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16 Forward Test Year\2nd data requests KPSC - 1st Intervenors\Spanos\KIUCC\"/>
    </mc:Choice>
  </mc:AlternateContent>
  <bookViews>
    <workbookView xWindow="3180" yWindow="735" windowWidth="20730" windowHeight="10260"/>
  </bookViews>
  <sheets>
    <sheet name="KIUC-1-3" sheetId="4" r:id="rId1"/>
    <sheet name="Sheet1" sheetId="13" state="hidden" r:id="rId2"/>
    <sheet name="Deprate" sheetId="14" state="hidden" r:id="rId3"/>
  </sheets>
  <definedNames>
    <definedName name="_xlnm._FilterDatabase" localSheetId="2" hidden="1">Deprate!$A$1:$AD$211</definedName>
    <definedName name="_xlnm._FilterDatabase" localSheetId="0" hidden="1">'KIUC-1-3'!#REF!</definedName>
    <definedName name="AccountInfo">#REF!</definedName>
    <definedName name="DEPR_LOT_LGE_Elec_Scen_1" localSheetId="2">Deprate!$A$1:$T$209</definedName>
    <definedName name="DepStudioNetSalvageImport">#REF!</definedName>
    <definedName name="GroupLookups">#REF!</definedName>
    <definedName name="_xlnm.Print_Area" localSheetId="0">'KIUC-1-3'!$A$1:$U$115</definedName>
    <definedName name="_xlnm.Print_Titles" localSheetId="0">'KIUC-1-3'!$1:$11</definedName>
    <definedName name="SiteLookup">#REF!</definedName>
    <definedName name="WeightedNetSalvage">'KIUC-1-3'!$A$14:$U$113</definedName>
  </definedNames>
  <calcPr calcId="152511"/>
  <pivotCaches>
    <pivotCache cacheId="1" r:id="rId4"/>
  </pivotCaches>
</workbook>
</file>

<file path=xl/calcChain.xml><?xml version="1.0" encoding="utf-8"?>
<calcChain xmlns="http://schemas.openxmlformats.org/spreadsheetml/2006/main">
  <c r="U211" i="14" l="1"/>
  <c r="U210" i="14"/>
  <c r="U209" i="14"/>
  <c r="U208" i="14"/>
  <c r="U207" i="14"/>
  <c r="U206" i="14"/>
  <c r="U205" i="14"/>
  <c r="U204" i="14"/>
  <c r="U203" i="14"/>
  <c r="U202" i="14"/>
  <c r="U201" i="14"/>
  <c r="U200" i="14"/>
  <c r="U199" i="14"/>
  <c r="U198" i="14"/>
  <c r="U197" i="14"/>
  <c r="U196" i="14"/>
  <c r="U195" i="14"/>
  <c r="U194" i="14"/>
  <c r="U193" i="14"/>
  <c r="U192" i="14"/>
  <c r="U191" i="14"/>
  <c r="U190" i="14"/>
  <c r="U189" i="14"/>
  <c r="U188" i="14"/>
  <c r="U187" i="14"/>
  <c r="V186" i="14"/>
  <c r="U186" i="14"/>
  <c r="V185" i="14"/>
  <c r="Y185" i="14" s="1"/>
  <c r="AC185" i="14" s="1"/>
  <c r="U185" i="14"/>
  <c r="V184" i="14"/>
  <c r="U184" i="14"/>
  <c r="V183" i="14"/>
  <c r="U183" i="14"/>
  <c r="V182" i="14"/>
  <c r="Y182" i="14" s="1"/>
  <c r="AC182" i="14" s="1"/>
  <c r="U182" i="14"/>
  <c r="V181" i="14"/>
  <c r="W181" i="14" s="1"/>
  <c r="U181" i="14"/>
  <c r="V180" i="14"/>
  <c r="X180" i="14" s="1"/>
  <c r="AB180" i="14" s="1"/>
  <c r="U180" i="14"/>
  <c r="V179" i="14"/>
  <c r="U179" i="14"/>
  <c r="V178" i="14"/>
  <c r="Y178" i="14" s="1"/>
  <c r="AC178" i="14" s="1"/>
  <c r="U178" i="14"/>
  <c r="V177" i="14"/>
  <c r="U177" i="14"/>
  <c r="V176" i="14"/>
  <c r="U176" i="14"/>
  <c r="V175" i="14"/>
  <c r="W175" i="14" s="1"/>
  <c r="U175" i="14"/>
  <c r="V174" i="14"/>
  <c r="Y174" i="14" s="1"/>
  <c r="AC174" i="14" s="1"/>
  <c r="U174" i="14"/>
  <c r="V173" i="14"/>
  <c r="W173" i="14" s="1"/>
  <c r="U173" i="14"/>
  <c r="V172" i="14"/>
  <c r="U172" i="14"/>
  <c r="V171" i="14"/>
  <c r="W171" i="14" s="1"/>
  <c r="U171" i="14"/>
  <c r="V170" i="14"/>
  <c r="U170" i="14"/>
  <c r="V169" i="14"/>
  <c r="U169" i="14"/>
  <c r="V168" i="14"/>
  <c r="Y168" i="14" s="1"/>
  <c r="AC168" i="14" s="1"/>
  <c r="U168" i="14"/>
  <c r="V167" i="14"/>
  <c r="W167" i="14" s="1"/>
  <c r="U167" i="14"/>
  <c r="V166" i="14"/>
  <c r="Y166" i="14" s="1"/>
  <c r="AC166" i="14" s="1"/>
  <c r="U166" i="14"/>
  <c r="V165" i="14"/>
  <c r="U165" i="14"/>
  <c r="V164" i="14"/>
  <c r="W164" i="14" s="1"/>
  <c r="U164" i="14"/>
  <c r="V163" i="14"/>
  <c r="X163" i="14" s="1"/>
  <c r="AB163" i="14" s="1"/>
  <c r="U163" i="14"/>
  <c r="V162" i="14"/>
  <c r="Y162" i="14" s="1"/>
  <c r="AC162" i="14" s="1"/>
  <c r="U162" i="14"/>
  <c r="V161" i="14"/>
  <c r="X161" i="14" s="1"/>
  <c r="AB161" i="14" s="1"/>
  <c r="U161" i="14"/>
  <c r="V160" i="14"/>
  <c r="U160" i="14"/>
  <c r="V159" i="14"/>
  <c r="W159" i="14" s="1"/>
  <c r="U159" i="14"/>
  <c r="V158" i="14"/>
  <c r="U158" i="14"/>
  <c r="V157" i="14"/>
  <c r="U157" i="14"/>
  <c r="V156" i="14"/>
  <c r="W156" i="14" s="1"/>
  <c r="U156" i="14"/>
  <c r="V155" i="14"/>
  <c r="X155" i="14" s="1"/>
  <c r="AB155" i="14" s="1"/>
  <c r="U155" i="14"/>
  <c r="V154" i="14"/>
  <c r="Y154" i="14" s="1"/>
  <c r="AC154" i="14" s="1"/>
  <c r="U154" i="14"/>
  <c r="V153" i="14"/>
  <c r="X153" i="14" s="1"/>
  <c r="AB153" i="14" s="1"/>
  <c r="U153" i="14"/>
  <c r="V152" i="14"/>
  <c r="Y152" i="14" s="1"/>
  <c r="AC152" i="14" s="1"/>
  <c r="U152" i="14"/>
  <c r="V151" i="14"/>
  <c r="W151" i="14" s="1"/>
  <c r="U151" i="14"/>
  <c r="V150" i="14"/>
  <c r="X150" i="14" s="1"/>
  <c r="AB150" i="14" s="1"/>
  <c r="U150" i="14"/>
  <c r="V149" i="14"/>
  <c r="Y149" i="14" s="1"/>
  <c r="AC149" i="14" s="1"/>
  <c r="U149" i="14"/>
  <c r="V148" i="14"/>
  <c r="W148" i="14" s="1"/>
  <c r="U148" i="14"/>
  <c r="V147" i="14"/>
  <c r="X147" i="14" s="1"/>
  <c r="AB147" i="14" s="1"/>
  <c r="U147" i="14"/>
  <c r="V146" i="14"/>
  <c r="U146" i="14"/>
  <c r="V145" i="14"/>
  <c r="U145" i="14"/>
  <c r="V144" i="14"/>
  <c r="U144" i="14"/>
  <c r="V143" i="14"/>
  <c r="U143" i="14"/>
  <c r="V142" i="14"/>
  <c r="Y142" i="14" s="1"/>
  <c r="AC142" i="14" s="1"/>
  <c r="U142" i="14"/>
  <c r="V141" i="14"/>
  <c r="X141" i="14" s="1"/>
  <c r="AB141" i="14" s="1"/>
  <c r="U141" i="14"/>
  <c r="V140" i="14"/>
  <c r="Y140" i="14" s="1"/>
  <c r="AC140" i="14" s="1"/>
  <c r="U140" i="14"/>
  <c r="V139" i="14"/>
  <c r="U139" i="14"/>
  <c r="V138" i="14"/>
  <c r="X138" i="14" s="1"/>
  <c r="AB138" i="14" s="1"/>
  <c r="U138" i="14"/>
  <c r="V137" i="14"/>
  <c r="X137" i="14" s="1"/>
  <c r="AB137" i="14" s="1"/>
  <c r="U137" i="14"/>
  <c r="V136" i="14"/>
  <c r="U136" i="14"/>
  <c r="V135" i="14"/>
  <c r="U135" i="14"/>
  <c r="V134" i="14"/>
  <c r="U134" i="14"/>
  <c r="V133" i="14"/>
  <c r="W133" i="14" s="1"/>
  <c r="U133" i="14"/>
  <c r="V132" i="14"/>
  <c r="X132" i="14" s="1"/>
  <c r="AB132" i="14" s="1"/>
  <c r="U132" i="14"/>
  <c r="V131" i="14"/>
  <c r="U131" i="14"/>
  <c r="V130" i="14"/>
  <c r="W130" i="14" s="1"/>
  <c r="U130" i="14"/>
  <c r="V129" i="14"/>
  <c r="U129" i="14"/>
  <c r="V128" i="14"/>
  <c r="X128" i="14" s="1"/>
  <c r="AB128" i="14" s="1"/>
  <c r="U128" i="14"/>
  <c r="V127" i="14"/>
  <c r="W127" i="14" s="1"/>
  <c r="U127" i="14"/>
  <c r="V126" i="14"/>
  <c r="U126" i="14"/>
  <c r="V125" i="14"/>
  <c r="Y125" i="14" s="1"/>
  <c r="AC125" i="14" s="1"/>
  <c r="U125" i="14"/>
  <c r="V124" i="14"/>
  <c r="U124" i="14"/>
  <c r="V123" i="14"/>
  <c r="U123" i="14"/>
  <c r="V122" i="14"/>
  <c r="U122" i="14"/>
  <c r="V121" i="14"/>
  <c r="U121" i="14"/>
  <c r="V120" i="14"/>
  <c r="U120" i="14"/>
  <c r="V119" i="14"/>
  <c r="U119" i="14"/>
  <c r="V118" i="14"/>
  <c r="Y118" i="14" s="1"/>
  <c r="AC118" i="14" s="1"/>
  <c r="U118" i="14"/>
  <c r="V117" i="14"/>
  <c r="W117" i="14" s="1"/>
  <c r="U117" i="14"/>
  <c r="V116" i="14"/>
  <c r="X116" i="14" s="1"/>
  <c r="AB116" i="14" s="1"/>
  <c r="U116" i="14"/>
  <c r="V115" i="14"/>
  <c r="Y115" i="14" s="1"/>
  <c r="AC115" i="14" s="1"/>
  <c r="U115" i="14"/>
  <c r="V114" i="14"/>
  <c r="U114" i="14"/>
  <c r="V113" i="14"/>
  <c r="U113" i="14"/>
  <c r="V112" i="14"/>
  <c r="U112" i="14"/>
  <c r="V111" i="14"/>
  <c r="U111" i="14"/>
  <c r="V110" i="14"/>
  <c r="X110" i="14" s="1"/>
  <c r="AB110" i="14" s="1"/>
  <c r="U110" i="14"/>
  <c r="V109" i="14"/>
  <c r="W109" i="14" s="1"/>
  <c r="U109" i="14"/>
  <c r="V108" i="14"/>
  <c r="U108" i="14"/>
  <c r="V107" i="14"/>
  <c r="U107" i="14"/>
  <c r="V106" i="14"/>
  <c r="X106" i="14" s="1"/>
  <c r="AB106" i="14" s="1"/>
  <c r="U106" i="14"/>
  <c r="V105" i="14"/>
  <c r="X105" i="14" s="1"/>
  <c r="AB105" i="14" s="1"/>
  <c r="U105" i="14"/>
  <c r="V104" i="14"/>
  <c r="X104" i="14" s="1"/>
  <c r="AB104" i="14" s="1"/>
  <c r="U104" i="14"/>
  <c r="V103" i="14"/>
  <c r="Y103" i="14" s="1"/>
  <c r="AC103" i="14" s="1"/>
  <c r="U103" i="14"/>
  <c r="V102" i="14"/>
  <c r="U102" i="14"/>
  <c r="V101" i="14"/>
  <c r="U101" i="14"/>
  <c r="V100" i="14"/>
  <c r="Y100" i="14" s="1"/>
  <c r="AC100" i="14" s="1"/>
  <c r="U100" i="14"/>
  <c r="V99" i="14"/>
  <c r="U99" i="14"/>
  <c r="V98" i="14"/>
  <c r="U98" i="14"/>
  <c r="V97" i="14"/>
  <c r="U97" i="14"/>
  <c r="V96" i="14"/>
  <c r="Y96" i="14" s="1"/>
  <c r="AC96" i="14" s="1"/>
  <c r="U96" i="14"/>
  <c r="V95" i="14"/>
  <c r="U95" i="14"/>
  <c r="V94" i="14"/>
  <c r="U94" i="14"/>
  <c r="V93" i="14"/>
  <c r="X93" i="14" s="1"/>
  <c r="AB93" i="14" s="1"/>
  <c r="U93" i="14"/>
  <c r="V92" i="14"/>
  <c r="W92" i="14" s="1"/>
  <c r="U92" i="14"/>
  <c r="V91" i="14"/>
  <c r="W91" i="14" s="1"/>
  <c r="U91" i="14"/>
  <c r="V90" i="14"/>
  <c r="U90" i="14"/>
  <c r="V89" i="14"/>
  <c r="U89" i="14"/>
  <c r="V88" i="14"/>
  <c r="X88" i="14" s="1"/>
  <c r="AB88" i="14" s="1"/>
  <c r="U88" i="14"/>
  <c r="V87" i="14"/>
  <c r="U87" i="14"/>
  <c r="V86" i="14"/>
  <c r="U86" i="14"/>
  <c r="V85" i="14"/>
  <c r="X85" i="14" s="1"/>
  <c r="AB85" i="14" s="1"/>
  <c r="U85" i="14"/>
  <c r="V84" i="14"/>
  <c r="Y84" i="14" s="1"/>
  <c r="AC84" i="14" s="1"/>
  <c r="U84" i="14"/>
  <c r="V83" i="14"/>
  <c r="U83" i="14"/>
  <c r="V82" i="14"/>
  <c r="X82" i="14" s="1"/>
  <c r="AB82" i="14" s="1"/>
  <c r="U82" i="14"/>
  <c r="V81" i="14"/>
  <c r="W81" i="14" s="1"/>
  <c r="U81" i="14"/>
  <c r="V80" i="14"/>
  <c r="U80" i="14"/>
  <c r="V79" i="14"/>
  <c r="X79" i="14" s="1"/>
  <c r="AB79" i="14" s="1"/>
  <c r="U79" i="14"/>
  <c r="V78" i="14"/>
  <c r="W78" i="14" s="1"/>
  <c r="U78" i="14"/>
  <c r="V77" i="14"/>
  <c r="U77" i="14"/>
  <c r="V76" i="14"/>
  <c r="U76" i="14"/>
  <c r="V75" i="14"/>
  <c r="U75" i="14"/>
  <c r="V74" i="14"/>
  <c r="U74" i="14"/>
  <c r="V73" i="14"/>
  <c r="W73" i="14" s="1"/>
  <c r="U73" i="14"/>
  <c r="V72" i="14"/>
  <c r="X72" i="14" s="1"/>
  <c r="AB72" i="14" s="1"/>
  <c r="U72" i="14"/>
  <c r="V71" i="14"/>
  <c r="U71" i="14"/>
  <c r="V70" i="14"/>
  <c r="U70" i="14"/>
  <c r="V69" i="14"/>
  <c r="U69" i="14"/>
  <c r="V68" i="14"/>
  <c r="X68" i="14" s="1"/>
  <c r="AB68" i="14" s="1"/>
  <c r="U68" i="14"/>
  <c r="V67" i="14"/>
  <c r="W67" i="14" s="1"/>
  <c r="U67" i="14"/>
  <c r="V66" i="14"/>
  <c r="W66" i="14" s="1"/>
  <c r="U66" i="14"/>
  <c r="V65" i="14"/>
  <c r="U65" i="14"/>
  <c r="V64" i="14"/>
  <c r="U64" i="14"/>
  <c r="V63" i="14"/>
  <c r="U63" i="14"/>
  <c r="V62" i="14"/>
  <c r="U62" i="14"/>
  <c r="V61" i="14"/>
  <c r="X61" i="14" s="1"/>
  <c r="AB61" i="14" s="1"/>
  <c r="U61" i="14"/>
  <c r="V60" i="14"/>
  <c r="Y60" i="14" s="1"/>
  <c r="AC60" i="14" s="1"/>
  <c r="U60" i="14"/>
  <c r="V59" i="14"/>
  <c r="Y59" i="14" s="1"/>
  <c r="AC59" i="14" s="1"/>
  <c r="U59" i="14"/>
  <c r="V58" i="14"/>
  <c r="U58" i="14"/>
  <c r="V57" i="14"/>
  <c r="U57" i="14"/>
  <c r="V56" i="14"/>
  <c r="U56" i="14"/>
  <c r="V55" i="14"/>
  <c r="Y55" i="14" s="1"/>
  <c r="AC55" i="14" s="1"/>
  <c r="U55" i="14"/>
  <c r="V54" i="14"/>
  <c r="U54" i="14"/>
  <c r="V53" i="14"/>
  <c r="U53" i="14"/>
  <c r="V52" i="14"/>
  <c r="U52" i="14"/>
  <c r="V51" i="14"/>
  <c r="U51" i="14"/>
  <c r="V50" i="14"/>
  <c r="W50" i="14" s="1"/>
  <c r="U50" i="14"/>
  <c r="V49" i="14"/>
  <c r="W49" i="14" s="1"/>
  <c r="U49" i="14"/>
  <c r="V48" i="14"/>
  <c r="Y48" i="14" s="1"/>
  <c r="AC48" i="14" s="1"/>
  <c r="U48" i="14"/>
  <c r="V47" i="14"/>
  <c r="W47" i="14" s="1"/>
  <c r="U47" i="14"/>
  <c r="V46" i="14"/>
  <c r="U46" i="14"/>
  <c r="V45" i="14"/>
  <c r="U45" i="14"/>
  <c r="V44" i="14"/>
  <c r="U44" i="14"/>
  <c r="V43" i="14"/>
  <c r="U43" i="14"/>
  <c r="V42" i="14"/>
  <c r="U42" i="14"/>
  <c r="V41" i="14"/>
  <c r="U41" i="14"/>
  <c r="V40" i="14"/>
  <c r="U40" i="14"/>
  <c r="V39" i="14"/>
  <c r="U39" i="14"/>
  <c r="V38" i="14"/>
  <c r="U38" i="14"/>
  <c r="V37" i="14"/>
  <c r="W37" i="14" s="1"/>
  <c r="U37" i="14"/>
  <c r="V36" i="14"/>
  <c r="W36" i="14" s="1"/>
  <c r="U36" i="14"/>
  <c r="V35" i="14"/>
  <c r="W35" i="14" s="1"/>
  <c r="U35" i="14"/>
  <c r="V34" i="14"/>
  <c r="U34" i="14"/>
  <c r="V33" i="14"/>
  <c r="U33" i="14"/>
  <c r="V32" i="14"/>
  <c r="U32" i="14"/>
  <c r="V31" i="14"/>
  <c r="W31" i="14" s="1"/>
  <c r="U31" i="14"/>
  <c r="V30" i="14"/>
  <c r="W30" i="14" s="1"/>
  <c r="U30" i="14"/>
  <c r="V29" i="14"/>
  <c r="U29" i="14"/>
  <c r="V28" i="14"/>
  <c r="Y28" i="14" s="1"/>
  <c r="AC28" i="14" s="1"/>
  <c r="U28" i="14"/>
  <c r="V27" i="14"/>
  <c r="Y27" i="14" s="1"/>
  <c r="AC27" i="14" s="1"/>
  <c r="U27" i="14"/>
  <c r="V26" i="14"/>
  <c r="X26" i="14" s="1"/>
  <c r="AB26" i="14" s="1"/>
  <c r="U26" i="14"/>
  <c r="V25" i="14"/>
  <c r="Y25" i="14" s="1"/>
  <c r="AC25" i="14" s="1"/>
  <c r="U25" i="14"/>
  <c r="V24" i="14"/>
  <c r="U24" i="14"/>
  <c r="V23" i="14"/>
  <c r="X23" i="14" s="1"/>
  <c r="AB23" i="14" s="1"/>
  <c r="U23" i="14"/>
  <c r="V22" i="14"/>
  <c r="Y22" i="14" s="1"/>
  <c r="AC22" i="14" s="1"/>
  <c r="U22" i="14"/>
  <c r="V21" i="14"/>
  <c r="U21" i="14"/>
  <c r="V20" i="14"/>
  <c r="X20" i="14" s="1"/>
  <c r="AB20" i="14" s="1"/>
  <c r="U20" i="14"/>
  <c r="V19" i="14"/>
  <c r="W19" i="14" s="1"/>
  <c r="U19" i="14"/>
  <c r="V18" i="14"/>
  <c r="W18" i="14" s="1"/>
  <c r="U18" i="14"/>
  <c r="V17" i="14"/>
  <c r="W17" i="14" s="1"/>
  <c r="U17" i="14"/>
  <c r="V16" i="14"/>
  <c r="W16" i="14" s="1"/>
  <c r="U16" i="14"/>
  <c r="V15" i="14"/>
  <c r="U15" i="14"/>
  <c r="V14" i="14"/>
  <c r="U14" i="14"/>
  <c r="V13" i="14"/>
  <c r="U13" i="14"/>
  <c r="V12" i="14"/>
  <c r="U12" i="14"/>
  <c r="V11" i="14"/>
  <c r="X11" i="14" s="1"/>
  <c r="AB11" i="14" s="1"/>
  <c r="U11" i="14"/>
  <c r="V10" i="14"/>
  <c r="X10" i="14" s="1"/>
  <c r="AB10" i="14" s="1"/>
  <c r="U10" i="14"/>
  <c r="V9" i="14"/>
  <c r="W9" i="14" s="1"/>
  <c r="U9" i="14"/>
  <c r="V8" i="14"/>
  <c r="X8" i="14" s="1"/>
  <c r="AB8" i="14" s="1"/>
  <c r="U8" i="14"/>
  <c r="V7" i="14"/>
  <c r="U7" i="14"/>
  <c r="V6" i="14"/>
  <c r="W6" i="14" s="1"/>
  <c r="U6" i="14"/>
  <c r="V5" i="14"/>
  <c r="W5" i="14" s="1"/>
  <c r="U5" i="14"/>
  <c r="V4" i="14"/>
  <c r="Y4" i="14" s="1"/>
  <c r="AC4" i="14" s="1"/>
  <c r="U4" i="14"/>
  <c r="V3" i="14"/>
  <c r="U3" i="14"/>
  <c r="U2" i="14"/>
  <c r="V2" i="14"/>
  <c r="W2" i="14" s="1"/>
  <c r="D21" i="13"/>
  <c r="E21" i="13" s="1"/>
  <c r="D20" i="13"/>
  <c r="E20" i="13" s="1"/>
  <c r="D19" i="13"/>
  <c r="E19" i="13" s="1"/>
  <c r="D18" i="13"/>
  <c r="E18" i="13" s="1"/>
  <c r="D17" i="13"/>
  <c r="E17" i="13" s="1"/>
  <c r="Y167" i="14" l="1"/>
  <c r="AC167" i="14" s="1"/>
  <c r="Y148" i="14"/>
  <c r="AC148" i="14" s="1"/>
  <c r="Y161" i="14"/>
  <c r="AC161" i="14" s="1"/>
  <c r="X28" i="14"/>
  <c r="AB28" i="14" s="1"/>
  <c r="X167" i="14"/>
  <c r="AB167" i="14" s="1"/>
  <c r="X6" i="14"/>
  <c r="AB6" i="14" s="1"/>
  <c r="W55" i="14"/>
  <c r="W61" i="14"/>
  <c r="W142" i="14"/>
  <c r="Y16" i="14"/>
  <c r="AC16" i="14" s="1"/>
  <c r="Y23" i="14"/>
  <c r="AC23" i="14" s="1"/>
  <c r="Y26" i="14"/>
  <c r="AC26" i="14" s="1"/>
  <c r="X55" i="14"/>
  <c r="AB55" i="14" s="1"/>
  <c r="Y72" i="14"/>
  <c r="AC72" i="14" s="1"/>
  <c r="Y159" i="14"/>
  <c r="AC159" i="14" s="1"/>
  <c r="X4" i="14"/>
  <c r="AB4" i="14" s="1"/>
  <c r="Y49" i="14"/>
  <c r="AC49" i="14" s="1"/>
  <c r="Y82" i="14"/>
  <c r="AC82" i="14" s="1"/>
  <c r="Y105" i="14"/>
  <c r="AC105" i="14" s="1"/>
  <c r="Y173" i="14"/>
  <c r="AC173" i="14" s="1"/>
  <c r="W182" i="14"/>
  <c r="X185" i="14"/>
  <c r="AB185" i="14" s="1"/>
  <c r="Y10" i="14"/>
  <c r="AC10" i="14" s="1"/>
  <c r="X30" i="14"/>
  <c r="AB30" i="14" s="1"/>
  <c r="Y163" i="14"/>
  <c r="AC163" i="14" s="1"/>
  <c r="X182" i="14"/>
  <c r="AB182" i="14" s="1"/>
  <c r="X159" i="14"/>
  <c r="AB159" i="14" s="1"/>
  <c r="X175" i="14"/>
  <c r="AB175" i="14" s="1"/>
  <c r="W178" i="14"/>
  <c r="Y6" i="14"/>
  <c r="AC6" i="14" s="1"/>
  <c r="Y61" i="14"/>
  <c r="AC61" i="14" s="1"/>
  <c r="Y79" i="14"/>
  <c r="AC79" i="14" s="1"/>
  <c r="W82" i="14"/>
  <c r="Y175" i="14"/>
  <c r="AC175" i="14" s="1"/>
  <c r="X178" i="14"/>
  <c r="AB178" i="14" s="1"/>
  <c r="X59" i="14"/>
  <c r="AB59" i="14" s="1"/>
  <c r="X84" i="14"/>
  <c r="AB84" i="14" s="1"/>
  <c r="Y156" i="14"/>
  <c r="AC156" i="14" s="1"/>
  <c r="W10" i="14"/>
  <c r="W28" i="14"/>
  <c r="X67" i="14"/>
  <c r="AB67" i="14" s="1"/>
  <c r="Y78" i="14"/>
  <c r="AC78" i="14" s="1"/>
  <c r="Y81" i="14"/>
  <c r="AC81" i="14" s="1"/>
  <c r="X118" i="14"/>
  <c r="AB118" i="14" s="1"/>
  <c r="Y155" i="14"/>
  <c r="AC155" i="14" s="1"/>
  <c r="W161" i="14"/>
  <c r="X66" i="14"/>
  <c r="AB66" i="14" s="1"/>
  <c r="W149" i="14"/>
  <c r="X151" i="14"/>
  <c r="AB151" i="14" s="1"/>
  <c r="W166" i="14"/>
  <c r="W168" i="14"/>
  <c r="X181" i="14"/>
  <c r="AB181" i="14" s="1"/>
  <c r="Y66" i="14"/>
  <c r="AC66" i="14" s="1"/>
  <c r="W147" i="14"/>
  <c r="X149" i="14"/>
  <c r="AB149" i="14" s="1"/>
  <c r="Y151" i="14"/>
  <c r="AC151" i="14" s="1"/>
  <c r="X154" i="14"/>
  <c r="AB154" i="14" s="1"/>
  <c r="X166" i="14"/>
  <c r="AB166" i="14" s="1"/>
  <c r="X168" i="14"/>
  <c r="AB168" i="14" s="1"/>
  <c r="Y181" i="14"/>
  <c r="AC181" i="14" s="1"/>
  <c r="Y85" i="14"/>
  <c r="AC85" i="14" s="1"/>
  <c r="X96" i="14"/>
  <c r="AB96" i="14" s="1"/>
  <c r="Y133" i="14"/>
  <c r="AC133" i="14" s="1"/>
  <c r="Y147" i="14"/>
  <c r="AC147" i="14" s="1"/>
  <c r="W162" i="14"/>
  <c r="X164" i="14"/>
  <c r="AB164" i="14" s="1"/>
  <c r="W174" i="14"/>
  <c r="Y18" i="14"/>
  <c r="AC18" i="14" s="1"/>
  <c r="X27" i="14"/>
  <c r="AB27" i="14" s="1"/>
  <c r="Y93" i="14"/>
  <c r="AC93" i="14" s="1"/>
  <c r="X100" i="14"/>
  <c r="AB100" i="14" s="1"/>
  <c r="X117" i="14"/>
  <c r="AB117" i="14" s="1"/>
  <c r="X162" i="14"/>
  <c r="AB162" i="14" s="1"/>
  <c r="Y164" i="14"/>
  <c r="AC164" i="14" s="1"/>
  <c r="X174" i="14"/>
  <c r="AB174" i="14" s="1"/>
  <c r="X18" i="14"/>
  <c r="AB18" i="14" s="1"/>
  <c r="W27" i="14"/>
  <c r="W106" i="14"/>
  <c r="W4" i="14"/>
  <c r="Y30" i="14"/>
  <c r="AC30" i="14" s="1"/>
  <c r="W84" i="14"/>
  <c r="W118" i="14"/>
  <c r="X125" i="14"/>
  <c r="AB125" i="14" s="1"/>
  <c r="Y128" i="14"/>
  <c r="AC128" i="14" s="1"/>
  <c r="X142" i="14"/>
  <c r="AB142" i="14" s="1"/>
  <c r="W163" i="14"/>
  <c r="X173" i="14"/>
  <c r="AB173" i="14" s="1"/>
  <c r="Y3" i="14"/>
  <c r="AC3" i="14" s="1"/>
  <c r="X3" i="14"/>
  <c r="AB3" i="14" s="1"/>
  <c r="Y98" i="14"/>
  <c r="AC98" i="14" s="1"/>
  <c r="X98" i="14"/>
  <c r="AB98" i="14" s="1"/>
  <c r="W98" i="14"/>
  <c r="Y111" i="14"/>
  <c r="AC111" i="14" s="1"/>
  <c r="X111" i="14"/>
  <c r="AB111" i="14" s="1"/>
  <c r="Y165" i="14"/>
  <c r="AC165" i="14" s="1"/>
  <c r="X165" i="14"/>
  <c r="AB165" i="14" s="1"/>
  <c r="W165" i="14"/>
  <c r="X179" i="14"/>
  <c r="AB179" i="14" s="1"/>
  <c r="W179" i="14"/>
  <c r="X63" i="14"/>
  <c r="AB63" i="14" s="1"/>
  <c r="W63" i="14"/>
  <c r="W102" i="14"/>
  <c r="Y102" i="14"/>
  <c r="AC102" i="14" s="1"/>
  <c r="X102" i="14"/>
  <c r="AB102" i="14" s="1"/>
  <c r="W111" i="14"/>
  <c r="Y144" i="14"/>
  <c r="AC144" i="14" s="1"/>
  <c r="X144" i="14"/>
  <c r="AB144" i="14" s="1"/>
  <c r="Y179" i="14"/>
  <c r="AC179" i="14" s="1"/>
  <c r="Y7" i="14"/>
  <c r="AC7" i="14" s="1"/>
  <c r="X7" i="14"/>
  <c r="AB7" i="14" s="1"/>
  <c r="X53" i="14"/>
  <c r="AB53" i="14" s="1"/>
  <c r="Y53" i="14"/>
  <c r="AC53" i="14" s="1"/>
  <c r="W53" i="14"/>
  <c r="Y71" i="14"/>
  <c r="AC71" i="14" s="1"/>
  <c r="X71" i="14"/>
  <c r="AB71" i="14" s="1"/>
  <c r="W71" i="14"/>
  <c r="Y74" i="14"/>
  <c r="AC74" i="14" s="1"/>
  <c r="X74" i="14"/>
  <c r="AB74" i="14" s="1"/>
  <c r="X80" i="14"/>
  <c r="AB80" i="14" s="1"/>
  <c r="Y80" i="14"/>
  <c r="AC80" i="14" s="1"/>
  <c r="Y143" i="14"/>
  <c r="AC143" i="14" s="1"/>
  <c r="X143" i="14"/>
  <c r="AB143" i="14" s="1"/>
  <c r="W143" i="14"/>
  <c r="Y146" i="14"/>
  <c r="AC146" i="14" s="1"/>
  <c r="X146" i="14"/>
  <c r="AB146" i="14" s="1"/>
  <c r="W146" i="14"/>
  <c r="W74" i="14"/>
  <c r="W80" i="14"/>
  <c r="Y95" i="14"/>
  <c r="AC95" i="14" s="1"/>
  <c r="X95" i="14"/>
  <c r="AB95" i="14" s="1"/>
  <c r="W95" i="14"/>
  <c r="W3" i="14"/>
  <c r="X75" i="14"/>
  <c r="AB75" i="14" s="1"/>
  <c r="W75" i="14"/>
  <c r="Y15" i="14"/>
  <c r="AC15" i="14" s="1"/>
  <c r="X15" i="14"/>
  <c r="AB15" i="14" s="1"/>
  <c r="Y24" i="14"/>
  <c r="AC24" i="14" s="1"/>
  <c r="X24" i="14"/>
  <c r="AB24" i="14" s="1"/>
  <c r="Y63" i="14"/>
  <c r="AC63" i="14" s="1"/>
  <c r="Y75" i="14"/>
  <c r="AC75" i="14" s="1"/>
  <c r="W86" i="14"/>
  <c r="Y86" i="14"/>
  <c r="AC86" i="14" s="1"/>
  <c r="X86" i="14"/>
  <c r="AB86" i="14" s="1"/>
  <c r="W144" i="14"/>
  <c r="W177" i="14"/>
  <c r="X177" i="14"/>
  <c r="AB177" i="14" s="1"/>
  <c r="Y177" i="14"/>
  <c r="AC177" i="14" s="1"/>
  <c r="Y2" i="14"/>
  <c r="AC2" i="14" s="1"/>
  <c r="X2" i="14"/>
  <c r="AB2" i="14" s="1"/>
  <c r="X9" i="14"/>
  <c r="AB9" i="14" s="1"/>
  <c r="Y9" i="14"/>
  <c r="AC9" i="14" s="1"/>
  <c r="W15" i="14"/>
  <c r="W24" i="14"/>
  <c r="Y31" i="14"/>
  <c r="AC31" i="14" s="1"/>
  <c r="X31" i="14"/>
  <c r="AB31" i="14" s="1"/>
  <c r="Y58" i="14"/>
  <c r="AC58" i="14" s="1"/>
  <c r="X58" i="14"/>
  <c r="AB58" i="14" s="1"/>
  <c r="W58" i="14"/>
  <c r="X103" i="14"/>
  <c r="AB103" i="14" s="1"/>
  <c r="W103" i="14"/>
  <c r="W135" i="14"/>
  <c r="Y135" i="14"/>
  <c r="AC135" i="14" s="1"/>
  <c r="X135" i="14"/>
  <c r="AB135" i="14" s="1"/>
  <c r="W157" i="14"/>
  <c r="Y157" i="14"/>
  <c r="AC157" i="14" s="1"/>
  <c r="X157" i="14"/>
  <c r="AB157" i="14" s="1"/>
  <c r="W141" i="14"/>
  <c r="Y141" i="14"/>
  <c r="AC141" i="14" s="1"/>
  <c r="W153" i="14"/>
  <c r="Y153" i="14"/>
  <c r="AC153" i="14" s="1"/>
  <c r="Y90" i="14"/>
  <c r="AC90" i="14" s="1"/>
  <c r="X90" i="14"/>
  <c r="AB90" i="14" s="1"/>
  <c r="W90" i="14"/>
  <c r="X5" i="14"/>
  <c r="AB5" i="14" s="1"/>
  <c r="Y5" i="14"/>
  <c r="AC5" i="14" s="1"/>
  <c r="W7" i="14"/>
  <c r="Y50" i="14"/>
  <c r="AC50" i="14" s="1"/>
  <c r="X50" i="14"/>
  <c r="AB50" i="14" s="1"/>
  <c r="W114" i="14"/>
  <c r="Y114" i="14"/>
  <c r="AC114" i="14" s="1"/>
  <c r="X114" i="14"/>
  <c r="AB114" i="14" s="1"/>
  <c r="X48" i="14"/>
  <c r="AB48" i="14" s="1"/>
  <c r="W48" i="14"/>
  <c r="Y92" i="14"/>
  <c r="AC92" i="14" s="1"/>
  <c r="X92" i="14"/>
  <c r="AB92" i="14" s="1"/>
  <c r="X29" i="14"/>
  <c r="AB29" i="14" s="1"/>
  <c r="Y29" i="14"/>
  <c r="AC29" i="14" s="1"/>
  <c r="X39" i="14"/>
  <c r="AB39" i="14" s="1"/>
  <c r="W39" i="14"/>
  <c r="W70" i="14"/>
  <c r="Y70" i="14"/>
  <c r="AC70" i="14" s="1"/>
  <c r="X70" i="14"/>
  <c r="AB70" i="14" s="1"/>
  <c r="X87" i="14"/>
  <c r="AB87" i="14" s="1"/>
  <c r="W87" i="14"/>
  <c r="X145" i="14"/>
  <c r="AB145" i="14" s="1"/>
  <c r="Y145" i="14"/>
  <c r="AC145" i="14" s="1"/>
  <c r="W145" i="14"/>
  <c r="X25" i="14"/>
  <c r="AB25" i="14" s="1"/>
  <c r="W25" i="14"/>
  <c r="W29" i="14"/>
  <c r="Y39" i="14"/>
  <c r="AC39" i="14" s="1"/>
  <c r="Y47" i="14"/>
  <c r="AC47" i="14" s="1"/>
  <c r="X47" i="14"/>
  <c r="AB47" i="14" s="1"/>
  <c r="Y87" i="14"/>
  <c r="AC87" i="14" s="1"/>
  <c r="W158" i="14"/>
  <c r="X158" i="14"/>
  <c r="AB158" i="14" s="1"/>
  <c r="Y158" i="14"/>
  <c r="AC158" i="14" s="1"/>
  <c r="Y67" i="14"/>
  <c r="AC67" i="14" s="1"/>
  <c r="Y117" i="14"/>
  <c r="AC117" i="14" s="1"/>
  <c r="Y120" i="14"/>
  <c r="AC120" i="14" s="1"/>
  <c r="X120" i="14"/>
  <c r="AB120" i="14" s="1"/>
  <c r="X123" i="14"/>
  <c r="AB123" i="14" s="1"/>
  <c r="W123" i="14"/>
  <c r="X16" i="14"/>
  <c r="AB16" i="14" s="1"/>
  <c r="W59" i="14"/>
  <c r="W72" i="14"/>
  <c r="X78" i="14"/>
  <c r="AB78" i="14" s="1"/>
  <c r="W96" i="14"/>
  <c r="W105" i="14"/>
  <c r="W120" i="14"/>
  <c r="Y123" i="14"/>
  <c r="AC123" i="14" s="1"/>
  <c r="W128" i="14"/>
  <c r="W172" i="14"/>
  <c r="Y172" i="14"/>
  <c r="AC172" i="14" s="1"/>
  <c r="X172" i="14"/>
  <c r="AB172" i="14" s="1"/>
  <c r="W23" i="14"/>
  <c r="W26" i="14"/>
  <c r="W88" i="14"/>
  <c r="W60" i="14"/>
  <c r="X73" i="14"/>
  <c r="AB73" i="14" s="1"/>
  <c r="W79" i="14"/>
  <c r="X49" i="14"/>
  <c r="AB49" i="14" s="1"/>
  <c r="X60" i="14"/>
  <c r="AB60" i="14" s="1"/>
  <c r="Y73" i="14"/>
  <c r="AC73" i="14" s="1"/>
  <c r="W85" i="14"/>
  <c r="Y88" i="14"/>
  <c r="AC88" i="14" s="1"/>
  <c r="W100" i="14"/>
  <c r="Y104" i="14"/>
  <c r="AC104" i="14" s="1"/>
  <c r="Y106" i="14"/>
  <c r="AC106" i="14" s="1"/>
  <c r="W125" i="14"/>
  <c r="X133" i="14"/>
  <c r="AB133" i="14" s="1"/>
  <c r="X148" i="14"/>
  <c r="AB148" i="14" s="1"/>
  <c r="W150" i="14"/>
  <c r="Y150" i="14"/>
  <c r="AC150" i="14" s="1"/>
  <c r="W152" i="14"/>
  <c r="X152" i="14"/>
  <c r="AB152" i="14" s="1"/>
  <c r="X171" i="14"/>
  <c r="AB171" i="14" s="1"/>
  <c r="Y171" i="14"/>
  <c r="AC171" i="14" s="1"/>
  <c r="Y33" i="14"/>
  <c r="AC33" i="14" s="1"/>
  <c r="X33" i="14"/>
  <c r="AB33" i="14" s="1"/>
  <c r="X77" i="14"/>
  <c r="AB77" i="14" s="1"/>
  <c r="Y77" i="14"/>
  <c r="AC77" i="14" s="1"/>
  <c r="X131" i="14"/>
  <c r="AB131" i="14" s="1"/>
  <c r="Y131" i="14"/>
  <c r="AC131" i="14" s="1"/>
  <c r="W131" i="14"/>
  <c r="Y12" i="14"/>
  <c r="AC12" i="14" s="1"/>
  <c r="X12" i="14"/>
  <c r="AB12" i="14" s="1"/>
  <c r="W33" i="14"/>
  <c r="W38" i="14"/>
  <c r="Y38" i="14"/>
  <c r="AC38" i="14" s="1"/>
  <c r="Y41" i="14"/>
  <c r="AC41" i="14" s="1"/>
  <c r="X41" i="14"/>
  <c r="AB41" i="14" s="1"/>
  <c r="W41" i="14"/>
  <c r="Y43" i="14"/>
  <c r="AC43" i="14" s="1"/>
  <c r="X43" i="14"/>
  <c r="AB43" i="14" s="1"/>
  <c r="W43" i="14"/>
  <c r="X45" i="14"/>
  <c r="AB45" i="14" s="1"/>
  <c r="Y45" i="14"/>
  <c r="AC45" i="14" s="1"/>
  <c r="W45" i="14"/>
  <c r="Y52" i="14"/>
  <c r="AC52" i="14" s="1"/>
  <c r="X52" i="14"/>
  <c r="AB52" i="14" s="1"/>
  <c r="W54" i="14"/>
  <c r="X54" i="14"/>
  <c r="AB54" i="14" s="1"/>
  <c r="W57" i="14"/>
  <c r="Y57" i="14"/>
  <c r="AC57" i="14" s="1"/>
  <c r="W77" i="14"/>
  <c r="W94" i="14"/>
  <c r="Y94" i="14"/>
  <c r="AC94" i="14" s="1"/>
  <c r="X94" i="14"/>
  <c r="AB94" i="14" s="1"/>
  <c r="Y97" i="14"/>
  <c r="AC97" i="14" s="1"/>
  <c r="X97" i="14"/>
  <c r="AB97" i="14" s="1"/>
  <c r="W97" i="14"/>
  <c r="Y99" i="14"/>
  <c r="AC99" i="14" s="1"/>
  <c r="X99" i="14"/>
  <c r="AB99" i="14" s="1"/>
  <c r="W99" i="14"/>
  <c r="X101" i="14"/>
  <c r="AB101" i="14" s="1"/>
  <c r="Y101" i="14"/>
  <c r="AC101" i="14" s="1"/>
  <c r="W101" i="14"/>
  <c r="Y170" i="14"/>
  <c r="AC170" i="14" s="1"/>
  <c r="X170" i="14"/>
  <c r="AB170" i="14" s="1"/>
  <c r="W170" i="14"/>
  <c r="W12" i="14"/>
  <c r="Y35" i="14"/>
  <c r="AC35" i="14" s="1"/>
  <c r="X35" i="14"/>
  <c r="AB35" i="14" s="1"/>
  <c r="X38" i="14"/>
  <c r="AB38" i="14" s="1"/>
  <c r="W52" i="14"/>
  <c r="Y54" i="14"/>
  <c r="AC54" i="14" s="1"/>
  <c r="X57" i="14"/>
  <c r="AB57" i="14" s="1"/>
  <c r="X64" i="14"/>
  <c r="AB64" i="14" s="1"/>
  <c r="Y64" i="14"/>
  <c r="AC64" i="14" s="1"/>
  <c r="W64" i="14"/>
  <c r="W136" i="14"/>
  <c r="X136" i="14"/>
  <c r="AB136" i="14" s="1"/>
  <c r="Y136" i="14"/>
  <c r="AC136" i="14" s="1"/>
  <c r="Y186" i="14"/>
  <c r="AC186" i="14" s="1"/>
  <c r="X186" i="14"/>
  <c r="AB186" i="14" s="1"/>
  <c r="W186" i="14"/>
  <c r="Y32" i="14"/>
  <c r="AC32" i="14" s="1"/>
  <c r="X32" i="14"/>
  <c r="AB32" i="14" s="1"/>
  <c r="X69" i="14"/>
  <c r="AB69" i="14" s="1"/>
  <c r="Y69" i="14"/>
  <c r="AC69" i="14" s="1"/>
  <c r="W89" i="14"/>
  <c r="Y89" i="14"/>
  <c r="AC89" i="14" s="1"/>
  <c r="X89" i="14"/>
  <c r="AB89" i="14" s="1"/>
  <c r="Y34" i="14"/>
  <c r="AC34" i="14" s="1"/>
  <c r="X34" i="14"/>
  <c r="AB34" i="14" s="1"/>
  <c r="Y40" i="14"/>
  <c r="AC40" i="14" s="1"/>
  <c r="X40" i="14"/>
  <c r="AB40" i="14" s="1"/>
  <c r="W40" i="14"/>
  <c r="Y42" i="14"/>
  <c r="AC42" i="14" s="1"/>
  <c r="X42" i="14"/>
  <c r="AB42" i="14" s="1"/>
  <c r="W42" i="14"/>
  <c r="Y44" i="14"/>
  <c r="AC44" i="14" s="1"/>
  <c r="X44" i="14"/>
  <c r="AB44" i="14" s="1"/>
  <c r="W44" i="14"/>
  <c r="W46" i="14"/>
  <c r="Y46" i="14"/>
  <c r="AC46" i="14" s="1"/>
  <c r="X46" i="14"/>
  <c r="AB46" i="14" s="1"/>
  <c r="Y51" i="14"/>
  <c r="AC51" i="14" s="1"/>
  <c r="X51" i="14"/>
  <c r="AB51" i="14" s="1"/>
  <c r="W51" i="14"/>
  <c r="X56" i="14"/>
  <c r="AB56" i="14" s="1"/>
  <c r="W56" i="14"/>
  <c r="Y76" i="14"/>
  <c r="AC76" i="14" s="1"/>
  <c r="X76" i="14"/>
  <c r="AB76" i="14" s="1"/>
  <c r="W76" i="14"/>
  <c r="W113" i="14"/>
  <c r="Y113" i="14"/>
  <c r="AC113" i="14" s="1"/>
  <c r="X113" i="14"/>
  <c r="AB113" i="14" s="1"/>
  <c r="Y184" i="14"/>
  <c r="AC184" i="14" s="1"/>
  <c r="W184" i="14"/>
  <c r="X184" i="14"/>
  <c r="AB184" i="14" s="1"/>
  <c r="W14" i="14"/>
  <c r="Y14" i="14"/>
  <c r="AC14" i="14" s="1"/>
  <c r="X21" i="14"/>
  <c r="AB21" i="14" s="1"/>
  <c r="W21" i="14"/>
  <c r="W112" i="14"/>
  <c r="Y112" i="14"/>
  <c r="AC112" i="14" s="1"/>
  <c r="X112" i="14"/>
  <c r="AB112" i="14" s="1"/>
  <c r="X17" i="14"/>
  <c r="AB17" i="14" s="1"/>
  <c r="X19" i="14"/>
  <c r="AB19" i="14" s="1"/>
  <c r="Y21" i="14"/>
  <c r="AC21" i="14" s="1"/>
  <c r="X37" i="14"/>
  <c r="AB37" i="14" s="1"/>
  <c r="Y37" i="14"/>
  <c r="AC37" i="14" s="1"/>
  <c r="W69" i="14"/>
  <c r="W11" i="14"/>
  <c r="Y17" i="14"/>
  <c r="AC17" i="14" s="1"/>
  <c r="Y19" i="14"/>
  <c r="AC19" i="14" s="1"/>
  <c r="W34" i="14"/>
  <c r="Y56" i="14"/>
  <c r="AC56" i="14" s="1"/>
  <c r="W65" i="14"/>
  <c r="Y65" i="14"/>
  <c r="AC65" i="14" s="1"/>
  <c r="X83" i="14"/>
  <c r="AB83" i="14" s="1"/>
  <c r="W83" i="14"/>
  <c r="X107" i="14"/>
  <c r="AB107" i="14" s="1"/>
  <c r="Y107" i="14"/>
  <c r="AC107" i="14" s="1"/>
  <c r="Y176" i="14"/>
  <c r="AC176" i="14" s="1"/>
  <c r="X176" i="14"/>
  <c r="AB176" i="14" s="1"/>
  <c r="W176" i="14"/>
  <c r="X14" i="14"/>
  <c r="AB14" i="14" s="1"/>
  <c r="W32" i="14"/>
  <c r="Y91" i="14"/>
  <c r="AC91" i="14" s="1"/>
  <c r="X91" i="14"/>
  <c r="AB91" i="14" s="1"/>
  <c r="W134" i="14"/>
  <c r="Y134" i="14"/>
  <c r="AC134" i="14" s="1"/>
  <c r="X134" i="14"/>
  <c r="AB134" i="14" s="1"/>
  <c r="W8" i="14"/>
  <c r="Y11" i="14"/>
  <c r="AC11" i="14" s="1"/>
  <c r="X13" i="14"/>
  <c r="AB13" i="14" s="1"/>
  <c r="Y13" i="14"/>
  <c r="AC13" i="14" s="1"/>
  <c r="Y8" i="14"/>
  <c r="AC8" i="14" s="1"/>
  <c r="W13" i="14"/>
  <c r="Y20" i="14"/>
  <c r="AC20" i="14" s="1"/>
  <c r="W20" i="14"/>
  <c r="W22" i="14"/>
  <c r="X22" i="14"/>
  <c r="AB22" i="14" s="1"/>
  <c r="Y36" i="14"/>
  <c r="AC36" i="14" s="1"/>
  <c r="X36" i="14"/>
  <c r="AB36" i="14" s="1"/>
  <c r="W62" i="14"/>
  <c r="Y62" i="14"/>
  <c r="AC62" i="14" s="1"/>
  <c r="X62" i="14"/>
  <c r="AB62" i="14" s="1"/>
  <c r="X65" i="14"/>
  <c r="AB65" i="14" s="1"/>
  <c r="Y68" i="14"/>
  <c r="AC68" i="14" s="1"/>
  <c r="W68" i="14"/>
  <c r="Y83" i="14"/>
  <c r="AC83" i="14" s="1"/>
  <c r="W107" i="14"/>
  <c r="Y108" i="14"/>
  <c r="AC108" i="14" s="1"/>
  <c r="X108" i="14"/>
  <c r="AB108" i="14" s="1"/>
  <c r="Y119" i="14"/>
  <c r="AC119" i="14" s="1"/>
  <c r="W119" i="14"/>
  <c r="Y122" i="14"/>
  <c r="AC122" i="14" s="1"/>
  <c r="X122" i="14"/>
  <c r="AB122" i="14" s="1"/>
  <c r="X126" i="14"/>
  <c r="AB126" i="14" s="1"/>
  <c r="W126" i="14"/>
  <c r="X129" i="14"/>
  <c r="AB129" i="14" s="1"/>
  <c r="W129" i="14"/>
  <c r="Y183" i="14"/>
  <c r="AC183" i="14" s="1"/>
  <c r="X183" i="14"/>
  <c r="AB183" i="14" s="1"/>
  <c r="W183" i="14"/>
  <c r="X81" i="14"/>
  <c r="AB81" i="14" s="1"/>
  <c r="W93" i="14"/>
  <c r="W104" i="14"/>
  <c r="W108" i="14"/>
  <c r="X115" i="14"/>
  <c r="AB115" i="14" s="1"/>
  <c r="W115" i="14"/>
  <c r="X119" i="14"/>
  <c r="AB119" i="14" s="1"/>
  <c r="W122" i="14"/>
  <c r="Y126" i="14"/>
  <c r="AC126" i="14" s="1"/>
  <c r="Y129" i="14"/>
  <c r="AC129" i="14" s="1"/>
  <c r="Y160" i="14"/>
  <c r="AC160" i="14" s="1"/>
  <c r="X160" i="14"/>
  <c r="AB160" i="14" s="1"/>
  <c r="W160" i="14"/>
  <c r="Y121" i="14"/>
  <c r="AC121" i="14" s="1"/>
  <c r="W121" i="14"/>
  <c r="W124" i="14"/>
  <c r="X124" i="14"/>
  <c r="AB124" i="14" s="1"/>
  <c r="W110" i="14"/>
  <c r="Y110" i="14"/>
  <c r="AC110" i="14" s="1"/>
  <c r="X121" i="14"/>
  <c r="AB121" i="14" s="1"/>
  <c r="Y124" i="14"/>
  <c r="AC124" i="14" s="1"/>
  <c r="W180" i="14"/>
  <c r="Y180" i="14"/>
  <c r="AC180" i="14" s="1"/>
  <c r="X127" i="14"/>
  <c r="AB127" i="14" s="1"/>
  <c r="Y127" i="14"/>
  <c r="AC127" i="14" s="1"/>
  <c r="X109" i="14"/>
  <c r="AB109" i="14" s="1"/>
  <c r="Y109" i="14"/>
  <c r="AC109" i="14" s="1"/>
  <c r="W116" i="14"/>
  <c r="Y116" i="14"/>
  <c r="AC116" i="14" s="1"/>
  <c r="W132" i="14"/>
  <c r="Y132" i="14"/>
  <c r="AC132" i="14" s="1"/>
  <c r="W137" i="14"/>
  <c r="Y137" i="14"/>
  <c r="AC137" i="14" s="1"/>
  <c r="Y169" i="14"/>
  <c r="AC169" i="14" s="1"/>
  <c r="X169" i="14"/>
  <c r="AB169" i="14" s="1"/>
  <c r="W169" i="14"/>
  <c r="Y130" i="14"/>
  <c r="AC130" i="14" s="1"/>
  <c r="X130" i="14"/>
  <c r="AB130" i="14" s="1"/>
  <c r="W140" i="14"/>
  <c r="X140" i="14"/>
  <c r="AB140" i="14" s="1"/>
  <c r="X139" i="14"/>
  <c r="AB139" i="14" s="1"/>
  <c r="W139" i="14"/>
  <c r="Y138" i="14"/>
  <c r="AC138" i="14" s="1"/>
  <c r="W138" i="14"/>
  <c r="Y139" i="14"/>
  <c r="AC139" i="14" s="1"/>
  <c r="W154" i="14"/>
  <c r="W155" i="14"/>
  <c r="X156" i="14"/>
  <c r="AB156" i="14" s="1"/>
  <c r="W185" i="14"/>
  <c r="O81" i="4" l="1"/>
  <c r="O35" i="4"/>
  <c r="O31" i="4"/>
  <c r="O77" i="4"/>
  <c r="O80" i="4"/>
  <c r="O76" i="4"/>
  <c r="O79" i="4"/>
  <c r="O78" i="4"/>
  <c r="O32" i="4"/>
  <c r="O33" i="4"/>
  <c r="O34" i="4"/>
  <c r="O99" i="4"/>
  <c r="O95" i="4"/>
  <c r="O94" i="4"/>
  <c r="O97" i="4"/>
  <c r="O98" i="4"/>
  <c r="O96" i="4"/>
  <c r="Q96" i="4" s="1"/>
  <c r="S96" i="4"/>
  <c r="O23" i="4"/>
  <c r="O26" i="4"/>
  <c r="O27" i="4"/>
  <c r="Q98" i="4" l="1"/>
  <c r="O47" i="4"/>
  <c r="Q47" i="4" s="1"/>
  <c r="Q81" i="4"/>
  <c r="S99" i="4"/>
  <c r="O44" i="4"/>
  <c r="Q44" i="4" s="1"/>
  <c r="S81" i="4"/>
  <c r="O90" i="4"/>
  <c r="Q90" i="4" s="1"/>
  <c r="O49" i="4"/>
  <c r="Q49" i="4" s="1"/>
  <c r="O86" i="4"/>
  <c r="Q86" i="4" s="1"/>
  <c r="Q79" i="4"/>
  <c r="S77" i="4"/>
  <c r="Q77" i="4"/>
  <c r="S79" i="4"/>
  <c r="Q78" i="4"/>
  <c r="S80" i="4"/>
  <c r="Q80" i="4"/>
  <c r="S76" i="4"/>
  <c r="E82" i="4"/>
  <c r="S78" i="4"/>
  <c r="K82" i="4"/>
  <c r="Q76" i="4"/>
  <c r="O82" i="4"/>
  <c r="O67" i="4"/>
  <c r="Q67" i="4" s="1"/>
  <c r="O60" i="4"/>
  <c r="Q60" i="4" s="1"/>
  <c r="Q94" i="4"/>
  <c r="Q26" i="4"/>
  <c r="G28" i="4"/>
  <c r="S25" i="4"/>
  <c r="S94" i="4"/>
  <c r="Q97" i="4"/>
  <c r="S88" i="4"/>
  <c r="Q95" i="4"/>
  <c r="S95" i="4"/>
  <c r="O100" i="4"/>
  <c r="K100" i="4"/>
  <c r="S97" i="4"/>
  <c r="S98" i="4"/>
  <c r="E100" i="4"/>
  <c r="Q99" i="4"/>
  <c r="S85" i="4"/>
  <c r="S67" i="4"/>
  <c r="S59" i="4"/>
  <c r="S23" i="4"/>
  <c r="S58" i="4"/>
  <c r="Q34" i="4"/>
  <c r="O48" i="4"/>
  <c r="Q48" i="4" s="1"/>
  <c r="S26" i="4"/>
  <c r="S87" i="4"/>
  <c r="S34" i="4"/>
  <c r="O58" i="4"/>
  <c r="Q58" i="4" s="1"/>
  <c r="Q31" i="4"/>
  <c r="O89" i="4"/>
  <c r="Q89" i="4" s="1"/>
  <c r="S70" i="4"/>
  <c r="O88" i="4"/>
  <c r="Q88" i="4" s="1"/>
  <c r="S48" i="4"/>
  <c r="S63" i="4"/>
  <c r="S72" i="4"/>
  <c r="Q23" i="4"/>
  <c r="O87" i="4"/>
  <c r="Q87" i="4" s="1"/>
  <c r="O68" i="4"/>
  <c r="Q68" i="4" s="1"/>
  <c r="O71" i="4"/>
  <c r="Q71" i="4" s="1"/>
  <c r="O46" i="4"/>
  <c r="O45" i="4"/>
  <c r="Q45" i="4" s="1"/>
  <c r="O63" i="4"/>
  <c r="Q63" i="4" s="1"/>
  <c r="O59" i="4"/>
  <c r="Q59" i="4" s="1"/>
  <c r="K73" i="4"/>
  <c r="S89" i="4"/>
  <c r="O70" i="4"/>
  <c r="Q70" i="4" s="1"/>
  <c r="O62" i="4"/>
  <c r="Q62" i="4" s="1"/>
  <c r="S86" i="4"/>
  <c r="E73" i="4"/>
  <c r="S24" i="4"/>
  <c r="S68" i="4"/>
  <c r="O61" i="4"/>
  <c r="Q61" i="4" s="1"/>
  <c r="O72" i="4"/>
  <c r="Q72" i="4" s="1"/>
  <c r="K91" i="4"/>
  <c r="S71" i="4"/>
  <c r="S90" i="4"/>
  <c r="S69" i="4"/>
  <c r="O69" i="4"/>
  <c r="Q69" i="4" s="1"/>
  <c r="E91" i="4"/>
  <c r="O85" i="4"/>
  <c r="S61" i="4"/>
  <c r="S62" i="4"/>
  <c r="S60" i="4"/>
  <c r="K64" i="4"/>
  <c r="E64" i="4"/>
  <c r="S31" i="4"/>
  <c r="S32" i="4"/>
  <c r="S33" i="4"/>
  <c r="S47" i="4"/>
  <c r="S35" i="4"/>
  <c r="O25" i="4"/>
  <c r="Q25" i="4" s="1"/>
  <c r="Q32" i="4"/>
  <c r="S49" i="4"/>
  <c r="S46" i="4"/>
  <c r="S44" i="4"/>
  <c r="K50" i="4"/>
  <c r="K28" i="4"/>
  <c r="S27" i="4"/>
  <c r="Q27" i="4"/>
  <c r="E36" i="4"/>
  <c r="K36" i="4"/>
  <c r="O24" i="4"/>
  <c r="Q24" i="4" s="1"/>
  <c r="Q35" i="4"/>
  <c r="S45" i="4"/>
  <c r="E28" i="4"/>
  <c r="Q33" i="4"/>
  <c r="G20" i="4"/>
  <c r="E50" i="4"/>
  <c r="O36" i="4"/>
  <c r="F20" i="13" l="1"/>
  <c r="G20" i="13" s="1"/>
  <c r="F17" i="13"/>
  <c r="G17" i="13" s="1"/>
  <c r="F21" i="13"/>
  <c r="G21" i="13" s="1"/>
  <c r="F18" i="13"/>
  <c r="G18" i="13" s="1"/>
  <c r="F19" i="13"/>
  <c r="G19" i="13" s="1"/>
  <c r="S82" i="4"/>
  <c r="Q82" i="4"/>
  <c r="G82" i="4"/>
  <c r="G100" i="4"/>
  <c r="S100" i="4"/>
  <c r="E102" i="4"/>
  <c r="Q100" i="4"/>
  <c r="S28" i="4"/>
  <c r="O50" i="4"/>
  <c r="G73" i="4"/>
  <c r="G91" i="4"/>
  <c r="Q46" i="4"/>
  <c r="S36" i="4"/>
  <c r="O64" i="4"/>
  <c r="S73" i="4"/>
  <c r="O73" i="4"/>
  <c r="S91" i="4"/>
  <c r="Q64" i="4"/>
  <c r="Q36" i="4"/>
  <c r="O91" i="4"/>
  <c r="Q85" i="4"/>
  <c r="Q73" i="4"/>
  <c r="G50" i="4"/>
  <c r="S64" i="4"/>
  <c r="G64" i="4"/>
  <c r="Q28" i="4"/>
  <c r="G36" i="4"/>
  <c r="S50" i="4"/>
  <c r="O28" i="4"/>
  <c r="U82" i="4" l="1"/>
  <c r="U81" i="4" s="1"/>
  <c r="U80" i="4" s="1"/>
  <c r="U100" i="4"/>
  <c r="U99" i="4" s="1"/>
  <c r="U36" i="4"/>
  <c r="U35" i="4" s="1"/>
  <c r="U28" i="4"/>
  <c r="U27" i="4" s="1"/>
  <c r="U64" i="4"/>
  <c r="U63" i="4" s="1"/>
  <c r="U73" i="4"/>
  <c r="U72" i="4" s="1"/>
  <c r="U71" i="4" s="1"/>
  <c r="Q50" i="4"/>
  <c r="U50" i="4" s="1"/>
  <c r="U49" i="4" s="1"/>
  <c r="Q91" i="4"/>
  <c r="U91" i="4" s="1"/>
  <c r="U90" i="4" s="1"/>
  <c r="U26" i="4" l="1"/>
  <c r="U34" i="4"/>
  <c r="U98" i="4"/>
  <c r="U89" i="4"/>
  <c r="Z185" i="14"/>
  <c r="AD185" i="14" s="1"/>
  <c r="Z186" i="14"/>
  <c r="AD186" i="14" s="1"/>
  <c r="Z184" i="14"/>
  <c r="AD184" i="14" s="1"/>
  <c r="Z183" i="14"/>
  <c r="AD183" i="14" s="1"/>
  <c r="U62" i="4"/>
  <c r="U79" i="4"/>
  <c r="U48" i="4"/>
  <c r="U70" i="4"/>
  <c r="U33" i="4" l="1"/>
  <c r="U61" i="4"/>
  <c r="U88" i="4"/>
  <c r="U97" i="4"/>
  <c r="U25" i="4"/>
  <c r="U78" i="4"/>
  <c r="U47" i="4"/>
  <c r="U69" i="4"/>
  <c r="U68" i="4" s="1"/>
  <c r="U24" i="4" l="1"/>
  <c r="U60" i="4"/>
  <c r="Z150" i="14"/>
  <c r="AD150" i="14" s="1"/>
  <c r="Z152" i="14"/>
  <c r="AD152" i="14" s="1"/>
  <c r="U87" i="4"/>
  <c r="U32" i="4"/>
  <c r="U96" i="4"/>
  <c r="U95" i="4" s="1"/>
  <c r="U77" i="4"/>
  <c r="U67" i="4"/>
  <c r="U46" i="4"/>
  <c r="Z149" i="14"/>
  <c r="AD149" i="14" s="1"/>
  <c r="Z154" i="14" l="1"/>
  <c r="AD154" i="14" s="1"/>
  <c r="Z119" i="14"/>
  <c r="AD119" i="14" s="1"/>
  <c r="Z153" i="14"/>
  <c r="AD153" i="14" s="1"/>
  <c r="Z145" i="14"/>
  <c r="AD145" i="14" s="1"/>
  <c r="Z158" i="14"/>
  <c r="AD158" i="14" s="1"/>
  <c r="Z57" i="14"/>
  <c r="AD57" i="14" s="1"/>
  <c r="Z58" i="14"/>
  <c r="AD58" i="14" s="1"/>
  <c r="Z157" i="14"/>
  <c r="AD157" i="14" s="1"/>
  <c r="Z155" i="14"/>
  <c r="AD155" i="14" s="1"/>
  <c r="Z151" i="14"/>
  <c r="AD151" i="14" s="1"/>
  <c r="Z102" i="14"/>
  <c r="AD102" i="14" s="1"/>
  <c r="Z174" i="14"/>
  <c r="AD174" i="14" s="1"/>
  <c r="Z178" i="14"/>
  <c r="AD178" i="14" s="1"/>
  <c r="Z179" i="14"/>
  <c r="AD179" i="14" s="1"/>
  <c r="Z161" i="14"/>
  <c r="AD161" i="14" s="1"/>
  <c r="Z182" i="14"/>
  <c r="AD182" i="14" s="1"/>
  <c r="Z92" i="14"/>
  <c r="AD92" i="14" s="1"/>
  <c r="Z105" i="14"/>
  <c r="AD105" i="14" s="1"/>
  <c r="Z94" i="14"/>
  <c r="AD94" i="14" s="1"/>
  <c r="Z176" i="14"/>
  <c r="AD176" i="14" s="1"/>
  <c r="Z93" i="14"/>
  <c r="AD93" i="14" s="1"/>
  <c r="Z162" i="14"/>
  <c r="AD162" i="14" s="1"/>
  <c r="Z175" i="14"/>
  <c r="AD175" i="14" s="1"/>
  <c r="Z181" i="14"/>
  <c r="AD181" i="14" s="1"/>
  <c r="Z91" i="14"/>
  <c r="AD91" i="14" s="1"/>
  <c r="Z180" i="14"/>
  <c r="AD180" i="14" s="1"/>
  <c r="Z177" i="14"/>
  <c r="AD177" i="14" s="1"/>
  <c r="Z167" i="14"/>
  <c r="AD167" i="14" s="1"/>
  <c r="Z170" i="14"/>
  <c r="AD170" i="14" s="1"/>
  <c r="Z74" i="14"/>
  <c r="AD74" i="14" s="1"/>
  <c r="Z165" i="14"/>
  <c r="AD165" i="14" s="1"/>
  <c r="Z72" i="14"/>
  <c r="AD72" i="14" s="1"/>
  <c r="Z146" i="14"/>
  <c r="AD146" i="14" s="1"/>
  <c r="Z168" i="14"/>
  <c r="AD168" i="14" s="1"/>
  <c r="Z163" i="14"/>
  <c r="AD163" i="14" s="1"/>
  <c r="Z164" i="14"/>
  <c r="AD164" i="14" s="1"/>
  <c r="Z144" i="14"/>
  <c r="AD144" i="14" s="1"/>
  <c r="Z77" i="14"/>
  <c r="AD77" i="14" s="1"/>
  <c r="Z76" i="14"/>
  <c r="AD76" i="14" s="1"/>
  <c r="Z171" i="14"/>
  <c r="AD171" i="14" s="1"/>
  <c r="Z75" i="14"/>
  <c r="AD75" i="14" s="1"/>
  <c r="Z160" i="14"/>
  <c r="AD160" i="14" s="1"/>
  <c r="Z159" i="14"/>
  <c r="AD159" i="14" s="1"/>
  <c r="Z148" i="14"/>
  <c r="AD148" i="14" s="1"/>
  <c r="Z147" i="14"/>
  <c r="AD147" i="14" s="1"/>
  <c r="Z169" i="14"/>
  <c r="AD169" i="14" s="1"/>
  <c r="Z73" i="14"/>
  <c r="AD73" i="14" s="1"/>
  <c r="Z166" i="14"/>
  <c r="AD166" i="14" s="1"/>
  <c r="Z172" i="14"/>
  <c r="AD172" i="14" s="1"/>
  <c r="Z78" i="14"/>
  <c r="AD78" i="14" s="1"/>
  <c r="Z173" i="14"/>
  <c r="AD173" i="14" s="1"/>
  <c r="Z156" i="14"/>
  <c r="AD156" i="14" s="1"/>
  <c r="Z134" i="14"/>
  <c r="AD134" i="14" s="1"/>
  <c r="Z101" i="14"/>
  <c r="AD101" i="14" s="1"/>
  <c r="Z43" i="14"/>
  <c r="AD43" i="14" s="1"/>
  <c r="Z45" i="14"/>
  <c r="AD45" i="14" s="1"/>
  <c r="Z46" i="14"/>
  <c r="AD46" i="14" s="1"/>
  <c r="Z44" i="14"/>
  <c r="AD44" i="14" s="1"/>
  <c r="Z103" i="14"/>
  <c r="AD103" i="14" s="1"/>
  <c r="Z120" i="14"/>
  <c r="AD120" i="14" s="1"/>
  <c r="Z122" i="14"/>
  <c r="AD122" i="14" s="1"/>
  <c r="Z121" i="14"/>
  <c r="AD121" i="14" s="1"/>
  <c r="U31" i="4"/>
  <c r="Z40" i="14"/>
  <c r="AD40" i="14" s="1"/>
  <c r="Z42" i="14"/>
  <c r="AD42" i="14" s="1"/>
  <c r="Z41" i="14"/>
  <c r="AD41" i="14" s="1"/>
  <c r="Z39" i="14"/>
  <c r="AD39" i="14" s="1"/>
  <c r="U94" i="4"/>
  <c r="U59" i="4"/>
  <c r="Z135" i="14"/>
  <c r="AD135" i="14" s="1"/>
  <c r="Z137" i="14"/>
  <c r="AD137" i="14" s="1"/>
  <c r="Z136" i="14"/>
  <c r="AD136" i="14" s="1"/>
  <c r="U86" i="4"/>
  <c r="Z133" i="14" s="1"/>
  <c r="AD133" i="14" s="1"/>
  <c r="Z142" i="14"/>
  <c r="AD142" i="14" s="1"/>
  <c r="Z141" i="14"/>
  <c r="AD141" i="14" s="1"/>
  <c r="Z138" i="14"/>
  <c r="AD138" i="14" s="1"/>
  <c r="Z143" i="14"/>
  <c r="AD143" i="14" s="1"/>
  <c r="Z140" i="14"/>
  <c r="AD140" i="14" s="1"/>
  <c r="Z139" i="14"/>
  <c r="AD139" i="14" s="1"/>
  <c r="U23" i="4"/>
  <c r="Z35" i="14"/>
  <c r="AD35" i="14" s="1"/>
  <c r="Z36" i="14"/>
  <c r="AD36" i="14" s="1"/>
  <c r="Z37" i="14"/>
  <c r="AD37" i="14" s="1"/>
  <c r="Z38" i="14"/>
  <c r="AD38" i="14" s="1"/>
  <c r="U76" i="4"/>
  <c r="U45" i="4"/>
  <c r="O19" i="4"/>
  <c r="O17" i="4"/>
  <c r="Z97" i="14" l="1"/>
  <c r="AD97" i="14" s="1"/>
  <c r="Z100" i="14"/>
  <c r="AD100" i="14" s="1"/>
  <c r="Z104" i="14"/>
  <c r="AD104" i="14" s="1"/>
  <c r="Z107" i="14"/>
  <c r="AD107" i="14" s="1"/>
  <c r="Z106" i="14"/>
  <c r="AD106" i="14" s="1"/>
  <c r="Z17" i="14"/>
  <c r="AD17" i="14" s="1"/>
  <c r="Z16" i="14"/>
  <c r="AD16" i="14" s="1"/>
  <c r="Z18" i="14"/>
  <c r="AD18" i="14" s="1"/>
  <c r="Z15" i="14"/>
  <c r="AD15" i="14" s="1"/>
  <c r="Z19" i="14"/>
  <c r="AD19" i="14" s="1"/>
  <c r="Z21" i="14"/>
  <c r="AD21" i="14" s="1"/>
  <c r="Z20" i="14"/>
  <c r="AD20" i="14" s="1"/>
  <c r="U58" i="4"/>
  <c r="Z125" i="14"/>
  <c r="AD125" i="14" s="1"/>
  <c r="Z124" i="14"/>
  <c r="AD124" i="14" s="1"/>
  <c r="Z123" i="14"/>
  <c r="AD123" i="14" s="1"/>
  <c r="U85" i="4"/>
  <c r="Z130" i="14"/>
  <c r="AD130" i="14" s="1"/>
  <c r="Z127" i="14"/>
  <c r="AD127" i="14" s="1"/>
  <c r="Z128" i="14"/>
  <c r="AD128" i="14" s="1"/>
  <c r="Z131" i="14"/>
  <c r="AD131" i="14" s="1"/>
  <c r="Z132" i="14"/>
  <c r="AD132" i="14" s="1"/>
  <c r="Z126" i="14"/>
  <c r="AD126" i="14" s="1"/>
  <c r="Z129" i="14"/>
  <c r="AD129" i="14" s="1"/>
  <c r="U44" i="4"/>
  <c r="O15" i="4"/>
  <c r="S15" i="4"/>
  <c r="O18" i="4"/>
  <c r="S19" i="4"/>
  <c r="S17" i="4"/>
  <c r="S16" i="4"/>
  <c r="O16" i="4"/>
  <c r="Z99" i="14" l="1"/>
  <c r="AD99" i="14" s="1"/>
  <c r="Z98" i="14"/>
  <c r="AD98" i="14" s="1"/>
  <c r="Z117" i="14"/>
  <c r="AD117" i="14" s="1"/>
  <c r="Z118" i="14"/>
  <c r="AD118" i="14" s="1"/>
  <c r="Z95" i="14"/>
  <c r="AD95" i="14" s="1"/>
  <c r="Z96" i="14"/>
  <c r="AD96" i="14" s="1"/>
  <c r="Z109" i="14"/>
  <c r="AD109" i="14" s="1"/>
  <c r="Z110" i="14"/>
  <c r="AD110" i="14" s="1"/>
  <c r="Z108" i="14"/>
  <c r="AD108" i="14" s="1"/>
  <c r="Z114" i="14"/>
  <c r="AD114" i="14" s="1"/>
  <c r="Z116" i="14"/>
  <c r="AD116" i="14" s="1"/>
  <c r="Z115" i="14"/>
  <c r="AD115" i="14" s="1"/>
  <c r="Z112" i="14"/>
  <c r="AD112" i="14" s="1"/>
  <c r="Z113" i="14"/>
  <c r="AD113" i="14" s="1"/>
  <c r="Z111" i="14"/>
  <c r="AD111" i="14" s="1"/>
  <c r="S18" i="4"/>
  <c r="E20" i="4"/>
  <c r="K20" i="4"/>
  <c r="O20" i="4"/>
  <c r="S20" i="4" l="1"/>
  <c r="K38" i="4"/>
  <c r="K102" i="4"/>
  <c r="O38" i="4"/>
  <c r="E38" i="4"/>
  <c r="E105" i="4" s="1"/>
  <c r="O102" i="4"/>
  <c r="K105" i="4" l="1"/>
  <c r="S102" i="4"/>
  <c r="O105" i="4"/>
  <c r="S38" i="4"/>
  <c r="S105" i="4" l="1"/>
  <c r="G102" i="4" l="1"/>
  <c r="Q15" i="4" l="1"/>
  <c r="Q102" i="4" l="1"/>
  <c r="Q19" i="4" l="1"/>
  <c r="Q18" i="4" l="1"/>
  <c r="Q17" i="4" l="1"/>
  <c r="Q16" i="4" l="1"/>
  <c r="Q20" i="4" l="1"/>
  <c r="G38" i="4"/>
  <c r="U20" i="4" l="1"/>
  <c r="U19" i="4" s="1"/>
  <c r="G105" i="4"/>
  <c r="Q38" i="4"/>
  <c r="Z88" i="14" l="1"/>
  <c r="AD88" i="14" s="1"/>
  <c r="Z89" i="14"/>
  <c r="AD89" i="14" s="1"/>
  <c r="Z90" i="14"/>
  <c r="AD90" i="14" s="1"/>
  <c r="Z82" i="14"/>
  <c r="AD82" i="14" s="1"/>
  <c r="Z81" i="14"/>
  <c r="AD81" i="14" s="1"/>
  <c r="Z84" i="14"/>
  <c r="AD84" i="14" s="1"/>
  <c r="Z87" i="14"/>
  <c r="AD87" i="14" s="1"/>
  <c r="Z86" i="14"/>
  <c r="AD86" i="14" s="1"/>
  <c r="Z85" i="14"/>
  <c r="AD85" i="14" s="1"/>
  <c r="Z79" i="14"/>
  <c r="AD79" i="14" s="1"/>
  <c r="Z80" i="14"/>
  <c r="AD80" i="14" s="1"/>
  <c r="Z83" i="14"/>
  <c r="AD83" i="14" s="1"/>
  <c r="U18" i="4"/>
  <c r="Q105" i="4"/>
  <c r="U38" i="4"/>
  <c r="Z68" i="14" l="1"/>
  <c r="AD68" i="14" s="1"/>
  <c r="Z69" i="14"/>
  <c r="AD69" i="14" s="1"/>
  <c r="Z71" i="14"/>
  <c r="AD71" i="14" s="1"/>
  <c r="Z70" i="14"/>
  <c r="AD70" i="14" s="1"/>
  <c r="Z61" i="14"/>
  <c r="AD61" i="14" s="1"/>
  <c r="Z59" i="14"/>
  <c r="AD59" i="14" s="1"/>
  <c r="Z67" i="14"/>
  <c r="AD67" i="14" s="1"/>
  <c r="Z66" i="14"/>
  <c r="AD66" i="14" s="1"/>
  <c r="Z64" i="14"/>
  <c r="AD64" i="14" s="1"/>
  <c r="Z60" i="14"/>
  <c r="AD60" i="14" s="1"/>
  <c r="Z65" i="14"/>
  <c r="AD65" i="14" s="1"/>
  <c r="Z62" i="14"/>
  <c r="AD62" i="14" s="1"/>
  <c r="Z63" i="14"/>
  <c r="AD63" i="14" s="1"/>
  <c r="U17" i="4"/>
  <c r="Z54" i="14" l="1"/>
  <c r="AD54" i="14" s="1"/>
  <c r="Z56" i="14"/>
  <c r="AD56" i="14" s="1"/>
  <c r="Z55" i="14"/>
  <c r="AD55" i="14" s="1"/>
  <c r="Z53" i="14"/>
  <c r="AD53" i="14" s="1"/>
  <c r="Z50" i="14"/>
  <c r="AD50" i="14" s="1"/>
  <c r="Z51" i="14"/>
  <c r="AD51" i="14" s="1"/>
  <c r="Z47" i="14"/>
  <c r="AD47" i="14" s="1"/>
  <c r="Z49" i="14"/>
  <c r="AD49" i="14" s="1"/>
  <c r="Z52" i="14"/>
  <c r="AD52" i="14" s="1"/>
  <c r="Z48" i="14"/>
  <c r="AD48" i="14" s="1"/>
  <c r="U16" i="4"/>
  <c r="Z32" i="14" l="1"/>
  <c r="AD32" i="14" s="1"/>
  <c r="Z34" i="14"/>
  <c r="AD34" i="14" s="1"/>
  <c r="Z33" i="14"/>
  <c r="AD33" i="14" s="1"/>
  <c r="Z31" i="14"/>
  <c r="AD31" i="14" s="1"/>
  <c r="Z29" i="14"/>
  <c r="AD29" i="14" s="1"/>
  <c r="Z30" i="14"/>
  <c r="AD30" i="14" s="1"/>
  <c r="Z27" i="14"/>
  <c r="AD27" i="14" s="1"/>
  <c r="Z28" i="14"/>
  <c r="AD28" i="14" s="1"/>
  <c r="Z22" i="14"/>
  <c r="AD22" i="14" s="1"/>
  <c r="Z26" i="14"/>
  <c r="AD26" i="14" s="1"/>
  <c r="Z25" i="14"/>
  <c r="AD25" i="14" s="1"/>
  <c r="Z24" i="14"/>
  <c r="AD24" i="14" s="1"/>
  <c r="Z23" i="14"/>
  <c r="AD23" i="14" s="1"/>
  <c r="U15" i="4"/>
  <c r="Z13" i="14" l="1"/>
  <c r="AD13" i="14" s="1"/>
  <c r="Z14" i="14"/>
  <c r="AD14" i="14" s="1"/>
  <c r="Z12" i="14"/>
  <c r="AD12" i="14" s="1"/>
  <c r="Z11" i="14"/>
  <c r="AD11" i="14" s="1"/>
  <c r="Z2" i="14"/>
  <c r="AD2" i="14" s="1"/>
  <c r="Z10" i="14"/>
  <c r="AD10" i="14" s="1"/>
  <c r="Z6" i="14"/>
  <c r="AD6" i="14" s="1"/>
  <c r="Z9" i="14"/>
  <c r="AD9" i="14" s="1"/>
  <c r="Z3" i="14"/>
  <c r="AD3" i="14" s="1"/>
  <c r="Z5" i="14"/>
  <c r="AD5" i="14" s="1"/>
  <c r="Z4" i="14"/>
  <c r="AD4" i="14" s="1"/>
  <c r="Z7" i="14"/>
  <c r="AD7" i="14" s="1"/>
  <c r="Z8" i="14"/>
  <c r="AD8" i="14" s="1"/>
</calcChain>
</file>

<file path=xl/connections.xml><?xml version="1.0" encoding="utf-8"?>
<connections xmlns="http://schemas.openxmlformats.org/spreadsheetml/2006/main">
  <connection id="1" name="DEPR_LOT LGE Elec Scen 1" type="6" refreshedVersion="4" background="1" saveData="1">
    <textPr codePage="437" sourceFile="C:\NWA\LGE-KU\LGE\2011\Deprate\Electric\Final 2011 Depr Calcs\DEPR_LOT.prn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<sst xmlns="http://schemas.openxmlformats.org/spreadsheetml/2006/main" count="1197" uniqueCount="280">
  <si>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</si>
  <si>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</si>
  <si>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</si>
  <si>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</si>
  <si>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</si>
  <si>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</si>
  <si>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</si>
  <si>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</si>
  <si>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</si>
  <si>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</si>
  <si>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</si>
  <si>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</si>
  <si>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</si>
  <si>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</si>
  <si>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</si>
  <si>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</si>
  <si>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</si>
  <si>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</si>
  <si>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(8)=(3)+(7)</t>
  </si>
  <si>
    <t>Site</t>
  </si>
  <si>
    <t>Trimble</t>
  </si>
  <si>
    <t>HYDRAULIC PRODUCTION PLANT</t>
  </si>
  <si>
    <t>TOTAL HYDRAULIC PRODUCTION PLANT</t>
  </si>
  <si>
    <t>Cane Run</t>
  </si>
  <si>
    <t>Mill Creek</t>
  </si>
  <si>
    <t>Row Labels</t>
  </si>
  <si>
    <t>Grand Total</t>
  </si>
  <si>
    <t>Sum of Amount</t>
  </si>
  <si>
    <t xml:space="preserve">ACCT GROUP          </t>
  </si>
  <si>
    <t xml:space="preserve">   LS DATE</t>
  </si>
  <si>
    <t xml:space="preserve">  LIFE</t>
  </si>
  <si>
    <t>TP CV</t>
  </si>
  <si>
    <t xml:space="preserve">          SAL</t>
  </si>
  <si>
    <t xml:space="preserve">         COST</t>
  </si>
  <si>
    <t xml:space="preserve">      RESERVE</t>
  </si>
  <si>
    <t xml:space="preserve">      FUT-ACC</t>
  </si>
  <si>
    <t xml:space="preserve">       ANNUAL</t>
  </si>
  <si>
    <t xml:space="preserve">         RATE</t>
  </si>
  <si>
    <t xml:space="preserve">       REM LF</t>
  </si>
  <si>
    <t xml:space="preserve">        PR LF</t>
  </si>
  <si>
    <t xml:space="preserve">        PR CV</t>
  </si>
  <si>
    <t xml:space="preserve">         FSAL</t>
  </si>
  <si>
    <t xml:space="preserve">        % RES</t>
  </si>
  <si>
    <t xml:space="preserve">          AGE</t>
  </si>
  <si>
    <t xml:space="preserve">     CALC RES</t>
  </si>
  <si>
    <t xml:space="preserve">     WHLF ANN</t>
  </si>
  <si>
    <t xml:space="preserve">      WHLF RT</t>
  </si>
  <si>
    <t xml:space="preserve">311.00 0112         </t>
  </si>
  <si>
    <t xml:space="preserve">          </t>
  </si>
  <si>
    <t xml:space="preserve">   FA</t>
  </si>
  <si>
    <t xml:space="preserve">               </t>
  </si>
  <si>
    <t xml:space="preserve">311.00 0121         </t>
  </si>
  <si>
    <t xml:space="preserve">311.00 0131         </t>
  </si>
  <si>
    <t xml:space="preserve">311.00 0141         </t>
  </si>
  <si>
    <t xml:space="preserve"> S1.5</t>
  </si>
  <si>
    <t xml:space="preserve">311.00 0142         </t>
  </si>
  <si>
    <t xml:space="preserve">311.00 0151         </t>
  </si>
  <si>
    <t xml:space="preserve">311.00 0152         </t>
  </si>
  <si>
    <t xml:space="preserve">311.00 0161         </t>
  </si>
  <si>
    <t xml:space="preserve">311.00 0162         </t>
  </si>
  <si>
    <t xml:space="preserve">311.00 0211         </t>
  </si>
  <si>
    <t xml:space="preserve">311.00 0212         </t>
  </si>
  <si>
    <t xml:space="preserve">311.00 0221         </t>
  </si>
  <si>
    <t xml:space="preserve">311.00 0222         </t>
  </si>
  <si>
    <t xml:space="preserve">311.00 0231         </t>
  </si>
  <si>
    <t xml:space="preserve">311.00 0232         </t>
  </si>
  <si>
    <t xml:space="preserve">311.00 0241         </t>
  </si>
  <si>
    <t xml:space="preserve">311.00 0242         </t>
  </si>
  <si>
    <t xml:space="preserve">311.00 0311         </t>
  </si>
  <si>
    <t xml:space="preserve">311.00 0312         </t>
  </si>
  <si>
    <t xml:space="preserve">311.00 0321         </t>
  </si>
  <si>
    <t xml:space="preserve">312.00 0112         </t>
  </si>
  <si>
    <t xml:space="preserve">312.00 0121         </t>
  </si>
  <si>
    <t xml:space="preserve">312.00 0131         </t>
  </si>
  <si>
    <t xml:space="preserve">312.00 0141         </t>
  </si>
  <si>
    <t xml:space="preserve"> R1.5</t>
  </si>
  <si>
    <t xml:space="preserve">312.00 0142         </t>
  </si>
  <si>
    <t xml:space="preserve">312.00 0151         </t>
  </si>
  <si>
    <t xml:space="preserve">312.00 0152         </t>
  </si>
  <si>
    <t xml:space="preserve">312.00 0161         </t>
  </si>
  <si>
    <t xml:space="preserve">312.00 0162         </t>
  </si>
  <si>
    <t xml:space="preserve">312.00 0211         </t>
  </si>
  <si>
    <t xml:space="preserve">312.00 0212         </t>
  </si>
  <si>
    <t xml:space="preserve">312.00 0221         </t>
  </si>
  <si>
    <t xml:space="preserve">312.00 0222         </t>
  </si>
  <si>
    <t xml:space="preserve">312.00 0231         </t>
  </si>
  <si>
    <t xml:space="preserve">312.00 0232         </t>
  </si>
  <si>
    <t xml:space="preserve">312.00 0241         </t>
  </si>
  <si>
    <t xml:space="preserve">312.00 0242         </t>
  </si>
  <si>
    <t xml:space="preserve">312.00 0311         </t>
  </si>
  <si>
    <t xml:space="preserve">312.00 0312         </t>
  </si>
  <si>
    <t xml:space="preserve">312.00 0321         </t>
  </si>
  <si>
    <t xml:space="preserve">312.00 0322         </t>
  </si>
  <si>
    <t xml:space="preserve">312.01 0103         </t>
  </si>
  <si>
    <t xml:space="preserve">   R2</t>
  </si>
  <si>
    <t xml:space="preserve">312.01 0203         </t>
  </si>
  <si>
    <t xml:space="preserve">312.02 0104         </t>
  </si>
  <si>
    <t xml:space="preserve">312.02 0204         </t>
  </si>
  <si>
    <t xml:space="preserve">314.00 0112         </t>
  </si>
  <si>
    <t xml:space="preserve">314.00 0121         </t>
  </si>
  <si>
    <t xml:space="preserve">314.00 0131         </t>
  </si>
  <si>
    <t xml:space="preserve">314.00 0141         </t>
  </si>
  <si>
    <t xml:space="preserve">314.00 0151         </t>
  </si>
  <si>
    <t xml:space="preserve">314.00 0161         </t>
  </si>
  <si>
    <t xml:space="preserve">314.00 0211         </t>
  </si>
  <si>
    <t xml:space="preserve">314.00 0221         </t>
  </si>
  <si>
    <t xml:space="preserve">314.00 0231         </t>
  </si>
  <si>
    <t xml:space="preserve">314.00 0241         </t>
  </si>
  <si>
    <t xml:space="preserve">314.00 0311         </t>
  </si>
  <si>
    <t xml:space="preserve">314.00 0321         </t>
  </si>
  <si>
    <t xml:space="preserve">315.00 0112         </t>
  </si>
  <si>
    <t xml:space="preserve">315.00 0121         </t>
  </si>
  <si>
    <t xml:space="preserve">315.00 0131         </t>
  </si>
  <si>
    <t xml:space="preserve">315.00 0141         </t>
  </si>
  <si>
    <t xml:space="preserve">   S2</t>
  </si>
  <si>
    <t xml:space="preserve">315.00 0142         </t>
  </si>
  <si>
    <t xml:space="preserve">315.00 0151         </t>
  </si>
  <si>
    <t xml:space="preserve">315.00 0152         </t>
  </si>
  <si>
    <t xml:space="preserve">315.00 0161         </t>
  </si>
  <si>
    <t xml:space="preserve">315.00 0162         </t>
  </si>
  <si>
    <t xml:space="preserve">315.00 0211         </t>
  </si>
  <si>
    <t xml:space="preserve">315.00 0212         </t>
  </si>
  <si>
    <t xml:space="preserve">315.00 0221         </t>
  </si>
  <si>
    <t xml:space="preserve">315.00 0222         </t>
  </si>
  <si>
    <t xml:space="preserve">315.00 0231         </t>
  </si>
  <si>
    <t xml:space="preserve">315.00 0232         </t>
  </si>
  <si>
    <t xml:space="preserve">315.00 0241         </t>
  </si>
  <si>
    <t xml:space="preserve">315.00 0242         </t>
  </si>
  <si>
    <t xml:space="preserve">315.00 0311         </t>
  </si>
  <si>
    <t xml:space="preserve">315.00 0312         </t>
  </si>
  <si>
    <t xml:space="preserve">315.00 0321         </t>
  </si>
  <si>
    <t xml:space="preserve">316.00 0112         </t>
  </si>
  <si>
    <t xml:space="preserve">316.00 0131         </t>
  </si>
  <si>
    <t xml:space="preserve">316.00 0141         </t>
  </si>
  <si>
    <t xml:space="preserve"> R2.5</t>
  </si>
  <si>
    <t xml:space="preserve">316.00 0142         </t>
  </si>
  <si>
    <t xml:space="preserve">316.00 0151         </t>
  </si>
  <si>
    <t xml:space="preserve">316.00 0152         </t>
  </si>
  <si>
    <t xml:space="preserve">316.00 0161         </t>
  </si>
  <si>
    <t xml:space="preserve">316.00 0162         </t>
  </si>
  <si>
    <t xml:space="preserve">316.00 0211         </t>
  </si>
  <si>
    <t xml:space="preserve">316.00 0221         </t>
  </si>
  <si>
    <t xml:space="preserve">316.00 0231         </t>
  </si>
  <si>
    <t xml:space="preserve">316.00 0241         </t>
  </si>
  <si>
    <t xml:space="preserve">316.00 0242         </t>
  </si>
  <si>
    <t xml:space="preserve">316.00 0311         </t>
  </si>
  <si>
    <t xml:space="preserve">316.00 0321         </t>
  </si>
  <si>
    <t xml:space="preserve">331.00 0450         </t>
  </si>
  <si>
    <t xml:space="preserve"> S2.5</t>
  </si>
  <si>
    <t xml:space="preserve">331.00 0451         </t>
  </si>
  <si>
    <t xml:space="preserve">332.00 0451         </t>
  </si>
  <si>
    <t xml:space="preserve">333.00 0451         </t>
  </si>
  <si>
    <t xml:space="preserve">334.00 0451         </t>
  </si>
  <si>
    <t xml:space="preserve">   S4</t>
  </si>
  <si>
    <t xml:space="preserve">335.00 0450         </t>
  </si>
  <si>
    <t xml:space="preserve">335.00 0451         </t>
  </si>
  <si>
    <t xml:space="preserve">336.00 0451         </t>
  </si>
  <si>
    <t xml:space="preserve">341.00 0171         </t>
  </si>
  <si>
    <t xml:space="preserve">   R3</t>
  </si>
  <si>
    <t xml:space="preserve">341.00 0410         </t>
  </si>
  <si>
    <t xml:space="preserve">341.00 0431         </t>
  </si>
  <si>
    <t xml:space="preserve">341.00 0432         </t>
  </si>
  <si>
    <t xml:space="preserve">341.00 0459         </t>
  </si>
  <si>
    <t xml:space="preserve">341.00 0460         </t>
  </si>
  <si>
    <t xml:space="preserve">341.00 0461         </t>
  </si>
  <si>
    <t xml:space="preserve">341.00 0470         </t>
  </si>
  <si>
    <t xml:space="preserve">341.00 0471         </t>
  </si>
  <si>
    <t xml:space="preserve">341.00 0474         </t>
  </si>
  <si>
    <t xml:space="preserve">341.00 0475         </t>
  </si>
  <si>
    <t xml:space="preserve">341.00 0476         </t>
  </si>
  <si>
    <t xml:space="preserve">341.00 0477         </t>
  </si>
  <si>
    <t xml:space="preserve">342.00 0171         </t>
  </si>
  <si>
    <t xml:space="preserve">342.00 0410         </t>
  </si>
  <si>
    <t xml:space="preserve">342.00 0430         </t>
  </si>
  <si>
    <t xml:space="preserve">342.00 0431         </t>
  </si>
  <si>
    <t xml:space="preserve">342.00 0432         </t>
  </si>
  <si>
    <t xml:space="preserve">342.00 0459         </t>
  </si>
  <si>
    <t xml:space="preserve">342.00 0460         </t>
  </si>
  <si>
    <t xml:space="preserve">342.00 0461         </t>
  </si>
  <si>
    <t xml:space="preserve">342.00 0470         </t>
  </si>
  <si>
    <t xml:space="preserve">342.00 0471         </t>
  </si>
  <si>
    <t xml:space="preserve">342.00 0473         </t>
  </si>
  <si>
    <t xml:space="preserve">342.00 0474         </t>
  </si>
  <si>
    <t xml:space="preserve">342.00 0475         </t>
  </si>
  <si>
    <t xml:space="preserve">342.00 0476         </t>
  </si>
  <si>
    <t xml:space="preserve">342.00 0477         </t>
  </si>
  <si>
    <t xml:space="preserve">343.00 0432         </t>
  </si>
  <si>
    <t xml:space="preserve">343.00 0459         </t>
  </si>
  <si>
    <t xml:space="preserve">343.00 0460         </t>
  </si>
  <si>
    <t xml:space="preserve">343.00 0461         </t>
  </si>
  <si>
    <t xml:space="preserve">343.00 0470         </t>
  </si>
  <si>
    <t xml:space="preserve">343.00 0471         </t>
  </si>
  <si>
    <t xml:space="preserve">343.00 0474         </t>
  </si>
  <si>
    <t xml:space="preserve">343.00 0475         </t>
  </si>
  <si>
    <t xml:space="preserve">343.00 0476         </t>
  </si>
  <si>
    <t xml:space="preserve">343.00 0477         </t>
  </si>
  <si>
    <t xml:space="preserve">344.00 0171         </t>
  </si>
  <si>
    <t xml:space="preserve">   S3</t>
  </si>
  <si>
    <t xml:space="preserve">344.00 0410         </t>
  </si>
  <si>
    <t xml:space="preserve">344.00 0430         </t>
  </si>
  <si>
    <t xml:space="preserve">344.00 0431         </t>
  </si>
  <si>
    <t xml:space="preserve">344.00 0432         </t>
  </si>
  <si>
    <t xml:space="preserve">344.00 0459         </t>
  </si>
  <si>
    <t xml:space="preserve">344.00 0460         </t>
  </si>
  <si>
    <t xml:space="preserve">344.00 0461         </t>
  </si>
  <si>
    <t xml:space="preserve">344.00 0470         </t>
  </si>
  <si>
    <t xml:space="preserve">344.00 0471         </t>
  </si>
  <si>
    <t xml:space="preserve">344.00 0474         </t>
  </si>
  <si>
    <t xml:space="preserve">344.00 0475         </t>
  </si>
  <si>
    <t xml:space="preserve">344.00 0476         </t>
  </si>
  <si>
    <t xml:space="preserve">344.00 0477         </t>
  </si>
  <si>
    <t xml:space="preserve">345.00 0171         </t>
  </si>
  <si>
    <t xml:space="preserve">345.00 0410         </t>
  </si>
  <si>
    <t xml:space="preserve">345.00 0430         </t>
  </si>
  <si>
    <t xml:space="preserve">345.00 0431         </t>
  </si>
  <si>
    <t xml:space="preserve">345.00 0432         </t>
  </si>
  <si>
    <t xml:space="preserve">345.00 0459         </t>
  </si>
  <si>
    <t xml:space="preserve">345.00 0460         </t>
  </si>
  <si>
    <t xml:space="preserve">345.00 0461         </t>
  </si>
  <si>
    <t xml:space="preserve">345.00 0470         </t>
  </si>
  <si>
    <t xml:space="preserve">345.00 0471         </t>
  </si>
  <si>
    <t xml:space="preserve">345.00 0474         </t>
  </si>
  <si>
    <t xml:space="preserve">345.00 0475         </t>
  </si>
  <si>
    <t xml:space="preserve">345.00 0476         </t>
  </si>
  <si>
    <t xml:space="preserve">345.00 0477         </t>
  </si>
  <si>
    <t xml:space="preserve">346.00 0410         </t>
  </si>
  <si>
    <t xml:space="preserve">346.00 0430         </t>
  </si>
  <si>
    <t xml:space="preserve">346.00 0432         </t>
  </si>
  <si>
    <t xml:space="preserve">346.00 0459         </t>
  </si>
  <si>
    <t xml:space="preserve">346.00 0460         </t>
  </si>
  <si>
    <t xml:space="preserve">346.00 0461         </t>
  </si>
  <si>
    <t xml:space="preserve">346.00 0470         </t>
  </si>
  <si>
    <t xml:space="preserve">346.00 0474         </t>
  </si>
  <si>
    <t xml:space="preserve">346.00 0475         </t>
  </si>
  <si>
    <t xml:space="preserve">346.00 0476         </t>
  </si>
  <si>
    <t xml:space="preserve">346.00 0477         </t>
  </si>
  <si>
    <t xml:space="preserve"> L1.5</t>
  </si>
  <si>
    <t xml:space="preserve">   R4</t>
  </si>
  <si>
    <t xml:space="preserve"> L0.5</t>
  </si>
  <si>
    <t xml:space="preserve">   SQ</t>
  </si>
  <si>
    <t>Group</t>
  </si>
  <si>
    <t>LSMonth</t>
  </si>
  <si>
    <t>LSYear</t>
  </si>
  <si>
    <t>NS</t>
  </si>
  <si>
    <t>(9)=(2)+(5)</t>
  </si>
  <si>
    <t xml:space="preserve">   ND</t>
  </si>
  <si>
    <t xml:space="preserve">310.20 0102         </t>
  </si>
  <si>
    <t xml:space="preserve">310.20 0202         </t>
  </si>
  <si>
    <t xml:space="preserve">310.20 0310         </t>
  </si>
  <si>
    <t>OHIO FALLS</t>
  </si>
  <si>
    <t>CANE RUN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</si>
  <si>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</si>
  <si>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</si>
  <si>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</si>
  <si>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</si>
  <si>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</si>
  <si>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CANE RUN GENERATING STATION</t>
  </si>
  <si>
    <t>MILL CREEK GENERATING STATION</t>
  </si>
  <si>
    <t>TOTAL MILL CREEK GENERATING STATION</t>
  </si>
  <si>
    <t>TRIMBLE COUNTY GENERATING STATION</t>
  </si>
  <si>
    <t>TOTAL TRIMBLE COUNTY GENERATING STATION</t>
  </si>
  <si>
    <t>RESERVOIRS, DAMS AND WATERWAYS</t>
  </si>
  <si>
    <t>WATER WHEELS, TURBINES AND GENERATORS</t>
  </si>
  <si>
    <t>ROADS, RAILROADS AND BRIDGES</t>
  </si>
  <si>
    <t>TOTAL OHIO FALLS</t>
  </si>
  <si>
    <t>BROWN CTS</t>
  </si>
  <si>
    <t>FUEL HOLDERS, PRODUCERS AND ACCESSORIES</t>
  </si>
  <si>
    <t>PRIME MOVERS</t>
  </si>
  <si>
    <t>GENERATORS</t>
  </si>
  <si>
    <t>TOTAL BROWN CTS</t>
  </si>
  <si>
    <t>CANE RUN CT</t>
  </si>
  <si>
    <t>TOTAL CANE RUN CT</t>
  </si>
  <si>
    <t>PADDY'S RUN</t>
  </si>
  <si>
    <t>TOTAL PADDY'S RUN</t>
  </si>
  <si>
    <t>TRIMBLE COUNTY CTS</t>
  </si>
  <si>
    <t>TOTAL TRIMBLE COUNTY CTS</t>
  </si>
  <si>
    <t>ZORN AND RIVER ROAD CTS</t>
  </si>
  <si>
    <t>TOTAL ZORN AND RIVER ROAD CTS</t>
  </si>
  <si>
    <t>LOUISVILLE GAS AND ELECTRIC COMPANY</t>
  </si>
  <si>
    <t>TABLE 2.  CALCULATION OF WEIGHTED NET SALVAGE PERCENT FOR GENERATION PLANT 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</si>
</sst>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43" fontId="0" fillId="0" borderId="0" xfId="1" applyFont="1"/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2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2" fillId="0" borderId="0" xfId="0" applyFont="1" applyFill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4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KIUC-1-3-LG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lis, Ned W." refreshedDate="40870.621812731479" createdVersion="4" refreshedVersion="4" minRefreshableVersion="3" recordCount="38149">
  <cacheSource type="worksheet">
    <worksheetSource ref="A1:M26779" sheet="Ageit" r:id="rId2"/>
  </cacheSource>
  <cacheFields count="13">
    <cacheField name="AccountNumber" numFmtId="0">
      <sharedItems containsString="0" containsBlank="1" containsNumber="1" containsInteger="1" minValue="31100" maxValue="34600" count="18">
        <n v="31100"/>
        <n v="31200"/>
        <n v="31400"/>
        <n v="31500"/>
        <n v="31600"/>
        <n v="33100"/>
        <n v="33200"/>
        <n v="33300"/>
        <n v="33400"/>
        <n v="33500"/>
        <n v="33600"/>
        <n v="34100"/>
        <n v="34200"/>
        <n v="34300"/>
        <n v="34400"/>
        <n v="34500"/>
        <n v="34600"/>
        <m/>
      </sharedItems>
    </cacheField>
    <cacheField name="GroupNumber" numFmtId="0">
      <sharedItems containsBlank="1"/>
    </cacheField>
    <cacheField name="CompanyNumber" numFmtId="0">
      <sharedItems containsString="0" containsBlank="1" containsNumber="1" containsInteger="1" minValue="0" maxValue="0"/>
    </cacheField>
    <cacheField name="TransactionCode" numFmtId="0">
      <sharedItems containsString="0" containsBlank="1" containsNumber="1" containsInteger="1" minValue="0" maxValue="0"/>
    </cacheField>
    <cacheField name="TransactionYear" numFmtId="0">
      <sharedItems containsString="0" containsBlank="1" containsNumber="1" containsInteger="1" minValue="2011" maxValue="2060"/>
    </cacheField>
    <cacheField name="InstallationYear" numFmtId="0">
      <sharedItems containsString="0" containsBlank="1" containsNumber="1" containsInteger="1" minValue="1934" maxValue="2010"/>
    </cacheField>
    <cacheField name="Amount" numFmtId="0">
      <sharedItems containsString="0" containsBlank="1" containsNumber="1" minValue="-85334368.099999994" maxValue="-0.01"/>
    </cacheField>
    <cacheField name="AdjustedTY" numFmtId="0">
      <sharedItems containsString="0" containsBlank="1" containsNumber="1" containsInteger="1" minValue="0" maxValue="0"/>
    </cacheField>
    <cacheField name="Comments" numFmtId="0">
      <sharedItems containsBlank="1"/>
    </cacheField>
    <cacheField name="x" numFmtId="0">
      <sharedItems containsNonDate="0" containsString="0" containsBlank="1"/>
    </cacheField>
    <cacheField name="Site" numFmtId="0">
      <sharedItems containsBlank="1" count="10">
        <s v="Cane Run"/>
        <s v="Mill Creek"/>
        <s v="Trimble"/>
        <s v="Ohio Falls"/>
        <s v="Cane Run CT"/>
        <s v="Zorn"/>
        <s v="Paddy"/>
        <s v="Brown CT"/>
        <s v="Trimble CT"/>
        <m/>
      </sharedItems>
    </cacheField>
    <cacheField name="Life Span Year" numFmtId="0">
      <sharedItems containsString="0" containsBlank="1" containsNumber="1" containsInteger="1" minValue="2015" maxValue="2060"/>
    </cacheField>
    <cacheField name="Final Retire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49">
  <r>
    <x v="0"/>
    <s v="0112"/>
    <n v="0"/>
    <n v="0"/>
    <n v="2011"/>
    <n v="1954"/>
    <n v="-26802.65"/>
    <n v="0"/>
    <s v="100-S1.5 - Retirement"/>
    <m/>
    <x v="0"/>
    <n v="2015"/>
    <b v="0"/>
  </r>
  <r>
    <x v="0"/>
    <s v="0112"/>
    <n v="0"/>
    <n v="0"/>
    <n v="2011"/>
    <n v="1956"/>
    <n v="-39.04"/>
    <n v="0"/>
    <s v="100-S1.5 - Retirement"/>
    <m/>
    <x v="0"/>
    <n v="2015"/>
    <b v="0"/>
  </r>
  <r>
    <x v="0"/>
    <s v="0112"/>
    <n v="0"/>
    <n v="0"/>
    <n v="2011"/>
    <n v="1957"/>
    <n v="-1.77"/>
    <n v="0"/>
    <s v="100-S1.5 - Retirement"/>
    <m/>
    <x v="0"/>
    <n v="2015"/>
    <b v="0"/>
  </r>
  <r>
    <x v="0"/>
    <s v="0112"/>
    <n v="0"/>
    <n v="0"/>
    <n v="2011"/>
    <n v="1963"/>
    <n v="-86.63"/>
    <n v="0"/>
    <s v="100-S1.5 - Retirement"/>
    <m/>
    <x v="0"/>
    <n v="2015"/>
    <b v="0"/>
  </r>
  <r>
    <x v="0"/>
    <s v="0112"/>
    <n v="0"/>
    <n v="0"/>
    <n v="2011"/>
    <n v="1973"/>
    <n v="-5.51"/>
    <n v="0"/>
    <s v="100-S1.5 - Retirement"/>
    <m/>
    <x v="0"/>
    <n v="2015"/>
    <b v="0"/>
  </r>
  <r>
    <x v="0"/>
    <s v="0112"/>
    <n v="0"/>
    <n v="0"/>
    <n v="2011"/>
    <n v="1978"/>
    <n v="-0.61"/>
    <n v="0"/>
    <s v="100-S1.5 - Retirement"/>
    <m/>
    <x v="0"/>
    <n v="2015"/>
    <b v="0"/>
  </r>
  <r>
    <x v="0"/>
    <s v="0112"/>
    <n v="0"/>
    <n v="0"/>
    <n v="2011"/>
    <n v="1981"/>
    <n v="-0.63"/>
    <n v="0"/>
    <s v="100-S1.5 - Retirement"/>
    <m/>
    <x v="0"/>
    <n v="2015"/>
    <b v="0"/>
  </r>
  <r>
    <x v="0"/>
    <s v="0112"/>
    <n v="0"/>
    <n v="0"/>
    <n v="2011"/>
    <n v="1985"/>
    <n v="-50"/>
    <n v="0"/>
    <s v="100-S1.5 - Retirement"/>
    <m/>
    <x v="0"/>
    <n v="2015"/>
    <b v="0"/>
  </r>
  <r>
    <x v="0"/>
    <s v="0112"/>
    <n v="0"/>
    <n v="0"/>
    <n v="2011"/>
    <n v="1994"/>
    <n v="-24.49"/>
    <n v="0"/>
    <s v="100-S1.5 - Retirement"/>
    <m/>
    <x v="0"/>
    <n v="2015"/>
    <b v="0"/>
  </r>
  <r>
    <x v="0"/>
    <s v="0112"/>
    <n v="0"/>
    <n v="0"/>
    <n v="2011"/>
    <n v="1997"/>
    <n v="-16.86"/>
    <n v="0"/>
    <s v="100-S1.5 - Retirement"/>
    <m/>
    <x v="0"/>
    <n v="2015"/>
    <b v="0"/>
  </r>
  <r>
    <x v="0"/>
    <s v="0112"/>
    <n v="0"/>
    <n v="0"/>
    <n v="2011"/>
    <n v="1998"/>
    <n v="-15.57"/>
    <n v="0"/>
    <s v="100-S1.5 - Retirement"/>
    <m/>
    <x v="0"/>
    <n v="2015"/>
    <b v="0"/>
  </r>
  <r>
    <x v="0"/>
    <s v="0112"/>
    <n v="0"/>
    <n v="0"/>
    <n v="2011"/>
    <n v="2004"/>
    <n v="-6.27"/>
    <n v="0"/>
    <s v="100-S1.5 - Retirement"/>
    <m/>
    <x v="0"/>
    <n v="2015"/>
    <b v="0"/>
  </r>
  <r>
    <x v="0"/>
    <s v="0112"/>
    <n v="0"/>
    <n v="0"/>
    <n v="2012"/>
    <n v="1954"/>
    <n v="-27568.58"/>
    <n v="0"/>
    <s v="100-S1.5 - Retirement"/>
    <m/>
    <x v="0"/>
    <n v="2015"/>
    <b v="0"/>
  </r>
  <r>
    <x v="0"/>
    <s v="0112"/>
    <n v="0"/>
    <n v="0"/>
    <n v="2012"/>
    <n v="1956"/>
    <n v="-40.229999999999997"/>
    <n v="0"/>
    <s v="100-S1.5 - Retirement"/>
    <m/>
    <x v="0"/>
    <n v="2015"/>
    <b v="0"/>
  </r>
  <r>
    <x v="0"/>
    <s v="0112"/>
    <n v="0"/>
    <n v="0"/>
    <n v="2012"/>
    <n v="1957"/>
    <n v="-1.83"/>
    <n v="0"/>
    <s v="100-S1.5 - Retirement"/>
    <m/>
    <x v="0"/>
    <n v="2015"/>
    <b v="0"/>
  </r>
  <r>
    <x v="0"/>
    <s v="0112"/>
    <n v="0"/>
    <n v="0"/>
    <n v="2012"/>
    <n v="1963"/>
    <n v="-89.87"/>
    <n v="0"/>
    <s v="100-S1.5 - Retirement"/>
    <m/>
    <x v="0"/>
    <n v="2015"/>
    <b v="0"/>
  </r>
  <r>
    <x v="0"/>
    <s v="0112"/>
    <n v="0"/>
    <n v="0"/>
    <n v="2012"/>
    <n v="1973"/>
    <n v="-5.79"/>
    <n v="0"/>
    <s v="100-S1.5 - Retirement"/>
    <m/>
    <x v="0"/>
    <n v="2015"/>
    <b v="0"/>
  </r>
  <r>
    <x v="0"/>
    <s v="0112"/>
    <n v="0"/>
    <n v="0"/>
    <n v="2012"/>
    <n v="1978"/>
    <n v="-0.65"/>
    <n v="0"/>
    <s v="100-S1.5 - Retirement"/>
    <m/>
    <x v="0"/>
    <n v="2015"/>
    <b v="0"/>
  </r>
  <r>
    <x v="0"/>
    <s v="0112"/>
    <n v="0"/>
    <n v="0"/>
    <n v="2012"/>
    <n v="1981"/>
    <n v="-0.67"/>
    <n v="0"/>
    <s v="100-S1.5 - Retirement"/>
    <m/>
    <x v="0"/>
    <n v="2015"/>
    <b v="0"/>
  </r>
  <r>
    <x v="0"/>
    <s v="0112"/>
    <n v="0"/>
    <n v="0"/>
    <n v="2012"/>
    <n v="1985"/>
    <n v="-53.73"/>
    <n v="0"/>
    <s v="100-S1.5 - Retirement"/>
    <m/>
    <x v="0"/>
    <n v="2015"/>
    <b v="0"/>
  </r>
  <r>
    <x v="0"/>
    <s v="0112"/>
    <n v="0"/>
    <n v="0"/>
    <n v="2012"/>
    <n v="1994"/>
    <n v="-27.26"/>
    <n v="0"/>
    <s v="100-S1.5 - Retirement"/>
    <m/>
    <x v="0"/>
    <n v="2015"/>
    <b v="0"/>
  </r>
  <r>
    <x v="0"/>
    <s v="0112"/>
    <n v="0"/>
    <n v="0"/>
    <n v="2012"/>
    <n v="1997"/>
    <n v="-19.170000000000002"/>
    <n v="0"/>
    <s v="100-S1.5 - Retirement"/>
    <m/>
    <x v="0"/>
    <n v="2015"/>
    <b v="0"/>
  </r>
  <r>
    <x v="0"/>
    <s v="0112"/>
    <n v="0"/>
    <n v="0"/>
    <n v="2012"/>
    <n v="1998"/>
    <n v="-17.86"/>
    <n v="0"/>
    <s v="100-S1.5 - Retirement"/>
    <m/>
    <x v="0"/>
    <n v="2015"/>
    <b v="0"/>
  </r>
  <r>
    <x v="0"/>
    <s v="0112"/>
    <n v="0"/>
    <n v="0"/>
    <n v="2012"/>
    <n v="2004"/>
    <n v="-7.98"/>
    <n v="0"/>
    <s v="100-S1.5 - Retirement"/>
    <m/>
    <x v="0"/>
    <n v="2015"/>
    <b v="0"/>
  </r>
  <r>
    <x v="0"/>
    <s v="0112"/>
    <n v="0"/>
    <n v="0"/>
    <n v="2013"/>
    <n v="1954"/>
    <n v="-28332.25"/>
    <n v="0"/>
    <s v="100-S1.5 - Retirement"/>
    <m/>
    <x v="0"/>
    <n v="2015"/>
    <b v="0"/>
  </r>
  <r>
    <x v="0"/>
    <s v="0112"/>
    <n v="0"/>
    <n v="0"/>
    <n v="2013"/>
    <n v="1956"/>
    <n v="-41.41"/>
    <n v="0"/>
    <s v="100-S1.5 - Retirement"/>
    <m/>
    <x v="0"/>
    <n v="2015"/>
    <b v="0"/>
  </r>
  <r>
    <x v="0"/>
    <s v="0112"/>
    <n v="0"/>
    <n v="0"/>
    <n v="2013"/>
    <n v="1957"/>
    <n v="-1.89"/>
    <n v="0"/>
    <s v="100-S1.5 - Retirement"/>
    <m/>
    <x v="0"/>
    <n v="2015"/>
    <b v="0"/>
  </r>
  <r>
    <x v="0"/>
    <s v="0112"/>
    <n v="0"/>
    <n v="0"/>
    <n v="2013"/>
    <n v="1963"/>
    <n v="-93.14"/>
    <n v="0"/>
    <s v="100-S1.5 - Retirement"/>
    <m/>
    <x v="0"/>
    <n v="2015"/>
    <b v="0"/>
  </r>
  <r>
    <x v="0"/>
    <s v="0112"/>
    <n v="0"/>
    <n v="0"/>
    <n v="2013"/>
    <n v="1973"/>
    <n v="-6.07"/>
    <n v="0"/>
    <s v="100-S1.5 - Retirement"/>
    <m/>
    <x v="0"/>
    <n v="2015"/>
    <b v="0"/>
  </r>
  <r>
    <x v="0"/>
    <s v="0112"/>
    <n v="0"/>
    <n v="0"/>
    <n v="2013"/>
    <n v="1978"/>
    <n v="-0.69"/>
    <n v="0"/>
    <s v="100-S1.5 - Retirement"/>
    <m/>
    <x v="0"/>
    <n v="2015"/>
    <b v="0"/>
  </r>
  <r>
    <x v="0"/>
    <s v="0112"/>
    <n v="0"/>
    <n v="0"/>
    <n v="2013"/>
    <n v="1981"/>
    <n v="-0.72"/>
    <n v="0"/>
    <s v="100-S1.5 - Retirement"/>
    <m/>
    <x v="0"/>
    <n v="2015"/>
    <b v="0"/>
  </r>
  <r>
    <x v="0"/>
    <s v="0112"/>
    <n v="0"/>
    <n v="0"/>
    <n v="2013"/>
    <n v="1985"/>
    <n v="-57.62"/>
    <n v="0"/>
    <s v="100-S1.5 - Retirement"/>
    <m/>
    <x v="0"/>
    <n v="2015"/>
    <b v="0"/>
  </r>
  <r>
    <x v="0"/>
    <s v="0112"/>
    <n v="0"/>
    <n v="0"/>
    <n v="2013"/>
    <n v="1994"/>
    <n v="-30.19"/>
    <n v="0"/>
    <s v="100-S1.5 - Retirement"/>
    <m/>
    <x v="0"/>
    <n v="2015"/>
    <b v="0"/>
  </r>
  <r>
    <x v="0"/>
    <s v="0112"/>
    <n v="0"/>
    <n v="0"/>
    <n v="2013"/>
    <n v="1997"/>
    <n v="-21.62"/>
    <n v="0"/>
    <s v="100-S1.5 - Retirement"/>
    <m/>
    <x v="0"/>
    <n v="2015"/>
    <b v="0"/>
  </r>
  <r>
    <x v="0"/>
    <s v="0112"/>
    <n v="0"/>
    <n v="0"/>
    <n v="2013"/>
    <n v="1998"/>
    <n v="-20.3"/>
    <n v="0"/>
    <s v="100-S1.5 - Retirement"/>
    <m/>
    <x v="0"/>
    <n v="2015"/>
    <b v="0"/>
  </r>
  <r>
    <x v="0"/>
    <s v="0112"/>
    <n v="0"/>
    <n v="0"/>
    <n v="2013"/>
    <n v="2004"/>
    <n v="-9.89"/>
    <n v="0"/>
    <s v="100-S1.5 - Retirement"/>
    <m/>
    <x v="0"/>
    <n v="2015"/>
    <b v="0"/>
  </r>
  <r>
    <x v="0"/>
    <s v="0112"/>
    <n v="0"/>
    <n v="0"/>
    <n v="2014"/>
    <n v="1954"/>
    <n v="-29092.75"/>
    <n v="0"/>
    <s v="100-S1.5 - Retirement"/>
    <m/>
    <x v="0"/>
    <n v="2015"/>
    <b v="0"/>
  </r>
  <r>
    <x v="0"/>
    <s v="0112"/>
    <n v="0"/>
    <n v="0"/>
    <n v="2014"/>
    <n v="1956"/>
    <n v="-42.6"/>
    <n v="0"/>
    <s v="100-S1.5 - Retirement"/>
    <m/>
    <x v="0"/>
    <n v="2015"/>
    <b v="0"/>
  </r>
  <r>
    <x v="0"/>
    <s v="0112"/>
    <n v="0"/>
    <n v="0"/>
    <n v="2014"/>
    <n v="1957"/>
    <n v="-1.94"/>
    <n v="0"/>
    <s v="100-S1.5 - Retirement"/>
    <m/>
    <x v="0"/>
    <n v="2015"/>
    <b v="0"/>
  </r>
  <r>
    <x v="0"/>
    <s v="0112"/>
    <n v="0"/>
    <n v="0"/>
    <n v="2014"/>
    <n v="1963"/>
    <n v="-96.42"/>
    <n v="0"/>
    <s v="100-S1.5 - Retirement"/>
    <m/>
    <x v="0"/>
    <n v="2015"/>
    <b v="0"/>
  </r>
  <r>
    <x v="0"/>
    <s v="0112"/>
    <n v="0"/>
    <n v="0"/>
    <n v="2014"/>
    <n v="1973"/>
    <n v="-6.36"/>
    <n v="0"/>
    <s v="100-S1.5 - Retirement"/>
    <m/>
    <x v="0"/>
    <n v="2015"/>
    <b v="0"/>
  </r>
  <r>
    <x v="0"/>
    <s v="0112"/>
    <n v="0"/>
    <n v="0"/>
    <n v="2014"/>
    <n v="1978"/>
    <n v="-0.72"/>
    <n v="0"/>
    <s v="100-S1.5 - Retirement"/>
    <m/>
    <x v="0"/>
    <n v="2015"/>
    <b v="0"/>
  </r>
  <r>
    <x v="0"/>
    <s v="0112"/>
    <n v="0"/>
    <n v="0"/>
    <n v="2014"/>
    <n v="1981"/>
    <n v="-0.76"/>
    <n v="0"/>
    <s v="100-S1.5 - Retirement"/>
    <m/>
    <x v="0"/>
    <n v="2015"/>
    <b v="0"/>
  </r>
  <r>
    <x v="0"/>
    <s v="0112"/>
    <n v="0"/>
    <n v="0"/>
    <n v="2014"/>
    <n v="1985"/>
    <n v="-61.64"/>
    <n v="0"/>
    <s v="100-S1.5 - Retirement"/>
    <m/>
    <x v="0"/>
    <n v="2015"/>
    <b v="0"/>
  </r>
  <r>
    <x v="0"/>
    <s v="0112"/>
    <n v="0"/>
    <n v="0"/>
    <n v="2014"/>
    <n v="1994"/>
    <n v="-33.26"/>
    <n v="0"/>
    <s v="100-S1.5 - Retirement"/>
    <m/>
    <x v="0"/>
    <n v="2015"/>
    <b v="0"/>
  </r>
  <r>
    <x v="0"/>
    <s v="0112"/>
    <n v="0"/>
    <n v="0"/>
    <n v="2014"/>
    <n v="1997"/>
    <n v="-24.22"/>
    <n v="0"/>
    <s v="100-S1.5 - Retirement"/>
    <m/>
    <x v="0"/>
    <n v="2015"/>
    <b v="0"/>
  </r>
  <r>
    <x v="0"/>
    <s v="0112"/>
    <n v="0"/>
    <n v="0"/>
    <n v="2014"/>
    <n v="1998"/>
    <n v="-22.89"/>
    <n v="0"/>
    <s v="100-S1.5 - Retirement"/>
    <m/>
    <x v="0"/>
    <n v="2015"/>
    <b v="0"/>
  </r>
  <r>
    <x v="0"/>
    <s v="0112"/>
    <n v="0"/>
    <n v="0"/>
    <n v="2014"/>
    <n v="2004"/>
    <n v="-11.98"/>
    <n v="0"/>
    <s v="100-S1.5 - Retirement"/>
    <m/>
    <x v="0"/>
    <n v="2015"/>
    <b v="0"/>
  </r>
  <r>
    <x v="0"/>
    <s v="0112"/>
    <n v="0"/>
    <n v="0"/>
    <n v="2015"/>
    <n v="1954"/>
    <n v="-3886345.77"/>
    <n v="0"/>
    <s v="100-S1.5 - Retirement"/>
    <m/>
    <x v="0"/>
    <n v="2015"/>
    <b v="1"/>
  </r>
  <r>
    <x v="0"/>
    <s v="0112"/>
    <n v="0"/>
    <n v="0"/>
    <n v="2015"/>
    <n v="1956"/>
    <n v="-6093.72"/>
    <n v="0"/>
    <s v="100-S1.5 - Retirement"/>
    <m/>
    <x v="0"/>
    <n v="2015"/>
    <b v="1"/>
  </r>
  <r>
    <x v="0"/>
    <s v="0112"/>
    <n v="0"/>
    <n v="0"/>
    <n v="2015"/>
    <n v="1957"/>
    <n v="-287.57"/>
    <n v="0"/>
    <s v="100-S1.5 - Retirement"/>
    <m/>
    <x v="0"/>
    <n v="2015"/>
    <b v="1"/>
  </r>
  <r>
    <x v="0"/>
    <s v="0112"/>
    <n v="0"/>
    <n v="0"/>
    <n v="2015"/>
    <n v="1963"/>
    <n v="-17890.939999999999"/>
    <n v="0"/>
    <s v="100-S1.5 - Retirement"/>
    <m/>
    <x v="0"/>
    <n v="2015"/>
    <b v="1"/>
  </r>
  <r>
    <x v="0"/>
    <s v="0112"/>
    <n v="0"/>
    <n v="0"/>
    <n v="2015"/>
    <n v="1973"/>
    <n v="-1833.27"/>
    <n v="0"/>
    <s v="100-S1.5 - Retirement"/>
    <m/>
    <x v="0"/>
    <n v="2015"/>
    <b v="1"/>
  </r>
  <r>
    <x v="0"/>
    <s v="0112"/>
    <n v="0"/>
    <n v="0"/>
    <n v="2015"/>
    <n v="1978"/>
    <n v="-271.33"/>
    <n v="0"/>
    <s v="100-S1.5 - Retirement"/>
    <m/>
    <x v="0"/>
    <n v="2015"/>
    <b v="1"/>
  </r>
  <r>
    <x v="0"/>
    <s v="0112"/>
    <n v="0"/>
    <n v="0"/>
    <n v="2015"/>
    <n v="1981"/>
    <n v="-339.22"/>
    <n v="0"/>
    <s v="100-S1.5 - Retirement"/>
    <m/>
    <x v="0"/>
    <n v="2015"/>
    <b v="1"/>
  </r>
  <r>
    <x v="0"/>
    <s v="0112"/>
    <n v="0"/>
    <n v="0"/>
    <n v="2015"/>
    <n v="1985"/>
    <n v="-35519.01"/>
    <n v="0"/>
    <s v="100-S1.5 - Retirement"/>
    <m/>
    <x v="0"/>
    <n v="2015"/>
    <b v="1"/>
  </r>
  <r>
    <x v="0"/>
    <s v="0112"/>
    <n v="0"/>
    <n v="0"/>
    <n v="2015"/>
    <n v="1994"/>
    <n v="-39458.800000000003"/>
    <n v="0"/>
    <s v="100-S1.5 - Retirement"/>
    <m/>
    <x v="0"/>
    <n v="2015"/>
    <b v="1"/>
  </r>
  <r>
    <x v="0"/>
    <s v="0112"/>
    <n v="0"/>
    <n v="0"/>
    <n v="2015"/>
    <n v="1997"/>
    <n v="-39112.129999999997"/>
    <n v="0"/>
    <s v="100-S1.5 - Retirement"/>
    <m/>
    <x v="0"/>
    <n v="2015"/>
    <b v="1"/>
  </r>
  <r>
    <x v="0"/>
    <s v="0112"/>
    <n v="0"/>
    <n v="0"/>
    <n v="2015"/>
    <n v="1998"/>
    <n v="-41444.379999999997"/>
    <n v="0"/>
    <s v="100-S1.5 - Retirement"/>
    <m/>
    <x v="0"/>
    <n v="2015"/>
    <b v="1"/>
  </r>
  <r>
    <x v="0"/>
    <s v="0112"/>
    <n v="0"/>
    <n v="0"/>
    <n v="2015"/>
    <n v="2004"/>
    <n v="-51748.36"/>
    <n v="0"/>
    <s v="100-S1.5 - Retirement"/>
    <m/>
    <x v="0"/>
    <n v="2015"/>
    <b v="1"/>
  </r>
  <r>
    <x v="0"/>
    <s v="0121"/>
    <n v="0"/>
    <n v="0"/>
    <n v="2011"/>
    <n v="1956"/>
    <n v="-12818.26"/>
    <n v="0"/>
    <s v="100-S1.5 - Retirement"/>
    <m/>
    <x v="0"/>
    <n v="2015"/>
    <b v="0"/>
  </r>
  <r>
    <x v="0"/>
    <s v="0121"/>
    <n v="0"/>
    <n v="0"/>
    <n v="2011"/>
    <n v="1959"/>
    <n v="-12.08"/>
    <n v="0"/>
    <s v="100-S1.5 - Retirement"/>
    <m/>
    <x v="0"/>
    <n v="2015"/>
    <b v="0"/>
  </r>
  <r>
    <x v="0"/>
    <s v="0121"/>
    <n v="0"/>
    <n v="0"/>
    <n v="2011"/>
    <n v="1960"/>
    <n v="-1.39"/>
    <n v="0"/>
    <s v="100-S1.5 - Retirement"/>
    <m/>
    <x v="0"/>
    <n v="2015"/>
    <b v="0"/>
  </r>
  <r>
    <x v="0"/>
    <s v="0121"/>
    <n v="0"/>
    <n v="0"/>
    <n v="2011"/>
    <n v="1963"/>
    <n v="-15.91"/>
    <n v="0"/>
    <s v="100-S1.5 - Retirement"/>
    <m/>
    <x v="0"/>
    <n v="2015"/>
    <b v="0"/>
  </r>
  <r>
    <x v="0"/>
    <s v="0121"/>
    <n v="0"/>
    <n v="0"/>
    <n v="2011"/>
    <n v="1997"/>
    <n v="-18.21"/>
    <n v="0"/>
    <s v="100-S1.5 - Retirement"/>
    <m/>
    <x v="0"/>
    <n v="2015"/>
    <b v="0"/>
  </r>
  <r>
    <x v="0"/>
    <s v="0121"/>
    <n v="0"/>
    <n v="0"/>
    <n v="2012"/>
    <n v="1956"/>
    <n v="-13207.86"/>
    <n v="0"/>
    <s v="100-S1.5 - Retirement"/>
    <m/>
    <x v="0"/>
    <n v="2015"/>
    <b v="0"/>
  </r>
  <r>
    <x v="0"/>
    <s v="0121"/>
    <n v="0"/>
    <n v="0"/>
    <n v="2012"/>
    <n v="1959"/>
    <n v="-12.48"/>
    <n v="0"/>
    <s v="100-S1.5 - Retirement"/>
    <m/>
    <x v="0"/>
    <n v="2015"/>
    <b v="0"/>
  </r>
  <r>
    <x v="0"/>
    <s v="0121"/>
    <n v="0"/>
    <n v="0"/>
    <n v="2012"/>
    <n v="1960"/>
    <n v="-1.44"/>
    <n v="0"/>
    <s v="100-S1.5 - Retirement"/>
    <m/>
    <x v="0"/>
    <n v="2015"/>
    <b v="0"/>
  </r>
  <r>
    <x v="0"/>
    <s v="0121"/>
    <n v="0"/>
    <n v="0"/>
    <n v="2012"/>
    <n v="1963"/>
    <n v="-16.510000000000002"/>
    <n v="0"/>
    <s v="100-S1.5 - Retirement"/>
    <m/>
    <x v="0"/>
    <n v="2015"/>
    <b v="0"/>
  </r>
  <r>
    <x v="0"/>
    <s v="0121"/>
    <n v="0"/>
    <n v="0"/>
    <n v="2012"/>
    <n v="1997"/>
    <n v="-20.7"/>
    <n v="0"/>
    <s v="100-S1.5 - Retirement"/>
    <m/>
    <x v="0"/>
    <n v="2015"/>
    <b v="0"/>
  </r>
  <r>
    <x v="0"/>
    <s v="0121"/>
    <n v="0"/>
    <n v="0"/>
    <n v="2013"/>
    <n v="1956"/>
    <n v="-13597.23"/>
    <n v="0"/>
    <s v="100-S1.5 - Retirement"/>
    <m/>
    <x v="0"/>
    <n v="2015"/>
    <b v="0"/>
  </r>
  <r>
    <x v="0"/>
    <s v="0121"/>
    <n v="0"/>
    <n v="0"/>
    <n v="2013"/>
    <n v="1959"/>
    <n v="-12.88"/>
    <n v="0"/>
    <s v="100-S1.5 - Retirement"/>
    <m/>
    <x v="0"/>
    <n v="2015"/>
    <b v="0"/>
  </r>
  <r>
    <x v="0"/>
    <s v="0121"/>
    <n v="0"/>
    <n v="0"/>
    <n v="2013"/>
    <n v="1960"/>
    <n v="-1.48"/>
    <n v="0"/>
    <s v="100-S1.5 - Retirement"/>
    <m/>
    <x v="0"/>
    <n v="2015"/>
    <b v="0"/>
  </r>
  <r>
    <x v="0"/>
    <s v="0121"/>
    <n v="0"/>
    <n v="0"/>
    <n v="2013"/>
    <n v="1963"/>
    <n v="-17.11"/>
    <n v="0"/>
    <s v="100-S1.5 - Retirement"/>
    <m/>
    <x v="0"/>
    <n v="2015"/>
    <b v="0"/>
  </r>
  <r>
    <x v="0"/>
    <s v="0121"/>
    <n v="0"/>
    <n v="0"/>
    <n v="2013"/>
    <n v="1997"/>
    <n v="-23.35"/>
    <n v="0"/>
    <s v="100-S1.5 - Retirement"/>
    <m/>
    <x v="0"/>
    <n v="2015"/>
    <b v="0"/>
  </r>
  <r>
    <x v="0"/>
    <s v="0121"/>
    <n v="0"/>
    <n v="0"/>
    <n v="2014"/>
    <n v="1956"/>
    <n v="-13985.8"/>
    <n v="0"/>
    <s v="100-S1.5 - Retirement"/>
    <m/>
    <x v="0"/>
    <n v="2015"/>
    <b v="0"/>
  </r>
  <r>
    <x v="0"/>
    <s v="0121"/>
    <n v="0"/>
    <n v="0"/>
    <n v="2014"/>
    <n v="1959"/>
    <n v="-13.29"/>
    <n v="0"/>
    <s v="100-S1.5 - Retirement"/>
    <m/>
    <x v="0"/>
    <n v="2015"/>
    <b v="0"/>
  </r>
  <r>
    <x v="0"/>
    <s v="0121"/>
    <n v="0"/>
    <n v="0"/>
    <n v="2014"/>
    <n v="1960"/>
    <n v="-1.53"/>
    <n v="0"/>
    <s v="100-S1.5 - Retirement"/>
    <m/>
    <x v="0"/>
    <n v="2015"/>
    <b v="0"/>
  </r>
  <r>
    <x v="0"/>
    <s v="0121"/>
    <n v="0"/>
    <n v="0"/>
    <n v="2014"/>
    <n v="1963"/>
    <n v="-17.71"/>
    <n v="0"/>
    <s v="100-S1.5 - Retirement"/>
    <m/>
    <x v="0"/>
    <n v="2015"/>
    <b v="0"/>
  </r>
  <r>
    <x v="0"/>
    <s v="0121"/>
    <n v="0"/>
    <n v="0"/>
    <n v="2014"/>
    <n v="1997"/>
    <n v="-26.15"/>
    <n v="0"/>
    <s v="100-S1.5 - Retirement"/>
    <m/>
    <x v="0"/>
    <n v="2015"/>
    <b v="0"/>
  </r>
  <r>
    <x v="0"/>
    <s v="0121"/>
    <n v="0"/>
    <n v="0"/>
    <n v="2015"/>
    <n v="1956"/>
    <n v="-2000711.3"/>
    <n v="0"/>
    <s v="100-S1.5 - Retirement"/>
    <m/>
    <x v="0"/>
    <n v="2015"/>
    <b v="1"/>
  </r>
  <r>
    <x v="0"/>
    <s v="0121"/>
    <n v="0"/>
    <n v="0"/>
    <n v="2015"/>
    <n v="1959"/>
    <n v="-2116.27"/>
    <n v="0"/>
    <s v="100-S1.5 - Retirement"/>
    <m/>
    <x v="0"/>
    <n v="2015"/>
    <b v="1"/>
  </r>
  <r>
    <x v="0"/>
    <s v="0121"/>
    <n v="0"/>
    <n v="0"/>
    <n v="2015"/>
    <n v="1960"/>
    <n v="-253.16"/>
    <n v="0"/>
    <s v="100-S1.5 - Retirement"/>
    <m/>
    <x v="0"/>
    <n v="2015"/>
    <b v="1"/>
  </r>
  <r>
    <x v="0"/>
    <s v="0121"/>
    <n v="0"/>
    <n v="0"/>
    <n v="2015"/>
    <n v="1963"/>
    <n v="-3285.76"/>
    <n v="0"/>
    <s v="100-S1.5 - Retirement"/>
    <m/>
    <x v="0"/>
    <n v="2015"/>
    <b v="1"/>
  </r>
  <r>
    <x v="0"/>
    <s v="0121"/>
    <n v="0"/>
    <n v="0"/>
    <n v="2015"/>
    <n v="1997"/>
    <n v="-42234.59"/>
    <n v="0"/>
    <s v="100-S1.5 - Retirement"/>
    <m/>
    <x v="0"/>
    <n v="2015"/>
    <b v="1"/>
  </r>
  <r>
    <x v="0"/>
    <s v="0131"/>
    <n v="0"/>
    <n v="0"/>
    <n v="2011"/>
    <n v="1958"/>
    <n v="-19621.46"/>
    <n v="0"/>
    <s v="100-S1.5 - Retirement"/>
    <m/>
    <x v="0"/>
    <n v="2015"/>
    <b v="0"/>
  </r>
  <r>
    <x v="0"/>
    <s v="0131"/>
    <n v="0"/>
    <n v="0"/>
    <n v="2011"/>
    <n v="1962"/>
    <n v="-13.89"/>
    <n v="0"/>
    <s v="100-S1.5 - Retirement"/>
    <m/>
    <x v="0"/>
    <n v="2015"/>
    <b v="0"/>
  </r>
  <r>
    <x v="0"/>
    <s v="0131"/>
    <n v="0"/>
    <n v="0"/>
    <n v="2011"/>
    <n v="1973"/>
    <n v="-5.51"/>
    <n v="0"/>
    <s v="100-S1.5 - Retirement"/>
    <m/>
    <x v="0"/>
    <n v="2015"/>
    <b v="0"/>
  </r>
  <r>
    <x v="0"/>
    <s v="0131"/>
    <n v="0"/>
    <n v="0"/>
    <n v="2011"/>
    <n v="1981"/>
    <n v="-5.54"/>
    <n v="0"/>
    <s v="100-S1.5 - Retirement"/>
    <m/>
    <x v="0"/>
    <n v="2015"/>
    <b v="0"/>
  </r>
  <r>
    <x v="0"/>
    <s v="0131"/>
    <n v="0"/>
    <n v="0"/>
    <n v="2011"/>
    <n v="1982"/>
    <n v="-13.6"/>
    <n v="0"/>
    <s v="100-S1.5 - Retirement"/>
    <m/>
    <x v="0"/>
    <n v="2015"/>
    <b v="0"/>
  </r>
  <r>
    <x v="0"/>
    <s v="0131"/>
    <n v="0"/>
    <n v="0"/>
    <n v="2011"/>
    <n v="1985"/>
    <n v="-20.74"/>
    <n v="0"/>
    <s v="100-S1.5 - Retirement"/>
    <m/>
    <x v="0"/>
    <n v="2015"/>
    <b v="0"/>
  </r>
  <r>
    <x v="0"/>
    <s v="0131"/>
    <n v="0"/>
    <n v="0"/>
    <n v="2011"/>
    <n v="1994"/>
    <n v="-18.850000000000001"/>
    <n v="0"/>
    <s v="100-S1.5 - Retirement"/>
    <m/>
    <x v="0"/>
    <n v="2015"/>
    <b v="0"/>
  </r>
  <r>
    <x v="0"/>
    <s v="0131"/>
    <n v="0"/>
    <n v="0"/>
    <n v="2011"/>
    <n v="1997"/>
    <n v="-35.659999999999997"/>
    <n v="0"/>
    <s v="100-S1.5 - Retirement"/>
    <m/>
    <x v="0"/>
    <n v="2015"/>
    <b v="0"/>
  </r>
  <r>
    <x v="0"/>
    <s v="0131"/>
    <n v="0"/>
    <n v="0"/>
    <n v="2011"/>
    <n v="2008"/>
    <n v="-0.15"/>
    <n v="0"/>
    <s v="100-S1.5 - Retirement"/>
    <m/>
    <x v="0"/>
    <n v="2015"/>
    <b v="0"/>
  </r>
  <r>
    <x v="0"/>
    <s v="0131"/>
    <n v="0"/>
    <n v="0"/>
    <n v="2012"/>
    <n v="1958"/>
    <n v="-20254.86"/>
    <n v="0"/>
    <s v="100-S1.5 - Retirement"/>
    <m/>
    <x v="0"/>
    <n v="2015"/>
    <b v="0"/>
  </r>
  <r>
    <x v="0"/>
    <s v="0131"/>
    <n v="0"/>
    <n v="0"/>
    <n v="2012"/>
    <n v="1962"/>
    <n v="-14.39"/>
    <n v="0"/>
    <s v="100-S1.5 - Retirement"/>
    <m/>
    <x v="0"/>
    <n v="2015"/>
    <b v="0"/>
  </r>
  <r>
    <x v="0"/>
    <s v="0131"/>
    <n v="0"/>
    <n v="0"/>
    <n v="2012"/>
    <n v="1973"/>
    <n v="-5.79"/>
    <n v="0"/>
    <s v="100-S1.5 - Retirement"/>
    <m/>
    <x v="0"/>
    <n v="2015"/>
    <b v="0"/>
  </r>
  <r>
    <x v="0"/>
    <s v="0131"/>
    <n v="0"/>
    <n v="0"/>
    <n v="2012"/>
    <n v="1981"/>
    <n v="-5.9"/>
    <n v="0"/>
    <s v="100-S1.5 - Retirement"/>
    <m/>
    <x v="0"/>
    <n v="2015"/>
    <b v="0"/>
  </r>
  <r>
    <x v="0"/>
    <s v="0131"/>
    <n v="0"/>
    <n v="0"/>
    <n v="2012"/>
    <n v="1982"/>
    <n v="-14.51"/>
    <n v="0"/>
    <s v="100-S1.5 - Retirement"/>
    <m/>
    <x v="0"/>
    <n v="2015"/>
    <b v="0"/>
  </r>
  <r>
    <x v="0"/>
    <s v="0131"/>
    <n v="0"/>
    <n v="0"/>
    <n v="2012"/>
    <n v="1985"/>
    <n v="-22.29"/>
    <n v="0"/>
    <s v="100-S1.5 - Retirement"/>
    <m/>
    <x v="0"/>
    <n v="2015"/>
    <b v="0"/>
  </r>
  <r>
    <x v="0"/>
    <s v="0131"/>
    <n v="0"/>
    <n v="0"/>
    <n v="2012"/>
    <n v="1994"/>
    <n v="-20.99"/>
    <n v="0"/>
    <s v="100-S1.5 - Retirement"/>
    <m/>
    <x v="0"/>
    <n v="2015"/>
    <b v="0"/>
  </r>
  <r>
    <x v="0"/>
    <s v="0131"/>
    <n v="0"/>
    <n v="0"/>
    <n v="2012"/>
    <n v="1997"/>
    <n v="-40.53"/>
    <n v="0"/>
    <s v="100-S1.5 - Retirement"/>
    <m/>
    <x v="0"/>
    <n v="2015"/>
    <b v="0"/>
  </r>
  <r>
    <x v="0"/>
    <s v="0131"/>
    <n v="0"/>
    <n v="0"/>
    <n v="2012"/>
    <n v="2008"/>
    <n v="-0.25"/>
    <n v="0"/>
    <s v="100-S1.5 - Retirement"/>
    <m/>
    <x v="0"/>
    <n v="2015"/>
    <b v="0"/>
  </r>
  <r>
    <x v="0"/>
    <s v="0131"/>
    <n v="0"/>
    <n v="0"/>
    <n v="2013"/>
    <n v="1958"/>
    <n v="-20889.21"/>
    <n v="0"/>
    <s v="100-S1.5 - Retirement"/>
    <m/>
    <x v="0"/>
    <n v="2015"/>
    <b v="0"/>
  </r>
  <r>
    <x v="0"/>
    <s v="0131"/>
    <n v="0"/>
    <n v="0"/>
    <n v="2013"/>
    <n v="1962"/>
    <n v="-14.9"/>
    <n v="0"/>
    <s v="100-S1.5 - Retirement"/>
    <m/>
    <x v="0"/>
    <n v="2015"/>
    <b v="0"/>
  </r>
  <r>
    <x v="0"/>
    <s v="0131"/>
    <n v="0"/>
    <n v="0"/>
    <n v="2013"/>
    <n v="1973"/>
    <n v="-6.07"/>
    <n v="0"/>
    <s v="100-S1.5 - Retirement"/>
    <m/>
    <x v="0"/>
    <n v="2015"/>
    <b v="0"/>
  </r>
  <r>
    <x v="0"/>
    <s v="0131"/>
    <n v="0"/>
    <n v="0"/>
    <n v="2013"/>
    <n v="1981"/>
    <n v="-6.27"/>
    <n v="0"/>
    <s v="100-S1.5 - Retirement"/>
    <m/>
    <x v="0"/>
    <n v="2015"/>
    <b v="0"/>
  </r>
  <r>
    <x v="0"/>
    <s v="0131"/>
    <n v="0"/>
    <n v="0"/>
    <n v="2013"/>
    <n v="1982"/>
    <n v="-15.46"/>
    <n v="0"/>
    <s v="100-S1.5 - Retirement"/>
    <m/>
    <x v="0"/>
    <n v="2015"/>
    <b v="0"/>
  </r>
  <r>
    <x v="0"/>
    <s v="0131"/>
    <n v="0"/>
    <n v="0"/>
    <n v="2013"/>
    <n v="1985"/>
    <n v="-23.9"/>
    <n v="0"/>
    <s v="100-S1.5 - Retirement"/>
    <m/>
    <x v="0"/>
    <n v="2015"/>
    <b v="0"/>
  </r>
  <r>
    <x v="0"/>
    <s v="0131"/>
    <n v="0"/>
    <n v="0"/>
    <n v="2013"/>
    <n v="1994"/>
    <n v="-23.24"/>
    <n v="0"/>
    <s v="100-S1.5 - Retirement"/>
    <m/>
    <x v="0"/>
    <n v="2015"/>
    <b v="0"/>
  </r>
  <r>
    <x v="0"/>
    <s v="0131"/>
    <n v="0"/>
    <n v="0"/>
    <n v="2013"/>
    <n v="1997"/>
    <n v="-45.72"/>
    <n v="0"/>
    <s v="100-S1.5 - Retirement"/>
    <m/>
    <x v="0"/>
    <n v="2015"/>
    <b v="0"/>
  </r>
  <r>
    <x v="0"/>
    <s v="0131"/>
    <n v="0"/>
    <n v="0"/>
    <n v="2013"/>
    <n v="2008"/>
    <n v="-0.37"/>
    <n v="0"/>
    <s v="100-S1.5 - Retirement"/>
    <m/>
    <x v="0"/>
    <n v="2015"/>
    <b v="0"/>
  </r>
  <r>
    <x v="0"/>
    <s v="0131"/>
    <n v="0"/>
    <n v="0"/>
    <n v="2014"/>
    <n v="1958"/>
    <n v="-21524.12"/>
    <n v="0"/>
    <s v="100-S1.5 - Retirement"/>
    <m/>
    <x v="0"/>
    <n v="2015"/>
    <b v="0"/>
  </r>
  <r>
    <x v="0"/>
    <s v="0131"/>
    <n v="0"/>
    <n v="0"/>
    <n v="2014"/>
    <n v="1962"/>
    <n v="-15.41"/>
    <n v="0"/>
    <s v="100-S1.5 - Retirement"/>
    <m/>
    <x v="0"/>
    <n v="2015"/>
    <b v="0"/>
  </r>
  <r>
    <x v="0"/>
    <s v="0131"/>
    <n v="0"/>
    <n v="0"/>
    <n v="2014"/>
    <n v="1973"/>
    <n v="-6.36"/>
    <n v="0"/>
    <s v="100-S1.5 - Retirement"/>
    <m/>
    <x v="0"/>
    <n v="2015"/>
    <b v="0"/>
  </r>
  <r>
    <x v="0"/>
    <s v="0131"/>
    <n v="0"/>
    <n v="0"/>
    <n v="2014"/>
    <n v="1981"/>
    <n v="-6.65"/>
    <n v="0"/>
    <s v="100-S1.5 - Retirement"/>
    <m/>
    <x v="0"/>
    <n v="2015"/>
    <b v="0"/>
  </r>
  <r>
    <x v="0"/>
    <s v="0131"/>
    <n v="0"/>
    <n v="0"/>
    <n v="2014"/>
    <n v="1982"/>
    <n v="-16.43"/>
    <n v="0"/>
    <s v="100-S1.5 - Retirement"/>
    <m/>
    <x v="0"/>
    <n v="2015"/>
    <b v="0"/>
  </r>
  <r>
    <x v="0"/>
    <s v="0131"/>
    <n v="0"/>
    <n v="0"/>
    <n v="2014"/>
    <n v="1985"/>
    <n v="-25.57"/>
    <n v="0"/>
    <s v="100-S1.5 - Retirement"/>
    <m/>
    <x v="0"/>
    <n v="2015"/>
    <b v="0"/>
  </r>
  <r>
    <x v="0"/>
    <s v="0131"/>
    <n v="0"/>
    <n v="0"/>
    <n v="2014"/>
    <n v="1994"/>
    <n v="-25.61"/>
    <n v="0"/>
    <s v="100-S1.5 - Retirement"/>
    <m/>
    <x v="0"/>
    <n v="2015"/>
    <b v="0"/>
  </r>
  <r>
    <x v="0"/>
    <s v="0131"/>
    <n v="0"/>
    <n v="0"/>
    <n v="2014"/>
    <n v="1997"/>
    <n v="-51.21"/>
    <n v="0"/>
    <s v="100-S1.5 - Retirement"/>
    <m/>
    <x v="0"/>
    <n v="2015"/>
    <b v="0"/>
  </r>
  <r>
    <x v="0"/>
    <s v="0131"/>
    <n v="0"/>
    <n v="0"/>
    <n v="2014"/>
    <n v="2008"/>
    <n v="-0.51"/>
    <n v="0"/>
    <s v="100-S1.5 - Retirement"/>
    <m/>
    <x v="0"/>
    <n v="2015"/>
    <b v="0"/>
  </r>
  <r>
    <x v="0"/>
    <s v="0131"/>
    <n v="0"/>
    <n v="0"/>
    <n v="2015"/>
    <n v="1958"/>
    <n v="-3305397.77"/>
    <n v="0"/>
    <s v="100-S1.5 - Retirement"/>
    <m/>
    <x v="0"/>
    <n v="2015"/>
    <b v="1"/>
  </r>
  <r>
    <x v="0"/>
    <s v="0131"/>
    <n v="0"/>
    <n v="0"/>
    <n v="2015"/>
    <n v="1962"/>
    <n v="-2749.41"/>
    <n v="0"/>
    <s v="100-S1.5 - Retirement"/>
    <m/>
    <x v="0"/>
    <n v="2015"/>
    <b v="1"/>
  </r>
  <r>
    <x v="0"/>
    <s v="0131"/>
    <n v="0"/>
    <n v="0"/>
    <n v="2015"/>
    <n v="1973"/>
    <n v="-1833.27"/>
    <n v="0"/>
    <s v="100-S1.5 - Retirement"/>
    <m/>
    <x v="0"/>
    <n v="2015"/>
    <b v="1"/>
  </r>
  <r>
    <x v="0"/>
    <s v="0131"/>
    <n v="0"/>
    <n v="0"/>
    <n v="2015"/>
    <n v="1981"/>
    <n v="-2966.64"/>
    <n v="0"/>
    <s v="100-S1.5 - Retirement"/>
    <m/>
    <x v="0"/>
    <n v="2015"/>
    <b v="1"/>
  </r>
  <r>
    <x v="0"/>
    <s v="0131"/>
    <n v="0"/>
    <n v="0"/>
    <n v="2015"/>
    <n v="1982"/>
    <n v="-7789"/>
    <n v="0"/>
    <s v="100-S1.5 - Retirement"/>
    <m/>
    <x v="0"/>
    <n v="2015"/>
    <b v="1"/>
  </r>
  <r>
    <x v="0"/>
    <s v="0131"/>
    <n v="0"/>
    <n v="0"/>
    <n v="2015"/>
    <n v="1985"/>
    <n v="-14733.43"/>
    <n v="0"/>
    <s v="100-S1.5 - Retirement"/>
    <m/>
    <x v="0"/>
    <n v="2015"/>
    <b v="1"/>
  </r>
  <r>
    <x v="0"/>
    <s v="0131"/>
    <n v="0"/>
    <n v="0"/>
    <n v="2015"/>
    <n v="1994"/>
    <n v="-30376.31"/>
    <n v="0"/>
    <s v="100-S1.5 - Retirement"/>
    <m/>
    <x v="0"/>
    <n v="2015"/>
    <b v="1"/>
  </r>
  <r>
    <x v="0"/>
    <s v="0131"/>
    <n v="0"/>
    <n v="0"/>
    <n v="2015"/>
    <n v="1997"/>
    <n v="-82704.88"/>
    <n v="0"/>
    <s v="100-S1.5 - Retirement"/>
    <m/>
    <x v="0"/>
    <n v="2015"/>
    <b v="1"/>
  </r>
  <r>
    <x v="0"/>
    <s v="0131"/>
    <n v="0"/>
    <n v="0"/>
    <n v="2015"/>
    <n v="2008"/>
    <n v="-5571.82"/>
    <n v="0"/>
    <s v="100-S1.5 - Retirement"/>
    <m/>
    <x v="0"/>
    <n v="2015"/>
    <b v="1"/>
  </r>
  <r>
    <x v="0"/>
    <s v="0141"/>
    <n v="0"/>
    <n v="0"/>
    <n v="2011"/>
    <n v="1962"/>
    <n v="-15324.33"/>
    <n v="0"/>
    <s v="100-S1.5 - Retirement"/>
    <m/>
    <x v="0"/>
    <n v="2015"/>
    <b v="0"/>
  </r>
  <r>
    <x v="0"/>
    <s v="0141"/>
    <n v="0"/>
    <n v="0"/>
    <n v="2011"/>
    <n v="1965"/>
    <n v="-31.36"/>
    <n v="0"/>
    <s v="100-S1.5 - Retirement"/>
    <m/>
    <x v="0"/>
    <n v="2015"/>
    <b v="0"/>
  </r>
  <r>
    <x v="0"/>
    <s v="0141"/>
    <n v="0"/>
    <n v="0"/>
    <n v="2011"/>
    <n v="1966"/>
    <n v="-2.4700000000000002"/>
    <n v="0"/>
    <s v="100-S1.5 - Retirement"/>
    <m/>
    <x v="0"/>
    <n v="2015"/>
    <b v="0"/>
  </r>
  <r>
    <x v="0"/>
    <s v="0141"/>
    <n v="0"/>
    <n v="0"/>
    <n v="2011"/>
    <n v="1967"/>
    <n v="-2.17"/>
    <n v="0"/>
    <s v="100-S1.5 - Retirement"/>
    <m/>
    <x v="0"/>
    <n v="2015"/>
    <b v="0"/>
  </r>
  <r>
    <x v="0"/>
    <s v="0141"/>
    <n v="0"/>
    <n v="0"/>
    <n v="2011"/>
    <n v="1968"/>
    <n v="-17.98"/>
    <n v="0"/>
    <s v="100-S1.5 - Retirement"/>
    <m/>
    <x v="0"/>
    <n v="2015"/>
    <b v="0"/>
  </r>
  <r>
    <x v="0"/>
    <s v="0141"/>
    <n v="0"/>
    <n v="0"/>
    <n v="2011"/>
    <n v="1969"/>
    <n v="-20.34"/>
    <n v="0"/>
    <s v="100-S1.5 - Retirement"/>
    <m/>
    <x v="0"/>
    <n v="2015"/>
    <b v="0"/>
  </r>
  <r>
    <x v="0"/>
    <s v="0141"/>
    <n v="0"/>
    <n v="0"/>
    <n v="2011"/>
    <n v="1970"/>
    <n v="-12.17"/>
    <n v="0"/>
    <s v="100-S1.5 - Retirement"/>
    <m/>
    <x v="0"/>
    <n v="2015"/>
    <b v="0"/>
  </r>
  <r>
    <x v="0"/>
    <s v="0141"/>
    <n v="0"/>
    <n v="0"/>
    <n v="2011"/>
    <n v="1978"/>
    <n v="-2.77"/>
    <n v="0"/>
    <s v="100-S1.5 - Retirement"/>
    <m/>
    <x v="0"/>
    <n v="2015"/>
    <b v="0"/>
  </r>
  <r>
    <x v="0"/>
    <s v="0141"/>
    <n v="0"/>
    <n v="0"/>
    <n v="2011"/>
    <n v="1979"/>
    <n v="-1.23"/>
    <n v="0"/>
    <s v="100-S1.5 - Retirement"/>
    <m/>
    <x v="0"/>
    <n v="2015"/>
    <b v="0"/>
  </r>
  <r>
    <x v="0"/>
    <s v="0141"/>
    <n v="0"/>
    <n v="0"/>
    <n v="2011"/>
    <n v="1980"/>
    <n v="-0.01"/>
    <n v="0"/>
    <s v="100-S1.5 - Retirement"/>
    <m/>
    <x v="0"/>
    <n v="2015"/>
    <b v="0"/>
  </r>
  <r>
    <x v="0"/>
    <s v="0141"/>
    <n v="0"/>
    <n v="0"/>
    <n v="2011"/>
    <n v="1985"/>
    <n v="-27.48"/>
    <n v="0"/>
    <s v="100-S1.5 - Retirement"/>
    <m/>
    <x v="0"/>
    <n v="2015"/>
    <b v="0"/>
  </r>
  <r>
    <x v="0"/>
    <s v="0141"/>
    <n v="0"/>
    <n v="0"/>
    <n v="2011"/>
    <n v="1997"/>
    <n v="-42.03"/>
    <n v="0"/>
    <s v="100-S1.5 - Retirement"/>
    <m/>
    <x v="0"/>
    <n v="2015"/>
    <b v="0"/>
  </r>
  <r>
    <x v="0"/>
    <s v="0141"/>
    <n v="0"/>
    <n v="0"/>
    <n v="2011"/>
    <n v="1998"/>
    <n v="-20.75"/>
    <n v="0"/>
    <s v="100-S1.5 - Retirement"/>
    <m/>
    <x v="0"/>
    <n v="2015"/>
    <b v="0"/>
  </r>
  <r>
    <x v="0"/>
    <s v="0141"/>
    <n v="0"/>
    <n v="0"/>
    <n v="2011"/>
    <n v="1999"/>
    <n v="-33.46"/>
    <n v="0"/>
    <s v="100-S1.5 - Retirement"/>
    <m/>
    <x v="0"/>
    <n v="2015"/>
    <b v="0"/>
  </r>
  <r>
    <x v="0"/>
    <s v="0141"/>
    <n v="0"/>
    <n v="0"/>
    <n v="2011"/>
    <n v="2002"/>
    <n v="-22.5"/>
    <n v="0"/>
    <s v="100-S1.5 - Retirement"/>
    <m/>
    <x v="0"/>
    <n v="2015"/>
    <b v="0"/>
  </r>
  <r>
    <x v="0"/>
    <s v="0141"/>
    <n v="0"/>
    <n v="0"/>
    <n v="2011"/>
    <n v="2003"/>
    <n v="-45.97"/>
    <n v="0"/>
    <s v="100-S1.5 - Retirement"/>
    <m/>
    <x v="0"/>
    <n v="2015"/>
    <b v="0"/>
  </r>
  <r>
    <x v="0"/>
    <s v="0141"/>
    <n v="0"/>
    <n v="0"/>
    <n v="2011"/>
    <n v="2005"/>
    <n v="-0.13"/>
    <n v="0"/>
    <s v="100-S1.5 - Retirement"/>
    <m/>
    <x v="0"/>
    <n v="2015"/>
    <b v="0"/>
  </r>
  <r>
    <x v="0"/>
    <s v="0141"/>
    <n v="0"/>
    <n v="0"/>
    <n v="2011"/>
    <n v="2008"/>
    <n v="-0.15"/>
    <n v="0"/>
    <s v="100-S1.5 - Retirement"/>
    <m/>
    <x v="0"/>
    <n v="2015"/>
    <b v="0"/>
  </r>
  <r>
    <x v="0"/>
    <s v="0141"/>
    <n v="0"/>
    <n v="0"/>
    <n v="2012"/>
    <n v="1962"/>
    <n v="-15881.49"/>
    <n v="0"/>
    <s v="100-S1.5 - Retirement"/>
    <m/>
    <x v="0"/>
    <n v="2015"/>
    <b v="0"/>
  </r>
  <r>
    <x v="0"/>
    <s v="0141"/>
    <n v="0"/>
    <n v="0"/>
    <n v="2012"/>
    <n v="1965"/>
    <n v="-32.61"/>
    <n v="0"/>
    <s v="100-S1.5 - Retirement"/>
    <m/>
    <x v="0"/>
    <n v="2015"/>
    <b v="0"/>
  </r>
  <r>
    <x v="0"/>
    <s v="0141"/>
    <n v="0"/>
    <n v="0"/>
    <n v="2012"/>
    <n v="1966"/>
    <n v="-2.57"/>
    <n v="0"/>
    <s v="100-S1.5 - Retirement"/>
    <m/>
    <x v="0"/>
    <n v="2015"/>
    <b v="0"/>
  </r>
  <r>
    <x v="0"/>
    <s v="0141"/>
    <n v="0"/>
    <n v="0"/>
    <n v="2012"/>
    <n v="1967"/>
    <n v="-2.27"/>
    <n v="0"/>
    <s v="100-S1.5 - Retirement"/>
    <m/>
    <x v="0"/>
    <n v="2015"/>
    <b v="0"/>
  </r>
  <r>
    <x v="0"/>
    <s v="0141"/>
    <n v="0"/>
    <n v="0"/>
    <n v="2012"/>
    <n v="1968"/>
    <n v="-18.760000000000002"/>
    <n v="0"/>
    <s v="100-S1.5 - Retirement"/>
    <m/>
    <x v="0"/>
    <n v="2015"/>
    <b v="0"/>
  </r>
  <r>
    <x v="0"/>
    <s v="0141"/>
    <n v="0"/>
    <n v="0"/>
    <n v="2012"/>
    <n v="1969"/>
    <n v="-21.25"/>
    <n v="0"/>
    <s v="100-S1.5 - Retirement"/>
    <m/>
    <x v="0"/>
    <n v="2015"/>
    <b v="0"/>
  </r>
  <r>
    <x v="0"/>
    <s v="0141"/>
    <n v="0"/>
    <n v="0"/>
    <n v="2012"/>
    <n v="1970"/>
    <n v="-12.73"/>
    <n v="0"/>
    <s v="100-S1.5 - Retirement"/>
    <m/>
    <x v="0"/>
    <n v="2015"/>
    <b v="0"/>
  </r>
  <r>
    <x v="0"/>
    <s v="0141"/>
    <n v="0"/>
    <n v="0"/>
    <n v="2012"/>
    <n v="1978"/>
    <n v="-2.93"/>
    <n v="0"/>
    <s v="100-S1.5 - Retirement"/>
    <m/>
    <x v="0"/>
    <n v="2015"/>
    <b v="0"/>
  </r>
  <r>
    <x v="0"/>
    <s v="0141"/>
    <n v="0"/>
    <n v="0"/>
    <n v="2012"/>
    <n v="1979"/>
    <n v="-1.3"/>
    <n v="0"/>
    <s v="100-S1.5 - Retirement"/>
    <m/>
    <x v="0"/>
    <n v="2015"/>
    <b v="0"/>
  </r>
  <r>
    <x v="0"/>
    <s v="0141"/>
    <n v="0"/>
    <n v="0"/>
    <n v="2012"/>
    <n v="1980"/>
    <n v="-0.01"/>
    <n v="0"/>
    <s v="100-S1.5 - Retirement"/>
    <m/>
    <x v="0"/>
    <n v="2015"/>
    <b v="0"/>
  </r>
  <r>
    <x v="0"/>
    <s v="0141"/>
    <n v="0"/>
    <n v="0"/>
    <n v="2012"/>
    <n v="1985"/>
    <n v="-29.54"/>
    <n v="0"/>
    <s v="100-S1.5 - Retirement"/>
    <m/>
    <x v="0"/>
    <n v="2015"/>
    <b v="0"/>
  </r>
  <r>
    <x v="0"/>
    <s v="0141"/>
    <n v="0"/>
    <n v="0"/>
    <n v="2012"/>
    <n v="1997"/>
    <n v="-47.78"/>
    <n v="0"/>
    <s v="100-S1.5 - Retirement"/>
    <m/>
    <x v="0"/>
    <n v="2015"/>
    <b v="0"/>
  </r>
  <r>
    <x v="0"/>
    <s v="0141"/>
    <n v="0"/>
    <n v="0"/>
    <n v="2012"/>
    <n v="1998"/>
    <n v="-23.8"/>
    <n v="0"/>
    <s v="100-S1.5 - Retirement"/>
    <m/>
    <x v="0"/>
    <n v="2015"/>
    <b v="0"/>
  </r>
  <r>
    <x v="0"/>
    <s v="0141"/>
    <n v="0"/>
    <n v="0"/>
    <n v="2012"/>
    <n v="1999"/>
    <n v="-38.770000000000003"/>
    <n v="0"/>
    <s v="100-S1.5 - Retirement"/>
    <m/>
    <x v="0"/>
    <n v="2015"/>
    <b v="0"/>
  </r>
  <r>
    <x v="0"/>
    <s v="0141"/>
    <n v="0"/>
    <n v="0"/>
    <n v="2012"/>
    <n v="2002"/>
    <n v="-27.25"/>
    <n v="0"/>
    <s v="100-S1.5 - Retirement"/>
    <m/>
    <x v="0"/>
    <n v="2015"/>
    <b v="0"/>
  </r>
  <r>
    <x v="0"/>
    <s v="0141"/>
    <n v="0"/>
    <n v="0"/>
    <n v="2012"/>
    <n v="2003"/>
    <n v="-56.95"/>
    <n v="0"/>
    <s v="100-S1.5 - Retirement"/>
    <m/>
    <x v="0"/>
    <n v="2015"/>
    <b v="0"/>
  </r>
  <r>
    <x v="0"/>
    <s v="0141"/>
    <n v="0"/>
    <n v="0"/>
    <n v="2012"/>
    <n v="2005"/>
    <n v="-0.17"/>
    <n v="0"/>
    <s v="100-S1.5 - Retirement"/>
    <m/>
    <x v="0"/>
    <n v="2015"/>
    <b v="0"/>
  </r>
  <r>
    <x v="0"/>
    <s v="0141"/>
    <n v="0"/>
    <n v="0"/>
    <n v="2012"/>
    <n v="2008"/>
    <n v="-0.25"/>
    <n v="0"/>
    <s v="100-S1.5 - Retirement"/>
    <m/>
    <x v="0"/>
    <n v="2015"/>
    <b v="0"/>
  </r>
  <r>
    <x v="0"/>
    <s v="0141"/>
    <n v="0"/>
    <n v="0"/>
    <n v="2013"/>
    <n v="1962"/>
    <n v="-16442.009999999998"/>
    <n v="0"/>
    <s v="100-S1.5 - Retirement"/>
    <m/>
    <x v="0"/>
    <n v="2015"/>
    <b v="0"/>
  </r>
  <r>
    <x v="0"/>
    <s v="0141"/>
    <n v="0"/>
    <n v="0"/>
    <n v="2013"/>
    <n v="1965"/>
    <n v="-33.86"/>
    <n v="0"/>
    <s v="100-S1.5 - Retirement"/>
    <m/>
    <x v="0"/>
    <n v="2015"/>
    <b v="0"/>
  </r>
  <r>
    <x v="0"/>
    <s v="0141"/>
    <n v="0"/>
    <n v="0"/>
    <n v="2013"/>
    <n v="1966"/>
    <n v="-2.67"/>
    <n v="0"/>
    <s v="100-S1.5 - Retirement"/>
    <m/>
    <x v="0"/>
    <n v="2015"/>
    <b v="0"/>
  </r>
  <r>
    <x v="0"/>
    <s v="0141"/>
    <n v="0"/>
    <n v="0"/>
    <n v="2013"/>
    <n v="1967"/>
    <n v="-2.36"/>
    <n v="0"/>
    <s v="100-S1.5 - Retirement"/>
    <m/>
    <x v="0"/>
    <n v="2015"/>
    <b v="0"/>
  </r>
  <r>
    <x v="0"/>
    <s v="0141"/>
    <n v="0"/>
    <n v="0"/>
    <n v="2013"/>
    <n v="1968"/>
    <n v="-19.55"/>
    <n v="0"/>
    <s v="100-S1.5 - Retirement"/>
    <m/>
    <x v="0"/>
    <n v="2015"/>
    <b v="0"/>
  </r>
  <r>
    <x v="0"/>
    <s v="0141"/>
    <n v="0"/>
    <n v="0"/>
    <n v="2013"/>
    <n v="1969"/>
    <n v="-22.17"/>
    <n v="0"/>
    <s v="100-S1.5 - Retirement"/>
    <m/>
    <x v="0"/>
    <n v="2015"/>
    <b v="0"/>
  </r>
  <r>
    <x v="0"/>
    <s v="0141"/>
    <n v="0"/>
    <n v="0"/>
    <n v="2013"/>
    <n v="1970"/>
    <n v="-13.3"/>
    <n v="0"/>
    <s v="100-S1.5 - Retirement"/>
    <m/>
    <x v="0"/>
    <n v="2015"/>
    <b v="0"/>
  </r>
  <r>
    <x v="0"/>
    <s v="0141"/>
    <n v="0"/>
    <n v="0"/>
    <n v="2013"/>
    <n v="1978"/>
    <n v="-3.1"/>
    <n v="0"/>
    <s v="100-S1.5 - Retirement"/>
    <m/>
    <x v="0"/>
    <n v="2015"/>
    <b v="0"/>
  </r>
  <r>
    <x v="0"/>
    <s v="0141"/>
    <n v="0"/>
    <n v="0"/>
    <n v="2013"/>
    <n v="1979"/>
    <n v="-1.38"/>
    <n v="0"/>
    <s v="100-S1.5 - Retirement"/>
    <m/>
    <x v="0"/>
    <n v="2015"/>
    <b v="0"/>
  </r>
  <r>
    <x v="0"/>
    <s v="0141"/>
    <n v="0"/>
    <n v="0"/>
    <n v="2013"/>
    <n v="1980"/>
    <n v="-0.01"/>
    <n v="0"/>
    <s v="100-S1.5 - Retirement"/>
    <m/>
    <x v="0"/>
    <n v="2015"/>
    <b v="0"/>
  </r>
  <r>
    <x v="0"/>
    <s v="0141"/>
    <n v="0"/>
    <n v="0"/>
    <n v="2013"/>
    <n v="1985"/>
    <n v="-31.68"/>
    <n v="0"/>
    <s v="100-S1.5 - Retirement"/>
    <m/>
    <x v="0"/>
    <n v="2015"/>
    <b v="0"/>
  </r>
  <r>
    <x v="0"/>
    <s v="0141"/>
    <n v="0"/>
    <n v="0"/>
    <n v="2013"/>
    <n v="1997"/>
    <n v="-53.89"/>
    <n v="0"/>
    <s v="100-S1.5 - Retirement"/>
    <m/>
    <x v="0"/>
    <n v="2015"/>
    <b v="0"/>
  </r>
  <r>
    <x v="0"/>
    <s v="0141"/>
    <n v="0"/>
    <n v="0"/>
    <n v="2013"/>
    <n v="1998"/>
    <n v="-27.06"/>
    <n v="0"/>
    <s v="100-S1.5 - Retirement"/>
    <m/>
    <x v="0"/>
    <n v="2015"/>
    <b v="0"/>
  </r>
  <r>
    <x v="0"/>
    <s v="0141"/>
    <n v="0"/>
    <n v="0"/>
    <n v="2013"/>
    <n v="1999"/>
    <n v="-44.48"/>
    <n v="0"/>
    <s v="100-S1.5 - Retirement"/>
    <m/>
    <x v="0"/>
    <n v="2015"/>
    <b v="0"/>
  </r>
  <r>
    <x v="0"/>
    <s v="0141"/>
    <n v="0"/>
    <n v="0"/>
    <n v="2013"/>
    <n v="2002"/>
    <n v="-32.44"/>
    <n v="0"/>
    <s v="100-S1.5 - Retirement"/>
    <m/>
    <x v="0"/>
    <n v="2015"/>
    <b v="0"/>
  </r>
  <r>
    <x v="0"/>
    <s v="0141"/>
    <n v="0"/>
    <n v="0"/>
    <n v="2013"/>
    <n v="2003"/>
    <n v="-68.98"/>
    <n v="0"/>
    <s v="100-S1.5 - Retirement"/>
    <m/>
    <x v="0"/>
    <n v="2015"/>
    <b v="0"/>
  </r>
  <r>
    <x v="0"/>
    <s v="0141"/>
    <n v="0"/>
    <n v="0"/>
    <n v="2013"/>
    <n v="2005"/>
    <n v="-0.22"/>
    <n v="0"/>
    <s v="100-S1.5 - Retirement"/>
    <m/>
    <x v="0"/>
    <n v="2015"/>
    <b v="0"/>
  </r>
  <r>
    <x v="0"/>
    <s v="0141"/>
    <n v="0"/>
    <n v="0"/>
    <n v="2013"/>
    <n v="2008"/>
    <n v="-0.37"/>
    <n v="0"/>
    <s v="100-S1.5 - Retirement"/>
    <m/>
    <x v="0"/>
    <n v="2015"/>
    <b v="0"/>
  </r>
  <r>
    <x v="0"/>
    <s v="0141"/>
    <n v="0"/>
    <n v="0"/>
    <n v="2014"/>
    <n v="1962"/>
    <n v="-17005.37"/>
    <n v="0"/>
    <s v="100-S1.5 - Retirement"/>
    <m/>
    <x v="0"/>
    <n v="2015"/>
    <b v="0"/>
  </r>
  <r>
    <x v="0"/>
    <s v="0141"/>
    <n v="0"/>
    <n v="0"/>
    <n v="2014"/>
    <n v="1965"/>
    <n v="-35.130000000000003"/>
    <n v="0"/>
    <s v="100-S1.5 - Retirement"/>
    <m/>
    <x v="0"/>
    <n v="2015"/>
    <b v="0"/>
  </r>
  <r>
    <x v="0"/>
    <s v="0141"/>
    <n v="0"/>
    <n v="0"/>
    <n v="2014"/>
    <n v="1966"/>
    <n v="-2.78"/>
    <n v="0"/>
    <s v="100-S1.5 - Retirement"/>
    <m/>
    <x v="0"/>
    <n v="2015"/>
    <b v="0"/>
  </r>
  <r>
    <x v="0"/>
    <s v="0141"/>
    <n v="0"/>
    <n v="0"/>
    <n v="2014"/>
    <n v="1967"/>
    <n v="-2.4500000000000002"/>
    <n v="0"/>
    <s v="100-S1.5 - Retirement"/>
    <m/>
    <x v="0"/>
    <n v="2015"/>
    <b v="0"/>
  </r>
  <r>
    <x v="0"/>
    <s v="0141"/>
    <n v="0"/>
    <n v="0"/>
    <n v="2014"/>
    <n v="1968"/>
    <n v="-20.350000000000001"/>
    <n v="0"/>
    <s v="100-S1.5 - Retirement"/>
    <m/>
    <x v="0"/>
    <n v="2015"/>
    <b v="0"/>
  </r>
  <r>
    <x v="0"/>
    <s v="0141"/>
    <n v="0"/>
    <n v="0"/>
    <n v="2014"/>
    <n v="1969"/>
    <n v="-23.11"/>
    <n v="0"/>
    <s v="100-S1.5 - Retirement"/>
    <m/>
    <x v="0"/>
    <n v="2015"/>
    <b v="0"/>
  </r>
  <r>
    <x v="0"/>
    <s v="0141"/>
    <n v="0"/>
    <n v="0"/>
    <n v="2014"/>
    <n v="1970"/>
    <n v="-13.88"/>
    <n v="0"/>
    <s v="100-S1.5 - Retirement"/>
    <m/>
    <x v="0"/>
    <n v="2015"/>
    <b v="0"/>
  </r>
  <r>
    <x v="0"/>
    <s v="0141"/>
    <n v="0"/>
    <n v="0"/>
    <n v="2014"/>
    <n v="1978"/>
    <n v="-3.27"/>
    <n v="0"/>
    <s v="100-S1.5 - Retirement"/>
    <m/>
    <x v="0"/>
    <n v="2015"/>
    <b v="0"/>
  </r>
  <r>
    <x v="0"/>
    <s v="0141"/>
    <n v="0"/>
    <n v="0"/>
    <n v="2014"/>
    <n v="1979"/>
    <n v="-1.46"/>
    <n v="0"/>
    <s v="100-S1.5 - Retirement"/>
    <m/>
    <x v="0"/>
    <n v="2015"/>
    <b v="0"/>
  </r>
  <r>
    <x v="0"/>
    <s v="0141"/>
    <n v="0"/>
    <n v="0"/>
    <n v="2014"/>
    <n v="1980"/>
    <n v="-0.01"/>
    <n v="0"/>
    <s v="100-S1.5 - Retirement"/>
    <m/>
    <x v="0"/>
    <n v="2015"/>
    <b v="0"/>
  </r>
  <r>
    <x v="0"/>
    <s v="0141"/>
    <n v="0"/>
    <n v="0"/>
    <n v="2014"/>
    <n v="1985"/>
    <n v="-33.89"/>
    <n v="0"/>
    <s v="100-S1.5 - Retirement"/>
    <m/>
    <x v="0"/>
    <n v="2015"/>
    <b v="0"/>
  </r>
  <r>
    <x v="0"/>
    <s v="0141"/>
    <n v="0"/>
    <n v="0"/>
    <n v="2014"/>
    <n v="1997"/>
    <n v="-60.36"/>
    <n v="0"/>
    <s v="100-S1.5 - Retirement"/>
    <m/>
    <x v="0"/>
    <n v="2015"/>
    <b v="0"/>
  </r>
  <r>
    <x v="0"/>
    <s v="0141"/>
    <n v="0"/>
    <n v="0"/>
    <n v="2014"/>
    <n v="1998"/>
    <n v="-30.52"/>
    <n v="0"/>
    <s v="100-S1.5 - Retirement"/>
    <m/>
    <x v="0"/>
    <n v="2015"/>
    <b v="0"/>
  </r>
  <r>
    <x v="0"/>
    <s v="0141"/>
    <n v="0"/>
    <n v="0"/>
    <n v="2014"/>
    <n v="1999"/>
    <n v="-50.56"/>
    <n v="0"/>
    <s v="100-S1.5 - Retirement"/>
    <m/>
    <x v="0"/>
    <n v="2015"/>
    <b v="0"/>
  </r>
  <r>
    <x v="0"/>
    <s v="0141"/>
    <n v="0"/>
    <n v="0"/>
    <n v="2014"/>
    <n v="2002"/>
    <n v="-38.06"/>
    <n v="0"/>
    <s v="100-S1.5 - Retirement"/>
    <m/>
    <x v="0"/>
    <n v="2015"/>
    <b v="0"/>
  </r>
  <r>
    <x v="0"/>
    <s v="0141"/>
    <n v="0"/>
    <n v="0"/>
    <n v="2014"/>
    <n v="2003"/>
    <n v="-82.12"/>
    <n v="0"/>
    <s v="100-S1.5 - Retirement"/>
    <m/>
    <x v="0"/>
    <n v="2015"/>
    <b v="0"/>
  </r>
  <r>
    <x v="0"/>
    <s v="0141"/>
    <n v="0"/>
    <n v="0"/>
    <n v="2014"/>
    <n v="2005"/>
    <n v="-0.27"/>
    <n v="0"/>
    <s v="100-S1.5 - Retirement"/>
    <m/>
    <x v="0"/>
    <n v="2015"/>
    <b v="0"/>
  </r>
  <r>
    <x v="0"/>
    <s v="0141"/>
    <n v="0"/>
    <n v="0"/>
    <n v="2014"/>
    <n v="2008"/>
    <n v="-0.51"/>
    <n v="0"/>
    <s v="100-S1.5 - Retirement"/>
    <m/>
    <x v="0"/>
    <n v="2015"/>
    <b v="0"/>
  </r>
  <r>
    <x v="0"/>
    <s v="0141"/>
    <n v="0"/>
    <n v="0"/>
    <n v="2015"/>
    <n v="1962"/>
    <n v="-3033686.2"/>
    <n v="0"/>
    <s v="100-S1.5 - Retirement"/>
    <m/>
    <x v="0"/>
    <n v="2015"/>
    <b v="1"/>
  </r>
  <r>
    <x v="0"/>
    <s v="0141"/>
    <n v="0"/>
    <n v="0"/>
    <n v="2015"/>
    <n v="1965"/>
    <n v="-7068.04"/>
    <n v="0"/>
    <s v="100-S1.5 - Retirement"/>
    <m/>
    <x v="0"/>
    <n v="2015"/>
    <b v="1"/>
  </r>
  <r>
    <x v="0"/>
    <s v="0141"/>
    <n v="0"/>
    <n v="0"/>
    <n v="2015"/>
    <n v="1966"/>
    <n v="-582.51"/>
    <n v="0"/>
    <s v="100-S1.5 - Retirement"/>
    <m/>
    <x v="0"/>
    <n v="2015"/>
    <b v="1"/>
  </r>
  <r>
    <x v="0"/>
    <s v="0141"/>
    <n v="0"/>
    <n v="0"/>
    <n v="2015"/>
    <n v="1967"/>
    <n v="-536.75"/>
    <n v="0"/>
    <s v="100-S1.5 - Retirement"/>
    <m/>
    <x v="0"/>
    <n v="2015"/>
    <b v="1"/>
  </r>
  <r>
    <x v="0"/>
    <s v="0141"/>
    <n v="0"/>
    <n v="0"/>
    <n v="2015"/>
    <n v="1968"/>
    <n v="-4651.3599999999997"/>
    <n v="0"/>
    <s v="100-S1.5 - Retirement"/>
    <m/>
    <x v="0"/>
    <n v="2015"/>
    <b v="1"/>
  </r>
  <r>
    <x v="0"/>
    <s v="0141"/>
    <n v="0"/>
    <n v="0"/>
    <n v="2015"/>
    <n v="1969"/>
    <n v="-5522.13"/>
    <n v="0"/>
    <s v="100-S1.5 - Retirement"/>
    <m/>
    <x v="0"/>
    <n v="2015"/>
    <b v="1"/>
  </r>
  <r>
    <x v="0"/>
    <s v="0141"/>
    <n v="0"/>
    <n v="0"/>
    <n v="2015"/>
    <n v="1970"/>
    <n v="-3470.92"/>
    <n v="0"/>
    <s v="100-S1.5 - Retirement"/>
    <m/>
    <x v="0"/>
    <n v="2015"/>
    <b v="1"/>
  </r>
  <r>
    <x v="0"/>
    <s v="0141"/>
    <n v="0"/>
    <n v="0"/>
    <n v="2015"/>
    <n v="1978"/>
    <n v="-1224.93"/>
    <n v="0"/>
    <s v="100-S1.5 - Retirement"/>
    <m/>
    <x v="0"/>
    <n v="2015"/>
    <b v="1"/>
  </r>
  <r>
    <x v="0"/>
    <s v="0141"/>
    <n v="0"/>
    <n v="0"/>
    <n v="2015"/>
    <n v="1979"/>
    <n v="-578.63"/>
    <n v="0"/>
    <s v="100-S1.5 - Retirement"/>
    <m/>
    <x v="0"/>
    <n v="2015"/>
    <b v="1"/>
  </r>
  <r>
    <x v="0"/>
    <s v="0141"/>
    <n v="0"/>
    <n v="0"/>
    <n v="2015"/>
    <n v="1980"/>
    <n v="-2.96"/>
    <n v="0"/>
    <s v="100-S1.5 - Retirement"/>
    <m/>
    <x v="0"/>
    <n v="2015"/>
    <b v="1"/>
  </r>
  <r>
    <x v="0"/>
    <s v="0141"/>
    <n v="0"/>
    <n v="0"/>
    <n v="2015"/>
    <n v="1985"/>
    <n v="-19525.41"/>
    <n v="0"/>
    <s v="100-S1.5 - Retirement"/>
    <m/>
    <x v="0"/>
    <n v="2015"/>
    <b v="1"/>
  </r>
  <r>
    <x v="0"/>
    <s v="0141"/>
    <n v="0"/>
    <n v="0"/>
    <n v="2015"/>
    <n v="1997"/>
    <n v="-97483.94"/>
    <n v="0"/>
    <s v="100-S1.5 - Retirement"/>
    <m/>
    <x v="0"/>
    <n v="2015"/>
    <b v="1"/>
  </r>
  <r>
    <x v="0"/>
    <s v="0141"/>
    <n v="0"/>
    <n v="0"/>
    <n v="2015"/>
    <n v="1998"/>
    <n v="-55241.87"/>
    <n v="0"/>
    <s v="100-S1.5 - Retirement"/>
    <m/>
    <x v="0"/>
    <n v="2015"/>
    <b v="1"/>
  </r>
  <r>
    <x v="0"/>
    <s v="0141"/>
    <n v="0"/>
    <n v="0"/>
    <n v="2015"/>
    <n v="1999"/>
    <n v="-103271.73"/>
    <n v="0"/>
    <s v="100-S1.5 - Retirement"/>
    <m/>
    <x v="0"/>
    <n v="2015"/>
    <b v="1"/>
  </r>
  <r>
    <x v="0"/>
    <s v="0141"/>
    <n v="0"/>
    <n v="0"/>
    <n v="2015"/>
    <n v="2002"/>
    <n v="-117641.75"/>
    <n v="0"/>
    <s v="100-S1.5 - Retirement"/>
    <m/>
    <x v="0"/>
    <n v="2015"/>
    <b v="1"/>
  </r>
  <r>
    <x v="0"/>
    <s v="0141"/>
    <n v="0"/>
    <n v="0"/>
    <n v="2015"/>
    <n v="2003"/>
    <n v="-297867.65000000002"/>
    <n v="0"/>
    <s v="100-S1.5 - Retirement"/>
    <m/>
    <x v="0"/>
    <n v="2015"/>
    <b v="1"/>
  </r>
  <r>
    <x v="0"/>
    <s v="0141"/>
    <n v="0"/>
    <n v="0"/>
    <n v="2015"/>
    <n v="2005"/>
    <n v="-1416.31"/>
    <n v="0"/>
    <s v="100-S1.5 - Retirement"/>
    <m/>
    <x v="0"/>
    <n v="2015"/>
    <b v="1"/>
  </r>
  <r>
    <x v="0"/>
    <s v="0141"/>
    <n v="0"/>
    <n v="0"/>
    <n v="2015"/>
    <n v="2008"/>
    <n v="-5571.84"/>
    <n v="0"/>
    <s v="100-S1.5 - Retirement"/>
    <m/>
    <x v="0"/>
    <n v="2015"/>
    <b v="1"/>
  </r>
  <r>
    <x v="0"/>
    <s v="0142"/>
    <n v="0"/>
    <n v="0"/>
    <n v="2011"/>
    <n v="1976"/>
    <n v="-1690.58"/>
    <n v="0"/>
    <s v="100-S1.5 - Retirement"/>
    <m/>
    <x v="0"/>
    <n v="2015"/>
    <b v="0"/>
  </r>
  <r>
    <x v="0"/>
    <s v="0142"/>
    <n v="0"/>
    <n v="0"/>
    <n v="2011"/>
    <n v="1977"/>
    <n v="-155.41"/>
    <n v="0"/>
    <s v="100-S1.5 - Retirement"/>
    <m/>
    <x v="0"/>
    <n v="2015"/>
    <b v="0"/>
  </r>
  <r>
    <x v="0"/>
    <s v="0142"/>
    <n v="0"/>
    <n v="0"/>
    <n v="2011"/>
    <n v="1978"/>
    <n v="-11.29"/>
    <n v="0"/>
    <s v="100-S1.5 - Retirement"/>
    <m/>
    <x v="0"/>
    <n v="2015"/>
    <b v="0"/>
  </r>
  <r>
    <x v="0"/>
    <s v="0142"/>
    <n v="0"/>
    <n v="0"/>
    <n v="2011"/>
    <n v="1980"/>
    <n v="-35.65"/>
    <n v="0"/>
    <s v="100-S1.5 - Retirement"/>
    <m/>
    <x v="0"/>
    <n v="2015"/>
    <b v="0"/>
  </r>
  <r>
    <x v="0"/>
    <s v="0142"/>
    <n v="0"/>
    <n v="0"/>
    <n v="2012"/>
    <n v="1976"/>
    <n v="-1783.98"/>
    <n v="0"/>
    <s v="100-S1.5 - Retirement"/>
    <m/>
    <x v="0"/>
    <n v="2015"/>
    <b v="0"/>
  </r>
  <r>
    <x v="0"/>
    <s v="0142"/>
    <n v="0"/>
    <n v="0"/>
    <n v="2012"/>
    <n v="1977"/>
    <n v="-164.27"/>
    <n v="0"/>
    <s v="100-S1.5 - Retirement"/>
    <m/>
    <x v="0"/>
    <n v="2015"/>
    <b v="0"/>
  </r>
  <r>
    <x v="0"/>
    <s v="0142"/>
    <n v="0"/>
    <n v="0"/>
    <n v="2012"/>
    <n v="1978"/>
    <n v="-11.96"/>
    <n v="0"/>
    <s v="100-S1.5 - Retirement"/>
    <m/>
    <x v="0"/>
    <n v="2015"/>
    <b v="0"/>
  </r>
  <r>
    <x v="0"/>
    <s v="0142"/>
    <n v="0"/>
    <n v="0"/>
    <n v="2012"/>
    <n v="1980"/>
    <n v="-37.89"/>
    <n v="0"/>
    <s v="100-S1.5 - Retirement"/>
    <m/>
    <x v="0"/>
    <n v="2015"/>
    <b v="0"/>
  </r>
  <r>
    <x v="0"/>
    <s v="0142"/>
    <n v="0"/>
    <n v="0"/>
    <n v="2013"/>
    <n v="1976"/>
    <n v="-1879.49"/>
    <n v="0"/>
    <s v="100-S1.5 - Retirement"/>
    <m/>
    <x v="0"/>
    <n v="2015"/>
    <b v="0"/>
  </r>
  <r>
    <x v="0"/>
    <s v="0142"/>
    <n v="0"/>
    <n v="0"/>
    <n v="2013"/>
    <n v="1977"/>
    <n v="-173.35"/>
    <n v="0"/>
    <s v="100-S1.5 - Retirement"/>
    <m/>
    <x v="0"/>
    <n v="2015"/>
    <b v="0"/>
  </r>
  <r>
    <x v="0"/>
    <s v="0142"/>
    <n v="0"/>
    <n v="0"/>
    <n v="2013"/>
    <n v="1978"/>
    <n v="-12.64"/>
    <n v="0"/>
    <s v="100-S1.5 - Retirement"/>
    <m/>
    <x v="0"/>
    <n v="2015"/>
    <b v="0"/>
  </r>
  <r>
    <x v="0"/>
    <s v="0142"/>
    <n v="0"/>
    <n v="0"/>
    <n v="2013"/>
    <n v="1980"/>
    <n v="-40.19"/>
    <n v="0"/>
    <s v="100-S1.5 - Retirement"/>
    <m/>
    <x v="0"/>
    <n v="2015"/>
    <b v="0"/>
  </r>
  <r>
    <x v="0"/>
    <s v="0142"/>
    <n v="0"/>
    <n v="0"/>
    <n v="2014"/>
    <n v="1976"/>
    <n v="-1977.08"/>
    <n v="0"/>
    <s v="100-S1.5 - Retirement"/>
    <m/>
    <x v="0"/>
    <n v="2015"/>
    <b v="0"/>
  </r>
  <r>
    <x v="0"/>
    <s v="0142"/>
    <n v="0"/>
    <n v="0"/>
    <n v="2014"/>
    <n v="1977"/>
    <n v="-182.63"/>
    <n v="0"/>
    <s v="100-S1.5 - Retirement"/>
    <m/>
    <x v="0"/>
    <n v="2015"/>
    <b v="0"/>
  </r>
  <r>
    <x v="0"/>
    <s v="0142"/>
    <n v="0"/>
    <n v="0"/>
    <n v="2014"/>
    <n v="1978"/>
    <n v="-13.34"/>
    <n v="0"/>
    <s v="100-S1.5 - Retirement"/>
    <m/>
    <x v="0"/>
    <n v="2015"/>
    <b v="0"/>
  </r>
  <r>
    <x v="0"/>
    <s v="0142"/>
    <n v="0"/>
    <n v="0"/>
    <n v="2014"/>
    <n v="1980"/>
    <n v="-42.56"/>
    <n v="0"/>
    <s v="100-S1.5 - Retirement"/>
    <m/>
    <x v="0"/>
    <n v="2015"/>
    <b v="0"/>
  </r>
  <r>
    <x v="0"/>
    <s v="0142"/>
    <n v="0"/>
    <n v="0"/>
    <n v="2015"/>
    <n v="1976"/>
    <n v="-664510.87"/>
    <n v="0"/>
    <s v="100-S1.5 - Retirement"/>
    <m/>
    <x v="0"/>
    <n v="2015"/>
    <b v="1"/>
  </r>
  <r>
    <x v="0"/>
    <s v="0142"/>
    <n v="0"/>
    <n v="0"/>
    <n v="2015"/>
    <n v="1977"/>
    <n v="-64762.34"/>
    <n v="0"/>
    <s v="100-S1.5 - Retirement"/>
    <m/>
    <x v="0"/>
    <n v="2015"/>
    <b v="1"/>
  </r>
  <r>
    <x v="0"/>
    <s v="0142"/>
    <n v="0"/>
    <n v="0"/>
    <n v="2015"/>
    <n v="1978"/>
    <n v="-4996.7700000000004"/>
    <n v="0"/>
    <s v="100-S1.5 - Retirement"/>
    <m/>
    <x v="0"/>
    <n v="2015"/>
    <b v="1"/>
  </r>
  <r>
    <x v="0"/>
    <s v="0142"/>
    <n v="0"/>
    <n v="0"/>
    <n v="2015"/>
    <n v="1980"/>
    <n v="-17877.71"/>
    <n v="0"/>
    <s v="100-S1.5 - Retirement"/>
    <m/>
    <x v="0"/>
    <n v="2015"/>
    <b v="1"/>
  </r>
  <r>
    <x v="0"/>
    <s v="0151"/>
    <n v="0"/>
    <n v="0"/>
    <n v="2011"/>
    <n v="1966"/>
    <n v="-16951.39"/>
    <n v="0"/>
    <s v="100-S1.5 - Retirement"/>
    <m/>
    <x v="0"/>
    <n v="2015"/>
    <b v="0"/>
  </r>
  <r>
    <x v="0"/>
    <s v="0151"/>
    <n v="0"/>
    <n v="0"/>
    <n v="2011"/>
    <n v="1967"/>
    <n v="-644.28"/>
    <n v="0"/>
    <s v="100-S1.5 - Retirement"/>
    <m/>
    <x v="0"/>
    <n v="2015"/>
    <b v="0"/>
  </r>
  <r>
    <x v="0"/>
    <s v="0151"/>
    <n v="0"/>
    <n v="0"/>
    <n v="2011"/>
    <n v="1968"/>
    <n v="-28"/>
    <n v="0"/>
    <s v="100-S1.5 - Retirement"/>
    <m/>
    <x v="0"/>
    <n v="2015"/>
    <b v="0"/>
  </r>
  <r>
    <x v="0"/>
    <s v="0151"/>
    <n v="0"/>
    <n v="0"/>
    <n v="2011"/>
    <n v="1969"/>
    <n v="-1.43"/>
    <n v="0"/>
    <s v="100-S1.5 - Retirement"/>
    <m/>
    <x v="0"/>
    <n v="2015"/>
    <b v="0"/>
  </r>
  <r>
    <x v="0"/>
    <s v="0151"/>
    <n v="0"/>
    <n v="0"/>
    <n v="2011"/>
    <n v="1981"/>
    <n v="-0.62"/>
    <n v="0"/>
    <s v="100-S1.5 - Retirement"/>
    <m/>
    <x v="0"/>
    <n v="2015"/>
    <b v="0"/>
  </r>
  <r>
    <x v="0"/>
    <s v="0151"/>
    <n v="0"/>
    <n v="0"/>
    <n v="2011"/>
    <n v="1987"/>
    <n v="-2.4300000000000002"/>
    <n v="0"/>
    <s v="100-S1.5 - Retirement"/>
    <m/>
    <x v="0"/>
    <n v="2015"/>
    <b v="0"/>
  </r>
  <r>
    <x v="0"/>
    <s v="0151"/>
    <n v="0"/>
    <n v="0"/>
    <n v="2011"/>
    <n v="1992"/>
    <n v="-25.64"/>
    <n v="0"/>
    <s v="100-S1.5 - Retirement"/>
    <m/>
    <x v="0"/>
    <n v="2015"/>
    <b v="0"/>
  </r>
  <r>
    <x v="0"/>
    <s v="0151"/>
    <n v="0"/>
    <n v="0"/>
    <n v="2011"/>
    <n v="1994"/>
    <n v="-14.64"/>
    <n v="0"/>
    <s v="100-S1.5 - Retirement"/>
    <m/>
    <x v="0"/>
    <n v="2015"/>
    <b v="0"/>
  </r>
  <r>
    <x v="0"/>
    <s v="0151"/>
    <n v="0"/>
    <n v="0"/>
    <n v="2011"/>
    <n v="1997"/>
    <n v="-435.99"/>
    <n v="0"/>
    <s v="100-S1.5 - Retirement"/>
    <m/>
    <x v="0"/>
    <n v="2015"/>
    <b v="0"/>
  </r>
  <r>
    <x v="0"/>
    <s v="0151"/>
    <n v="0"/>
    <n v="0"/>
    <n v="2011"/>
    <n v="1998"/>
    <n v="-28.91"/>
    <n v="0"/>
    <s v="100-S1.5 - Retirement"/>
    <m/>
    <x v="0"/>
    <n v="2015"/>
    <b v="0"/>
  </r>
  <r>
    <x v="0"/>
    <s v="0151"/>
    <n v="0"/>
    <n v="0"/>
    <n v="2011"/>
    <n v="2003"/>
    <n v="-7.17"/>
    <n v="0"/>
    <s v="100-S1.5 - Retirement"/>
    <m/>
    <x v="0"/>
    <n v="2015"/>
    <b v="0"/>
  </r>
  <r>
    <x v="0"/>
    <s v="0151"/>
    <n v="0"/>
    <n v="0"/>
    <n v="2011"/>
    <n v="2004"/>
    <n v="-74.94"/>
    <n v="0"/>
    <s v="100-S1.5 - Retirement"/>
    <m/>
    <x v="0"/>
    <n v="2015"/>
    <b v="0"/>
  </r>
  <r>
    <x v="0"/>
    <s v="0151"/>
    <n v="0"/>
    <n v="0"/>
    <n v="2011"/>
    <n v="2005"/>
    <n v="-5.03"/>
    <n v="0"/>
    <s v="100-S1.5 - Retirement"/>
    <m/>
    <x v="0"/>
    <n v="2015"/>
    <b v="0"/>
  </r>
  <r>
    <x v="0"/>
    <s v="0151"/>
    <n v="0"/>
    <n v="0"/>
    <n v="2011"/>
    <n v="2006"/>
    <n v="-2.78"/>
    <n v="0"/>
    <s v="100-S1.5 - Retirement"/>
    <m/>
    <x v="0"/>
    <n v="2015"/>
    <b v="0"/>
  </r>
  <r>
    <x v="0"/>
    <s v="0151"/>
    <n v="0"/>
    <n v="0"/>
    <n v="2011"/>
    <n v="2008"/>
    <n v="-0.15"/>
    <n v="0"/>
    <s v="100-S1.5 - Retirement"/>
    <m/>
    <x v="0"/>
    <n v="2015"/>
    <b v="0"/>
  </r>
  <r>
    <x v="0"/>
    <s v="0151"/>
    <n v="0"/>
    <n v="0"/>
    <n v="2011"/>
    <n v="2010"/>
    <n v="-1.28"/>
    <n v="0"/>
    <s v="100-S1.5 - Retirement"/>
    <m/>
    <x v="0"/>
    <n v="2015"/>
    <b v="0"/>
  </r>
  <r>
    <x v="0"/>
    <s v="0151"/>
    <n v="0"/>
    <n v="0"/>
    <n v="2012"/>
    <n v="1966"/>
    <n v="-17644.509999999998"/>
    <n v="0"/>
    <s v="100-S1.5 - Retirement"/>
    <m/>
    <x v="0"/>
    <n v="2015"/>
    <b v="0"/>
  </r>
  <r>
    <x v="0"/>
    <s v="0151"/>
    <n v="0"/>
    <n v="0"/>
    <n v="2012"/>
    <n v="1967"/>
    <n v="-671.4"/>
    <n v="0"/>
    <s v="100-S1.5 - Retirement"/>
    <m/>
    <x v="0"/>
    <n v="2015"/>
    <b v="0"/>
  </r>
  <r>
    <x v="0"/>
    <s v="0151"/>
    <n v="0"/>
    <n v="0"/>
    <n v="2012"/>
    <n v="1968"/>
    <n v="-29.22"/>
    <n v="0"/>
    <s v="100-S1.5 - Retirement"/>
    <m/>
    <x v="0"/>
    <n v="2015"/>
    <b v="0"/>
  </r>
  <r>
    <x v="0"/>
    <s v="0151"/>
    <n v="0"/>
    <n v="0"/>
    <n v="2012"/>
    <n v="1969"/>
    <n v="-1.49"/>
    <n v="0"/>
    <s v="100-S1.5 - Retirement"/>
    <m/>
    <x v="0"/>
    <n v="2015"/>
    <b v="0"/>
  </r>
  <r>
    <x v="0"/>
    <s v="0151"/>
    <n v="0"/>
    <n v="0"/>
    <n v="2012"/>
    <n v="1981"/>
    <n v="-0.66"/>
    <n v="0"/>
    <s v="100-S1.5 - Retirement"/>
    <m/>
    <x v="0"/>
    <n v="2015"/>
    <b v="0"/>
  </r>
  <r>
    <x v="0"/>
    <s v="0151"/>
    <n v="0"/>
    <n v="0"/>
    <n v="2012"/>
    <n v="1987"/>
    <n v="-2.63"/>
    <n v="0"/>
    <s v="100-S1.5 - Retirement"/>
    <m/>
    <x v="0"/>
    <n v="2015"/>
    <b v="0"/>
  </r>
  <r>
    <x v="0"/>
    <s v="0151"/>
    <n v="0"/>
    <n v="0"/>
    <n v="2012"/>
    <n v="1992"/>
    <n v="-28.25"/>
    <n v="0"/>
    <s v="100-S1.5 - Retirement"/>
    <m/>
    <x v="0"/>
    <n v="2015"/>
    <b v="0"/>
  </r>
  <r>
    <x v="0"/>
    <s v="0151"/>
    <n v="0"/>
    <n v="0"/>
    <n v="2012"/>
    <n v="1994"/>
    <n v="-16.3"/>
    <n v="0"/>
    <s v="100-S1.5 - Retirement"/>
    <m/>
    <x v="0"/>
    <n v="2015"/>
    <b v="0"/>
  </r>
  <r>
    <x v="0"/>
    <s v="0151"/>
    <n v="0"/>
    <n v="0"/>
    <n v="2012"/>
    <n v="1997"/>
    <n v="-495.59"/>
    <n v="0"/>
    <s v="100-S1.5 - Retirement"/>
    <m/>
    <x v="0"/>
    <n v="2015"/>
    <b v="0"/>
  </r>
  <r>
    <x v="0"/>
    <s v="0151"/>
    <n v="0"/>
    <n v="0"/>
    <n v="2012"/>
    <n v="1998"/>
    <n v="-33.17"/>
    <n v="0"/>
    <s v="100-S1.5 - Retirement"/>
    <m/>
    <x v="0"/>
    <n v="2015"/>
    <b v="0"/>
  </r>
  <r>
    <x v="0"/>
    <s v="0151"/>
    <n v="0"/>
    <n v="0"/>
    <n v="2012"/>
    <n v="2003"/>
    <n v="-8.89"/>
    <n v="0"/>
    <s v="100-S1.5 - Retirement"/>
    <m/>
    <x v="0"/>
    <n v="2015"/>
    <b v="0"/>
  </r>
  <r>
    <x v="0"/>
    <s v="0151"/>
    <n v="0"/>
    <n v="0"/>
    <n v="2012"/>
    <n v="2004"/>
    <n v="-95.43"/>
    <n v="0"/>
    <s v="100-S1.5 - Retirement"/>
    <m/>
    <x v="0"/>
    <n v="2015"/>
    <b v="0"/>
  </r>
  <r>
    <x v="0"/>
    <s v="0151"/>
    <n v="0"/>
    <n v="0"/>
    <n v="2012"/>
    <n v="2005"/>
    <n v="-6.64"/>
    <n v="0"/>
    <s v="100-S1.5 - Retirement"/>
    <m/>
    <x v="0"/>
    <n v="2015"/>
    <b v="0"/>
  </r>
  <r>
    <x v="0"/>
    <s v="0151"/>
    <n v="0"/>
    <n v="0"/>
    <n v="2012"/>
    <n v="2006"/>
    <n v="-3.87"/>
    <n v="0"/>
    <s v="100-S1.5 - Retirement"/>
    <m/>
    <x v="0"/>
    <n v="2015"/>
    <b v="0"/>
  </r>
  <r>
    <x v="0"/>
    <s v="0151"/>
    <n v="0"/>
    <n v="0"/>
    <n v="2012"/>
    <n v="2008"/>
    <n v="-0.25"/>
    <n v="0"/>
    <s v="100-S1.5 - Retirement"/>
    <m/>
    <x v="0"/>
    <n v="2015"/>
    <b v="0"/>
  </r>
  <r>
    <x v="0"/>
    <s v="0151"/>
    <n v="0"/>
    <n v="0"/>
    <n v="2012"/>
    <n v="2010"/>
    <n v="-3.85"/>
    <n v="0"/>
    <s v="100-S1.5 - Retirement"/>
    <m/>
    <x v="0"/>
    <n v="2015"/>
    <b v="0"/>
  </r>
  <r>
    <x v="0"/>
    <s v="0151"/>
    <n v="0"/>
    <n v="0"/>
    <n v="2013"/>
    <n v="1966"/>
    <n v="-18344.98"/>
    <n v="0"/>
    <s v="100-S1.5 - Retirement"/>
    <m/>
    <x v="0"/>
    <n v="2015"/>
    <b v="0"/>
  </r>
  <r>
    <x v="0"/>
    <s v="0151"/>
    <n v="0"/>
    <n v="0"/>
    <n v="2013"/>
    <n v="1967"/>
    <n v="-698.86"/>
    <n v="0"/>
    <s v="100-S1.5 - Retirement"/>
    <m/>
    <x v="0"/>
    <n v="2015"/>
    <b v="0"/>
  </r>
  <r>
    <x v="0"/>
    <s v="0151"/>
    <n v="0"/>
    <n v="0"/>
    <n v="2013"/>
    <n v="1968"/>
    <n v="-30.45"/>
    <n v="0"/>
    <s v="100-S1.5 - Retirement"/>
    <m/>
    <x v="0"/>
    <n v="2015"/>
    <b v="0"/>
  </r>
  <r>
    <x v="0"/>
    <s v="0151"/>
    <n v="0"/>
    <n v="0"/>
    <n v="2013"/>
    <n v="1969"/>
    <n v="-1.55"/>
    <n v="0"/>
    <s v="100-S1.5 - Retirement"/>
    <m/>
    <x v="0"/>
    <n v="2015"/>
    <b v="0"/>
  </r>
  <r>
    <x v="0"/>
    <s v="0151"/>
    <n v="0"/>
    <n v="0"/>
    <n v="2013"/>
    <n v="1981"/>
    <n v="-0.7"/>
    <n v="0"/>
    <s v="100-S1.5 - Retirement"/>
    <m/>
    <x v="0"/>
    <n v="2015"/>
    <b v="0"/>
  </r>
  <r>
    <x v="0"/>
    <s v="0151"/>
    <n v="0"/>
    <n v="0"/>
    <n v="2013"/>
    <n v="1987"/>
    <n v="-2.84"/>
    <n v="0"/>
    <s v="100-S1.5 - Retirement"/>
    <m/>
    <x v="0"/>
    <n v="2015"/>
    <b v="0"/>
  </r>
  <r>
    <x v="0"/>
    <s v="0151"/>
    <n v="0"/>
    <n v="0"/>
    <n v="2013"/>
    <n v="1992"/>
    <n v="-30.99"/>
    <n v="0"/>
    <s v="100-S1.5 - Retirement"/>
    <m/>
    <x v="0"/>
    <n v="2015"/>
    <b v="0"/>
  </r>
  <r>
    <x v="0"/>
    <s v="0151"/>
    <n v="0"/>
    <n v="0"/>
    <n v="2013"/>
    <n v="1994"/>
    <n v="-18.05"/>
    <n v="0"/>
    <s v="100-S1.5 - Retirement"/>
    <m/>
    <x v="0"/>
    <n v="2015"/>
    <b v="0"/>
  </r>
  <r>
    <x v="0"/>
    <s v="0151"/>
    <n v="0"/>
    <n v="0"/>
    <n v="2013"/>
    <n v="1997"/>
    <n v="-558.94000000000005"/>
    <n v="0"/>
    <s v="100-S1.5 - Retirement"/>
    <m/>
    <x v="0"/>
    <n v="2015"/>
    <b v="0"/>
  </r>
  <r>
    <x v="0"/>
    <s v="0151"/>
    <n v="0"/>
    <n v="0"/>
    <n v="2013"/>
    <n v="1998"/>
    <n v="-37.700000000000003"/>
    <n v="0"/>
    <s v="100-S1.5 - Retirement"/>
    <m/>
    <x v="0"/>
    <n v="2015"/>
    <b v="0"/>
  </r>
  <r>
    <x v="0"/>
    <s v="0151"/>
    <n v="0"/>
    <n v="0"/>
    <n v="2013"/>
    <n v="2003"/>
    <n v="-10.76"/>
    <n v="0"/>
    <s v="100-S1.5 - Retirement"/>
    <m/>
    <x v="0"/>
    <n v="2015"/>
    <b v="0"/>
  </r>
  <r>
    <x v="0"/>
    <s v="0151"/>
    <n v="0"/>
    <n v="0"/>
    <n v="2013"/>
    <n v="2004"/>
    <n v="-118.21"/>
    <n v="0"/>
    <s v="100-S1.5 - Retirement"/>
    <m/>
    <x v="0"/>
    <n v="2015"/>
    <b v="0"/>
  </r>
  <r>
    <x v="0"/>
    <s v="0151"/>
    <n v="0"/>
    <n v="0"/>
    <n v="2013"/>
    <n v="2005"/>
    <n v="-8.4600000000000009"/>
    <n v="0"/>
    <s v="100-S1.5 - Retirement"/>
    <m/>
    <x v="0"/>
    <n v="2015"/>
    <b v="0"/>
  </r>
  <r>
    <x v="0"/>
    <s v="0151"/>
    <n v="0"/>
    <n v="0"/>
    <n v="2013"/>
    <n v="2006"/>
    <n v="-5.0999999999999996"/>
    <n v="0"/>
    <s v="100-S1.5 - Retirement"/>
    <m/>
    <x v="0"/>
    <n v="2015"/>
    <b v="0"/>
  </r>
  <r>
    <x v="0"/>
    <s v="0151"/>
    <n v="0"/>
    <n v="0"/>
    <n v="2013"/>
    <n v="2008"/>
    <n v="-0.37"/>
    <n v="0"/>
    <s v="100-S1.5 - Retirement"/>
    <m/>
    <x v="0"/>
    <n v="2015"/>
    <b v="0"/>
  </r>
  <r>
    <x v="0"/>
    <s v="0151"/>
    <n v="0"/>
    <n v="0"/>
    <n v="2013"/>
    <n v="2010"/>
    <n v="-7.77"/>
    <n v="0"/>
    <s v="100-S1.5 - Retirement"/>
    <m/>
    <x v="0"/>
    <n v="2015"/>
    <b v="0"/>
  </r>
  <r>
    <x v="0"/>
    <s v="0151"/>
    <n v="0"/>
    <n v="0"/>
    <n v="2014"/>
    <n v="1966"/>
    <n v="-19052.16"/>
    <n v="0"/>
    <s v="100-S1.5 - Retirement"/>
    <m/>
    <x v="0"/>
    <n v="2015"/>
    <b v="0"/>
  </r>
  <r>
    <x v="0"/>
    <s v="0151"/>
    <n v="0"/>
    <n v="0"/>
    <n v="2014"/>
    <n v="1967"/>
    <n v="-726.6"/>
    <n v="0"/>
    <s v="100-S1.5 - Retirement"/>
    <m/>
    <x v="0"/>
    <n v="2015"/>
    <b v="0"/>
  </r>
  <r>
    <x v="0"/>
    <s v="0151"/>
    <n v="0"/>
    <n v="0"/>
    <n v="2014"/>
    <n v="1968"/>
    <n v="-31.69"/>
    <n v="0"/>
    <s v="100-S1.5 - Retirement"/>
    <m/>
    <x v="0"/>
    <n v="2015"/>
    <b v="0"/>
  </r>
  <r>
    <x v="0"/>
    <s v="0151"/>
    <n v="0"/>
    <n v="0"/>
    <n v="2014"/>
    <n v="1969"/>
    <n v="-1.62"/>
    <n v="0"/>
    <s v="100-S1.5 - Retirement"/>
    <m/>
    <x v="0"/>
    <n v="2015"/>
    <b v="0"/>
  </r>
  <r>
    <x v="0"/>
    <s v="0151"/>
    <n v="0"/>
    <n v="0"/>
    <n v="2014"/>
    <n v="1981"/>
    <n v="-0.75"/>
    <n v="0"/>
    <s v="100-S1.5 - Retirement"/>
    <m/>
    <x v="0"/>
    <n v="2015"/>
    <b v="0"/>
  </r>
  <r>
    <x v="0"/>
    <s v="0151"/>
    <n v="0"/>
    <n v="0"/>
    <n v="2014"/>
    <n v="1987"/>
    <n v="-3.05"/>
    <n v="0"/>
    <s v="100-S1.5 - Retirement"/>
    <m/>
    <x v="0"/>
    <n v="2015"/>
    <b v="0"/>
  </r>
  <r>
    <x v="0"/>
    <s v="0151"/>
    <n v="0"/>
    <n v="0"/>
    <n v="2014"/>
    <n v="1992"/>
    <n v="-33.86"/>
    <n v="0"/>
    <s v="100-S1.5 - Retirement"/>
    <m/>
    <x v="0"/>
    <n v="2015"/>
    <b v="0"/>
  </r>
  <r>
    <x v="0"/>
    <s v="0151"/>
    <n v="0"/>
    <n v="0"/>
    <n v="2014"/>
    <n v="1994"/>
    <n v="-19.89"/>
    <n v="0"/>
    <s v="100-S1.5 - Retirement"/>
    <m/>
    <x v="0"/>
    <n v="2015"/>
    <b v="0"/>
  </r>
  <r>
    <x v="0"/>
    <s v="0151"/>
    <n v="0"/>
    <n v="0"/>
    <n v="2014"/>
    <n v="1997"/>
    <n v="-626.1"/>
    <n v="0"/>
    <s v="100-S1.5 - Retirement"/>
    <m/>
    <x v="0"/>
    <n v="2015"/>
    <b v="0"/>
  </r>
  <r>
    <x v="0"/>
    <s v="0151"/>
    <n v="0"/>
    <n v="0"/>
    <n v="2014"/>
    <n v="1998"/>
    <n v="-42.52"/>
    <n v="0"/>
    <s v="100-S1.5 - Retirement"/>
    <m/>
    <x v="0"/>
    <n v="2015"/>
    <b v="0"/>
  </r>
  <r>
    <x v="0"/>
    <s v="0151"/>
    <n v="0"/>
    <n v="0"/>
    <n v="2014"/>
    <n v="2003"/>
    <n v="-12.81"/>
    <n v="0"/>
    <s v="100-S1.5 - Retirement"/>
    <m/>
    <x v="0"/>
    <n v="2015"/>
    <b v="0"/>
  </r>
  <r>
    <x v="0"/>
    <s v="0151"/>
    <n v="0"/>
    <n v="0"/>
    <n v="2014"/>
    <n v="2004"/>
    <n v="-143.19"/>
    <n v="0"/>
    <s v="100-S1.5 - Retirement"/>
    <m/>
    <x v="0"/>
    <n v="2015"/>
    <b v="0"/>
  </r>
  <r>
    <x v="0"/>
    <s v="0151"/>
    <n v="0"/>
    <n v="0"/>
    <n v="2014"/>
    <n v="2005"/>
    <n v="-10.48"/>
    <n v="0"/>
    <s v="100-S1.5 - Retirement"/>
    <m/>
    <x v="0"/>
    <n v="2015"/>
    <b v="0"/>
  </r>
  <r>
    <x v="0"/>
    <s v="0151"/>
    <n v="0"/>
    <n v="0"/>
    <n v="2014"/>
    <n v="2006"/>
    <n v="-6.5"/>
    <n v="0"/>
    <s v="100-S1.5 - Retirement"/>
    <m/>
    <x v="0"/>
    <n v="2015"/>
    <b v="0"/>
  </r>
  <r>
    <x v="0"/>
    <s v="0151"/>
    <n v="0"/>
    <n v="0"/>
    <n v="2014"/>
    <n v="2008"/>
    <n v="-0.51"/>
    <n v="0"/>
    <s v="100-S1.5 - Retirement"/>
    <m/>
    <x v="0"/>
    <n v="2015"/>
    <b v="0"/>
  </r>
  <r>
    <x v="0"/>
    <s v="0151"/>
    <n v="0"/>
    <n v="0"/>
    <n v="2014"/>
    <n v="2010"/>
    <n v="-12.92"/>
    <n v="0"/>
    <s v="100-S1.5 - Retirement"/>
    <m/>
    <x v="0"/>
    <n v="2015"/>
    <b v="0"/>
  </r>
  <r>
    <x v="0"/>
    <s v="0151"/>
    <n v="0"/>
    <n v="0"/>
    <n v="2015"/>
    <n v="1966"/>
    <n v="-3996250.96"/>
    <n v="0"/>
    <s v="100-S1.5 - Retirement"/>
    <m/>
    <x v="0"/>
    <n v="2015"/>
    <b v="1"/>
  </r>
  <r>
    <x v="0"/>
    <s v="0151"/>
    <n v="0"/>
    <n v="0"/>
    <n v="2015"/>
    <n v="1967"/>
    <n v="-159036.19"/>
    <n v="0"/>
    <s v="100-S1.5 - Retirement"/>
    <m/>
    <x v="0"/>
    <n v="2015"/>
    <b v="1"/>
  </r>
  <r>
    <x v="0"/>
    <s v="0151"/>
    <n v="0"/>
    <n v="0"/>
    <n v="2015"/>
    <n v="1968"/>
    <n v="-7244.64"/>
    <n v="0"/>
    <s v="100-S1.5 - Retirement"/>
    <m/>
    <x v="0"/>
    <n v="2015"/>
    <b v="1"/>
  </r>
  <r>
    <x v="0"/>
    <s v="0151"/>
    <n v="0"/>
    <n v="0"/>
    <n v="2015"/>
    <n v="1969"/>
    <n v="-386.91"/>
    <n v="0"/>
    <s v="100-S1.5 - Retirement"/>
    <m/>
    <x v="0"/>
    <n v="2015"/>
    <b v="1"/>
  </r>
  <r>
    <x v="0"/>
    <s v="0151"/>
    <n v="0"/>
    <n v="0"/>
    <n v="2015"/>
    <n v="1981"/>
    <n v="-332.27"/>
    <n v="0"/>
    <s v="100-S1.5 - Retirement"/>
    <m/>
    <x v="0"/>
    <n v="2015"/>
    <b v="1"/>
  </r>
  <r>
    <x v="0"/>
    <s v="0151"/>
    <n v="0"/>
    <n v="0"/>
    <n v="2015"/>
    <n v="1987"/>
    <n v="-2024.05"/>
    <n v="0"/>
    <s v="100-S1.5 - Retirement"/>
    <m/>
    <x v="0"/>
    <n v="2015"/>
    <b v="1"/>
  </r>
  <r>
    <x v="0"/>
    <s v="0151"/>
    <n v="0"/>
    <n v="0"/>
    <n v="2015"/>
    <n v="1992"/>
    <n v="-33450.26"/>
    <n v="0"/>
    <s v="100-S1.5 - Retirement"/>
    <m/>
    <x v="0"/>
    <n v="2015"/>
    <b v="1"/>
  </r>
  <r>
    <x v="0"/>
    <s v="0151"/>
    <n v="0"/>
    <n v="0"/>
    <n v="2015"/>
    <n v="1994"/>
    <n v="-23594.12"/>
    <n v="0"/>
    <s v="100-S1.5 - Retirement"/>
    <m/>
    <x v="0"/>
    <n v="2015"/>
    <b v="1"/>
  </r>
  <r>
    <x v="0"/>
    <s v="0151"/>
    <n v="0"/>
    <n v="0"/>
    <n v="2015"/>
    <n v="1997"/>
    <n v="-1011171.38"/>
    <n v="0"/>
    <s v="100-S1.5 - Retirement"/>
    <m/>
    <x v="0"/>
    <n v="2015"/>
    <b v="1"/>
  </r>
  <r>
    <x v="0"/>
    <s v="0151"/>
    <n v="0"/>
    <n v="0"/>
    <n v="2015"/>
    <n v="1998"/>
    <n v="-76967.7"/>
    <n v="0"/>
    <s v="100-S1.5 - Retirement"/>
    <m/>
    <x v="0"/>
    <n v="2015"/>
    <b v="1"/>
  </r>
  <r>
    <x v="0"/>
    <s v="0151"/>
    <n v="0"/>
    <n v="0"/>
    <n v="2015"/>
    <n v="2003"/>
    <n v="-46476.04"/>
    <n v="0"/>
    <s v="100-S1.5 - Retirement"/>
    <m/>
    <x v="0"/>
    <n v="2015"/>
    <b v="1"/>
  </r>
  <r>
    <x v="0"/>
    <s v="0151"/>
    <n v="0"/>
    <n v="0"/>
    <n v="2015"/>
    <n v="2004"/>
    <n v="-618473.04"/>
    <n v="0"/>
    <s v="100-S1.5 - Retirement"/>
    <m/>
    <x v="0"/>
    <n v="2015"/>
    <b v="1"/>
  </r>
  <r>
    <x v="0"/>
    <s v="0151"/>
    <n v="0"/>
    <n v="0"/>
    <n v="2015"/>
    <n v="2005"/>
    <n v="-54833.81"/>
    <n v="0"/>
    <s v="100-S1.5 - Retirement"/>
    <m/>
    <x v="0"/>
    <n v="2015"/>
    <b v="1"/>
  </r>
  <r>
    <x v="0"/>
    <s v="0151"/>
    <n v="0"/>
    <n v="0"/>
    <n v="2015"/>
    <n v="2006"/>
    <n v="-42136.41"/>
    <n v="0"/>
    <s v="100-S1.5 - Retirement"/>
    <m/>
    <x v="0"/>
    <n v="2015"/>
    <b v="1"/>
  </r>
  <r>
    <x v="0"/>
    <s v="0151"/>
    <n v="0"/>
    <n v="0"/>
    <n v="2015"/>
    <n v="2008"/>
    <n v="-5571.84"/>
    <n v="0"/>
    <s v="100-S1.5 - Retirement"/>
    <m/>
    <x v="0"/>
    <n v="2015"/>
    <b v="1"/>
  </r>
  <r>
    <x v="0"/>
    <s v="0151"/>
    <n v="0"/>
    <n v="0"/>
    <n v="2015"/>
    <n v="2010"/>
    <n v="-291386.56"/>
    <n v="0"/>
    <s v="100-S1.5 - Retirement"/>
    <m/>
    <x v="0"/>
    <n v="2015"/>
    <b v="1"/>
  </r>
  <r>
    <x v="0"/>
    <s v="0152"/>
    <n v="0"/>
    <n v="0"/>
    <n v="2011"/>
    <n v="1977"/>
    <n v="-807.19"/>
    <n v="0"/>
    <s v="100-S1.5 - Retirement"/>
    <m/>
    <x v="0"/>
    <n v="2015"/>
    <b v="0"/>
  </r>
  <r>
    <x v="0"/>
    <s v="0152"/>
    <n v="0"/>
    <n v="0"/>
    <n v="2011"/>
    <n v="1978"/>
    <n v="-123.68"/>
    <n v="0"/>
    <s v="100-S1.5 - Retirement"/>
    <m/>
    <x v="0"/>
    <n v="2015"/>
    <b v="0"/>
  </r>
  <r>
    <x v="0"/>
    <s v="0152"/>
    <n v="0"/>
    <n v="0"/>
    <n v="2011"/>
    <n v="1979"/>
    <n v="-151.30000000000001"/>
    <n v="0"/>
    <s v="100-S1.5 - Retirement"/>
    <m/>
    <x v="0"/>
    <n v="2015"/>
    <b v="0"/>
  </r>
  <r>
    <x v="0"/>
    <s v="0152"/>
    <n v="0"/>
    <n v="0"/>
    <n v="2011"/>
    <n v="1980"/>
    <n v="-15.45"/>
    <n v="0"/>
    <s v="100-S1.5 - Retirement"/>
    <m/>
    <x v="0"/>
    <n v="2015"/>
    <b v="0"/>
  </r>
  <r>
    <x v="0"/>
    <s v="0152"/>
    <n v="0"/>
    <n v="0"/>
    <n v="2011"/>
    <n v="1981"/>
    <n v="-2168.4499999999998"/>
    <n v="0"/>
    <s v="100-S1.5 - Retirement"/>
    <m/>
    <x v="0"/>
    <n v="2015"/>
    <b v="0"/>
  </r>
  <r>
    <x v="0"/>
    <s v="0152"/>
    <n v="0"/>
    <n v="0"/>
    <n v="2011"/>
    <n v="1982"/>
    <n v="-26.31"/>
    <n v="0"/>
    <s v="100-S1.5 - Retirement"/>
    <m/>
    <x v="0"/>
    <n v="2015"/>
    <b v="0"/>
  </r>
  <r>
    <x v="0"/>
    <s v="0152"/>
    <n v="0"/>
    <n v="0"/>
    <n v="2011"/>
    <n v="1989"/>
    <n v="-36.18"/>
    <n v="0"/>
    <s v="100-S1.5 - Retirement"/>
    <m/>
    <x v="0"/>
    <n v="2015"/>
    <b v="0"/>
  </r>
  <r>
    <x v="0"/>
    <s v="0152"/>
    <n v="0"/>
    <n v="0"/>
    <n v="2012"/>
    <n v="1977"/>
    <n v="-853.2"/>
    <n v="0"/>
    <s v="100-S1.5 - Retirement"/>
    <m/>
    <x v="0"/>
    <n v="2015"/>
    <b v="0"/>
  </r>
  <r>
    <x v="0"/>
    <s v="0152"/>
    <n v="0"/>
    <n v="0"/>
    <n v="2012"/>
    <n v="1978"/>
    <n v="-130.97"/>
    <n v="0"/>
    <s v="100-S1.5 - Retirement"/>
    <m/>
    <x v="0"/>
    <n v="2015"/>
    <b v="0"/>
  </r>
  <r>
    <x v="0"/>
    <s v="0152"/>
    <n v="0"/>
    <n v="0"/>
    <n v="2012"/>
    <n v="1979"/>
    <n v="-160.51"/>
    <n v="0"/>
    <s v="100-S1.5 - Retirement"/>
    <m/>
    <x v="0"/>
    <n v="2015"/>
    <b v="0"/>
  </r>
  <r>
    <x v="0"/>
    <s v="0152"/>
    <n v="0"/>
    <n v="0"/>
    <n v="2012"/>
    <n v="1980"/>
    <n v="-16.420000000000002"/>
    <n v="0"/>
    <s v="100-S1.5 - Retirement"/>
    <m/>
    <x v="0"/>
    <n v="2015"/>
    <b v="0"/>
  </r>
  <r>
    <x v="0"/>
    <s v="0152"/>
    <n v="0"/>
    <n v="0"/>
    <n v="2012"/>
    <n v="1981"/>
    <n v="-2309.58"/>
    <n v="0"/>
    <s v="100-S1.5 - Retirement"/>
    <m/>
    <x v="0"/>
    <n v="2015"/>
    <b v="0"/>
  </r>
  <r>
    <x v="0"/>
    <s v="0152"/>
    <n v="0"/>
    <n v="0"/>
    <n v="2012"/>
    <n v="1982"/>
    <n v="-28.09"/>
    <n v="0"/>
    <s v="100-S1.5 - Retirement"/>
    <m/>
    <x v="0"/>
    <n v="2015"/>
    <b v="0"/>
  </r>
  <r>
    <x v="0"/>
    <s v="0152"/>
    <n v="0"/>
    <n v="0"/>
    <n v="2012"/>
    <n v="1989"/>
    <n v="-39.380000000000003"/>
    <n v="0"/>
    <s v="100-S1.5 - Retirement"/>
    <m/>
    <x v="0"/>
    <n v="2015"/>
    <b v="0"/>
  </r>
  <r>
    <x v="0"/>
    <s v="0152"/>
    <n v="0"/>
    <n v="0"/>
    <n v="2013"/>
    <n v="1977"/>
    <n v="-900.34"/>
    <n v="0"/>
    <s v="100-S1.5 - Retirement"/>
    <m/>
    <x v="0"/>
    <n v="2015"/>
    <b v="0"/>
  </r>
  <r>
    <x v="0"/>
    <s v="0152"/>
    <n v="0"/>
    <n v="0"/>
    <n v="2013"/>
    <n v="1978"/>
    <n v="-138.43"/>
    <n v="0"/>
    <s v="100-S1.5 - Retirement"/>
    <m/>
    <x v="0"/>
    <n v="2015"/>
    <b v="0"/>
  </r>
  <r>
    <x v="0"/>
    <s v="0152"/>
    <n v="0"/>
    <n v="0"/>
    <n v="2013"/>
    <n v="1979"/>
    <n v="-169.96"/>
    <n v="0"/>
    <s v="100-S1.5 - Retirement"/>
    <m/>
    <x v="0"/>
    <n v="2015"/>
    <b v="0"/>
  </r>
  <r>
    <x v="0"/>
    <s v="0152"/>
    <n v="0"/>
    <n v="0"/>
    <n v="2013"/>
    <n v="1980"/>
    <n v="-17.420000000000002"/>
    <n v="0"/>
    <s v="100-S1.5 - Retirement"/>
    <m/>
    <x v="0"/>
    <n v="2015"/>
    <b v="0"/>
  </r>
  <r>
    <x v="0"/>
    <s v="0152"/>
    <n v="0"/>
    <n v="0"/>
    <n v="2013"/>
    <n v="1981"/>
    <n v="-2454.83"/>
    <n v="0"/>
    <s v="100-S1.5 - Retirement"/>
    <m/>
    <x v="0"/>
    <n v="2015"/>
    <b v="0"/>
  </r>
  <r>
    <x v="0"/>
    <s v="0152"/>
    <n v="0"/>
    <n v="0"/>
    <n v="2013"/>
    <n v="1982"/>
    <n v="-29.91"/>
    <n v="0"/>
    <s v="100-S1.5 - Retirement"/>
    <m/>
    <x v="0"/>
    <n v="2015"/>
    <b v="0"/>
  </r>
  <r>
    <x v="0"/>
    <s v="0152"/>
    <n v="0"/>
    <n v="0"/>
    <n v="2013"/>
    <n v="1989"/>
    <n v="-42.7"/>
    <n v="0"/>
    <s v="100-S1.5 - Retirement"/>
    <m/>
    <x v="0"/>
    <n v="2015"/>
    <b v="0"/>
  </r>
  <r>
    <x v="0"/>
    <s v="0152"/>
    <n v="0"/>
    <n v="0"/>
    <n v="2014"/>
    <n v="1977"/>
    <n v="-948.54"/>
    <n v="0"/>
    <s v="100-S1.5 - Retirement"/>
    <m/>
    <x v="0"/>
    <n v="2015"/>
    <b v="0"/>
  </r>
  <r>
    <x v="0"/>
    <s v="0152"/>
    <n v="0"/>
    <n v="0"/>
    <n v="2014"/>
    <n v="1978"/>
    <n v="-146.08000000000001"/>
    <n v="0"/>
    <s v="100-S1.5 - Retirement"/>
    <m/>
    <x v="0"/>
    <n v="2015"/>
    <b v="0"/>
  </r>
  <r>
    <x v="0"/>
    <s v="0152"/>
    <n v="0"/>
    <n v="0"/>
    <n v="2014"/>
    <n v="1979"/>
    <n v="-179.65"/>
    <n v="0"/>
    <s v="100-S1.5 - Retirement"/>
    <m/>
    <x v="0"/>
    <n v="2015"/>
    <b v="0"/>
  </r>
  <r>
    <x v="0"/>
    <s v="0152"/>
    <n v="0"/>
    <n v="0"/>
    <n v="2014"/>
    <n v="1980"/>
    <n v="-18.45"/>
    <n v="0"/>
    <s v="100-S1.5 - Retirement"/>
    <m/>
    <x v="0"/>
    <n v="2015"/>
    <b v="0"/>
  </r>
  <r>
    <x v="0"/>
    <s v="0152"/>
    <n v="0"/>
    <n v="0"/>
    <n v="2014"/>
    <n v="1981"/>
    <n v="-2604.25"/>
    <n v="0"/>
    <s v="100-S1.5 - Retirement"/>
    <m/>
    <x v="0"/>
    <n v="2015"/>
    <b v="0"/>
  </r>
  <r>
    <x v="0"/>
    <s v="0152"/>
    <n v="0"/>
    <n v="0"/>
    <n v="2014"/>
    <n v="1982"/>
    <n v="-31.79"/>
    <n v="0"/>
    <s v="100-S1.5 - Retirement"/>
    <m/>
    <x v="0"/>
    <n v="2015"/>
    <b v="0"/>
  </r>
  <r>
    <x v="0"/>
    <s v="0152"/>
    <n v="0"/>
    <n v="0"/>
    <n v="2014"/>
    <n v="1989"/>
    <n v="-46.19"/>
    <n v="0"/>
    <s v="100-S1.5 - Retirement"/>
    <m/>
    <x v="0"/>
    <n v="2015"/>
    <b v="0"/>
  </r>
  <r>
    <x v="0"/>
    <s v="0152"/>
    <n v="0"/>
    <n v="0"/>
    <n v="2015"/>
    <n v="1977"/>
    <n v="-336362.73"/>
    <n v="0"/>
    <s v="100-S1.5 - Retirement"/>
    <m/>
    <x v="0"/>
    <n v="2015"/>
    <b v="1"/>
  </r>
  <r>
    <x v="0"/>
    <s v="0152"/>
    <n v="0"/>
    <n v="0"/>
    <n v="2015"/>
    <n v="1978"/>
    <n v="-54727.839999999997"/>
    <n v="0"/>
    <s v="100-S1.5 - Retirement"/>
    <m/>
    <x v="0"/>
    <n v="2015"/>
    <b v="1"/>
  </r>
  <r>
    <x v="0"/>
    <s v="0152"/>
    <n v="0"/>
    <n v="0"/>
    <n v="2015"/>
    <n v="1979"/>
    <n v="-71214.58"/>
    <n v="0"/>
    <s v="100-S1.5 - Retirement"/>
    <m/>
    <x v="0"/>
    <n v="2015"/>
    <b v="1"/>
  </r>
  <r>
    <x v="0"/>
    <s v="0152"/>
    <n v="0"/>
    <n v="0"/>
    <n v="2015"/>
    <n v="1980"/>
    <n v="-7748.26"/>
    <n v="0"/>
    <s v="100-S1.5 - Retirement"/>
    <m/>
    <x v="0"/>
    <n v="2015"/>
    <b v="1"/>
  </r>
  <r>
    <x v="0"/>
    <s v="0152"/>
    <n v="0"/>
    <n v="0"/>
    <n v="2015"/>
    <n v="1981"/>
    <n v="-1161096.8899999999"/>
    <n v="0"/>
    <s v="100-S1.5 - Retirement"/>
    <m/>
    <x v="0"/>
    <n v="2015"/>
    <b v="1"/>
  </r>
  <r>
    <x v="0"/>
    <s v="0152"/>
    <n v="0"/>
    <n v="0"/>
    <n v="2015"/>
    <n v="1982"/>
    <n v="-15071.9"/>
    <n v="0"/>
    <s v="100-S1.5 - Retirement"/>
    <m/>
    <x v="0"/>
    <n v="2015"/>
    <b v="1"/>
  </r>
  <r>
    <x v="0"/>
    <s v="0152"/>
    <n v="0"/>
    <n v="0"/>
    <n v="2015"/>
    <n v="1989"/>
    <n v="-35617.550000000003"/>
    <n v="0"/>
    <s v="100-S1.5 - Retirement"/>
    <m/>
    <x v="0"/>
    <n v="2015"/>
    <b v="1"/>
  </r>
  <r>
    <x v="0"/>
    <s v="0161"/>
    <n v="0"/>
    <n v="0"/>
    <n v="2011"/>
    <n v="1967"/>
    <n v="-2043.15"/>
    <n v="0"/>
    <s v="100-S1.5 - Retirement"/>
    <m/>
    <x v="0"/>
    <n v="2015"/>
    <b v="0"/>
  </r>
  <r>
    <x v="0"/>
    <s v="0161"/>
    <n v="0"/>
    <n v="0"/>
    <n v="2011"/>
    <n v="1968"/>
    <n v="-47.68"/>
    <n v="0"/>
    <s v="100-S1.5 - Retirement"/>
    <m/>
    <x v="0"/>
    <n v="2015"/>
    <b v="0"/>
  </r>
  <r>
    <x v="0"/>
    <s v="0161"/>
    <n v="0"/>
    <n v="0"/>
    <n v="2011"/>
    <n v="1969"/>
    <n v="-19523.48"/>
    <n v="0"/>
    <s v="100-S1.5 - Retirement"/>
    <m/>
    <x v="0"/>
    <n v="2015"/>
    <b v="0"/>
  </r>
  <r>
    <x v="0"/>
    <s v="0161"/>
    <n v="0"/>
    <n v="0"/>
    <n v="2011"/>
    <n v="1970"/>
    <n v="-534.72"/>
    <n v="0"/>
    <s v="100-S1.5 - Retirement"/>
    <m/>
    <x v="0"/>
    <n v="2015"/>
    <b v="0"/>
  </r>
  <r>
    <x v="0"/>
    <s v="0161"/>
    <n v="0"/>
    <n v="0"/>
    <n v="2011"/>
    <n v="1971"/>
    <n v="-259.10000000000002"/>
    <n v="0"/>
    <s v="100-S1.5 - Retirement"/>
    <m/>
    <x v="0"/>
    <n v="2015"/>
    <b v="0"/>
  </r>
  <r>
    <x v="0"/>
    <s v="0161"/>
    <n v="0"/>
    <n v="0"/>
    <n v="2011"/>
    <n v="1972"/>
    <n v="-182.14"/>
    <n v="0"/>
    <s v="100-S1.5 - Retirement"/>
    <m/>
    <x v="0"/>
    <n v="2015"/>
    <b v="0"/>
  </r>
  <r>
    <x v="0"/>
    <s v="0161"/>
    <n v="0"/>
    <n v="0"/>
    <n v="2011"/>
    <n v="1973"/>
    <n v="-2261.2600000000002"/>
    <n v="0"/>
    <s v="100-S1.5 - Retirement"/>
    <m/>
    <x v="0"/>
    <n v="2015"/>
    <b v="0"/>
  </r>
  <r>
    <x v="0"/>
    <s v="0161"/>
    <n v="0"/>
    <n v="0"/>
    <n v="2011"/>
    <n v="1974"/>
    <n v="-1270.55"/>
    <n v="0"/>
    <s v="100-S1.5 - Retirement"/>
    <m/>
    <x v="0"/>
    <n v="2015"/>
    <b v="0"/>
  </r>
  <r>
    <x v="0"/>
    <s v="0161"/>
    <n v="0"/>
    <n v="0"/>
    <n v="2011"/>
    <n v="1975"/>
    <n v="-38.46"/>
    <n v="0"/>
    <s v="100-S1.5 - Retirement"/>
    <m/>
    <x v="0"/>
    <n v="2015"/>
    <b v="0"/>
  </r>
  <r>
    <x v="0"/>
    <s v="0161"/>
    <n v="0"/>
    <n v="0"/>
    <n v="2011"/>
    <n v="1976"/>
    <n v="-24.83"/>
    <n v="0"/>
    <s v="100-S1.5 - Retirement"/>
    <m/>
    <x v="0"/>
    <n v="2015"/>
    <b v="0"/>
  </r>
  <r>
    <x v="0"/>
    <s v="0161"/>
    <n v="0"/>
    <n v="0"/>
    <n v="2011"/>
    <n v="1977"/>
    <n v="-2859.61"/>
    <n v="0"/>
    <s v="100-S1.5 - Retirement"/>
    <m/>
    <x v="0"/>
    <n v="2015"/>
    <b v="0"/>
  </r>
  <r>
    <x v="0"/>
    <s v="0161"/>
    <n v="0"/>
    <n v="0"/>
    <n v="2011"/>
    <n v="1978"/>
    <n v="-75.78"/>
    <n v="0"/>
    <s v="100-S1.5 - Retirement"/>
    <m/>
    <x v="0"/>
    <n v="2015"/>
    <b v="0"/>
  </r>
  <r>
    <x v="0"/>
    <s v="0161"/>
    <n v="0"/>
    <n v="0"/>
    <n v="2011"/>
    <n v="1979"/>
    <n v="-86.95"/>
    <n v="0"/>
    <s v="100-S1.5 - Retirement"/>
    <m/>
    <x v="0"/>
    <n v="2015"/>
    <b v="0"/>
  </r>
  <r>
    <x v="0"/>
    <s v="0161"/>
    <n v="0"/>
    <n v="0"/>
    <n v="2011"/>
    <n v="1980"/>
    <n v="-384.31"/>
    <n v="0"/>
    <s v="100-S1.5 - Retirement"/>
    <m/>
    <x v="0"/>
    <n v="2015"/>
    <b v="0"/>
  </r>
  <r>
    <x v="0"/>
    <s v="0161"/>
    <n v="0"/>
    <n v="0"/>
    <n v="2011"/>
    <n v="1981"/>
    <n v="-1178.31"/>
    <n v="0"/>
    <s v="100-S1.5 - Retirement"/>
    <m/>
    <x v="0"/>
    <n v="2015"/>
    <b v="0"/>
  </r>
  <r>
    <x v="0"/>
    <s v="0161"/>
    <n v="0"/>
    <n v="0"/>
    <n v="2011"/>
    <n v="1982"/>
    <n v="-665.36"/>
    <n v="0"/>
    <s v="100-S1.5 - Retirement"/>
    <m/>
    <x v="0"/>
    <n v="2015"/>
    <b v="0"/>
  </r>
  <r>
    <x v="0"/>
    <s v="0161"/>
    <n v="0"/>
    <n v="0"/>
    <n v="2011"/>
    <n v="1983"/>
    <n v="-405.69"/>
    <n v="0"/>
    <s v="100-S1.5 - Retirement"/>
    <m/>
    <x v="0"/>
    <n v="2015"/>
    <b v="0"/>
  </r>
  <r>
    <x v="0"/>
    <s v="0161"/>
    <n v="0"/>
    <n v="0"/>
    <n v="2011"/>
    <n v="1984"/>
    <n v="-18.38"/>
    <n v="0"/>
    <s v="100-S1.5 - Retirement"/>
    <m/>
    <x v="0"/>
    <n v="2015"/>
    <b v="0"/>
  </r>
  <r>
    <x v="0"/>
    <s v="0161"/>
    <n v="0"/>
    <n v="0"/>
    <n v="2011"/>
    <n v="1985"/>
    <n v="-633.4"/>
    <n v="0"/>
    <s v="100-S1.5 - Retirement"/>
    <m/>
    <x v="0"/>
    <n v="2015"/>
    <b v="0"/>
  </r>
  <r>
    <x v="0"/>
    <s v="0161"/>
    <n v="0"/>
    <n v="0"/>
    <n v="2011"/>
    <n v="1986"/>
    <n v="-795.53"/>
    <n v="0"/>
    <s v="100-S1.5 - Retirement"/>
    <m/>
    <x v="0"/>
    <n v="2015"/>
    <b v="0"/>
  </r>
  <r>
    <x v="0"/>
    <s v="0161"/>
    <n v="0"/>
    <n v="0"/>
    <n v="2011"/>
    <n v="1987"/>
    <n v="-2826.61"/>
    <n v="0"/>
    <s v="100-S1.5 - Retirement"/>
    <m/>
    <x v="0"/>
    <n v="2015"/>
    <b v="0"/>
  </r>
  <r>
    <x v="0"/>
    <s v="0161"/>
    <n v="0"/>
    <n v="0"/>
    <n v="2011"/>
    <n v="1988"/>
    <n v="-144.05000000000001"/>
    <n v="0"/>
    <s v="100-S1.5 - Retirement"/>
    <m/>
    <x v="0"/>
    <n v="2015"/>
    <b v="0"/>
  </r>
  <r>
    <x v="0"/>
    <s v="0161"/>
    <n v="0"/>
    <n v="0"/>
    <n v="2011"/>
    <n v="1989"/>
    <n v="-35.229999999999997"/>
    <n v="0"/>
    <s v="100-S1.5 - Retirement"/>
    <m/>
    <x v="0"/>
    <n v="2015"/>
    <b v="0"/>
  </r>
  <r>
    <x v="0"/>
    <s v="0161"/>
    <n v="0"/>
    <n v="0"/>
    <n v="2011"/>
    <n v="1990"/>
    <n v="-0.6"/>
    <n v="0"/>
    <s v="100-S1.5 - Retirement"/>
    <m/>
    <x v="0"/>
    <n v="2015"/>
    <b v="0"/>
  </r>
  <r>
    <x v="0"/>
    <s v="0161"/>
    <n v="0"/>
    <n v="0"/>
    <n v="2011"/>
    <n v="1991"/>
    <n v="-46.7"/>
    <n v="0"/>
    <s v="100-S1.5 - Retirement"/>
    <m/>
    <x v="0"/>
    <n v="2015"/>
    <b v="0"/>
  </r>
  <r>
    <x v="0"/>
    <s v="0161"/>
    <n v="0"/>
    <n v="0"/>
    <n v="2011"/>
    <n v="1992"/>
    <n v="-789.49"/>
    <n v="0"/>
    <s v="100-S1.5 - Retirement"/>
    <m/>
    <x v="0"/>
    <n v="2015"/>
    <b v="0"/>
  </r>
  <r>
    <x v="0"/>
    <s v="0161"/>
    <n v="0"/>
    <n v="0"/>
    <n v="2011"/>
    <n v="1993"/>
    <n v="-86.74"/>
    <n v="0"/>
    <s v="100-S1.5 - Retirement"/>
    <m/>
    <x v="0"/>
    <n v="2015"/>
    <b v="0"/>
  </r>
  <r>
    <x v="0"/>
    <s v="0161"/>
    <n v="0"/>
    <n v="0"/>
    <n v="2011"/>
    <n v="1994"/>
    <n v="-113.51"/>
    <n v="0"/>
    <s v="100-S1.5 - Retirement"/>
    <m/>
    <x v="0"/>
    <n v="2015"/>
    <b v="0"/>
  </r>
  <r>
    <x v="0"/>
    <s v="0161"/>
    <n v="0"/>
    <n v="0"/>
    <n v="2011"/>
    <n v="1995"/>
    <n v="-32.21"/>
    <n v="0"/>
    <s v="100-S1.5 - Retirement"/>
    <m/>
    <x v="0"/>
    <n v="2015"/>
    <b v="0"/>
  </r>
  <r>
    <x v="0"/>
    <s v="0161"/>
    <n v="0"/>
    <n v="0"/>
    <n v="2011"/>
    <n v="1996"/>
    <n v="-41.16"/>
    <n v="0"/>
    <s v="100-S1.5 - Retirement"/>
    <m/>
    <x v="0"/>
    <n v="2015"/>
    <b v="0"/>
  </r>
  <r>
    <x v="0"/>
    <s v="0161"/>
    <n v="0"/>
    <n v="0"/>
    <n v="2011"/>
    <n v="1997"/>
    <n v="-412.56"/>
    <n v="0"/>
    <s v="100-S1.5 - Retirement"/>
    <m/>
    <x v="0"/>
    <n v="2015"/>
    <b v="0"/>
  </r>
  <r>
    <x v="0"/>
    <s v="0161"/>
    <n v="0"/>
    <n v="0"/>
    <n v="2011"/>
    <n v="1998"/>
    <n v="-367.84"/>
    <n v="0"/>
    <s v="100-S1.5 - Retirement"/>
    <m/>
    <x v="0"/>
    <n v="2015"/>
    <b v="0"/>
  </r>
  <r>
    <x v="0"/>
    <s v="0161"/>
    <n v="0"/>
    <n v="0"/>
    <n v="2011"/>
    <n v="1999"/>
    <n v="-19.940000000000001"/>
    <n v="0"/>
    <s v="100-S1.5 - Retirement"/>
    <m/>
    <x v="0"/>
    <n v="2015"/>
    <b v="0"/>
  </r>
  <r>
    <x v="0"/>
    <s v="0161"/>
    <n v="0"/>
    <n v="0"/>
    <n v="2011"/>
    <n v="2000"/>
    <n v="-36.43"/>
    <n v="0"/>
    <s v="100-S1.5 - Retirement"/>
    <m/>
    <x v="0"/>
    <n v="2015"/>
    <b v="0"/>
  </r>
  <r>
    <x v="0"/>
    <s v="0161"/>
    <n v="0"/>
    <n v="0"/>
    <n v="2011"/>
    <n v="2001"/>
    <n v="-88.12"/>
    <n v="0"/>
    <s v="100-S1.5 - Retirement"/>
    <m/>
    <x v="0"/>
    <n v="2015"/>
    <b v="0"/>
  </r>
  <r>
    <x v="0"/>
    <s v="0161"/>
    <n v="0"/>
    <n v="0"/>
    <n v="2011"/>
    <n v="2002"/>
    <n v="-45.23"/>
    <n v="0"/>
    <s v="100-S1.5 - Retirement"/>
    <m/>
    <x v="0"/>
    <n v="2015"/>
    <b v="0"/>
  </r>
  <r>
    <x v="0"/>
    <s v="0161"/>
    <n v="0"/>
    <n v="0"/>
    <n v="2011"/>
    <n v="2003"/>
    <n v="-123.17"/>
    <n v="0"/>
    <s v="100-S1.5 - Retirement"/>
    <m/>
    <x v="0"/>
    <n v="2015"/>
    <b v="0"/>
  </r>
  <r>
    <x v="0"/>
    <s v="0161"/>
    <n v="0"/>
    <n v="0"/>
    <n v="2011"/>
    <n v="2004"/>
    <n v="-2.74"/>
    <n v="0"/>
    <s v="100-S1.5 - Retirement"/>
    <m/>
    <x v="0"/>
    <n v="2015"/>
    <b v="0"/>
  </r>
  <r>
    <x v="0"/>
    <s v="0161"/>
    <n v="0"/>
    <n v="0"/>
    <n v="2011"/>
    <n v="2005"/>
    <n v="-28.61"/>
    <n v="0"/>
    <s v="100-S1.5 - Retirement"/>
    <m/>
    <x v="0"/>
    <n v="2015"/>
    <b v="0"/>
  </r>
  <r>
    <x v="0"/>
    <s v="0161"/>
    <n v="0"/>
    <n v="0"/>
    <n v="2011"/>
    <n v="2006"/>
    <n v="-7.01"/>
    <n v="0"/>
    <s v="100-S1.5 - Retirement"/>
    <m/>
    <x v="0"/>
    <n v="2015"/>
    <b v="0"/>
  </r>
  <r>
    <x v="0"/>
    <s v="0161"/>
    <n v="0"/>
    <n v="0"/>
    <n v="2011"/>
    <n v="2007"/>
    <n v="-5.1100000000000003"/>
    <n v="0"/>
    <s v="100-S1.5 - Retirement"/>
    <m/>
    <x v="0"/>
    <n v="2015"/>
    <b v="0"/>
  </r>
  <r>
    <x v="0"/>
    <s v="0161"/>
    <n v="0"/>
    <n v="0"/>
    <n v="2011"/>
    <n v="2008"/>
    <n v="-32.270000000000003"/>
    <n v="0"/>
    <s v="100-S1.5 - Retirement"/>
    <m/>
    <x v="0"/>
    <n v="2015"/>
    <b v="0"/>
  </r>
  <r>
    <x v="0"/>
    <s v="0161"/>
    <n v="0"/>
    <n v="0"/>
    <n v="2011"/>
    <n v="2009"/>
    <n v="-35.36"/>
    <n v="0"/>
    <s v="100-S1.5 - Retirement"/>
    <m/>
    <x v="0"/>
    <n v="2015"/>
    <b v="0"/>
  </r>
  <r>
    <x v="0"/>
    <s v="0161"/>
    <n v="0"/>
    <n v="0"/>
    <n v="2011"/>
    <n v="2010"/>
    <n v="-1.03"/>
    <n v="0"/>
    <s v="100-S1.5 - Retirement"/>
    <m/>
    <x v="0"/>
    <n v="2015"/>
    <b v="0"/>
  </r>
  <r>
    <x v="0"/>
    <s v="0161"/>
    <n v="0"/>
    <n v="0"/>
    <n v="2012"/>
    <n v="1967"/>
    <n v="-2129.1799999999998"/>
    <n v="0"/>
    <s v="100-S1.5 - Retirement"/>
    <m/>
    <x v="0"/>
    <n v="2015"/>
    <b v="0"/>
  </r>
  <r>
    <x v="0"/>
    <s v="0161"/>
    <n v="0"/>
    <n v="0"/>
    <n v="2012"/>
    <n v="1968"/>
    <n v="-49.74"/>
    <n v="0"/>
    <s v="100-S1.5 - Retirement"/>
    <m/>
    <x v="0"/>
    <n v="2015"/>
    <b v="0"/>
  </r>
  <r>
    <x v="0"/>
    <s v="0161"/>
    <n v="0"/>
    <n v="0"/>
    <n v="2012"/>
    <n v="1969"/>
    <n v="-20395.43"/>
    <n v="0"/>
    <s v="100-S1.5 - Retirement"/>
    <m/>
    <x v="0"/>
    <n v="2015"/>
    <b v="0"/>
  </r>
  <r>
    <x v="0"/>
    <s v="0161"/>
    <n v="0"/>
    <n v="0"/>
    <n v="2012"/>
    <n v="1970"/>
    <n v="-559.32000000000005"/>
    <n v="0"/>
    <s v="100-S1.5 - Retirement"/>
    <m/>
    <x v="0"/>
    <n v="2015"/>
    <b v="0"/>
  </r>
  <r>
    <x v="0"/>
    <s v="0161"/>
    <n v="0"/>
    <n v="0"/>
    <n v="2012"/>
    <n v="1971"/>
    <n v="-271.39"/>
    <n v="0"/>
    <s v="100-S1.5 - Retirement"/>
    <m/>
    <x v="0"/>
    <n v="2015"/>
    <b v="0"/>
  </r>
  <r>
    <x v="0"/>
    <s v="0161"/>
    <n v="0"/>
    <n v="0"/>
    <n v="2012"/>
    <n v="1972"/>
    <n v="-191.04"/>
    <n v="0"/>
    <s v="100-S1.5 - Retirement"/>
    <m/>
    <x v="0"/>
    <n v="2015"/>
    <b v="0"/>
  </r>
  <r>
    <x v="0"/>
    <s v="0161"/>
    <n v="0"/>
    <n v="0"/>
    <n v="2012"/>
    <n v="1973"/>
    <n v="-2375.13"/>
    <n v="0"/>
    <s v="100-S1.5 - Retirement"/>
    <m/>
    <x v="0"/>
    <n v="2015"/>
    <b v="0"/>
  </r>
  <r>
    <x v="0"/>
    <s v="0161"/>
    <n v="0"/>
    <n v="0"/>
    <n v="2012"/>
    <n v="1974"/>
    <n v="-1336.52"/>
    <n v="0"/>
    <s v="100-S1.5 - Retirement"/>
    <m/>
    <x v="0"/>
    <n v="2015"/>
    <b v="0"/>
  </r>
  <r>
    <x v="0"/>
    <s v="0161"/>
    <n v="0"/>
    <n v="0"/>
    <n v="2012"/>
    <n v="1975"/>
    <n v="-40.520000000000003"/>
    <n v="0"/>
    <s v="100-S1.5 - Retirement"/>
    <m/>
    <x v="0"/>
    <n v="2015"/>
    <b v="0"/>
  </r>
  <r>
    <x v="0"/>
    <s v="0161"/>
    <n v="0"/>
    <n v="0"/>
    <n v="2012"/>
    <n v="1976"/>
    <n v="-26.2"/>
    <n v="0"/>
    <s v="100-S1.5 - Retirement"/>
    <m/>
    <x v="0"/>
    <n v="2015"/>
    <b v="0"/>
  </r>
  <r>
    <x v="0"/>
    <s v="0161"/>
    <n v="0"/>
    <n v="0"/>
    <n v="2012"/>
    <n v="1977"/>
    <n v="-3022.59"/>
    <n v="0"/>
    <s v="100-S1.5 - Retirement"/>
    <m/>
    <x v="0"/>
    <n v="2015"/>
    <b v="0"/>
  </r>
  <r>
    <x v="0"/>
    <s v="0161"/>
    <n v="0"/>
    <n v="0"/>
    <n v="2012"/>
    <n v="1978"/>
    <n v="-80.239999999999995"/>
    <n v="0"/>
    <s v="100-S1.5 - Retirement"/>
    <m/>
    <x v="0"/>
    <n v="2015"/>
    <b v="0"/>
  </r>
  <r>
    <x v="0"/>
    <s v="0161"/>
    <n v="0"/>
    <n v="0"/>
    <n v="2012"/>
    <n v="1979"/>
    <n v="-92.24"/>
    <n v="0"/>
    <s v="100-S1.5 - Retirement"/>
    <m/>
    <x v="0"/>
    <n v="2015"/>
    <b v="0"/>
  </r>
  <r>
    <x v="0"/>
    <s v="0161"/>
    <n v="0"/>
    <n v="0"/>
    <n v="2012"/>
    <n v="1980"/>
    <n v="-408.48"/>
    <n v="0"/>
    <s v="100-S1.5 - Retirement"/>
    <m/>
    <x v="0"/>
    <n v="2015"/>
    <b v="0"/>
  </r>
  <r>
    <x v="0"/>
    <s v="0161"/>
    <n v="0"/>
    <n v="0"/>
    <n v="2012"/>
    <n v="1981"/>
    <n v="-1255"/>
    <n v="0"/>
    <s v="100-S1.5 - Retirement"/>
    <m/>
    <x v="0"/>
    <n v="2015"/>
    <b v="0"/>
  </r>
  <r>
    <x v="0"/>
    <s v="0161"/>
    <n v="0"/>
    <n v="0"/>
    <n v="2012"/>
    <n v="1982"/>
    <n v="-710.18"/>
    <n v="0"/>
    <s v="100-S1.5 - Retirement"/>
    <m/>
    <x v="0"/>
    <n v="2015"/>
    <b v="0"/>
  </r>
  <r>
    <x v="0"/>
    <s v="0161"/>
    <n v="0"/>
    <n v="0"/>
    <n v="2012"/>
    <n v="1983"/>
    <n v="-433.99"/>
    <n v="0"/>
    <s v="100-S1.5 - Retirement"/>
    <m/>
    <x v="0"/>
    <n v="2015"/>
    <b v="0"/>
  </r>
  <r>
    <x v="0"/>
    <s v="0161"/>
    <n v="0"/>
    <n v="0"/>
    <n v="2012"/>
    <n v="1984"/>
    <n v="-19.71"/>
    <n v="0"/>
    <s v="100-S1.5 - Retirement"/>
    <m/>
    <x v="0"/>
    <n v="2015"/>
    <b v="0"/>
  </r>
  <r>
    <x v="0"/>
    <s v="0161"/>
    <n v="0"/>
    <n v="0"/>
    <n v="2012"/>
    <n v="1985"/>
    <n v="-680.71"/>
    <n v="0"/>
    <s v="100-S1.5 - Retirement"/>
    <m/>
    <x v="0"/>
    <n v="2015"/>
    <b v="0"/>
  </r>
  <r>
    <x v="0"/>
    <s v="0161"/>
    <n v="0"/>
    <n v="0"/>
    <n v="2012"/>
    <n v="1986"/>
    <n v="-858.06"/>
    <n v="0"/>
    <s v="100-S1.5 - Retirement"/>
    <m/>
    <x v="0"/>
    <n v="2015"/>
    <b v="0"/>
  </r>
  <r>
    <x v="0"/>
    <s v="0161"/>
    <n v="0"/>
    <n v="0"/>
    <n v="2012"/>
    <n v="1987"/>
    <n v="-3057.93"/>
    <n v="0"/>
    <s v="100-S1.5 - Retirement"/>
    <m/>
    <x v="0"/>
    <n v="2015"/>
    <b v="0"/>
  </r>
  <r>
    <x v="0"/>
    <s v="0161"/>
    <n v="0"/>
    <n v="0"/>
    <n v="2012"/>
    <n v="1988"/>
    <n v="-156.18"/>
    <n v="0"/>
    <s v="100-S1.5 - Retirement"/>
    <m/>
    <x v="0"/>
    <n v="2015"/>
    <b v="0"/>
  </r>
  <r>
    <x v="0"/>
    <s v="0161"/>
    <n v="0"/>
    <n v="0"/>
    <n v="2012"/>
    <n v="1989"/>
    <n v="-38.340000000000003"/>
    <n v="0"/>
    <s v="100-S1.5 - Retirement"/>
    <m/>
    <x v="0"/>
    <n v="2015"/>
    <b v="0"/>
  </r>
  <r>
    <x v="0"/>
    <s v="0161"/>
    <n v="0"/>
    <n v="0"/>
    <n v="2012"/>
    <n v="1990"/>
    <n v="-0.65"/>
    <n v="0"/>
    <s v="100-S1.5 - Retirement"/>
    <m/>
    <x v="0"/>
    <n v="2015"/>
    <b v="0"/>
  </r>
  <r>
    <x v="0"/>
    <s v="0161"/>
    <n v="0"/>
    <n v="0"/>
    <n v="2012"/>
    <n v="1991"/>
    <n v="-51.23"/>
    <n v="0"/>
    <s v="100-S1.5 - Retirement"/>
    <m/>
    <x v="0"/>
    <n v="2015"/>
    <b v="0"/>
  </r>
  <r>
    <x v="0"/>
    <s v="0161"/>
    <n v="0"/>
    <n v="0"/>
    <n v="2012"/>
    <n v="1992"/>
    <n v="-869.87"/>
    <n v="0"/>
    <s v="100-S1.5 - Retirement"/>
    <m/>
    <x v="0"/>
    <n v="2015"/>
    <b v="0"/>
  </r>
  <r>
    <x v="0"/>
    <s v="0161"/>
    <n v="0"/>
    <n v="0"/>
    <n v="2012"/>
    <n v="1993"/>
    <n v="-96.04"/>
    <n v="0"/>
    <s v="100-S1.5 - Retirement"/>
    <m/>
    <x v="0"/>
    <n v="2015"/>
    <b v="0"/>
  </r>
  <r>
    <x v="0"/>
    <s v="0161"/>
    <n v="0"/>
    <n v="0"/>
    <n v="2012"/>
    <n v="1994"/>
    <n v="-126.38"/>
    <n v="0"/>
    <s v="100-S1.5 - Retirement"/>
    <m/>
    <x v="0"/>
    <n v="2015"/>
    <b v="0"/>
  </r>
  <r>
    <x v="0"/>
    <s v="0161"/>
    <n v="0"/>
    <n v="0"/>
    <n v="2012"/>
    <n v="1995"/>
    <n v="-36.08"/>
    <n v="0"/>
    <s v="100-S1.5 - Retirement"/>
    <m/>
    <x v="0"/>
    <n v="2015"/>
    <b v="0"/>
  </r>
  <r>
    <x v="0"/>
    <s v="0161"/>
    <n v="0"/>
    <n v="0"/>
    <n v="2012"/>
    <n v="1996"/>
    <n v="-46.42"/>
    <n v="0"/>
    <s v="100-S1.5 - Retirement"/>
    <m/>
    <x v="0"/>
    <n v="2015"/>
    <b v="0"/>
  </r>
  <r>
    <x v="0"/>
    <s v="0161"/>
    <n v="0"/>
    <n v="0"/>
    <n v="2012"/>
    <n v="1997"/>
    <n v="-468.95"/>
    <n v="0"/>
    <s v="100-S1.5 - Retirement"/>
    <m/>
    <x v="0"/>
    <n v="2015"/>
    <b v="0"/>
  </r>
  <r>
    <x v="0"/>
    <s v="0161"/>
    <n v="0"/>
    <n v="0"/>
    <n v="2012"/>
    <n v="1998"/>
    <n v="-421.93"/>
    <n v="0"/>
    <s v="100-S1.5 - Retirement"/>
    <m/>
    <x v="0"/>
    <n v="2015"/>
    <b v="0"/>
  </r>
  <r>
    <x v="0"/>
    <s v="0161"/>
    <n v="0"/>
    <n v="0"/>
    <n v="2012"/>
    <n v="1999"/>
    <n v="-23.11"/>
    <n v="0"/>
    <s v="100-S1.5 - Retirement"/>
    <m/>
    <x v="0"/>
    <n v="2015"/>
    <b v="0"/>
  </r>
  <r>
    <x v="0"/>
    <s v="0161"/>
    <n v="0"/>
    <n v="0"/>
    <n v="2012"/>
    <n v="2000"/>
    <n v="-42.75"/>
    <n v="0"/>
    <s v="100-S1.5 - Retirement"/>
    <m/>
    <x v="0"/>
    <n v="2015"/>
    <b v="0"/>
  </r>
  <r>
    <x v="0"/>
    <s v="0161"/>
    <n v="0"/>
    <n v="0"/>
    <n v="2012"/>
    <n v="2001"/>
    <n v="-104.9"/>
    <n v="0"/>
    <s v="100-S1.5 - Retirement"/>
    <m/>
    <x v="0"/>
    <n v="2015"/>
    <b v="0"/>
  </r>
  <r>
    <x v="0"/>
    <s v="0161"/>
    <n v="0"/>
    <n v="0"/>
    <n v="2012"/>
    <n v="2002"/>
    <n v="-54.79"/>
    <n v="0"/>
    <s v="100-S1.5 - Retirement"/>
    <m/>
    <x v="0"/>
    <n v="2015"/>
    <b v="0"/>
  </r>
  <r>
    <x v="0"/>
    <s v="0161"/>
    <n v="0"/>
    <n v="0"/>
    <n v="2012"/>
    <n v="2003"/>
    <n v="-152.58000000000001"/>
    <n v="0"/>
    <s v="100-S1.5 - Retirement"/>
    <m/>
    <x v="0"/>
    <n v="2015"/>
    <b v="0"/>
  </r>
  <r>
    <x v="0"/>
    <s v="0161"/>
    <n v="0"/>
    <n v="0"/>
    <n v="2012"/>
    <n v="2004"/>
    <n v="-3.49"/>
    <n v="0"/>
    <s v="100-S1.5 - Retirement"/>
    <m/>
    <x v="0"/>
    <n v="2015"/>
    <b v="0"/>
  </r>
  <r>
    <x v="0"/>
    <s v="0161"/>
    <n v="0"/>
    <n v="0"/>
    <n v="2012"/>
    <n v="2005"/>
    <n v="-37.770000000000003"/>
    <n v="0"/>
    <s v="100-S1.5 - Retirement"/>
    <m/>
    <x v="0"/>
    <n v="2015"/>
    <b v="0"/>
  </r>
  <r>
    <x v="0"/>
    <s v="0161"/>
    <n v="0"/>
    <n v="0"/>
    <n v="2012"/>
    <n v="2006"/>
    <n v="-9.74"/>
    <n v="0"/>
    <s v="100-S1.5 - Retirement"/>
    <m/>
    <x v="0"/>
    <n v="2015"/>
    <b v="0"/>
  </r>
  <r>
    <x v="0"/>
    <s v="0161"/>
    <n v="0"/>
    <n v="0"/>
    <n v="2012"/>
    <n v="2007"/>
    <n v="-7.61"/>
    <n v="0"/>
    <s v="100-S1.5 - Retirement"/>
    <m/>
    <x v="0"/>
    <n v="2015"/>
    <b v="0"/>
  </r>
  <r>
    <x v="0"/>
    <s v="0161"/>
    <n v="0"/>
    <n v="0"/>
    <n v="2012"/>
    <n v="2008"/>
    <n v="-53.7"/>
    <n v="0"/>
    <s v="100-S1.5 - Retirement"/>
    <m/>
    <x v="0"/>
    <n v="2015"/>
    <b v="0"/>
  </r>
  <r>
    <x v="0"/>
    <s v="0161"/>
    <n v="0"/>
    <n v="0"/>
    <n v="2012"/>
    <n v="2009"/>
    <n v="-71.39"/>
    <n v="0"/>
    <s v="100-S1.5 - Retirement"/>
    <m/>
    <x v="0"/>
    <n v="2015"/>
    <b v="0"/>
  </r>
  <r>
    <x v="0"/>
    <s v="0161"/>
    <n v="0"/>
    <n v="0"/>
    <n v="2012"/>
    <n v="2010"/>
    <n v="-3.08"/>
    <n v="0"/>
    <s v="100-S1.5 - Retirement"/>
    <m/>
    <x v="0"/>
    <n v="2015"/>
    <b v="0"/>
  </r>
  <r>
    <x v="0"/>
    <s v="0161"/>
    <n v="0"/>
    <n v="0"/>
    <n v="2013"/>
    <n v="1967"/>
    <n v="-2216.23"/>
    <n v="0"/>
    <s v="100-S1.5 - Retirement"/>
    <m/>
    <x v="0"/>
    <n v="2015"/>
    <b v="0"/>
  </r>
  <r>
    <x v="0"/>
    <s v="0161"/>
    <n v="0"/>
    <n v="0"/>
    <n v="2013"/>
    <n v="1968"/>
    <n v="-51.84"/>
    <n v="0"/>
    <s v="100-S1.5 - Retirement"/>
    <m/>
    <x v="0"/>
    <n v="2015"/>
    <b v="0"/>
  </r>
  <r>
    <x v="0"/>
    <s v="0161"/>
    <n v="0"/>
    <n v="0"/>
    <n v="2013"/>
    <n v="1969"/>
    <n v="-21279.83"/>
    <n v="0"/>
    <s v="100-S1.5 - Retirement"/>
    <m/>
    <x v="0"/>
    <n v="2015"/>
    <b v="0"/>
  </r>
  <r>
    <x v="0"/>
    <s v="0161"/>
    <n v="0"/>
    <n v="0"/>
    <n v="2013"/>
    <n v="1970"/>
    <n v="-584.29999999999995"/>
    <n v="0"/>
    <s v="100-S1.5 - Retirement"/>
    <m/>
    <x v="0"/>
    <n v="2015"/>
    <b v="0"/>
  </r>
  <r>
    <x v="0"/>
    <s v="0161"/>
    <n v="0"/>
    <n v="0"/>
    <n v="2013"/>
    <n v="1971"/>
    <n v="-283.87"/>
    <n v="0"/>
    <s v="100-S1.5 - Retirement"/>
    <m/>
    <x v="0"/>
    <n v="2015"/>
    <b v="0"/>
  </r>
  <r>
    <x v="0"/>
    <s v="0161"/>
    <n v="0"/>
    <n v="0"/>
    <n v="2013"/>
    <n v="1972"/>
    <n v="-200.09"/>
    <n v="0"/>
    <s v="100-S1.5 - Retirement"/>
    <m/>
    <x v="0"/>
    <n v="2015"/>
    <b v="0"/>
  </r>
  <r>
    <x v="0"/>
    <s v="0161"/>
    <n v="0"/>
    <n v="0"/>
    <n v="2013"/>
    <n v="1973"/>
    <n v="-2491.13"/>
    <n v="0"/>
    <s v="100-S1.5 - Retirement"/>
    <m/>
    <x v="0"/>
    <n v="2015"/>
    <b v="0"/>
  </r>
  <r>
    <x v="0"/>
    <s v="0161"/>
    <n v="0"/>
    <n v="0"/>
    <n v="2013"/>
    <n v="1974"/>
    <n v="-1403.82"/>
    <n v="0"/>
    <s v="100-S1.5 - Retirement"/>
    <m/>
    <x v="0"/>
    <n v="2015"/>
    <b v="0"/>
  </r>
  <r>
    <x v="0"/>
    <s v="0161"/>
    <n v="0"/>
    <n v="0"/>
    <n v="2013"/>
    <n v="1975"/>
    <n v="-42.62"/>
    <n v="0"/>
    <s v="100-S1.5 - Retirement"/>
    <m/>
    <x v="0"/>
    <n v="2015"/>
    <b v="0"/>
  </r>
  <r>
    <x v="0"/>
    <s v="0161"/>
    <n v="0"/>
    <n v="0"/>
    <n v="2013"/>
    <n v="1976"/>
    <n v="-27.61"/>
    <n v="0"/>
    <s v="100-S1.5 - Retirement"/>
    <m/>
    <x v="0"/>
    <n v="2015"/>
    <b v="0"/>
  </r>
  <r>
    <x v="0"/>
    <s v="0161"/>
    <n v="0"/>
    <n v="0"/>
    <n v="2013"/>
    <n v="1977"/>
    <n v="-3189.59"/>
    <n v="0"/>
    <s v="100-S1.5 - Retirement"/>
    <m/>
    <x v="0"/>
    <n v="2015"/>
    <b v="0"/>
  </r>
  <r>
    <x v="0"/>
    <s v="0161"/>
    <n v="0"/>
    <n v="0"/>
    <n v="2013"/>
    <n v="1978"/>
    <n v="-84.82"/>
    <n v="0"/>
    <s v="100-S1.5 - Retirement"/>
    <m/>
    <x v="0"/>
    <n v="2015"/>
    <b v="0"/>
  </r>
  <r>
    <x v="0"/>
    <s v="0161"/>
    <n v="0"/>
    <n v="0"/>
    <n v="2013"/>
    <n v="1979"/>
    <n v="-97.67"/>
    <n v="0"/>
    <s v="100-S1.5 - Retirement"/>
    <m/>
    <x v="0"/>
    <n v="2015"/>
    <b v="0"/>
  </r>
  <r>
    <x v="0"/>
    <s v="0161"/>
    <n v="0"/>
    <n v="0"/>
    <n v="2013"/>
    <n v="1980"/>
    <n v="-433.34"/>
    <n v="0"/>
    <s v="100-S1.5 - Retirement"/>
    <m/>
    <x v="0"/>
    <n v="2015"/>
    <b v="0"/>
  </r>
  <r>
    <x v="0"/>
    <s v="0161"/>
    <n v="0"/>
    <n v="0"/>
    <n v="2013"/>
    <n v="1981"/>
    <n v="-1333.93"/>
    <n v="0"/>
    <s v="100-S1.5 - Retirement"/>
    <m/>
    <x v="0"/>
    <n v="2015"/>
    <b v="0"/>
  </r>
  <r>
    <x v="0"/>
    <s v="0161"/>
    <n v="0"/>
    <n v="0"/>
    <n v="2013"/>
    <n v="1982"/>
    <n v="-756.4"/>
    <n v="0"/>
    <s v="100-S1.5 - Retirement"/>
    <m/>
    <x v="0"/>
    <n v="2015"/>
    <b v="0"/>
  </r>
  <r>
    <x v="0"/>
    <s v="0161"/>
    <n v="0"/>
    <n v="0"/>
    <n v="2013"/>
    <n v="1983"/>
    <n v="-463.22"/>
    <n v="0"/>
    <s v="100-S1.5 - Retirement"/>
    <m/>
    <x v="0"/>
    <n v="2015"/>
    <b v="0"/>
  </r>
  <r>
    <x v="0"/>
    <s v="0161"/>
    <n v="0"/>
    <n v="0"/>
    <n v="2013"/>
    <n v="1984"/>
    <n v="-21.08"/>
    <n v="0"/>
    <s v="100-S1.5 - Retirement"/>
    <m/>
    <x v="0"/>
    <n v="2015"/>
    <b v="0"/>
  </r>
  <r>
    <x v="0"/>
    <s v="0161"/>
    <n v="0"/>
    <n v="0"/>
    <n v="2013"/>
    <n v="1985"/>
    <n v="-729.99"/>
    <n v="0"/>
    <s v="100-S1.5 - Retirement"/>
    <m/>
    <x v="0"/>
    <n v="2015"/>
    <b v="0"/>
  </r>
  <r>
    <x v="0"/>
    <s v="0161"/>
    <n v="0"/>
    <n v="0"/>
    <n v="2013"/>
    <n v="1986"/>
    <n v="-922.15"/>
    <n v="0"/>
    <s v="100-S1.5 - Retirement"/>
    <m/>
    <x v="0"/>
    <n v="2015"/>
    <b v="0"/>
  </r>
  <r>
    <x v="0"/>
    <s v="0161"/>
    <n v="0"/>
    <n v="0"/>
    <n v="2013"/>
    <n v="1987"/>
    <n v="-3298.31"/>
    <n v="0"/>
    <s v="100-S1.5 - Retirement"/>
    <m/>
    <x v="0"/>
    <n v="2015"/>
    <b v="0"/>
  </r>
  <r>
    <x v="0"/>
    <s v="0161"/>
    <n v="0"/>
    <n v="0"/>
    <n v="2013"/>
    <n v="1988"/>
    <n v="-168.96"/>
    <n v="0"/>
    <s v="100-S1.5 - Retirement"/>
    <m/>
    <x v="0"/>
    <n v="2015"/>
    <b v="0"/>
  </r>
  <r>
    <x v="0"/>
    <s v="0161"/>
    <n v="0"/>
    <n v="0"/>
    <n v="2013"/>
    <n v="1989"/>
    <n v="-41.57"/>
    <n v="0"/>
    <s v="100-S1.5 - Retirement"/>
    <m/>
    <x v="0"/>
    <n v="2015"/>
    <b v="0"/>
  </r>
  <r>
    <x v="0"/>
    <s v="0161"/>
    <n v="0"/>
    <n v="0"/>
    <n v="2013"/>
    <n v="1990"/>
    <n v="-0.71"/>
    <n v="0"/>
    <s v="100-S1.5 - Retirement"/>
    <m/>
    <x v="0"/>
    <n v="2015"/>
    <b v="0"/>
  </r>
  <r>
    <x v="0"/>
    <s v="0161"/>
    <n v="0"/>
    <n v="0"/>
    <n v="2013"/>
    <n v="1991"/>
    <n v="-55.96"/>
    <n v="0"/>
    <s v="100-S1.5 - Retirement"/>
    <m/>
    <x v="0"/>
    <n v="2015"/>
    <b v="0"/>
  </r>
  <r>
    <x v="0"/>
    <s v="0161"/>
    <n v="0"/>
    <n v="0"/>
    <n v="2013"/>
    <n v="1992"/>
    <n v="-954.24"/>
    <n v="0"/>
    <s v="100-S1.5 - Retirement"/>
    <m/>
    <x v="0"/>
    <n v="2015"/>
    <b v="0"/>
  </r>
  <r>
    <x v="0"/>
    <s v="0161"/>
    <n v="0"/>
    <n v="0"/>
    <n v="2013"/>
    <n v="1993"/>
    <n v="-105.82"/>
    <n v="0"/>
    <s v="100-S1.5 - Retirement"/>
    <m/>
    <x v="0"/>
    <n v="2015"/>
    <b v="0"/>
  </r>
  <r>
    <x v="0"/>
    <s v="0161"/>
    <n v="0"/>
    <n v="0"/>
    <n v="2013"/>
    <n v="1994"/>
    <n v="-139.93"/>
    <n v="0"/>
    <s v="100-S1.5 - Retirement"/>
    <m/>
    <x v="0"/>
    <n v="2015"/>
    <b v="0"/>
  </r>
  <r>
    <x v="0"/>
    <s v="0161"/>
    <n v="0"/>
    <n v="0"/>
    <n v="2013"/>
    <n v="1995"/>
    <n v="-40.17"/>
    <n v="0"/>
    <s v="100-S1.5 - Retirement"/>
    <m/>
    <x v="0"/>
    <n v="2015"/>
    <b v="0"/>
  </r>
  <r>
    <x v="0"/>
    <s v="0161"/>
    <n v="0"/>
    <n v="0"/>
    <n v="2013"/>
    <n v="1996"/>
    <n v="-52"/>
    <n v="0"/>
    <s v="100-S1.5 - Retirement"/>
    <m/>
    <x v="0"/>
    <n v="2015"/>
    <b v="0"/>
  </r>
  <r>
    <x v="0"/>
    <s v="0161"/>
    <n v="0"/>
    <n v="0"/>
    <n v="2013"/>
    <n v="1997"/>
    <n v="-528.89"/>
    <n v="0"/>
    <s v="100-S1.5 - Retirement"/>
    <m/>
    <x v="0"/>
    <n v="2015"/>
    <b v="0"/>
  </r>
  <r>
    <x v="0"/>
    <s v="0161"/>
    <n v="0"/>
    <n v="0"/>
    <n v="2013"/>
    <n v="1998"/>
    <n v="-479.6"/>
    <n v="0"/>
    <s v="100-S1.5 - Retirement"/>
    <m/>
    <x v="0"/>
    <n v="2015"/>
    <b v="0"/>
  </r>
  <r>
    <x v="0"/>
    <s v="0161"/>
    <n v="0"/>
    <n v="0"/>
    <n v="2013"/>
    <n v="1999"/>
    <n v="-26.51"/>
    <n v="0"/>
    <s v="100-S1.5 - Retirement"/>
    <m/>
    <x v="0"/>
    <n v="2015"/>
    <b v="0"/>
  </r>
  <r>
    <x v="0"/>
    <s v="0161"/>
    <n v="0"/>
    <n v="0"/>
    <n v="2013"/>
    <n v="2000"/>
    <n v="-49.54"/>
    <n v="0"/>
    <s v="100-S1.5 - Retirement"/>
    <m/>
    <x v="0"/>
    <n v="2015"/>
    <b v="0"/>
  </r>
  <r>
    <x v="0"/>
    <s v="0161"/>
    <n v="0"/>
    <n v="0"/>
    <n v="2013"/>
    <n v="2001"/>
    <n v="-123.07"/>
    <n v="0"/>
    <s v="100-S1.5 - Retirement"/>
    <m/>
    <x v="0"/>
    <n v="2015"/>
    <b v="0"/>
  </r>
  <r>
    <x v="0"/>
    <s v="0161"/>
    <n v="0"/>
    <n v="0"/>
    <n v="2013"/>
    <n v="2002"/>
    <n v="-65.23"/>
    <n v="0"/>
    <s v="100-S1.5 - Retirement"/>
    <m/>
    <x v="0"/>
    <n v="2015"/>
    <b v="0"/>
  </r>
  <r>
    <x v="0"/>
    <s v="0161"/>
    <n v="0"/>
    <n v="0"/>
    <n v="2013"/>
    <n v="2003"/>
    <n v="-184.82"/>
    <n v="0"/>
    <s v="100-S1.5 - Retirement"/>
    <m/>
    <x v="0"/>
    <n v="2015"/>
    <b v="0"/>
  </r>
  <r>
    <x v="0"/>
    <s v="0161"/>
    <n v="0"/>
    <n v="0"/>
    <n v="2013"/>
    <n v="2004"/>
    <n v="-4.33"/>
    <n v="0"/>
    <s v="100-S1.5 - Retirement"/>
    <m/>
    <x v="0"/>
    <n v="2015"/>
    <b v="0"/>
  </r>
  <r>
    <x v="0"/>
    <s v="0161"/>
    <n v="0"/>
    <n v="0"/>
    <n v="2013"/>
    <n v="2005"/>
    <n v="-48.1"/>
    <n v="0"/>
    <s v="100-S1.5 - Retirement"/>
    <m/>
    <x v="0"/>
    <n v="2015"/>
    <b v="0"/>
  </r>
  <r>
    <x v="0"/>
    <s v="0161"/>
    <n v="0"/>
    <n v="0"/>
    <n v="2013"/>
    <n v="2006"/>
    <n v="-12.85"/>
    <n v="0"/>
    <s v="100-S1.5 - Retirement"/>
    <m/>
    <x v="0"/>
    <n v="2015"/>
    <b v="0"/>
  </r>
  <r>
    <x v="0"/>
    <s v="0161"/>
    <n v="0"/>
    <n v="0"/>
    <n v="2013"/>
    <n v="2007"/>
    <n v="-10.57"/>
    <n v="0"/>
    <s v="100-S1.5 - Retirement"/>
    <m/>
    <x v="0"/>
    <n v="2015"/>
    <b v="0"/>
  </r>
  <r>
    <x v="0"/>
    <s v="0161"/>
    <n v="0"/>
    <n v="0"/>
    <n v="2013"/>
    <n v="2008"/>
    <n v="-79.98"/>
    <n v="0"/>
    <s v="100-S1.5 - Retirement"/>
    <m/>
    <x v="0"/>
    <n v="2015"/>
    <b v="0"/>
  </r>
  <r>
    <x v="0"/>
    <s v="0161"/>
    <n v="0"/>
    <n v="0"/>
    <n v="2013"/>
    <n v="2009"/>
    <n v="-118.81"/>
    <n v="0"/>
    <s v="100-S1.5 - Retirement"/>
    <m/>
    <x v="0"/>
    <n v="2015"/>
    <b v="0"/>
  </r>
  <r>
    <x v="0"/>
    <s v="0161"/>
    <n v="0"/>
    <n v="0"/>
    <n v="2013"/>
    <n v="2010"/>
    <n v="-6.22"/>
    <n v="0"/>
    <s v="100-S1.5 - Retirement"/>
    <m/>
    <x v="0"/>
    <n v="2015"/>
    <b v="0"/>
  </r>
  <r>
    <x v="0"/>
    <s v="0161"/>
    <n v="0"/>
    <n v="0"/>
    <n v="2014"/>
    <n v="1967"/>
    <n v="-2304.2199999999998"/>
    <n v="0"/>
    <s v="100-S1.5 - Retirement"/>
    <m/>
    <x v="0"/>
    <n v="2015"/>
    <b v="0"/>
  </r>
  <r>
    <x v="0"/>
    <s v="0161"/>
    <n v="0"/>
    <n v="0"/>
    <n v="2014"/>
    <n v="1968"/>
    <n v="-53.96"/>
    <n v="0"/>
    <s v="100-S1.5 - Retirement"/>
    <m/>
    <x v="0"/>
    <n v="2015"/>
    <b v="0"/>
  </r>
  <r>
    <x v="0"/>
    <s v="0161"/>
    <n v="0"/>
    <n v="0"/>
    <n v="2014"/>
    <n v="1969"/>
    <n v="-22175.82"/>
    <n v="0"/>
    <s v="100-S1.5 - Retirement"/>
    <m/>
    <x v="0"/>
    <n v="2015"/>
    <b v="0"/>
  </r>
  <r>
    <x v="0"/>
    <s v="0161"/>
    <n v="0"/>
    <n v="0"/>
    <n v="2014"/>
    <n v="1970"/>
    <n v="-609.64"/>
    <n v="0"/>
    <s v="100-S1.5 - Retirement"/>
    <m/>
    <x v="0"/>
    <n v="2015"/>
    <b v="0"/>
  </r>
  <r>
    <x v="0"/>
    <s v="0161"/>
    <n v="0"/>
    <n v="0"/>
    <n v="2014"/>
    <n v="1971"/>
    <n v="-296.55"/>
    <n v="0"/>
    <s v="100-S1.5 - Retirement"/>
    <m/>
    <x v="0"/>
    <n v="2015"/>
    <b v="0"/>
  </r>
  <r>
    <x v="0"/>
    <s v="0161"/>
    <n v="0"/>
    <n v="0"/>
    <n v="2014"/>
    <n v="1972"/>
    <n v="-209.3"/>
    <n v="0"/>
    <s v="100-S1.5 - Retirement"/>
    <m/>
    <x v="0"/>
    <n v="2015"/>
    <b v="0"/>
  </r>
  <r>
    <x v="0"/>
    <s v="0161"/>
    <n v="0"/>
    <n v="0"/>
    <n v="2014"/>
    <n v="1973"/>
    <n v="-2609.23"/>
    <n v="0"/>
    <s v="100-S1.5 - Retirement"/>
    <m/>
    <x v="0"/>
    <n v="2015"/>
    <b v="0"/>
  </r>
  <r>
    <x v="0"/>
    <s v="0161"/>
    <n v="0"/>
    <n v="0"/>
    <n v="2014"/>
    <n v="1974"/>
    <n v="-1472.38"/>
    <n v="0"/>
    <s v="100-S1.5 - Retirement"/>
    <m/>
    <x v="0"/>
    <n v="2015"/>
    <b v="0"/>
  </r>
  <r>
    <x v="0"/>
    <s v="0161"/>
    <n v="0"/>
    <n v="0"/>
    <n v="2014"/>
    <n v="1975"/>
    <n v="-44.77"/>
    <n v="0"/>
    <s v="100-S1.5 - Retirement"/>
    <m/>
    <x v="0"/>
    <n v="2015"/>
    <b v="0"/>
  </r>
  <r>
    <x v="0"/>
    <s v="0161"/>
    <n v="0"/>
    <n v="0"/>
    <n v="2014"/>
    <n v="1976"/>
    <n v="-29.04"/>
    <n v="0"/>
    <s v="100-S1.5 - Retirement"/>
    <m/>
    <x v="0"/>
    <n v="2015"/>
    <b v="0"/>
  </r>
  <r>
    <x v="0"/>
    <s v="0161"/>
    <n v="0"/>
    <n v="0"/>
    <n v="2014"/>
    <n v="1977"/>
    <n v="-3360.35"/>
    <n v="0"/>
    <s v="100-S1.5 - Retirement"/>
    <m/>
    <x v="0"/>
    <n v="2015"/>
    <b v="0"/>
  </r>
  <r>
    <x v="0"/>
    <s v="0161"/>
    <n v="0"/>
    <n v="0"/>
    <n v="2014"/>
    <n v="1978"/>
    <n v="-89.5"/>
    <n v="0"/>
    <s v="100-S1.5 - Retirement"/>
    <m/>
    <x v="0"/>
    <n v="2015"/>
    <b v="0"/>
  </r>
  <r>
    <x v="0"/>
    <s v="0161"/>
    <n v="0"/>
    <n v="0"/>
    <n v="2014"/>
    <n v="1979"/>
    <n v="-103.24"/>
    <n v="0"/>
    <s v="100-S1.5 - Retirement"/>
    <m/>
    <x v="0"/>
    <n v="2015"/>
    <b v="0"/>
  </r>
  <r>
    <x v="0"/>
    <s v="0161"/>
    <n v="0"/>
    <n v="0"/>
    <n v="2014"/>
    <n v="1980"/>
    <n v="-458.86"/>
    <n v="0"/>
    <s v="100-S1.5 - Retirement"/>
    <m/>
    <x v="0"/>
    <n v="2015"/>
    <b v="0"/>
  </r>
  <r>
    <x v="0"/>
    <s v="0161"/>
    <n v="0"/>
    <n v="0"/>
    <n v="2014"/>
    <n v="1981"/>
    <n v="-1415.12"/>
    <n v="0"/>
    <s v="100-S1.5 - Retirement"/>
    <m/>
    <x v="0"/>
    <n v="2015"/>
    <b v="0"/>
  </r>
  <r>
    <x v="0"/>
    <s v="0161"/>
    <n v="0"/>
    <n v="0"/>
    <n v="2014"/>
    <n v="1982"/>
    <n v="-803.97"/>
    <n v="0"/>
    <s v="100-S1.5 - Retirement"/>
    <m/>
    <x v="0"/>
    <n v="2015"/>
    <b v="0"/>
  </r>
  <r>
    <x v="0"/>
    <s v="0161"/>
    <n v="0"/>
    <n v="0"/>
    <n v="2014"/>
    <n v="1983"/>
    <n v="-493.37"/>
    <n v="0"/>
    <s v="100-S1.5 - Retirement"/>
    <m/>
    <x v="0"/>
    <n v="2015"/>
    <b v="0"/>
  </r>
  <r>
    <x v="0"/>
    <s v="0161"/>
    <n v="0"/>
    <n v="0"/>
    <n v="2014"/>
    <n v="1984"/>
    <n v="-22.5"/>
    <n v="0"/>
    <s v="100-S1.5 - Retirement"/>
    <m/>
    <x v="0"/>
    <n v="2015"/>
    <b v="0"/>
  </r>
  <r>
    <x v="0"/>
    <s v="0161"/>
    <n v="0"/>
    <n v="0"/>
    <n v="2014"/>
    <n v="1985"/>
    <n v="-780.92"/>
    <n v="0"/>
    <s v="100-S1.5 - Retirement"/>
    <m/>
    <x v="0"/>
    <n v="2015"/>
    <b v="0"/>
  </r>
  <r>
    <x v="0"/>
    <s v="0161"/>
    <n v="0"/>
    <n v="0"/>
    <n v="2014"/>
    <n v="1986"/>
    <n v="-988.91"/>
    <n v="0"/>
    <s v="100-S1.5 - Retirement"/>
    <m/>
    <x v="0"/>
    <n v="2015"/>
    <b v="0"/>
  </r>
  <r>
    <x v="0"/>
    <s v="0161"/>
    <n v="0"/>
    <n v="0"/>
    <n v="2014"/>
    <n v="1987"/>
    <n v="-3544.66"/>
    <n v="0"/>
    <s v="100-S1.5 - Retirement"/>
    <m/>
    <x v="0"/>
    <n v="2015"/>
    <b v="0"/>
  </r>
  <r>
    <x v="0"/>
    <s v="0161"/>
    <n v="0"/>
    <n v="0"/>
    <n v="2014"/>
    <n v="1988"/>
    <n v="-182.24"/>
    <n v="0"/>
    <s v="100-S1.5 - Retirement"/>
    <m/>
    <x v="0"/>
    <n v="2015"/>
    <b v="0"/>
  </r>
  <r>
    <x v="0"/>
    <s v="0161"/>
    <n v="0"/>
    <n v="0"/>
    <n v="2014"/>
    <n v="1989"/>
    <n v="-44.97"/>
    <n v="0"/>
    <s v="100-S1.5 - Retirement"/>
    <m/>
    <x v="0"/>
    <n v="2015"/>
    <b v="0"/>
  </r>
  <r>
    <x v="0"/>
    <s v="0161"/>
    <n v="0"/>
    <n v="0"/>
    <n v="2014"/>
    <n v="1990"/>
    <n v="-0.77"/>
    <n v="0"/>
    <s v="100-S1.5 - Retirement"/>
    <m/>
    <x v="0"/>
    <n v="2015"/>
    <b v="0"/>
  </r>
  <r>
    <x v="0"/>
    <s v="0161"/>
    <n v="0"/>
    <n v="0"/>
    <n v="2014"/>
    <n v="1991"/>
    <n v="-60.91"/>
    <n v="0"/>
    <s v="100-S1.5 - Retirement"/>
    <m/>
    <x v="0"/>
    <n v="2015"/>
    <b v="0"/>
  </r>
  <r>
    <x v="0"/>
    <s v="0161"/>
    <n v="0"/>
    <n v="0"/>
    <n v="2014"/>
    <n v="1992"/>
    <n v="-1042.51"/>
    <n v="0"/>
    <s v="100-S1.5 - Retirement"/>
    <m/>
    <x v="0"/>
    <n v="2015"/>
    <b v="0"/>
  </r>
  <r>
    <x v="0"/>
    <s v="0161"/>
    <n v="0"/>
    <n v="0"/>
    <n v="2014"/>
    <n v="1993"/>
    <n v="-116.08"/>
    <n v="0"/>
    <s v="100-S1.5 - Retirement"/>
    <m/>
    <x v="0"/>
    <n v="2015"/>
    <b v="0"/>
  </r>
  <r>
    <x v="0"/>
    <s v="0161"/>
    <n v="0"/>
    <n v="0"/>
    <n v="2014"/>
    <n v="1994"/>
    <n v="-154.18"/>
    <n v="0"/>
    <s v="100-S1.5 - Retirement"/>
    <m/>
    <x v="0"/>
    <n v="2015"/>
    <b v="0"/>
  </r>
  <r>
    <x v="0"/>
    <s v="0161"/>
    <n v="0"/>
    <n v="0"/>
    <n v="2014"/>
    <n v="1995"/>
    <n v="-44.48"/>
    <n v="0"/>
    <s v="100-S1.5 - Retirement"/>
    <m/>
    <x v="0"/>
    <n v="2015"/>
    <b v="0"/>
  </r>
  <r>
    <x v="0"/>
    <s v="0161"/>
    <n v="0"/>
    <n v="0"/>
    <n v="2014"/>
    <n v="1996"/>
    <n v="-57.89"/>
    <n v="0"/>
    <s v="100-S1.5 - Retirement"/>
    <m/>
    <x v="0"/>
    <n v="2015"/>
    <b v="0"/>
  </r>
  <r>
    <x v="0"/>
    <s v="0161"/>
    <n v="0"/>
    <n v="0"/>
    <n v="2014"/>
    <n v="1997"/>
    <n v="-592.44000000000005"/>
    <n v="0"/>
    <s v="100-S1.5 - Retirement"/>
    <m/>
    <x v="0"/>
    <n v="2015"/>
    <b v="0"/>
  </r>
  <r>
    <x v="0"/>
    <s v="0161"/>
    <n v="0"/>
    <n v="0"/>
    <n v="2014"/>
    <n v="1998"/>
    <n v="-540.91"/>
    <n v="0"/>
    <s v="100-S1.5 - Retirement"/>
    <m/>
    <x v="0"/>
    <n v="2015"/>
    <b v="0"/>
  </r>
  <r>
    <x v="0"/>
    <s v="0161"/>
    <n v="0"/>
    <n v="0"/>
    <n v="2014"/>
    <n v="1999"/>
    <n v="-30.13"/>
    <n v="0"/>
    <s v="100-S1.5 - Retirement"/>
    <m/>
    <x v="0"/>
    <n v="2015"/>
    <b v="0"/>
  </r>
  <r>
    <x v="0"/>
    <s v="0161"/>
    <n v="0"/>
    <n v="0"/>
    <n v="2014"/>
    <n v="2000"/>
    <n v="-56.83"/>
    <n v="0"/>
    <s v="100-S1.5 - Retirement"/>
    <m/>
    <x v="0"/>
    <n v="2015"/>
    <b v="0"/>
  </r>
  <r>
    <x v="0"/>
    <s v="0161"/>
    <n v="0"/>
    <n v="0"/>
    <n v="2014"/>
    <n v="2001"/>
    <n v="-142.63"/>
    <n v="0"/>
    <s v="100-S1.5 - Retirement"/>
    <m/>
    <x v="0"/>
    <n v="2015"/>
    <b v="0"/>
  </r>
  <r>
    <x v="0"/>
    <s v="0161"/>
    <n v="0"/>
    <n v="0"/>
    <n v="2014"/>
    <n v="2002"/>
    <n v="-76.53"/>
    <n v="0"/>
    <s v="100-S1.5 - Retirement"/>
    <m/>
    <x v="0"/>
    <n v="2015"/>
    <b v="0"/>
  </r>
  <r>
    <x v="0"/>
    <s v="0161"/>
    <n v="0"/>
    <n v="0"/>
    <n v="2014"/>
    <n v="2003"/>
    <n v="-220.02"/>
    <n v="0"/>
    <s v="100-S1.5 - Retirement"/>
    <m/>
    <x v="0"/>
    <n v="2015"/>
    <b v="0"/>
  </r>
  <r>
    <x v="0"/>
    <s v="0161"/>
    <n v="0"/>
    <n v="0"/>
    <n v="2014"/>
    <n v="2004"/>
    <n v="-5.24"/>
    <n v="0"/>
    <s v="100-S1.5 - Retirement"/>
    <m/>
    <x v="0"/>
    <n v="2015"/>
    <b v="0"/>
  </r>
  <r>
    <x v="0"/>
    <s v="0161"/>
    <n v="0"/>
    <n v="0"/>
    <n v="2014"/>
    <n v="2005"/>
    <n v="-59.58"/>
    <n v="0"/>
    <s v="100-S1.5 - Retirement"/>
    <m/>
    <x v="0"/>
    <n v="2015"/>
    <b v="0"/>
  </r>
  <r>
    <x v="0"/>
    <s v="0161"/>
    <n v="0"/>
    <n v="0"/>
    <n v="2014"/>
    <n v="2006"/>
    <n v="-16.37"/>
    <n v="0"/>
    <s v="100-S1.5 - Retirement"/>
    <m/>
    <x v="0"/>
    <n v="2015"/>
    <b v="0"/>
  </r>
  <r>
    <x v="0"/>
    <s v="0161"/>
    <n v="0"/>
    <n v="0"/>
    <n v="2014"/>
    <n v="2007"/>
    <n v="-13.95"/>
    <n v="0"/>
    <s v="100-S1.5 - Retirement"/>
    <m/>
    <x v="0"/>
    <n v="2015"/>
    <b v="0"/>
  </r>
  <r>
    <x v="0"/>
    <s v="0161"/>
    <n v="0"/>
    <n v="0"/>
    <n v="2014"/>
    <n v="2008"/>
    <n v="-111.04"/>
    <n v="0"/>
    <s v="100-S1.5 - Retirement"/>
    <m/>
    <x v="0"/>
    <n v="2015"/>
    <b v="0"/>
  </r>
  <r>
    <x v="0"/>
    <s v="0161"/>
    <n v="0"/>
    <n v="0"/>
    <n v="2014"/>
    <n v="2009"/>
    <n v="-176.94"/>
    <n v="0"/>
    <s v="100-S1.5 - Retirement"/>
    <m/>
    <x v="0"/>
    <n v="2015"/>
    <b v="0"/>
  </r>
  <r>
    <x v="0"/>
    <s v="0161"/>
    <n v="0"/>
    <n v="0"/>
    <n v="2014"/>
    <n v="2010"/>
    <n v="-10.35"/>
    <n v="0"/>
    <s v="100-S1.5 - Retirement"/>
    <m/>
    <x v="0"/>
    <n v="2015"/>
    <b v="0"/>
  </r>
  <r>
    <x v="0"/>
    <s v="0161"/>
    <n v="0"/>
    <n v="0"/>
    <n v="2015"/>
    <n v="1967"/>
    <n v="-504341.22"/>
    <n v="0"/>
    <s v="100-S1.5 - Retirement"/>
    <m/>
    <x v="0"/>
    <n v="2015"/>
    <b v="1"/>
  </r>
  <r>
    <x v="0"/>
    <s v="0161"/>
    <n v="0"/>
    <n v="0"/>
    <n v="2015"/>
    <n v="1968"/>
    <n v="-12334.78"/>
    <n v="0"/>
    <s v="100-S1.5 - Retirement"/>
    <m/>
    <x v="0"/>
    <n v="2015"/>
    <b v="1"/>
  </r>
  <r>
    <x v="0"/>
    <s v="0161"/>
    <n v="0"/>
    <n v="0"/>
    <n v="2015"/>
    <n v="1969"/>
    <n v="-5299903.4400000004"/>
    <n v="0"/>
    <s v="100-S1.5 - Retirement"/>
    <m/>
    <x v="0"/>
    <n v="2015"/>
    <b v="1"/>
  </r>
  <r>
    <x v="0"/>
    <s v="0161"/>
    <n v="0"/>
    <n v="0"/>
    <n v="2015"/>
    <n v="1970"/>
    <n v="-152470.04999999999"/>
    <n v="0"/>
    <s v="100-S1.5 - Retirement"/>
    <m/>
    <x v="0"/>
    <n v="2015"/>
    <b v="1"/>
  </r>
  <r>
    <x v="0"/>
    <s v="0161"/>
    <n v="0"/>
    <n v="0"/>
    <n v="2015"/>
    <n v="1971"/>
    <n v="-77692.289999999994"/>
    <n v="0"/>
    <s v="100-S1.5 - Retirement"/>
    <m/>
    <x v="0"/>
    <n v="2015"/>
    <b v="1"/>
  </r>
  <r>
    <x v="0"/>
    <s v="0161"/>
    <n v="0"/>
    <n v="0"/>
    <n v="2015"/>
    <n v="1972"/>
    <n v="-57501.43"/>
    <n v="0"/>
    <s v="100-S1.5 - Retirement"/>
    <m/>
    <x v="0"/>
    <n v="2015"/>
    <b v="1"/>
  </r>
  <r>
    <x v="0"/>
    <s v="0161"/>
    <n v="0"/>
    <n v="0"/>
    <n v="2015"/>
    <n v="1973"/>
    <n v="-752549.05"/>
    <n v="0"/>
    <s v="100-S1.5 - Retirement"/>
    <m/>
    <x v="0"/>
    <n v="2015"/>
    <b v="1"/>
  </r>
  <r>
    <x v="0"/>
    <s v="0161"/>
    <n v="0"/>
    <n v="0"/>
    <n v="2015"/>
    <n v="1974"/>
    <n v="-446336.73"/>
    <n v="0"/>
    <s v="100-S1.5 - Retirement"/>
    <m/>
    <x v="0"/>
    <n v="2015"/>
    <b v="1"/>
  </r>
  <r>
    <x v="0"/>
    <s v="0161"/>
    <n v="0"/>
    <n v="0"/>
    <n v="2015"/>
    <n v="1975"/>
    <n v="-14280.63"/>
    <n v="0"/>
    <s v="100-S1.5 - Retirement"/>
    <m/>
    <x v="0"/>
    <n v="2015"/>
    <b v="1"/>
  </r>
  <r>
    <x v="0"/>
    <s v="0161"/>
    <n v="0"/>
    <n v="0"/>
    <n v="2015"/>
    <n v="1976"/>
    <n v="-9760.32"/>
    <n v="0"/>
    <s v="100-S1.5 - Retirement"/>
    <m/>
    <x v="0"/>
    <n v="2015"/>
    <b v="1"/>
  </r>
  <r>
    <x v="0"/>
    <s v="0161"/>
    <n v="0"/>
    <n v="0"/>
    <n v="2015"/>
    <n v="1977"/>
    <n v="-1191615.8600000001"/>
    <n v="0"/>
    <s v="100-S1.5 - Retirement"/>
    <m/>
    <x v="0"/>
    <n v="2015"/>
    <b v="1"/>
  </r>
  <r>
    <x v="0"/>
    <s v="0161"/>
    <n v="0"/>
    <n v="0"/>
    <n v="2015"/>
    <n v="1978"/>
    <n v="-33531.660000000003"/>
    <n v="0"/>
    <s v="100-S1.5 - Retirement"/>
    <m/>
    <x v="0"/>
    <n v="2015"/>
    <b v="1"/>
  </r>
  <r>
    <x v="0"/>
    <s v="0161"/>
    <n v="0"/>
    <n v="0"/>
    <n v="2015"/>
    <n v="1979"/>
    <n v="-40923.9"/>
    <n v="0"/>
    <s v="100-S1.5 - Retirement"/>
    <m/>
    <x v="0"/>
    <n v="2015"/>
    <b v="1"/>
  </r>
  <r>
    <x v="0"/>
    <s v="0161"/>
    <n v="0"/>
    <n v="0"/>
    <n v="2015"/>
    <n v="1980"/>
    <n v="-192746.38"/>
    <n v="0"/>
    <s v="100-S1.5 - Retirement"/>
    <m/>
    <x v="0"/>
    <n v="2015"/>
    <b v="1"/>
  </r>
  <r>
    <x v="0"/>
    <s v="0161"/>
    <n v="0"/>
    <n v="0"/>
    <n v="2015"/>
    <n v="1981"/>
    <n v="-630927.64"/>
    <n v="0"/>
    <s v="100-S1.5 - Retirement"/>
    <m/>
    <x v="0"/>
    <n v="2015"/>
    <b v="1"/>
  </r>
  <r>
    <x v="0"/>
    <s v="0161"/>
    <n v="0"/>
    <n v="0"/>
    <n v="2015"/>
    <n v="1982"/>
    <n v="-381118.09"/>
    <n v="0"/>
    <s v="100-S1.5 - Retirement"/>
    <m/>
    <x v="0"/>
    <n v="2015"/>
    <b v="1"/>
  </r>
  <r>
    <x v="0"/>
    <s v="0161"/>
    <n v="0"/>
    <n v="0"/>
    <n v="2015"/>
    <n v="1983"/>
    <n v="-249113.73"/>
    <n v="0"/>
    <s v="100-S1.5 - Retirement"/>
    <m/>
    <x v="0"/>
    <n v="2015"/>
    <b v="1"/>
  </r>
  <r>
    <x v="0"/>
    <s v="0161"/>
    <n v="0"/>
    <n v="0"/>
    <n v="2015"/>
    <n v="1984"/>
    <n v="-12125.33"/>
    <n v="0"/>
    <s v="100-S1.5 - Retirement"/>
    <m/>
    <x v="0"/>
    <n v="2015"/>
    <b v="1"/>
  </r>
  <r>
    <x v="0"/>
    <s v="0161"/>
    <n v="0"/>
    <n v="0"/>
    <n v="2015"/>
    <n v="1985"/>
    <n v="-449972.98"/>
    <n v="0"/>
    <s v="100-S1.5 - Retirement"/>
    <m/>
    <x v="0"/>
    <n v="2015"/>
    <b v="1"/>
  </r>
  <r>
    <x v="0"/>
    <s v="0161"/>
    <n v="0"/>
    <n v="0"/>
    <n v="2015"/>
    <n v="1986"/>
    <n v="-610630.85"/>
    <n v="0"/>
    <s v="100-S1.5 - Retirement"/>
    <m/>
    <x v="0"/>
    <n v="2015"/>
    <b v="1"/>
  </r>
  <r>
    <x v="0"/>
    <s v="0161"/>
    <n v="0"/>
    <n v="0"/>
    <n v="2015"/>
    <n v="1987"/>
    <n v="-2351009.4900000002"/>
    <n v="0"/>
    <s v="100-S1.5 - Retirement"/>
    <m/>
    <x v="0"/>
    <n v="2015"/>
    <b v="1"/>
  </r>
  <r>
    <x v="0"/>
    <s v="0161"/>
    <n v="0"/>
    <n v="0"/>
    <n v="2015"/>
    <n v="1988"/>
    <n v="-130097.95"/>
    <n v="0"/>
    <s v="100-S1.5 - Retirement"/>
    <m/>
    <x v="0"/>
    <n v="2015"/>
    <b v="1"/>
  </r>
  <r>
    <x v="0"/>
    <s v="0161"/>
    <n v="0"/>
    <n v="0"/>
    <n v="2015"/>
    <n v="1989"/>
    <n v="-34676.89"/>
    <n v="0"/>
    <s v="100-S1.5 - Retirement"/>
    <m/>
    <x v="0"/>
    <n v="2015"/>
    <b v="1"/>
  </r>
  <r>
    <x v="0"/>
    <s v="0161"/>
    <n v="0"/>
    <n v="0"/>
    <n v="2015"/>
    <n v="1990"/>
    <n v="-641.27"/>
    <n v="0"/>
    <s v="100-S1.5 - Retirement"/>
    <m/>
    <x v="0"/>
    <n v="2015"/>
    <b v="1"/>
  </r>
  <r>
    <x v="0"/>
    <s v="0161"/>
    <n v="0"/>
    <n v="0"/>
    <n v="2015"/>
    <n v="1991"/>
    <n v="-55228.2"/>
    <n v="0"/>
    <s v="100-S1.5 - Retirement"/>
    <m/>
    <x v="0"/>
    <n v="2015"/>
    <b v="1"/>
  </r>
  <r>
    <x v="0"/>
    <s v="0161"/>
    <n v="0"/>
    <n v="0"/>
    <n v="2015"/>
    <n v="1992"/>
    <n v="-1029935.89"/>
    <n v="0"/>
    <s v="100-S1.5 - Retirement"/>
    <m/>
    <x v="0"/>
    <n v="2015"/>
    <b v="1"/>
  </r>
  <r>
    <x v="0"/>
    <s v="0161"/>
    <n v="0"/>
    <n v="0"/>
    <n v="2015"/>
    <n v="1993"/>
    <n v="-125417.99"/>
    <n v="0"/>
    <s v="100-S1.5 - Retirement"/>
    <m/>
    <x v="0"/>
    <n v="2015"/>
    <b v="1"/>
  </r>
  <r>
    <x v="0"/>
    <s v="0161"/>
    <n v="0"/>
    <n v="0"/>
    <n v="2015"/>
    <n v="1994"/>
    <n v="-182905"/>
    <n v="0"/>
    <s v="100-S1.5 - Retirement"/>
    <m/>
    <x v="0"/>
    <n v="2015"/>
    <b v="1"/>
  </r>
  <r>
    <x v="0"/>
    <s v="0161"/>
    <n v="0"/>
    <n v="0"/>
    <n v="2015"/>
    <n v="1995"/>
    <n v="-58194.06"/>
    <n v="0"/>
    <s v="100-S1.5 - Retirement"/>
    <m/>
    <x v="0"/>
    <n v="2015"/>
    <b v="1"/>
  </r>
  <r>
    <x v="0"/>
    <s v="0161"/>
    <n v="0"/>
    <n v="0"/>
    <n v="2015"/>
    <n v="1996"/>
    <n v="-83925.53"/>
    <n v="0"/>
    <s v="100-S1.5 - Retirement"/>
    <m/>
    <x v="0"/>
    <n v="2015"/>
    <b v="1"/>
  </r>
  <r>
    <x v="0"/>
    <s v="0161"/>
    <n v="0"/>
    <n v="0"/>
    <n v="2015"/>
    <n v="1997"/>
    <n v="-956818.16"/>
    <n v="0"/>
    <s v="100-S1.5 - Retirement"/>
    <m/>
    <x v="0"/>
    <n v="2015"/>
    <b v="1"/>
  </r>
  <r>
    <x v="0"/>
    <s v="0161"/>
    <n v="0"/>
    <n v="0"/>
    <n v="2015"/>
    <n v="1998"/>
    <n v="-979156.72"/>
    <n v="0"/>
    <s v="100-S1.5 - Retirement"/>
    <m/>
    <x v="0"/>
    <n v="2015"/>
    <b v="1"/>
  </r>
  <r>
    <x v="0"/>
    <s v="0161"/>
    <n v="0"/>
    <n v="0"/>
    <n v="2015"/>
    <n v="1999"/>
    <n v="-61551.31"/>
    <n v="0"/>
    <s v="100-S1.5 - Retirement"/>
    <m/>
    <x v="0"/>
    <n v="2015"/>
    <b v="1"/>
  </r>
  <r>
    <x v="0"/>
    <s v="0161"/>
    <n v="0"/>
    <n v="0"/>
    <n v="2015"/>
    <n v="2000"/>
    <n v="-132011.45000000001"/>
    <n v="0"/>
    <s v="100-S1.5 - Retirement"/>
    <m/>
    <x v="0"/>
    <n v="2015"/>
    <b v="1"/>
  </r>
  <r>
    <x v="0"/>
    <s v="0161"/>
    <n v="0"/>
    <n v="0"/>
    <n v="2015"/>
    <n v="2001"/>
    <n v="-380225.28000000003"/>
    <n v="0"/>
    <s v="100-S1.5 - Retirement"/>
    <m/>
    <x v="0"/>
    <n v="2015"/>
    <b v="1"/>
  </r>
  <r>
    <x v="0"/>
    <s v="0161"/>
    <n v="0"/>
    <n v="0"/>
    <n v="2015"/>
    <n v="2002"/>
    <n v="-236527.22"/>
    <n v="0"/>
    <s v="100-S1.5 - Retirement"/>
    <m/>
    <x v="0"/>
    <n v="2015"/>
    <b v="1"/>
  </r>
  <r>
    <x v="0"/>
    <s v="0161"/>
    <n v="0"/>
    <n v="0"/>
    <n v="2015"/>
    <n v="2003"/>
    <n v="-798070.41"/>
    <n v="0"/>
    <s v="100-S1.5 - Retirement"/>
    <m/>
    <x v="0"/>
    <n v="2015"/>
    <b v="1"/>
  </r>
  <r>
    <x v="0"/>
    <s v="0161"/>
    <n v="0"/>
    <n v="0"/>
    <n v="2015"/>
    <n v="2004"/>
    <n v="-22633.45"/>
    <n v="0"/>
    <s v="100-S1.5 - Retirement"/>
    <m/>
    <x v="0"/>
    <n v="2015"/>
    <b v="1"/>
  </r>
  <r>
    <x v="0"/>
    <s v="0161"/>
    <n v="0"/>
    <n v="0"/>
    <n v="2015"/>
    <n v="2005"/>
    <n v="-311808.74"/>
    <n v="0"/>
    <s v="100-S1.5 - Retirement"/>
    <m/>
    <x v="0"/>
    <n v="2015"/>
    <b v="1"/>
  </r>
  <r>
    <x v="0"/>
    <s v="0161"/>
    <n v="0"/>
    <n v="0"/>
    <n v="2015"/>
    <n v="2006"/>
    <n v="-106123.46"/>
    <n v="0"/>
    <s v="100-S1.5 - Retirement"/>
    <m/>
    <x v="0"/>
    <n v="2015"/>
    <b v="1"/>
  </r>
  <r>
    <x v="0"/>
    <s v="0161"/>
    <n v="0"/>
    <n v="0"/>
    <n v="2015"/>
    <n v="2007"/>
    <n v="-115230.59"/>
    <n v="0"/>
    <s v="100-S1.5 - Retirement"/>
    <m/>
    <x v="0"/>
    <n v="2015"/>
    <b v="1"/>
  </r>
  <r>
    <x v="0"/>
    <s v="0161"/>
    <n v="0"/>
    <n v="0"/>
    <n v="2015"/>
    <n v="2008"/>
    <n v="-1210583.8600000001"/>
    <n v="0"/>
    <s v="100-S1.5 - Retirement"/>
    <m/>
    <x v="0"/>
    <n v="2015"/>
    <b v="1"/>
  </r>
  <r>
    <x v="0"/>
    <s v="0161"/>
    <n v="0"/>
    <n v="0"/>
    <n v="2015"/>
    <n v="2009"/>
    <n v="-2678501.79"/>
    <n v="0"/>
    <s v="100-S1.5 - Retirement"/>
    <m/>
    <x v="0"/>
    <n v="2015"/>
    <b v="1"/>
  </r>
  <r>
    <x v="0"/>
    <s v="0161"/>
    <n v="0"/>
    <n v="0"/>
    <n v="2015"/>
    <n v="2010"/>
    <n v="-233460.91"/>
    <n v="0"/>
    <s v="100-S1.5 - Retirement"/>
    <m/>
    <x v="0"/>
    <n v="2015"/>
    <b v="1"/>
  </r>
  <r>
    <x v="0"/>
    <s v="0162"/>
    <n v="0"/>
    <n v="0"/>
    <n v="2011"/>
    <n v="1979"/>
    <n v="-2271.46"/>
    <n v="0"/>
    <s v="100-S1.5 - Retirement"/>
    <m/>
    <x v="0"/>
    <n v="2015"/>
    <b v="0"/>
  </r>
  <r>
    <x v="0"/>
    <s v="0162"/>
    <n v="0"/>
    <n v="0"/>
    <n v="2011"/>
    <n v="1980"/>
    <n v="-475.11"/>
    <n v="0"/>
    <s v="100-S1.5 - Retirement"/>
    <m/>
    <x v="0"/>
    <n v="2015"/>
    <b v="0"/>
  </r>
  <r>
    <x v="0"/>
    <s v="0162"/>
    <n v="0"/>
    <n v="0"/>
    <n v="2011"/>
    <n v="1981"/>
    <n v="-168.02"/>
    <n v="0"/>
    <s v="100-S1.5 - Retirement"/>
    <m/>
    <x v="0"/>
    <n v="2015"/>
    <b v="0"/>
  </r>
  <r>
    <x v="0"/>
    <s v="0162"/>
    <n v="0"/>
    <n v="0"/>
    <n v="2011"/>
    <n v="1983"/>
    <n v="-171.68"/>
    <n v="0"/>
    <s v="100-S1.5 - Retirement"/>
    <m/>
    <x v="0"/>
    <n v="2015"/>
    <b v="0"/>
  </r>
  <r>
    <x v="0"/>
    <s v="0162"/>
    <n v="0"/>
    <n v="0"/>
    <n v="2011"/>
    <n v="1997"/>
    <n v="-115.86"/>
    <n v="0"/>
    <s v="100-S1.5 - Retirement"/>
    <m/>
    <x v="0"/>
    <n v="2015"/>
    <b v="0"/>
  </r>
  <r>
    <x v="0"/>
    <s v="0162"/>
    <n v="0"/>
    <n v="0"/>
    <n v="2011"/>
    <n v="2002"/>
    <n v="-5.96"/>
    <n v="0"/>
    <s v="100-S1.5 - Retirement"/>
    <m/>
    <x v="0"/>
    <n v="2015"/>
    <b v="0"/>
  </r>
  <r>
    <x v="0"/>
    <s v="0162"/>
    <n v="0"/>
    <n v="0"/>
    <n v="2011"/>
    <n v="2003"/>
    <n v="-12.04"/>
    <n v="0"/>
    <s v="100-S1.5 - Retirement"/>
    <m/>
    <x v="0"/>
    <n v="2015"/>
    <b v="0"/>
  </r>
  <r>
    <x v="0"/>
    <s v="0162"/>
    <n v="0"/>
    <n v="0"/>
    <n v="2011"/>
    <n v="2009"/>
    <n v="-1.44"/>
    <n v="0"/>
    <s v="100-S1.5 - Retirement"/>
    <m/>
    <x v="0"/>
    <n v="2015"/>
    <b v="0"/>
  </r>
  <r>
    <x v="0"/>
    <s v="0162"/>
    <n v="0"/>
    <n v="0"/>
    <n v="2012"/>
    <n v="1979"/>
    <n v="-2409.7199999999998"/>
    <n v="0"/>
    <s v="100-S1.5 - Retirement"/>
    <m/>
    <x v="0"/>
    <n v="2015"/>
    <b v="0"/>
  </r>
  <r>
    <x v="0"/>
    <s v="0162"/>
    <n v="0"/>
    <n v="0"/>
    <n v="2012"/>
    <n v="1980"/>
    <n v="-504.99"/>
    <n v="0"/>
    <s v="100-S1.5 - Retirement"/>
    <m/>
    <x v="0"/>
    <n v="2015"/>
    <b v="0"/>
  </r>
  <r>
    <x v="0"/>
    <s v="0162"/>
    <n v="0"/>
    <n v="0"/>
    <n v="2012"/>
    <n v="1981"/>
    <n v="-178.95"/>
    <n v="0"/>
    <s v="100-S1.5 - Retirement"/>
    <m/>
    <x v="0"/>
    <n v="2015"/>
    <b v="0"/>
  </r>
  <r>
    <x v="0"/>
    <s v="0162"/>
    <n v="0"/>
    <n v="0"/>
    <n v="2012"/>
    <n v="1983"/>
    <n v="-183.66"/>
    <n v="0"/>
    <s v="100-S1.5 - Retirement"/>
    <m/>
    <x v="0"/>
    <n v="2015"/>
    <b v="0"/>
  </r>
  <r>
    <x v="0"/>
    <s v="0162"/>
    <n v="0"/>
    <n v="0"/>
    <n v="2012"/>
    <n v="1997"/>
    <n v="-131.69999999999999"/>
    <n v="0"/>
    <s v="100-S1.5 - Retirement"/>
    <m/>
    <x v="0"/>
    <n v="2015"/>
    <b v="0"/>
  </r>
  <r>
    <x v="0"/>
    <s v="0162"/>
    <n v="0"/>
    <n v="0"/>
    <n v="2012"/>
    <n v="2002"/>
    <n v="-7.21"/>
    <n v="0"/>
    <s v="100-S1.5 - Retirement"/>
    <m/>
    <x v="0"/>
    <n v="2015"/>
    <b v="0"/>
  </r>
  <r>
    <x v="0"/>
    <s v="0162"/>
    <n v="0"/>
    <n v="0"/>
    <n v="2012"/>
    <n v="2003"/>
    <n v="-14.92"/>
    <n v="0"/>
    <s v="100-S1.5 - Retirement"/>
    <m/>
    <x v="0"/>
    <n v="2015"/>
    <b v="0"/>
  </r>
  <r>
    <x v="0"/>
    <s v="0162"/>
    <n v="0"/>
    <n v="0"/>
    <n v="2012"/>
    <n v="2009"/>
    <n v="-2.92"/>
    <n v="0"/>
    <s v="100-S1.5 - Retirement"/>
    <m/>
    <x v="0"/>
    <n v="2015"/>
    <b v="0"/>
  </r>
  <r>
    <x v="0"/>
    <s v="0162"/>
    <n v="0"/>
    <n v="0"/>
    <n v="2013"/>
    <n v="1979"/>
    <n v="-2551.61"/>
    <n v="0"/>
    <s v="100-S1.5 - Retirement"/>
    <m/>
    <x v="0"/>
    <n v="2015"/>
    <b v="0"/>
  </r>
  <r>
    <x v="0"/>
    <s v="0162"/>
    <n v="0"/>
    <n v="0"/>
    <n v="2013"/>
    <n v="1980"/>
    <n v="-535.73"/>
    <n v="0"/>
    <s v="100-S1.5 - Retirement"/>
    <m/>
    <x v="0"/>
    <n v="2015"/>
    <b v="0"/>
  </r>
  <r>
    <x v="0"/>
    <s v="0162"/>
    <n v="0"/>
    <n v="0"/>
    <n v="2013"/>
    <n v="1981"/>
    <n v="-190.21"/>
    <n v="0"/>
    <s v="100-S1.5 - Retirement"/>
    <m/>
    <x v="0"/>
    <n v="2015"/>
    <b v="0"/>
  </r>
  <r>
    <x v="0"/>
    <s v="0162"/>
    <n v="0"/>
    <n v="0"/>
    <n v="2013"/>
    <n v="1983"/>
    <n v="-196.03"/>
    <n v="0"/>
    <s v="100-S1.5 - Retirement"/>
    <m/>
    <x v="0"/>
    <n v="2015"/>
    <b v="0"/>
  </r>
  <r>
    <x v="0"/>
    <s v="0162"/>
    <n v="0"/>
    <n v="0"/>
    <n v="2013"/>
    <n v="1997"/>
    <n v="-148.53"/>
    <n v="0"/>
    <s v="100-S1.5 - Retirement"/>
    <m/>
    <x v="0"/>
    <n v="2015"/>
    <b v="0"/>
  </r>
  <r>
    <x v="0"/>
    <s v="0162"/>
    <n v="0"/>
    <n v="0"/>
    <n v="2013"/>
    <n v="2002"/>
    <n v="-8.59"/>
    <n v="0"/>
    <s v="100-S1.5 - Retirement"/>
    <m/>
    <x v="0"/>
    <n v="2015"/>
    <b v="0"/>
  </r>
  <r>
    <x v="0"/>
    <s v="0162"/>
    <n v="0"/>
    <n v="0"/>
    <n v="2013"/>
    <n v="2003"/>
    <n v="-18.07"/>
    <n v="0"/>
    <s v="100-S1.5 - Retirement"/>
    <m/>
    <x v="0"/>
    <n v="2015"/>
    <b v="0"/>
  </r>
  <r>
    <x v="0"/>
    <s v="0162"/>
    <n v="0"/>
    <n v="0"/>
    <n v="2013"/>
    <n v="2009"/>
    <n v="-4.8499999999999996"/>
    <n v="0"/>
    <s v="100-S1.5 - Retirement"/>
    <m/>
    <x v="0"/>
    <n v="2015"/>
    <b v="0"/>
  </r>
  <r>
    <x v="0"/>
    <s v="0162"/>
    <n v="0"/>
    <n v="0"/>
    <n v="2014"/>
    <n v="1979"/>
    <n v="-2697.04"/>
    <n v="0"/>
    <s v="100-S1.5 - Retirement"/>
    <m/>
    <x v="0"/>
    <n v="2015"/>
    <b v="0"/>
  </r>
  <r>
    <x v="0"/>
    <s v="0162"/>
    <n v="0"/>
    <n v="0"/>
    <n v="2014"/>
    <n v="1980"/>
    <n v="-567.28"/>
    <n v="0"/>
    <s v="100-S1.5 - Retirement"/>
    <m/>
    <x v="0"/>
    <n v="2015"/>
    <b v="0"/>
  </r>
  <r>
    <x v="0"/>
    <s v="0162"/>
    <n v="0"/>
    <n v="0"/>
    <n v="2014"/>
    <n v="1981"/>
    <n v="-201.78"/>
    <n v="0"/>
    <s v="100-S1.5 - Retirement"/>
    <m/>
    <x v="0"/>
    <n v="2015"/>
    <b v="0"/>
  </r>
  <r>
    <x v="0"/>
    <s v="0162"/>
    <n v="0"/>
    <n v="0"/>
    <n v="2014"/>
    <n v="1983"/>
    <n v="-208.79"/>
    <n v="0"/>
    <s v="100-S1.5 - Retirement"/>
    <m/>
    <x v="0"/>
    <n v="2015"/>
    <b v="0"/>
  </r>
  <r>
    <x v="0"/>
    <s v="0162"/>
    <n v="0"/>
    <n v="0"/>
    <n v="2014"/>
    <n v="1997"/>
    <n v="-166.38"/>
    <n v="0"/>
    <s v="100-S1.5 - Retirement"/>
    <m/>
    <x v="0"/>
    <n v="2015"/>
    <b v="0"/>
  </r>
  <r>
    <x v="0"/>
    <s v="0162"/>
    <n v="0"/>
    <n v="0"/>
    <n v="2014"/>
    <n v="2002"/>
    <n v="-10.08"/>
    <n v="0"/>
    <s v="100-S1.5 - Retirement"/>
    <m/>
    <x v="0"/>
    <n v="2015"/>
    <b v="0"/>
  </r>
  <r>
    <x v="0"/>
    <s v="0162"/>
    <n v="0"/>
    <n v="0"/>
    <n v="2014"/>
    <n v="2003"/>
    <n v="-21.51"/>
    <n v="0"/>
    <s v="100-S1.5 - Retirement"/>
    <m/>
    <x v="0"/>
    <n v="2015"/>
    <b v="0"/>
  </r>
  <r>
    <x v="0"/>
    <s v="0162"/>
    <n v="0"/>
    <n v="0"/>
    <n v="2014"/>
    <n v="2009"/>
    <n v="-7.23"/>
    <n v="0"/>
    <s v="100-S1.5 - Retirement"/>
    <m/>
    <x v="0"/>
    <n v="2015"/>
    <b v="0"/>
  </r>
  <r>
    <x v="0"/>
    <s v="0162"/>
    <n v="0"/>
    <n v="0"/>
    <n v="2015"/>
    <n v="1979"/>
    <n v="-1069117.43"/>
    <n v="0"/>
    <s v="100-S1.5 - Retirement"/>
    <m/>
    <x v="0"/>
    <n v="2015"/>
    <b v="1"/>
  </r>
  <r>
    <x v="0"/>
    <s v="0162"/>
    <n v="0"/>
    <n v="0"/>
    <n v="2015"/>
    <n v="1980"/>
    <n v="-238285.89"/>
    <n v="0"/>
    <s v="100-S1.5 - Retirement"/>
    <m/>
    <x v="0"/>
    <n v="2015"/>
    <b v="1"/>
  </r>
  <r>
    <x v="0"/>
    <s v="0162"/>
    <n v="0"/>
    <n v="0"/>
    <n v="2015"/>
    <n v="1981"/>
    <n v="-89965.04"/>
    <n v="0"/>
    <s v="100-S1.5 - Retirement"/>
    <m/>
    <x v="0"/>
    <n v="2015"/>
    <b v="1"/>
  </r>
  <r>
    <x v="0"/>
    <s v="0162"/>
    <n v="0"/>
    <n v="0"/>
    <n v="2015"/>
    <n v="1983"/>
    <n v="-105422.69"/>
    <n v="0"/>
    <s v="100-S1.5 - Retirement"/>
    <m/>
    <x v="0"/>
    <n v="2015"/>
    <b v="1"/>
  </r>
  <r>
    <x v="0"/>
    <s v="0162"/>
    <n v="0"/>
    <n v="0"/>
    <n v="2015"/>
    <n v="1997"/>
    <n v="-268709.53000000003"/>
    <n v="0"/>
    <s v="100-S1.5 - Retirement"/>
    <m/>
    <x v="0"/>
    <n v="2015"/>
    <b v="1"/>
  </r>
  <r>
    <x v="0"/>
    <s v="0162"/>
    <n v="0"/>
    <n v="0"/>
    <n v="2015"/>
    <n v="2002"/>
    <n v="-31141.16"/>
    <n v="0"/>
    <s v="100-S1.5 - Retirement"/>
    <m/>
    <x v="0"/>
    <n v="2015"/>
    <b v="1"/>
  </r>
  <r>
    <x v="0"/>
    <s v="0162"/>
    <n v="0"/>
    <n v="0"/>
    <n v="2015"/>
    <n v="2003"/>
    <n v="-78036.14"/>
    <n v="0"/>
    <s v="100-S1.5 - Retirement"/>
    <m/>
    <x v="0"/>
    <n v="2015"/>
    <b v="1"/>
  </r>
  <r>
    <x v="0"/>
    <s v="0162"/>
    <n v="0"/>
    <n v="0"/>
    <n v="2015"/>
    <n v="2009"/>
    <n v="-109434.23"/>
    <n v="0"/>
    <s v="100-S1.5 - Retirement"/>
    <m/>
    <x v="0"/>
    <n v="2015"/>
    <b v="1"/>
  </r>
  <r>
    <x v="0"/>
    <s v="0211"/>
    <n v="0"/>
    <n v="0"/>
    <n v="2011"/>
    <n v="1972"/>
    <n v="-45090.01"/>
    <n v="0"/>
    <s v="100-S1.5 - Retirement"/>
    <m/>
    <x v="1"/>
    <n v="2042"/>
    <b v="0"/>
  </r>
  <r>
    <x v="0"/>
    <s v="0211"/>
    <n v="0"/>
    <n v="0"/>
    <n v="2011"/>
    <n v="1973"/>
    <n v="-3012.49"/>
    <n v="0"/>
    <s v="100-S1.5 - Retirement"/>
    <m/>
    <x v="1"/>
    <n v="2042"/>
    <b v="0"/>
  </r>
  <r>
    <x v="0"/>
    <s v="0211"/>
    <n v="0"/>
    <n v="0"/>
    <n v="2011"/>
    <n v="1974"/>
    <n v="-2751.56"/>
    <n v="0"/>
    <s v="100-S1.5 - Retirement"/>
    <m/>
    <x v="1"/>
    <n v="2042"/>
    <b v="0"/>
  </r>
  <r>
    <x v="0"/>
    <s v="0211"/>
    <n v="0"/>
    <n v="0"/>
    <n v="2011"/>
    <n v="1977"/>
    <n v="-9.9700000000000006"/>
    <n v="0"/>
    <s v="100-S1.5 - Retirement"/>
    <m/>
    <x v="1"/>
    <n v="2042"/>
    <b v="0"/>
  </r>
  <r>
    <x v="0"/>
    <s v="0211"/>
    <n v="0"/>
    <n v="0"/>
    <n v="2011"/>
    <n v="1979"/>
    <n v="-7.91"/>
    <n v="0"/>
    <s v="100-S1.5 - Retirement"/>
    <m/>
    <x v="1"/>
    <n v="2042"/>
    <b v="0"/>
  </r>
  <r>
    <x v="0"/>
    <s v="0211"/>
    <n v="0"/>
    <n v="0"/>
    <n v="2011"/>
    <n v="1980"/>
    <n v="-35.15"/>
    <n v="0"/>
    <s v="100-S1.5 - Retirement"/>
    <m/>
    <x v="1"/>
    <n v="2042"/>
    <b v="0"/>
  </r>
  <r>
    <x v="0"/>
    <s v="0211"/>
    <n v="0"/>
    <n v="0"/>
    <n v="2011"/>
    <n v="1981"/>
    <n v="-14.95"/>
    <n v="0"/>
    <s v="100-S1.5 - Retirement"/>
    <m/>
    <x v="1"/>
    <n v="2042"/>
    <b v="0"/>
  </r>
  <r>
    <x v="0"/>
    <s v="0211"/>
    <n v="0"/>
    <n v="0"/>
    <n v="2011"/>
    <n v="1987"/>
    <n v="-22.26"/>
    <n v="0"/>
    <s v="100-S1.5 - Retirement"/>
    <m/>
    <x v="1"/>
    <n v="2042"/>
    <b v="0"/>
  </r>
  <r>
    <x v="0"/>
    <s v="0211"/>
    <n v="0"/>
    <n v="0"/>
    <n v="2011"/>
    <n v="1991"/>
    <n v="-20.079999999999998"/>
    <n v="0"/>
    <s v="100-S1.5 - Retirement"/>
    <m/>
    <x v="1"/>
    <n v="2042"/>
    <b v="0"/>
  </r>
  <r>
    <x v="0"/>
    <s v="0211"/>
    <n v="0"/>
    <n v="0"/>
    <n v="2011"/>
    <n v="1995"/>
    <n v="-13.63"/>
    <n v="0"/>
    <s v="100-S1.5 - Retirement"/>
    <m/>
    <x v="1"/>
    <n v="2042"/>
    <b v="0"/>
  </r>
  <r>
    <x v="0"/>
    <s v="0211"/>
    <n v="0"/>
    <n v="0"/>
    <n v="2011"/>
    <n v="1996"/>
    <n v="-18.79"/>
    <n v="0"/>
    <s v="100-S1.5 - Retirement"/>
    <m/>
    <x v="1"/>
    <n v="2042"/>
    <b v="0"/>
  </r>
  <r>
    <x v="0"/>
    <s v="0211"/>
    <n v="0"/>
    <n v="0"/>
    <n v="2011"/>
    <n v="1997"/>
    <n v="-4.22"/>
    <n v="0"/>
    <s v="100-S1.5 - Retirement"/>
    <m/>
    <x v="1"/>
    <n v="2042"/>
    <b v="0"/>
  </r>
  <r>
    <x v="0"/>
    <s v="0211"/>
    <n v="0"/>
    <n v="0"/>
    <n v="2011"/>
    <n v="1998"/>
    <n v="-229.42"/>
    <n v="0"/>
    <s v="100-S1.5 - Retirement"/>
    <m/>
    <x v="1"/>
    <n v="2042"/>
    <b v="0"/>
  </r>
  <r>
    <x v="0"/>
    <s v="0211"/>
    <n v="0"/>
    <n v="0"/>
    <n v="2011"/>
    <n v="1999"/>
    <n v="-12.17"/>
    <n v="0"/>
    <s v="100-S1.5 - Retirement"/>
    <m/>
    <x v="1"/>
    <n v="2042"/>
    <b v="0"/>
  </r>
  <r>
    <x v="0"/>
    <s v="0211"/>
    <n v="0"/>
    <n v="0"/>
    <n v="2011"/>
    <n v="2001"/>
    <n v="-7.32"/>
    <n v="0"/>
    <s v="100-S1.5 - Retirement"/>
    <m/>
    <x v="1"/>
    <n v="2042"/>
    <b v="0"/>
  </r>
  <r>
    <x v="0"/>
    <s v="0211"/>
    <n v="0"/>
    <n v="0"/>
    <n v="2011"/>
    <n v="2003"/>
    <n v="-41.05"/>
    <n v="0"/>
    <s v="100-S1.5 - Retirement"/>
    <m/>
    <x v="1"/>
    <n v="2042"/>
    <b v="0"/>
  </r>
  <r>
    <x v="0"/>
    <s v="0211"/>
    <n v="0"/>
    <n v="0"/>
    <n v="2011"/>
    <n v="2004"/>
    <n v="-75.38"/>
    <n v="0"/>
    <s v="100-S1.5 - Retirement"/>
    <m/>
    <x v="1"/>
    <n v="2042"/>
    <b v="0"/>
  </r>
  <r>
    <x v="0"/>
    <s v="0211"/>
    <n v="0"/>
    <n v="0"/>
    <n v="2011"/>
    <n v="2005"/>
    <n v="-47.58"/>
    <n v="0"/>
    <s v="100-S1.5 - Retirement"/>
    <m/>
    <x v="1"/>
    <n v="2042"/>
    <b v="0"/>
  </r>
  <r>
    <x v="0"/>
    <s v="0211"/>
    <n v="0"/>
    <n v="0"/>
    <n v="2011"/>
    <n v="2006"/>
    <n v="-28.99"/>
    <n v="0"/>
    <s v="100-S1.5 - Retirement"/>
    <m/>
    <x v="1"/>
    <n v="2042"/>
    <b v="0"/>
  </r>
  <r>
    <x v="0"/>
    <s v="0211"/>
    <n v="0"/>
    <n v="0"/>
    <n v="2011"/>
    <n v="2007"/>
    <n v="-1"/>
    <n v="0"/>
    <s v="100-S1.5 - Retirement"/>
    <m/>
    <x v="1"/>
    <n v="2042"/>
    <b v="0"/>
  </r>
  <r>
    <x v="0"/>
    <s v="0211"/>
    <n v="0"/>
    <n v="0"/>
    <n v="2011"/>
    <n v="2009"/>
    <n v="-3.59"/>
    <n v="0"/>
    <s v="100-S1.5 - Retirement"/>
    <m/>
    <x v="1"/>
    <n v="2042"/>
    <b v="0"/>
  </r>
  <r>
    <x v="0"/>
    <s v="0211"/>
    <n v="0"/>
    <n v="0"/>
    <n v="2012"/>
    <n v="1972"/>
    <n v="-47292.23"/>
    <n v="0"/>
    <s v="100-S1.5 - Retirement"/>
    <m/>
    <x v="1"/>
    <n v="2042"/>
    <b v="0"/>
  </r>
  <r>
    <x v="0"/>
    <s v="0211"/>
    <n v="0"/>
    <n v="0"/>
    <n v="2012"/>
    <n v="1973"/>
    <n v="-3164.19"/>
    <n v="0"/>
    <s v="100-S1.5 - Retirement"/>
    <m/>
    <x v="1"/>
    <n v="2042"/>
    <b v="0"/>
  </r>
  <r>
    <x v="0"/>
    <s v="0211"/>
    <n v="0"/>
    <n v="0"/>
    <n v="2012"/>
    <n v="1974"/>
    <n v="-2894.43"/>
    <n v="0"/>
    <s v="100-S1.5 - Retirement"/>
    <m/>
    <x v="1"/>
    <n v="2042"/>
    <b v="0"/>
  </r>
  <r>
    <x v="0"/>
    <s v="0211"/>
    <n v="0"/>
    <n v="0"/>
    <n v="2012"/>
    <n v="1977"/>
    <n v="-10.54"/>
    <n v="0"/>
    <s v="100-S1.5 - Retirement"/>
    <m/>
    <x v="1"/>
    <n v="2042"/>
    <b v="0"/>
  </r>
  <r>
    <x v="0"/>
    <s v="0211"/>
    <n v="0"/>
    <n v="0"/>
    <n v="2012"/>
    <n v="1979"/>
    <n v="-8.39"/>
    <n v="0"/>
    <s v="100-S1.5 - Retirement"/>
    <m/>
    <x v="1"/>
    <n v="2042"/>
    <b v="0"/>
  </r>
  <r>
    <x v="0"/>
    <s v="0211"/>
    <n v="0"/>
    <n v="0"/>
    <n v="2012"/>
    <n v="1980"/>
    <n v="-37.36"/>
    <n v="0"/>
    <s v="100-S1.5 - Retirement"/>
    <m/>
    <x v="1"/>
    <n v="2042"/>
    <b v="0"/>
  </r>
  <r>
    <x v="0"/>
    <s v="0211"/>
    <n v="0"/>
    <n v="0"/>
    <n v="2012"/>
    <n v="1981"/>
    <n v="-15.93"/>
    <n v="0"/>
    <s v="100-S1.5 - Retirement"/>
    <m/>
    <x v="1"/>
    <n v="2042"/>
    <b v="0"/>
  </r>
  <r>
    <x v="0"/>
    <s v="0211"/>
    <n v="0"/>
    <n v="0"/>
    <n v="2012"/>
    <n v="1987"/>
    <n v="-24.08"/>
    <n v="0"/>
    <s v="100-S1.5 - Retirement"/>
    <m/>
    <x v="1"/>
    <n v="2042"/>
    <b v="0"/>
  </r>
  <r>
    <x v="0"/>
    <s v="0211"/>
    <n v="0"/>
    <n v="0"/>
    <n v="2012"/>
    <n v="1991"/>
    <n v="-22.02"/>
    <n v="0"/>
    <s v="100-S1.5 - Retirement"/>
    <m/>
    <x v="1"/>
    <n v="2042"/>
    <b v="0"/>
  </r>
  <r>
    <x v="0"/>
    <s v="0211"/>
    <n v="0"/>
    <n v="0"/>
    <n v="2012"/>
    <n v="1995"/>
    <n v="-15.26"/>
    <n v="0"/>
    <s v="100-S1.5 - Retirement"/>
    <m/>
    <x v="1"/>
    <n v="2042"/>
    <b v="0"/>
  </r>
  <r>
    <x v="0"/>
    <s v="0211"/>
    <n v="0"/>
    <n v="0"/>
    <n v="2012"/>
    <n v="1996"/>
    <n v="-21.2"/>
    <n v="0"/>
    <s v="100-S1.5 - Retirement"/>
    <m/>
    <x v="1"/>
    <n v="2042"/>
    <b v="0"/>
  </r>
  <r>
    <x v="0"/>
    <s v="0211"/>
    <n v="0"/>
    <n v="0"/>
    <n v="2012"/>
    <n v="1997"/>
    <n v="-4.8"/>
    <n v="0"/>
    <s v="100-S1.5 - Retirement"/>
    <m/>
    <x v="1"/>
    <n v="2042"/>
    <b v="0"/>
  </r>
  <r>
    <x v="0"/>
    <s v="0211"/>
    <n v="0"/>
    <n v="0"/>
    <n v="2012"/>
    <n v="1998"/>
    <n v="-263.14999999999998"/>
    <n v="0"/>
    <s v="100-S1.5 - Retirement"/>
    <m/>
    <x v="1"/>
    <n v="2042"/>
    <b v="0"/>
  </r>
  <r>
    <x v="0"/>
    <s v="0211"/>
    <n v="0"/>
    <n v="0"/>
    <n v="2012"/>
    <n v="1999"/>
    <n v="-14.1"/>
    <n v="0"/>
    <s v="100-S1.5 - Retirement"/>
    <m/>
    <x v="1"/>
    <n v="2042"/>
    <b v="0"/>
  </r>
  <r>
    <x v="0"/>
    <s v="0211"/>
    <n v="0"/>
    <n v="0"/>
    <n v="2012"/>
    <n v="2001"/>
    <n v="-8.7200000000000006"/>
    <n v="0"/>
    <s v="100-S1.5 - Retirement"/>
    <m/>
    <x v="1"/>
    <n v="2042"/>
    <b v="0"/>
  </r>
  <r>
    <x v="0"/>
    <s v="0211"/>
    <n v="0"/>
    <n v="0"/>
    <n v="2012"/>
    <n v="2003"/>
    <n v="-50.85"/>
    <n v="0"/>
    <s v="100-S1.5 - Retirement"/>
    <m/>
    <x v="1"/>
    <n v="2042"/>
    <b v="0"/>
  </r>
  <r>
    <x v="0"/>
    <s v="0211"/>
    <n v="0"/>
    <n v="0"/>
    <n v="2012"/>
    <n v="2004"/>
    <n v="-95.99"/>
    <n v="0"/>
    <s v="100-S1.5 - Retirement"/>
    <m/>
    <x v="1"/>
    <n v="2042"/>
    <b v="0"/>
  </r>
  <r>
    <x v="0"/>
    <s v="0211"/>
    <n v="0"/>
    <n v="0"/>
    <n v="2012"/>
    <n v="2005"/>
    <n v="-62.81"/>
    <n v="0"/>
    <s v="100-S1.5 - Retirement"/>
    <m/>
    <x v="1"/>
    <n v="2042"/>
    <b v="0"/>
  </r>
  <r>
    <x v="0"/>
    <s v="0211"/>
    <n v="0"/>
    <n v="0"/>
    <n v="2012"/>
    <n v="2006"/>
    <n v="-40.25"/>
    <n v="0"/>
    <s v="100-S1.5 - Retirement"/>
    <m/>
    <x v="1"/>
    <n v="2042"/>
    <b v="0"/>
  </r>
  <r>
    <x v="0"/>
    <s v="0211"/>
    <n v="0"/>
    <n v="0"/>
    <n v="2012"/>
    <n v="2007"/>
    <n v="-1.5"/>
    <n v="0"/>
    <s v="100-S1.5 - Retirement"/>
    <m/>
    <x v="1"/>
    <n v="2042"/>
    <b v="0"/>
  </r>
  <r>
    <x v="0"/>
    <s v="0211"/>
    <n v="0"/>
    <n v="0"/>
    <n v="2012"/>
    <n v="2009"/>
    <n v="-7.25"/>
    <n v="0"/>
    <s v="100-S1.5 - Retirement"/>
    <m/>
    <x v="1"/>
    <n v="2042"/>
    <b v="0"/>
  </r>
  <r>
    <x v="0"/>
    <s v="0211"/>
    <n v="0"/>
    <n v="0"/>
    <n v="2013"/>
    <n v="1972"/>
    <n v="-49534.23"/>
    <n v="0"/>
    <s v="100-S1.5 - Retirement"/>
    <m/>
    <x v="1"/>
    <n v="2042"/>
    <b v="0"/>
  </r>
  <r>
    <x v="0"/>
    <s v="0211"/>
    <n v="0"/>
    <n v="0"/>
    <n v="2013"/>
    <n v="1973"/>
    <n v="-3318.73"/>
    <n v="0"/>
    <s v="100-S1.5 - Retirement"/>
    <m/>
    <x v="1"/>
    <n v="2042"/>
    <b v="0"/>
  </r>
  <r>
    <x v="0"/>
    <s v="0211"/>
    <n v="0"/>
    <n v="0"/>
    <n v="2013"/>
    <n v="1974"/>
    <n v="-3040.18"/>
    <n v="0"/>
    <s v="100-S1.5 - Retirement"/>
    <m/>
    <x v="1"/>
    <n v="2042"/>
    <b v="0"/>
  </r>
  <r>
    <x v="0"/>
    <s v="0211"/>
    <n v="0"/>
    <n v="0"/>
    <n v="2013"/>
    <n v="1977"/>
    <n v="-11.12"/>
    <n v="0"/>
    <s v="100-S1.5 - Retirement"/>
    <m/>
    <x v="1"/>
    <n v="2042"/>
    <b v="0"/>
  </r>
  <r>
    <x v="0"/>
    <s v="0211"/>
    <n v="0"/>
    <n v="0"/>
    <n v="2013"/>
    <n v="1979"/>
    <n v="-8.8800000000000008"/>
    <n v="0"/>
    <s v="100-S1.5 - Retirement"/>
    <m/>
    <x v="1"/>
    <n v="2042"/>
    <b v="0"/>
  </r>
  <r>
    <x v="0"/>
    <s v="0211"/>
    <n v="0"/>
    <n v="0"/>
    <n v="2013"/>
    <n v="1980"/>
    <n v="-39.64"/>
    <n v="0"/>
    <s v="100-S1.5 - Retirement"/>
    <m/>
    <x v="1"/>
    <n v="2042"/>
    <b v="0"/>
  </r>
  <r>
    <x v="0"/>
    <s v="0211"/>
    <n v="0"/>
    <n v="0"/>
    <n v="2013"/>
    <n v="1981"/>
    <n v="-16.93"/>
    <n v="0"/>
    <s v="100-S1.5 - Retirement"/>
    <m/>
    <x v="1"/>
    <n v="2042"/>
    <b v="0"/>
  </r>
  <r>
    <x v="0"/>
    <s v="0211"/>
    <n v="0"/>
    <n v="0"/>
    <n v="2013"/>
    <n v="1987"/>
    <n v="-25.98"/>
    <n v="0"/>
    <s v="100-S1.5 - Retirement"/>
    <m/>
    <x v="1"/>
    <n v="2042"/>
    <b v="0"/>
  </r>
  <r>
    <x v="0"/>
    <s v="0211"/>
    <n v="0"/>
    <n v="0"/>
    <n v="2013"/>
    <n v="1991"/>
    <n v="-24.06"/>
    <n v="0"/>
    <s v="100-S1.5 - Retirement"/>
    <m/>
    <x v="1"/>
    <n v="2042"/>
    <b v="0"/>
  </r>
  <r>
    <x v="0"/>
    <s v="0211"/>
    <n v="0"/>
    <n v="0"/>
    <n v="2013"/>
    <n v="1995"/>
    <n v="-16.989999999999998"/>
    <n v="0"/>
    <s v="100-S1.5 - Retirement"/>
    <m/>
    <x v="1"/>
    <n v="2042"/>
    <b v="0"/>
  </r>
  <r>
    <x v="0"/>
    <s v="0211"/>
    <n v="0"/>
    <n v="0"/>
    <n v="2013"/>
    <n v="1996"/>
    <n v="-23.74"/>
    <n v="0"/>
    <s v="100-S1.5 - Retirement"/>
    <m/>
    <x v="1"/>
    <n v="2042"/>
    <b v="0"/>
  </r>
  <r>
    <x v="0"/>
    <s v="0211"/>
    <n v="0"/>
    <n v="0"/>
    <n v="2013"/>
    <n v="1997"/>
    <n v="-5.41"/>
    <n v="0"/>
    <s v="100-S1.5 - Retirement"/>
    <m/>
    <x v="1"/>
    <n v="2042"/>
    <b v="0"/>
  </r>
  <r>
    <x v="0"/>
    <s v="0211"/>
    <n v="0"/>
    <n v="0"/>
    <n v="2013"/>
    <n v="1998"/>
    <n v="-299.12"/>
    <n v="0"/>
    <s v="100-S1.5 - Retirement"/>
    <m/>
    <x v="1"/>
    <n v="2042"/>
    <b v="0"/>
  </r>
  <r>
    <x v="0"/>
    <s v="0211"/>
    <n v="0"/>
    <n v="0"/>
    <n v="2013"/>
    <n v="1999"/>
    <n v="-16.18"/>
    <n v="0"/>
    <s v="100-S1.5 - Retirement"/>
    <m/>
    <x v="1"/>
    <n v="2042"/>
    <b v="0"/>
  </r>
  <r>
    <x v="0"/>
    <s v="0211"/>
    <n v="0"/>
    <n v="0"/>
    <n v="2013"/>
    <n v="2001"/>
    <n v="-10.23"/>
    <n v="0"/>
    <s v="100-S1.5 - Retirement"/>
    <m/>
    <x v="1"/>
    <n v="2042"/>
    <b v="0"/>
  </r>
  <r>
    <x v="0"/>
    <s v="0211"/>
    <n v="0"/>
    <n v="0"/>
    <n v="2013"/>
    <n v="2003"/>
    <n v="-61.6"/>
    <n v="0"/>
    <s v="100-S1.5 - Retirement"/>
    <m/>
    <x v="1"/>
    <n v="2042"/>
    <b v="0"/>
  </r>
  <r>
    <x v="0"/>
    <s v="0211"/>
    <n v="0"/>
    <n v="0"/>
    <n v="2013"/>
    <n v="2004"/>
    <n v="-118.9"/>
    <n v="0"/>
    <s v="100-S1.5 - Retirement"/>
    <m/>
    <x v="1"/>
    <n v="2042"/>
    <b v="0"/>
  </r>
  <r>
    <x v="0"/>
    <s v="0211"/>
    <n v="0"/>
    <n v="0"/>
    <n v="2013"/>
    <n v="2005"/>
    <n v="-79.989999999999995"/>
    <n v="0"/>
    <s v="100-S1.5 - Retirement"/>
    <m/>
    <x v="1"/>
    <n v="2042"/>
    <b v="0"/>
  </r>
  <r>
    <x v="0"/>
    <s v="0211"/>
    <n v="0"/>
    <n v="0"/>
    <n v="2013"/>
    <n v="2006"/>
    <n v="-53.13"/>
    <n v="0"/>
    <s v="100-S1.5 - Retirement"/>
    <m/>
    <x v="1"/>
    <n v="2042"/>
    <b v="0"/>
  </r>
  <r>
    <x v="0"/>
    <s v="0211"/>
    <n v="0"/>
    <n v="0"/>
    <n v="2013"/>
    <n v="2007"/>
    <n v="-2.08"/>
    <n v="0"/>
    <s v="100-S1.5 - Retirement"/>
    <m/>
    <x v="1"/>
    <n v="2042"/>
    <b v="0"/>
  </r>
  <r>
    <x v="0"/>
    <s v="0211"/>
    <n v="0"/>
    <n v="0"/>
    <n v="2013"/>
    <n v="2009"/>
    <n v="-12.06"/>
    <n v="0"/>
    <s v="100-S1.5 - Retirement"/>
    <m/>
    <x v="1"/>
    <n v="2042"/>
    <b v="0"/>
  </r>
  <r>
    <x v="0"/>
    <s v="0211"/>
    <n v="0"/>
    <n v="0"/>
    <n v="2014"/>
    <n v="1972"/>
    <n v="-51813.01"/>
    <n v="0"/>
    <s v="100-S1.5 - Retirement"/>
    <m/>
    <x v="1"/>
    <n v="2042"/>
    <b v="0"/>
  </r>
  <r>
    <x v="0"/>
    <s v="0211"/>
    <n v="0"/>
    <n v="0"/>
    <n v="2014"/>
    <n v="1973"/>
    <n v="-3476.06"/>
    <n v="0"/>
    <s v="100-S1.5 - Retirement"/>
    <m/>
    <x v="1"/>
    <n v="2042"/>
    <b v="0"/>
  </r>
  <r>
    <x v="0"/>
    <s v="0211"/>
    <n v="0"/>
    <n v="0"/>
    <n v="2014"/>
    <n v="1974"/>
    <n v="-3188.66"/>
    <n v="0"/>
    <s v="100-S1.5 - Retirement"/>
    <m/>
    <x v="1"/>
    <n v="2042"/>
    <b v="0"/>
  </r>
  <r>
    <x v="0"/>
    <s v="0211"/>
    <n v="0"/>
    <n v="0"/>
    <n v="2014"/>
    <n v="1977"/>
    <n v="-11.72"/>
    <n v="0"/>
    <s v="100-S1.5 - Retirement"/>
    <m/>
    <x v="1"/>
    <n v="2042"/>
    <b v="0"/>
  </r>
  <r>
    <x v="0"/>
    <s v="0211"/>
    <n v="0"/>
    <n v="0"/>
    <n v="2014"/>
    <n v="1979"/>
    <n v="-9.39"/>
    <n v="0"/>
    <s v="100-S1.5 - Retirement"/>
    <m/>
    <x v="1"/>
    <n v="2042"/>
    <b v="0"/>
  </r>
  <r>
    <x v="0"/>
    <s v="0211"/>
    <n v="0"/>
    <n v="0"/>
    <n v="2014"/>
    <n v="1980"/>
    <n v="-41.97"/>
    <n v="0"/>
    <s v="100-S1.5 - Retirement"/>
    <m/>
    <x v="1"/>
    <n v="2042"/>
    <b v="0"/>
  </r>
  <r>
    <x v="0"/>
    <s v="0211"/>
    <n v="0"/>
    <n v="0"/>
    <n v="2014"/>
    <n v="1981"/>
    <n v="-17.96"/>
    <n v="0"/>
    <s v="100-S1.5 - Retirement"/>
    <m/>
    <x v="1"/>
    <n v="2042"/>
    <b v="0"/>
  </r>
  <r>
    <x v="0"/>
    <s v="0211"/>
    <n v="0"/>
    <n v="0"/>
    <n v="2014"/>
    <n v="1987"/>
    <n v="-27.92"/>
    <n v="0"/>
    <s v="100-S1.5 - Retirement"/>
    <m/>
    <x v="1"/>
    <n v="2042"/>
    <b v="0"/>
  </r>
  <r>
    <x v="0"/>
    <s v="0211"/>
    <n v="0"/>
    <n v="0"/>
    <n v="2014"/>
    <n v="1991"/>
    <n v="-26.19"/>
    <n v="0"/>
    <s v="100-S1.5 - Retirement"/>
    <m/>
    <x v="1"/>
    <n v="2042"/>
    <b v="0"/>
  </r>
  <r>
    <x v="0"/>
    <s v="0211"/>
    <n v="0"/>
    <n v="0"/>
    <n v="2014"/>
    <n v="1995"/>
    <n v="-18.82"/>
    <n v="0"/>
    <s v="100-S1.5 - Retirement"/>
    <m/>
    <x v="1"/>
    <n v="2042"/>
    <b v="0"/>
  </r>
  <r>
    <x v="0"/>
    <s v="0211"/>
    <n v="0"/>
    <n v="0"/>
    <n v="2014"/>
    <n v="1996"/>
    <n v="-26.43"/>
    <n v="0"/>
    <s v="100-S1.5 - Retirement"/>
    <m/>
    <x v="1"/>
    <n v="2042"/>
    <b v="0"/>
  </r>
  <r>
    <x v="0"/>
    <s v="0211"/>
    <n v="0"/>
    <n v="0"/>
    <n v="2014"/>
    <n v="1997"/>
    <n v="-6.06"/>
    <n v="0"/>
    <s v="100-S1.5 - Retirement"/>
    <m/>
    <x v="1"/>
    <n v="2042"/>
    <b v="0"/>
  </r>
  <r>
    <x v="0"/>
    <s v="0211"/>
    <n v="0"/>
    <n v="0"/>
    <n v="2014"/>
    <n v="1998"/>
    <n v="-337.36"/>
    <n v="0"/>
    <s v="100-S1.5 - Retirement"/>
    <m/>
    <x v="1"/>
    <n v="2042"/>
    <b v="0"/>
  </r>
  <r>
    <x v="0"/>
    <s v="0211"/>
    <n v="0"/>
    <n v="0"/>
    <n v="2014"/>
    <n v="1999"/>
    <n v="-18.39"/>
    <n v="0"/>
    <s v="100-S1.5 - Retirement"/>
    <m/>
    <x v="1"/>
    <n v="2042"/>
    <b v="0"/>
  </r>
  <r>
    <x v="0"/>
    <s v="0211"/>
    <n v="0"/>
    <n v="0"/>
    <n v="2014"/>
    <n v="2001"/>
    <n v="-11.85"/>
    <n v="0"/>
    <s v="100-S1.5 - Retirement"/>
    <m/>
    <x v="1"/>
    <n v="2042"/>
    <b v="0"/>
  </r>
  <r>
    <x v="0"/>
    <s v="0211"/>
    <n v="0"/>
    <n v="0"/>
    <n v="2014"/>
    <n v="2003"/>
    <n v="-73.33"/>
    <n v="0"/>
    <s v="100-S1.5 - Retirement"/>
    <m/>
    <x v="1"/>
    <n v="2042"/>
    <b v="0"/>
  </r>
  <r>
    <x v="0"/>
    <s v="0211"/>
    <n v="0"/>
    <n v="0"/>
    <n v="2014"/>
    <n v="2004"/>
    <n v="-144.03"/>
    <n v="0"/>
    <s v="100-S1.5 - Retirement"/>
    <m/>
    <x v="1"/>
    <n v="2042"/>
    <b v="0"/>
  </r>
  <r>
    <x v="0"/>
    <s v="0211"/>
    <n v="0"/>
    <n v="0"/>
    <n v="2014"/>
    <n v="2005"/>
    <n v="-99.09"/>
    <n v="0"/>
    <s v="100-S1.5 - Retirement"/>
    <m/>
    <x v="1"/>
    <n v="2042"/>
    <b v="0"/>
  </r>
  <r>
    <x v="0"/>
    <s v="0211"/>
    <n v="0"/>
    <n v="0"/>
    <n v="2014"/>
    <n v="2006"/>
    <n v="-67.66"/>
    <n v="0"/>
    <s v="100-S1.5 - Retirement"/>
    <m/>
    <x v="1"/>
    <n v="2042"/>
    <b v="0"/>
  </r>
  <r>
    <x v="0"/>
    <s v="0211"/>
    <n v="0"/>
    <n v="0"/>
    <n v="2014"/>
    <n v="2007"/>
    <n v="-2.74"/>
    <n v="0"/>
    <s v="100-S1.5 - Retirement"/>
    <m/>
    <x v="1"/>
    <n v="2042"/>
    <b v="0"/>
  </r>
  <r>
    <x v="0"/>
    <s v="0211"/>
    <n v="0"/>
    <n v="0"/>
    <n v="2014"/>
    <n v="2009"/>
    <n v="-17.97"/>
    <n v="0"/>
    <s v="100-S1.5 - Retirement"/>
    <m/>
    <x v="1"/>
    <n v="2042"/>
    <b v="0"/>
  </r>
  <r>
    <x v="0"/>
    <s v="0211"/>
    <n v="0"/>
    <n v="0"/>
    <n v="2015"/>
    <n v="1972"/>
    <n v="-54127.07"/>
    <n v="0"/>
    <s v="100-S1.5 - Retirement"/>
    <m/>
    <x v="1"/>
    <n v="2042"/>
    <b v="0"/>
  </r>
  <r>
    <x v="0"/>
    <s v="0211"/>
    <n v="0"/>
    <n v="0"/>
    <n v="2015"/>
    <n v="1973"/>
    <n v="-3635.98"/>
    <n v="0"/>
    <s v="100-S1.5 - Retirement"/>
    <m/>
    <x v="1"/>
    <n v="2042"/>
    <b v="0"/>
  </r>
  <r>
    <x v="0"/>
    <s v="0211"/>
    <n v="0"/>
    <n v="0"/>
    <n v="2015"/>
    <n v="1974"/>
    <n v="-3339.83"/>
    <n v="0"/>
    <s v="100-S1.5 - Retirement"/>
    <m/>
    <x v="1"/>
    <n v="2042"/>
    <b v="0"/>
  </r>
  <r>
    <x v="0"/>
    <s v="0211"/>
    <n v="0"/>
    <n v="0"/>
    <n v="2015"/>
    <n v="1977"/>
    <n v="-12.32"/>
    <n v="0"/>
    <s v="100-S1.5 - Retirement"/>
    <m/>
    <x v="1"/>
    <n v="2042"/>
    <b v="0"/>
  </r>
  <r>
    <x v="0"/>
    <s v="0211"/>
    <n v="0"/>
    <n v="0"/>
    <n v="2015"/>
    <n v="1979"/>
    <n v="-9.91"/>
    <n v="0"/>
    <s v="100-S1.5 - Retirement"/>
    <m/>
    <x v="1"/>
    <n v="2042"/>
    <b v="0"/>
  </r>
  <r>
    <x v="0"/>
    <s v="0211"/>
    <n v="0"/>
    <n v="0"/>
    <n v="2015"/>
    <n v="1980"/>
    <n v="-44.37"/>
    <n v="0"/>
    <s v="100-S1.5 - Retirement"/>
    <m/>
    <x v="1"/>
    <n v="2042"/>
    <b v="0"/>
  </r>
  <r>
    <x v="0"/>
    <s v="0211"/>
    <n v="0"/>
    <n v="0"/>
    <n v="2015"/>
    <n v="1981"/>
    <n v="-19.02"/>
    <n v="0"/>
    <s v="100-S1.5 - Retirement"/>
    <m/>
    <x v="1"/>
    <n v="2042"/>
    <b v="0"/>
  </r>
  <r>
    <x v="0"/>
    <s v="0211"/>
    <n v="0"/>
    <n v="0"/>
    <n v="2015"/>
    <n v="1987"/>
    <n v="-29.94"/>
    <n v="0"/>
    <s v="100-S1.5 - Retirement"/>
    <m/>
    <x v="1"/>
    <n v="2042"/>
    <b v="0"/>
  </r>
  <r>
    <x v="0"/>
    <s v="0211"/>
    <n v="0"/>
    <n v="0"/>
    <n v="2015"/>
    <n v="1991"/>
    <n v="-28.39"/>
    <n v="0"/>
    <s v="100-S1.5 - Retirement"/>
    <m/>
    <x v="1"/>
    <n v="2042"/>
    <b v="0"/>
  </r>
  <r>
    <x v="0"/>
    <s v="0211"/>
    <n v="0"/>
    <n v="0"/>
    <n v="2015"/>
    <n v="1995"/>
    <n v="-20.73"/>
    <n v="0"/>
    <s v="100-S1.5 - Retirement"/>
    <m/>
    <x v="1"/>
    <n v="2042"/>
    <b v="0"/>
  </r>
  <r>
    <x v="0"/>
    <s v="0211"/>
    <n v="0"/>
    <n v="0"/>
    <n v="2015"/>
    <n v="1996"/>
    <n v="-29.27"/>
    <n v="0"/>
    <s v="100-S1.5 - Retirement"/>
    <m/>
    <x v="1"/>
    <n v="2042"/>
    <b v="0"/>
  </r>
  <r>
    <x v="0"/>
    <s v="0211"/>
    <n v="0"/>
    <n v="0"/>
    <n v="2015"/>
    <n v="1997"/>
    <n v="-6.75"/>
    <n v="0"/>
    <s v="100-S1.5 - Retirement"/>
    <m/>
    <x v="1"/>
    <n v="2042"/>
    <b v="0"/>
  </r>
  <r>
    <x v="0"/>
    <s v="0211"/>
    <n v="0"/>
    <n v="0"/>
    <n v="2015"/>
    <n v="1998"/>
    <n v="-377.89"/>
    <n v="0"/>
    <s v="100-S1.5 - Retirement"/>
    <m/>
    <x v="1"/>
    <n v="2042"/>
    <b v="0"/>
  </r>
  <r>
    <x v="0"/>
    <s v="0211"/>
    <n v="0"/>
    <n v="0"/>
    <n v="2015"/>
    <n v="1999"/>
    <n v="-20.74"/>
    <n v="0"/>
    <s v="100-S1.5 - Retirement"/>
    <m/>
    <x v="1"/>
    <n v="2042"/>
    <b v="0"/>
  </r>
  <r>
    <x v="0"/>
    <s v="0211"/>
    <n v="0"/>
    <n v="0"/>
    <n v="2015"/>
    <n v="2001"/>
    <n v="-13.59"/>
    <n v="0"/>
    <s v="100-S1.5 - Retirement"/>
    <m/>
    <x v="1"/>
    <n v="2042"/>
    <b v="0"/>
  </r>
  <r>
    <x v="0"/>
    <s v="0211"/>
    <n v="0"/>
    <n v="0"/>
    <n v="2015"/>
    <n v="2003"/>
    <n v="-86.04"/>
    <n v="0"/>
    <s v="100-S1.5 - Retirement"/>
    <m/>
    <x v="1"/>
    <n v="2042"/>
    <b v="0"/>
  </r>
  <r>
    <x v="0"/>
    <s v="0211"/>
    <n v="0"/>
    <n v="0"/>
    <n v="2015"/>
    <n v="2004"/>
    <n v="-171.46"/>
    <n v="0"/>
    <s v="100-S1.5 - Retirement"/>
    <m/>
    <x v="1"/>
    <n v="2042"/>
    <b v="0"/>
  </r>
  <r>
    <x v="0"/>
    <s v="0211"/>
    <n v="0"/>
    <n v="0"/>
    <n v="2015"/>
    <n v="2005"/>
    <n v="-120.02"/>
    <n v="0"/>
    <s v="100-S1.5 - Retirement"/>
    <m/>
    <x v="1"/>
    <n v="2042"/>
    <b v="0"/>
  </r>
  <r>
    <x v="0"/>
    <s v="0211"/>
    <n v="0"/>
    <n v="0"/>
    <n v="2015"/>
    <n v="2006"/>
    <n v="-83.81"/>
    <n v="0"/>
    <s v="100-S1.5 - Retirement"/>
    <m/>
    <x v="1"/>
    <n v="2042"/>
    <b v="0"/>
  </r>
  <r>
    <x v="0"/>
    <s v="0211"/>
    <n v="0"/>
    <n v="0"/>
    <n v="2015"/>
    <n v="2007"/>
    <n v="-3.49"/>
    <n v="0"/>
    <s v="100-S1.5 - Retirement"/>
    <m/>
    <x v="1"/>
    <n v="2042"/>
    <b v="0"/>
  </r>
  <r>
    <x v="0"/>
    <s v="0211"/>
    <n v="0"/>
    <n v="0"/>
    <n v="2015"/>
    <n v="2009"/>
    <n v="-24.95"/>
    <n v="0"/>
    <s v="100-S1.5 - Retirement"/>
    <m/>
    <x v="1"/>
    <n v="2042"/>
    <b v="0"/>
  </r>
  <r>
    <x v="0"/>
    <s v="0211"/>
    <n v="0"/>
    <n v="0"/>
    <n v="2016"/>
    <n v="1972"/>
    <n v="-56474.16"/>
    <n v="0"/>
    <s v="100-S1.5 - Retirement"/>
    <m/>
    <x v="1"/>
    <n v="2042"/>
    <b v="0"/>
  </r>
  <r>
    <x v="0"/>
    <s v="0211"/>
    <n v="0"/>
    <n v="0"/>
    <n v="2016"/>
    <n v="1973"/>
    <n v="-3798.37"/>
    <n v="0"/>
    <s v="100-S1.5 - Retirement"/>
    <m/>
    <x v="1"/>
    <n v="2042"/>
    <b v="0"/>
  </r>
  <r>
    <x v="0"/>
    <s v="0211"/>
    <n v="0"/>
    <n v="0"/>
    <n v="2016"/>
    <n v="1974"/>
    <n v="-3493.48"/>
    <n v="0"/>
    <s v="100-S1.5 - Retirement"/>
    <m/>
    <x v="1"/>
    <n v="2042"/>
    <b v="0"/>
  </r>
  <r>
    <x v="0"/>
    <s v="0211"/>
    <n v="0"/>
    <n v="0"/>
    <n v="2016"/>
    <n v="1977"/>
    <n v="-12.95"/>
    <n v="0"/>
    <s v="100-S1.5 - Retirement"/>
    <m/>
    <x v="1"/>
    <n v="2042"/>
    <b v="0"/>
  </r>
  <r>
    <x v="0"/>
    <s v="0211"/>
    <n v="0"/>
    <n v="0"/>
    <n v="2016"/>
    <n v="1979"/>
    <n v="-10.44"/>
    <n v="0"/>
    <s v="100-S1.5 - Retirement"/>
    <m/>
    <x v="1"/>
    <n v="2042"/>
    <b v="0"/>
  </r>
  <r>
    <x v="0"/>
    <s v="0211"/>
    <n v="0"/>
    <n v="0"/>
    <n v="2016"/>
    <n v="1980"/>
    <n v="-46.82"/>
    <n v="0"/>
    <s v="100-S1.5 - Retirement"/>
    <m/>
    <x v="1"/>
    <n v="2042"/>
    <b v="0"/>
  </r>
  <r>
    <x v="0"/>
    <s v="0211"/>
    <n v="0"/>
    <n v="0"/>
    <n v="2016"/>
    <n v="1981"/>
    <n v="-20.100000000000001"/>
    <n v="0"/>
    <s v="100-S1.5 - Retirement"/>
    <m/>
    <x v="1"/>
    <n v="2042"/>
    <b v="0"/>
  </r>
  <r>
    <x v="0"/>
    <s v="0211"/>
    <n v="0"/>
    <n v="0"/>
    <n v="2016"/>
    <n v="1987"/>
    <n v="-32.03"/>
    <n v="0"/>
    <s v="100-S1.5 - Retirement"/>
    <m/>
    <x v="1"/>
    <n v="2042"/>
    <b v="0"/>
  </r>
  <r>
    <x v="0"/>
    <s v="0211"/>
    <n v="0"/>
    <n v="0"/>
    <n v="2016"/>
    <n v="1991"/>
    <n v="-30.72"/>
    <n v="0"/>
    <s v="100-S1.5 - Retirement"/>
    <m/>
    <x v="1"/>
    <n v="2042"/>
    <b v="0"/>
  </r>
  <r>
    <x v="0"/>
    <s v="0211"/>
    <n v="0"/>
    <n v="0"/>
    <n v="2016"/>
    <n v="1995"/>
    <n v="-22.74"/>
    <n v="0"/>
    <s v="100-S1.5 - Retirement"/>
    <m/>
    <x v="1"/>
    <n v="2042"/>
    <b v="0"/>
  </r>
  <r>
    <x v="0"/>
    <s v="0211"/>
    <n v="0"/>
    <n v="0"/>
    <n v="2016"/>
    <n v="1996"/>
    <n v="-32.25"/>
    <n v="0"/>
    <s v="100-S1.5 - Retirement"/>
    <m/>
    <x v="1"/>
    <n v="2042"/>
    <b v="0"/>
  </r>
  <r>
    <x v="0"/>
    <s v="0211"/>
    <n v="0"/>
    <n v="0"/>
    <n v="2016"/>
    <n v="1997"/>
    <n v="-7.47"/>
    <n v="0"/>
    <s v="100-S1.5 - Retirement"/>
    <m/>
    <x v="1"/>
    <n v="2042"/>
    <b v="0"/>
  </r>
  <r>
    <x v="0"/>
    <s v="0211"/>
    <n v="0"/>
    <n v="0"/>
    <n v="2016"/>
    <n v="1998"/>
    <n v="-420.73"/>
    <n v="0"/>
    <s v="100-S1.5 - Retirement"/>
    <m/>
    <x v="1"/>
    <n v="2042"/>
    <b v="0"/>
  </r>
  <r>
    <x v="0"/>
    <s v="0211"/>
    <n v="0"/>
    <n v="0"/>
    <n v="2016"/>
    <n v="1999"/>
    <n v="-23.23"/>
    <n v="0"/>
    <s v="100-S1.5 - Retirement"/>
    <m/>
    <x v="1"/>
    <n v="2042"/>
    <b v="0"/>
  </r>
  <r>
    <x v="0"/>
    <s v="0211"/>
    <n v="0"/>
    <n v="0"/>
    <n v="2016"/>
    <n v="2001"/>
    <n v="-15.45"/>
    <n v="0"/>
    <s v="100-S1.5 - Retirement"/>
    <m/>
    <x v="1"/>
    <n v="2042"/>
    <b v="0"/>
  </r>
  <r>
    <x v="0"/>
    <s v="0211"/>
    <n v="0"/>
    <n v="0"/>
    <n v="2016"/>
    <n v="2003"/>
    <n v="-99.71"/>
    <n v="0"/>
    <s v="100-S1.5 - Retirement"/>
    <m/>
    <x v="1"/>
    <n v="2042"/>
    <b v="0"/>
  </r>
  <r>
    <x v="0"/>
    <s v="0211"/>
    <n v="0"/>
    <n v="0"/>
    <n v="2016"/>
    <n v="2004"/>
    <n v="-201.16"/>
    <n v="0"/>
    <s v="100-S1.5 - Retirement"/>
    <m/>
    <x v="1"/>
    <n v="2042"/>
    <b v="0"/>
  </r>
  <r>
    <x v="0"/>
    <s v="0211"/>
    <n v="0"/>
    <n v="0"/>
    <n v="2016"/>
    <n v="2005"/>
    <n v="-142.88"/>
    <n v="0"/>
    <s v="100-S1.5 - Retirement"/>
    <m/>
    <x v="1"/>
    <n v="2042"/>
    <b v="0"/>
  </r>
  <r>
    <x v="0"/>
    <s v="0211"/>
    <n v="0"/>
    <n v="0"/>
    <n v="2016"/>
    <n v="2006"/>
    <n v="-101.53"/>
    <n v="0"/>
    <s v="100-S1.5 - Retirement"/>
    <m/>
    <x v="1"/>
    <n v="2042"/>
    <b v="0"/>
  </r>
  <r>
    <x v="0"/>
    <s v="0211"/>
    <n v="0"/>
    <n v="0"/>
    <n v="2016"/>
    <n v="2007"/>
    <n v="-4.33"/>
    <n v="0"/>
    <s v="100-S1.5 - Retirement"/>
    <m/>
    <x v="1"/>
    <n v="2042"/>
    <b v="0"/>
  </r>
  <r>
    <x v="0"/>
    <s v="0211"/>
    <n v="0"/>
    <n v="0"/>
    <n v="2016"/>
    <n v="2009"/>
    <n v="-32.93"/>
    <n v="0"/>
    <s v="100-S1.5 - Retirement"/>
    <m/>
    <x v="1"/>
    <n v="2042"/>
    <b v="0"/>
  </r>
  <r>
    <x v="0"/>
    <s v="0211"/>
    <n v="0"/>
    <n v="0"/>
    <n v="2017"/>
    <n v="1972"/>
    <n v="-58852.02"/>
    <n v="0"/>
    <s v="100-S1.5 - Retirement"/>
    <m/>
    <x v="1"/>
    <n v="2042"/>
    <b v="0"/>
  </r>
  <r>
    <x v="0"/>
    <s v="0211"/>
    <n v="0"/>
    <n v="0"/>
    <n v="2017"/>
    <n v="1973"/>
    <n v="-3963.07"/>
    <n v="0"/>
    <s v="100-S1.5 - Retirement"/>
    <m/>
    <x v="1"/>
    <n v="2042"/>
    <b v="0"/>
  </r>
  <r>
    <x v="0"/>
    <s v="0211"/>
    <n v="0"/>
    <n v="0"/>
    <n v="2017"/>
    <n v="1974"/>
    <n v="-3649.5"/>
    <n v="0"/>
    <s v="100-S1.5 - Retirement"/>
    <m/>
    <x v="1"/>
    <n v="2042"/>
    <b v="0"/>
  </r>
  <r>
    <x v="0"/>
    <s v="0211"/>
    <n v="0"/>
    <n v="0"/>
    <n v="2017"/>
    <n v="1977"/>
    <n v="-13.58"/>
    <n v="0"/>
    <s v="100-S1.5 - Retirement"/>
    <m/>
    <x v="1"/>
    <n v="2042"/>
    <b v="0"/>
  </r>
  <r>
    <x v="0"/>
    <s v="0211"/>
    <n v="0"/>
    <n v="0"/>
    <n v="2017"/>
    <n v="1979"/>
    <n v="-10.98"/>
    <n v="0"/>
    <s v="100-S1.5 - Retirement"/>
    <m/>
    <x v="1"/>
    <n v="2042"/>
    <b v="0"/>
  </r>
  <r>
    <x v="0"/>
    <s v="0211"/>
    <n v="0"/>
    <n v="0"/>
    <n v="2017"/>
    <n v="1980"/>
    <n v="-49.32"/>
    <n v="0"/>
    <s v="100-S1.5 - Retirement"/>
    <m/>
    <x v="1"/>
    <n v="2042"/>
    <b v="0"/>
  </r>
  <r>
    <x v="0"/>
    <s v="0211"/>
    <n v="0"/>
    <n v="0"/>
    <n v="2017"/>
    <n v="1981"/>
    <n v="-21.21"/>
    <n v="0"/>
    <s v="100-S1.5 - Retirement"/>
    <m/>
    <x v="1"/>
    <n v="2042"/>
    <b v="0"/>
  </r>
  <r>
    <x v="0"/>
    <s v="0211"/>
    <n v="0"/>
    <n v="0"/>
    <n v="2017"/>
    <n v="1987"/>
    <n v="-34.18"/>
    <n v="0"/>
    <s v="100-S1.5 - Retirement"/>
    <m/>
    <x v="1"/>
    <n v="2042"/>
    <b v="0"/>
  </r>
  <r>
    <x v="0"/>
    <s v="0211"/>
    <n v="0"/>
    <n v="0"/>
    <n v="2017"/>
    <n v="1991"/>
    <n v="-33.130000000000003"/>
    <n v="0"/>
    <s v="100-S1.5 - Retirement"/>
    <m/>
    <x v="1"/>
    <n v="2042"/>
    <b v="0"/>
  </r>
  <r>
    <x v="0"/>
    <s v="0211"/>
    <n v="0"/>
    <n v="0"/>
    <n v="2017"/>
    <n v="1995"/>
    <n v="-24.85"/>
    <n v="0"/>
    <s v="100-S1.5 - Retirement"/>
    <m/>
    <x v="1"/>
    <n v="2042"/>
    <b v="0"/>
  </r>
  <r>
    <x v="0"/>
    <s v="0211"/>
    <n v="0"/>
    <n v="0"/>
    <n v="2017"/>
    <n v="1996"/>
    <n v="-35.380000000000003"/>
    <n v="0"/>
    <s v="100-S1.5 - Retirement"/>
    <m/>
    <x v="1"/>
    <n v="2042"/>
    <b v="0"/>
  </r>
  <r>
    <x v="0"/>
    <s v="0211"/>
    <n v="0"/>
    <n v="0"/>
    <n v="2017"/>
    <n v="1997"/>
    <n v="-8.23"/>
    <n v="0"/>
    <s v="100-S1.5 - Retirement"/>
    <m/>
    <x v="1"/>
    <n v="2042"/>
    <b v="0"/>
  </r>
  <r>
    <x v="0"/>
    <s v="0211"/>
    <n v="0"/>
    <n v="0"/>
    <n v="2017"/>
    <n v="1998"/>
    <n v="-465.86"/>
    <n v="0"/>
    <s v="100-S1.5 - Retirement"/>
    <m/>
    <x v="1"/>
    <n v="2042"/>
    <b v="0"/>
  </r>
  <r>
    <x v="0"/>
    <s v="0211"/>
    <n v="0"/>
    <n v="0"/>
    <n v="2017"/>
    <n v="1999"/>
    <n v="-25.86"/>
    <n v="0"/>
    <s v="100-S1.5 - Retirement"/>
    <m/>
    <x v="1"/>
    <n v="2042"/>
    <b v="0"/>
  </r>
  <r>
    <x v="0"/>
    <s v="0211"/>
    <n v="0"/>
    <n v="0"/>
    <n v="2017"/>
    <n v="2001"/>
    <n v="-17.43"/>
    <n v="0"/>
    <s v="100-S1.5 - Retirement"/>
    <m/>
    <x v="1"/>
    <n v="2042"/>
    <b v="0"/>
  </r>
  <r>
    <x v="0"/>
    <s v="0211"/>
    <n v="0"/>
    <n v="0"/>
    <n v="2017"/>
    <n v="2003"/>
    <n v="-114.37"/>
    <n v="0"/>
    <s v="100-S1.5 - Retirement"/>
    <m/>
    <x v="1"/>
    <n v="2042"/>
    <b v="0"/>
  </r>
  <r>
    <x v="0"/>
    <s v="0211"/>
    <n v="0"/>
    <n v="0"/>
    <n v="2017"/>
    <n v="2004"/>
    <n v="-233.13"/>
    <n v="0"/>
    <s v="100-S1.5 - Retirement"/>
    <m/>
    <x v="1"/>
    <n v="2042"/>
    <b v="0"/>
  </r>
  <r>
    <x v="0"/>
    <s v="0211"/>
    <n v="0"/>
    <n v="0"/>
    <n v="2017"/>
    <n v="2005"/>
    <n v="-167.63"/>
    <n v="0"/>
    <s v="100-S1.5 - Retirement"/>
    <m/>
    <x v="1"/>
    <n v="2042"/>
    <b v="0"/>
  </r>
  <r>
    <x v="0"/>
    <s v="0211"/>
    <n v="0"/>
    <n v="0"/>
    <n v="2017"/>
    <n v="2006"/>
    <n v="-120.86"/>
    <n v="0"/>
    <s v="100-S1.5 - Retirement"/>
    <m/>
    <x v="1"/>
    <n v="2042"/>
    <b v="0"/>
  </r>
  <r>
    <x v="0"/>
    <s v="0211"/>
    <n v="0"/>
    <n v="0"/>
    <n v="2017"/>
    <n v="2007"/>
    <n v="-5.24"/>
    <n v="0"/>
    <s v="100-S1.5 - Retirement"/>
    <m/>
    <x v="1"/>
    <n v="2042"/>
    <b v="0"/>
  </r>
  <r>
    <x v="0"/>
    <s v="0211"/>
    <n v="0"/>
    <n v="0"/>
    <n v="2017"/>
    <n v="2009"/>
    <n v="-41.93"/>
    <n v="0"/>
    <s v="100-S1.5 - Retirement"/>
    <m/>
    <x v="1"/>
    <n v="2042"/>
    <b v="0"/>
  </r>
  <r>
    <x v="0"/>
    <s v="0211"/>
    <n v="0"/>
    <n v="0"/>
    <n v="2018"/>
    <n v="1972"/>
    <n v="-61258.400000000001"/>
    <n v="0"/>
    <s v="100-S1.5 - Retirement"/>
    <m/>
    <x v="1"/>
    <n v="2042"/>
    <b v="0"/>
  </r>
  <r>
    <x v="0"/>
    <s v="0211"/>
    <n v="0"/>
    <n v="0"/>
    <n v="2018"/>
    <n v="1973"/>
    <n v="-4129.9399999999996"/>
    <n v="0"/>
    <s v="100-S1.5 - Retirement"/>
    <m/>
    <x v="1"/>
    <n v="2042"/>
    <b v="0"/>
  </r>
  <r>
    <x v="0"/>
    <s v="0211"/>
    <n v="0"/>
    <n v="0"/>
    <n v="2018"/>
    <n v="1974"/>
    <n v="-3807.75"/>
    <n v="0"/>
    <s v="100-S1.5 - Retirement"/>
    <m/>
    <x v="1"/>
    <n v="2042"/>
    <b v="0"/>
  </r>
  <r>
    <x v="0"/>
    <s v="0211"/>
    <n v="0"/>
    <n v="0"/>
    <n v="2018"/>
    <n v="1977"/>
    <n v="-14.22"/>
    <n v="0"/>
    <s v="100-S1.5 - Retirement"/>
    <m/>
    <x v="1"/>
    <n v="2042"/>
    <b v="0"/>
  </r>
  <r>
    <x v="0"/>
    <s v="0211"/>
    <n v="0"/>
    <n v="0"/>
    <n v="2018"/>
    <n v="1979"/>
    <n v="-11.53"/>
    <n v="0"/>
    <s v="100-S1.5 - Retirement"/>
    <m/>
    <x v="1"/>
    <n v="2042"/>
    <b v="0"/>
  </r>
  <r>
    <x v="0"/>
    <s v="0211"/>
    <n v="0"/>
    <n v="0"/>
    <n v="2018"/>
    <n v="1980"/>
    <n v="-51.88"/>
    <n v="0"/>
    <s v="100-S1.5 - Retirement"/>
    <m/>
    <x v="1"/>
    <n v="2042"/>
    <b v="0"/>
  </r>
  <r>
    <x v="0"/>
    <s v="0211"/>
    <n v="0"/>
    <n v="0"/>
    <n v="2018"/>
    <n v="1981"/>
    <n v="-22.35"/>
    <n v="0"/>
    <s v="100-S1.5 - Retirement"/>
    <m/>
    <x v="1"/>
    <n v="2042"/>
    <b v="0"/>
  </r>
  <r>
    <x v="0"/>
    <s v="0211"/>
    <n v="0"/>
    <n v="0"/>
    <n v="2018"/>
    <n v="1987"/>
    <n v="-36.409999999999997"/>
    <n v="0"/>
    <s v="100-S1.5 - Retirement"/>
    <m/>
    <x v="1"/>
    <n v="2042"/>
    <b v="0"/>
  </r>
  <r>
    <x v="0"/>
    <s v="0211"/>
    <n v="0"/>
    <n v="0"/>
    <n v="2018"/>
    <n v="1991"/>
    <n v="-35.61"/>
    <n v="0"/>
    <s v="100-S1.5 - Retirement"/>
    <m/>
    <x v="1"/>
    <n v="2042"/>
    <b v="0"/>
  </r>
  <r>
    <x v="0"/>
    <s v="0211"/>
    <n v="0"/>
    <n v="0"/>
    <n v="2018"/>
    <n v="1995"/>
    <n v="-27.05"/>
    <n v="0"/>
    <s v="100-S1.5 - Retirement"/>
    <m/>
    <x v="1"/>
    <n v="2042"/>
    <b v="0"/>
  </r>
  <r>
    <x v="0"/>
    <s v="0211"/>
    <n v="0"/>
    <n v="0"/>
    <n v="2018"/>
    <n v="1996"/>
    <n v="-38.65"/>
    <n v="0"/>
    <s v="100-S1.5 - Retirement"/>
    <m/>
    <x v="1"/>
    <n v="2042"/>
    <b v="0"/>
  </r>
  <r>
    <x v="0"/>
    <s v="0211"/>
    <n v="0"/>
    <n v="0"/>
    <n v="2018"/>
    <n v="1997"/>
    <n v="-9.0299999999999994"/>
    <n v="0"/>
    <s v="100-S1.5 - Retirement"/>
    <m/>
    <x v="1"/>
    <n v="2042"/>
    <b v="0"/>
  </r>
  <r>
    <x v="0"/>
    <s v="0211"/>
    <n v="0"/>
    <n v="0"/>
    <n v="2018"/>
    <n v="1998"/>
    <n v="-513.29"/>
    <n v="0"/>
    <s v="100-S1.5 - Retirement"/>
    <m/>
    <x v="1"/>
    <n v="2042"/>
    <b v="0"/>
  </r>
  <r>
    <x v="0"/>
    <s v="0211"/>
    <n v="0"/>
    <n v="0"/>
    <n v="2018"/>
    <n v="1999"/>
    <n v="-28.64"/>
    <n v="0"/>
    <s v="100-S1.5 - Retirement"/>
    <m/>
    <x v="1"/>
    <n v="2042"/>
    <b v="0"/>
  </r>
  <r>
    <x v="0"/>
    <s v="0211"/>
    <n v="0"/>
    <n v="0"/>
    <n v="2018"/>
    <n v="2001"/>
    <n v="-19.52"/>
    <n v="0"/>
    <s v="100-S1.5 - Retirement"/>
    <m/>
    <x v="1"/>
    <n v="2042"/>
    <b v="0"/>
  </r>
  <r>
    <x v="0"/>
    <s v="0211"/>
    <n v="0"/>
    <n v="0"/>
    <n v="2018"/>
    <n v="2003"/>
    <n v="-130"/>
    <n v="0"/>
    <s v="100-S1.5 - Retirement"/>
    <m/>
    <x v="1"/>
    <n v="2042"/>
    <b v="0"/>
  </r>
  <r>
    <x v="0"/>
    <s v="0211"/>
    <n v="0"/>
    <n v="0"/>
    <n v="2018"/>
    <n v="2004"/>
    <n v="-267.41000000000003"/>
    <n v="0"/>
    <s v="100-S1.5 - Retirement"/>
    <m/>
    <x v="1"/>
    <n v="2042"/>
    <b v="0"/>
  </r>
  <r>
    <x v="0"/>
    <s v="0211"/>
    <n v="0"/>
    <n v="0"/>
    <n v="2018"/>
    <n v="2005"/>
    <n v="-194.28"/>
    <n v="0"/>
    <s v="100-S1.5 - Retirement"/>
    <m/>
    <x v="1"/>
    <n v="2042"/>
    <b v="0"/>
  </r>
  <r>
    <x v="0"/>
    <s v="0211"/>
    <n v="0"/>
    <n v="0"/>
    <n v="2018"/>
    <n v="2006"/>
    <n v="-141.80000000000001"/>
    <n v="0"/>
    <s v="100-S1.5 - Retirement"/>
    <m/>
    <x v="1"/>
    <n v="2042"/>
    <b v="0"/>
  </r>
  <r>
    <x v="0"/>
    <s v="0211"/>
    <n v="0"/>
    <n v="0"/>
    <n v="2018"/>
    <n v="2007"/>
    <n v="-6.24"/>
    <n v="0"/>
    <s v="100-S1.5 - Retirement"/>
    <m/>
    <x v="1"/>
    <n v="2042"/>
    <b v="0"/>
  </r>
  <r>
    <x v="0"/>
    <s v="0211"/>
    <n v="0"/>
    <n v="0"/>
    <n v="2018"/>
    <n v="2009"/>
    <n v="-51.94"/>
    <n v="0"/>
    <s v="100-S1.5 - Retirement"/>
    <m/>
    <x v="1"/>
    <n v="2042"/>
    <b v="0"/>
  </r>
  <r>
    <x v="0"/>
    <s v="0211"/>
    <n v="0"/>
    <n v="0"/>
    <n v="2019"/>
    <n v="1972"/>
    <n v="-63690.3"/>
    <n v="0"/>
    <s v="100-S1.5 - Retirement"/>
    <m/>
    <x v="1"/>
    <n v="2042"/>
    <b v="0"/>
  </r>
  <r>
    <x v="0"/>
    <s v="0211"/>
    <n v="0"/>
    <n v="0"/>
    <n v="2019"/>
    <n v="1973"/>
    <n v="-4298.8100000000004"/>
    <n v="0"/>
    <s v="100-S1.5 - Retirement"/>
    <m/>
    <x v="1"/>
    <n v="2042"/>
    <b v="0"/>
  </r>
  <r>
    <x v="0"/>
    <s v="0211"/>
    <n v="0"/>
    <n v="0"/>
    <n v="2019"/>
    <n v="1974"/>
    <n v="-3968.08"/>
    <n v="0"/>
    <s v="100-S1.5 - Retirement"/>
    <m/>
    <x v="1"/>
    <n v="2042"/>
    <b v="0"/>
  </r>
  <r>
    <x v="0"/>
    <s v="0211"/>
    <n v="0"/>
    <n v="0"/>
    <n v="2019"/>
    <n v="1977"/>
    <n v="-14.88"/>
    <n v="0"/>
    <s v="100-S1.5 - Retirement"/>
    <m/>
    <x v="1"/>
    <n v="2042"/>
    <b v="0"/>
  </r>
  <r>
    <x v="0"/>
    <s v="0211"/>
    <n v="0"/>
    <n v="0"/>
    <n v="2019"/>
    <n v="1979"/>
    <n v="-12.1"/>
    <n v="0"/>
    <s v="100-S1.5 - Retirement"/>
    <m/>
    <x v="1"/>
    <n v="2042"/>
    <b v="0"/>
  </r>
  <r>
    <x v="0"/>
    <s v="0211"/>
    <n v="0"/>
    <n v="0"/>
    <n v="2019"/>
    <n v="1980"/>
    <n v="-54.5"/>
    <n v="0"/>
    <s v="100-S1.5 - Retirement"/>
    <m/>
    <x v="1"/>
    <n v="2042"/>
    <b v="0"/>
  </r>
  <r>
    <x v="0"/>
    <s v="0211"/>
    <n v="0"/>
    <n v="0"/>
    <n v="2019"/>
    <n v="1981"/>
    <n v="-23.51"/>
    <n v="0"/>
    <s v="100-S1.5 - Retirement"/>
    <m/>
    <x v="1"/>
    <n v="2042"/>
    <b v="0"/>
  </r>
  <r>
    <x v="0"/>
    <s v="0211"/>
    <n v="0"/>
    <n v="0"/>
    <n v="2019"/>
    <n v="1987"/>
    <n v="-38.700000000000003"/>
    <n v="0"/>
    <s v="100-S1.5 - Retirement"/>
    <m/>
    <x v="1"/>
    <n v="2042"/>
    <b v="0"/>
  </r>
  <r>
    <x v="0"/>
    <s v="0211"/>
    <n v="0"/>
    <n v="0"/>
    <n v="2019"/>
    <n v="1991"/>
    <n v="-38.19"/>
    <n v="0"/>
    <s v="100-S1.5 - Retirement"/>
    <m/>
    <x v="1"/>
    <n v="2042"/>
    <b v="0"/>
  </r>
  <r>
    <x v="0"/>
    <s v="0211"/>
    <n v="0"/>
    <n v="0"/>
    <n v="2019"/>
    <n v="1995"/>
    <n v="-29.32"/>
    <n v="0"/>
    <s v="100-S1.5 - Retirement"/>
    <m/>
    <x v="1"/>
    <n v="2042"/>
    <b v="0"/>
  </r>
  <r>
    <x v="0"/>
    <s v="0211"/>
    <n v="0"/>
    <n v="0"/>
    <n v="2019"/>
    <n v="1996"/>
    <n v="-42.07"/>
    <n v="0"/>
    <s v="100-S1.5 - Retirement"/>
    <m/>
    <x v="1"/>
    <n v="2042"/>
    <b v="0"/>
  </r>
  <r>
    <x v="0"/>
    <s v="0211"/>
    <n v="0"/>
    <n v="0"/>
    <n v="2019"/>
    <n v="1997"/>
    <n v="-9.86"/>
    <n v="0"/>
    <s v="100-S1.5 - Retirement"/>
    <m/>
    <x v="1"/>
    <n v="2042"/>
    <b v="0"/>
  </r>
  <r>
    <x v="0"/>
    <s v="0211"/>
    <n v="0"/>
    <n v="0"/>
    <n v="2019"/>
    <n v="1998"/>
    <n v="-563.07000000000005"/>
    <n v="0"/>
    <s v="100-S1.5 - Retirement"/>
    <m/>
    <x v="1"/>
    <n v="2042"/>
    <b v="0"/>
  </r>
  <r>
    <x v="0"/>
    <s v="0211"/>
    <n v="0"/>
    <n v="0"/>
    <n v="2019"/>
    <n v="1999"/>
    <n v="-31.55"/>
    <n v="0"/>
    <s v="100-S1.5 - Retirement"/>
    <m/>
    <x v="1"/>
    <n v="2042"/>
    <b v="0"/>
  </r>
  <r>
    <x v="0"/>
    <s v="0211"/>
    <n v="0"/>
    <n v="0"/>
    <n v="2019"/>
    <n v="2001"/>
    <n v="-21.74"/>
    <n v="0"/>
    <s v="100-S1.5 - Retirement"/>
    <m/>
    <x v="1"/>
    <n v="2042"/>
    <b v="0"/>
  </r>
  <r>
    <x v="0"/>
    <s v="0211"/>
    <n v="0"/>
    <n v="0"/>
    <n v="2019"/>
    <n v="2003"/>
    <n v="-146.62"/>
    <n v="0"/>
    <s v="100-S1.5 - Retirement"/>
    <m/>
    <x v="1"/>
    <n v="2042"/>
    <b v="0"/>
  </r>
  <r>
    <x v="0"/>
    <s v="0211"/>
    <n v="0"/>
    <n v="0"/>
    <n v="2019"/>
    <n v="2004"/>
    <n v="-303.95999999999998"/>
    <n v="0"/>
    <s v="100-S1.5 - Retirement"/>
    <m/>
    <x v="1"/>
    <n v="2042"/>
    <b v="0"/>
  </r>
  <r>
    <x v="0"/>
    <s v="0211"/>
    <n v="0"/>
    <n v="0"/>
    <n v="2019"/>
    <n v="2005"/>
    <n v="-222.85"/>
    <n v="0"/>
    <s v="100-S1.5 - Retirement"/>
    <m/>
    <x v="1"/>
    <n v="2042"/>
    <b v="0"/>
  </r>
  <r>
    <x v="0"/>
    <s v="0211"/>
    <n v="0"/>
    <n v="0"/>
    <n v="2019"/>
    <n v="2006"/>
    <n v="-164.34"/>
    <n v="0"/>
    <s v="100-S1.5 - Retirement"/>
    <m/>
    <x v="1"/>
    <n v="2042"/>
    <b v="0"/>
  </r>
  <r>
    <x v="0"/>
    <s v="0211"/>
    <n v="0"/>
    <n v="0"/>
    <n v="2019"/>
    <n v="2007"/>
    <n v="-7.32"/>
    <n v="0"/>
    <s v="100-S1.5 - Retirement"/>
    <m/>
    <x v="1"/>
    <n v="2042"/>
    <b v="0"/>
  </r>
  <r>
    <x v="0"/>
    <s v="0211"/>
    <n v="0"/>
    <n v="0"/>
    <n v="2019"/>
    <n v="2009"/>
    <n v="-62.92"/>
    <n v="0"/>
    <s v="100-S1.5 - Retirement"/>
    <m/>
    <x v="1"/>
    <n v="2042"/>
    <b v="0"/>
  </r>
  <r>
    <x v="0"/>
    <s v="0211"/>
    <n v="0"/>
    <n v="0"/>
    <n v="2020"/>
    <n v="1972"/>
    <n v="-66145.47"/>
    <n v="0"/>
    <s v="100-S1.5 - Retirement"/>
    <m/>
    <x v="1"/>
    <n v="2042"/>
    <b v="0"/>
  </r>
  <r>
    <x v="0"/>
    <s v="0211"/>
    <n v="0"/>
    <n v="0"/>
    <n v="2020"/>
    <n v="1973"/>
    <n v="-4469.46"/>
    <n v="0"/>
    <s v="100-S1.5 - Retirement"/>
    <m/>
    <x v="1"/>
    <n v="2042"/>
    <b v="0"/>
  </r>
  <r>
    <x v="0"/>
    <s v="0211"/>
    <n v="0"/>
    <n v="0"/>
    <n v="2020"/>
    <n v="1974"/>
    <n v="-4130.33"/>
    <n v="0"/>
    <s v="100-S1.5 - Retirement"/>
    <m/>
    <x v="1"/>
    <n v="2042"/>
    <b v="0"/>
  </r>
  <r>
    <x v="0"/>
    <s v="0211"/>
    <n v="0"/>
    <n v="0"/>
    <n v="2020"/>
    <n v="1977"/>
    <n v="-15.54"/>
    <n v="0"/>
    <s v="100-S1.5 - Retirement"/>
    <m/>
    <x v="1"/>
    <n v="2042"/>
    <b v="0"/>
  </r>
  <r>
    <x v="0"/>
    <s v="0211"/>
    <n v="0"/>
    <n v="0"/>
    <n v="2020"/>
    <n v="1979"/>
    <n v="-12.67"/>
    <n v="0"/>
    <s v="100-S1.5 - Retirement"/>
    <m/>
    <x v="1"/>
    <n v="2042"/>
    <b v="0"/>
  </r>
  <r>
    <x v="0"/>
    <s v="0211"/>
    <n v="0"/>
    <n v="0"/>
    <n v="2020"/>
    <n v="1980"/>
    <n v="-57.16"/>
    <n v="0"/>
    <s v="100-S1.5 - Retirement"/>
    <m/>
    <x v="1"/>
    <n v="2042"/>
    <b v="0"/>
  </r>
  <r>
    <x v="0"/>
    <s v="0211"/>
    <n v="0"/>
    <n v="0"/>
    <n v="2020"/>
    <n v="1981"/>
    <n v="-24.69"/>
    <n v="0"/>
    <s v="100-S1.5 - Retirement"/>
    <m/>
    <x v="1"/>
    <n v="2042"/>
    <b v="0"/>
  </r>
  <r>
    <x v="0"/>
    <s v="0211"/>
    <n v="0"/>
    <n v="0"/>
    <n v="2020"/>
    <n v="1987"/>
    <n v="-41.05"/>
    <n v="0"/>
    <s v="100-S1.5 - Retirement"/>
    <m/>
    <x v="1"/>
    <n v="2042"/>
    <b v="0"/>
  </r>
  <r>
    <x v="0"/>
    <s v="0211"/>
    <n v="0"/>
    <n v="0"/>
    <n v="2020"/>
    <n v="1991"/>
    <n v="-40.85"/>
    <n v="0"/>
    <s v="100-S1.5 - Retirement"/>
    <m/>
    <x v="1"/>
    <n v="2042"/>
    <b v="0"/>
  </r>
  <r>
    <x v="0"/>
    <s v="0211"/>
    <n v="0"/>
    <n v="0"/>
    <n v="2020"/>
    <n v="1995"/>
    <n v="-31.72"/>
    <n v="0"/>
    <s v="100-S1.5 - Retirement"/>
    <m/>
    <x v="1"/>
    <n v="2042"/>
    <b v="0"/>
  </r>
  <r>
    <x v="0"/>
    <s v="0211"/>
    <n v="0"/>
    <n v="0"/>
    <n v="2020"/>
    <n v="1996"/>
    <n v="-45.61"/>
    <n v="0"/>
    <s v="100-S1.5 - Retirement"/>
    <m/>
    <x v="1"/>
    <n v="2042"/>
    <b v="0"/>
  </r>
  <r>
    <x v="0"/>
    <s v="0211"/>
    <n v="0"/>
    <n v="0"/>
    <n v="2020"/>
    <n v="1997"/>
    <n v="-10.74"/>
    <n v="0"/>
    <s v="100-S1.5 - Retirement"/>
    <m/>
    <x v="1"/>
    <n v="2042"/>
    <b v="0"/>
  </r>
  <r>
    <x v="0"/>
    <s v="0211"/>
    <n v="0"/>
    <n v="0"/>
    <n v="2020"/>
    <n v="1998"/>
    <n v="-615.16"/>
    <n v="0"/>
    <s v="100-S1.5 - Retirement"/>
    <m/>
    <x v="1"/>
    <n v="2042"/>
    <b v="0"/>
  </r>
  <r>
    <x v="0"/>
    <s v="0211"/>
    <n v="0"/>
    <n v="0"/>
    <n v="2020"/>
    <n v="1999"/>
    <n v="-34.61"/>
    <n v="0"/>
    <s v="100-S1.5 - Retirement"/>
    <m/>
    <x v="1"/>
    <n v="2042"/>
    <b v="0"/>
  </r>
  <r>
    <x v="0"/>
    <s v="0211"/>
    <n v="0"/>
    <n v="0"/>
    <n v="2020"/>
    <n v="2001"/>
    <n v="-24.07"/>
    <n v="0"/>
    <s v="100-S1.5 - Retirement"/>
    <m/>
    <x v="1"/>
    <n v="2042"/>
    <b v="0"/>
  </r>
  <r>
    <x v="0"/>
    <s v="0211"/>
    <n v="0"/>
    <n v="0"/>
    <n v="2020"/>
    <n v="2003"/>
    <n v="-164.24"/>
    <n v="0"/>
    <s v="100-S1.5 - Retirement"/>
    <m/>
    <x v="1"/>
    <n v="2042"/>
    <b v="0"/>
  </r>
  <r>
    <x v="0"/>
    <s v="0211"/>
    <n v="0"/>
    <n v="0"/>
    <n v="2020"/>
    <n v="2004"/>
    <n v="-342.82"/>
    <n v="0"/>
    <s v="100-S1.5 - Retirement"/>
    <m/>
    <x v="1"/>
    <n v="2042"/>
    <b v="0"/>
  </r>
  <r>
    <x v="0"/>
    <s v="0211"/>
    <n v="0"/>
    <n v="0"/>
    <n v="2020"/>
    <n v="2005"/>
    <n v="-253.31"/>
    <n v="0"/>
    <s v="100-S1.5 - Retirement"/>
    <m/>
    <x v="1"/>
    <n v="2042"/>
    <b v="0"/>
  </r>
  <r>
    <x v="0"/>
    <s v="0211"/>
    <n v="0"/>
    <n v="0"/>
    <n v="2020"/>
    <n v="2006"/>
    <n v="-188.5"/>
    <n v="0"/>
    <s v="100-S1.5 - Retirement"/>
    <m/>
    <x v="1"/>
    <n v="2042"/>
    <b v="0"/>
  </r>
  <r>
    <x v="0"/>
    <s v="0211"/>
    <n v="0"/>
    <n v="0"/>
    <n v="2020"/>
    <n v="2007"/>
    <n v="-8.48"/>
    <n v="0"/>
    <s v="100-S1.5 - Retirement"/>
    <m/>
    <x v="1"/>
    <n v="2042"/>
    <b v="0"/>
  </r>
  <r>
    <x v="0"/>
    <s v="0211"/>
    <n v="0"/>
    <n v="0"/>
    <n v="2020"/>
    <n v="2009"/>
    <n v="-74.900000000000006"/>
    <n v="0"/>
    <s v="100-S1.5 - Retirement"/>
    <m/>
    <x v="1"/>
    <n v="2042"/>
    <b v="0"/>
  </r>
  <r>
    <x v="0"/>
    <s v="0211"/>
    <n v="0"/>
    <n v="0"/>
    <n v="2021"/>
    <n v="1972"/>
    <n v="-68621.66"/>
    <n v="0"/>
    <s v="100-S1.5 - Retirement"/>
    <m/>
    <x v="1"/>
    <n v="2042"/>
    <b v="0"/>
  </r>
  <r>
    <x v="0"/>
    <s v="0211"/>
    <n v="0"/>
    <n v="0"/>
    <n v="2021"/>
    <n v="1973"/>
    <n v="-4641.76"/>
    <n v="0"/>
    <s v="100-S1.5 - Retirement"/>
    <m/>
    <x v="1"/>
    <n v="2042"/>
    <b v="0"/>
  </r>
  <r>
    <x v="0"/>
    <s v="0211"/>
    <n v="0"/>
    <n v="0"/>
    <n v="2021"/>
    <n v="1974"/>
    <n v="-4294.3"/>
    <n v="0"/>
    <s v="100-S1.5 - Retirement"/>
    <m/>
    <x v="1"/>
    <n v="2042"/>
    <b v="0"/>
  </r>
  <r>
    <x v="0"/>
    <s v="0211"/>
    <n v="0"/>
    <n v="0"/>
    <n v="2021"/>
    <n v="1977"/>
    <n v="-16.21"/>
    <n v="0"/>
    <s v="100-S1.5 - Retirement"/>
    <m/>
    <x v="1"/>
    <n v="2042"/>
    <b v="0"/>
  </r>
  <r>
    <x v="0"/>
    <s v="0211"/>
    <n v="0"/>
    <n v="0"/>
    <n v="2021"/>
    <n v="1979"/>
    <n v="-13.25"/>
    <n v="0"/>
    <s v="100-S1.5 - Retirement"/>
    <m/>
    <x v="1"/>
    <n v="2042"/>
    <b v="0"/>
  </r>
  <r>
    <x v="0"/>
    <s v="0211"/>
    <n v="0"/>
    <n v="0"/>
    <n v="2021"/>
    <n v="1980"/>
    <n v="-59.87"/>
    <n v="0"/>
    <s v="100-S1.5 - Retirement"/>
    <m/>
    <x v="1"/>
    <n v="2042"/>
    <b v="0"/>
  </r>
  <r>
    <x v="0"/>
    <s v="0211"/>
    <n v="0"/>
    <n v="0"/>
    <n v="2021"/>
    <n v="1981"/>
    <n v="-25.9"/>
    <n v="0"/>
    <s v="100-S1.5 - Retirement"/>
    <m/>
    <x v="1"/>
    <n v="2042"/>
    <b v="0"/>
  </r>
  <r>
    <x v="0"/>
    <s v="0211"/>
    <n v="0"/>
    <n v="0"/>
    <n v="2021"/>
    <n v="1987"/>
    <n v="-43.47"/>
    <n v="0"/>
    <s v="100-S1.5 - Retirement"/>
    <m/>
    <x v="1"/>
    <n v="2042"/>
    <b v="0"/>
  </r>
  <r>
    <x v="0"/>
    <s v="0211"/>
    <n v="0"/>
    <n v="0"/>
    <n v="2021"/>
    <n v="1991"/>
    <n v="-43.6"/>
    <n v="0"/>
    <s v="100-S1.5 - Retirement"/>
    <m/>
    <x v="1"/>
    <n v="2042"/>
    <b v="0"/>
  </r>
  <r>
    <x v="0"/>
    <s v="0211"/>
    <n v="0"/>
    <n v="0"/>
    <n v="2021"/>
    <n v="1995"/>
    <n v="-34.22"/>
    <n v="0"/>
    <s v="100-S1.5 - Retirement"/>
    <m/>
    <x v="1"/>
    <n v="2042"/>
    <b v="0"/>
  </r>
  <r>
    <x v="0"/>
    <s v="0211"/>
    <n v="0"/>
    <n v="0"/>
    <n v="2021"/>
    <n v="1996"/>
    <n v="-49.35"/>
    <n v="0"/>
    <s v="100-S1.5 - Retirement"/>
    <m/>
    <x v="1"/>
    <n v="2042"/>
    <b v="0"/>
  </r>
  <r>
    <x v="0"/>
    <s v="0211"/>
    <n v="0"/>
    <n v="0"/>
    <n v="2021"/>
    <n v="1997"/>
    <n v="-11.64"/>
    <n v="0"/>
    <s v="100-S1.5 - Retirement"/>
    <m/>
    <x v="1"/>
    <n v="2042"/>
    <b v="0"/>
  </r>
  <r>
    <x v="0"/>
    <s v="0211"/>
    <n v="0"/>
    <n v="0"/>
    <n v="2021"/>
    <n v="1998"/>
    <n v="-669.57"/>
    <n v="0"/>
    <s v="100-S1.5 - Retirement"/>
    <m/>
    <x v="1"/>
    <n v="2042"/>
    <b v="0"/>
  </r>
  <r>
    <x v="0"/>
    <s v="0211"/>
    <n v="0"/>
    <n v="0"/>
    <n v="2021"/>
    <n v="1999"/>
    <n v="-37.82"/>
    <n v="0"/>
    <s v="100-S1.5 - Retirement"/>
    <m/>
    <x v="1"/>
    <n v="2042"/>
    <b v="0"/>
  </r>
  <r>
    <x v="0"/>
    <s v="0211"/>
    <n v="0"/>
    <n v="0"/>
    <n v="2021"/>
    <n v="2001"/>
    <n v="-26.52"/>
    <n v="0"/>
    <s v="100-S1.5 - Retirement"/>
    <m/>
    <x v="1"/>
    <n v="2042"/>
    <b v="0"/>
  </r>
  <r>
    <x v="0"/>
    <s v="0211"/>
    <n v="0"/>
    <n v="0"/>
    <n v="2021"/>
    <n v="2003"/>
    <n v="-182.86"/>
    <n v="0"/>
    <s v="100-S1.5 - Retirement"/>
    <m/>
    <x v="1"/>
    <n v="2042"/>
    <b v="0"/>
  </r>
  <r>
    <x v="0"/>
    <s v="0211"/>
    <n v="0"/>
    <n v="0"/>
    <n v="2021"/>
    <n v="2004"/>
    <n v="-384.01"/>
    <n v="0"/>
    <s v="100-S1.5 - Retirement"/>
    <m/>
    <x v="1"/>
    <n v="2042"/>
    <b v="0"/>
  </r>
  <r>
    <x v="0"/>
    <s v="0211"/>
    <n v="0"/>
    <n v="0"/>
    <n v="2021"/>
    <n v="2005"/>
    <n v="-285.69"/>
    <n v="0"/>
    <s v="100-S1.5 - Retirement"/>
    <m/>
    <x v="1"/>
    <n v="2042"/>
    <b v="0"/>
  </r>
  <r>
    <x v="0"/>
    <s v="0211"/>
    <n v="0"/>
    <n v="0"/>
    <n v="2021"/>
    <n v="2006"/>
    <n v="-214.27"/>
    <n v="0"/>
    <s v="100-S1.5 - Retirement"/>
    <m/>
    <x v="1"/>
    <n v="2042"/>
    <b v="0"/>
  </r>
  <r>
    <x v="0"/>
    <s v="0211"/>
    <n v="0"/>
    <n v="0"/>
    <n v="2021"/>
    <n v="2007"/>
    <n v="-9.73"/>
    <n v="0"/>
    <s v="100-S1.5 - Retirement"/>
    <m/>
    <x v="1"/>
    <n v="2042"/>
    <b v="0"/>
  </r>
  <r>
    <x v="0"/>
    <s v="0211"/>
    <n v="0"/>
    <n v="0"/>
    <n v="2021"/>
    <n v="2009"/>
    <n v="-87.88"/>
    <n v="0"/>
    <s v="100-S1.5 - Retirement"/>
    <m/>
    <x v="1"/>
    <n v="2042"/>
    <b v="0"/>
  </r>
  <r>
    <x v="0"/>
    <s v="0211"/>
    <n v="0"/>
    <n v="0"/>
    <n v="2022"/>
    <n v="1972"/>
    <n v="-71116.61"/>
    <n v="0"/>
    <s v="100-S1.5 - Retirement"/>
    <m/>
    <x v="1"/>
    <n v="2042"/>
    <b v="0"/>
  </r>
  <r>
    <x v="0"/>
    <s v="0211"/>
    <n v="0"/>
    <n v="0"/>
    <n v="2022"/>
    <n v="1973"/>
    <n v="-4815.5200000000004"/>
    <n v="0"/>
    <s v="100-S1.5 - Retirement"/>
    <m/>
    <x v="1"/>
    <n v="2042"/>
    <b v="0"/>
  </r>
  <r>
    <x v="0"/>
    <s v="0211"/>
    <n v="0"/>
    <n v="0"/>
    <n v="2022"/>
    <n v="1974"/>
    <n v="-4459.84"/>
    <n v="0"/>
    <s v="100-S1.5 - Retirement"/>
    <m/>
    <x v="1"/>
    <n v="2042"/>
    <b v="0"/>
  </r>
  <r>
    <x v="0"/>
    <s v="0211"/>
    <n v="0"/>
    <n v="0"/>
    <n v="2022"/>
    <n v="1977"/>
    <n v="-16.899999999999999"/>
    <n v="0"/>
    <s v="100-S1.5 - Retirement"/>
    <m/>
    <x v="1"/>
    <n v="2042"/>
    <b v="0"/>
  </r>
  <r>
    <x v="0"/>
    <s v="0211"/>
    <n v="0"/>
    <n v="0"/>
    <n v="2022"/>
    <n v="1979"/>
    <n v="-13.84"/>
    <n v="0"/>
    <s v="100-S1.5 - Retirement"/>
    <m/>
    <x v="1"/>
    <n v="2042"/>
    <b v="0"/>
  </r>
  <r>
    <x v="0"/>
    <s v="0211"/>
    <n v="0"/>
    <n v="0"/>
    <n v="2022"/>
    <n v="1980"/>
    <n v="-62.62"/>
    <n v="0"/>
    <s v="100-S1.5 - Retirement"/>
    <m/>
    <x v="1"/>
    <n v="2042"/>
    <b v="0"/>
  </r>
  <r>
    <x v="0"/>
    <s v="0211"/>
    <n v="0"/>
    <n v="0"/>
    <n v="2022"/>
    <n v="1981"/>
    <n v="-27.12"/>
    <n v="0"/>
    <s v="100-S1.5 - Retirement"/>
    <m/>
    <x v="1"/>
    <n v="2042"/>
    <b v="0"/>
  </r>
  <r>
    <x v="0"/>
    <s v="0211"/>
    <n v="0"/>
    <n v="0"/>
    <n v="2022"/>
    <n v="1987"/>
    <n v="-45.95"/>
    <n v="0"/>
    <s v="100-S1.5 - Retirement"/>
    <m/>
    <x v="1"/>
    <n v="2042"/>
    <b v="0"/>
  </r>
  <r>
    <x v="0"/>
    <s v="0211"/>
    <n v="0"/>
    <n v="0"/>
    <n v="2022"/>
    <n v="1991"/>
    <n v="-46.44"/>
    <n v="0"/>
    <s v="100-S1.5 - Retirement"/>
    <m/>
    <x v="1"/>
    <n v="2042"/>
    <b v="0"/>
  </r>
  <r>
    <x v="0"/>
    <s v="0211"/>
    <n v="0"/>
    <n v="0"/>
    <n v="2022"/>
    <n v="1995"/>
    <n v="-36.770000000000003"/>
    <n v="0"/>
    <s v="100-S1.5 - Retirement"/>
    <m/>
    <x v="1"/>
    <n v="2042"/>
    <b v="0"/>
  </r>
  <r>
    <x v="0"/>
    <s v="0211"/>
    <n v="0"/>
    <n v="0"/>
    <n v="2022"/>
    <n v="1996"/>
    <n v="-53.22"/>
    <n v="0"/>
    <s v="100-S1.5 - Retirement"/>
    <m/>
    <x v="1"/>
    <n v="2042"/>
    <b v="0"/>
  </r>
  <r>
    <x v="0"/>
    <s v="0211"/>
    <n v="0"/>
    <n v="0"/>
    <n v="2022"/>
    <n v="1997"/>
    <n v="-12.59"/>
    <n v="0"/>
    <s v="100-S1.5 - Retirement"/>
    <m/>
    <x v="1"/>
    <n v="2042"/>
    <b v="0"/>
  </r>
  <r>
    <x v="0"/>
    <s v="0211"/>
    <n v="0"/>
    <n v="0"/>
    <n v="2022"/>
    <n v="1998"/>
    <n v="-725.95"/>
    <n v="0"/>
    <s v="100-S1.5 - Retirement"/>
    <m/>
    <x v="1"/>
    <n v="2042"/>
    <b v="0"/>
  </r>
  <r>
    <x v="0"/>
    <s v="0211"/>
    <n v="0"/>
    <n v="0"/>
    <n v="2022"/>
    <n v="1999"/>
    <n v="-41.16"/>
    <n v="0"/>
    <s v="100-S1.5 - Retirement"/>
    <m/>
    <x v="1"/>
    <n v="2042"/>
    <b v="0"/>
  </r>
  <r>
    <x v="0"/>
    <s v="0211"/>
    <n v="0"/>
    <n v="0"/>
    <n v="2022"/>
    <n v="2001"/>
    <n v="-29.09"/>
    <n v="0"/>
    <s v="100-S1.5 - Retirement"/>
    <m/>
    <x v="1"/>
    <n v="2042"/>
    <b v="0"/>
  </r>
  <r>
    <x v="0"/>
    <s v="0211"/>
    <n v="0"/>
    <n v="0"/>
    <n v="2022"/>
    <n v="2003"/>
    <n v="-202.47"/>
    <n v="0"/>
    <s v="100-S1.5 - Retirement"/>
    <m/>
    <x v="1"/>
    <n v="2042"/>
    <b v="0"/>
  </r>
  <r>
    <x v="0"/>
    <s v="0211"/>
    <n v="0"/>
    <n v="0"/>
    <n v="2022"/>
    <n v="2004"/>
    <n v="-427.53"/>
    <n v="0"/>
    <s v="100-S1.5 - Retirement"/>
    <m/>
    <x v="1"/>
    <n v="2042"/>
    <b v="0"/>
  </r>
  <r>
    <x v="0"/>
    <s v="0211"/>
    <n v="0"/>
    <n v="0"/>
    <n v="2022"/>
    <n v="2005"/>
    <n v="-320.01"/>
    <n v="0"/>
    <s v="100-S1.5 - Retirement"/>
    <m/>
    <x v="1"/>
    <n v="2042"/>
    <b v="0"/>
  </r>
  <r>
    <x v="0"/>
    <s v="0211"/>
    <n v="0"/>
    <n v="0"/>
    <n v="2022"/>
    <n v="2006"/>
    <n v="-241.66"/>
    <n v="0"/>
    <s v="100-S1.5 - Retirement"/>
    <m/>
    <x v="1"/>
    <n v="2042"/>
    <b v="0"/>
  </r>
  <r>
    <x v="0"/>
    <s v="0211"/>
    <n v="0"/>
    <n v="0"/>
    <n v="2022"/>
    <n v="2007"/>
    <n v="-11.06"/>
    <n v="0"/>
    <s v="100-S1.5 - Retirement"/>
    <m/>
    <x v="1"/>
    <n v="2042"/>
    <b v="0"/>
  </r>
  <r>
    <x v="0"/>
    <s v="0211"/>
    <n v="0"/>
    <n v="0"/>
    <n v="2022"/>
    <n v="2009"/>
    <n v="-101.85"/>
    <n v="0"/>
    <s v="100-S1.5 - Retirement"/>
    <m/>
    <x v="1"/>
    <n v="2042"/>
    <b v="0"/>
  </r>
  <r>
    <x v="0"/>
    <s v="0211"/>
    <n v="0"/>
    <n v="0"/>
    <n v="2023"/>
    <n v="1972"/>
    <n v="-73626.570000000007"/>
    <n v="0"/>
    <s v="100-S1.5 - Retirement"/>
    <m/>
    <x v="1"/>
    <n v="2042"/>
    <b v="0"/>
  </r>
  <r>
    <x v="0"/>
    <s v="0211"/>
    <n v="0"/>
    <n v="0"/>
    <n v="2023"/>
    <n v="1973"/>
    <n v="-4990.6000000000004"/>
    <n v="0"/>
    <s v="100-S1.5 - Retirement"/>
    <m/>
    <x v="1"/>
    <n v="2042"/>
    <b v="0"/>
  </r>
  <r>
    <x v="0"/>
    <s v="0211"/>
    <n v="0"/>
    <n v="0"/>
    <n v="2023"/>
    <n v="1974"/>
    <n v="-4626.79"/>
    <n v="0"/>
    <s v="100-S1.5 - Retirement"/>
    <m/>
    <x v="1"/>
    <n v="2042"/>
    <b v="0"/>
  </r>
  <r>
    <x v="0"/>
    <s v="0211"/>
    <n v="0"/>
    <n v="0"/>
    <n v="2023"/>
    <n v="1977"/>
    <n v="-17.59"/>
    <n v="0"/>
    <s v="100-S1.5 - Retirement"/>
    <m/>
    <x v="1"/>
    <n v="2042"/>
    <b v="0"/>
  </r>
  <r>
    <x v="0"/>
    <s v="0211"/>
    <n v="0"/>
    <n v="0"/>
    <n v="2023"/>
    <n v="1979"/>
    <n v="-14.44"/>
    <n v="0"/>
    <s v="100-S1.5 - Retirement"/>
    <m/>
    <x v="1"/>
    <n v="2042"/>
    <b v="0"/>
  </r>
  <r>
    <x v="0"/>
    <s v="0211"/>
    <n v="0"/>
    <n v="0"/>
    <n v="2023"/>
    <n v="1980"/>
    <n v="-65.42"/>
    <n v="0"/>
    <s v="100-S1.5 - Retirement"/>
    <m/>
    <x v="1"/>
    <n v="2042"/>
    <b v="0"/>
  </r>
  <r>
    <x v="0"/>
    <s v="0211"/>
    <n v="0"/>
    <n v="0"/>
    <n v="2023"/>
    <n v="1981"/>
    <n v="-28.37"/>
    <n v="0"/>
    <s v="100-S1.5 - Retirement"/>
    <m/>
    <x v="1"/>
    <n v="2042"/>
    <b v="0"/>
  </r>
  <r>
    <x v="0"/>
    <s v="0211"/>
    <n v="0"/>
    <n v="0"/>
    <n v="2023"/>
    <n v="1987"/>
    <n v="-48.49"/>
    <n v="0"/>
    <s v="100-S1.5 - Retirement"/>
    <m/>
    <x v="1"/>
    <n v="2042"/>
    <b v="0"/>
  </r>
  <r>
    <x v="0"/>
    <s v="0211"/>
    <n v="0"/>
    <n v="0"/>
    <n v="2023"/>
    <n v="1991"/>
    <n v="-49.36"/>
    <n v="0"/>
    <s v="100-S1.5 - Retirement"/>
    <m/>
    <x v="1"/>
    <n v="2042"/>
    <b v="0"/>
  </r>
  <r>
    <x v="0"/>
    <s v="0211"/>
    <n v="0"/>
    <n v="0"/>
    <n v="2023"/>
    <n v="1995"/>
    <n v="-39.43"/>
    <n v="0"/>
    <s v="100-S1.5 - Retirement"/>
    <m/>
    <x v="1"/>
    <n v="2042"/>
    <b v="0"/>
  </r>
  <r>
    <x v="0"/>
    <s v="0211"/>
    <n v="0"/>
    <n v="0"/>
    <n v="2023"/>
    <n v="1996"/>
    <n v="-57.2"/>
    <n v="0"/>
    <s v="100-S1.5 - Retirement"/>
    <m/>
    <x v="1"/>
    <n v="2042"/>
    <b v="0"/>
  </r>
  <r>
    <x v="0"/>
    <s v="0211"/>
    <n v="0"/>
    <n v="0"/>
    <n v="2023"/>
    <n v="1997"/>
    <n v="-13.58"/>
    <n v="0"/>
    <s v="100-S1.5 - Retirement"/>
    <m/>
    <x v="1"/>
    <n v="2042"/>
    <b v="0"/>
  </r>
  <r>
    <x v="0"/>
    <s v="0211"/>
    <n v="0"/>
    <n v="0"/>
    <n v="2023"/>
    <n v="1998"/>
    <n v="-785.35"/>
    <n v="0"/>
    <s v="100-S1.5 - Retirement"/>
    <m/>
    <x v="1"/>
    <n v="2042"/>
    <b v="0"/>
  </r>
  <r>
    <x v="0"/>
    <s v="0211"/>
    <n v="0"/>
    <n v="0"/>
    <n v="2023"/>
    <n v="1999"/>
    <n v="-44.63"/>
    <n v="0"/>
    <s v="100-S1.5 - Retirement"/>
    <m/>
    <x v="1"/>
    <n v="2042"/>
    <b v="0"/>
  </r>
  <r>
    <x v="0"/>
    <s v="0211"/>
    <n v="0"/>
    <n v="0"/>
    <n v="2023"/>
    <n v="2001"/>
    <n v="-31.78"/>
    <n v="0"/>
    <s v="100-S1.5 - Retirement"/>
    <m/>
    <x v="1"/>
    <n v="2042"/>
    <b v="0"/>
  </r>
  <r>
    <x v="0"/>
    <s v="0211"/>
    <n v="0"/>
    <n v="0"/>
    <n v="2023"/>
    <n v="2003"/>
    <n v="-223.08"/>
    <n v="0"/>
    <s v="100-S1.5 - Retirement"/>
    <m/>
    <x v="1"/>
    <n v="2042"/>
    <b v="0"/>
  </r>
  <r>
    <x v="0"/>
    <s v="0211"/>
    <n v="0"/>
    <n v="0"/>
    <n v="2023"/>
    <n v="2004"/>
    <n v="-473.4"/>
    <n v="0"/>
    <s v="100-S1.5 - Retirement"/>
    <m/>
    <x v="1"/>
    <n v="2042"/>
    <b v="0"/>
  </r>
  <r>
    <x v="0"/>
    <s v="0211"/>
    <n v="0"/>
    <n v="0"/>
    <n v="2023"/>
    <n v="2005"/>
    <n v="-356.28"/>
    <n v="0"/>
    <s v="100-S1.5 - Retirement"/>
    <m/>
    <x v="1"/>
    <n v="2042"/>
    <b v="0"/>
  </r>
  <r>
    <x v="0"/>
    <s v="0211"/>
    <n v="0"/>
    <n v="0"/>
    <n v="2023"/>
    <n v="2006"/>
    <n v="-270.69"/>
    <n v="0"/>
    <s v="100-S1.5 - Retirement"/>
    <m/>
    <x v="1"/>
    <n v="2042"/>
    <b v="0"/>
  </r>
  <r>
    <x v="0"/>
    <s v="0211"/>
    <n v="0"/>
    <n v="0"/>
    <n v="2023"/>
    <n v="2007"/>
    <n v="-12.47"/>
    <n v="0"/>
    <s v="100-S1.5 - Retirement"/>
    <m/>
    <x v="1"/>
    <n v="2042"/>
    <b v="0"/>
  </r>
  <r>
    <x v="0"/>
    <s v="0211"/>
    <n v="0"/>
    <n v="0"/>
    <n v="2023"/>
    <n v="2009"/>
    <n v="-116.82"/>
    <n v="0"/>
    <s v="100-S1.5 - Retirement"/>
    <m/>
    <x v="1"/>
    <n v="2042"/>
    <b v="0"/>
  </r>
  <r>
    <x v="0"/>
    <s v="0211"/>
    <n v="0"/>
    <n v="0"/>
    <n v="2024"/>
    <n v="1972"/>
    <n v="-76149.289999999994"/>
    <n v="0"/>
    <s v="100-S1.5 - Retirement"/>
    <m/>
    <x v="1"/>
    <n v="2042"/>
    <b v="0"/>
  </r>
  <r>
    <x v="0"/>
    <s v="0211"/>
    <n v="0"/>
    <n v="0"/>
    <n v="2024"/>
    <n v="1973"/>
    <n v="-5166.74"/>
    <n v="0"/>
    <s v="100-S1.5 - Retirement"/>
    <m/>
    <x v="1"/>
    <n v="2042"/>
    <b v="0"/>
  </r>
  <r>
    <x v="0"/>
    <s v="0211"/>
    <n v="0"/>
    <n v="0"/>
    <n v="2024"/>
    <n v="1974"/>
    <n v="-4795.01"/>
    <n v="0"/>
    <s v="100-S1.5 - Retirement"/>
    <m/>
    <x v="1"/>
    <n v="2042"/>
    <b v="0"/>
  </r>
  <r>
    <x v="0"/>
    <s v="0211"/>
    <n v="0"/>
    <n v="0"/>
    <n v="2024"/>
    <n v="1977"/>
    <n v="-18.29"/>
    <n v="0"/>
    <s v="100-S1.5 - Retirement"/>
    <m/>
    <x v="1"/>
    <n v="2042"/>
    <b v="0"/>
  </r>
  <r>
    <x v="0"/>
    <s v="0211"/>
    <n v="0"/>
    <n v="0"/>
    <n v="2024"/>
    <n v="1979"/>
    <n v="-15.05"/>
    <n v="0"/>
    <s v="100-S1.5 - Retirement"/>
    <m/>
    <x v="1"/>
    <n v="2042"/>
    <b v="0"/>
  </r>
  <r>
    <x v="0"/>
    <s v="0211"/>
    <n v="0"/>
    <n v="0"/>
    <n v="2024"/>
    <n v="1980"/>
    <n v="-68.260000000000005"/>
    <n v="0"/>
    <s v="100-S1.5 - Retirement"/>
    <m/>
    <x v="1"/>
    <n v="2042"/>
    <b v="0"/>
  </r>
  <r>
    <x v="0"/>
    <s v="0211"/>
    <n v="0"/>
    <n v="0"/>
    <n v="2024"/>
    <n v="1981"/>
    <n v="-29.64"/>
    <n v="0"/>
    <s v="100-S1.5 - Retirement"/>
    <m/>
    <x v="1"/>
    <n v="2042"/>
    <b v="0"/>
  </r>
  <r>
    <x v="0"/>
    <s v="0211"/>
    <n v="0"/>
    <n v="0"/>
    <n v="2024"/>
    <n v="1987"/>
    <n v="-51.08"/>
    <n v="0"/>
    <s v="100-S1.5 - Retirement"/>
    <m/>
    <x v="1"/>
    <n v="2042"/>
    <b v="0"/>
  </r>
  <r>
    <x v="0"/>
    <s v="0211"/>
    <n v="0"/>
    <n v="0"/>
    <n v="2024"/>
    <n v="1991"/>
    <n v="-52.36"/>
    <n v="0"/>
    <s v="100-S1.5 - Retirement"/>
    <m/>
    <x v="1"/>
    <n v="2042"/>
    <b v="0"/>
  </r>
  <r>
    <x v="0"/>
    <s v="0211"/>
    <n v="0"/>
    <n v="0"/>
    <n v="2024"/>
    <n v="1995"/>
    <n v="-42.18"/>
    <n v="0"/>
    <s v="100-S1.5 - Retirement"/>
    <m/>
    <x v="1"/>
    <n v="2042"/>
    <b v="0"/>
  </r>
  <r>
    <x v="0"/>
    <s v="0211"/>
    <n v="0"/>
    <n v="0"/>
    <n v="2024"/>
    <n v="1996"/>
    <n v="-61.34"/>
    <n v="0"/>
    <s v="100-S1.5 - Retirement"/>
    <m/>
    <x v="1"/>
    <n v="2042"/>
    <b v="0"/>
  </r>
  <r>
    <x v="0"/>
    <s v="0211"/>
    <n v="0"/>
    <n v="0"/>
    <n v="2024"/>
    <n v="1997"/>
    <n v="-14.6"/>
    <n v="0"/>
    <s v="100-S1.5 - Retirement"/>
    <m/>
    <x v="1"/>
    <n v="2042"/>
    <b v="0"/>
  </r>
  <r>
    <x v="0"/>
    <s v="0211"/>
    <n v="0"/>
    <n v="0"/>
    <n v="2024"/>
    <n v="1998"/>
    <n v="-847.09"/>
    <n v="0"/>
    <s v="100-S1.5 - Retirement"/>
    <m/>
    <x v="1"/>
    <n v="2042"/>
    <b v="0"/>
  </r>
  <r>
    <x v="0"/>
    <s v="0211"/>
    <n v="0"/>
    <n v="0"/>
    <n v="2024"/>
    <n v="1999"/>
    <n v="-48.28"/>
    <n v="0"/>
    <s v="100-S1.5 - Retirement"/>
    <m/>
    <x v="1"/>
    <n v="2042"/>
    <b v="0"/>
  </r>
  <r>
    <x v="0"/>
    <s v="0211"/>
    <n v="0"/>
    <n v="0"/>
    <n v="2024"/>
    <n v="2001"/>
    <n v="-34.590000000000003"/>
    <n v="0"/>
    <s v="100-S1.5 - Retirement"/>
    <m/>
    <x v="1"/>
    <n v="2042"/>
    <b v="0"/>
  </r>
  <r>
    <x v="0"/>
    <s v="0211"/>
    <n v="0"/>
    <n v="0"/>
    <n v="2024"/>
    <n v="2003"/>
    <n v="-244.72"/>
    <n v="0"/>
    <s v="100-S1.5 - Retirement"/>
    <m/>
    <x v="1"/>
    <n v="2042"/>
    <b v="0"/>
  </r>
  <r>
    <x v="0"/>
    <s v="0211"/>
    <n v="0"/>
    <n v="0"/>
    <n v="2024"/>
    <n v="2004"/>
    <n v="-521.59"/>
    <n v="0"/>
    <s v="100-S1.5 - Retirement"/>
    <m/>
    <x v="1"/>
    <n v="2042"/>
    <b v="0"/>
  </r>
  <r>
    <x v="0"/>
    <s v="0211"/>
    <n v="0"/>
    <n v="0"/>
    <n v="2024"/>
    <n v="2005"/>
    <n v="-394.5"/>
    <n v="0"/>
    <s v="100-S1.5 - Retirement"/>
    <m/>
    <x v="1"/>
    <n v="2042"/>
    <b v="0"/>
  </r>
  <r>
    <x v="0"/>
    <s v="0211"/>
    <n v="0"/>
    <n v="0"/>
    <n v="2024"/>
    <n v="2006"/>
    <n v="-301.37"/>
    <n v="0"/>
    <s v="100-S1.5 - Retirement"/>
    <m/>
    <x v="1"/>
    <n v="2042"/>
    <b v="0"/>
  </r>
  <r>
    <x v="0"/>
    <s v="0211"/>
    <n v="0"/>
    <n v="0"/>
    <n v="2024"/>
    <n v="2007"/>
    <n v="-13.97"/>
    <n v="0"/>
    <s v="100-S1.5 - Retirement"/>
    <m/>
    <x v="1"/>
    <n v="2042"/>
    <b v="0"/>
  </r>
  <r>
    <x v="0"/>
    <s v="0211"/>
    <n v="0"/>
    <n v="0"/>
    <n v="2024"/>
    <n v="2009"/>
    <n v="-132.79"/>
    <n v="0"/>
    <s v="100-S1.5 - Retirement"/>
    <m/>
    <x v="1"/>
    <n v="2042"/>
    <b v="0"/>
  </r>
  <r>
    <x v="0"/>
    <s v="0211"/>
    <n v="0"/>
    <n v="0"/>
    <n v="2025"/>
    <n v="1972"/>
    <n v="-78682.52"/>
    <n v="0"/>
    <s v="100-S1.5 - Retirement"/>
    <m/>
    <x v="1"/>
    <n v="2042"/>
    <b v="0"/>
  </r>
  <r>
    <x v="0"/>
    <s v="0211"/>
    <n v="0"/>
    <n v="0"/>
    <n v="2025"/>
    <n v="1973"/>
    <n v="-5343.77"/>
    <n v="0"/>
    <s v="100-S1.5 - Retirement"/>
    <m/>
    <x v="1"/>
    <n v="2042"/>
    <b v="0"/>
  </r>
  <r>
    <x v="0"/>
    <s v="0211"/>
    <n v="0"/>
    <n v="0"/>
    <n v="2025"/>
    <n v="1974"/>
    <n v="-4964.25"/>
    <n v="0"/>
    <s v="100-S1.5 - Retirement"/>
    <m/>
    <x v="1"/>
    <n v="2042"/>
    <b v="0"/>
  </r>
  <r>
    <x v="0"/>
    <s v="0211"/>
    <n v="0"/>
    <n v="0"/>
    <n v="2025"/>
    <n v="1977"/>
    <n v="-18.989999999999998"/>
    <n v="0"/>
    <s v="100-S1.5 - Retirement"/>
    <m/>
    <x v="1"/>
    <n v="2042"/>
    <b v="0"/>
  </r>
  <r>
    <x v="0"/>
    <s v="0211"/>
    <n v="0"/>
    <n v="0"/>
    <n v="2025"/>
    <n v="1979"/>
    <n v="-15.67"/>
    <n v="0"/>
    <s v="100-S1.5 - Retirement"/>
    <m/>
    <x v="1"/>
    <n v="2042"/>
    <b v="0"/>
  </r>
  <r>
    <x v="0"/>
    <s v="0211"/>
    <n v="0"/>
    <n v="0"/>
    <n v="2025"/>
    <n v="1980"/>
    <n v="-71.13"/>
    <n v="0"/>
    <s v="100-S1.5 - Retirement"/>
    <m/>
    <x v="1"/>
    <n v="2042"/>
    <b v="0"/>
  </r>
  <r>
    <x v="0"/>
    <s v="0211"/>
    <n v="0"/>
    <n v="0"/>
    <n v="2025"/>
    <n v="1981"/>
    <n v="-30.93"/>
    <n v="0"/>
    <s v="100-S1.5 - Retirement"/>
    <m/>
    <x v="1"/>
    <n v="2042"/>
    <b v="0"/>
  </r>
  <r>
    <x v="0"/>
    <s v="0211"/>
    <n v="0"/>
    <n v="0"/>
    <n v="2025"/>
    <n v="1987"/>
    <n v="-53.74"/>
    <n v="0"/>
    <s v="100-S1.5 - Retirement"/>
    <m/>
    <x v="1"/>
    <n v="2042"/>
    <b v="0"/>
  </r>
  <r>
    <x v="0"/>
    <s v="0211"/>
    <n v="0"/>
    <n v="0"/>
    <n v="2025"/>
    <n v="1991"/>
    <n v="-55.45"/>
    <n v="0"/>
    <s v="100-S1.5 - Retirement"/>
    <m/>
    <x v="1"/>
    <n v="2042"/>
    <b v="0"/>
  </r>
  <r>
    <x v="0"/>
    <s v="0211"/>
    <n v="0"/>
    <n v="0"/>
    <n v="2025"/>
    <n v="1995"/>
    <n v="-45.03"/>
    <n v="0"/>
    <s v="100-S1.5 - Retirement"/>
    <m/>
    <x v="1"/>
    <n v="2042"/>
    <b v="0"/>
  </r>
  <r>
    <x v="0"/>
    <s v="0211"/>
    <n v="0"/>
    <n v="0"/>
    <n v="2025"/>
    <n v="1996"/>
    <n v="-65.62"/>
    <n v="0"/>
    <s v="100-S1.5 - Retirement"/>
    <m/>
    <x v="1"/>
    <n v="2042"/>
    <b v="0"/>
  </r>
  <r>
    <x v="0"/>
    <s v="0211"/>
    <n v="0"/>
    <n v="0"/>
    <n v="2025"/>
    <n v="1997"/>
    <n v="-15.65"/>
    <n v="0"/>
    <s v="100-S1.5 - Retirement"/>
    <m/>
    <x v="1"/>
    <n v="2042"/>
    <b v="0"/>
  </r>
  <r>
    <x v="0"/>
    <s v="0211"/>
    <n v="0"/>
    <n v="0"/>
    <n v="2025"/>
    <n v="1998"/>
    <n v="-910.36"/>
    <n v="0"/>
    <s v="100-S1.5 - Retirement"/>
    <m/>
    <x v="1"/>
    <n v="2042"/>
    <b v="0"/>
  </r>
  <r>
    <x v="0"/>
    <s v="0211"/>
    <n v="0"/>
    <n v="0"/>
    <n v="2025"/>
    <n v="1999"/>
    <n v="-52.07"/>
    <n v="0"/>
    <s v="100-S1.5 - Retirement"/>
    <m/>
    <x v="1"/>
    <n v="2042"/>
    <b v="0"/>
  </r>
  <r>
    <x v="0"/>
    <s v="0211"/>
    <n v="0"/>
    <n v="0"/>
    <n v="2025"/>
    <n v="2001"/>
    <n v="-37.5"/>
    <n v="0"/>
    <s v="100-S1.5 - Retirement"/>
    <m/>
    <x v="1"/>
    <n v="2042"/>
    <b v="0"/>
  </r>
  <r>
    <x v="0"/>
    <s v="0211"/>
    <n v="0"/>
    <n v="0"/>
    <n v="2025"/>
    <n v="2003"/>
    <n v="-267.36"/>
    <n v="0"/>
    <s v="100-S1.5 - Retirement"/>
    <m/>
    <x v="1"/>
    <n v="2042"/>
    <b v="0"/>
  </r>
  <r>
    <x v="0"/>
    <s v="0211"/>
    <n v="0"/>
    <n v="0"/>
    <n v="2025"/>
    <n v="2004"/>
    <n v="-572.17999999999995"/>
    <n v="0"/>
    <s v="100-S1.5 - Retirement"/>
    <m/>
    <x v="1"/>
    <n v="2042"/>
    <b v="0"/>
  </r>
  <r>
    <x v="0"/>
    <s v="0211"/>
    <n v="0"/>
    <n v="0"/>
    <n v="2025"/>
    <n v="2005"/>
    <n v="-434.66"/>
    <n v="0"/>
    <s v="100-S1.5 - Retirement"/>
    <m/>
    <x v="1"/>
    <n v="2042"/>
    <b v="0"/>
  </r>
  <r>
    <x v="0"/>
    <s v="0211"/>
    <n v="0"/>
    <n v="0"/>
    <n v="2025"/>
    <n v="2006"/>
    <n v="-333.7"/>
    <n v="0"/>
    <s v="100-S1.5 - Retirement"/>
    <m/>
    <x v="1"/>
    <n v="2042"/>
    <b v="0"/>
  </r>
  <r>
    <x v="0"/>
    <s v="0211"/>
    <n v="0"/>
    <n v="0"/>
    <n v="2025"/>
    <n v="2007"/>
    <n v="-15.56"/>
    <n v="0"/>
    <s v="100-S1.5 - Retirement"/>
    <m/>
    <x v="1"/>
    <n v="2042"/>
    <b v="0"/>
  </r>
  <r>
    <x v="0"/>
    <s v="0211"/>
    <n v="0"/>
    <n v="0"/>
    <n v="2025"/>
    <n v="2009"/>
    <n v="-149.77000000000001"/>
    <n v="0"/>
    <s v="100-S1.5 - Retirement"/>
    <m/>
    <x v="1"/>
    <n v="2042"/>
    <b v="0"/>
  </r>
  <r>
    <x v="0"/>
    <s v="0211"/>
    <n v="0"/>
    <n v="0"/>
    <n v="2026"/>
    <n v="1972"/>
    <n v="-81222.509999999995"/>
    <n v="0"/>
    <s v="100-S1.5 - Retirement"/>
    <m/>
    <x v="1"/>
    <n v="2042"/>
    <b v="0"/>
  </r>
  <r>
    <x v="0"/>
    <s v="0211"/>
    <n v="0"/>
    <n v="0"/>
    <n v="2026"/>
    <n v="1973"/>
    <n v="-5521.54"/>
    <n v="0"/>
    <s v="100-S1.5 - Retirement"/>
    <m/>
    <x v="1"/>
    <n v="2042"/>
    <b v="0"/>
  </r>
  <r>
    <x v="0"/>
    <s v="0211"/>
    <n v="0"/>
    <n v="0"/>
    <n v="2026"/>
    <n v="1974"/>
    <n v="-5134.34"/>
    <n v="0"/>
    <s v="100-S1.5 - Retirement"/>
    <m/>
    <x v="1"/>
    <n v="2042"/>
    <b v="0"/>
  </r>
  <r>
    <x v="0"/>
    <s v="0211"/>
    <n v="0"/>
    <n v="0"/>
    <n v="2026"/>
    <n v="1977"/>
    <n v="-19.7"/>
    <n v="0"/>
    <s v="100-S1.5 - Retirement"/>
    <m/>
    <x v="1"/>
    <n v="2042"/>
    <b v="0"/>
  </r>
  <r>
    <x v="0"/>
    <s v="0211"/>
    <n v="0"/>
    <n v="0"/>
    <n v="2026"/>
    <n v="1979"/>
    <n v="-16.29"/>
    <n v="0"/>
    <s v="100-S1.5 - Retirement"/>
    <m/>
    <x v="1"/>
    <n v="2042"/>
    <b v="0"/>
  </r>
  <r>
    <x v="0"/>
    <s v="0211"/>
    <n v="0"/>
    <n v="0"/>
    <n v="2026"/>
    <n v="1980"/>
    <n v="-74.040000000000006"/>
    <n v="0"/>
    <s v="100-S1.5 - Retirement"/>
    <m/>
    <x v="1"/>
    <n v="2042"/>
    <b v="0"/>
  </r>
  <r>
    <x v="0"/>
    <s v="0211"/>
    <n v="0"/>
    <n v="0"/>
    <n v="2026"/>
    <n v="1981"/>
    <n v="-32.229999999999997"/>
    <n v="0"/>
    <s v="100-S1.5 - Retirement"/>
    <m/>
    <x v="1"/>
    <n v="2042"/>
    <b v="0"/>
  </r>
  <r>
    <x v="0"/>
    <s v="0211"/>
    <n v="0"/>
    <n v="0"/>
    <n v="2026"/>
    <n v="1987"/>
    <n v="-56.44"/>
    <n v="0"/>
    <s v="100-S1.5 - Retirement"/>
    <m/>
    <x v="1"/>
    <n v="2042"/>
    <b v="0"/>
  </r>
  <r>
    <x v="0"/>
    <s v="0211"/>
    <n v="0"/>
    <n v="0"/>
    <n v="2026"/>
    <n v="1991"/>
    <n v="-58.61"/>
    <n v="0"/>
    <s v="100-S1.5 - Retirement"/>
    <m/>
    <x v="1"/>
    <n v="2042"/>
    <b v="0"/>
  </r>
  <r>
    <x v="0"/>
    <s v="0211"/>
    <n v="0"/>
    <n v="0"/>
    <n v="2026"/>
    <n v="1995"/>
    <n v="-47.96"/>
    <n v="0"/>
    <s v="100-S1.5 - Retirement"/>
    <m/>
    <x v="1"/>
    <n v="2042"/>
    <b v="0"/>
  </r>
  <r>
    <x v="0"/>
    <s v="0211"/>
    <n v="0"/>
    <n v="0"/>
    <n v="2026"/>
    <n v="1996"/>
    <n v="-70.040000000000006"/>
    <n v="0"/>
    <s v="100-S1.5 - Retirement"/>
    <m/>
    <x v="1"/>
    <n v="2042"/>
    <b v="0"/>
  </r>
  <r>
    <x v="0"/>
    <s v="0211"/>
    <n v="0"/>
    <n v="0"/>
    <n v="2026"/>
    <n v="1997"/>
    <n v="-16.75"/>
    <n v="0"/>
    <s v="100-S1.5 - Retirement"/>
    <m/>
    <x v="1"/>
    <n v="2042"/>
    <b v="0"/>
  </r>
  <r>
    <x v="0"/>
    <s v="0211"/>
    <n v="0"/>
    <n v="0"/>
    <n v="2026"/>
    <n v="1998"/>
    <n v="-976.26"/>
    <n v="0"/>
    <s v="100-S1.5 - Retirement"/>
    <m/>
    <x v="1"/>
    <n v="2042"/>
    <b v="0"/>
  </r>
  <r>
    <x v="0"/>
    <s v="0211"/>
    <n v="0"/>
    <n v="0"/>
    <n v="2026"/>
    <n v="1999"/>
    <n v="-55.96"/>
    <n v="0"/>
    <s v="100-S1.5 - Retirement"/>
    <m/>
    <x v="1"/>
    <n v="2042"/>
    <b v="0"/>
  </r>
  <r>
    <x v="0"/>
    <s v="0211"/>
    <n v="0"/>
    <n v="0"/>
    <n v="2026"/>
    <n v="2001"/>
    <n v="-40.57"/>
    <n v="0"/>
    <s v="100-S1.5 - Retirement"/>
    <m/>
    <x v="1"/>
    <n v="2042"/>
    <b v="0"/>
  </r>
  <r>
    <x v="0"/>
    <s v="0211"/>
    <n v="0"/>
    <n v="0"/>
    <n v="2026"/>
    <n v="2003"/>
    <n v="-291.01"/>
    <n v="0"/>
    <s v="100-S1.5 - Retirement"/>
    <m/>
    <x v="1"/>
    <n v="2042"/>
    <b v="0"/>
  </r>
  <r>
    <x v="0"/>
    <s v="0211"/>
    <n v="0"/>
    <n v="0"/>
    <n v="2026"/>
    <n v="2004"/>
    <n v="-625.11"/>
    <n v="0"/>
    <s v="100-S1.5 - Retirement"/>
    <m/>
    <x v="1"/>
    <n v="2042"/>
    <b v="0"/>
  </r>
  <r>
    <x v="0"/>
    <s v="0211"/>
    <n v="0"/>
    <n v="0"/>
    <n v="2026"/>
    <n v="2005"/>
    <n v="-476.83"/>
    <n v="0"/>
    <s v="100-S1.5 - Retirement"/>
    <m/>
    <x v="1"/>
    <n v="2042"/>
    <b v="0"/>
  </r>
  <r>
    <x v="0"/>
    <s v="0211"/>
    <n v="0"/>
    <n v="0"/>
    <n v="2026"/>
    <n v="2006"/>
    <n v="-367.68"/>
    <n v="0"/>
    <s v="100-S1.5 - Retirement"/>
    <m/>
    <x v="1"/>
    <n v="2042"/>
    <b v="0"/>
  </r>
  <r>
    <x v="0"/>
    <s v="0211"/>
    <n v="0"/>
    <n v="0"/>
    <n v="2026"/>
    <n v="2007"/>
    <n v="-17.23"/>
    <n v="0"/>
    <s v="100-S1.5 - Retirement"/>
    <m/>
    <x v="1"/>
    <n v="2042"/>
    <b v="0"/>
  </r>
  <r>
    <x v="0"/>
    <s v="0211"/>
    <n v="0"/>
    <n v="0"/>
    <n v="2026"/>
    <n v="2009"/>
    <n v="-167.76"/>
    <n v="0"/>
    <s v="100-S1.5 - Retirement"/>
    <m/>
    <x v="1"/>
    <n v="2042"/>
    <b v="0"/>
  </r>
  <r>
    <x v="0"/>
    <s v="0211"/>
    <n v="0"/>
    <n v="0"/>
    <n v="2027"/>
    <n v="1972"/>
    <n v="-83766.25"/>
    <n v="0"/>
    <s v="100-S1.5 - Retirement"/>
    <m/>
    <x v="1"/>
    <n v="2042"/>
    <b v="0"/>
  </r>
  <r>
    <x v="0"/>
    <s v="0211"/>
    <n v="0"/>
    <n v="0"/>
    <n v="2027"/>
    <n v="1973"/>
    <n v="-5699.79"/>
    <n v="0"/>
    <s v="100-S1.5 - Retirement"/>
    <m/>
    <x v="1"/>
    <n v="2042"/>
    <b v="0"/>
  </r>
  <r>
    <x v="0"/>
    <s v="0211"/>
    <n v="0"/>
    <n v="0"/>
    <n v="2027"/>
    <n v="1974"/>
    <n v="-5305.14"/>
    <n v="0"/>
    <s v="100-S1.5 - Retirement"/>
    <m/>
    <x v="1"/>
    <n v="2042"/>
    <b v="0"/>
  </r>
  <r>
    <x v="0"/>
    <s v="0211"/>
    <n v="0"/>
    <n v="0"/>
    <n v="2027"/>
    <n v="1977"/>
    <n v="-20.420000000000002"/>
    <n v="0"/>
    <s v="100-S1.5 - Retirement"/>
    <m/>
    <x v="1"/>
    <n v="2042"/>
    <b v="0"/>
  </r>
  <r>
    <x v="0"/>
    <s v="0211"/>
    <n v="0"/>
    <n v="0"/>
    <n v="2027"/>
    <n v="1979"/>
    <n v="-16.920000000000002"/>
    <n v="0"/>
    <s v="100-S1.5 - Retirement"/>
    <m/>
    <x v="1"/>
    <n v="2042"/>
    <b v="0"/>
  </r>
  <r>
    <x v="0"/>
    <s v="0211"/>
    <n v="0"/>
    <n v="0"/>
    <n v="2027"/>
    <n v="1980"/>
    <n v="-76.98"/>
    <n v="0"/>
    <s v="100-S1.5 - Retirement"/>
    <m/>
    <x v="1"/>
    <n v="2042"/>
    <b v="0"/>
  </r>
  <r>
    <x v="0"/>
    <s v="0211"/>
    <n v="0"/>
    <n v="0"/>
    <n v="2027"/>
    <n v="1981"/>
    <n v="-33.549999999999997"/>
    <n v="0"/>
    <s v="100-S1.5 - Retirement"/>
    <m/>
    <x v="1"/>
    <n v="2042"/>
    <b v="0"/>
  </r>
  <r>
    <x v="0"/>
    <s v="0211"/>
    <n v="0"/>
    <n v="0"/>
    <n v="2027"/>
    <n v="1987"/>
    <n v="-59.2"/>
    <n v="0"/>
    <s v="100-S1.5 - Retirement"/>
    <m/>
    <x v="1"/>
    <n v="2042"/>
    <b v="0"/>
  </r>
  <r>
    <x v="0"/>
    <s v="0211"/>
    <n v="0"/>
    <n v="0"/>
    <n v="2027"/>
    <n v="1991"/>
    <n v="-61.84"/>
    <n v="0"/>
    <s v="100-S1.5 - Retirement"/>
    <m/>
    <x v="1"/>
    <n v="2042"/>
    <b v="0"/>
  </r>
  <r>
    <x v="0"/>
    <s v="0211"/>
    <n v="0"/>
    <n v="0"/>
    <n v="2027"/>
    <n v="1995"/>
    <n v="-50.97"/>
    <n v="0"/>
    <s v="100-S1.5 - Retirement"/>
    <m/>
    <x v="1"/>
    <n v="2042"/>
    <b v="0"/>
  </r>
  <r>
    <x v="0"/>
    <s v="0211"/>
    <n v="0"/>
    <n v="0"/>
    <n v="2027"/>
    <n v="1996"/>
    <n v="-74.599999999999994"/>
    <n v="0"/>
    <s v="100-S1.5 - Retirement"/>
    <m/>
    <x v="1"/>
    <n v="2042"/>
    <b v="0"/>
  </r>
  <r>
    <x v="0"/>
    <s v="0211"/>
    <n v="0"/>
    <n v="0"/>
    <n v="2027"/>
    <n v="1997"/>
    <n v="-17.87"/>
    <n v="0"/>
    <s v="100-S1.5 - Retirement"/>
    <m/>
    <x v="1"/>
    <n v="2042"/>
    <b v="0"/>
  </r>
  <r>
    <x v="0"/>
    <s v="0211"/>
    <n v="0"/>
    <n v="0"/>
    <n v="2027"/>
    <n v="1998"/>
    <n v="-1044.3699999999999"/>
    <n v="0"/>
    <s v="100-S1.5 - Retirement"/>
    <m/>
    <x v="1"/>
    <n v="2042"/>
    <b v="0"/>
  </r>
  <r>
    <x v="0"/>
    <s v="0211"/>
    <n v="0"/>
    <n v="0"/>
    <n v="2027"/>
    <n v="1999"/>
    <n v="-60.01"/>
    <n v="0"/>
    <s v="100-S1.5 - Retirement"/>
    <m/>
    <x v="1"/>
    <n v="2042"/>
    <b v="0"/>
  </r>
  <r>
    <x v="0"/>
    <s v="0211"/>
    <n v="0"/>
    <n v="0"/>
    <n v="2027"/>
    <n v="2001"/>
    <n v="-43.76"/>
    <n v="0"/>
    <s v="100-S1.5 - Retirement"/>
    <m/>
    <x v="1"/>
    <n v="2042"/>
    <b v="0"/>
  </r>
  <r>
    <x v="0"/>
    <s v="0211"/>
    <n v="0"/>
    <n v="0"/>
    <n v="2027"/>
    <n v="2003"/>
    <n v="-315.51"/>
    <n v="0"/>
    <s v="100-S1.5 - Retirement"/>
    <m/>
    <x v="1"/>
    <n v="2042"/>
    <b v="0"/>
  </r>
  <r>
    <x v="0"/>
    <s v="0211"/>
    <n v="0"/>
    <n v="0"/>
    <n v="2027"/>
    <n v="2004"/>
    <n v="-680.41"/>
    <n v="0"/>
    <s v="100-S1.5 - Retirement"/>
    <m/>
    <x v="1"/>
    <n v="2042"/>
    <b v="0"/>
  </r>
  <r>
    <x v="0"/>
    <s v="0211"/>
    <n v="0"/>
    <n v="0"/>
    <n v="2027"/>
    <n v="2005"/>
    <n v="-520.92999999999995"/>
    <n v="0"/>
    <s v="100-S1.5 - Retirement"/>
    <m/>
    <x v="1"/>
    <n v="2042"/>
    <b v="0"/>
  </r>
  <r>
    <x v="0"/>
    <s v="0211"/>
    <n v="0"/>
    <n v="0"/>
    <n v="2027"/>
    <n v="2006"/>
    <n v="-403.34"/>
    <n v="0"/>
    <s v="100-S1.5 - Retirement"/>
    <m/>
    <x v="1"/>
    <n v="2042"/>
    <b v="0"/>
  </r>
  <r>
    <x v="0"/>
    <s v="0211"/>
    <n v="0"/>
    <n v="0"/>
    <n v="2027"/>
    <n v="2007"/>
    <n v="-18.98"/>
    <n v="0"/>
    <s v="100-S1.5 - Retirement"/>
    <m/>
    <x v="1"/>
    <n v="2042"/>
    <b v="0"/>
  </r>
  <r>
    <x v="0"/>
    <s v="0211"/>
    <n v="0"/>
    <n v="0"/>
    <n v="2027"/>
    <n v="2009"/>
    <n v="-186.78"/>
    <n v="0"/>
    <s v="100-S1.5 - Retirement"/>
    <m/>
    <x v="1"/>
    <n v="2042"/>
    <b v="0"/>
  </r>
  <r>
    <x v="0"/>
    <s v="0211"/>
    <n v="0"/>
    <n v="0"/>
    <n v="2028"/>
    <n v="1972"/>
    <n v="-86312.24"/>
    <n v="0"/>
    <s v="100-S1.5 - Retirement"/>
    <m/>
    <x v="1"/>
    <n v="2042"/>
    <b v="0"/>
  </r>
  <r>
    <x v="0"/>
    <s v="0211"/>
    <n v="0"/>
    <n v="0"/>
    <n v="2028"/>
    <n v="1973"/>
    <n v="-5878.29"/>
    <n v="0"/>
    <s v="100-S1.5 - Retirement"/>
    <m/>
    <x v="1"/>
    <n v="2042"/>
    <b v="0"/>
  </r>
  <r>
    <x v="0"/>
    <s v="0211"/>
    <n v="0"/>
    <n v="0"/>
    <n v="2028"/>
    <n v="1974"/>
    <n v="-5476.4"/>
    <n v="0"/>
    <s v="100-S1.5 - Retirement"/>
    <m/>
    <x v="1"/>
    <n v="2042"/>
    <b v="0"/>
  </r>
  <r>
    <x v="0"/>
    <s v="0211"/>
    <n v="0"/>
    <n v="0"/>
    <n v="2028"/>
    <n v="1977"/>
    <n v="-21.14"/>
    <n v="0"/>
    <s v="100-S1.5 - Retirement"/>
    <m/>
    <x v="1"/>
    <n v="2042"/>
    <b v="0"/>
  </r>
  <r>
    <x v="0"/>
    <s v="0211"/>
    <n v="0"/>
    <n v="0"/>
    <n v="2028"/>
    <n v="1979"/>
    <n v="-17.55"/>
    <n v="0"/>
    <s v="100-S1.5 - Retirement"/>
    <m/>
    <x v="1"/>
    <n v="2042"/>
    <b v="0"/>
  </r>
  <r>
    <x v="0"/>
    <s v="0211"/>
    <n v="0"/>
    <n v="0"/>
    <n v="2028"/>
    <n v="1980"/>
    <n v="-79.94"/>
    <n v="0"/>
    <s v="100-S1.5 - Retirement"/>
    <m/>
    <x v="1"/>
    <n v="2042"/>
    <b v="0"/>
  </r>
  <r>
    <x v="0"/>
    <s v="0211"/>
    <n v="0"/>
    <n v="0"/>
    <n v="2028"/>
    <n v="1981"/>
    <n v="-34.880000000000003"/>
    <n v="0"/>
    <s v="100-S1.5 - Retirement"/>
    <m/>
    <x v="1"/>
    <n v="2042"/>
    <b v="0"/>
  </r>
  <r>
    <x v="0"/>
    <s v="0211"/>
    <n v="0"/>
    <n v="0"/>
    <n v="2028"/>
    <n v="1987"/>
    <n v="-62"/>
    <n v="0"/>
    <s v="100-S1.5 - Retirement"/>
    <m/>
    <x v="1"/>
    <n v="2042"/>
    <b v="0"/>
  </r>
  <r>
    <x v="0"/>
    <s v="0211"/>
    <n v="0"/>
    <n v="0"/>
    <n v="2028"/>
    <n v="1991"/>
    <n v="-65.16"/>
    <n v="0"/>
    <s v="100-S1.5 - Retirement"/>
    <m/>
    <x v="1"/>
    <n v="2042"/>
    <b v="0"/>
  </r>
  <r>
    <x v="0"/>
    <s v="0211"/>
    <n v="0"/>
    <n v="0"/>
    <n v="2028"/>
    <n v="1995"/>
    <n v="-54.07"/>
    <n v="0"/>
    <s v="100-S1.5 - Retirement"/>
    <m/>
    <x v="1"/>
    <n v="2042"/>
    <b v="0"/>
  </r>
  <r>
    <x v="0"/>
    <s v="0211"/>
    <n v="0"/>
    <n v="0"/>
    <n v="2028"/>
    <n v="1996"/>
    <n v="-79.290000000000006"/>
    <n v="0"/>
    <s v="100-S1.5 - Retirement"/>
    <m/>
    <x v="1"/>
    <n v="2042"/>
    <b v="0"/>
  </r>
  <r>
    <x v="0"/>
    <s v="0211"/>
    <n v="0"/>
    <n v="0"/>
    <n v="2028"/>
    <n v="1997"/>
    <n v="-19.04"/>
    <n v="0"/>
    <s v="100-S1.5 - Retirement"/>
    <m/>
    <x v="1"/>
    <n v="2042"/>
    <b v="0"/>
  </r>
  <r>
    <x v="0"/>
    <s v="0211"/>
    <n v="0"/>
    <n v="0"/>
    <n v="2028"/>
    <n v="1998"/>
    <n v="-1114.72"/>
    <n v="0"/>
    <s v="100-S1.5 - Retirement"/>
    <m/>
    <x v="1"/>
    <n v="2042"/>
    <b v="0"/>
  </r>
  <r>
    <x v="0"/>
    <s v="0211"/>
    <n v="0"/>
    <n v="0"/>
    <n v="2028"/>
    <n v="1999"/>
    <n v="-64.2"/>
    <n v="0"/>
    <s v="100-S1.5 - Retirement"/>
    <m/>
    <x v="1"/>
    <n v="2042"/>
    <b v="0"/>
  </r>
  <r>
    <x v="0"/>
    <s v="0211"/>
    <n v="0"/>
    <n v="0"/>
    <n v="2028"/>
    <n v="2001"/>
    <n v="-47.03"/>
    <n v="0"/>
    <s v="100-S1.5 - Retirement"/>
    <m/>
    <x v="1"/>
    <n v="2042"/>
    <b v="0"/>
  </r>
  <r>
    <x v="0"/>
    <s v="0211"/>
    <n v="0"/>
    <n v="0"/>
    <n v="2028"/>
    <n v="2003"/>
    <n v="-341.33"/>
    <n v="0"/>
    <s v="100-S1.5 - Retirement"/>
    <m/>
    <x v="1"/>
    <n v="2042"/>
    <b v="0"/>
  </r>
  <r>
    <x v="0"/>
    <s v="0211"/>
    <n v="0"/>
    <n v="0"/>
    <n v="2028"/>
    <n v="2004"/>
    <n v="-737.69"/>
    <n v="0"/>
    <s v="100-S1.5 - Retirement"/>
    <m/>
    <x v="1"/>
    <n v="2042"/>
    <b v="0"/>
  </r>
  <r>
    <x v="0"/>
    <s v="0211"/>
    <n v="0"/>
    <n v="0"/>
    <n v="2028"/>
    <n v="2005"/>
    <n v="-567.01"/>
    <n v="0"/>
    <s v="100-S1.5 - Retirement"/>
    <m/>
    <x v="1"/>
    <n v="2042"/>
    <b v="0"/>
  </r>
  <r>
    <x v="0"/>
    <s v="0211"/>
    <n v="0"/>
    <n v="0"/>
    <n v="2028"/>
    <n v="2006"/>
    <n v="-440.65"/>
    <n v="0"/>
    <s v="100-S1.5 - Retirement"/>
    <m/>
    <x v="1"/>
    <n v="2042"/>
    <b v="0"/>
  </r>
  <r>
    <x v="0"/>
    <s v="0211"/>
    <n v="0"/>
    <n v="0"/>
    <n v="2028"/>
    <n v="2007"/>
    <n v="-20.82"/>
    <n v="0"/>
    <s v="100-S1.5 - Retirement"/>
    <m/>
    <x v="1"/>
    <n v="2042"/>
    <b v="0"/>
  </r>
  <r>
    <x v="0"/>
    <s v="0211"/>
    <n v="0"/>
    <n v="0"/>
    <n v="2028"/>
    <n v="2009"/>
    <n v="-206.81"/>
    <n v="0"/>
    <s v="100-S1.5 - Retirement"/>
    <m/>
    <x v="1"/>
    <n v="2042"/>
    <b v="0"/>
  </r>
  <r>
    <x v="0"/>
    <s v="0211"/>
    <n v="0"/>
    <n v="0"/>
    <n v="2029"/>
    <n v="1972"/>
    <n v="-88856.73"/>
    <n v="0"/>
    <s v="100-S1.5 - Retirement"/>
    <m/>
    <x v="1"/>
    <n v="2042"/>
    <b v="0"/>
  </r>
  <r>
    <x v="0"/>
    <s v="0211"/>
    <n v="0"/>
    <n v="0"/>
    <n v="2029"/>
    <n v="1973"/>
    <n v="-6056.96"/>
    <n v="0"/>
    <s v="100-S1.5 - Retirement"/>
    <m/>
    <x v="1"/>
    <n v="2042"/>
    <b v="0"/>
  </r>
  <r>
    <x v="0"/>
    <s v="0211"/>
    <n v="0"/>
    <n v="0"/>
    <n v="2029"/>
    <n v="1974"/>
    <n v="-5647.91"/>
    <n v="0"/>
    <s v="100-S1.5 - Retirement"/>
    <m/>
    <x v="1"/>
    <n v="2042"/>
    <b v="0"/>
  </r>
  <r>
    <x v="0"/>
    <s v="0211"/>
    <n v="0"/>
    <n v="0"/>
    <n v="2029"/>
    <n v="1977"/>
    <n v="-21.86"/>
    <n v="0"/>
    <s v="100-S1.5 - Retirement"/>
    <m/>
    <x v="1"/>
    <n v="2042"/>
    <b v="0"/>
  </r>
  <r>
    <x v="0"/>
    <s v="0211"/>
    <n v="0"/>
    <n v="0"/>
    <n v="2029"/>
    <n v="1979"/>
    <n v="-18.190000000000001"/>
    <n v="0"/>
    <s v="100-S1.5 - Retirement"/>
    <m/>
    <x v="1"/>
    <n v="2042"/>
    <b v="0"/>
  </r>
  <r>
    <x v="0"/>
    <s v="0211"/>
    <n v="0"/>
    <n v="0"/>
    <n v="2029"/>
    <n v="1980"/>
    <n v="-82.94"/>
    <n v="0"/>
    <s v="100-S1.5 - Retirement"/>
    <m/>
    <x v="1"/>
    <n v="2042"/>
    <b v="0"/>
  </r>
  <r>
    <x v="0"/>
    <s v="0211"/>
    <n v="0"/>
    <n v="0"/>
    <n v="2029"/>
    <n v="1981"/>
    <n v="-36.22"/>
    <n v="0"/>
    <s v="100-S1.5 - Retirement"/>
    <m/>
    <x v="1"/>
    <n v="2042"/>
    <b v="0"/>
  </r>
  <r>
    <x v="0"/>
    <s v="0211"/>
    <n v="0"/>
    <n v="0"/>
    <n v="2029"/>
    <n v="1987"/>
    <n v="-64.86"/>
    <n v="0"/>
    <s v="100-S1.5 - Retirement"/>
    <m/>
    <x v="1"/>
    <n v="2042"/>
    <b v="0"/>
  </r>
  <r>
    <x v="0"/>
    <s v="0211"/>
    <n v="0"/>
    <n v="0"/>
    <n v="2029"/>
    <n v="1991"/>
    <n v="-68.540000000000006"/>
    <n v="0"/>
    <s v="100-S1.5 - Retirement"/>
    <m/>
    <x v="1"/>
    <n v="2042"/>
    <b v="0"/>
  </r>
  <r>
    <x v="0"/>
    <s v="0211"/>
    <n v="0"/>
    <n v="0"/>
    <n v="2029"/>
    <n v="1995"/>
    <n v="-57.26"/>
    <n v="0"/>
    <s v="100-S1.5 - Retirement"/>
    <m/>
    <x v="1"/>
    <n v="2042"/>
    <b v="0"/>
  </r>
  <r>
    <x v="0"/>
    <s v="0211"/>
    <n v="0"/>
    <n v="0"/>
    <n v="2029"/>
    <n v="1996"/>
    <n v="-84.12"/>
    <n v="0"/>
    <s v="100-S1.5 - Retirement"/>
    <m/>
    <x v="1"/>
    <n v="2042"/>
    <b v="0"/>
  </r>
  <r>
    <x v="0"/>
    <s v="0211"/>
    <n v="0"/>
    <n v="0"/>
    <n v="2029"/>
    <n v="1997"/>
    <n v="-20.239999999999998"/>
    <n v="0"/>
    <s v="100-S1.5 - Retirement"/>
    <m/>
    <x v="1"/>
    <n v="2042"/>
    <b v="0"/>
  </r>
  <r>
    <x v="0"/>
    <s v="0211"/>
    <n v="0"/>
    <n v="0"/>
    <n v="2029"/>
    <n v="1998"/>
    <n v="-1187.27"/>
    <n v="0"/>
    <s v="100-S1.5 - Retirement"/>
    <m/>
    <x v="1"/>
    <n v="2042"/>
    <b v="0"/>
  </r>
  <r>
    <x v="0"/>
    <s v="0211"/>
    <n v="0"/>
    <n v="0"/>
    <n v="2029"/>
    <n v="1999"/>
    <n v="-68.53"/>
    <n v="0"/>
    <s v="100-S1.5 - Retirement"/>
    <m/>
    <x v="1"/>
    <n v="2042"/>
    <b v="0"/>
  </r>
  <r>
    <x v="0"/>
    <s v="0211"/>
    <n v="0"/>
    <n v="0"/>
    <n v="2029"/>
    <n v="2001"/>
    <n v="-50.44"/>
    <n v="0"/>
    <s v="100-S1.5 - Retirement"/>
    <m/>
    <x v="1"/>
    <n v="2042"/>
    <b v="0"/>
  </r>
  <r>
    <x v="0"/>
    <s v="0211"/>
    <n v="0"/>
    <n v="0"/>
    <n v="2029"/>
    <n v="2003"/>
    <n v="-368.16"/>
    <n v="0"/>
    <s v="100-S1.5 - Retirement"/>
    <m/>
    <x v="1"/>
    <n v="2042"/>
    <b v="0"/>
  </r>
  <r>
    <x v="0"/>
    <s v="0211"/>
    <n v="0"/>
    <n v="0"/>
    <n v="2029"/>
    <n v="2004"/>
    <n v="-798.06"/>
    <n v="0"/>
    <s v="100-S1.5 - Retirement"/>
    <m/>
    <x v="1"/>
    <n v="2042"/>
    <b v="0"/>
  </r>
  <r>
    <x v="0"/>
    <s v="0211"/>
    <n v="0"/>
    <n v="0"/>
    <n v="2029"/>
    <n v="2005"/>
    <n v="-614.75"/>
    <n v="0"/>
    <s v="100-S1.5 - Retirement"/>
    <m/>
    <x v="1"/>
    <n v="2042"/>
    <b v="0"/>
  </r>
  <r>
    <x v="0"/>
    <s v="0211"/>
    <n v="0"/>
    <n v="0"/>
    <n v="2029"/>
    <n v="2006"/>
    <n v="-479.63"/>
    <n v="0"/>
    <s v="100-S1.5 - Retirement"/>
    <m/>
    <x v="1"/>
    <n v="2042"/>
    <b v="0"/>
  </r>
  <r>
    <x v="0"/>
    <s v="0211"/>
    <n v="0"/>
    <n v="0"/>
    <n v="2029"/>
    <n v="2007"/>
    <n v="-22.75"/>
    <n v="0"/>
    <s v="100-S1.5 - Retirement"/>
    <m/>
    <x v="1"/>
    <n v="2042"/>
    <b v="0"/>
  </r>
  <r>
    <x v="0"/>
    <s v="0211"/>
    <n v="0"/>
    <n v="0"/>
    <n v="2029"/>
    <n v="2009"/>
    <n v="-227.87"/>
    <n v="0"/>
    <s v="100-S1.5 - Retirement"/>
    <m/>
    <x v="1"/>
    <n v="2042"/>
    <b v="0"/>
  </r>
  <r>
    <x v="0"/>
    <s v="0211"/>
    <n v="0"/>
    <n v="0"/>
    <n v="2030"/>
    <n v="1972"/>
    <n v="-91395.96"/>
    <n v="0"/>
    <s v="100-S1.5 - Retirement"/>
    <m/>
    <x v="1"/>
    <n v="2042"/>
    <b v="0"/>
  </r>
  <r>
    <x v="0"/>
    <s v="0211"/>
    <n v="0"/>
    <n v="0"/>
    <n v="2030"/>
    <n v="1973"/>
    <n v="-6235.52"/>
    <n v="0"/>
    <s v="100-S1.5 - Retirement"/>
    <m/>
    <x v="1"/>
    <n v="2042"/>
    <b v="0"/>
  </r>
  <r>
    <x v="0"/>
    <s v="0211"/>
    <n v="0"/>
    <n v="0"/>
    <n v="2030"/>
    <n v="1974"/>
    <n v="-5819.57"/>
    <n v="0"/>
    <s v="100-S1.5 - Retirement"/>
    <m/>
    <x v="1"/>
    <n v="2042"/>
    <b v="0"/>
  </r>
  <r>
    <x v="0"/>
    <s v="0211"/>
    <n v="0"/>
    <n v="0"/>
    <n v="2030"/>
    <n v="1977"/>
    <n v="-22.59"/>
    <n v="0"/>
    <s v="100-S1.5 - Retirement"/>
    <m/>
    <x v="1"/>
    <n v="2042"/>
    <b v="0"/>
  </r>
  <r>
    <x v="0"/>
    <s v="0211"/>
    <n v="0"/>
    <n v="0"/>
    <n v="2030"/>
    <n v="1979"/>
    <n v="-18.829999999999998"/>
    <n v="0"/>
    <s v="100-S1.5 - Retirement"/>
    <m/>
    <x v="1"/>
    <n v="2042"/>
    <b v="0"/>
  </r>
  <r>
    <x v="0"/>
    <s v="0211"/>
    <n v="0"/>
    <n v="0"/>
    <n v="2030"/>
    <n v="1980"/>
    <n v="-85.95"/>
    <n v="0"/>
    <s v="100-S1.5 - Retirement"/>
    <m/>
    <x v="1"/>
    <n v="2042"/>
    <b v="0"/>
  </r>
  <r>
    <x v="0"/>
    <s v="0211"/>
    <n v="0"/>
    <n v="0"/>
    <n v="2030"/>
    <n v="1981"/>
    <n v="-37.58"/>
    <n v="0"/>
    <s v="100-S1.5 - Retirement"/>
    <m/>
    <x v="1"/>
    <n v="2042"/>
    <b v="0"/>
  </r>
  <r>
    <x v="0"/>
    <s v="0211"/>
    <n v="0"/>
    <n v="0"/>
    <n v="2030"/>
    <n v="1987"/>
    <n v="-67.75"/>
    <n v="0"/>
    <s v="100-S1.5 - Retirement"/>
    <m/>
    <x v="1"/>
    <n v="2042"/>
    <b v="0"/>
  </r>
  <r>
    <x v="0"/>
    <s v="0211"/>
    <n v="0"/>
    <n v="0"/>
    <n v="2030"/>
    <n v="1991"/>
    <n v="-71.989999999999995"/>
    <n v="0"/>
    <s v="100-S1.5 - Retirement"/>
    <m/>
    <x v="1"/>
    <n v="2042"/>
    <b v="0"/>
  </r>
  <r>
    <x v="0"/>
    <s v="0211"/>
    <n v="0"/>
    <n v="0"/>
    <n v="2030"/>
    <n v="1995"/>
    <n v="-60.52"/>
    <n v="0"/>
    <s v="100-S1.5 - Retirement"/>
    <m/>
    <x v="1"/>
    <n v="2042"/>
    <b v="0"/>
  </r>
  <r>
    <x v="0"/>
    <s v="0211"/>
    <n v="0"/>
    <n v="0"/>
    <n v="2030"/>
    <n v="1996"/>
    <n v="-89.07"/>
    <n v="0"/>
    <s v="100-S1.5 - Retirement"/>
    <m/>
    <x v="1"/>
    <n v="2042"/>
    <b v="0"/>
  </r>
  <r>
    <x v="0"/>
    <s v="0211"/>
    <n v="0"/>
    <n v="0"/>
    <n v="2030"/>
    <n v="1997"/>
    <n v="-21.47"/>
    <n v="0"/>
    <s v="100-S1.5 - Retirement"/>
    <m/>
    <x v="1"/>
    <n v="2042"/>
    <b v="0"/>
  </r>
  <r>
    <x v="0"/>
    <s v="0211"/>
    <n v="0"/>
    <n v="0"/>
    <n v="2030"/>
    <n v="1998"/>
    <n v="-1261.94"/>
    <n v="0"/>
    <s v="100-S1.5 - Retirement"/>
    <m/>
    <x v="1"/>
    <n v="2042"/>
    <b v="0"/>
  </r>
  <r>
    <x v="0"/>
    <s v="0211"/>
    <n v="0"/>
    <n v="0"/>
    <n v="2030"/>
    <n v="1999"/>
    <n v="-72.989999999999995"/>
    <n v="0"/>
    <s v="100-S1.5 - Retirement"/>
    <m/>
    <x v="1"/>
    <n v="2042"/>
    <b v="0"/>
  </r>
  <r>
    <x v="0"/>
    <s v="0211"/>
    <n v="0"/>
    <n v="0"/>
    <n v="2030"/>
    <n v="2001"/>
    <n v="-53.95"/>
    <n v="0"/>
    <s v="100-S1.5 - Retirement"/>
    <m/>
    <x v="1"/>
    <n v="2042"/>
    <b v="0"/>
  </r>
  <r>
    <x v="0"/>
    <s v="0211"/>
    <n v="0"/>
    <n v="0"/>
    <n v="2030"/>
    <n v="2003"/>
    <n v="-395.66"/>
    <n v="0"/>
    <s v="100-S1.5 - Retirement"/>
    <m/>
    <x v="1"/>
    <n v="2042"/>
    <b v="0"/>
  </r>
  <r>
    <x v="0"/>
    <s v="0211"/>
    <n v="0"/>
    <n v="0"/>
    <n v="2030"/>
    <n v="2004"/>
    <n v="-860.8"/>
    <n v="0"/>
    <s v="100-S1.5 - Retirement"/>
    <m/>
    <x v="1"/>
    <n v="2042"/>
    <b v="0"/>
  </r>
  <r>
    <x v="0"/>
    <s v="0211"/>
    <n v="0"/>
    <n v="0"/>
    <n v="2030"/>
    <n v="2005"/>
    <n v="-665.06"/>
    <n v="0"/>
    <s v="100-S1.5 - Retirement"/>
    <m/>
    <x v="1"/>
    <n v="2042"/>
    <b v="0"/>
  </r>
  <r>
    <x v="0"/>
    <s v="0211"/>
    <n v="0"/>
    <n v="0"/>
    <n v="2030"/>
    <n v="2006"/>
    <n v="-520.01"/>
    <n v="0"/>
    <s v="100-S1.5 - Retirement"/>
    <m/>
    <x v="1"/>
    <n v="2042"/>
    <b v="0"/>
  </r>
  <r>
    <x v="0"/>
    <s v="0211"/>
    <n v="0"/>
    <n v="0"/>
    <n v="2030"/>
    <n v="2007"/>
    <n v="-24.76"/>
    <n v="0"/>
    <s v="100-S1.5 - Retirement"/>
    <m/>
    <x v="1"/>
    <n v="2042"/>
    <b v="0"/>
  </r>
  <r>
    <x v="0"/>
    <s v="0211"/>
    <n v="0"/>
    <n v="0"/>
    <n v="2030"/>
    <n v="2009"/>
    <n v="-249.97"/>
    <n v="0"/>
    <s v="100-S1.5 - Retirement"/>
    <m/>
    <x v="1"/>
    <n v="2042"/>
    <b v="0"/>
  </r>
  <r>
    <x v="0"/>
    <s v="0211"/>
    <n v="0"/>
    <n v="0"/>
    <n v="2031"/>
    <n v="1972"/>
    <n v="-93927.69"/>
    <n v="0"/>
    <s v="100-S1.5 - Retirement"/>
    <m/>
    <x v="1"/>
    <n v="2042"/>
    <b v="0"/>
  </r>
  <r>
    <x v="0"/>
    <s v="0211"/>
    <n v="0"/>
    <n v="0"/>
    <n v="2031"/>
    <n v="1973"/>
    <n v="-6413.71"/>
    <n v="0"/>
    <s v="100-S1.5 - Retirement"/>
    <m/>
    <x v="1"/>
    <n v="2042"/>
    <b v="0"/>
  </r>
  <r>
    <x v="0"/>
    <s v="0211"/>
    <n v="0"/>
    <n v="0"/>
    <n v="2031"/>
    <n v="1974"/>
    <n v="-5991.14"/>
    <n v="0"/>
    <s v="100-S1.5 - Retirement"/>
    <m/>
    <x v="1"/>
    <n v="2042"/>
    <b v="0"/>
  </r>
  <r>
    <x v="0"/>
    <s v="0211"/>
    <n v="0"/>
    <n v="0"/>
    <n v="2031"/>
    <n v="1977"/>
    <n v="-23.32"/>
    <n v="0"/>
    <s v="100-S1.5 - Retirement"/>
    <m/>
    <x v="1"/>
    <n v="2042"/>
    <b v="0"/>
  </r>
  <r>
    <x v="0"/>
    <s v="0211"/>
    <n v="0"/>
    <n v="0"/>
    <n v="2031"/>
    <n v="1979"/>
    <n v="-19.48"/>
    <n v="0"/>
    <s v="100-S1.5 - Retirement"/>
    <m/>
    <x v="1"/>
    <n v="2042"/>
    <b v="0"/>
  </r>
  <r>
    <x v="0"/>
    <s v="0211"/>
    <n v="0"/>
    <n v="0"/>
    <n v="2031"/>
    <n v="1980"/>
    <n v="-88.99"/>
    <n v="0"/>
    <s v="100-S1.5 - Retirement"/>
    <m/>
    <x v="1"/>
    <n v="2042"/>
    <b v="0"/>
  </r>
  <r>
    <x v="0"/>
    <s v="0211"/>
    <n v="0"/>
    <n v="0"/>
    <n v="2031"/>
    <n v="1981"/>
    <n v="-38.94"/>
    <n v="0"/>
    <s v="100-S1.5 - Retirement"/>
    <m/>
    <x v="1"/>
    <n v="2042"/>
    <b v="0"/>
  </r>
  <r>
    <x v="0"/>
    <s v="0211"/>
    <n v="0"/>
    <n v="0"/>
    <n v="2031"/>
    <n v="1987"/>
    <n v="-70.69"/>
    <n v="0"/>
    <s v="100-S1.5 - Retirement"/>
    <m/>
    <x v="1"/>
    <n v="2042"/>
    <b v="0"/>
  </r>
  <r>
    <x v="0"/>
    <s v="0211"/>
    <n v="0"/>
    <n v="0"/>
    <n v="2031"/>
    <n v="1991"/>
    <n v="-75.510000000000005"/>
    <n v="0"/>
    <s v="100-S1.5 - Retirement"/>
    <m/>
    <x v="1"/>
    <n v="2042"/>
    <b v="0"/>
  </r>
  <r>
    <x v="0"/>
    <s v="0211"/>
    <n v="0"/>
    <n v="0"/>
    <n v="2031"/>
    <n v="1995"/>
    <n v="-63.87"/>
    <n v="0"/>
    <s v="100-S1.5 - Retirement"/>
    <m/>
    <x v="1"/>
    <n v="2042"/>
    <b v="0"/>
  </r>
  <r>
    <x v="0"/>
    <s v="0211"/>
    <n v="0"/>
    <n v="0"/>
    <n v="2031"/>
    <n v="1996"/>
    <n v="-94.14"/>
    <n v="0"/>
    <s v="100-S1.5 - Retirement"/>
    <m/>
    <x v="1"/>
    <n v="2042"/>
    <b v="0"/>
  </r>
  <r>
    <x v="0"/>
    <s v="0211"/>
    <n v="0"/>
    <n v="0"/>
    <n v="2031"/>
    <n v="1997"/>
    <n v="-22.73"/>
    <n v="0"/>
    <s v="100-S1.5 - Retirement"/>
    <m/>
    <x v="1"/>
    <n v="2042"/>
    <b v="0"/>
  </r>
  <r>
    <x v="0"/>
    <s v="0211"/>
    <n v="0"/>
    <n v="0"/>
    <n v="2031"/>
    <n v="1998"/>
    <n v="-1338.75"/>
    <n v="0"/>
    <s v="100-S1.5 - Retirement"/>
    <m/>
    <x v="1"/>
    <n v="2042"/>
    <b v="0"/>
  </r>
  <r>
    <x v="0"/>
    <s v="0211"/>
    <n v="0"/>
    <n v="0"/>
    <n v="2031"/>
    <n v="1999"/>
    <n v="-77.58"/>
    <n v="0"/>
    <s v="100-S1.5 - Retirement"/>
    <m/>
    <x v="1"/>
    <n v="2042"/>
    <b v="0"/>
  </r>
  <r>
    <x v="0"/>
    <s v="0211"/>
    <n v="0"/>
    <n v="0"/>
    <n v="2031"/>
    <n v="2001"/>
    <n v="-57.59"/>
    <n v="0"/>
    <s v="100-S1.5 - Retirement"/>
    <m/>
    <x v="1"/>
    <n v="2042"/>
    <b v="0"/>
  </r>
  <r>
    <x v="0"/>
    <s v="0211"/>
    <n v="0"/>
    <n v="0"/>
    <n v="2031"/>
    <n v="2003"/>
    <n v="-424.3"/>
    <n v="0"/>
    <s v="100-S1.5 - Retirement"/>
    <m/>
    <x v="1"/>
    <n v="2042"/>
    <b v="0"/>
  </r>
  <r>
    <x v="0"/>
    <s v="0211"/>
    <n v="0"/>
    <n v="0"/>
    <n v="2031"/>
    <n v="2004"/>
    <n v="-925.09"/>
    <n v="0"/>
    <s v="100-S1.5 - Retirement"/>
    <m/>
    <x v="1"/>
    <n v="2042"/>
    <b v="0"/>
  </r>
  <r>
    <x v="0"/>
    <s v="0211"/>
    <n v="0"/>
    <n v="0"/>
    <n v="2031"/>
    <n v="2005"/>
    <n v="-717.34"/>
    <n v="0"/>
    <s v="100-S1.5 - Retirement"/>
    <m/>
    <x v="1"/>
    <n v="2042"/>
    <b v="0"/>
  </r>
  <r>
    <x v="0"/>
    <s v="0211"/>
    <n v="0"/>
    <n v="0"/>
    <n v="2031"/>
    <n v="2006"/>
    <n v="-562.55999999999995"/>
    <n v="0"/>
    <s v="100-S1.5 - Retirement"/>
    <m/>
    <x v="1"/>
    <n v="2042"/>
    <b v="0"/>
  </r>
  <r>
    <x v="0"/>
    <s v="0211"/>
    <n v="0"/>
    <n v="0"/>
    <n v="2031"/>
    <n v="2007"/>
    <n v="-26.84"/>
    <n v="0"/>
    <s v="100-S1.5 - Retirement"/>
    <m/>
    <x v="1"/>
    <n v="2042"/>
    <b v="0"/>
  </r>
  <r>
    <x v="0"/>
    <s v="0211"/>
    <n v="0"/>
    <n v="0"/>
    <n v="2031"/>
    <n v="2009"/>
    <n v="-273.08999999999997"/>
    <n v="0"/>
    <s v="100-S1.5 - Retirement"/>
    <m/>
    <x v="1"/>
    <n v="2042"/>
    <b v="0"/>
  </r>
  <r>
    <x v="0"/>
    <s v="0211"/>
    <n v="0"/>
    <n v="0"/>
    <n v="2032"/>
    <n v="1972"/>
    <n v="-96448.91"/>
    <n v="0"/>
    <s v="100-S1.5 - Retirement"/>
    <m/>
    <x v="1"/>
    <n v="2042"/>
    <b v="0"/>
  </r>
  <r>
    <x v="0"/>
    <s v="0211"/>
    <n v="0"/>
    <n v="0"/>
    <n v="2032"/>
    <n v="1973"/>
    <n v="-6591.37"/>
    <n v="0"/>
    <s v="100-S1.5 - Retirement"/>
    <m/>
    <x v="1"/>
    <n v="2042"/>
    <b v="0"/>
  </r>
  <r>
    <x v="0"/>
    <s v="0211"/>
    <n v="0"/>
    <n v="0"/>
    <n v="2032"/>
    <n v="1974"/>
    <n v="-6162.34"/>
    <n v="0"/>
    <s v="100-S1.5 - Retirement"/>
    <m/>
    <x v="1"/>
    <n v="2042"/>
    <b v="0"/>
  </r>
  <r>
    <x v="0"/>
    <s v="0211"/>
    <n v="0"/>
    <n v="0"/>
    <n v="2032"/>
    <n v="1977"/>
    <n v="-24.05"/>
    <n v="0"/>
    <s v="100-S1.5 - Retirement"/>
    <m/>
    <x v="1"/>
    <n v="2042"/>
    <b v="0"/>
  </r>
  <r>
    <x v="0"/>
    <s v="0211"/>
    <n v="0"/>
    <n v="0"/>
    <n v="2032"/>
    <n v="1979"/>
    <n v="-20.12"/>
    <n v="0"/>
    <s v="100-S1.5 - Retirement"/>
    <m/>
    <x v="1"/>
    <n v="2042"/>
    <b v="0"/>
  </r>
  <r>
    <x v="0"/>
    <s v="0211"/>
    <n v="0"/>
    <n v="0"/>
    <n v="2032"/>
    <n v="1980"/>
    <n v="-92.04"/>
    <n v="0"/>
    <s v="100-S1.5 - Retirement"/>
    <m/>
    <x v="1"/>
    <n v="2042"/>
    <b v="0"/>
  </r>
  <r>
    <x v="0"/>
    <s v="0211"/>
    <n v="0"/>
    <n v="0"/>
    <n v="2032"/>
    <n v="1981"/>
    <n v="-40.32"/>
    <n v="0"/>
    <s v="100-S1.5 - Retirement"/>
    <m/>
    <x v="1"/>
    <n v="2042"/>
    <b v="0"/>
  </r>
  <r>
    <x v="0"/>
    <s v="0211"/>
    <n v="0"/>
    <n v="0"/>
    <n v="2032"/>
    <n v="1987"/>
    <n v="-73.67"/>
    <n v="0"/>
    <s v="100-S1.5 - Retirement"/>
    <m/>
    <x v="1"/>
    <n v="2042"/>
    <b v="0"/>
  </r>
  <r>
    <x v="0"/>
    <s v="0211"/>
    <n v="0"/>
    <n v="0"/>
    <n v="2032"/>
    <n v="1991"/>
    <n v="-79.09"/>
    <n v="0"/>
    <s v="100-S1.5 - Retirement"/>
    <m/>
    <x v="1"/>
    <n v="2042"/>
    <b v="0"/>
  </r>
  <r>
    <x v="0"/>
    <s v="0211"/>
    <n v="0"/>
    <n v="0"/>
    <n v="2032"/>
    <n v="1995"/>
    <n v="-67.290000000000006"/>
    <n v="0"/>
    <s v="100-S1.5 - Retirement"/>
    <m/>
    <x v="1"/>
    <n v="2042"/>
    <b v="0"/>
  </r>
  <r>
    <x v="0"/>
    <s v="0211"/>
    <n v="0"/>
    <n v="0"/>
    <n v="2032"/>
    <n v="1996"/>
    <n v="-99.35"/>
    <n v="0"/>
    <s v="100-S1.5 - Retirement"/>
    <m/>
    <x v="1"/>
    <n v="2042"/>
    <b v="0"/>
  </r>
  <r>
    <x v="0"/>
    <s v="0211"/>
    <n v="0"/>
    <n v="0"/>
    <n v="2032"/>
    <n v="1997"/>
    <n v="-24.03"/>
    <n v="0"/>
    <s v="100-S1.5 - Retirement"/>
    <m/>
    <x v="1"/>
    <n v="2042"/>
    <b v="0"/>
  </r>
  <r>
    <x v="0"/>
    <s v="0211"/>
    <n v="0"/>
    <n v="0"/>
    <n v="2032"/>
    <n v="1998"/>
    <n v="-1417.58"/>
    <n v="0"/>
    <s v="100-S1.5 - Retirement"/>
    <m/>
    <x v="1"/>
    <n v="2042"/>
    <b v="0"/>
  </r>
  <r>
    <x v="0"/>
    <s v="0211"/>
    <n v="0"/>
    <n v="0"/>
    <n v="2032"/>
    <n v="1999"/>
    <n v="-82.3"/>
    <n v="0"/>
    <s v="100-S1.5 - Retirement"/>
    <m/>
    <x v="1"/>
    <n v="2042"/>
    <b v="0"/>
  </r>
  <r>
    <x v="0"/>
    <s v="0211"/>
    <n v="0"/>
    <n v="0"/>
    <n v="2032"/>
    <n v="2001"/>
    <n v="-61.34"/>
    <n v="0"/>
    <s v="100-S1.5 - Retirement"/>
    <m/>
    <x v="1"/>
    <n v="2042"/>
    <b v="0"/>
  </r>
  <r>
    <x v="0"/>
    <s v="0211"/>
    <n v="0"/>
    <n v="0"/>
    <n v="2032"/>
    <n v="2003"/>
    <n v="-453.9"/>
    <n v="0"/>
    <s v="100-S1.5 - Retirement"/>
    <m/>
    <x v="1"/>
    <n v="2042"/>
    <b v="0"/>
  </r>
  <r>
    <x v="0"/>
    <s v="0211"/>
    <n v="0"/>
    <n v="0"/>
    <n v="2032"/>
    <n v="2004"/>
    <n v="-992.06"/>
    <n v="0"/>
    <s v="100-S1.5 - Retirement"/>
    <m/>
    <x v="1"/>
    <n v="2042"/>
    <b v="0"/>
  </r>
  <r>
    <x v="0"/>
    <s v="0211"/>
    <n v="0"/>
    <n v="0"/>
    <n v="2032"/>
    <n v="2005"/>
    <n v="-770.92"/>
    <n v="0"/>
    <s v="100-S1.5 - Retirement"/>
    <m/>
    <x v="1"/>
    <n v="2042"/>
    <b v="0"/>
  </r>
  <r>
    <x v="0"/>
    <s v="0211"/>
    <n v="0"/>
    <n v="0"/>
    <n v="2032"/>
    <n v="2006"/>
    <n v="-606.79"/>
    <n v="0"/>
    <s v="100-S1.5 - Retirement"/>
    <m/>
    <x v="1"/>
    <n v="2042"/>
    <b v="0"/>
  </r>
  <r>
    <x v="0"/>
    <s v="0211"/>
    <n v="0"/>
    <n v="0"/>
    <n v="2032"/>
    <n v="2007"/>
    <n v="-29.04"/>
    <n v="0"/>
    <s v="100-S1.5 - Retirement"/>
    <m/>
    <x v="1"/>
    <n v="2042"/>
    <b v="0"/>
  </r>
  <r>
    <x v="0"/>
    <s v="0211"/>
    <n v="0"/>
    <n v="0"/>
    <n v="2032"/>
    <n v="2009"/>
    <n v="-297.25"/>
    <n v="0"/>
    <s v="100-S1.5 - Retirement"/>
    <m/>
    <x v="1"/>
    <n v="2042"/>
    <b v="0"/>
  </r>
  <r>
    <x v="0"/>
    <s v="0211"/>
    <n v="0"/>
    <n v="0"/>
    <n v="2033"/>
    <n v="1972"/>
    <n v="-98956.63"/>
    <n v="0"/>
    <s v="100-S1.5 - Retirement"/>
    <m/>
    <x v="1"/>
    <n v="2042"/>
    <b v="0"/>
  </r>
  <r>
    <x v="0"/>
    <s v="0211"/>
    <n v="0"/>
    <n v="0"/>
    <n v="2033"/>
    <n v="1973"/>
    <n v="-6768.3"/>
    <n v="0"/>
    <s v="100-S1.5 - Retirement"/>
    <m/>
    <x v="1"/>
    <n v="2042"/>
    <b v="0"/>
  </r>
  <r>
    <x v="0"/>
    <s v="0211"/>
    <n v="0"/>
    <n v="0"/>
    <n v="2033"/>
    <n v="1974"/>
    <n v="-6333.04"/>
    <n v="0"/>
    <s v="100-S1.5 - Retirement"/>
    <m/>
    <x v="1"/>
    <n v="2042"/>
    <b v="0"/>
  </r>
  <r>
    <x v="0"/>
    <s v="0211"/>
    <n v="0"/>
    <n v="0"/>
    <n v="2033"/>
    <n v="1977"/>
    <n v="-24.78"/>
    <n v="0"/>
    <s v="100-S1.5 - Retirement"/>
    <m/>
    <x v="1"/>
    <n v="2042"/>
    <b v="0"/>
  </r>
  <r>
    <x v="0"/>
    <s v="0211"/>
    <n v="0"/>
    <n v="0"/>
    <n v="2033"/>
    <n v="1979"/>
    <n v="-20.77"/>
    <n v="0"/>
    <s v="100-S1.5 - Retirement"/>
    <m/>
    <x v="1"/>
    <n v="2042"/>
    <b v="0"/>
  </r>
  <r>
    <x v="0"/>
    <s v="0211"/>
    <n v="0"/>
    <n v="0"/>
    <n v="2033"/>
    <n v="1980"/>
    <n v="-95.1"/>
    <n v="0"/>
    <s v="100-S1.5 - Retirement"/>
    <m/>
    <x v="1"/>
    <n v="2042"/>
    <b v="0"/>
  </r>
  <r>
    <x v="0"/>
    <s v="0211"/>
    <n v="0"/>
    <n v="0"/>
    <n v="2033"/>
    <n v="1981"/>
    <n v="-41.7"/>
    <n v="0"/>
    <s v="100-S1.5 - Retirement"/>
    <m/>
    <x v="1"/>
    <n v="2042"/>
    <b v="0"/>
  </r>
  <r>
    <x v="0"/>
    <s v="0211"/>
    <n v="0"/>
    <n v="0"/>
    <n v="2033"/>
    <n v="1987"/>
    <n v="-76.680000000000007"/>
    <n v="0"/>
    <s v="100-S1.5 - Retirement"/>
    <m/>
    <x v="1"/>
    <n v="2042"/>
    <b v="0"/>
  </r>
  <r>
    <x v="0"/>
    <s v="0211"/>
    <n v="0"/>
    <n v="0"/>
    <n v="2033"/>
    <n v="1991"/>
    <n v="-82.72"/>
    <n v="0"/>
    <s v="100-S1.5 - Retirement"/>
    <m/>
    <x v="1"/>
    <n v="2042"/>
    <b v="0"/>
  </r>
  <r>
    <x v="0"/>
    <s v="0211"/>
    <n v="0"/>
    <n v="0"/>
    <n v="2033"/>
    <n v="1995"/>
    <n v="-70.78"/>
    <n v="0"/>
    <s v="100-S1.5 - Retirement"/>
    <m/>
    <x v="1"/>
    <n v="2042"/>
    <b v="0"/>
  </r>
  <r>
    <x v="0"/>
    <s v="0211"/>
    <n v="0"/>
    <n v="0"/>
    <n v="2033"/>
    <n v="1996"/>
    <n v="-104.67"/>
    <n v="0"/>
    <s v="100-S1.5 - Retirement"/>
    <m/>
    <x v="1"/>
    <n v="2042"/>
    <b v="0"/>
  </r>
  <r>
    <x v="0"/>
    <s v="0211"/>
    <n v="0"/>
    <n v="0"/>
    <n v="2033"/>
    <n v="1997"/>
    <n v="-25.35"/>
    <n v="0"/>
    <s v="100-S1.5 - Retirement"/>
    <m/>
    <x v="1"/>
    <n v="2042"/>
    <b v="0"/>
  </r>
  <r>
    <x v="0"/>
    <s v="0211"/>
    <n v="0"/>
    <n v="0"/>
    <n v="2033"/>
    <n v="1998"/>
    <n v="-1498.37"/>
    <n v="0"/>
    <s v="100-S1.5 - Retirement"/>
    <m/>
    <x v="1"/>
    <n v="2042"/>
    <b v="0"/>
  </r>
  <r>
    <x v="0"/>
    <s v="0211"/>
    <n v="0"/>
    <n v="0"/>
    <n v="2033"/>
    <n v="1999"/>
    <n v="-87.14"/>
    <n v="0"/>
    <s v="100-S1.5 - Retirement"/>
    <m/>
    <x v="1"/>
    <n v="2042"/>
    <b v="0"/>
  </r>
  <r>
    <x v="0"/>
    <s v="0211"/>
    <n v="0"/>
    <n v="0"/>
    <n v="2033"/>
    <n v="2001"/>
    <n v="-65.19"/>
    <n v="0"/>
    <s v="100-S1.5 - Retirement"/>
    <m/>
    <x v="1"/>
    <n v="2042"/>
    <b v="0"/>
  </r>
  <r>
    <x v="0"/>
    <s v="0211"/>
    <n v="0"/>
    <n v="0"/>
    <n v="2033"/>
    <n v="2003"/>
    <n v="-484.48"/>
    <n v="0"/>
    <s v="100-S1.5 - Retirement"/>
    <m/>
    <x v="1"/>
    <n v="2042"/>
    <b v="0"/>
  </r>
  <r>
    <x v="0"/>
    <s v="0211"/>
    <n v="0"/>
    <n v="0"/>
    <n v="2033"/>
    <n v="2004"/>
    <n v="-1061.27"/>
    <n v="0"/>
    <s v="100-S1.5 - Retirement"/>
    <m/>
    <x v="1"/>
    <n v="2042"/>
    <b v="0"/>
  </r>
  <r>
    <x v="0"/>
    <s v="0211"/>
    <n v="0"/>
    <n v="0"/>
    <n v="2033"/>
    <n v="2005"/>
    <n v="-826.73"/>
    <n v="0"/>
    <s v="100-S1.5 - Retirement"/>
    <m/>
    <x v="1"/>
    <n v="2042"/>
    <b v="0"/>
  </r>
  <r>
    <x v="0"/>
    <s v="0211"/>
    <n v="0"/>
    <n v="0"/>
    <n v="2033"/>
    <n v="2006"/>
    <n v="-652.11"/>
    <n v="0"/>
    <s v="100-S1.5 - Retirement"/>
    <m/>
    <x v="1"/>
    <n v="2042"/>
    <b v="0"/>
  </r>
  <r>
    <x v="0"/>
    <s v="0211"/>
    <n v="0"/>
    <n v="0"/>
    <n v="2033"/>
    <n v="2007"/>
    <n v="-31.32"/>
    <n v="0"/>
    <s v="100-S1.5 - Retirement"/>
    <m/>
    <x v="1"/>
    <n v="2042"/>
    <b v="0"/>
  </r>
  <r>
    <x v="0"/>
    <s v="0211"/>
    <n v="0"/>
    <n v="0"/>
    <n v="2033"/>
    <n v="2009"/>
    <n v="-322.27999999999997"/>
    <n v="0"/>
    <s v="100-S1.5 - Retirement"/>
    <m/>
    <x v="1"/>
    <n v="2042"/>
    <b v="0"/>
  </r>
  <r>
    <x v="0"/>
    <s v="0211"/>
    <n v="0"/>
    <n v="0"/>
    <n v="2034"/>
    <n v="1972"/>
    <n v="-101447.82"/>
    <n v="0"/>
    <s v="100-S1.5 - Retirement"/>
    <m/>
    <x v="1"/>
    <n v="2042"/>
    <b v="0"/>
  </r>
  <r>
    <x v="0"/>
    <s v="0211"/>
    <n v="0"/>
    <n v="0"/>
    <n v="2034"/>
    <n v="1973"/>
    <n v="-6944.28"/>
    <n v="0"/>
    <s v="100-S1.5 - Retirement"/>
    <m/>
    <x v="1"/>
    <n v="2042"/>
    <b v="0"/>
  </r>
  <r>
    <x v="0"/>
    <s v="0211"/>
    <n v="0"/>
    <n v="0"/>
    <n v="2034"/>
    <n v="1974"/>
    <n v="-6503.04"/>
    <n v="0"/>
    <s v="100-S1.5 - Retirement"/>
    <m/>
    <x v="1"/>
    <n v="2042"/>
    <b v="0"/>
  </r>
  <r>
    <x v="0"/>
    <s v="0211"/>
    <n v="0"/>
    <n v="0"/>
    <n v="2034"/>
    <n v="1977"/>
    <n v="-25.51"/>
    <n v="0"/>
    <s v="100-S1.5 - Retirement"/>
    <m/>
    <x v="1"/>
    <n v="2042"/>
    <b v="0"/>
  </r>
  <r>
    <x v="0"/>
    <s v="0211"/>
    <n v="0"/>
    <n v="0"/>
    <n v="2034"/>
    <n v="1979"/>
    <n v="-21.42"/>
    <n v="0"/>
    <s v="100-S1.5 - Retirement"/>
    <m/>
    <x v="1"/>
    <n v="2042"/>
    <b v="0"/>
  </r>
  <r>
    <x v="0"/>
    <s v="0211"/>
    <n v="0"/>
    <n v="0"/>
    <n v="2034"/>
    <n v="1980"/>
    <n v="-98.17"/>
    <n v="0"/>
    <s v="100-S1.5 - Retirement"/>
    <m/>
    <x v="1"/>
    <n v="2042"/>
    <b v="0"/>
  </r>
  <r>
    <x v="0"/>
    <s v="0211"/>
    <n v="0"/>
    <n v="0"/>
    <n v="2034"/>
    <n v="1981"/>
    <n v="-43.09"/>
    <n v="0"/>
    <s v="100-S1.5 - Retirement"/>
    <m/>
    <x v="1"/>
    <n v="2042"/>
    <b v="0"/>
  </r>
  <r>
    <x v="0"/>
    <s v="0211"/>
    <n v="0"/>
    <n v="0"/>
    <n v="2034"/>
    <n v="1987"/>
    <n v="-79.72"/>
    <n v="0"/>
    <s v="100-S1.5 - Retirement"/>
    <m/>
    <x v="1"/>
    <n v="2042"/>
    <b v="0"/>
  </r>
  <r>
    <x v="0"/>
    <s v="0211"/>
    <n v="0"/>
    <n v="0"/>
    <n v="2034"/>
    <n v="1991"/>
    <n v="-86.42"/>
    <n v="0"/>
    <s v="100-S1.5 - Retirement"/>
    <m/>
    <x v="1"/>
    <n v="2042"/>
    <b v="0"/>
  </r>
  <r>
    <x v="0"/>
    <s v="0211"/>
    <n v="0"/>
    <n v="0"/>
    <n v="2034"/>
    <n v="1995"/>
    <n v="-74.34"/>
    <n v="0"/>
    <s v="100-S1.5 - Retirement"/>
    <m/>
    <x v="1"/>
    <n v="2042"/>
    <b v="0"/>
  </r>
  <r>
    <x v="0"/>
    <s v="0211"/>
    <n v="0"/>
    <n v="0"/>
    <n v="2034"/>
    <n v="1996"/>
    <n v="-110.1"/>
    <n v="0"/>
    <s v="100-S1.5 - Retirement"/>
    <m/>
    <x v="1"/>
    <n v="2042"/>
    <b v="0"/>
  </r>
  <r>
    <x v="0"/>
    <s v="0211"/>
    <n v="0"/>
    <n v="0"/>
    <n v="2034"/>
    <n v="1997"/>
    <n v="-26.71"/>
    <n v="0"/>
    <s v="100-S1.5 - Retirement"/>
    <m/>
    <x v="1"/>
    <n v="2042"/>
    <b v="0"/>
  </r>
  <r>
    <x v="0"/>
    <s v="0211"/>
    <n v="0"/>
    <n v="0"/>
    <n v="2034"/>
    <n v="1998"/>
    <n v="-1581.16"/>
    <n v="0"/>
    <s v="100-S1.5 - Retirement"/>
    <m/>
    <x v="1"/>
    <n v="2042"/>
    <b v="0"/>
  </r>
  <r>
    <x v="0"/>
    <s v="0211"/>
    <n v="0"/>
    <n v="0"/>
    <n v="2034"/>
    <n v="1999"/>
    <n v="-92.11"/>
    <n v="0"/>
    <s v="100-S1.5 - Retirement"/>
    <m/>
    <x v="1"/>
    <n v="2042"/>
    <b v="0"/>
  </r>
  <r>
    <x v="0"/>
    <s v="0211"/>
    <n v="0"/>
    <n v="0"/>
    <n v="2034"/>
    <n v="2001"/>
    <n v="-69.16"/>
    <n v="0"/>
    <s v="100-S1.5 - Retirement"/>
    <m/>
    <x v="1"/>
    <n v="2042"/>
    <b v="0"/>
  </r>
  <r>
    <x v="0"/>
    <s v="0211"/>
    <n v="0"/>
    <n v="0"/>
    <n v="2034"/>
    <n v="2003"/>
    <n v="-516.01"/>
    <n v="0"/>
    <s v="100-S1.5 - Retirement"/>
    <m/>
    <x v="1"/>
    <n v="2042"/>
    <b v="0"/>
  </r>
  <r>
    <x v="0"/>
    <s v="0211"/>
    <n v="0"/>
    <n v="0"/>
    <n v="2034"/>
    <n v="2004"/>
    <n v="-1132.76"/>
    <n v="0"/>
    <s v="100-S1.5 - Retirement"/>
    <m/>
    <x v="1"/>
    <n v="2042"/>
    <b v="0"/>
  </r>
  <r>
    <x v="0"/>
    <s v="0211"/>
    <n v="0"/>
    <n v="0"/>
    <n v="2034"/>
    <n v="2005"/>
    <n v="-884.4"/>
    <n v="0"/>
    <s v="100-S1.5 - Retirement"/>
    <m/>
    <x v="1"/>
    <n v="2042"/>
    <b v="0"/>
  </r>
  <r>
    <x v="0"/>
    <s v="0211"/>
    <n v="0"/>
    <n v="0"/>
    <n v="2034"/>
    <n v="2006"/>
    <n v="-699.31"/>
    <n v="0"/>
    <s v="100-S1.5 - Retirement"/>
    <m/>
    <x v="1"/>
    <n v="2042"/>
    <b v="0"/>
  </r>
  <r>
    <x v="0"/>
    <s v="0211"/>
    <n v="0"/>
    <n v="0"/>
    <n v="2034"/>
    <n v="2007"/>
    <n v="-33.659999999999997"/>
    <n v="0"/>
    <s v="100-S1.5 - Retirement"/>
    <m/>
    <x v="1"/>
    <n v="2042"/>
    <b v="0"/>
  </r>
  <r>
    <x v="0"/>
    <s v="0211"/>
    <n v="0"/>
    <n v="0"/>
    <n v="2034"/>
    <n v="2009"/>
    <n v="-348.65"/>
    <n v="0"/>
    <s v="100-S1.5 - Retirement"/>
    <m/>
    <x v="1"/>
    <n v="2042"/>
    <b v="0"/>
  </r>
  <r>
    <x v="0"/>
    <s v="0211"/>
    <n v="0"/>
    <n v="0"/>
    <n v="2035"/>
    <n v="1972"/>
    <n v="-103920.26"/>
    <n v="0"/>
    <s v="100-S1.5 - Retirement"/>
    <m/>
    <x v="1"/>
    <n v="2042"/>
    <b v="0"/>
  </r>
  <r>
    <x v="0"/>
    <s v="0211"/>
    <n v="0"/>
    <n v="0"/>
    <n v="2035"/>
    <n v="1973"/>
    <n v="-7119.1"/>
    <n v="0"/>
    <s v="100-S1.5 - Retirement"/>
    <m/>
    <x v="1"/>
    <n v="2042"/>
    <b v="0"/>
  </r>
  <r>
    <x v="0"/>
    <s v="0211"/>
    <n v="0"/>
    <n v="0"/>
    <n v="2035"/>
    <n v="1974"/>
    <n v="-6672.12"/>
    <n v="0"/>
    <s v="100-S1.5 - Retirement"/>
    <m/>
    <x v="1"/>
    <n v="2042"/>
    <b v="0"/>
  </r>
  <r>
    <x v="0"/>
    <s v="0211"/>
    <n v="0"/>
    <n v="0"/>
    <n v="2035"/>
    <n v="1977"/>
    <n v="-26.24"/>
    <n v="0"/>
    <s v="100-S1.5 - Retirement"/>
    <m/>
    <x v="1"/>
    <n v="2042"/>
    <b v="0"/>
  </r>
  <r>
    <x v="0"/>
    <s v="0211"/>
    <n v="0"/>
    <n v="0"/>
    <n v="2035"/>
    <n v="1979"/>
    <n v="-22.07"/>
    <n v="0"/>
    <s v="100-S1.5 - Retirement"/>
    <m/>
    <x v="1"/>
    <n v="2042"/>
    <b v="0"/>
  </r>
  <r>
    <x v="0"/>
    <s v="0211"/>
    <n v="0"/>
    <n v="0"/>
    <n v="2035"/>
    <n v="1980"/>
    <n v="-101.24"/>
    <n v="0"/>
    <s v="100-S1.5 - Retirement"/>
    <m/>
    <x v="1"/>
    <n v="2042"/>
    <b v="0"/>
  </r>
  <r>
    <x v="0"/>
    <s v="0211"/>
    <n v="0"/>
    <n v="0"/>
    <n v="2035"/>
    <n v="1981"/>
    <n v="-44.48"/>
    <n v="0"/>
    <s v="100-S1.5 - Retirement"/>
    <m/>
    <x v="1"/>
    <n v="2042"/>
    <b v="0"/>
  </r>
  <r>
    <x v="0"/>
    <s v="0211"/>
    <n v="0"/>
    <n v="0"/>
    <n v="2035"/>
    <n v="1987"/>
    <n v="-82.8"/>
    <n v="0"/>
    <s v="100-S1.5 - Retirement"/>
    <m/>
    <x v="1"/>
    <n v="2042"/>
    <b v="0"/>
  </r>
  <r>
    <x v="0"/>
    <s v="0211"/>
    <n v="0"/>
    <n v="0"/>
    <n v="2035"/>
    <n v="1991"/>
    <n v="-90.17"/>
    <n v="0"/>
    <s v="100-S1.5 - Retirement"/>
    <m/>
    <x v="1"/>
    <n v="2042"/>
    <b v="0"/>
  </r>
  <r>
    <x v="0"/>
    <s v="0211"/>
    <n v="0"/>
    <n v="0"/>
    <n v="2035"/>
    <n v="1995"/>
    <n v="-77.97"/>
    <n v="0"/>
    <s v="100-S1.5 - Retirement"/>
    <m/>
    <x v="1"/>
    <n v="2042"/>
    <b v="0"/>
  </r>
  <r>
    <x v="0"/>
    <s v="0211"/>
    <n v="0"/>
    <n v="0"/>
    <n v="2035"/>
    <n v="1996"/>
    <n v="-115.64"/>
    <n v="0"/>
    <s v="100-S1.5 - Retirement"/>
    <m/>
    <x v="1"/>
    <n v="2042"/>
    <b v="0"/>
  </r>
  <r>
    <x v="0"/>
    <s v="0211"/>
    <n v="0"/>
    <n v="0"/>
    <n v="2035"/>
    <n v="1997"/>
    <n v="-28.1"/>
    <n v="0"/>
    <s v="100-S1.5 - Retirement"/>
    <m/>
    <x v="1"/>
    <n v="2042"/>
    <b v="0"/>
  </r>
  <r>
    <x v="0"/>
    <s v="0211"/>
    <n v="0"/>
    <n v="0"/>
    <n v="2035"/>
    <n v="1998"/>
    <n v="-1665.81"/>
    <n v="0"/>
    <s v="100-S1.5 - Retirement"/>
    <m/>
    <x v="1"/>
    <n v="2042"/>
    <b v="0"/>
  </r>
  <r>
    <x v="0"/>
    <s v="0211"/>
    <n v="0"/>
    <n v="0"/>
    <n v="2035"/>
    <n v="1999"/>
    <n v="-97.2"/>
    <n v="0"/>
    <s v="100-S1.5 - Retirement"/>
    <m/>
    <x v="1"/>
    <n v="2042"/>
    <b v="0"/>
  </r>
  <r>
    <x v="0"/>
    <s v="0211"/>
    <n v="0"/>
    <n v="0"/>
    <n v="2035"/>
    <n v="2001"/>
    <n v="-73.23"/>
    <n v="0"/>
    <s v="100-S1.5 - Retirement"/>
    <m/>
    <x v="1"/>
    <n v="2042"/>
    <b v="0"/>
  </r>
  <r>
    <x v="0"/>
    <s v="0211"/>
    <n v="0"/>
    <n v="0"/>
    <n v="2035"/>
    <n v="2003"/>
    <n v="-548.46"/>
    <n v="0"/>
    <s v="100-S1.5 - Retirement"/>
    <m/>
    <x v="1"/>
    <n v="2042"/>
    <b v="0"/>
  </r>
  <r>
    <x v="0"/>
    <s v="0211"/>
    <n v="0"/>
    <n v="0"/>
    <n v="2035"/>
    <n v="2004"/>
    <n v="-1206.48"/>
    <n v="0"/>
    <s v="100-S1.5 - Retirement"/>
    <m/>
    <x v="1"/>
    <n v="2042"/>
    <b v="0"/>
  </r>
  <r>
    <x v="0"/>
    <s v="0211"/>
    <n v="0"/>
    <n v="0"/>
    <n v="2035"/>
    <n v="2005"/>
    <n v="-943.98"/>
    <n v="0"/>
    <s v="100-S1.5 - Retirement"/>
    <m/>
    <x v="1"/>
    <n v="2042"/>
    <b v="0"/>
  </r>
  <r>
    <x v="0"/>
    <s v="0211"/>
    <n v="0"/>
    <n v="0"/>
    <n v="2035"/>
    <n v="2006"/>
    <n v="-748.1"/>
    <n v="0"/>
    <s v="100-S1.5 - Retirement"/>
    <m/>
    <x v="1"/>
    <n v="2042"/>
    <b v="0"/>
  </r>
  <r>
    <x v="0"/>
    <s v="0211"/>
    <n v="0"/>
    <n v="0"/>
    <n v="2035"/>
    <n v="2007"/>
    <n v="-36.1"/>
    <n v="0"/>
    <s v="100-S1.5 - Retirement"/>
    <m/>
    <x v="1"/>
    <n v="2042"/>
    <b v="0"/>
  </r>
  <r>
    <x v="0"/>
    <s v="0211"/>
    <n v="0"/>
    <n v="0"/>
    <n v="2035"/>
    <n v="2009"/>
    <n v="-376.06"/>
    <n v="0"/>
    <s v="100-S1.5 - Retirement"/>
    <m/>
    <x v="1"/>
    <n v="2042"/>
    <b v="0"/>
  </r>
  <r>
    <x v="0"/>
    <s v="0211"/>
    <n v="0"/>
    <n v="0"/>
    <n v="2036"/>
    <n v="1972"/>
    <n v="-106368.67"/>
    <n v="0"/>
    <s v="100-S1.5 - Retirement"/>
    <m/>
    <x v="1"/>
    <n v="2042"/>
    <b v="0"/>
  </r>
  <r>
    <x v="0"/>
    <s v="0211"/>
    <n v="0"/>
    <n v="0"/>
    <n v="2036"/>
    <n v="1973"/>
    <n v="-7292.6"/>
    <n v="0"/>
    <s v="100-S1.5 - Retirement"/>
    <m/>
    <x v="1"/>
    <n v="2042"/>
    <b v="0"/>
  </r>
  <r>
    <x v="0"/>
    <s v="0211"/>
    <n v="0"/>
    <n v="0"/>
    <n v="2036"/>
    <n v="1974"/>
    <n v="-6840.09"/>
    <n v="0"/>
    <s v="100-S1.5 - Retirement"/>
    <m/>
    <x v="1"/>
    <n v="2042"/>
    <b v="0"/>
  </r>
  <r>
    <x v="0"/>
    <s v="0211"/>
    <n v="0"/>
    <n v="0"/>
    <n v="2036"/>
    <n v="1977"/>
    <n v="-26.97"/>
    <n v="0"/>
    <s v="100-S1.5 - Retirement"/>
    <m/>
    <x v="1"/>
    <n v="2042"/>
    <b v="0"/>
  </r>
  <r>
    <x v="0"/>
    <s v="0211"/>
    <n v="0"/>
    <n v="0"/>
    <n v="2036"/>
    <n v="1979"/>
    <n v="-22.73"/>
    <n v="0"/>
    <s v="100-S1.5 - Retirement"/>
    <m/>
    <x v="1"/>
    <n v="2042"/>
    <b v="0"/>
  </r>
  <r>
    <x v="0"/>
    <s v="0211"/>
    <n v="0"/>
    <n v="0"/>
    <n v="2036"/>
    <n v="1980"/>
    <n v="-104.32"/>
    <n v="0"/>
    <s v="100-S1.5 - Retirement"/>
    <m/>
    <x v="1"/>
    <n v="2042"/>
    <b v="0"/>
  </r>
  <r>
    <x v="0"/>
    <s v="0211"/>
    <n v="0"/>
    <n v="0"/>
    <n v="2036"/>
    <n v="1981"/>
    <n v="-45.87"/>
    <n v="0"/>
    <s v="100-S1.5 - Retirement"/>
    <m/>
    <x v="1"/>
    <n v="2042"/>
    <b v="0"/>
  </r>
  <r>
    <x v="0"/>
    <s v="0211"/>
    <n v="0"/>
    <n v="0"/>
    <n v="2036"/>
    <n v="1987"/>
    <n v="-85.9"/>
    <n v="0"/>
    <s v="100-S1.5 - Retirement"/>
    <m/>
    <x v="1"/>
    <n v="2042"/>
    <b v="0"/>
  </r>
  <r>
    <x v="0"/>
    <s v="0211"/>
    <n v="0"/>
    <n v="0"/>
    <n v="2036"/>
    <n v="1991"/>
    <n v="-93.96"/>
    <n v="0"/>
    <s v="100-S1.5 - Retirement"/>
    <m/>
    <x v="1"/>
    <n v="2042"/>
    <b v="0"/>
  </r>
  <r>
    <x v="0"/>
    <s v="0211"/>
    <n v="0"/>
    <n v="0"/>
    <n v="2036"/>
    <n v="1995"/>
    <n v="-81.67"/>
    <n v="0"/>
    <s v="100-S1.5 - Retirement"/>
    <m/>
    <x v="1"/>
    <n v="2042"/>
    <b v="0"/>
  </r>
  <r>
    <x v="0"/>
    <s v="0211"/>
    <n v="0"/>
    <n v="0"/>
    <n v="2036"/>
    <n v="1996"/>
    <n v="-121.29"/>
    <n v="0"/>
    <s v="100-S1.5 - Retirement"/>
    <m/>
    <x v="1"/>
    <n v="2042"/>
    <b v="0"/>
  </r>
  <r>
    <x v="0"/>
    <s v="0211"/>
    <n v="0"/>
    <n v="0"/>
    <n v="2036"/>
    <n v="1997"/>
    <n v="-29.51"/>
    <n v="0"/>
    <s v="100-S1.5 - Retirement"/>
    <m/>
    <x v="1"/>
    <n v="2042"/>
    <b v="0"/>
  </r>
  <r>
    <x v="0"/>
    <s v="0211"/>
    <n v="0"/>
    <n v="0"/>
    <n v="2036"/>
    <n v="1998"/>
    <n v="-1752.3"/>
    <n v="0"/>
    <s v="100-S1.5 - Retirement"/>
    <m/>
    <x v="1"/>
    <n v="2042"/>
    <b v="0"/>
  </r>
  <r>
    <x v="0"/>
    <s v="0211"/>
    <n v="0"/>
    <n v="0"/>
    <n v="2036"/>
    <n v="1999"/>
    <n v="-102.4"/>
    <n v="0"/>
    <s v="100-S1.5 - Retirement"/>
    <m/>
    <x v="1"/>
    <n v="2042"/>
    <b v="0"/>
  </r>
  <r>
    <x v="0"/>
    <s v="0211"/>
    <n v="0"/>
    <n v="0"/>
    <n v="2036"/>
    <n v="2001"/>
    <n v="-77.41"/>
    <n v="0"/>
    <s v="100-S1.5 - Retirement"/>
    <m/>
    <x v="1"/>
    <n v="2042"/>
    <b v="0"/>
  </r>
  <r>
    <x v="0"/>
    <s v="0211"/>
    <n v="0"/>
    <n v="0"/>
    <n v="2036"/>
    <n v="2003"/>
    <n v="-581.85"/>
    <n v="0"/>
    <s v="100-S1.5 - Retirement"/>
    <m/>
    <x v="1"/>
    <n v="2042"/>
    <b v="0"/>
  </r>
  <r>
    <x v="0"/>
    <s v="0211"/>
    <n v="0"/>
    <n v="0"/>
    <n v="2036"/>
    <n v="2004"/>
    <n v="-1282.3599999999999"/>
    <n v="0"/>
    <s v="100-S1.5 - Retirement"/>
    <m/>
    <x v="1"/>
    <n v="2042"/>
    <b v="0"/>
  </r>
  <r>
    <x v="0"/>
    <s v="0211"/>
    <n v="0"/>
    <n v="0"/>
    <n v="2036"/>
    <n v="2005"/>
    <n v="-1005.41"/>
    <n v="0"/>
    <s v="100-S1.5 - Retirement"/>
    <m/>
    <x v="1"/>
    <n v="2042"/>
    <b v="0"/>
  </r>
  <r>
    <x v="0"/>
    <s v="0211"/>
    <n v="0"/>
    <n v="0"/>
    <n v="2036"/>
    <n v="2006"/>
    <n v="-798.49"/>
    <n v="0"/>
    <s v="100-S1.5 - Retirement"/>
    <m/>
    <x v="1"/>
    <n v="2042"/>
    <b v="0"/>
  </r>
  <r>
    <x v="0"/>
    <s v="0211"/>
    <n v="0"/>
    <n v="0"/>
    <n v="2036"/>
    <n v="2007"/>
    <n v="-38.619999999999997"/>
    <n v="0"/>
    <s v="100-S1.5 - Retirement"/>
    <m/>
    <x v="1"/>
    <n v="2042"/>
    <b v="0"/>
  </r>
  <r>
    <x v="0"/>
    <s v="0211"/>
    <n v="0"/>
    <n v="0"/>
    <n v="2036"/>
    <n v="2009"/>
    <n v="-404.14"/>
    <n v="0"/>
    <s v="100-S1.5 - Retirement"/>
    <m/>
    <x v="1"/>
    <n v="2042"/>
    <b v="0"/>
  </r>
  <r>
    <x v="0"/>
    <s v="0211"/>
    <n v="0"/>
    <n v="0"/>
    <n v="2037"/>
    <n v="1972"/>
    <n v="-108792.32000000001"/>
    <n v="0"/>
    <s v="100-S1.5 - Retirement"/>
    <m/>
    <x v="1"/>
    <n v="2042"/>
    <b v="0"/>
  </r>
  <r>
    <x v="0"/>
    <s v="0211"/>
    <n v="0"/>
    <n v="0"/>
    <n v="2037"/>
    <n v="1973"/>
    <n v="-7464.42"/>
    <n v="0"/>
    <s v="100-S1.5 - Retirement"/>
    <m/>
    <x v="1"/>
    <n v="2042"/>
    <b v="0"/>
  </r>
  <r>
    <x v="0"/>
    <s v="0211"/>
    <n v="0"/>
    <n v="0"/>
    <n v="2037"/>
    <n v="1974"/>
    <n v="-7006.79"/>
    <n v="0"/>
    <s v="100-S1.5 - Retirement"/>
    <m/>
    <x v="1"/>
    <n v="2042"/>
    <b v="0"/>
  </r>
  <r>
    <x v="0"/>
    <s v="0211"/>
    <n v="0"/>
    <n v="0"/>
    <n v="2037"/>
    <n v="1977"/>
    <n v="-27.69"/>
    <n v="0"/>
    <s v="100-S1.5 - Retirement"/>
    <m/>
    <x v="1"/>
    <n v="2042"/>
    <b v="0"/>
  </r>
  <r>
    <x v="0"/>
    <s v="0211"/>
    <n v="0"/>
    <n v="0"/>
    <n v="2037"/>
    <n v="1979"/>
    <n v="-23.37"/>
    <n v="0"/>
    <s v="100-S1.5 - Retirement"/>
    <m/>
    <x v="1"/>
    <n v="2042"/>
    <b v="0"/>
  </r>
  <r>
    <x v="0"/>
    <s v="0211"/>
    <n v="0"/>
    <n v="0"/>
    <n v="2037"/>
    <n v="1980"/>
    <n v="-107.39"/>
    <n v="0"/>
    <s v="100-S1.5 - Retirement"/>
    <m/>
    <x v="1"/>
    <n v="2042"/>
    <b v="0"/>
  </r>
  <r>
    <x v="0"/>
    <s v="0211"/>
    <n v="0"/>
    <n v="0"/>
    <n v="2037"/>
    <n v="1981"/>
    <n v="-47.26"/>
    <n v="0"/>
    <s v="100-S1.5 - Retirement"/>
    <m/>
    <x v="1"/>
    <n v="2042"/>
    <b v="0"/>
  </r>
  <r>
    <x v="0"/>
    <s v="0211"/>
    <n v="0"/>
    <n v="0"/>
    <n v="2037"/>
    <n v="1987"/>
    <n v="-89.02"/>
    <n v="0"/>
    <s v="100-S1.5 - Retirement"/>
    <m/>
    <x v="1"/>
    <n v="2042"/>
    <b v="0"/>
  </r>
  <r>
    <x v="0"/>
    <s v="0211"/>
    <n v="0"/>
    <n v="0"/>
    <n v="2037"/>
    <n v="1991"/>
    <n v="-97.8"/>
    <n v="0"/>
    <s v="100-S1.5 - Retirement"/>
    <m/>
    <x v="1"/>
    <n v="2042"/>
    <b v="0"/>
  </r>
  <r>
    <x v="0"/>
    <s v="0211"/>
    <n v="0"/>
    <n v="0"/>
    <n v="2037"/>
    <n v="1995"/>
    <n v="-85.43"/>
    <n v="0"/>
    <s v="100-S1.5 - Retirement"/>
    <m/>
    <x v="1"/>
    <n v="2042"/>
    <b v="0"/>
  </r>
  <r>
    <x v="0"/>
    <s v="0211"/>
    <n v="0"/>
    <n v="0"/>
    <n v="2037"/>
    <n v="1996"/>
    <n v="-127.04"/>
    <n v="0"/>
    <s v="100-S1.5 - Retirement"/>
    <m/>
    <x v="1"/>
    <n v="2042"/>
    <b v="0"/>
  </r>
  <r>
    <x v="0"/>
    <s v="0211"/>
    <n v="0"/>
    <n v="0"/>
    <n v="2037"/>
    <n v="1997"/>
    <n v="-30.95"/>
    <n v="0"/>
    <s v="100-S1.5 - Retirement"/>
    <m/>
    <x v="1"/>
    <n v="2042"/>
    <b v="0"/>
  </r>
  <r>
    <x v="0"/>
    <s v="0211"/>
    <n v="0"/>
    <n v="0"/>
    <n v="2037"/>
    <n v="1998"/>
    <n v="-1840.54"/>
    <n v="0"/>
    <s v="100-S1.5 - Retirement"/>
    <m/>
    <x v="1"/>
    <n v="2042"/>
    <b v="0"/>
  </r>
  <r>
    <x v="0"/>
    <s v="0211"/>
    <n v="0"/>
    <n v="0"/>
    <n v="2037"/>
    <n v="1999"/>
    <n v="-107.72"/>
    <n v="0"/>
    <s v="100-S1.5 - Retirement"/>
    <m/>
    <x v="1"/>
    <n v="2042"/>
    <b v="0"/>
  </r>
  <r>
    <x v="0"/>
    <s v="0211"/>
    <n v="0"/>
    <n v="0"/>
    <n v="2037"/>
    <n v="2001"/>
    <n v="-81.69"/>
    <n v="0"/>
    <s v="100-S1.5 - Retirement"/>
    <m/>
    <x v="1"/>
    <n v="2042"/>
    <b v="0"/>
  </r>
  <r>
    <x v="0"/>
    <s v="0211"/>
    <n v="0"/>
    <n v="0"/>
    <n v="2037"/>
    <n v="2003"/>
    <n v="-616.11"/>
    <n v="0"/>
    <s v="100-S1.5 - Retirement"/>
    <m/>
    <x v="1"/>
    <n v="2042"/>
    <b v="0"/>
  </r>
  <r>
    <x v="0"/>
    <s v="0211"/>
    <n v="0"/>
    <n v="0"/>
    <n v="2037"/>
    <n v="2004"/>
    <n v="-1360.41"/>
    <n v="0"/>
    <s v="100-S1.5 - Retirement"/>
    <m/>
    <x v="1"/>
    <n v="2042"/>
    <b v="0"/>
  </r>
  <r>
    <x v="0"/>
    <s v="0211"/>
    <n v="0"/>
    <n v="0"/>
    <n v="2037"/>
    <n v="2005"/>
    <n v="-1068.6400000000001"/>
    <n v="0"/>
    <s v="100-S1.5 - Retirement"/>
    <m/>
    <x v="1"/>
    <n v="2042"/>
    <b v="0"/>
  </r>
  <r>
    <x v="0"/>
    <s v="0211"/>
    <n v="0"/>
    <n v="0"/>
    <n v="2037"/>
    <n v="2006"/>
    <n v="-850.46"/>
    <n v="0"/>
    <s v="100-S1.5 - Retirement"/>
    <m/>
    <x v="1"/>
    <n v="2042"/>
    <b v="0"/>
  </r>
  <r>
    <x v="0"/>
    <s v="0211"/>
    <n v="0"/>
    <n v="0"/>
    <n v="2037"/>
    <n v="2007"/>
    <n v="-41.22"/>
    <n v="0"/>
    <s v="100-S1.5 - Retirement"/>
    <m/>
    <x v="1"/>
    <n v="2042"/>
    <b v="0"/>
  </r>
  <r>
    <x v="0"/>
    <s v="0211"/>
    <n v="0"/>
    <n v="0"/>
    <n v="2037"/>
    <n v="2009"/>
    <n v="-433.4"/>
    <n v="0"/>
    <s v="100-S1.5 - Retirement"/>
    <m/>
    <x v="1"/>
    <n v="2042"/>
    <b v="0"/>
  </r>
  <r>
    <x v="0"/>
    <s v="0211"/>
    <n v="0"/>
    <n v="0"/>
    <n v="2038"/>
    <n v="1972"/>
    <n v="-111186.69"/>
    <n v="0"/>
    <s v="100-S1.5 - Retirement"/>
    <m/>
    <x v="1"/>
    <n v="2042"/>
    <b v="0"/>
  </r>
  <r>
    <x v="0"/>
    <s v="0211"/>
    <n v="0"/>
    <n v="0"/>
    <n v="2038"/>
    <n v="1973"/>
    <n v="-7634.5"/>
    <n v="0"/>
    <s v="100-S1.5 - Retirement"/>
    <m/>
    <x v="1"/>
    <n v="2042"/>
    <b v="0"/>
  </r>
  <r>
    <x v="0"/>
    <s v="0211"/>
    <n v="0"/>
    <n v="0"/>
    <n v="2038"/>
    <n v="1974"/>
    <n v="-7171.87"/>
    <n v="0"/>
    <s v="100-S1.5 - Retirement"/>
    <m/>
    <x v="1"/>
    <n v="2042"/>
    <b v="0"/>
  </r>
  <r>
    <x v="0"/>
    <s v="0211"/>
    <n v="0"/>
    <n v="0"/>
    <n v="2038"/>
    <n v="1977"/>
    <n v="-28.41"/>
    <n v="0"/>
    <s v="100-S1.5 - Retirement"/>
    <m/>
    <x v="1"/>
    <n v="2042"/>
    <b v="0"/>
  </r>
  <r>
    <x v="0"/>
    <s v="0211"/>
    <n v="0"/>
    <n v="0"/>
    <n v="2038"/>
    <n v="1979"/>
    <n v="-24.02"/>
    <n v="0"/>
    <s v="100-S1.5 - Retirement"/>
    <m/>
    <x v="1"/>
    <n v="2042"/>
    <b v="0"/>
  </r>
  <r>
    <x v="0"/>
    <s v="0211"/>
    <n v="0"/>
    <n v="0"/>
    <n v="2038"/>
    <n v="1980"/>
    <n v="-110.46"/>
    <n v="0"/>
    <s v="100-S1.5 - Retirement"/>
    <m/>
    <x v="1"/>
    <n v="2042"/>
    <b v="0"/>
  </r>
  <r>
    <x v="0"/>
    <s v="0211"/>
    <n v="0"/>
    <n v="0"/>
    <n v="2038"/>
    <n v="1981"/>
    <n v="-48.66"/>
    <n v="0"/>
    <s v="100-S1.5 - Retirement"/>
    <m/>
    <x v="1"/>
    <n v="2042"/>
    <b v="0"/>
  </r>
  <r>
    <x v="0"/>
    <s v="0211"/>
    <n v="0"/>
    <n v="0"/>
    <n v="2038"/>
    <n v="1987"/>
    <n v="-92.16"/>
    <n v="0"/>
    <s v="100-S1.5 - Retirement"/>
    <m/>
    <x v="1"/>
    <n v="2042"/>
    <b v="0"/>
  </r>
  <r>
    <x v="0"/>
    <s v="0211"/>
    <n v="0"/>
    <n v="0"/>
    <n v="2038"/>
    <n v="1991"/>
    <n v="-101.69"/>
    <n v="0"/>
    <s v="100-S1.5 - Retirement"/>
    <m/>
    <x v="1"/>
    <n v="2042"/>
    <b v="0"/>
  </r>
  <r>
    <x v="0"/>
    <s v="0211"/>
    <n v="0"/>
    <n v="0"/>
    <n v="2038"/>
    <n v="1995"/>
    <n v="-89.24"/>
    <n v="0"/>
    <s v="100-S1.5 - Retirement"/>
    <m/>
    <x v="1"/>
    <n v="2042"/>
    <b v="0"/>
  </r>
  <r>
    <x v="0"/>
    <s v="0211"/>
    <n v="0"/>
    <n v="0"/>
    <n v="2038"/>
    <n v="1996"/>
    <n v="-132.88999999999999"/>
    <n v="0"/>
    <s v="100-S1.5 - Retirement"/>
    <m/>
    <x v="1"/>
    <n v="2042"/>
    <b v="0"/>
  </r>
  <r>
    <x v="0"/>
    <s v="0211"/>
    <n v="0"/>
    <n v="0"/>
    <n v="2038"/>
    <n v="1997"/>
    <n v="-32.42"/>
    <n v="0"/>
    <s v="100-S1.5 - Retirement"/>
    <m/>
    <x v="1"/>
    <n v="2042"/>
    <b v="0"/>
  </r>
  <r>
    <x v="0"/>
    <s v="0211"/>
    <n v="0"/>
    <n v="0"/>
    <n v="2038"/>
    <n v="1998"/>
    <n v="-1930.43"/>
    <n v="0"/>
    <s v="100-S1.5 - Retirement"/>
    <m/>
    <x v="1"/>
    <n v="2042"/>
    <b v="0"/>
  </r>
  <r>
    <x v="0"/>
    <s v="0211"/>
    <n v="0"/>
    <n v="0"/>
    <n v="2038"/>
    <n v="1999"/>
    <n v="-113.14"/>
    <n v="0"/>
    <s v="100-S1.5 - Retirement"/>
    <m/>
    <x v="1"/>
    <n v="2042"/>
    <b v="0"/>
  </r>
  <r>
    <x v="0"/>
    <s v="0211"/>
    <n v="0"/>
    <n v="0"/>
    <n v="2038"/>
    <n v="2001"/>
    <n v="-86.06"/>
    <n v="0"/>
    <s v="100-S1.5 - Retirement"/>
    <m/>
    <x v="1"/>
    <n v="2042"/>
    <b v="0"/>
  </r>
  <r>
    <x v="0"/>
    <s v="0211"/>
    <n v="0"/>
    <n v="0"/>
    <n v="2038"/>
    <n v="2003"/>
    <n v="-651.22"/>
    <n v="0"/>
    <s v="100-S1.5 - Retirement"/>
    <m/>
    <x v="1"/>
    <n v="2042"/>
    <b v="0"/>
  </r>
  <r>
    <x v="0"/>
    <s v="0211"/>
    <n v="0"/>
    <n v="0"/>
    <n v="2038"/>
    <n v="2004"/>
    <n v="-1440.52"/>
    <n v="0"/>
    <s v="100-S1.5 - Retirement"/>
    <m/>
    <x v="1"/>
    <n v="2042"/>
    <b v="0"/>
  </r>
  <r>
    <x v="0"/>
    <s v="0211"/>
    <n v="0"/>
    <n v="0"/>
    <n v="2038"/>
    <n v="2005"/>
    <n v="-1133.69"/>
    <n v="0"/>
    <s v="100-S1.5 - Retirement"/>
    <m/>
    <x v="1"/>
    <n v="2042"/>
    <b v="0"/>
  </r>
  <r>
    <x v="0"/>
    <s v="0211"/>
    <n v="0"/>
    <n v="0"/>
    <n v="2038"/>
    <n v="2006"/>
    <n v="-903.95"/>
    <n v="0"/>
    <s v="100-S1.5 - Retirement"/>
    <m/>
    <x v="1"/>
    <n v="2042"/>
    <b v="0"/>
  </r>
  <r>
    <x v="0"/>
    <s v="0211"/>
    <n v="0"/>
    <n v="0"/>
    <n v="2038"/>
    <n v="2007"/>
    <n v="-43.9"/>
    <n v="0"/>
    <s v="100-S1.5 - Retirement"/>
    <m/>
    <x v="1"/>
    <n v="2042"/>
    <b v="0"/>
  </r>
  <r>
    <x v="0"/>
    <s v="0211"/>
    <n v="0"/>
    <n v="0"/>
    <n v="2038"/>
    <n v="2009"/>
    <n v="-463.64"/>
    <n v="0"/>
    <s v="100-S1.5 - Retirement"/>
    <m/>
    <x v="1"/>
    <n v="2042"/>
    <b v="0"/>
  </r>
  <r>
    <x v="0"/>
    <s v="0211"/>
    <n v="0"/>
    <n v="0"/>
    <n v="2039"/>
    <n v="1972"/>
    <n v="-113548.79"/>
    <n v="0"/>
    <s v="100-S1.5 - Retirement"/>
    <m/>
    <x v="1"/>
    <n v="2042"/>
    <b v="0"/>
  </r>
  <r>
    <x v="0"/>
    <s v="0211"/>
    <n v="0"/>
    <n v="0"/>
    <n v="2039"/>
    <n v="1973"/>
    <n v="-7802.52"/>
    <n v="0"/>
    <s v="100-S1.5 - Retirement"/>
    <m/>
    <x v="1"/>
    <n v="2042"/>
    <b v="0"/>
  </r>
  <r>
    <x v="0"/>
    <s v="0211"/>
    <n v="0"/>
    <n v="0"/>
    <n v="2039"/>
    <n v="1974"/>
    <n v="-7335.29"/>
    <n v="0"/>
    <s v="100-S1.5 - Retirement"/>
    <m/>
    <x v="1"/>
    <n v="2042"/>
    <b v="0"/>
  </r>
  <r>
    <x v="0"/>
    <s v="0211"/>
    <n v="0"/>
    <n v="0"/>
    <n v="2039"/>
    <n v="1977"/>
    <n v="-29.12"/>
    <n v="0"/>
    <s v="100-S1.5 - Retirement"/>
    <m/>
    <x v="1"/>
    <n v="2042"/>
    <b v="0"/>
  </r>
  <r>
    <x v="0"/>
    <s v="0211"/>
    <n v="0"/>
    <n v="0"/>
    <n v="2039"/>
    <n v="1979"/>
    <n v="-24.67"/>
    <n v="0"/>
    <s v="100-S1.5 - Retirement"/>
    <m/>
    <x v="1"/>
    <n v="2042"/>
    <b v="0"/>
  </r>
  <r>
    <x v="0"/>
    <s v="0211"/>
    <n v="0"/>
    <n v="0"/>
    <n v="2039"/>
    <n v="1980"/>
    <n v="-113.52"/>
    <n v="0"/>
    <s v="100-S1.5 - Retirement"/>
    <m/>
    <x v="1"/>
    <n v="2042"/>
    <b v="0"/>
  </r>
  <r>
    <x v="0"/>
    <s v="0211"/>
    <n v="0"/>
    <n v="0"/>
    <n v="2039"/>
    <n v="1981"/>
    <n v="-50.05"/>
    <n v="0"/>
    <s v="100-S1.5 - Retirement"/>
    <m/>
    <x v="1"/>
    <n v="2042"/>
    <b v="0"/>
  </r>
  <r>
    <x v="0"/>
    <s v="0211"/>
    <n v="0"/>
    <n v="0"/>
    <n v="2039"/>
    <n v="1987"/>
    <n v="-95.32"/>
    <n v="0"/>
    <s v="100-S1.5 - Retirement"/>
    <m/>
    <x v="1"/>
    <n v="2042"/>
    <b v="0"/>
  </r>
  <r>
    <x v="0"/>
    <s v="0211"/>
    <n v="0"/>
    <n v="0"/>
    <n v="2039"/>
    <n v="1991"/>
    <n v="-105.61"/>
    <n v="0"/>
    <s v="100-S1.5 - Retirement"/>
    <m/>
    <x v="1"/>
    <n v="2042"/>
    <b v="0"/>
  </r>
  <r>
    <x v="0"/>
    <s v="0211"/>
    <n v="0"/>
    <n v="0"/>
    <n v="2039"/>
    <n v="1995"/>
    <n v="-93.11"/>
    <n v="0"/>
    <s v="100-S1.5 - Retirement"/>
    <m/>
    <x v="1"/>
    <n v="2042"/>
    <b v="0"/>
  </r>
  <r>
    <x v="0"/>
    <s v="0211"/>
    <n v="0"/>
    <n v="0"/>
    <n v="2039"/>
    <n v="1996"/>
    <n v="-138.82"/>
    <n v="0"/>
    <s v="100-S1.5 - Retirement"/>
    <m/>
    <x v="1"/>
    <n v="2042"/>
    <b v="0"/>
  </r>
  <r>
    <x v="0"/>
    <s v="0211"/>
    <n v="0"/>
    <n v="0"/>
    <n v="2039"/>
    <n v="1997"/>
    <n v="-33.909999999999997"/>
    <n v="0"/>
    <s v="100-S1.5 - Retirement"/>
    <m/>
    <x v="1"/>
    <n v="2042"/>
    <b v="0"/>
  </r>
  <r>
    <x v="0"/>
    <s v="0211"/>
    <n v="0"/>
    <n v="0"/>
    <n v="2039"/>
    <n v="1998"/>
    <n v="-2021.95"/>
    <n v="0"/>
    <s v="100-S1.5 - Retirement"/>
    <m/>
    <x v="1"/>
    <n v="2042"/>
    <b v="0"/>
  </r>
  <r>
    <x v="0"/>
    <s v="0211"/>
    <n v="0"/>
    <n v="0"/>
    <n v="2039"/>
    <n v="1999"/>
    <n v="-118.67"/>
    <n v="0"/>
    <s v="100-S1.5 - Retirement"/>
    <m/>
    <x v="1"/>
    <n v="2042"/>
    <b v="0"/>
  </r>
  <r>
    <x v="0"/>
    <s v="0211"/>
    <n v="0"/>
    <n v="0"/>
    <n v="2039"/>
    <n v="2001"/>
    <n v="-90.53"/>
    <n v="0"/>
    <s v="100-S1.5 - Retirement"/>
    <m/>
    <x v="1"/>
    <n v="2042"/>
    <b v="0"/>
  </r>
  <r>
    <x v="0"/>
    <s v="0211"/>
    <n v="0"/>
    <n v="0"/>
    <n v="2039"/>
    <n v="2003"/>
    <n v="-687.2"/>
    <n v="0"/>
    <s v="100-S1.5 - Retirement"/>
    <m/>
    <x v="1"/>
    <n v="2042"/>
    <b v="0"/>
  </r>
  <r>
    <x v="0"/>
    <s v="0211"/>
    <n v="0"/>
    <n v="0"/>
    <n v="2039"/>
    <n v="2004"/>
    <n v="-1522.62"/>
    <n v="0"/>
    <s v="100-S1.5 - Retirement"/>
    <m/>
    <x v="1"/>
    <n v="2042"/>
    <b v="0"/>
  </r>
  <r>
    <x v="0"/>
    <s v="0211"/>
    <n v="0"/>
    <n v="0"/>
    <n v="2039"/>
    <n v="2005"/>
    <n v="-1200.45"/>
    <n v="0"/>
    <s v="100-S1.5 - Retirement"/>
    <m/>
    <x v="1"/>
    <n v="2042"/>
    <b v="0"/>
  </r>
  <r>
    <x v="0"/>
    <s v="0211"/>
    <n v="0"/>
    <n v="0"/>
    <n v="2039"/>
    <n v="2006"/>
    <n v="-958.97"/>
    <n v="0"/>
    <s v="100-S1.5 - Retirement"/>
    <m/>
    <x v="1"/>
    <n v="2042"/>
    <b v="0"/>
  </r>
  <r>
    <x v="0"/>
    <s v="0211"/>
    <n v="0"/>
    <n v="0"/>
    <n v="2039"/>
    <n v="2007"/>
    <n v="-46.66"/>
    <n v="0"/>
    <s v="100-S1.5 - Retirement"/>
    <m/>
    <x v="1"/>
    <n v="2042"/>
    <b v="0"/>
  </r>
  <r>
    <x v="0"/>
    <s v="0211"/>
    <n v="0"/>
    <n v="0"/>
    <n v="2039"/>
    <n v="2009"/>
    <n v="-494.87"/>
    <n v="0"/>
    <s v="100-S1.5 - Retirement"/>
    <m/>
    <x v="1"/>
    <n v="2042"/>
    <b v="0"/>
  </r>
  <r>
    <x v="0"/>
    <s v="0211"/>
    <n v="0"/>
    <n v="0"/>
    <n v="2040"/>
    <n v="1972"/>
    <n v="-115877.86"/>
    <n v="0"/>
    <s v="100-S1.5 - Retirement"/>
    <m/>
    <x v="1"/>
    <n v="2042"/>
    <b v="0"/>
  </r>
  <r>
    <x v="0"/>
    <s v="0211"/>
    <n v="0"/>
    <n v="0"/>
    <n v="2040"/>
    <n v="1973"/>
    <n v="-7968.28"/>
    <n v="0"/>
    <s v="100-S1.5 - Retirement"/>
    <m/>
    <x v="1"/>
    <n v="2042"/>
    <b v="0"/>
  </r>
  <r>
    <x v="0"/>
    <s v="0211"/>
    <n v="0"/>
    <n v="0"/>
    <n v="2040"/>
    <n v="1974"/>
    <n v="-7496.73"/>
    <n v="0"/>
    <s v="100-S1.5 - Retirement"/>
    <m/>
    <x v="1"/>
    <n v="2042"/>
    <b v="0"/>
  </r>
  <r>
    <x v="0"/>
    <s v="0211"/>
    <n v="0"/>
    <n v="0"/>
    <n v="2040"/>
    <n v="1977"/>
    <n v="-29.83"/>
    <n v="0"/>
    <s v="100-S1.5 - Retirement"/>
    <m/>
    <x v="1"/>
    <n v="2042"/>
    <b v="0"/>
  </r>
  <r>
    <x v="0"/>
    <s v="0211"/>
    <n v="0"/>
    <n v="0"/>
    <n v="2040"/>
    <n v="1979"/>
    <n v="-25.31"/>
    <n v="0"/>
    <s v="100-S1.5 - Retirement"/>
    <m/>
    <x v="1"/>
    <n v="2042"/>
    <b v="0"/>
  </r>
  <r>
    <x v="0"/>
    <s v="0211"/>
    <n v="0"/>
    <n v="0"/>
    <n v="2040"/>
    <n v="1980"/>
    <n v="-116.57"/>
    <n v="0"/>
    <s v="100-S1.5 - Retirement"/>
    <m/>
    <x v="1"/>
    <n v="2042"/>
    <b v="0"/>
  </r>
  <r>
    <x v="0"/>
    <s v="0211"/>
    <n v="0"/>
    <n v="0"/>
    <n v="2040"/>
    <n v="1981"/>
    <n v="-51.43"/>
    <n v="0"/>
    <s v="100-S1.5 - Retirement"/>
    <m/>
    <x v="1"/>
    <n v="2042"/>
    <b v="0"/>
  </r>
  <r>
    <x v="0"/>
    <s v="0211"/>
    <n v="0"/>
    <n v="0"/>
    <n v="2040"/>
    <n v="1987"/>
    <n v="-98.49"/>
    <n v="0"/>
    <s v="100-S1.5 - Retirement"/>
    <m/>
    <x v="1"/>
    <n v="2042"/>
    <b v="0"/>
  </r>
  <r>
    <x v="0"/>
    <s v="0211"/>
    <n v="0"/>
    <n v="0"/>
    <n v="2040"/>
    <n v="1991"/>
    <n v="-109.56"/>
    <n v="0"/>
    <s v="100-S1.5 - Retirement"/>
    <m/>
    <x v="1"/>
    <n v="2042"/>
    <b v="0"/>
  </r>
  <r>
    <x v="0"/>
    <s v="0211"/>
    <n v="0"/>
    <n v="0"/>
    <n v="2040"/>
    <n v="1995"/>
    <n v="-97.03"/>
    <n v="0"/>
    <s v="100-S1.5 - Retirement"/>
    <m/>
    <x v="1"/>
    <n v="2042"/>
    <b v="0"/>
  </r>
  <r>
    <x v="0"/>
    <s v="0211"/>
    <n v="0"/>
    <n v="0"/>
    <n v="2040"/>
    <n v="1996"/>
    <n v="-144.84"/>
    <n v="0"/>
    <s v="100-S1.5 - Retirement"/>
    <m/>
    <x v="1"/>
    <n v="2042"/>
    <b v="0"/>
  </r>
  <r>
    <x v="0"/>
    <s v="0211"/>
    <n v="0"/>
    <n v="0"/>
    <n v="2040"/>
    <n v="1997"/>
    <n v="-35.43"/>
    <n v="0"/>
    <s v="100-S1.5 - Retirement"/>
    <m/>
    <x v="1"/>
    <n v="2042"/>
    <b v="0"/>
  </r>
  <r>
    <x v="0"/>
    <s v="0211"/>
    <n v="0"/>
    <n v="0"/>
    <n v="2040"/>
    <n v="1998"/>
    <n v="-2114.9699999999998"/>
    <n v="0"/>
    <s v="100-S1.5 - Retirement"/>
    <m/>
    <x v="1"/>
    <n v="2042"/>
    <b v="0"/>
  </r>
  <r>
    <x v="0"/>
    <s v="0211"/>
    <n v="0"/>
    <n v="0"/>
    <n v="2040"/>
    <n v="1999"/>
    <n v="-124.3"/>
    <n v="0"/>
    <s v="100-S1.5 - Retirement"/>
    <m/>
    <x v="1"/>
    <n v="2042"/>
    <b v="0"/>
  </r>
  <r>
    <x v="0"/>
    <s v="0211"/>
    <n v="0"/>
    <n v="0"/>
    <n v="2040"/>
    <n v="2001"/>
    <n v="-95.09"/>
    <n v="0"/>
    <s v="100-S1.5 - Retirement"/>
    <m/>
    <x v="1"/>
    <n v="2042"/>
    <b v="0"/>
  </r>
  <r>
    <x v="0"/>
    <s v="0211"/>
    <n v="0"/>
    <n v="0"/>
    <n v="2040"/>
    <n v="2003"/>
    <n v="-723.99"/>
    <n v="0"/>
    <s v="100-S1.5 - Retirement"/>
    <m/>
    <x v="1"/>
    <n v="2042"/>
    <b v="0"/>
  </r>
  <r>
    <x v="0"/>
    <s v="0211"/>
    <n v="0"/>
    <n v="0"/>
    <n v="2040"/>
    <n v="2004"/>
    <n v="-1606.74"/>
    <n v="0"/>
    <s v="100-S1.5 - Retirement"/>
    <m/>
    <x v="1"/>
    <n v="2042"/>
    <b v="0"/>
  </r>
  <r>
    <x v="0"/>
    <s v="0211"/>
    <n v="0"/>
    <n v="0"/>
    <n v="2040"/>
    <n v="2005"/>
    <n v="-1268.8599999999999"/>
    <n v="0"/>
    <s v="100-S1.5 - Retirement"/>
    <m/>
    <x v="1"/>
    <n v="2042"/>
    <b v="0"/>
  </r>
  <r>
    <x v="0"/>
    <s v="0211"/>
    <n v="0"/>
    <n v="0"/>
    <n v="2040"/>
    <n v="2006"/>
    <n v="-1015.44"/>
    <n v="0"/>
    <s v="100-S1.5 - Retirement"/>
    <m/>
    <x v="1"/>
    <n v="2042"/>
    <b v="0"/>
  </r>
  <r>
    <x v="0"/>
    <s v="0211"/>
    <n v="0"/>
    <n v="0"/>
    <n v="2040"/>
    <n v="2007"/>
    <n v="-49.5"/>
    <n v="0"/>
    <s v="100-S1.5 - Retirement"/>
    <m/>
    <x v="1"/>
    <n v="2042"/>
    <b v="0"/>
  </r>
  <r>
    <x v="0"/>
    <s v="0211"/>
    <n v="0"/>
    <n v="0"/>
    <n v="2040"/>
    <n v="2009"/>
    <n v="-527.08000000000004"/>
    <n v="0"/>
    <s v="100-S1.5 - Retirement"/>
    <m/>
    <x v="1"/>
    <n v="2042"/>
    <b v="0"/>
  </r>
  <r>
    <x v="0"/>
    <s v="0211"/>
    <n v="0"/>
    <n v="0"/>
    <n v="2041"/>
    <n v="1972"/>
    <n v="-118168.65"/>
    <n v="0"/>
    <s v="100-S1.5 - Retirement"/>
    <m/>
    <x v="1"/>
    <n v="2042"/>
    <b v="0"/>
  </r>
  <r>
    <x v="0"/>
    <s v="0211"/>
    <n v="0"/>
    <n v="0"/>
    <n v="2041"/>
    <n v="1973"/>
    <n v="-8131.72"/>
    <n v="0"/>
    <s v="100-S1.5 - Retirement"/>
    <m/>
    <x v="1"/>
    <n v="2042"/>
    <b v="0"/>
  </r>
  <r>
    <x v="0"/>
    <s v="0211"/>
    <n v="0"/>
    <n v="0"/>
    <n v="2041"/>
    <n v="1974"/>
    <n v="-7655.99"/>
    <n v="0"/>
    <s v="100-S1.5 - Retirement"/>
    <m/>
    <x v="1"/>
    <n v="2042"/>
    <b v="0"/>
  </r>
  <r>
    <x v="0"/>
    <s v="0211"/>
    <n v="0"/>
    <n v="0"/>
    <n v="2041"/>
    <n v="1977"/>
    <n v="-30.54"/>
    <n v="0"/>
    <s v="100-S1.5 - Retirement"/>
    <m/>
    <x v="1"/>
    <n v="2042"/>
    <b v="0"/>
  </r>
  <r>
    <x v="0"/>
    <s v="0211"/>
    <n v="0"/>
    <n v="0"/>
    <n v="2041"/>
    <n v="1979"/>
    <n v="-25.95"/>
    <n v="0"/>
    <s v="100-S1.5 - Retirement"/>
    <m/>
    <x v="1"/>
    <n v="2042"/>
    <b v="0"/>
  </r>
  <r>
    <x v="0"/>
    <s v="0211"/>
    <n v="0"/>
    <n v="0"/>
    <n v="2041"/>
    <n v="1980"/>
    <n v="-119.6"/>
    <n v="0"/>
    <s v="100-S1.5 - Retirement"/>
    <m/>
    <x v="1"/>
    <n v="2042"/>
    <b v="0"/>
  </r>
  <r>
    <x v="0"/>
    <s v="0211"/>
    <n v="0"/>
    <n v="0"/>
    <n v="2041"/>
    <n v="1981"/>
    <n v="-52.82"/>
    <n v="0"/>
    <s v="100-S1.5 - Retirement"/>
    <m/>
    <x v="1"/>
    <n v="2042"/>
    <b v="0"/>
  </r>
  <r>
    <x v="0"/>
    <s v="0211"/>
    <n v="0"/>
    <n v="0"/>
    <n v="2041"/>
    <n v="1987"/>
    <n v="-101.67"/>
    <n v="0"/>
    <s v="100-S1.5 - Retirement"/>
    <m/>
    <x v="1"/>
    <n v="2042"/>
    <b v="0"/>
  </r>
  <r>
    <x v="0"/>
    <s v="0211"/>
    <n v="0"/>
    <n v="0"/>
    <n v="2041"/>
    <n v="1991"/>
    <n v="-113.54"/>
    <n v="0"/>
    <s v="100-S1.5 - Retirement"/>
    <m/>
    <x v="1"/>
    <n v="2042"/>
    <b v="0"/>
  </r>
  <r>
    <x v="0"/>
    <s v="0211"/>
    <n v="0"/>
    <n v="0"/>
    <n v="2041"/>
    <n v="1995"/>
    <n v="-101"/>
    <n v="0"/>
    <s v="100-S1.5 - Retirement"/>
    <m/>
    <x v="1"/>
    <n v="2042"/>
    <b v="0"/>
  </r>
  <r>
    <x v="0"/>
    <s v="0211"/>
    <n v="0"/>
    <n v="0"/>
    <n v="2041"/>
    <n v="1996"/>
    <n v="-150.94"/>
    <n v="0"/>
    <s v="100-S1.5 - Retirement"/>
    <m/>
    <x v="1"/>
    <n v="2042"/>
    <b v="0"/>
  </r>
  <r>
    <x v="0"/>
    <s v="0211"/>
    <n v="0"/>
    <n v="0"/>
    <n v="2041"/>
    <n v="1997"/>
    <n v="-36.96"/>
    <n v="0"/>
    <s v="100-S1.5 - Retirement"/>
    <m/>
    <x v="1"/>
    <n v="2042"/>
    <b v="0"/>
  </r>
  <r>
    <x v="0"/>
    <s v="0211"/>
    <n v="0"/>
    <n v="0"/>
    <n v="2041"/>
    <n v="1998"/>
    <n v="-2209.4299999999998"/>
    <n v="0"/>
    <s v="100-S1.5 - Retirement"/>
    <m/>
    <x v="1"/>
    <n v="2042"/>
    <b v="0"/>
  </r>
  <r>
    <x v="0"/>
    <s v="0211"/>
    <n v="0"/>
    <n v="0"/>
    <n v="2041"/>
    <n v="1999"/>
    <n v="-130.01"/>
    <n v="0"/>
    <s v="100-S1.5 - Retirement"/>
    <m/>
    <x v="1"/>
    <n v="2042"/>
    <b v="0"/>
  </r>
  <r>
    <x v="0"/>
    <s v="0211"/>
    <n v="0"/>
    <n v="0"/>
    <n v="2041"/>
    <n v="2001"/>
    <n v="-99.73"/>
    <n v="0"/>
    <s v="100-S1.5 - Retirement"/>
    <m/>
    <x v="1"/>
    <n v="2042"/>
    <b v="0"/>
  </r>
  <r>
    <x v="0"/>
    <s v="0211"/>
    <n v="0"/>
    <n v="0"/>
    <n v="2041"/>
    <n v="2003"/>
    <n v="-761.59"/>
    <n v="0"/>
    <s v="100-S1.5 - Retirement"/>
    <m/>
    <x v="1"/>
    <n v="2042"/>
    <b v="0"/>
  </r>
  <r>
    <x v="0"/>
    <s v="0211"/>
    <n v="0"/>
    <n v="0"/>
    <n v="2041"/>
    <n v="2004"/>
    <n v="-1692.77"/>
    <n v="0"/>
    <s v="100-S1.5 - Retirement"/>
    <m/>
    <x v="1"/>
    <n v="2042"/>
    <b v="0"/>
  </r>
  <r>
    <x v="0"/>
    <s v="0211"/>
    <n v="0"/>
    <n v="0"/>
    <n v="2041"/>
    <n v="2005"/>
    <n v="-1338.97"/>
    <n v="0"/>
    <s v="100-S1.5 - Retirement"/>
    <m/>
    <x v="1"/>
    <n v="2042"/>
    <b v="0"/>
  </r>
  <r>
    <x v="0"/>
    <s v="0211"/>
    <n v="0"/>
    <n v="0"/>
    <n v="2041"/>
    <n v="2006"/>
    <n v="-1073.31"/>
    <n v="0"/>
    <s v="100-S1.5 - Retirement"/>
    <m/>
    <x v="1"/>
    <n v="2042"/>
    <b v="0"/>
  </r>
  <r>
    <x v="0"/>
    <s v="0211"/>
    <n v="0"/>
    <n v="0"/>
    <n v="2041"/>
    <n v="2007"/>
    <n v="-52.42"/>
    <n v="0"/>
    <s v="100-S1.5 - Retirement"/>
    <m/>
    <x v="1"/>
    <n v="2042"/>
    <b v="0"/>
  </r>
  <r>
    <x v="0"/>
    <s v="0211"/>
    <n v="0"/>
    <n v="0"/>
    <n v="2041"/>
    <n v="2009"/>
    <n v="-560.22"/>
    <n v="0"/>
    <s v="100-S1.5 - Retirement"/>
    <m/>
    <x v="1"/>
    <n v="2042"/>
    <b v="0"/>
  </r>
  <r>
    <x v="0"/>
    <s v="0211"/>
    <n v="0"/>
    <n v="0"/>
    <n v="2042"/>
    <n v="1972"/>
    <n v="-11905830.300000001"/>
    <n v="0"/>
    <s v="100-S1.5 - Retirement"/>
    <m/>
    <x v="1"/>
    <n v="2042"/>
    <b v="1"/>
  </r>
  <r>
    <x v="0"/>
    <s v="0211"/>
    <n v="0"/>
    <n v="0"/>
    <n v="2042"/>
    <n v="1973"/>
    <n v="-843783.61"/>
    <n v="0"/>
    <s v="100-S1.5 - Retirement"/>
    <m/>
    <x v="1"/>
    <n v="2042"/>
    <b v="1"/>
  </r>
  <r>
    <x v="0"/>
    <s v="0211"/>
    <n v="0"/>
    <n v="0"/>
    <n v="2042"/>
    <n v="1974"/>
    <n v="-818527.21"/>
    <n v="0"/>
    <s v="100-S1.5 - Retirement"/>
    <m/>
    <x v="1"/>
    <n v="2042"/>
    <b v="1"/>
  </r>
  <r>
    <x v="0"/>
    <s v="0211"/>
    <n v="0"/>
    <n v="0"/>
    <n v="2042"/>
    <n v="1977"/>
    <n v="-3581.01"/>
    <n v="0"/>
    <s v="100-S1.5 - Retirement"/>
    <m/>
    <x v="1"/>
    <n v="2042"/>
    <b v="1"/>
  </r>
  <r>
    <x v="0"/>
    <s v="0211"/>
    <n v="0"/>
    <n v="0"/>
    <n v="2042"/>
    <n v="1979"/>
    <n v="-3243.86"/>
    <n v="0"/>
    <s v="100-S1.5 - Retirement"/>
    <m/>
    <x v="1"/>
    <n v="2042"/>
    <b v="1"/>
  </r>
  <r>
    <x v="0"/>
    <s v="0211"/>
    <n v="0"/>
    <n v="0"/>
    <n v="2042"/>
    <n v="1980"/>
    <n v="-15452.28"/>
    <n v="0"/>
    <s v="100-S1.5 - Retirement"/>
    <m/>
    <x v="1"/>
    <n v="2042"/>
    <b v="1"/>
  </r>
  <r>
    <x v="0"/>
    <s v="0211"/>
    <n v="0"/>
    <n v="0"/>
    <n v="2042"/>
    <n v="1981"/>
    <n v="-7055.31"/>
    <n v="0"/>
    <s v="100-S1.5 - Retirement"/>
    <m/>
    <x v="1"/>
    <n v="2042"/>
    <b v="1"/>
  </r>
  <r>
    <x v="0"/>
    <s v="0211"/>
    <n v="0"/>
    <n v="0"/>
    <n v="2042"/>
    <n v="1987"/>
    <n v="-16804.349999999999"/>
    <n v="0"/>
    <s v="100-S1.5 - Retirement"/>
    <m/>
    <x v="1"/>
    <n v="2042"/>
    <b v="1"/>
  </r>
  <r>
    <x v="0"/>
    <s v="0211"/>
    <n v="0"/>
    <n v="0"/>
    <n v="2042"/>
    <n v="1991"/>
    <n v="-21928.34"/>
    <n v="0"/>
    <s v="100-S1.5 - Retirement"/>
    <m/>
    <x v="1"/>
    <n v="2042"/>
    <b v="1"/>
  </r>
  <r>
    <x v="0"/>
    <s v="0211"/>
    <n v="0"/>
    <n v="0"/>
    <n v="2042"/>
    <n v="1995"/>
    <n v="-23089.43"/>
    <n v="0"/>
    <s v="100-S1.5 - Retirement"/>
    <m/>
    <x v="1"/>
    <n v="2042"/>
    <b v="1"/>
  </r>
  <r>
    <x v="0"/>
    <s v="0211"/>
    <n v="0"/>
    <n v="0"/>
    <n v="2042"/>
    <n v="1996"/>
    <n v="-36073.839999999997"/>
    <n v="0"/>
    <s v="100-S1.5 - Retirement"/>
    <m/>
    <x v="1"/>
    <n v="2042"/>
    <b v="1"/>
  </r>
  <r>
    <x v="0"/>
    <s v="0211"/>
    <n v="0"/>
    <n v="0"/>
    <n v="2042"/>
    <n v="1997"/>
    <n v="-9244.9"/>
    <n v="0"/>
    <s v="100-S1.5 - Retirement"/>
    <m/>
    <x v="1"/>
    <n v="2042"/>
    <b v="1"/>
  </r>
  <r>
    <x v="0"/>
    <s v="0211"/>
    <n v="0"/>
    <n v="0"/>
    <n v="2042"/>
    <n v="1998"/>
    <n v="-578843.78"/>
    <n v="0"/>
    <s v="100-S1.5 - Retirement"/>
    <m/>
    <x v="1"/>
    <n v="2042"/>
    <b v="1"/>
  </r>
  <r>
    <x v="0"/>
    <s v="0211"/>
    <n v="0"/>
    <n v="0"/>
    <n v="2042"/>
    <n v="1999"/>
    <n v="-35719.31"/>
    <n v="0"/>
    <s v="100-S1.5 - Retirement"/>
    <m/>
    <x v="1"/>
    <n v="2042"/>
    <b v="1"/>
  </r>
  <r>
    <x v="0"/>
    <s v="0211"/>
    <n v="0"/>
    <n v="0"/>
    <n v="2042"/>
    <n v="2001"/>
    <n v="-30231.83"/>
    <n v="0"/>
    <s v="100-S1.5 - Retirement"/>
    <m/>
    <x v="1"/>
    <n v="2042"/>
    <b v="1"/>
  </r>
  <r>
    <x v="0"/>
    <s v="0211"/>
    <n v="0"/>
    <n v="0"/>
    <n v="2042"/>
    <n v="2003"/>
    <n v="-255974.1"/>
    <n v="0"/>
    <s v="100-S1.5 - Retirement"/>
    <m/>
    <x v="1"/>
    <n v="2042"/>
    <b v="1"/>
  </r>
  <r>
    <x v="0"/>
    <s v="0211"/>
    <n v="0"/>
    <n v="0"/>
    <n v="2042"/>
    <n v="2004"/>
    <n v="-600272.03"/>
    <n v="0"/>
    <s v="100-S1.5 - Retirement"/>
    <m/>
    <x v="1"/>
    <n v="2042"/>
    <b v="1"/>
  </r>
  <r>
    <x v="0"/>
    <s v="0211"/>
    <n v="0"/>
    <n v="0"/>
    <n v="2042"/>
    <n v="2005"/>
    <n v="-501643.86"/>
    <n v="0"/>
    <s v="100-S1.5 - Retirement"/>
    <m/>
    <x v="1"/>
    <n v="2042"/>
    <b v="1"/>
  </r>
  <r>
    <x v="0"/>
    <s v="0211"/>
    <n v="0"/>
    <n v="0"/>
    <n v="2042"/>
    <n v="2006"/>
    <n v="-425463.98"/>
    <n v="0"/>
    <s v="100-S1.5 - Retirement"/>
    <m/>
    <x v="1"/>
    <n v="2042"/>
    <b v="1"/>
  </r>
  <r>
    <x v="0"/>
    <s v="0211"/>
    <n v="0"/>
    <n v="0"/>
    <n v="2042"/>
    <n v="2007"/>
    <n v="-22018.03"/>
    <n v="0"/>
    <s v="100-S1.5 - Retirement"/>
    <m/>
    <x v="1"/>
    <n v="2042"/>
    <b v="1"/>
  </r>
  <r>
    <x v="0"/>
    <s v="0211"/>
    <n v="0"/>
    <n v="0"/>
    <n v="2042"/>
    <n v="2009"/>
    <n v="-265571.61"/>
    <n v="0"/>
    <s v="100-S1.5 - Retirement"/>
    <m/>
    <x v="1"/>
    <n v="2042"/>
    <b v="1"/>
  </r>
  <r>
    <x v="0"/>
    <s v="0212"/>
    <n v="0"/>
    <n v="0"/>
    <n v="2011"/>
    <n v="1980"/>
    <n v="-2823.81"/>
    <n v="0"/>
    <s v="100-S1.5 - Retirement"/>
    <m/>
    <x v="1"/>
    <n v="2042"/>
    <b v="0"/>
  </r>
  <r>
    <x v="0"/>
    <s v="0212"/>
    <n v="0"/>
    <n v="0"/>
    <n v="2011"/>
    <n v="1981"/>
    <n v="-289.49"/>
    <n v="0"/>
    <s v="100-S1.5 - Retirement"/>
    <m/>
    <x v="1"/>
    <n v="2042"/>
    <b v="0"/>
  </r>
  <r>
    <x v="0"/>
    <s v="0212"/>
    <n v="0"/>
    <n v="0"/>
    <n v="2011"/>
    <n v="1982"/>
    <n v="-23.57"/>
    <n v="0"/>
    <s v="100-S1.5 - Retirement"/>
    <m/>
    <x v="1"/>
    <n v="2042"/>
    <b v="0"/>
  </r>
  <r>
    <x v="0"/>
    <s v="0212"/>
    <n v="0"/>
    <n v="0"/>
    <n v="2011"/>
    <n v="1983"/>
    <n v="-148.66999999999999"/>
    <n v="0"/>
    <s v="100-S1.5 - Retirement"/>
    <m/>
    <x v="1"/>
    <n v="2042"/>
    <b v="0"/>
  </r>
  <r>
    <x v="0"/>
    <s v="0212"/>
    <n v="0"/>
    <n v="0"/>
    <n v="2011"/>
    <n v="2003"/>
    <n v="-2.97"/>
    <n v="0"/>
    <s v="100-S1.5 - Retirement"/>
    <m/>
    <x v="1"/>
    <n v="2042"/>
    <b v="0"/>
  </r>
  <r>
    <x v="0"/>
    <s v="0212"/>
    <n v="0"/>
    <n v="0"/>
    <n v="2012"/>
    <n v="1980"/>
    <n v="-3001.39"/>
    <n v="0"/>
    <s v="100-S1.5 - Retirement"/>
    <m/>
    <x v="1"/>
    <n v="2042"/>
    <b v="0"/>
  </r>
  <r>
    <x v="0"/>
    <s v="0212"/>
    <n v="0"/>
    <n v="0"/>
    <n v="2012"/>
    <n v="1981"/>
    <n v="-308.33"/>
    <n v="0"/>
    <s v="100-S1.5 - Retirement"/>
    <m/>
    <x v="1"/>
    <n v="2042"/>
    <b v="0"/>
  </r>
  <r>
    <x v="0"/>
    <s v="0212"/>
    <n v="0"/>
    <n v="0"/>
    <n v="2012"/>
    <n v="1982"/>
    <n v="-25.15"/>
    <n v="0"/>
    <s v="100-S1.5 - Retirement"/>
    <m/>
    <x v="1"/>
    <n v="2042"/>
    <b v="0"/>
  </r>
  <r>
    <x v="0"/>
    <s v="0212"/>
    <n v="0"/>
    <n v="0"/>
    <n v="2012"/>
    <n v="1983"/>
    <n v="-159.04"/>
    <n v="0"/>
    <s v="100-S1.5 - Retirement"/>
    <m/>
    <x v="1"/>
    <n v="2042"/>
    <b v="0"/>
  </r>
  <r>
    <x v="0"/>
    <s v="0212"/>
    <n v="0"/>
    <n v="0"/>
    <n v="2012"/>
    <n v="2003"/>
    <n v="-3.68"/>
    <n v="0"/>
    <s v="100-S1.5 - Retirement"/>
    <m/>
    <x v="1"/>
    <n v="2042"/>
    <b v="0"/>
  </r>
  <r>
    <x v="0"/>
    <s v="0212"/>
    <n v="0"/>
    <n v="0"/>
    <n v="2013"/>
    <n v="1980"/>
    <n v="-3184.08"/>
    <n v="0"/>
    <s v="100-S1.5 - Retirement"/>
    <m/>
    <x v="1"/>
    <n v="2042"/>
    <b v="0"/>
  </r>
  <r>
    <x v="0"/>
    <s v="0212"/>
    <n v="0"/>
    <n v="0"/>
    <n v="2013"/>
    <n v="1981"/>
    <n v="-327.72"/>
    <n v="0"/>
    <s v="100-S1.5 - Retirement"/>
    <m/>
    <x v="1"/>
    <n v="2042"/>
    <b v="0"/>
  </r>
  <r>
    <x v="0"/>
    <s v="0212"/>
    <n v="0"/>
    <n v="0"/>
    <n v="2013"/>
    <n v="1982"/>
    <n v="-26.79"/>
    <n v="0"/>
    <s v="100-S1.5 - Retirement"/>
    <m/>
    <x v="1"/>
    <n v="2042"/>
    <b v="0"/>
  </r>
  <r>
    <x v="0"/>
    <s v="0212"/>
    <n v="0"/>
    <n v="0"/>
    <n v="2013"/>
    <n v="1983"/>
    <n v="-169.76"/>
    <n v="0"/>
    <s v="100-S1.5 - Retirement"/>
    <m/>
    <x v="1"/>
    <n v="2042"/>
    <b v="0"/>
  </r>
  <r>
    <x v="0"/>
    <s v="0212"/>
    <n v="0"/>
    <n v="0"/>
    <n v="2013"/>
    <n v="2003"/>
    <n v="-4.45"/>
    <n v="0"/>
    <s v="100-S1.5 - Retirement"/>
    <m/>
    <x v="1"/>
    <n v="2042"/>
    <b v="0"/>
  </r>
  <r>
    <x v="0"/>
    <s v="0212"/>
    <n v="0"/>
    <n v="0"/>
    <n v="2014"/>
    <n v="1980"/>
    <n v="-3371.58"/>
    <n v="0"/>
    <s v="100-S1.5 - Retirement"/>
    <m/>
    <x v="1"/>
    <n v="2042"/>
    <b v="0"/>
  </r>
  <r>
    <x v="0"/>
    <s v="0212"/>
    <n v="0"/>
    <n v="0"/>
    <n v="2014"/>
    <n v="1981"/>
    <n v="-347.67"/>
    <n v="0"/>
    <s v="100-S1.5 - Retirement"/>
    <m/>
    <x v="1"/>
    <n v="2042"/>
    <b v="0"/>
  </r>
  <r>
    <x v="0"/>
    <s v="0212"/>
    <n v="0"/>
    <n v="0"/>
    <n v="2014"/>
    <n v="1982"/>
    <n v="-28.48"/>
    <n v="0"/>
    <s v="100-S1.5 - Retirement"/>
    <m/>
    <x v="1"/>
    <n v="2042"/>
    <b v="0"/>
  </r>
  <r>
    <x v="0"/>
    <s v="0212"/>
    <n v="0"/>
    <n v="0"/>
    <n v="2014"/>
    <n v="1983"/>
    <n v="-180.81"/>
    <n v="0"/>
    <s v="100-S1.5 - Retirement"/>
    <m/>
    <x v="1"/>
    <n v="2042"/>
    <b v="0"/>
  </r>
  <r>
    <x v="0"/>
    <s v="0212"/>
    <n v="0"/>
    <n v="0"/>
    <n v="2014"/>
    <n v="2003"/>
    <n v="-5.3"/>
    <n v="0"/>
    <s v="100-S1.5 - Retirement"/>
    <m/>
    <x v="1"/>
    <n v="2042"/>
    <b v="0"/>
  </r>
  <r>
    <x v="0"/>
    <s v="0212"/>
    <n v="0"/>
    <n v="0"/>
    <n v="2015"/>
    <n v="1980"/>
    <n v="-3563.74"/>
    <n v="0"/>
    <s v="100-S1.5 - Retirement"/>
    <m/>
    <x v="1"/>
    <n v="2042"/>
    <b v="0"/>
  </r>
  <r>
    <x v="0"/>
    <s v="0212"/>
    <n v="0"/>
    <n v="0"/>
    <n v="2015"/>
    <n v="1981"/>
    <n v="-368.14"/>
    <n v="0"/>
    <s v="100-S1.5 - Retirement"/>
    <m/>
    <x v="1"/>
    <n v="2042"/>
    <b v="0"/>
  </r>
  <r>
    <x v="0"/>
    <s v="0212"/>
    <n v="0"/>
    <n v="0"/>
    <n v="2015"/>
    <n v="1982"/>
    <n v="-30.21"/>
    <n v="0"/>
    <s v="100-S1.5 - Retirement"/>
    <m/>
    <x v="1"/>
    <n v="2042"/>
    <b v="0"/>
  </r>
  <r>
    <x v="0"/>
    <s v="0212"/>
    <n v="0"/>
    <n v="0"/>
    <n v="2015"/>
    <n v="1983"/>
    <n v="-192.18"/>
    <n v="0"/>
    <s v="100-S1.5 - Retirement"/>
    <m/>
    <x v="1"/>
    <n v="2042"/>
    <b v="0"/>
  </r>
  <r>
    <x v="0"/>
    <s v="0212"/>
    <n v="0"/>
    <n v="0"/>
    <n v="2015"/>
    <n v="2003"/>
    <n v="-6.22"/>
    <n v="0"/>
    <s v="100-S1.5 - Retirement"/>
    <m/>
    <x v="1"/>
    <n v="2042"/>
    <b v="0"/>
  </r>
  <r>
    <x v="0"/>
    <s v="0212"/>
    <n v="0"/>
    <n v="0"/>
    <n v="2016"/>
    <n v="1980"/>
    <n v="-3760.63"/>
    <n v="0"/>
    <s v="100-S1.5 - Retirement"/>
    <m/>
    <x v="1"/>
    <n v="2042"/>
    <b v="0"/>
  </r>
  <r>
    <x v="0"/>
    <s v="0212"/>
    <n v="0"/>
    <n v="0"/>
    <n v="2016"/>
    <n v="1981"/>
    <n v="-389.12"/>
    <n v="0"/>
    <s v="100-S1.5 - Retirement"/>
    <m/>
    <x v="1"/>
    <n v="2042"/>
    <b v="0"/>
  </r>
  <r>
    <x v="0"/>
    <s v="0212"/>
    <n v="0"/>
    <n v="0"/>
    <n v="2016"/>
    <n v="1982"/>
    <n v="-31.99"/>
    <n v="0"/>
    <s v="100-S1.5 - Retirement"/>
    <m/>
    <x v="1"/>
    <n v="2042"/>
    <b v="0"/>
  </r>
  <r>
    <x v="0"/>
    <s v="0212"/>
    <n v="0"/>
    <n v="0"/>
    <n v="2016"/>
    <n v="1983"/>
    <n v="-203.87"/>
    <n v="0"/>
    <s v="100-S1.5 - Retirement"/>
    <m/>
    <x v="1"/>
    <n v="2042"/>
    <b v="0"/>
  </r>
  <r>
    <x v="0"/>
    <s v="0212"/>
    <n v="0"/>
    <n v="0"/>
    <n v="2016"/>
    <n v="2003"/>
    <n v="-7.21"/>
    <n v="0"/>
    <s v="100-S1.5 - Retirement"/>
    <m/>
    <x v="1"/>
    <n v="2042"/>
    <b v="0"/>
  </r>
  <r>
    <x v="0"/>
    <s v="0212"/>
    <n v="0"/>
    <n v="0"/>
    <n v="2017"/>
    <n v="1980"/>
    <n v="-3961.97"/>
    <n v="0"/>
    <s v="100-S1.5 - Retirement"/>
    <m/>
    <x v="1"/>
    <n v="2042"/>
    <b v="0"/>
  </r>
  <r>
    <x v="0"/>
    <s v="0212"/>
    <n v="0"/>
    <n v="0"/>
    <n v="2017"/>
    <n v="1981"/>
    <n v="-410.62"/>
    <n v="0"/>
    <s v="100-S1.5 - Retirement"/>
    <m/>
    <x v="1"/>
    <n v="2042"/>
    <b v="0"/>
  </r>
  <r>
    <x v="0"/>
    <s v="0212"/>
    <n v="0"/>
    <n v="0"/>
    <n v="2017"/>
    <n v="1982"/>
    <n v="-33.81"/>
    <n v="0"/>
    <s v="100-S1.5 - Retirement"/>
    <m/>
    <x v="1"/>
    <n v="2042"/>
    <b v="0"/>
  </r>
  <r>
    <x v="0"/>
    <s v="0212"/>
    <n v="0"/>
    <n v="0"/>
    <n v="2017"/>
    <n v="1983"/>
    <n v="-215.88"/>
    <n v="0"/>
    <s v="100-S1.5 - Retirement"/>
    <m/>
    <x v="1"/>
    <n v="2042"/>
    <b v="0"/>
  </r>
  <r>
    <x v="0"/>
    <s v="0212"/>
    <n v="0"/>
    <n v="0"/>
    <n v="2017"/>
    <n v="2003"/>
    <n v="-8.27"/>
    <n v="0"/>
    <s v="100-S1.5 - Retirement"/>
    <m/>
    <x v="1"/>
    <n v="2042"/>
    <b v="0"/>
  </r>
  <r>
    <x v="0"/>
    <s v="0212"/>
    <n v="0"/>
    <n v="0"/>
    <n v="2018"/>
    <n v="1980"/>
    <n v="-4167.6899999999996"/>
    <n v="0"/>
    <s v="100-S1.5 - Retirement"/>
    <m/>
    <x v="1"/>
    <n v="2042"/>
    <b v="0"/>
  </r>
  <r>
    <x v="0"/>
    <s v="0212"/>
    <n v="0"/>
    <n v="0"/>
    <n v="2018"/>
    <n v="1981"/>
    <n v="-432.61"/>
    <n v="0"/>
    <s v="100-S1.5 - Retirement"/>
    <m/>
    <x v="1"/>
    <n v="2042"/>
    <b v="0"/>
  </r>
  <r>
    <x v="0"/>
    <s v="0212"/>
    <n v="0"/>
    <n v="0"/>
    <n v="2018"/>
    <n v="1982"/>
    <n v="-35.68"/>
    <n v="0"/>
    <s v="100-S1.5 - Retirement"/>
    <m/>
    <x v="1"/>
    <n v="2042"/>
    <b v="0"/>
  </r>
  <r>
    <x v="0"/>
    <s v="0212"/>
    <n v="0"/>
    <n v="0"/>
    <n v="2018"/>
    <n v="1983"/>
    <n v="-228.18"/>
    <n v="0"/>
    <s v="100-S1.5 - Retirement"/>
    <m/>
    <x v="1"/>
    <n v="2042"/>
    <b v="0"/>
  </r>
  <r>
    <x v="0"/>
    <s v="0212"/>
    <n v="0"/>
    <n v="0"/>
    <n v="2018"/>
    <n v="2003"/>
    <n v="-9.4"/>
    <n v="0"/>
    <s v="100-S1.5 - Retirement"/>
    <m/>
    <x v="1"/>
    <n v="2042"/>
    <b v="0"/>
  </r>
  <r>
    <x v="0"/>
    <s v="0212"/>
    <n v="0"/>
    <n v="0"/>
    <n v="2019"/>
    <n v="1980"/>
    <n v="-4377.55"/>
    <n v="0"/>
    <s v="100-S1.5 - Retirement"/>
    <m/>
    <x v="1"/>
    <n v="2042"/>
    <b v="0"/>
  </r>
  <r>
    <x v="0"/>
    <s v="0212"/>
    <n v="0"/>
    <n v="0"/>
    <n v="2019"/>
    <n v="1981"/>
    <n v="-455.07"/>
    <n v="0"/>
    <s v="100-S1.5 - Retirement"/>
    <m/>
    <x v="1"/>
    <n v="2042"/>
    <b v="0"/>
  </r>
  <r>
    <x v="0"/>
    <s v="0212"/>
    <n v="0"/>
    <n v="0"/>
    <n v="2019"/>
    <n v="1982"/>
    <n v="-37.590000000000003"/>
    <n v="0"/>
    <s v="100-S1.5 - Retirement"/>
    <m/>
    <x v="1"/>
    <n v="2042"/>
    <b v="0"/>
  </r>
  <r>
    <x v="0"/>
    <s v="0212"/>
    <n v="0"/>
    <n v="0"/>
    <n v="2019"/>
    <n v="1983"/>
    <n v="-240.79"/>
    <n v="0"/>
    <s v="100-S1.5 - Retirement"/>
    <m/>
    <x v="1"/>
    <n v="2042"/>
    <b v="0"/>
  </r>
  <r>
    <x v="0"/>
    <s v="0212"/>
    <n v="0"/>
    <n v="0"/>
    <n v="2019"/>
    <n v="2003"/>
    <n v="-10.6"/>
    <n v="0"/>
    <s v="100-S1.5 - Retirement"/>
    <m/>
    <x v="1"/>
    <n v="2042"/>
    <b v="0"/>
  </r>
  <r>
    <x v="0"/>
    <s v="0212"/>
    <n v="0"/>
    <n v="0"/>
    <n v="2020"/>
    <n v="1980"/>
    <n v="-4591.3599999999997"/>
    <n v="0"/>
    <s v="100-S1.5 - Retirement"/>
    <m/>
    <x v="1"/>
    <n v="2042"/>
    <b v="0"/>
  </r>
  <r>
    <x v="0"/>
    <s v="0212"/>
    <n v="0"/>
    <n v="0"/>
    <n v="2020"/>
    <n v="1981"/>
    <n v="-477.99"/>
    <n v="0"/>
    <s v="100-S1.5 - Retirement"/>
    <m/>
    <x v="1"/>
    <n v="2042"/>
    <b v="0"/>
  </r>
  <r>
    <x v="0"/>
    <s v="0212"/>
    <n v="0"/>
    <n v="0"/>
    <n v="2020"/>
    <n v="1982"/>
    <n v="-39.54"/>
    <n v="0"/>
    <s v="100-S1.5 - Retirement"/>
    <m/>
    <x v="1"/>
    <n v="2042"/>
    <b v="0"/>
  </r>
  <r>
    <x v="0"/>
    <s v="0212"/>
    <n v="0"/>
    <n v="0"/>
    <n v="2020"/>
    <n v="1983"/>
    <n v="-253.68"/>
    <n v="0"/>
    <s v="100-S1.5 - Retirement"/>
    <m/>
    <x v="1"/>
    <n v="2042"/>
    <b v="0"/>
  </r>
  <r>
    <x v="0"/>
    <s v="0212"/>
    <n v="0"/>
    <n v="0"/>
    <n v="2020"/>
    <n v="2003"/>
    <n v="-11.88"/>
    <n v="0"/>
    <s v="100-S1.5 - Retirement"/>
    <m/>
    <x v="1"/>
    <n v="2042"/>
    <b v="0"/>
  </r>
  <r>
    <x v="0"/>
    <s v="0212"/>
    <n v="0"/>
    <n v="0"/>
    <n v="2021"/>
    <n v="1980"/>
    <n v="-4809.0200000000004"/>
    <n v="0"/>
    <s v="100-S1.5 - Retirement"/>
    <m/>
    <x v="1"/>
    <n v="2042"/>
    <b v="0"/>
  </r>
  <r>
    <x v="0"/>
    <s v="0212"/>
    <n v="0"/>
    <n v="0"/>
    <n v="2021"/>
    <n v="1981"/>
    <n v="-501.33"/>
    <n v="0"/>
    <s v="100-S1.5 - Retirement"/>
    <m/>
    <x v="1"/>
    <n v="2042"/>
    <b v="0"/>
  </r>
  <r>
    <x v="0"/>
    <s v="0212"/>
    <n v="0"/>
    <n v="0"/>
    <n v="2021"/>
    <n v="1982"/>
    <n v="-41.53"/>
    <n v="0"/>
    <s v="100-S1.5 - Retirement"/>
    <m/>
    <x v="1"/>
    <n v="2042"/>
    <b v="0"/>
  </r>
  <r>
    <x v="0"/>
    <s v="0212"/>
    <n v="0"/>
    <n v="0"/>
    <n v="2021"/>
    <n v="1983"/>
    <n v="-266.85000000000002"/>
    <n v="0"/>
    <s v="100-S1.5 - Retirement"/>
    <m/>
    <x v="1"/>
    <n v="2042"/>
    <b v="0"/>
  </r>
  <r>
    <x v="0"/>
    <s v="0212"/>
    <n v="0"/>
    <n v="0"/>
    <n v="2021"/>
    <n v="2003"/>
    <n v="-13.22"/>
    <n v="0"/>
    <s v="100-S1.5 - Retirement"/>
    <m/>
    <x v="1"/>
    <n v="2042"/>
    <b v="0"/>
  </r>
  <r>
    <x v="0"/>
    <s v="0212"/>
    <n v="0"/>
    <n v="0"/>
    <n v="2022"/>
    <n v="1980"/>
    <n v="-5030.26"/>
    <n v="0"/>
    <s v="100-S1.5 - Retirement"/>
    <m/>
    <x v="1"/>
    <n v="2042"/>
    <b v="0"/>
  </r>
  <r>
    <x v="0"/>
    <s v="0212"/>
    <n v="0"/>
    <n v="0"/>
    <n v="2022"/>
    <n v="1981"/>
    <n v="-525.1"/>
    <n v="0"/>
    <s v="100-S1.5 - Retirement"/>
    <m/>
    <x v="1"/>
    <n v="2042"/>
    <b v="0"/>
  </r>
  <r>
    <x v="0"/>
    <s v="0212"/>
    <n v="0"/>
    <n v="0"/>
    <n v="2022"/>
    <n v="1982"/>
    <n v="-43.56"/>
    <n v="0"/>
    <s v="100-S1.5 - Retirement"/>
    <m/>
    <x v="1"/>
    <n v="2042"/>
    <b v="0"/>
  </r>
  <r>
    <x v="0"/>
    <s v="0212"/>
    <n v="0"/>
    <n v="0"/>
    <n v="2022"/>
    <n v="1983"/>
    <n v="-280.29000000000002"/>
    <n v="0"/>
    <s v="100-S1.5 - Retirement"/>
    <m/>
    <x v="1"/>
    <n v="2042"/>
    <b v="0"/>
  </r>
  <r>
    <x v="0"/>
    <s v="0212"/>
    <n v="0"/>
    <n v="0"/>
    <n v="2022"/>
    <n v="2003"/>
    <n v="-14.64"/>
    <n v="0"/>
    <s v="100-S1.5 - Retirement"/>
    <m/>
    <x v="1"/>
    <n v="2042"/>
    <b v="0"/>
  </r>
  <r>
    <x v="0"/>
    <s v="0212"/>
    <n v="0"/>
    <n v="0"/>
    <n v="2023"/>
    <n v="1980"/>
    <n v="-5254.92"/>
    <n v="0"/>
    <s v="100-S1.5 - Retirement"/>
    <m/>
    <x v="1"/>
    <n v="2042"/>
    <b v="0"/>
  </r>
  <r>
    <x v="0"/>
    <s v="0212"/>
    <n v="0"/>
    <n v="0"/>
    <n v="2023"/>
    <n v="1981"/>
    <n v="-549.25"/>
    <n v="0"/>
    <s v="100-S1.5 - Retirement"/>
    <m/>
    <x v="1"/>
    <n v="2042"/>
    <b v="0"/>
  </r>
  <r>
    <x v="0"/>
    <s v="0212"/>
    <n v="0"/>
    <n v="0"/>
    <n v="2023"/>
    <n v="1982"/>
    <n v="-45.63"/>
    <n v="0"/>
    <s v="100-S1.5 - Retirement"/>
    <m/>
    <x v="1"/>
    <n v="2042"/>
    <b v="0"/>
  </r>
  <r>
    <x v="0"/>
    <s v="0212"/>
    <n v="0"/>
    <n v="0"/>
    <n v="2023"/>
    <n v="1983"/>
    <n v="-293.98"/>
    <n v="0"/>
    <s v="100-S1.5 - Retirement"/>
    <m/>
    <x v="1"/>
    <n v="2042"/>
    <b v="0"/>
  </r>
  <r>
    <x v="0"/>
    <s v="0212"/>
    <n v="0"/>
    <n v="0"/>
    <n v="2023"/>
    <n v="2003"/>
    <n v="-16.13"/>
    <n v="0"/>
    <s v="100-S1.5 - Retirement"/>
    <m/>
    <x v="1"/>
    <n v="2042"/>
    <b v="0"/>
  </r>
  <r>
    <x v="0"/>
    <s v="0212"/>
    <n v="0"/>
    <n v="0"/>
    <n v="2024"/>
    <n v="1980"/>
    <n v="-5482.78"/>
    <n v="0"/>
    <s v="100-S1.5 - Retirement"/>
    <m/>
    <x v="1"/>
    <n v="2042"/>
    <b v="0"/>
  </r>
  <r>
    <x v="0"/>
    <s v="0212"/>
    <n v="0"/>
    <n v="0"/>
    <n v="2024"/>
    <n v="1981"/>
    <n v="-573.78"/>
    <n v="0"/>
    <s v="100-S1.5 - Retirement"/>
    <m/>
    <x v="1"/>
    <n v="2042"/>
    <b v="0"/>
  </r>
  <r>
    <x v="0"/>
    <s v="0212"/>
    <n v="0"/>
    <n v="0"/>
    <n v="2024"/>
    <n v="1982"/>
    <n v="-47.73"/>
    <n v="0"/>
    <s v="100-S1.5 - Retirement"/>
    <m/>
    <x v="1"/>
    <n v="2042"/>
    <b v="0"/>
  </r>
  <r>
    <x v="0"/>
    <s v="0212"/>
    <n v="0"/>
    <n v="0"/>
    <n v="2024"/>
    <n v="1983"/>
    <n v="-307.92"/>
    <n v="0"/>
    <s v="100-S1.5 - Retirement"/>
    <m/>
    <x v="1"/>
    <n v="2042"/>
    <b v="0"/>
  </r>
  <r>
    <x v="0"/>
    <s v="0212"/>
    <n v="0"/>
    <n v="0"/>
    <n v="2024"/>
    <n v="2003"/>
    <n v="-17.7"/>
    <n v="0"/>
    <s v="100-S1.5 - Retirement"/>
    <m/>
    <x v="1"/>
    <n v="2042"/>
    <b v="0"/>
  </r>
  <r>
    <x v="0"/>
    <s v="0212"/>
    <n v="0"/>
    <n v="0"/>
    <n v="2025"/>
    <n v="1980"/>
    <n v="-5713.64"/>
    <n v="0"/>
    <s v="100-S1.5 - Retirement"/>
    <m/>
    <x v="1"/>
    <n v="2042"/>
    <b v="0"/>
  </r>
  <r>
    <x v="0"/>
    <s v="0212"/>
    <n v="0"/>
    <n v="0"/>
    <n v="2025"/>
    <n v="1981"/>
    <n v="-598.66999999999996"/>
    <n v="0"/>
    <s v="100-S1.5 - Retirement"/>
    <m/>
    <x v="1"/>
    <n v="2042"/>
    <b v="0"/>
  </r>
  <r>
    <x v="0"/>
    <s v="0212"/>
    <n v="0"/>
    <n v="0"/>
    <n v="2025"/>
    <n v="1982"/>
    <n v="-49.86"/>
    <n v="0"/>
    <s v="100-S1.5 - Retirement"/>
    <m/>
    <x v="1"/>
    <n v="2042"/>
    <b v="0"/>
  </r>
  <r>
    <x v="0"/>
    <s v="0212"/>
    <n v="0"/>
    <n v="0"/>
    <n v="2025"/>
    <n v="1983"/>
    <n v="-322.08"/>
    <n v="0"/>
    <s v="100-S1.5 - Retirement"/>
    <m/>
    <x v="1"/>
    <n v="2042"/>
    <b v="0"/>
  </r>
  <r>
    <x v="0"/>
    <s v="0212"/>
    <n v="0"/>
    <n v="0"/>
    <n v="2025"/>
    <n v="2003"/>
    <n v="-19.329999999999998"/>
    <n v="0"/>
    <s v="100-S1.5 - Retirement"/>
    <m/>
    <x v="1"/>
    <n v="2042"/>
    <b v="0"/>
  </r>
  <r>
    <x v="0"/>
    <s v="0212"/>
    <n v="0"/>
    <n v="0"/>
    <n v="2026"/>
    <n v="1980"/>
    <n v="-5947.26"/>
    <n v="0"/>
    <s v="100-S1.5 - Retirement"/>
    <m/>
    <x v="1"/>
    <n v="2042"/>
    <b v="0"/>
  </r>
  <r>
    <x v="0"/>
    <s v="0212"/>
    <n v="0"/>
    <n v="0"/>
    <n v="2026"/>
    <n v="1981"/>
    <n v="-623.87"/>
    <n v="0"/>
    <s v="100-S1.5 - Retirement"/>
    <m/>
    <x v="1"/>
    <n v="2042"/>
    <b v="0"/>
  </r>
  <r>
    <x v="0"/>
    <s v="0212"/>
    <n v="0"/>
    <n v="0"/>
    <n v="2026"/>
    <n v="1982"/>
    <n v="-52.02"/>
    <n v="0"/>
    <s v="100-S1.5 - Retirement"/>
    <m/>
    <x v="1"/>
    <n v="2042"/>
    <b v="0"/>
  </r>
  <r>
    <x v="0"/>
    <s v="0212"/>
    <n v="0"/>
    <n v="0"/>
    <n v="2026"/>
    <n v="1983"/>
    <n v="-336.47"/>
    <n v="0"/>
    <s v="100-S1.5 - Retirement"/>
    <m/>
    <x v="1"/>
    <n v="2042"/>
    <b v="0"/>
  </r>
  <r>
    <x v="0"/>
    <s v="0212"/>
    <n v="0"/>
    <n v="0"/>
    <n v="2026"/>
    <n v="2003"/>
    <n v="-21.04"/>
    <n v="0"/>
    <s v="100-S1.5 - Retirement"/>
    <m/>
    <x v="1"/>
    <n v="2042"/>
    <b v="0"/>
  </r>
  <r>
    <x v="0"/>
    <s v="0212"/>
    <n v="0"/>
    <n v="0"/>
    <n v="2027"/>
    <n v="1980"/>
    <n v="-6183.36"/>
    <n v="0"/>
    <s v="100-S1.5 - Retirement"/>
    <m/>
    <x v="1"/>
    <n v="2042"/>
    <b v="0"/>
  </r>
  <r>
    <x v="0"/>
    <s v="0212"/>
    <n v="0"/>
    <n v="0"/>
    <n v="2027"/>
    <n v="1981"/>
    <n v="-649.38"/>
    <n v="0"/>
    <s v="100-S1.5 - Retirement"/>
    <m/>
    <x v="1"/>
    <n v="2042"/>
    <b v="0"/>
  </r>
  <r>
    <x v="0"/>
    <s v="0212"/>
    <n v="0"/>
    <n v="0"/>
    <n v="2027"/>
    <n v="1982"/>
    <n v="-54.21"/>
    <n v="0"/>
    <s v="100-S1.5 - Retirement"/>
    <m/>
    <x v="1"/>
    <n v="2042"/>
    <b v="0"/>
  </r>
  <r>
    <x v="0"/>
    <s v="0212"/>
    <n v="0"/>
    <n v="0"/>
    <n v="2027"/>
    <n v="1983"/>
    <n v="-351.06"/>
    <n v="0"/>
    <s v="100-S1.5 - Retirement"/>
    <m/>
    <x v="1"/>
    <n v="2042"/>
    <b v="0"/>
  </r>
  <r>
    <x v="0"/>
    <s v="0212"/>
    <n v="0"/>
    <n v="0"/>
    <n v="2027"/>
    <n v="2003"/>
    <n v="-22.82"/>
    <n v="0"/>
    <s v="100-S1.5 - Retirement"/>
    <m/>
    <x v="1"/>
    <n v="2042"/>
    <b v="0"/>
  </r>
  <r>
    <x v="0"/>
    <s v="0212"/>
    <n v="0"/>
    <n v="0"/>
    <n v="2028"/>
    <n v="1980"/>
    <n v="-6421.72"/>
    <n v="0"/>
    <s v="100-S1.5 - Retirement"/>
    <m/>
    <x v="1"/>
    <n v="2042"/>
    <b v="0"/>
  </r>
  <r>
    <x v="0"/>
    <s v="0212"/>
    <n v="0"/>
    <n v="0"/>
    <n v="2028"/>
    <n v="1981"/>
    <n v="-675.16"/>
    <n v="0"/>
    <s v="100-S1.5 - Retirement"/>
    <m/>
    <x v="1"/>
    <n v="2042"/>
    <b v="0"/>
  </r>
  <r>
    <x v="0"/>
    <s v="0212"/>
    <n v="0"/>
    <n v="0"/>
    <n v="2028"/>
    <n v="1982"/>
    <n v="-56.43"/>
    <n v="0"/>
    <s v="100-S1.5 - Retirement"/>
    <m/>
    <x v="1"/>
    <n v="2042"/>
    <b v="0"/>
  </r>
  <r>
    <x v="0"/>
    <s v="0212"/>
    <n v="0"/>
    <n v="0"/>
    <n v="2028"/>
    <n v="1983"/>
    <n v="-365.84"/>
    <n v="0"/>
    <s v="100-S1.5 - Retirement"/>
    <m/>
    <x v="1"/>
    <n v="2042"/>
    <b v="0"/>
  </r>
  <r>
    <x v="0"/>
    <s v="0212"/>
    <n v="0"/>
    <n v="0"/>
    <n v="2028"/>
    <n v="2003"/>
    <n v="-24.68"/>
    <n v="0"/>
    <s v="100-S1.5 - Retirement"/>
    <m/>
    <x v="1"/>
    <n v="2042"/>
    <b v="0"/>
  </r>
  <r>
    <x v="0"/>
    <s v="0212"/>
    <n v="0"/>
    <n v="0"/>
    <n v="2029"/>
    <n v="1980"/>
    <n v="-6662.12"/>
    <n v="0"/>
    <s v="100-S1.5 - Retirement"/>
    <m/>
    <x v="1"/>
    <n v="2042"/>
    <b v="0"/>
  </r>
  <r>
    <x v="0"/>
    <s v="0212"/>
    <n v="0"/>
    <n v="0"/>
    <n v="2029"/>
    <n v="1981"/>
    <n v="-701.19"/>
    <n v="0"/>
    <s v="100-S1.5 - Retirement"/>
    <m/>
    <x v="1"/>
    <n v="2042"/>
    <b v="0"/>
  </r>
  <r>
    <x v="0"/>
    <s v="0212"/>
    <n v="0"/>
    <n v="0"/>
    <n v="2029"/>
    <n v="1982"/>
    <n v="-58.67"/>
    <n v="0"/>
    <s v="100-S1.5 - Retirement"/>
    <m/>
    <x v="1"/>
    <n v="2042"/>
    <b v="0"/>
  </r>
  <r>
    <x v="0"/>
    <s v="0212"/>
    <n v="0"/>
    <n v="0"/>
    <n v="2029"/>
    <n v="1983"/>
    <n v="-380.8"/>
    <n v="0"/>
    <s v="100-S1.5 - Retirement"/>
    <m/>
    <x v="1"/>
    <n v="2042"/>
    <b v="0"/>
  </r>
  <r>
    <x v="0"/>
    <s v="0212"/>
    <n v="0"/>
    <n v="0"/>
    <n v="2029"/>
    <n v="2003"/>
    <n v="-26.62"/>
    <n v="0"/>
    <s v="100-S1.5 - Retirement"/>
    <m/>
    <x v="1"/>
    <n v="2042"/>
    <b v="0"/>
  </r>
  <r>
    <x v="0"/>
    <s v="0212"/>
    <n v="0"/>
    <n v="0"/>
    <n v="2030"/>
    <n v="1980"/>
    <n v="-6904.34"/>
    <n v="0"/>
    <s v="100-S1.5 - Retirement"/>
    <m/>
    <x v="1"/>
    <n v="2042"/>
    <b v="0"/>
  </r>
  <r>
    <x v="0"/>
    <s v="0212"/>
    <n v="0"/>
    <n v="0"/>
    <n v="2030"/>
    <n v="1981"/>
    <n v="-727.44"/>
    <n v="0"/>
    <s v="100-S1.5 - Retirement"/>
    <m/>
    <x v="1"/>
    <n v="2042"/>
    <b v="0"/>
  </r>
  <r>
    <x v="0"/>
    <s v="0212"/>
    <n v="0"/>
    <n v="0"/>
    <n v="2030"/>
    <n v="1982"/>
    <n v="-60.93"/>
    <n v="0"/>
    <s v="100-S1.5 - Retirement"/>
    <m/>
    <x v="1"/>
    <n v="2042"/>
    <b v="0"/>
  </r>
  <r>
    <x v="0"/>
    <s v="0212"/>
    <n v="0"/>
    <n v="0"/>
    <n v="2030"/>
    <n v="1983"/>
    <n v="-395.92"/>
    <n v="0"/>
    <s v="100-S1.5 - Retirement"/>
    <m/>
    <x v="1"/>
    <n v="2042"/>
    <b v="0"/>
  </r>
  <r>
    <x v="0"/>
    <s v="0212"/>
    <n v="0"/>
    <n v="0"/>
    <n v="2030"/>
    <n v="2003"/>
    <n v="-28.61"/>
    <n v="0"/>
    <s v="100-S1.5 - Retirement"/>
    <m/>
    <x v="1"/>
    <n v="2042"/>
    <b v="0"/>
  </r>
  <r>
    <x v="0"/>
    <s v="0212"/>
    <n v="0"/>
    <n v="0"/>
    <n v="2031"/>
    <n v="1980"/>
    <n v="-7148.02"/>
    <n v="0"/>
    <s v="100-S1.5 - Retirement"/>
    <m/>
    <x v="1"/>
    <n v="2042"/>
    <b v="0"/>
  </r>
  <r>
    <x v="0"/>
    <s v="0212"/>
    <n v="0"/>
    <n v="0"/>
    <n v="2031"/>
    <n v="1981"/>
    <n v="-753.89"/>
    <n v="0"/>
    <s v="100-S1.5 - Retirement"/>
    <m/>
    <x v="1"/>
    <n v="2042"/>
    <b v="0"/>
  </r>
  <r>
    <x v="0"/>
    <s v="0212"/>
    <n v="0"/>
    <n v="0"/>
    <n v="2031"/>
    <n v="1982"/>
    <n v="-63.21"/>
    <n v="0"/>
    <s v="100-S1.5 - Retirement"/>
    <m/>
    <x v="1"/>
    <n v="2042"/>
    <b v="0"/>
  </r>
  <r>
    <x v="0"/>
    <s v="0212"/>
    <n v="0"/>
    <n v="0"/>
    <n v="2031"/>
    <n v="1983"/>
    <n v="-411.18"/>
    <n v="0"/>
    <s v="100-S1.5 - Retirement"/>
    <m/>
    <x v="1"/>
    <n v="2042"/>
    <b v="0"/>
  </r>
  <r>
    <x v="0"/>
    <s v="0212"/>
    <n v="0"/>
    <n v="0"/>
    <n v="2031"/>
    <n v="2003"/>
    <n v="-30.68"/>
    <n v="0"/>
    <s v="100-S1.5 - Retirement"/>
    <m/>
    <x v="1"/>
    <n v="2042"/>
    <b v="0"/>
  </r>
  <r>
    <x v="0"/>
    <s v="0212"/>
    <n v="0"/>
    <n v="0"/>
    <n v="2032"/>
    <n v="1980"/>
    <n v="-7392.94"/>
    <n v="0"/>
    <s v="100-S1.5 - Retirement"/>
    <m/>
    <x v="1"/>
    <n v="2042"/>
    <b v="0"/>
  </r>
  <r>
    <x v="0"/>
    <s v="0212"/>
    <n v="0"/>
    <n v="0"/>
    <n v="2032"/>
    <n v="1981"/>
    <n v="-780.49"/>
    <n v="0"/>
    <s v="100-S1.5 - Retirement"/>
    <m/>
    <x v="1"/>
    <n v="2042"/>
    <b v="0"/>
  </r>
  <r>
    <x v="0"/>
    <s v="0212"/>
    <n v="0"/>
    <n v="0"/>
    <n v="2032"/>
    <n v="1982"/>
    <n v="-65.510000000000005"/>
    <n v="0"/>
    <s v="100-S1.5 - Retirement"/>
    <m/>
    <x v="1"/>
    <n v="2042"/>
    <b v="0"/>
  </r>
  <r>
    <x v="0"/>
    <s v="0212"/>
    <n v="0"/>
    <n v="0"/>
    <n v="2032"/>
    <n v="1983"/>
    <n v="-426.57"/>
    <n v="0"/>
    <s v="100-S1.5 - Retirement"/>
    <m/>
    <x v="1"/>
    <n v="2042"/>
    <b v="0"/>
  </r>
  <r>
    <x v="0"/>
    <s v="0212"/>
    <n v="0"/>
    <n v="0"/>
    <n v="2032"/>
    <n v="2003"/>
    <n v="-32.83"/>
    <n v="0"/>
    <s v="100-S1.5 - Retirement"/>
    <m/>
    <x v="1"/>
    <n v="2042"/>
    <b v="0"/>
  </r>
  <r>
    <x v="0"/>
    <s v="0212"/>
    <n v="0"/>
    <n v="0"/>
    <n v="2033"/>
    <n v="1980"/>
    <n v="-7638.88"/>
    <n v="0"/>
    <s v="100-S1.5 - Retirement"/>
    <m/>
    <x v="1"/>
    <n v="2042"/>
    <b v="0"/>
  </r>
  <r>
    <x v="0"/>
    <s v="0212"/>
    <n v="0"/>
    <n v="0"/>
    <n v="2033"/>
    <n v="1981"/>
    <n v="-807.24"/>
    <n v="0"/>
    <s v="100-S1.5 - Retirement"/>
    <m/>
    <x v="1"/>
    <n v="2042"/>
    <b v="0"/>
  </r>
  <r>
    <x v="0"/>
    <s v="0212"/>
    <n v="0"/>
    <n v="0"/>
    <n v="2033"/>
    <n v="1982"/>
    <n v="-67.819999999999993"/>
    <n v="0"/>
    <s v="100-S1.5 - Retirement"/>
    <m/>
    <x v="1"/>
    <n v="2042"/>
    <b v="0"/>
  </r>
  <r>
    <x v="0"/>
    <s v="0212"/>
    <n v="0"/>
    <n v="0"/>
    <n v="2033"/>
    <n v="1983"/>
    <n v="-442.08"/>
    <n v="0"/>
    <s v="100-S1.5 - Retirement"/>
    <m/>
    <x v="1"/>
    <n v="2042"/>
    <b v="0"/>
  </r>
  <r>
    <x v="0"/>
    <s v="0212"/>
    <n v="0"/>
    <n v="0"/>
    <n v="2033"/>
    <n v="2003"/>
    <n v="-35.04"/>
    <n v="0"/>
    <s v="100-S1.5 - Retirement"/>
    <m/>
    <x v="1"/>
    <n v="2042"/>
    <b v="0"/>
  </r>
  <r>
    <x v="0"/>
    <s v="0212"/>
    <n v="0"/>
    <n v="0"/>
    <n v="2034"/>
    <n v="1980"/>
    <n v="-7885.47"/>
    <n v="0"/>
    <s v="100-S1.5 - Retirement"/>
    <m/>
    <x v="1"/>
    <n v="2042"/>
    <b v="0"/>
  </r>
  <r>
    <x v="0"/>
    <s v="0212"/>
    <n v="0"/>
    <n v="0"/>
    <n v="2034"/>
    <n v="1981"/>
    <n v="-834.09"/>
    <n v="0"/>
    <s v="100-S1.5 - Retirement"/>
    <m/>
    <x v="1"/>
    <n v="2042"/>
    <b v="0"/>
  </r>
  <r>
    <x v="0"/>
    <s v="0212"/>
    <n v="0"/>
    <n v="0"/>
    <n v="2034"/>
    <n v="1982"/>
    <n v="-70.14"/>
    <n v="0"/>
    <s v="100-S1.5 - Retirement"/>
    <m/>
    <x v="1"/>
    <n v="2042"/>
    <b v="0"/>
  </r>
  <r>
    <x v="0"/>
    <s v="0212"/>
    <n v="0"/>
    <n v="0"/>
    <n v="2034"/>
    <n v="1983"/>
    <n v="-457.68"/>
    <n v="0"/>
    <s v="100-S1.5 - Retirement"/>
    <m/>
    <x v="1"/>
    <n v="2042"/>
    <b v="0"/>
  </r>
  <r>
    <x v="0"/>
    <s v="0212"/>
    <n v="0"/>
    <n v="0"/>
    <n v="2034"/>
    <n v="2003"/>
    <n v="-37.32"/>
    <n v="0"/>
    <s v="100-S1.5 - Retirement"/>
    <m/>
    <x v="1"/>
    <n v="2042"/>
    <b v="0"/>
  </r>
  <r>
    <x v="0"/>
    <s v="0212"/>
    <n v="0"/>
    <n v="0"/>
    <n v="2035"/>
    <n v="1980"/>
    <n v="-8132.43"/>
    <n v="0"/>
    <s v="100-S1.5 - Retirement"/>
    <m/>
    <x v="1"/>
    <n v="2042"/>
    <b v="0"/>
  </r>
  <r>
    <x v="0"/>
    <s v="0212"/>
    <n v="0"/>
    <n v="0"/>
    <n v="2035"/>
    <n v="1981"/>
    <n v="-861.02"/>
    <n v="0"/>
    <s v="100-S1.5 - Retirement"/>
    <m/>
    <x v="1"/>
    <n v="2042"/>
    <b v="0"/>
  </r>
  <r>
    <x v="0"/>
    <s v="0212"/>
    <n v="0"/>
    <n v="0"/>
    <n v="2035"/>
    <n v="1982"/>
    <n v="-72.47"/>
    <n v="0"/>
    <s v="100-S1.5 - Retirement"/>
    <m/>
    <x v="1"/>
    <n v="2042"/>
    <b v="0"/>
  </r>
  <r>
    <x v="0"/>
    <s v="0212"/>
    <n v="0"/>
    <n v="0"/>
    <n v="2035"/>
    <n v="1983"/>
    <n v="-473.36"/>
    <n v="0"/>
    <s v="100-S1.5 - Retirement"/>
    <m/>
    <x v="1"/>
    <n v="2042"/>
    <b v="0"/>
  </r>
  <r>
    <x v="0"/>
    <s v="0212"/>
    <n v="0"/>
    <n v="0"/>
    <n v="2035"/>
    <n v="2003"/>
    <n v="-39.659999999999997"/>
    <n v="0"/>
    <s v="100-S1.5 - Retirement"/>
    <m/>
    <x v="1"/>
    <n v="2042"/>
    <b v="0"/>
  </r>
  <r>
    <x v="0"/>
    <s v="0212"/>
    <n v="0"/>
    <n v="0"/>
    <n v="2036"/>
    <n v="1980"/>
    <n v="-8379.61"/>
    <n v="0"/>
    <s v="100-S1.5 - Retirement"/>
    <m/>
    <x v="1"/>
    <n v="2042"/>
    <b v="0"/>
  </r>
  <r>
    <x v="0"/>
    <s v="0212"/>
    <n v="0"/>
    <n v="0"/>
    <n v="2036"/>
    <n v="1981"/>
    <n v="-887.98"/>
    <n v="0"/>
    <s v="100-S1.5 - Retirement"/>
    <m/>
    <x v="1"/>
    <n v="2042"/>
    <b v="0"/>
  </r>
  <r>
    <x v="0"/>
    <s v="0212"/>
    <n v="0"/>
    <n v="0"/>
    <n v="2036"/>
    <n v="1982"/>
    <n v="-74.81"/>
    <n v="0"/>
    <s v="100-S1.5 - Retirement"/>
    <m/>
    <x v="1"/>
    <n v="2042"/>
    <b v="0"/>
  </r>
  <r>
    <x v="0"/>
    <s v="0212"/>
    <n v="0"/>
    <n v="0"/>
    <n v="2036"/>
    <n v="1983"/>
    <n v="-489.11"/>
    <n v="0"/>
    <s v="100-S1.5 - Retirement"/>
    <m/>
    <x v="1"/>
    <n v="2042"/>
    <b v="0"/>
  </r>
  <r>
    <x v="0"/>
    <s v="0212"/>
    <n v="0"/>
    <n v="0"/>
    <n v="2036"/>
    <n v="2003"/>
    <n v="-42.08"/>
    <n v="0"/>
    <s v="100-S1.5 - Retirement"/>
    <m/>
    <x v="1"/>
    <n v="2042"/>
    <b v="0"/>
  </r>
  <r>
    <x v="0"/>
    <s v="0212"/>
    <n v="0"/>
    <n v="0"/>
    <n v="2037"/>
    <n v="1980"/>
    <n v="-8626.64"/>
    <n v="0"/>
    <s v="100-S1.5 - Retirement"/>
    <m/>
    <x v="1"/>
    <n v="2042"/>
    <b v="0"/>
  </r>
  <r>
    <x v="0"/>
    <s v="0212"/>
    <n v="0"/>
    <n v="0"/>
    <n v="2037"/>
    <n v="1981"/>
    <n v="-914.97"/>
    <n v="0"/>
    <s v="100-S1.5 - Retirement"/>
    <m/>
    <x v="1"/>
    <n v="2042"/>
    <b v="0"/>
  </r>
  <r>
    <x v="0"/>
    <s v="0212"/>
    <n v="0"/>
    <n v="0"/>
    <n v="2037"/>
    <n v="1982"/>
    <n v="-77.16"/>
    <n v="0"/>
    <s v="100-S1.5 - Retirement"/>
    <m/>
    <x v="1"/>
    <n v="2042"/>
    <b v="0"/>
  </r>
  <r>
    <x v="0"/>
    <s v="0212"/>
    <n v="0"/>
    <n v="0"/>
    <n v="2037"/>
    <n v="1983"/>
    <n v="-504.9"/>
    <n v="0"/>
    <s v="100-S1.5 - Retirement"/>
    <m/>
    <x v="1"/>
    <n v="2042"/>
    <b v="0"/>
  </r>
  <r>
    <x v="0"/>
    <s v="0212"/>
    <n v="0"/>
    <n v="0"/>
    <n v="2037"/>
    <n v="2003"/>
    <n v="-44.56"/>
    <n v="0"/>
    <s v="100-S1.5 - Retirement"/>
    <m/>
    <x v="1"/>
    <n v="2042"/>
    <b v="0"/>
  </r>
  <r>
    <x v="0"/>
    <s v="0212"/>
    <n v="0"/>
    <n v="0"/>
    <n v="2038"/>
    <n v="1980"/>
    <n v="-8873.16"/>
    <n v="0"/>
    <s v="100-S1.5 - Retirement"/>
    <m/>
    <x v="1"/>
    <n v="2042"/>
    <b v="0"/>
  </r>
  <r>
    <x v="0"/>
    <s v="0212"/>
    <n v="0"/>
    <n v="0"/>
    <n v="2038"/>
    <n v="1981"/>
    <n v="-941.94"/>
    <n v="0"/>
    <s v="100-S1.5 - Retirement"/>
    <m/>
    <x v="1"/>
    <n v="2042"/>
    <b v="0"/>
  </r>
  <r>
    <x v="0"/>
    <s v="0212"/>
    <n v="0"/>
    <n v="0"/>
    <n v="2038"/>
    <n v="1982"/>
    <n v="-79.5"/>
    <n v="0"/>
    <s v="100-S1.5 - Retirement"/>
    <m/>
    <x v="1"/>
    <n v="2042"/>
    <b v="0"/>
  </r>
  <r>
    <x v="0"/>
    <s v="0212"/>
    <n v="0"/>
    <n v="0"/>
    <n v="2038"/>
    <n v="1983"/>
    <n v="-520.71"/>
    <n v="0"/>
    <s v="100-S1.5 - Retirement"/>
    <m/>
    <x v="1"/>
    <n v="2042"/>
    <b v="0"/>
  </r>
  <r>
    <x v="0"/>
    <s v="0212"/>
    <n v="0"/>
    <n v="0"/>
    <n v="2038"/>
    <n v="2003"/>
    <n v="-47.09"/>
    <n v="0"/>
    <s v="100-S1.5 - Retirement"/>
    <m/>
    <x v="1"/>
    <n v="2042"/>
    <b v="0"/>
  </r>
  <r>
    <x v="0"/>
    <s v="0212"/>
    <n v="0"/>
    <n v="0"/>
    <n v="2039"/>
    <n v="1980"/>
    <n v="-9118.9500000000007"/>
    <n v="0"/>
    <s v="100-S1.5 - Retirement"/>
    <m/>
    <x v="1"/>
    <n v="2042"/>
    <b v="0"/>
  </r>
  <r>
    <x v="0"/>
    <s v="0212"/>
    <n v="0"/>
    <n v="0"/>
    <n v="2039"/>
    <n v="1981"/>
    <n v="-968.86"/>
    <n v="0"/>
    <s v="100-S1.5 - Retirement"/>
    <m/>
    <x v="1"/>
    <n v="2042"/>
    <b v="0"/>
  </r>
  <r>
    <x v="0"/>
    <s v="0212"/>
    <n v="0"/>
    <n v="0"/>
    <n v="2039"/>
    <n v="1982"/>
    <n v="-81.849999999999994"/>
    <n v="0"/>
    <s v="100-S1.5 - Retirement"/>
    <m/>
    <x v="1"/>
    <n v="2042"/>
    <b v="0"/>
  </r>
  <r>
    <x v="0"/>
    <s v="0212"/>
    <n v="0"/>
    <n v="0"/>
    <n v="2039"/>
    <n v="1983"/>
    <n v="-536.54"/>
    <n v="0"/>
    <s v="100-S1.5 - Retirement"/>
    <m/>
    <x v="1"/>
    <n v="2042"/>
    <b v="0"/>
  </r>
  <r>
    <x v="0"/>
    <s v="0212"/>
    <n v="0"/>
    <n v="0"/>
    <n v="2039"/>
    <n v="2003"/>
    <n v="-49.7"/>
    <n v="0"/>
    <s v="100-S1.5 - Retirement"/>
    <m/>
    <x v="1"/>
    <n v="2042"/>
    <b v="0"/>
  </r>
  <r>
    <x v="0"/>
    <s v="0212"/>
    <n v="0"/>
    <n v="0"/>
    <n v="2040"/>
    <n v="1980"/>
    <n v="-9363.7199999999993"/>
    <n v="0"/>
    <s v="100-S1.5 - Retirement"/>
    <m/>
    <x v="1"/>
    <n v="2042"/>
    <b v="0"/>
  </r>
  <r>
    <x v="0"/>
    <s v="0212"/>
    <n v="0"/>
    <n v="0"/>
    <n v="2040"/>
    <n v="1981"/>
    <n v="-995.7"/>
    <n v="0"/>
    <s v="100-S1.5 - Retirement"/>
    <m/>
    <x v="1"/>
    <n v="2042"/>
    <b v="0"/>
  </r>
  <r>
    <x v="0"/>
    <s v="0212"/>
    <n v="0"/>
    <n v="0"/>
    <n v="2040"/>
    <n v="1982"/>
    <n v="-84.19"/>
    <n v="0"/>
    <s v="100-S1.5 - Retirement"/>
    <m/>
    <x v="1"/>
    <n v="2042"/>
    <b v="0"/>
  </r>
  <r>
    <x v="0"/>
    <s v="0212"/>
    <n v="0"/>
    <n v="0"/>
    <n v="2040"/>
    <n v="1983"/>
    <n v="-552.36"/>
    <n v="0"/>
    <s v="100-S1.5 - Retirement"/>
    <m/>
    <x v="1"/>
    <n v="2042"/>
    <b v="0"/>
  </r>
  <r>
    <x v="0"/>
    <s v="0212"/>
    <n v="0"/>
    <n v="0"/>
    <n v="2040"/>
    <n v="2003"/>
    <n v="-52.36"/>
    <n v="0"/>
    <s v="100-S1.5 - Retirement"/>
    <m/>
    <x v="1"/>
    <n v="2042"/>
    <b v="0"/>
  </r>
  <r>
    <x v="0"/>
    <s v="0212"/>
    <n v="0"/>
    <n v="0"/>
    <n v="2041"/>
    <n v="1980"/>
    <n v="-9607.18"/>
    <n v="0"/>
    <s v="100-S1.5 - Retirement"/>
    <m/>
    <x v="1"/>
    <n v="2042"/>
    <b v="0"/>
  </r>
  <r>
    <x v="0"/>
    <s v="0212"/>
    <n v="0"/>
    <n v="0"/>
    <n v="2041"/>
    <n v="1981"/>
    <n v="-1022.43"/>
    <n v="0"/>
    <s v="100-S1.5 - Retirement"/>
    <m/>
    <x v="1"/>
    <n v="2042"/>
    <b v="0"/>
  </r>
  <r>
    <x v="0"/>
    <s v="0212"/>
    <n v="0"/>
    <n v="0"/>
    <n v="2041"/>
    <n v="1982"/>
    <n v="-86.52"/>
    <n v="0"/>
    <s v="100-S1.5 - Retirement"/>
    <m/>
    <x v="1"/>
    <n v="2042"/>
    <b v="0"/>
  </r>
  <r>
    <x v="0"/>
    <s v="0212"/>
    <n v="0"/>
    <n v="0"/>
    <n v="2041"/>
    <n v="1983"/>
    <n v="-568.14"/>
    <n v="0"/>
    <s v="100-S1.5 - Retirement"/>
    <m/>
    <x v="1"/>
    <n v="2042"/>
    <b v="0"/>
  </r>
  <r>
    <x v="0"/>
    <s v="0212"/>
    <n v="0"/>
    <n v="0"/>
    <n v="2041"/>
    <n v="2003"/>
    <n v="-55.08"/>
    <n v="0"/>
    <s v="100-S1.5 - Retirement"/>
    <m/>
    <x v="1"/>
    <n v="2042"/>
    <b v="0"/>
  </r>
  <r>
    <x v="0"/>
    <s v="0212"/>
    <n v="0"/>
    <n v="0"/>
    <n v="2042"/>
    <n v="1980"/>
    <n v="-1241242.78"/>
    <n v="0"/>
    <s v="100-S1.5 - Retirement"/>
    <m/>
    <x v="1"/>
    <n v="2042"/>
    <b v="1"/>
  </r>
  <r>
    <x v="0"/>
    <s v="0212"/>
    <n v="0"/>
    <n v="0"/>
    <n v="2042"/>
    <n v="1981"/>
    <n v="-136580.46"/>
    <n v="0"/>
    <s v="100-S1.5 - Retirement"/>
    <m/>
    <x v="1"/>
    <n v="2042"/>
    <b v="1"/>
  </r>
  <r>
    <x v="0"/>
    <s v="0212"/>
    <n v="0"/>
    <n v="0"/>
    <n v="2042"/>
    <n v="1982"/>
    <n v="-11956.44"/>
    <n v="0"/>
    <s v="100-S1.5 - Retirement"/>
    <m/>
    <x v="1"/>
    <n v="2042"/>
    <b v="1"/>
  </r>
  <r>
    <x v="0"/>
    <s v="0212"/>
    <n v="0"/>
    <n v="0"/>
    <n v="2042"/>
    <n v="1983"/>
    <n v="-81274.350000000006"/>
    <n v="0"/>
    <s v="100-S1.5 - Retirement"/>
    <m/>
    <x v="1"/>
    <n v="2042"/>
    <b v="1"/>
  </r>
  <r>
    <x v="0"/>
    <s v="0212"/>
    <n v="0"/>
    <n v="0"/>
    <n v="2042"/>
    <n v="2003"/>
    <n v="-18511.330000000002"/>
    <n v="0"/>
    <s v="100-S1.5 - Retirement"/>
    <m/>
    <x v="1"/>
    <n v="2042"/>
    <b v="1"/>
  </r>
  <r>
    <x v="0"/>
    <s v="0221"/>
    <n v="0"/>
    <n v="0"/>
    <n v="2011"/>
    <n v="1974"/>
    <n v="-26375.59"/>
    <n v="0"/>
    <s v="100-S1.5 - Retirement"/>
    <m/>
    <x v="1"/>
    <n v="2044"/>
    <b v="0"/>
  </r>
  <r>
    <x v="0"/>
    <s v="0221"/>
    <n v="0"/>
    <n v="0"/>
    <n v="2011"/>
    <n v="1975"/>
    <n v="-1876.86"/>
    <n v="0"/>
    <s v="100-S1.5 - Retirement"/>
    <m/>
    <x v="1"/>
    <n v="2044"/>
    <b v="0"/>
  </r>
  <r>
    <x v="0"/>
    <s v="0221"/>
    <n v="0"/>
    <n v="0"/>
    <n v="2011"/>
    <n v="1976"/>
    <n v="-241.96"/>
    <n v="0"/>
    <s v="100-S1.5 - Retirement"/>
    <m/>
    <x v="1"/>
    <n v="2044"/>
    <b v="0"/>
  </r>
  <r>
    <x v="0"/>
    <s v="0221"/>
    <n v="0"/>
    <n v="0"/>
    <n v="2011"/>
    <n v="1977"/>
    <n v="-54.39"/>
    <n v="0"/>
    <s v="100-S1.5 - Retirement"/>
    <m/>
    <x v="1"/>
    <n v="2044"/>
    <b v="0"/>
  </r>
  <r>
    <x v="0"/>
    <s v="0221"/>
    <n v="0"/>
    <n v="0"/>
    <n v="2011"/>
    <n v="1979"/>
    <n v="-7.36"/>
    <n v="0"/>
    <s v="100-S1.5 - Retirement"/>
    <m/>
    <x v="1"/>
    <n v="2044"/>
    <b v="0"/>
  </r>
  <r>
    <x v="0"/>
    <s v="0221"/>
    <n v="0"/>
    <n v="0"/>
    <n v="2011"/>
    <n v="1983"/>
    <n v="-10.96"/>
    <n v="0"/>
    <s v="100-S1.5 - Retirement"/>
    <m/>
    <x v="1"/>
    <n v="2044"/>
    <b v="0"/>
  </r>
  <r>
    <x v="0"/>
    <s v="0221"/>
    <n v="0"/>
    <n v="0"/>
    <n v="2011"/>
    <n v="1985"/>
    <n v="-8.39"/>
    <n v="0"/>
    <s v="100-S1.5 - Retirement"/>
    <m/>
    <x v="1"/>
    <n v="2044"/>
    <b v="0"/>
  </r>
  <r>
    <x v="0"/>
    <s v="0221"/>
    <n v="0"/>
    <n v="0"/>
    <n v="2011"/>
    <n v="1987"/>
    <n v="-63.68"/>
    <n v="0"/>
    <s v="100-S1.5 - Retirement"/>
    <m/>
    <x v="1"/>
    <n v="2044"/>
    <b v="0"/>
  </r>
  <r>
    <x v="0"/>
    <s v="0221"/>
    <n v="0"/>
    <n v="0"/>
    <n v="2011"/>
    <n v="1991"/>
    <n v="-20.079999999999998"/>
    <n v="0"/>
    <s v="100-S1.5 - Retirement"/>
    <m/>
    <x v="1"/>
    <n v="2044"/>
    <b v="0"/>
  </r>
  <r>
    <x v="0"/>
    <s v="0221"/>
    <n v="0"/>
    <n v="0"/>
    <n v="2011"/>
    <n v="1998"/>
    <n v="-69.13"/>
    <n v="0"/>
    <s v="100-S1.5 - Retirement"/>
    <m/>
    <x v="1"/>
    <n v="2044"/>
    <b v="0"/>
  </r>
  <r>
    <x v="0"/>
    <s v="0221"/>
    <n v="0"/>
    <n v="0"/>
    <n v="2011"/>
    <n v="2003"/>
    <n v="-7.18"/>
    <n v="0"/>
    <s v="100-S1.5 - Retirement"/>
    <m/>
    <x v="1"/>
    <n v="2044"/>
    <b v="0"/>
  </r>
  <r>
    <x v="0"/>
    <s v="0221"/>
    <n v="0"/>
    <n v="0"/>
    <n v="2011"/>
    <n v="2004"/>
    <n v="-9"/>
    <n v="0"/>
    <s v="100-S1.5 - Retirement"/>
    <m/>
    <x v="1"/>
    <n v="2044"/>
    <b v="0"/>
  </r>
  <r>
    <x v="0"/>
    <s v="0221"/>
    <n v="0"/>
    <n v="0"/>
    <n v="2011"/>
    <n v="2006"/>
    <n v="-12.76"/>
    <n v="0"/>
    <s v="100-S1.5 - Retirement"/>
    <m/>
    <x v="1"/>
    <n v="2044"/>
    <b v="0"/>
  </r>
  <r>
    <x v="0"/>
    <s v="0221"/>
    <n v="0"/>
    <n v="0"/>
    <n v="2011"/>
    <n v="2008"/>
    <n v="-0.16"/>
    <n v="0"/>
    <s v="100-S1.5 - Retirement"/>
    <m/>
    <x v="1"/>
    <n v="2044"/>
    <b v="0"/>
  </r>
  <r>
    <x v="0"/>
    <s v="0221"/>
    <n v="0"/>
    <n v="0"/>
    <n v="2011"/>
    <n v="2010"/>
    <n v="-1.52"/>
    <n v="0"/>
    <s v="100-S1.5 - Retirement"/>
    <m/>
    <x v="1"/>
    <n v="2044"/>
    <b v="0"/>
  </r>
  <r>
    <x v="0"/>
    <s v="0221"/>
    <n v="0"/>
    <n v="0"/>
    <n v="2012"/>
    <n v="1974"/>
    <n v="-27745.06"/>
    <n v="0"/>
    <s v="100-S1.5 - Retirement"/>
    <m/>
    <x v="1"/>
    <n v="2044"/>
    <b v="0"/>
  </r>
  <r>
    <x v="0"/>
    <s v="0221"/>
    <n v="0"/>
    <n v="0"/>
    <n v="2012"/>
    <n v="1975"/>
    <n v="-1977.35"/>
    <n v="0"/>
    <s v="100-S1.5 - Retirement"/>
    <m/>
    <x v="1"/>
    <n v="2044"/>
    <b v="0"/>
  </r>
  <r>
    <x v="0"/>
    <s v="0221"/>
    <n v="0"/>
    <n v="0"/>
    <n v="2012"/>
    <n v="1976"/>
    <n v="-255.32"/>
    <n v="0"/>
    <s v="100-S1.5 - Retirement"/>
    <m/>
    <x v="1"/>
    <n v="2044"/>
    <b v="0"/>
  </r>
  <r>
    <x v="0"/>
    <s v="0221"/>
    <n v="0"/>
    <n v="0"/>
    <n v="2012"/>
    <n v="1977"/>
    <n v="-57.49"/>
    <n v="0"/>
    <s v="100-S1.5 - Retirement"/>
    <m/>
    <x v="1"/>
    <n v="2044"/>
    <b v="0"/>
  </r>
  <r>
    <x v="0"/>
    <s v="0221"/>
    <n v="0"/>
    <n v="0"/>
    <n v="2012"/>
    <n v="1979"/>
    <n v="-7.8"/>
    <n v="0"/>
    <s v="100-S1.5 - Retirement"/>
    <m/>
    <x v="1"/>
    <n v="2044"/>
    <b v="0"/>
  </r>
  <r>
    <x v="0"/>
    <s v="0221"/>
    <n v="0"/>
    <n v="0"/>
    <n v="2012"/>
    <n v="1983"/>
    <n v="-11.72"/>
    <n v="0"/>
    <s v="100-S1.5 - Retirement"/>
    <m/>
    <x v="1"/>
    <n v="2044"/>
    <b v="0"/>
  </r>
  <r>
    <x v="0"/>
    <s v="0221"/>
    <n v="0"/>
    <n v="0"/>
    <n v="2012"/>
    <n v="1985"/>
    <n v="-9.01"/>
    <n v="0"/>
    <s v="100-S1.5 - Retirement"/>
    <m/>
    <x v="1"/>
    <n v="2044"/>
    <b v="0"/>
  </r>
  <r>
    <x v="0"/>
    <s v="0221"/>
    <n v="0"/>
    <n v="0"/>
    <n v="2012"/>
    <n v="1987"/>
    <n v="-68.900000000000006"/>
    <n v="0"/>
    <s v="100-S1.5 - Retirement"/>
    <m/>
    <x v="1"/>
    <n v="2044"/>
    <b v="0"/>
  </r>
  <r>
    <x v="0"/>
    <s v="0221"/>
    <n v="0"/>
    <n v="0"/>
    <n v="2012"/>
    <n v="1991"/>
    <n v="-22.02"/>
    <n v="0"/>
    <s v="100-S1.5 - Retirement"/>
    <m/>
    <x v="1"/>
    <n v="2044"/>
    <b v="0"/>
  </r>
  <r>
    <x v="0"/>
    <s v="0221"/>
    <n v="0"/>
    <n v="0"/>
    <n v="2012"/>
    <n v="1998"/>
    <n v="-79.3"/>
    <n v="0"/>
    <s v="100-S1.5 - Retirement"/>
    <m/>
    <x v="1"/>
    <n v="2044"/>
    <b v="0"/>
  </r>
  <r>
    <x v="0"/>
    <s v="0221"/>
    <n v="0"/>
    <n v="0"/>
    <n v="2012"/>
    <n v="2003"/>
    <n v="-8.89"/>
    <n v="0"/>
    <s v="100-S1.5 - Retirement"/>
    <m/>
    <x v="1"/>
    <n v="2044"/>
    <b v="0"/>
  </r>
  <r>
    <x v="0"/>
    <s v="0221"/>
    <n v="0"/>
    <n v="0"/>
    <n v="2012"/>
    <n v="2004"/>
    <n v="-11.45"/>
    <n v="0"/>
    <s v="100-S1.5 - Retirement"/>
    <m/>
    <x v="1"/>
    <n v="2044"/>
    <b v="0"/>
  </r>
  <r>
    <x v="0"/>
    <s v="0221"/>
    <n v="0"/>
    <n v="0"/>
    <n v="2012"/>
    <n v="2006"/>
    <n v="-17.72"/>
    <n v="0"/>
    <s v="100-S1.5 - Retirement"/>
    <m/>
    <x v="1"/>
    <n v="2044"/>
    <b v="0"/>
  </r>
  <r>
    <x v="0"/>
    <s v="0221"/>
    <n v="0"/>
    <n v="0"/>
    <n v="2012"/>
    <n v="2008"/>
    <n v="-0.26"/>
    <n v="0"/>
    <s v="100-S1.5 - Retirement"/>
    <m/>
    <x v="1"/>
    <n v="2044"/>
    <b v="0"/>
  </r>
  <r>
    <x v="0"/>
    <s v="0221"/>
    <n v="0"/>
    <n v="0"/>
    <n v="2012"/>
    <n v="2010"/>
    <n v="-4.55"/>
    <n v="0"/>
    <s v="100-S1.5 - Retirement"/>
    <m/>
    <x v="1"/>
    <n v="2044"/>
    <b v="0"/>
  </r>
  <r>
    <x v="0"/>
    <s v="0221"/>
    <n v="0"/>
    <n v="0"/>
    <n v="2013"/>
    <n v="1974"/>
    <n v="-29142.19"/>
    <n v="0"/>
    <s v="100-S1.5 - Retirement"/>
    <m/>
    <x v="1"/>
    <n v="2044"/>
    <b v="0"/>
  </r>
  <r>
    <x v="0"/>
    <s v="0221"/>
    <n v="0"/>
    <n v="0"/>
    <n v="2013"/>
    <n v="1975"/>
    <n v="-2080.0100000000002"/>
    <n v="0"/>
    <s v="100-S1.5 - Retirement"/>
    <m/>
    <x v="1"/>
    <n v="2044"/>
    <b v="0"/>
  </r>
  <r>
    <x v="0"/>
    <s v="0221"/>
    <n v="0"/>
    <n v="0"/>
    <n v="2013"/>
    <n v="1976"/>
    <n v="-268.99"/>
    <n v="0"/>
    <s v="100-S1.5 - Retirement"/>
    <m/>
    <x v="1"/>
    <n v="2044"/>
    <b v="0"/>
  </r>
  <r>
    <x v="0"/>
    <s v="0221"/>
    <n v="0"/>
    <n v="0"/>
    <n v="2013"/>
    <n v="1977"/>
    <n v="-60.67"/>
    <n v="0"/>
    <s v="100-S1.5 - Retirement"/>
    <m/>
    <x v="1"/>
    <n v="2044"/>
    <b v="0"/>
  </r>
  <r>
    <x v="0"/>
    <s v="0221"/>
    <n v="0"/>
    <n v="0"/>
    <n v="2013"/>
    <n v="1979"/>
    <n v="-8.26"/>
    <n v="0"/>
    <s v="100-S1.5 - Retirement"/>
    <m/>
    <x v="1"/>
    <n v="2044"/>
    <b v="0"/>
  </r>
  <r>
    <x v="0"/>
    <s v="0221"/>
    <n v="0"/>
    <n v="0"/>
    <n v="2013"/>
    <n v="1983"/>
    <n v="-12.51"/>
    <n v="0"/>
    <s v="100-S1.5 - Retirement"/>
    <m/>
    <x v="1"/>
    <n v="2044"/>
    <b v="0"/>
  </r>
  <r>
    <x v="0"/>
    <s v="0221"/>
    <n v="0"/>
    <n v="0"/>
    <n v="2013"/>
    <n v="1985"/>
    <n v="-9.66"/>
    <n v="0"/>
    <s v="100-S1.5 - Retirement"/>
    <m/>
    <x v="1"/>
    <n v="2044"/>
    <b v="0"/>
  </r>
  <r>
    <x v="0"/>
    <s v="0221"/>
    <n v="0"/>
    <n v="0"/>
    <n v="2013"/>
    <n v="1987"/>
    <n v="-74.31"/>
    <n v="0"/>
    <s v="100-S1.5 - Retirement"/>
    <m/>
    <x v="1"/>
    <n v="2044"/>
    <b v="0"/>
  </r>
  <r>
    <x v="0"/>
    <s v="0221"/>
    <n v="0"/>
    <n v="0"/>
    <n v="2013"/>
    <n v="1991"/>
    <n v="-24.06"/>
    <n v="0"/>
    <s v="100-S1.5 - Retirement"/>
    <m/>
    <x v="1"/>
    <n v="2044"/>
    <b v="0"/>
  </r>
  <r>
    <x v="0"/>
    <s v="0221"/>
    <n v="0"/>
    <n v="0"/>
    <n v="2013"/>
    <n v="1998"/>
    <n v="-90.14"/>
    <n v="0"/>
    <s v="100-S1.5 - Retirement"/>
    <m/>
    <x v="1"/>
    <n v="2044"/>
    <b v="0"/>
  </r>
  <r>
    <x v="0"/>
    <s v="0221"/>
    <n v="0"/>
    <n v="0"/>
    <n v="2013"/>
    <n v="2003"/>
    <n v="-10.77"/>
    <n v="0"/>
    <s v="100-S1.5 - Retirement"/>
    <m/>
    <x v="1"/>
    <n v="2044"/>
    <b v="0"/>
  </r>
  <r>
    <x v="0"/>
    <s v="0221"/>
    <n v="0"/>
    <n v="0"/>
    <n v="2013"/>
    <n v="2004"/>
    <n v="-14.19"/>
    <n v="0"/>
    <s v="100-S1.5 - Retirement"/>
    <m/>
    <x v="1"/>
    <n v="2044"/>
    <b v="0"/>
  </r>
  <r>
    <x v="0"/>
    <s v="0221"/>
    <n v="0"/>
    <n v="0"/>
    <n v="2013"/>
    <n v="2006"/>
    <n v="-23.39"/>
    <n v="0"/>
    <s v="100-S1.5 - Retirement"/>
    <m/>
    <x v="1"/>
    <n v="2044"/>
    <b v="0"/>
  </r>
  <r>
    <x v="0"/>
    <s v="0221"/>
    <n v="0"/>
    <n v="0"/>
    <n v="2013"/>
    <n v="2008"/>
    <n v="-0.39"/>
    <n v="0"/>
    <s v="100-S1.5 - Retirement"/>
    <m/>
    <x v="1"/>
    <n v="2044"/>
    <b v="0"/>
  </r>
  <r>
    <x v="0"/>
    <s v="0221"/>
    <n v="0"/>
    <n v="0"/>
    <n v="2013"/>
    <n v="2010"/>
    <n v="-9.19"/>
    <n v="0"/>
    <s v="100-S1.5 - Retirement"/>
    <m/>
    <x v="1"/>
    <n v="2044"/>
    <b v="0"/>
  </r>
  <r>
    <x v="0"/>
    <s v="0221"/>
    <n v="0"/>
    <n v="0"/>
    <n v="2014"/>
    <n v="1974"/>
    <n v="-30565.51"/>
    <n v="0"/>
    <s v="100-S1.5 - Retirement"/>
    <m/>
    <x v="1"/>
    <n v="2044"/>
    <b v="0"/>
  </r>
  <r>
    <x v="0"/>
    <s v="0221"/>
    <n v="0"/>
    <n v="0"/>
    <n v="2014"/>
    <n v="1975"/>
    <n v="-2184.75"/>
    <n v="0"/>
    <s v="100-S1.5 - Retirement"/>
    <m/>
    <x v="1"/>
    <n v="2044"/>
    <b v="0"/>
  </r>
  <r>
    <x v="0"/>
    <s v="0221"/>
    <n v="0"/>
    <n v="0"/>
    <n v="2014"/>
    <n v="1976"/>
    <n v="-282.95999999999998"/>
    <n v="0"/>
    <s v="100-S1.5 - Retirement"/>
    <m/>
    <x v="1"/>
    <n v="2044"/>
    <b v="0"/>
  </r>
  <r>
    <x v="0"/>
    <s v="0221"/>
    <n v="0"/>
    <n v="0"/>
    <n v="2014"/>
    <n v="1977"/>
    <n v="-63.91"/>
    <n v="0"/>
    <s v="100-S1.5 - Retirement"/>
    <m/>
    <x v="1"/>
    <n v="2044"/>
    <b v="0"/>
  </r>
  <r>
    <x v="0"/>
    <s v="0221"/>
    <n v="0"/>
    <n v="0"/>
    <n v="2014"/>
    <n v="1979"/>
    <n v="-8.73"/>
    <n v="0"/>
    <s v="100-S1.5 - Retirement"/>
    <m/>
    <x v="1"/>
    <n v="2044"/>
    <b v="0"/>
  </r>
  <r>
    <x v="0"/>
    <s v="0221"/>
    <n v="0"/>
    <n v="0"/>
    <n v="2014"/>
    <n v="1983"/>
    <n v="-13.33"/>
    <n v="0"/>
    <s v="100-S1.5 - Retirement"/>
    <m/>
    <x v="1"/>
    <n v="2044"/>
    <b v="0"/>
  </r>
  <r>
    <x v="0"/>
    <s v="0221"/>
    <n v="0"/>
    <n v="0"/>
    <n v="2014"/>
    <n v="1985"/>
    <n v="-10.34"/>
    <n v="0"/>
    <s v="100-S1.5 - Retirement"/>
    <m/>
    <x v="1"/>
    <n v="2044"/>
    <b v="0"/>
  </r>
  <r>
    <x v="0"/>
    <s v="0221"/>
    <n v="0"/>
    <n v="0"/>
    <n v="2014"/>
    <n v="1987"/>
    <n v="-79.86"/>
    <n v="0"/>
    <s v="100-S1.5 - Retirement"/>
    <m/>
    <x v="1"/>
    <n v="2044"/>
    <b v="0"/>
  </r>
  <r>
    <x v="0"/>
    <s v="0221"/>
    <n v="0"/>
    <n v="0"/>
    <n v="2014"/>
    <n v="1991"/>
    <n v="-26.19"/>
    <n v="0"/>
    <s v="100-S1.5 - Retirement"/>
    <m/>
    <x v="1"/>
    <n v="2044"/>
    <b v="0"/>
  </r>
  <r>
    <x v="0"/>
    <s v="0221"/>
    <n v="0"/>
    <n v="0"/>
    <n v="2014"/>
    <n v="1998"/>
    <n v="-101.66"/>
    <n v="0"/>
    <s v="100-S1.5 - Retirement"/>
    <m/>
    <x v="1"/>
    <n v="2044"/>
    <b v="0"/>
  </r>
  <r>
    <x v="0"/>
    <s v="0221"/>
    <n v="0"/>
    <n v="0"/>
    <n v="2014"/>
    <n v="2003"/>
    <n v="-12.82"/>
    <n v="0"/>
    <s v="100-S1.5 - Retirement"/>
    <m/>
    <x v="1"/>
    <n v="2044"/>
    <b v="0"/>
  </r>
  <r>
    <x v="0"/>
    <s v="0221"/>
    <n v="0"/>
    <n v="0"/>
    <n v="2014"/>
    <n v="2004"/>
    <n v="-17.190000000000001"/>
    <n v="0"/>
    <s v="100-S1.5 - Retirement"/>
    <m/>
    <x v="1"/>
    <n v="2044"/>
    <b v="0"/>
  </r>
  <r>
    <x v="0"/>
    <s v="0221"/>
    <n v="0"/>
    <n v="0"/>
    <n v="2014"/>
    <n v="2006"/>
    <n v="-29.79"/>
    <n v="0"/>
    <s v="100-S1.5 - Retirement"/>
    <m/>
    <x v="1"/>
    <n v="2044"/>
    <b v="0"/>
  </r>
  <r>
    <x v="0"/>
    <s v="0221"/>
    <n v="0"/>
    <n v="0"/>
    <n v="2014"/>
    <n v="2008"/>
    <n v="-0.54"/>
    <n v="0"/>
    <s v="100-S1.5 - Retirement"/>
    <m/>
    <x v="1"/>
    <n v="2044"/>
    <b v="0"/>
  </r>
  <r>
    <x v="0"/>
    <s v="0221"/>
    <n v="0"/>
    <n v="0"/>
    <n v="2014"/>
    <n v="2010"/>
    <n v="-15.29"/>
    <n v="0"/>
    <s v="100-S1.5 - Retirement"/>
    <m/>
    <x v="1"/>
    <n v="2044"/>
    <b v="0"/>
  </r>
  <r>
    <x v="0"/>
    <s v="0221"/>
    <n v="0"/>
    <n v="0"/>
    <n v="2015"/>
    <n v="1974"/>
    <n v="-32014.54"/>
    <n v="0"/>
    <s v="100-S1.5 - Retirement"/>
    <m/>
    <x v="1"/>
    <n v="2044"/>
    <b v="0"/>
  </r>
  <r>
    <x v="0"/>
    <s v="0221"/>
    <n v="0"/>
    <n v="0"/>
    <n v="2015"/>
    <n v="1975"/>
    <n v="-2291.46"/>
    <n v="0"/>
    <s v="100-S1.5 - Retirement"/>
    <m/>
    <x v="1"/>
    <n v="2044"/>
    <b v="0"/>
  </r>
  <r>
    <x v="0"/>
    <s v="0221"/>
    <n v="0"/>
    <n v="0"/>
    <n v="2015"/>
    <n v="1976"/>
    <n v="-297.20999999999998"/>
    <n v="0"/>
    <s v="100-S1.5 - Retirement"/>
    <m/>
    <x v="1"/>
    <n v="2044"/>
    <b v="0"/>
  </r>
  <r>
    <x v="0"/>
    <s v="0221"/>
    <n v="0"/>
    <n v="0"/>
    <n v="2015"/>
    <n v="1977"/>
    <n v="-67.23"/>
    <n v="0"/>
    <s v="100-S1.5 - Retirement"/>
    <m/>
    <x v="1"/>
    <n v="2044"/>
    <b v="0"/>
  </r>
  <r>
    <x v="0"/>
    <s v="0221"/>
    <n v="0"/>
    <n v="0"/>
    <n v="2015"/>
    <n v="1979"/>
    <n v="-9.2200000000000006"/>
    <n v="0"/>
    <s v="100-S1.5 - Retirement"/>
    <m/>
    <x v="1"/>
    <n v="2044"/>
    <b v="0"/>
  </r>
  <r>
    <x v="0"/>
    <s v="0221"/>
    <n v="0"/>
    <n v="0"/>
    <n v="2015"/>
    <n v="1983"/>
    <n v="-14.17"/>
    <n v="0"/>
    <s v="100-S1.5 - Retirement"/>
    <m/>
    <x v="1"/>
    <n v="2044"/>
    <b v="0"/>
  </r>
  <r>
    <x v="0"/>
    <s v="0221"/>
    <n v="0"/>
    <n v="0"/>
    <n v="2015"/>
    <n v="1985"/>
    <n v="-11.04"/>
    <n v="0"/>
    <s v="100-S1.5 - Retirement"/>
    <m/>
    <x v="1"/>
    <n v="2044"/>
    <b v="0"/>
  </r>
  <r>
    <x v="0"/>
    <s v="0221"/>
    <n v="0"/>
    <n v="0"/>
    <n v="2015"/>
    <n v="1987"/>
    <n v="-85.64"/>
    <n v="0"/>
    <s v="100-S1.5 - Retirement"/>
    <m/>
    <x v="1"/>
    <n v="2044"/>
    <b v="0"/>
  </r>
  <r>
    <x v="0"/>
    <s v="0221"/>
    <n v="0"/>
    <n v="0"/>
    <n v="2015"/>
    <n v="1991"/>
    <n v="-28.39"/>
    <n v="0"/>
    <s v="100-S1.5 - Retirement"/>
    <m/>
    <x v="1"/>
    <n v="2044"/>
    <b v="0"/>
  </r>
  <r>
    <x v="0"/>
    <s v="0221"/>
    <n v="0"/>
    <n v="0"/>
    <n v="2015"/>
    <n v="1998"/>
    <n v="-113.88"/>
    <n v="0"/>
    <s v="100-S1.5 - Retirement"/>
    <m/>
    <x v="1"/>
    <n v="2044"/>
    <b v="0"/>
  </r>
  <r>
    <x v="0"/>
    <s v="0221"/>
    <n v="0"/>
    <n v="0"/>
    <n v="2015"/>
    <n v="2003"/>
    <n v="-15.04"/>
    <n v="0"/>
    <s v="100-S1.5 - Retirement"/>
    <m/>
    <x v="1"/>
    <n v="2044"/>
    <b v="0"/>
  </r>
  <r>
    <x v="0"/>
    <s v="0221"/>
    <n v="0"/>
    <n v="0"/>
    <n v="2015"/>
    <n v="2004"/>
    <n v="-20.46"/>
    <n v="0"/>
    <s v="100-S1.5 - Retirement"/>
    <m/>
    <x v="1"/>
    <n v="2044"/>
    <b v="0"/>
  </r>
  <r>
    <x v="0"/>
    <s v="0221"/>
    <n v="0"/>
    <n v="0"/>
    <n v="2015"/>
    <n v="2006"/>
    <n v="-36.9"/>
    <n v="0"/>
    <s v="100-S1.5 - Retirement"/>
    <m/>
    <x v="1"/>
    <n v="2044"/>
    <b v="0"/>
  </r>
  <r>
    <x v="0"/>
    <s v="0221"/>
    <n v="0"/>
    <n v="0"/>
    <n v="2015"/>
    <n v="2008"/>
    <n v="-0.71"/>
    <n v="0"/>
    <s v="100-S1.5 - Retirement"/>
    <m/>
    <x v="1"/>
    <n v="2044"/>
    <b v="0"/>
  </r>
  <r>
    <x v="0"/>
    <s v="0221"/>
    <n v="0"/>
    <n v="0"/>
    <n v="2015"/>
    <n v="2010"/>
    <n v="-22.77"/>
    <n v="0"/>
    <s v="100-S1.5 - Retirement"/>
    <m/>
    <x v="1"/>
    <n v="2044"/>
    <b v="0"/>
  </r>
  <r>
    <x v="0"/>
    <s v="0221"/>
    <n v="0"/>
    <n v="0"/>
    <n v="2016"/>
    <n v="1974"/>
    <n v="-33487.35"/>
    <n v="0"/>
    <s v="100-S1.5 - Retirement"/>
    <m/>
    <x v="1"/>
    <n v="2044"/>
    <b v="0"/>
  </r>
  <r>
    <x v="0"/>
    <s v="0221"/>
    <n v="0"/>
    <n v="0"/>
    <n v="2016"/>
    <n v="1975"/>
    <n v="-2400.09"/>
    <n v="0"/>
    <s v="100-S1.5 - Retirement"/>
    <m/>
    <x v="1"/>
    <n v="2044"/>
    <b v="0"/>
  </r>
  <r>
    <x v="0"/>
    <s v="0221"/>
    <n v="0"/>
    <n v="0"/>
    <n v="2016"/>
    <n v="1976"/>
    <n v="-311.72000000000003"/>
    <n v="0"/>
    <s v="100-S1.5 - Retirement"/>
    <m/>
    <x v="1"/>
    <n v="2044"/>
    <b v="0"/>
  </r>
  <r>
    <x v="0"/>
    <s v="0221"/>
    <n v="0"/>
    <n v="0"/>
    <n v="2016"/>
    <n v="1977"/>
    <n v="-70.62"/>
    <n v="0"/>
    <s v="100-S1.5 - Retirement"/>
    <m/>
    <x v="1"/>
    <n v="2044"/>
    <b v="0"/>
  </r>
  <r>
    <x v="0"/>
    <s v="0221"/>
    <n v="0"/>
    <n v="0"/>
    <n v="2016"/>
    <n v="1979"/>
    <n v="-9.7100000000000009"/>
    <n v="0"/>
    <s v="100-S1.5 - Retirement"/>
    <m/>
    <x v="1"/>
    <n v="2044"/>
    <b v="0"/>
  </r>
  <r>
    <x v="0"/>
    <s v="0221"/>
    <n v="0"/>
    <n v="0"/>
    <n v="2016"/>
    <n v="1983"/>
    <n v="-15.03"/>
    <n v="0"/>
    <s v="100-S1.5 - Retirement"/>
    <m/>
    <x v="1"/>
    <n v="2044"/>
    <b v="0"/>
  </r>
  <r>
    <x v="0"/>
    <s v="0221"/>
    <n v="0"/>
    <n v="0"/>
    <n v="2016"/>
    <n v="1985"/>
    <n v="-11.75"/>
    <n v="0"/>
    <s v="100-S1.5 - Retirement"/>
    <m/>
    <x v="1"/>
    <n v="2044"/>
    <b v="0"/>
  </r>
  <r>
    <x v="0"/>
    <s v="0221"/>
    <n v="0"/>
    <n v="0"/>
    <n v="2016"/>
    <n v="1987"/>
    <n v="-91.62"/>
    <n v="0"/>
    <s v="100-S1.5 - Retirement"/>
    <m/>
    <x v="1"/>
    <n v="2044"/>
    <b v="0"/>
  </r>
  <r>
    <x v="0"/>
    <s v="0221"/>
    <n v="0"/>
    <n v="0"/>
    <n v="2016"/>
    <n v="1991"/>
    <n v="-30.72"/>
    <n v="0"/>
    <s v="100-S1.5 - Retirement"/>
    <m/>
    <x v="1"/>
    <n v="2044"/>
    <b v="0"/>
  </r>
  <r>
    <x v="0"/>
    <s v="0221"/>
    <n v="0"/>
    <n v="0"/>
    <n v="2016"/>
    <n v="1998"/>
    <n v="-126.78"/>
    <n v="0"/>
    <s v="100-S1.5 - Retirement"/>
    <m/>
    <x v="1"/>
    <n v="2044"/>
    <b v="0"/>
  </r>
  <r>
    <x v="0"/>
    <s v="0221"/>
    <n v="0"/>
    <n v="0"/>
    <n v="2016"/>
    <n v="2003"/>
    <n v="-17.43"/>
    <n v="0"/>
    <s v="100-S1.5 - Retirement"/>
    <m/>
    <x v="1"/>
    <n v="2044"/>
    <b v="0"/>
  </r>
  <r>
    <x v="0"/>
    <s v="0221"/>
    <n v="0"/>
    <n v="0"/>
    <n v="2016"/>
    <n v="2004"/>
    <n v="-24.01"/>
    <n v="0"/>
    <s v="100-S1.5 - Retirement"/>
    <m/>
    <x v="1"/>
    <n v="2044"/>
    <b v="0"/>
  </r>
  <r>
    <x v="0"/>
    <s v="0221"/>
    <n v="0"/>
    <n v="0"/>
    <n v="2016"/>
    <n v="2006"/>
    <n v="-44.7"/>
    <n v="0"/>
    <s v="100-S1.5 - Retirement"/>
    <m/>
    <x v="1"/>
    <n v="2044"/>
    <b v="0"/>
  </r>
  <r>
    <x v="0"/>
    <s v="0221"/>
    <n v="0"/>
    <n v="0"/>
    <n v="2016"/>
    <n v="2008"/>
    <n v="-0.9"/>
    <n v="0"/>
    <s v="100-S1.5 - Retirement"/>
    <m/>
    <x v="1"/>
    <n v="2044"/>
    <b v="0"/>
  </r>
  <r>
    <x v="0"/>
    <s v="0221"/>
    <n v="0"/>
    <n v="0"/>
    <n v="2016"/>
    <n v="2010"/>
    <n v="-31.61"/>
    <n v="0"/>
    <s v="100-S1.5 - Retirement"/>
    <m/>
    <x v="1"/>
    <n v="2044"/>
    <b v="0"/>
  </r>
  <r>
    <x v="0"/>
    <s v="0221"/>
    <n v="0"/>
    <n v="0"/>
    <n v="2017"/>
    <n v="1974"/>
    <n v="-34982.949999999997"/>
    <n v="0"/>
    <s v="100-S1.5 - Retirement"/>
    <m/>
    <x v="1"/>
    <n v="2044"/>
    <b v="0"/>
  </r>
  <r>
    <x v="0"/>
    <s v="0221"/>
    <n v="0"/>
    <n v="0"/>
    <n v="2017"/>
    <n v="1975"/>
    <n v="-2510.5"/>
    <n v="0"/>
    <s v="100-S1.5 - Retirement"/>
    <m/>
    <x v="1"/>
    <n v="2044"/>
    <b v="0"/>
  </r>
  <r>
    <x v="0"/>
    <s v="0221"/>
    <n v="0"/>
    <n v="0"/>
    <n v="2017"/>
    <n v="1976"/>
    <n v="-326.5"/>
    <n v="0"/>
    <s v="100-S1.5 - Retirement"/>
    <m/>
    <x v="1"/>
    <n v="2044"/>
    <b v="0"/>
  </r>
  <r>
    <x v="0"/>
    <s v="0221"/>
    <n v="0"/>
    <n v="0"/>
    <n v="2017"/>
    <n v="1977"/>
    <n v="-74.069999999999993"/>
    <n v="0"/>
    <s v="100-S1.5 - Retirement"/>
    <m/>
    <x v="1"/>
    <n v="2044"/>
    <b v="0"/>
  </r>
  <r>
    <x v="0"/>
    <s v="0221"/>
    <n v="0"/>
    <n v="0"/>
    <n v="2017"/>
    <n v="1979"/>
    <n v="-10.210000000000001"/>
    <n v="0"/>
    <s v="100-S1.5 - Retirement"/>
    <m/>
    <x v="1"/>
    <n v="2044"/>
    <b v="0"/>
  </r>
  <r>
    <x v="0"/>
    <s v="0221"/>
    <n v="0"/>
    <n v="0"/>
    <n v="2017"/>
    <n v="1983"/>
    <n v="-15.91"/>
    <n v="0"/>
    <s v="100-S1.5 - Retirement"/>
    <m/>
    <x v="1"/>
    <n v="2044"/>
    <b v="0"/>
  </r>
  <r>
    <x v="0"/>
    <s v="0221"/>
    <n v="0"/>
    <n v="0"/>
    <n v="2017"/>
    <n v="1985"/>
    <n v="-12.49"/>
    <n v="0"/>
    <s v="100-S1.5 - Retirement"/>
    <m/>
    <x v="1"/>
    <n v="2044"/>
    <b v="0"/>
  </r>
  <r>
    <x v="0"/>
    <s v="0221"/>
    <n v="0"/>
    <n v="0"/>
    <n v="2017"/>
    <n v="1987"/>
    <n v="-97.79"/>
    <n v="0"/>
    <s v="100-S1.5 - Retirement"/>
    <m/>
    <x v="1"/>
    <n v="2044"/>
    <b v="0"/>
  </r>
  <r>
    <x v="0"/>
    <s v="0221"/>
    <n v="0"/>
    <n v="0"/>
    <n v="2017"/>
    <n v="1991"/>
    <n v="-33.130000000000003"/>
    <n v="0"/>
    <s v="100-S1.5 - Retirement"/>
    <m/>
    <x v="1"/>
    <n v="2044"/>
    <b v="0"/>
  </r>
  <r>
    <x v="0"/>
    <s v="0221"/>
    <n v="0"/>
    <n v="0"/>
    <n v="2017"/>
    <n v="1998"/>
    <n v="-140.38"/>
    <n v="0"/>
    <s v="100-S1.5 - Retirement"/>
    <m/>
    <x v="1"/>
    <n v="2044"/>
    <b v="0"/>
  </r>
  <r>
    <x v="0"/>
    <s v="0221"/>
    <n v="0"/>
    <n v="0"/>
    <n v="2017"/>
    <n v="2003"/>
    <n v="-19.989999999999998"/>
    <n v="0"/>
    <s v="100-S1.5 - Retirement"/>
    <m/>
    <x v="1"/>
    <n v="2044"/>
    <b v="0"/>
  </r>
  <r>
    <x v="0"/>
    <s v="0221"/>
    <n v="0"/>
    <n v="0"/>
    <n v="2017"/>
    <n v="2004"/>
    <n v="-27.82"/>
    <n v="0"/>
    <s v="100-S1.5 - Retirement"/>
    <m/>
    <x v="1"/>
    <n v="2044"/>
    <b v="0"/>
  </r>
  <r>
    <x v="0"/>
    <s v="0221"/>
    <n v="0"/>
    <n v="0"/>
    <n v="2017"/>
    <n v="2006"/>
    <n v="-53.21"/>
    <n v="0"/>
    <s v="100-S1.5 - Retirement"/>
    <m/>
    <x v="1"/>
    <n v="2044"/>
    <b v="0"/>
  </r>
  <r>
    <x v="0"/>
    <s v="0221"/>
    <n v="0"/>
    <n v="0"/>
    <n v="2017"/>
    <n v="2008"/>
    <n v="-1.1100000000000001"/>
    <n v="0"/>
    <s v="100-S1.5 - Retirement"/>
    <m/>
    <x v="1"/>
    <n v="2044"/>
    <b v="0"/>
  </r>
  <r>
    <x v="0"/>
    <s v="0221"/>
    <n v="0"/>
    <n v="0"/>
    <n v="2017"/>
    <n v="2010"/>
    <n v="-41.73"/>
    <n v="0"/>
    <s v="100-S1.5 - Retirement"/>
    <m/>
    <x v="1"/>
    <n v="2044"/>
    <b v="0"/>
  </r>
  <r>
    <x v="0"/>
    <s v="0221"/>
    <n v="0"/>
    <n v="0"/>
    <n v="2018"/>
    <n v="1974"/>
    <n v="-36499.9"/>
    <n v="0"/>
    <s v="100-S1.5 - Retirement"/>
    <m/>
    <x v="1"/>
    <n v="2044"/>
    <b v="0"/>
  </r>
  <r>
    <x v="0"/>
    <s v="0221"/>
    <n v="0"/>
    <n v="0"/>
    <n v="2018"/>
    <n v="1975"/>
    <n v="-2622.63"/>
    <n v="0"/>
    <s v="100-S1.5 - Retirement"/>
    <m/>
    <x v="1"/>
    <n v="2044"/>
    <b v="0"/>
  </r>
  <r>
    <x v="0"/>
    <s v="0221"/>
    <n v="0"/>
    <n v="0"/>
    <n v="2018"/>
    <n v="1976"/>
    <n v="-341.52"/>
    <n v="0"/>
    <s v="100-S1.5 - Retirement"/>
    <m/>
    <x v="1"/>
    <n v="2044"/>
    <b v="0"/>
  </r>
  <r>
    <x v="0"/>
    <s v="0221"/>
    <n v="0"/>
    <n v="0"/>
    <n v="2018"/>
    <n v="1977"/>
    <n v="-77.58"/>
    <n v="0"/>
    <s v="100-S1.5 - Retirement"/>
    <m/>
    <x v="1"/>
    <n v="2044"/>
    <b v="0"/>
  </r>
  <r>
    <x v="0"/>
    <s v="0221"/>
    <n v="0"/>
    <n v="0"/>
    <n v="2018"/>
    <n v="1979"/>
    <n v="-10.73"/>
    <n v="0"/>
    <s v="100-S1.5 - Retirement"/>
    <m/>
    <x v="1"/>
    <n v="2044"/>
    <b v="0"/>
  </r>
  <r>
    <x v="0"/>
    <s v="0221"/>
    <n v="0"/>
    <n v="0"/>
    <n v="2018"/>
    <n v="1983"/>
    <n v="-16.82"/>
    <n v="0"/>
    <s v="100-S1.5 - Retirement"/>
    <m/>
    <x v="1"/>
    <n v="2044"/>
    <b v="0"/>
  </r>
  <r>
    <x v="0"/>
    <s v="0221"/>
    <n v="0"/>
    <n v="0"/>
    <n v="2018"/>
    <n v="1985"/>
    <n v="-13.25"/>
    <n v="0"/>
    <s v="100-S1.5 - Retirement"/>
    <m/>
    <x v="1"/>
    <n v="2044"/>
    <b v="0"/>
  </r>
  <r>
    <x v="0"/>
    <s v="0221"/>
    <n v="0"/>
    <n v="0"/>
    <n v="2018"/>
    <n v="1987"/>
    <n v="-104.15"/>
    <n v="0"/>
    <s v="100-S1.5 - Retirement"/>
    <m/>
    <x v="1"/>
    <n v="2044"/>
    <b v="0"/>
  </r>
  <r>
    <x v="0"/>
    <s v="0221"/>
    <n v="0"/>
    <n v="0"/>
    <n v="2018"/>
    <n v="1991"/>
    <n v="-35.61"/>
    <n v="0"/>
    <s v="100-S1.5 - Retirement"/>
    <m/>
    <x v="1"/>
    <n v="2044"/>
    <b v="0"/>
  </r>
  <r>
    <x v="0"/>
    <s v="0221"/>
    <n v="0"/>
    <n v="0"/>
    <n v="2018"/>
    <n v="1998"/>
    <n v="-154.66999999999999"/>
    <n v="0"/>
    <s v="100-S1.5 - Retirement"/>
    <m/>
    <x v="1"/>
    <n v="2044"/>
    <b v="0"/>
  </r>
  <r>
    <x v="0"/>
    <s v="0221"/>
    <n v="0"/>
    <n v="0"/>
    <n v="2018"/>
    <n v="2003"/>
    <n v="-22.72"/>
    <n v="0"/>
    <s v="100-S1.5 - Retirement"/>
    <m/>
    <x v="1"/>
    <n v="2044"/>
    <b v="0"/>
  </r>
  <r>
    <x v="0"/>
    <s v="0221"/>
    <n v="0"/>
    <n v="0"/>
    <n v="2018"/>
    <n v="2004"/>
    <n v="-31.91"/>
    <n v="0"/>
    <s v="100-S1.5 - Retirement"/>
    <m/>
    <x v="1"/>
    <n v="2044"/>
    <b v="0"/>
  </r>
  <r>
    <x v="0"/>
    <s v="0221"/>
    <n v="0"/>
    <n v="0"/>
    <n v="2018"/>
    <n v="2006"/>
    <n v="-62.43"/>
    <n v="0"/>
    <s v="100-S1.5 - Retirement"/>
    <m/>
    <x v="1"/>
    <n v="2044"/>
    <b v="0"/>
  </r>
  <r>
    <x v="0"/>
    <s v="0221"/>
    <n v="0"/>
    <n v="0"/>
    <n v="2018"/>
    <n v="2008"/>
    <n v="-1.35"/>
    <n v="0"/>
    <s v="100-S1.5 - Retirement"/>
    <m/>
    <x v="1"/>
    <n v="2044"/>
    <b v="0"/>
  </r>
  <r>
    <x v="0"/>
    <s v="0221"/>
    <n v="0"/>
    <n v="0"/>
    <n v="2018"/>
    <n v="2010"/>
    <n v="-53.14"/>
    <n v="0"/>
    <s v="100-S1.5 - Retirement"/>
    <m/>
    <x v="1"/>
    <n v="2044"/>
    <b v="0"/>
  </r>
  <r>
    <x v="0"/>
    <s v="0221"/>
    <n v="0"/>
    <n v="0"/>
    <n v="2019"/>
    <n v="1974"/>
    <n v="-38036.730000000003"/>
    <n v="0"/>
    <s v="100-S1.5 - Retirement"/>
    <m/>
    <x v="1"/>
    <n v="2044"/>
    <b v="0"/>
  </r>
  <r>
    <x v="0"/>
    <s v="0221"/>
    <n v="0"/>
    <n v="0"/>
    <n v="2019"/>
    <n v="1975"/>
    <n v="-2736.35"/>
    <n v="0"/>
    <s v="100-S1.5 - Retirement"/>
    <m/>
    <x v="1"/>
    <n v="2044"/>
    <b v="0"/>
  </r>
  <r>
    <x v="0"/>
    <s v="0221"/>
    <n v="0"/>
    <n v="0"/>
    <n v="2019"/>
    <n v="1976"/>
    <n v="-356.78"/>
    <n v="0"/>
    <s v="100-S1.5 - Retirement"/>
    <m/>
    <x v="1"/>
    <n v="2044"/>
    <b v="0"/>
  </r>
  <r>
    <x v="0"/>
    <s v="0221"/>
    <n v="0"/>
    <n v="0"/>
    <n v="2019"/>
    <n v="1977"/>
    <n v="-81.150000000000006"/>
    <n v="0"/>
    <s v="100-S1.5 - Retirement"/>
    <m/>
    <x v="1"/>
    <n v="2044"/>
    <b v="0"/>
  </r>
  <r>
    <x v="0"/>
    <s v="0221"/>
    <n v="0"/>
    <n v="0"/>
    <n v="2019"/>
    <n v="1979"/>
    <n v="-11.25"/>
    <n v="0"/>
    <s v="100-S1.5 - Retirement"/>
    <m/>
    <x v="1"/>
    <n v="2044"/>
    <b v="0"/>
  </r>
  <r>
    <x v="0"/>
    <s v="0221"/>
    <n v="0"/>
    <n v="0"/>
    <n v="2019"/>
    <n v="1983"/>
    <n v="-17.75"/>
    <n v="0"/>
    <s v="100-S1.5 - Retirement"/>
    <m/>
    <x v="1"/>
    <n v="2044"/>
    <b v="0"/>
  </r>
  <r>
    <x v="0"/>
    <s v="0221"/>
    <n v="0"/>
    <n v="0"/>
    <n v="2019"/>
    <n v="1985"/>
    <n v="-14.03"/>
    <n v="0"/>
    <s v="100-S1.5 - Retirement"/>
    <m/>
    <x v="1"/>
    <n v="2044"/>
    <b v="0"/>
  </r>
  <r>
    <x v="0"/>
    <s v="0221"/>
    <n v="0"/>
    <n v="0"/>
    <n v="2019"/>
    <n v="1987"/>
    <n v="-110.7"/>
    <n v="0"/>
    <s v="100-S1.5 - Retirement"/>
    <m/>
    <x v="1"/>
    <n v="2044"/>
    <b v="0"/>
  </r>
  <r>
    <x v="0"/>
    <s v="0221"/>
    <n v="0"/>
    <n v="0"/>
    <n v="2019"/>
    <n v="1991"/>
    <n v="-38.19"/>
    <n v="0"/>
    <s v="100-S1.5 - Retirement"/>
    <m/>
    <x v="1"/>
    <n v="2044"/>
    <b v="0"/>
  </r>
  <r>
    <x v="0"/>
    <s v="0221"/>
    <n v="0"/>
    <n v="0"/>
    <n v="2019"/>
    <n v="1998"/>
    <n v="-169.68"/>
    <n v="0"/>
    <s v="100-S1.5 - Retirement"/>
    <m/>
    <x v="1"/>
    <n v="2044"/>
    <b v="0"/>
  </r>
  <r>
    <x v="0"/>
    <s v="0221"/>
    <n v="0"/>
    <n v="0"/>
    <n v="2019"/>
    <n v="2003"/>
    <n v="-25.63"/>
    <n v="0"/>
    <s v="100-S1.5 - Retirement"/>
    <m/>
    <x v="1"/>
    <n v="2044"/>
    <b v="0"/>
  </r>
  <r>
    <x v="0"/>
    <s v="0221"/>
    <n v="0"/>
    <n v="0"/>
    <n v="2019"/>
    <n v="2004"/>
    <n v="-36.270000000000003"/>
    <n v="0"/>
    <s v="100-S1.5 - Retirement"/>
    <m/>
    <x v="1"/>
    <n v="2044"/>
    <b v="0"/>
  </r>
  <r>
    <x v="0"/>
    <s v="0221"/>
    <n v="0"/>
    <n v="0"/>
    <n v="2019"/>
    <n v="2006"/>
    <n v="-72.349999999999994"/>
    <n v="0"/>
    <s v="100-S1.5 - Retirement"/>
    <m/>
    <x v="1"/>
    <n v="2044"/>
    <b v="0"/>
  </r>
  <r>
    <x v="0"/>
    <s v="0221"/>
    <n v="0"/>
    <n v="0"/>
    <n v="2019"/>
    <n v="2008"/>
    <n v="-1.61"/>
    <n v="0"/>
    <s v="100-S1.5 - Retirement"/>
    <m/>
    <x v="1"/>
    <n v="2044"/>
    <b v="0"/>
  </r>
  <r>
    <x v="0"/>
    <s v="0221"/>
    <n v="0"/>
    <n v="0"/>
    <n v="2019"/>
    <n v="2010"/>
    <n v="-65.819999999999993"/>
    <n v="0"/>
    <s v="100-S1.5 - Retirement"/>
    <m/>
    <x v="1"/>
    <n v="2044"/>
    <b v="0"/>
  </r>
  <r>
    <x v="0"/>
    <s v="0221"/>
    <n v="0"/>
    <n v="0"/>
    <n v="2020"/>
    <n v="1974"/>
    <n v="-39592.01"/>
    <n v="0"/>
    <s v="100-S1.5 - Retirement"/>
    <m/>
    <x v="1"/>
    <n v="2044"/>
    <b v="0"/>
  </r>
  <r>
    <x v="0"/>
    <s v="0221"/>
    <n v="0"/>
    <n v="0"/>
    <n v="2020"/>
    <n v="1975"/>
    <n v="-2851.57"/>
    <n v="0"/>
    <s v="100-S1.5 - Retirement"/>
    <m/>
    <x v="1"/>
    <n v="2044"/>
    <b v="0"/>
  </r>
  <r>
    <x v="0"/>
    <s v="0221"/>
    <n v="0"/>
    <n v="0"/>
    <n v="2020"/>
    <n v="1976"/>
    <n v="-372.25"/>
    <n v="0"/>
    <s v="100-S1.5 - Retirement"/>
    <m/>
    <x v="1"/>
    <n v="2044"/>
    <b v="0"/>
  </r>
  <r>
    <x v="0"/>
    <s v="0221"/>
    <n v="0"/>
    <n v="0"/>
    <n v="2020"/>
    <n v="1977"/>
    <n v="-84.77"/>
    <n v="0"/>
    <s v="100-S1.5 - Retirement"/>
    <m/>
    <x v="1"/>
    <n v="2044"/>
    <b v="0"/>
  </r>
  <r>
    <x v="0"/>
    <s v="0221"/>
    <n v="0"/>
    <n v="0"/>
    <n v="2020"/>
    <n v="1979"/>
    <n v="-11.78"/>
    <n v="0"/>
    <s v="100-S1.5 - Retirement"/>
    <m/>
    <x v="1"/>
    <n v="2044"/>
    <b v="0"/>
  </r>
  <r>
    <x v="0"/>
    <s v="0221"/>
    <n v="0"/>
    <n v="0"/>
    <n v="2020"/>
    <n v="1983"/>
    <n v="-18.7"/>
    <n v="0"/>
    <s v="100-S1.5 - Retirement"/>
    <m/>
    <x v="1"/>
    <n v="2044"/>
    <b v="0"/>
  </r>
  <r>
    <x v="0"/>
    <s v="0221"/>
    <n v="0"/>
    <n v="0"/>
    <n v="2020"/>
    <n v="1985"/>
    <n v="-14.83"/>
    <n v="0"/>
    <s v="100-S1.5 - Retirement"/>
    <m/>
    <x v="1"/>
    <n v="2044"/>
    <b v="0"/>
  </r>
  <r>
    <x v="0"/>
    <s v="0221"/>
    <n v="0"/>
    <n v="0"/>
    <n v="2020"/>
    <n v="1987"/>
    <n v="-117.44"/>
    <n v="0"/>
    <s v="100-S1.5 - Retirement"/>
    <m/>
    <x v="1"/>
    <n v="2044"/>
    <b v="0"/>
  </r>
  <r>
    <x v="0"/>
    <s v="0221"/>
    <n v="0"/>
    <n v="0"/>
    <n v="2020"/>
    <n v="1991"/>
    <n v="-40.85"/>
    <n v="0"/>
    <s v="100-S1.5 - Retirement"/>
    <m/>
    <x v="1"/>
    <n v="2044"/>
    <b v="0"/>
  </r>
  <r>
    <x v="0"/>
    <s v="0221"/>
    <n v="0"/>
    <n v="0"/>
    <n v="2020"/>
    <n v="1998"/>
    <n v="-185.37"/>
    <n v="0"/>
    <s v="100-S1.5 - Retirement"/>
    <m/>
    <x v="1"/>
    <n v="2044"/>
    <b v="0"/>
  </r>
  <r>
    <x v="0"/>
    <s v="0221"/>
    <n v="0"/>
    <n v="0"/>
    <n v="2020"/>
    <n v="2003"/>
    <n v="-28.71"/>
    <n v="0"/>
    <s v="100-S1.5 - Retirement"/>
    <m/>
    <x v="1"/>
    <n v="2044"/>
    <b v="0"/>
  </r>
  <r>
    <x v="0"/>
    <s v="0221"/>
    <n v="0"/>
    <n v="0"/>
    <n v="2020"/>
    <n v="2004"/>
    <n v="-40.909999999999997"/>
    <n v="0"/>
    <s v="100-S1.5 - Retirement"/>
    <m/>
    <x v="1"/>
    <n v="2044"/>
    <b v="0"/>
  </r>
  <r>
    <x v="0"/>
    <s v="0221"/>
    <n v="0"/>
    <n v="0"/>
    <n v="2020"/>
    <n v="2006"/>
    <n v="-82.99"/>
    <n v="0"/>
    <s v="100-S1.5 - Retirement"/>
    <m/>
    <x v="1"/>
    <n v="2044"/>
    <b v="0"/>
  </r>
  <r>
    <x v="0"/>
    <s v="0221"/>
    <n v="0"/>
    <n v="0"/>
    <n v="2020"/>
    <n v="2008"/>
    <n v="-1.89"/>
    <n v="0"/>
    <s v="100-S1.5 - Retirement"/>
    <m/>
    <x v="1"/>
    <n v="2044"/>
    <b v="0"/>
  </r>
  <r>
    <x v="0"/>
    <s v="0221"/>
    <n v="0"/>
    <n v="0"/>
    <n v="2020"/>
    <n v="2010"/>
    <n v="-79.73"/>
    <n v="0"/>
    <s v="100-S1.5 - Retirement"/>
    <m/>
    <x v="1"/>
    <n v="2044"/>
    <b v="0"/>
  </r>
  <r>
    <x v="0"/>
    <s v="0221"/>
    <n v="0"/>
    <n v="0"/>
    <n v="2021"/>
    <n v="1974"/>
    <n v="-41163.769999999997"/>
    <n v="0"/>
    <s v="100-S1.5 - Retirement"/>
    <m/>
    <x v="1"/>
    <n v="2044"/>
    <b v="0"/>
  </r>
  <r>
    <x v="0"/>
    <s v="0221"/>
    <n v="0"/>
    <n v="0"/>
    <n v="2021"/>
    <n v="1975"/>
    <n v="-2968.16"/>
    <n v="0"/>
    <s v="100-S1.5 - Retirement"/>
    <m/>
    <x v="1"/>
    <n v="2044"/>
    <b v="0"/>
  </r>
  <r>
    <x v="0"/>
    <s v="0221"/>
    <n v="0"/>
    <n v="0"/>
    <n v="2021"/>
    <n v="1976"/>
    <n v="-387.92"/>
    <n v="0"/>
    <s v="100-S1.5 - Retirement"/>
    <m/>
    <x v="1"/>
    <n v="2044"/>
    <b v="0"/>
  </r>
  <r>
    <x v="0"/>
    <s v="0221"/>
    <n v="0"/>
    <n v="0"/>
    <n v="2021"/>
    <n v="1977"/>
    <n v="-88.45"/>
    <n v="0"/>
    <s v="100-S1.5 - Retirement"/>
    <m/>
    <x v="1"/>
    <n v="2044"/>
    <b v="0"/>
  </r>
  <r>
    <x v="0"/>
    <s v="0221"/>
    <n v="0"/>
    <n v="0"/>
    <n v="2021"/>
    <n v="1979"/>
    <n v="-12.33"/>
    <n v="0"/>
    <s v="100-S1.5 - Retirement"/>
    <m/>
    <x v="1"/>
    <n v="2044"/>
    <b v="0"/>
  </r>
  <r>
    <x v="0"/>
    <s v="0221"/>
    <n v="0"/>
    <n v="0"/>
    <n v="2021"/>
    <n v="1983"/>
    <n v="-19.670000000000002"/>
    <n v="0"/>
    <s v="100-S1.5 - Retirement"/>
    <m/>
    <x v="1"/>
    <n v="2044"/>
    <b v="0"/>
  </r>
  <r>
    <x v="0"/>
    <s v="0221"/>
    <n v="0"/>
    <n v="0"/>
    <n v="2021"/>
    <n v="1985"/>
    <n v="-15.65"/>
    <n v="0"/>
    <s v="100-S1.5 - Retirement"/>
    <m/>
    <x v="1"/>
    <n v="2044"/>
    <b v="0"/>
  </r>
  <r>
    <x v="0"/>
    <s v="0221"/>
    <n v="0"/>
    <n v="0"/>
    <n v="2021"/>
    <n v="1987"/>
    <n v="-124.36"/>
    <n v="0"/>
    <s v="100-S1.5 - Retirement"/>
    <m/>
    <x v="1"/>
    <n v="2044"/>
    <b v="0"/>
  </r>
  <r>
    <x v="0"/>
    <s v="0221"/>
    <n v="0"/>
    <n v="0"/>
    <n v="2021"/>
    <n v="1991"/>
    <n v="-43.6"/>
    <n v="0"/>
    <s v="100-S1.5 - Retirement"/>
    <m/>
    <x v="1"/>
    <n v="2044"/>
    <b v="0"/>
  </r>
  <r>
    <x v="0"/>
    <s v="0221"/>
    <n v="0"/>
    <n v="0"/>
    <n v="2021"/>
    <n v="1998"/>
    <n v="-201.77"/>
    <n v="0"/>
    <s v="100-S1.5 - Retirement"/>
    <m/>
    <x v="1"/>
    <n v="2044"/>
    <b v="0"/>
  </r>
  <r>
    <x v="0"/>
    <s v="0221"/>
    <n v="0"/>
    <n v="0"/>
    <n v="2021"/>
    <n v="2003"/>
    <n v="-31.96"/>
    <n v="0"/>
    <s v="100-S1.5 - Retirement"/>
    <m/>
    <x v="1"/>
    <n v="2044"/>
    <b v="0"/>
  </r>
  <r>
    <x v="0"/>
    <s v="0221"/>
    <n v="0"/>
    <n v="0"/>
    <n v="2021"/>
    <n v="2004"/>
    <n v="-45.83"/>
    <n v="0"/>
    <s v="100-S1.5 - Retirement"/>
    <m/>
    <x v="1"/>
    <n v="2044"/>
    <b v="0"/>
  </r>
  <r>
    <x v="0"/>
    <s v="0221"/>
    <n v="0"/>
    <n v="0"/>
    <n v="2021"/>
    <n v="2006"/>
    <n v="-94.33"/>
    <n v="0"/>
    <s v="100-S1.5 - Retirement"/>
    <m/>
    <x v="1"/>
    <n v="2044"/>
    <b v="0"/>
  </r>
  <r>
    <x v="0"/>
    <s v="0221"/>
    <n v="0"/>
    <n v="0"/>
    <n v="2021"/>
    <n v="2008"/>
    <n v="-2.19"/>
    <n v="0"/>
    <s v="100-S1.5 - Retirement"/>
    <m/>
    <x v="1"/>
    <n v="2044"/>
    <b v="0"/>
  </r>
  <r>
    <x v="0"/>
    <s v="0221"/>
    <n v="0"/>
    <n v="0"/>
    <n v="2021"/>
    <n v="2010"/>
    <n v="-94.91"/>
    <n v="0"/>
    <s v="100-S1.5 - Retirement"/>
    <m/>
    <x v="1"/>
    <n v="2044"/>
    <b v="0"/>
  </r>
  <r>
    <x v="0"/>
    <s v="0221"/>
    <n v="0"/>
    <n v="0"/>
    <n v="2022"/>
    <n v="1974"/>
    <n v="-42750.58"/>
    <n v="0"/>
    <s v="100-S1.5 - Retirement"/>
    <m/>
    <x v="1"/>
    <n v="2044"/>
    <b v="0"/>
  </r>
  <r>
    <x v="0"/>
    <s v="0221"/>
    <n v="0"/>
    <n v="0"/>
    <n v="2022"/>
    <n v="1975"/>
    <n v="-3086"/>
    <n v="0"/>
    <s v="100-S1.5 - Retirement"/>
    <m/>
    <x v="1"/>
    <n v="2044"/>
    <b v="0"/>
  </r>
  <r>
    <x v="0"/>
    <s v="0221"/>
    <n v="0"/>
    <n v="0"/>
    <n v="2022"/>
    <n v="1976"/>
    <n v="-403.78"/>
    <n v="0"/>
    <s v="100-S1.5 - Retirement"/>
    <m/>
    <x v="1"/>
    <n v="2044"/>
    <b v="0"/>
  </r>
  <r>
    <x v="0"/>
    <s v="0221"/>
    <n v="0"/>
    <n v="0"/>
    <n v="2022"/>
    <n v="1977"/>
    <n v="-92.17"/>
    <n v="0"/>
    <s v="100-S1.5 - Retirement"/>
    <m/>
    <x v="1"/>
    <n v="2044"/>
    <b v="0"/>
  </r>
  <r>
    <x v="0"/>
    <s v="0221"/>
    <n v="0"/>
    <n v="0"/>
    <n v="2022"/>
    <n v="1979"/>
    <n v="-12.88"/>
    <n v="0"/>
    <s v="100-S1.5 - Retirement"/>
    <m/>
    <x v="1"/>
    <n v="2044"/>
    <b v="0"/>
  </r>
  <r>
    <x v="0"/>
    <s v="0221"/>
    <n v="0"/>
    <n v="0"/>
    <n v="2022"/>
    <n v="1983"/>
    <n v="-20.66"/>
    <n v="0"/>
    <s v="100-S1.5 - Retirement"/>
    <m/>
    <x v="1"/>
    <n v="2044"/>
    <b v="0"/>
  </r>
  <r>
    <x v="0"/>
    <s v="0221"/>
    <n v="0"/>
    <n v="0"/>
    <n v="2022"/>
    <n v="1985"/>
    <n v="-16.489999999999998"/>
    <n v="0"/>
    <s v="100-S1.5 - Retirement"/>
    <m/>
    <x v="1"/>
    <n v="2044"/>
    <b v="0"/>
  </r>
  <r>
    <x v="0"/>
    <s v="0221"/>
    <n v="0"/>
    <n v="0"/>
    <n v="2022"/>
    <n v="1987"/>
    <n v="-131.44"/>
    <n v="0"/>
    <s v="100-S1.5 - Retirement"/>
    <m/>
    <x v="1"/>
    <n v="2044"/>
    <b v="0"/>
  </r>
  <r>
    <x v="0"/>
    <s v="0221"/>
    <n v="0"/>
    <n v="0"/>
    <n v="2022"/>
    <n v="1991"/>
    <n v="-46.44"/>
    <n v="0"/>
    <s v="100-S1.5 - Retirement"/>
    <m/>
    <x v="1"/>
    <n v="2044"/>
    <b v="0"/>
  </r>
  <r>
    <x v="0"/>
    <s v="0221"/>
    <n v="0"/>
    <n v="0"/>
    <n v="2022"/>
    <n v="1998"/>
    <n v="-218.76"/>
    <n v="0"/>
    <s v="100-S1.5 - Retirement"/>
    <m/>
    <x v="1"/>
    <n v="2044"/>
    <b v="0"/>
  </r>
  <r>
    <x v="0"/>
    <s v="0221"/>
    <n v="0"/>
    <n v="0"/>
    <n v="2022"/>
    <n v="2003"/>
    <n v="-35.39"/>
    <n v="0"/>
    <s v="100-S1.5 - Retirement"/>
    <m/>
    <x v="1"/>
    <n v="2044"/>
    <b v="0"/>
  </r>
  <r>
    <x v="0"/>
    <s v="0221"/>
    <n v="0"/>
    <n v="0"/>
    <n v="2022"/>
    <n v="2004"/>
    <n v="-51.02"/>
    <n v="0"/>
    <s v="100-S1.5 - Retirement"/>
    <m/>
    <x v="1"/>
    <n v="2044"/>
    <b v="0"/>
  </r>
  <r>
    <x v="0"/>
    <s v="0221"/>
    <n v="0"/>
    <n v="0"/>
    <n v="2022"/>
    <n v="2006"/>
    <n v="-106.39"/>
    <n v="0"/>
    <s v="100-S1.5 - Retirement"/>
    <m/>
    <x v="1"/>
    <n v="2044"/>
    <b v="0"/>
  </r>
  <r>
    <x v="0"/>
    <s v="0221"/>
    <n v="0"/>
    <n v="0"/>
    <n v="2022"/>
    <n v="2008"/>
    <n v="-2.5099999999999998"/>
    <n v="0"/>
    <s v="100-S1.5 - Retirement"/>
    <m/>
    <x v="1"/>
    <n v="2044"/>
    <b v="0"/>
  </r>
  <r>
    <x v="0"/>
    <s v="0221"/>
    <n v="0"/>
    <n v="0"/>
    <n v="2022"/>
    <n v="2010"/>
    <n v="-111.35"/>
    <n v="0"/>
    <s v="100-S1.5 - Retirement"/>
    <m/>
    <x v="1"/>
    <n v="2044"/>
    <b v="0"/>
  </r>
  <r>
    <x v="0"/>
    <s v="0221"/>
    <n v="0"/>
    <n v="0"/>
    <n v="2023"/>
    <n v="1974"/>
    <n v="-44350.96"/>
    <n v="0"/>
    <s v="100-S1.5 - Retirement"/>
    <m/>
    <x v="1"/>
    <n v="2044"/>
    <b v="0"/>
  </r>
  <r>
    <x v="0"/>
    <s v="0221"/>
    <n v="0"/>
    <n v="0"/>
    <n v="2023"/>
    <n v="1975"/>
    <n v="-3204.96"/>
    <n v="0"/>
    <s v="100-S1.5 - Retirement"/>
    <m/>
    <x v="1"/>
    <n v="2044"/>
    <b v="0"/>
  </r>
  <r>
    <x v="0"/>
    <s v="0221"/>
    <n v="0"/>
    <n v="0"/>
    <n v="2023"/>
    <n v="1976"/>
    <n v="-419.81"/>
    <n v="0"/>
    <s v="100-S1.5 - Retirement"/>
    <m/>
    <x v="1"/>
    <n v="2044"/>
    <b v="0"/>
  </r>
  <r>
    <x v="0"/>
    <s v="0221"/>
    <n v="0"/>
    <n v="0"/>
    <n v="2023"/>
    <n v="1977"/>
    <n v="-95.94"/>
    <n v="0"/>
    <s v="100-S1.5 - Retirement"/>
    <m/>
    <x v="1"/>
    <n v="2044"/>
    <b v="0"/>
  </r>
  <r>
    <x v="0"/>
    <s v="0221"/>
    <n v="0"/>
    <n v="0"/>
    <n v="2023"/>
    <n v="1979"/>
    <n v="-13.44"/>
    <n v="0"/>
    <s v="100-S1.5 - Retirement"/>
    <m/>
    <x v="1"/>
    <n v="2044"/>
    <b v="0"/>
  </r>
  <r>
    <x v="0"/>
    <s v="0221"/>
    <n v="0"/>
    <n v="0"/>
    <n v="2023"/>
    <n v="1983"/>
    <n v="-21.67"/>
    <n v="0"/>
    <s v="100-S1.5 - Retirement"/>
    <m/>
    <x v="1"/>
    <n v="2044"/>
    <b v="0"/>
  </r>
  <r>
    <x v="0"/>
    <s v="0221"/>
    <n v="0"/>
    <n v="0"/>
    <n v="2023"/>
    <n v="1985"/>
    <n v="-17.350000000000001"/>
    <n v="0"/>
    <s v="100-S1.5 - Retirement"/>
    <m/>
    <x v="1"/>
    <n v="2044"/>
    <b v="0"/>
  </r>
  <r>
    <x v="0"/>
    <s v="0221"/>
    <n v="0"/>
    <n v="0"/>
    <n v="2023"/>
    <n v="1987"/>
    <n v="-138.71"/>
    <n v="0"/>
    <s v="100-S1.5 - Retirement"/>
    <m/>
    <x v="1"/>
    <n v="2044"/>
    <b v="0"/>
  </r>
  <r>
    <x v="0"/>
    <s v="0221"/>
    <n v="0"/>
    <n v="0"/>
    <n v="2023"/>
    <n v="1991"/>
    <n v="-49.36"/>
    <n v="0"/>
    <s v="100-S1.5 - Retirement"/>
    <m/>
    <x v="1"/>
    <n v="2044"/>
    <b v="0"/>
  </r>
  <r>
    <x v="0"/>
    <s v="0221"/>
    <n v="0"/>
    <n v="0"/>
    <n v="2023"/>
    <n v="1998"/>
    <n v="-236.66"/>
    <n v="0"/>
    <s v="100-S1.5 - Retirement"/>
    <m/>
    <x v="1"/>
    <n v="2044"/>
    <b v="0"/>
  </r>
  <r>
    <x v="0"/>
    <s v="0221"/>
    <n v="0"/>
    <n v="0"/>
    <n v="2023"/>
    <n v="2003"/>
    <n v="-38.99"/>
    <n v="0"/>
    <s v="100-S1.5 - Retirement"/>
    <m/>
    <x v="1"/>
    <n v="2044"/>
    <b v="0"/>
  </r>
  <r>
    <x v="0"/>
    <s v="0221"/>
    <n v="0"/>
    <n v="0"/>
    <n v="2023"/>
    <n v="2004"/>
    <n v="-56.49"/>
    <n v="0"/>
    <s v="100-S1.5 - Retirement"/>
    <m/>
    <x v="1"/>
    <n v="2044"/>
    <b v="0"/>
  </r>
  <r>
    <x v="0"/>
    <s v="0221"/>
    <n v="0"/>
    <n v="0"/>
    <n v="2023"/>
    <n v="2006"/>
    <n v="-119.18"/>
    <n v="0"/>
    <s v="100-S1.5 - Retirement"/>
    <m/>
    <x v="1"/>
    <n v="2044"/>
    <b v="0"/>
  </r>
  <r>
    <x v="0"/>
    <s v="0221"/>
    <n v="0"/>
    <n v="0"/>
    <n v="2023"/>
    <n v="2008"/>
    <n v="-2.85"/>
    <n v="0"/>
    <s v="100-S1.5 - Retirement"/>
    <m/>
    <x v="1"/>
    <n v="2044"/>
    <b v="0"/>
  </r>
  <r>
    <x v="0"/>
    <s v="0221"/>
    <n v="0"/>
    <n v="0"/>
    <n v="2023"/>
    <n v="2010"/>
    <n v="-129.05000000000001"/>
    <n v="0"/>
    <s v="100-S1.5 - Retirement"/>
    <m/>
    <x v="1"/>
    <n v="2044"/>
    <b v="0"/>
  </r>
  <r>
    <x v="0"/>
    <s v="0221"/>
    <n v="0"/>
    <n v="0"/>
    <n v="2024"/>
    <n v="1974"/>
    <n v="-45963.48"/>
    <n v="0"/>
    <s v="100-S1.5 - Retirement"/>
    <m/>
    <x v="1"/>
    <n v="2044"/>
    <b v="0"/>
  </r>
  <r>
    <x v="0"/>
    <s v="0221"/>
    <n v="0"/>
    <n v="0"/>
    <n v="2024"/>
    <n v="1975"/>
    <n v="-3324.94"/>
    <n v="0"/>
    <s v="100-S1.5 - Retirement"/>
    <m/>
    <x v="1"/>
    <n v="2044"/>
    <b v="0"/>
  </r>
  <r>
    <x v="0"/>
    <s v="0221"/>
    <n v="0"/>
    <n v="0"/>
    <n v="2024"/>
    <n v="1976"/>
    <n v="-435.99"/>
    <n v="0"/>
    <s v="100-S1.5 - Retirement"/>
    <m/>
    <x v="1"/>
    <n v="2044"/>
    <b v="0"/>
  </r>
  <r>
    <x v="0"/>
    <s v="0221"/>
    <n v="0"/>
    <n v="0"/>
    <n v="2024"/>
    <n v="1977"/>
    <n v="-99.75"/>
    <n v="0"/>
    <s v="100-S1.5 - Retirement"/>
    <m/>
    <x v="1"/>
    <n v="2044"/>
    <b v="0"/>
  </r>
  <r>
    <x v="0"/>
    <s v="0221"/>
    <n v="0"/>
    <n v="0"/>
    <n v="2024"/>
    <n v="1979"/>
    <n v="-14"/>
    <n v="0"/>
    <s v="100-S1.5 - Retirement"/>
    <m/>
    <x v="1"/>
    <n v="2044"/>
    <b v="0"/>
  </r>
  <r>
    <x v="0"/>
    <s v="0221"/>
    <n v="0"/>
    <n v="0"/>
    <n v="2024"/>
    <n v="1983"/>
    <n v="-22.7"/>
    <n v="0"/>
    <s v="100-S1.5 - Retirement"/>
    <m/>
    <x v="1"/>
    <n v="2044"/>
    <b v="0"/>
  </r>
  <r>
    <x v="0"/>
    <s v="0221"/>
    <n v="0"/>
    <n v="0"/>
    <n v="2024"/>
    <n v="1985"/>
    <n v="-18.22"/>
    <n v="0"/>
    <s v="100-S1.5 - Retirement"/>
    <m/>
    <x v="1"/>
    <n v="2044"/>
    <b v="0"/>
  </r>
  <r>
    <x v="0"/>
    <s v="0221"/>
    <n v="0"/>
    <n v="0"/>
    <n v="2024"/>
    <n v="1987"/>
    <n v="-146.13"/>
    <n v="0"/>
    <s v="100-S1.5 - Retirement"/>
    <m/>
    <x v="1"/>
    <n v="2044"/>
    <b v="0"/>
  </r>
  <r>
    <x v="0"/>
    <s v="0221"/>
    <n v="0"/>
    <n v="0"/>
    <n v="2024"/>
    <n v="1991"/>
    <n v="-52.36"/>
    <n v="0"/>
    <s v="100-S1.5 - Retirement"/>
    <m/>
    <x v="1"/>
    <n v="2044"/>
    <b v="0"/>
  </r>
  <r>
    <x v="0"/>
    <s v="0221"/>
    <n v="0"/>
    <n v="0"/>
    <n v="2024"/>
    <n v="1998"/>
    <n v="-255.26"/>
    <n v="0"/>
    <s v="100-S1.5 - Retirement"/>
    <m/>
    <x v="1"/>
    <n v="2044"/>
    <b v="0"/>
  </r>
  <r>
    <x v="0"/>
    <s v="0221"/>
    <n v="0"/>
    <n v="0"/>
    <n v="2024"/>
    <n v="2003"/>
    <n v="-42.78"/>
    <n v="0"/>
    <s v="100-S1.5 - Retirement"/>
    <m/>
    <x v="1"/>
    <n v="2044"/>
    <b v="0"/>
  </r>
  <r>
    <x v="0"/>
    <s v="0221"/>
    <n v="0"/>
    <n v="0"/>
    <n v="2024"/>
    <n v="2004"/>
    <n v="-62.24"/>
    <n v="0"/>
    <s v="100-S1.5 - Retirement"/>
    <m/>
    <x v="1"/>
    <n v="2044"/>
    <b v="0"/>
  </r>
  <r>
    <x v="0"/>
    <s v="0221"/>
    <n v="0"/>
    <n v="0"/>
    <n v="2024"/>
    <n v="2006"/>
    <n v="-132.68"/>
    <n v="0"/>
    <s v="100-S1.5 - Retirement"/>
    <m/>
    <x v="1"/>
    <n v="2044"/>
    <b v="0"/>
  </r>
  <r>
    <x v="0"/>
    <s v="0221"/>
    <n v="0"/>
    <n v="0"/>
    <n v="2024"/>
    <n v="2008"/>
    <n v="-3.21"/>
    <n v="0"/>
    <s v="100-S1.5 - Retirement"/>
    <m/>
    <x v="1"/>
    <n v="2044"/>
    <b v="0"/>
  </r>
  <r>
    <x v="0"/>
    <s v="0221"/>
    <n v="0"/>
    <n v="0"/>
    <n v="2024"/>
    <n v="2010"/>
    <n v="-148.03"/>
    <n v="0"/>
    <s v="100-S1.5 - Retirement"/>
    <m/>
    <x v="1"/>
    <n v="2044"/>
    <b v="0"/>
  </r>
  <r>
    <x v="0"/>
    <s v="0221"/>
    <n v="0"/>
    <n v="0"/>
    <n v="2025"/>
    <n v="1974"/>
    <n v="-47585.7"/>
    <n v="0"/>
    <s v="100-S1.5 - Retirement"/>
    <m/>
    <x v="1"/>
    <n v="2044"/>
    <b v="0"/>
  </r>
  <r>
    <x v="0"/>
    <s v="0221"/>
    <n v="0"/>
    <n v="0"/>
    <n v="2025"/>
    <n v="1975"/>
    <n v="-3445.83"/>
    <n v="0"/>
    <s v="100-S1.5 - Retirement"/>
    <m/>
    <x v="1"/>
    <n v="2044"/>
    <b v="0"/>
  </r>
  <r>
    <x v="0"/>
    <s v="0221"/>
    <n v="0"/>
    <n v="0"/>
    <n v="2025"/>
    <n v="1976"/>
    <n v="-452.32"/>
    <n v="0"/>
    <s v="100-S1.5 - Retirement"/>
    <m/>
    <x v="1"/>
    <n v="2044"/>
    <b v="0"/>
  </r>
  <r>
    <x v="0"/>
    <s v="0221"/>
    <n v="0"/>
    <n v="0"/>
    <n v="2025"/>
    <n v="1977"/>
    <n v="-103.59"/>
    <n v="0"/>
    <s v="100-S1.5 - Retirement"/>
    <m/>
    <x v="1"/>
    <n v="2044"/>
    <b v="0"/>
  </r>
  <r>
    <x v="0"/>
    <s v="0221"/>
    <n v="0"/>
    <n v="0"/>
    <n v="2025"/>
    <n v="1979"/>
    <n v="-14.57"/>
    <n v="0"/>
    <s v="100-S1.5 - Retirement"/>
    <m/>
    <x v="1"/>
    <n v="2044"/>
    <b v="0"/>
  </r>
  <r>
    <x v="0"/>
    <s v="0221"/>
    <n v="0"/>
    <n v="0"/>
    <n v="2025"/>
    <n v="1983"/>
    <n v="-23.74"/>
    <n v="0"/>
    <s v="100-S1.5 - Retirement"/>
    <m/>
    <x v="1"/>
    <n v="2044"/>
    <b v="0"/>
  </r>
  <r>
    <x v="0"/>
    <s v="0221"/>
    <n v="0"/>
    <n v="0"/>
    <n v="2025"/>
    <n v="1985"/>
    <n v="-19.11"/>
    <n v="0"/>
    <s v="100-S1.5 - Retirement"/>
    <m/>
    <x v="1"/>
    <n v="2044"/>
    <b v="0"/>
  </r>
  <r>
    <x v="0"/>
    <s v="0221"/>
    <n v="0"/>
    <n v="0"/>
    <n v="2025"/>
    <n v="1987"/>
    <n v="-153.72"/>
    <n v="0"/>
    <s v="100-S1.5 - Retirement"/>
    <m/>
    <x v="1"/>
    <n v="2044"/>
    <b v="0"/>
  </r>
  <r>
    <x v="0"/>
    <s v="0221"/>
    <n v="0"/>
    <n v="0"/>
    <n v="2025"/>
    <n v="1991"/>
    <n v="-55.45"/>
    <n v="0"/>
    <s v="100-S1.5 - Retirement"/>
    <m/>
    <x v="1"/>
    <n v="2044"/>
    <b v="0"/>
  </r>
  <r>
    <x v="0"/>
    <s v="0221"/>
    <n v="0"/>
    <n v="0"/>
    <n v="2025"/>
    <n v="1998"/>
    <n v="-274.33"/>
    <n v="0"/>
    <s v="100-S1.5 - Retirement"/>
    <m/>
    <x v="1"/>
    <n v="2044"/>
    <b v="0"/>
  </r>
  <r>
    <x v="0"/>
    <s v="0221"/>
    <n v="0"/>
    <n v="0"/>
    <n v="2025"/>
    <n v="2003"/>
    <n v="-46.73"/>
    <n v="0"/>
    <s v="100-S1.5 - Retirement"/>
    <m/>
    <x v="1"/>
    <n v="2044"/>
    <b v="0"/>
  </r>
  <r>
    <x v="0"/>
    <s v="0221"/>
    <n v="0"/>
    <n v="0"/>
    <n v="2025"/>
    <n v="2004"/>
    <n v="-68.28"/>
    <n v="0"/>
    <s v="100-S1.5 - Retirement"/>
    <m/>
    <x v="1"/>
    <n v="2044"/>
    <b v="0"/>
  </r>
  <r>
    <x v="0"/>
    <s v="0221"/>
    <n v="0"/>
    <n v="0"/>
    <n v="2025"/>
    <n v="2006"/>
    <n v="-146.91999999999999"/>
    <n v="0"/>
    <s v="100-S1.5 - Retirement"/>
    <m/>
    <x v="1"/>
    <n v="2044"/>
    <b v="0"/>
  </r>
  <r>
    <x v="0"/>
    <s v="0221"/>
    <n v="0"/>
    <n v="0"/>
    <n v="2025"/>
    <n v="2008"/>
    <n v="-3.6"/>
    <n v="0"/>
    <s v="100-S1.5 - Retirement"/>
    <m/>
    <x v="1"/>
    <n v="2044"/>
    <b v="0"/>
  </r>
  <r>
    <x v="0"/>
    <s v="0221"/>
    <n v="0"/>
    <n v="0"/>
    <n v="2025"/>
    <n v="2010"/>
    <n v="-168.26"/>
    <n v="0"/>
    <s v="100-S1.5 - Retirement"/>
    <m/>
    <x v="1"/>
    <n v="2044"/>
    <b v="0"/>
  </r>
  <r>
    <x v="0"/>
    <s v="0221"/>
    <n v="0"/>
    <n v="0"/>
    <n v="2026"/>
    <n v="1974"/>
    <n v="-49216.160000000003"/>
    <n v="0"/>
    <s v="100-S1.5 - Retirement"/>
    <m/>
    <x v="1"/>
    <n v="2044"/>
    <b v="0"/>
  </r>
  <r>
    <x v="0"/>
    <s v="0221"/>
    <n v="0"/>
    <n v="0"/>
    <n v="2026"/>
    <n v="1975"/>
    <n v="-3567.44"/>
    <n v="0"/>
    <s v="100-S1.5 - Retirement"/>
    <m/>
    <x v="1"/>
    <n v="2044"/>
    <b v="0"/>
  </r>
  <r>
    <x v="0"/>
    <s v="0221"/>
    <n v="0"/>
    <n v="0"/>
    <n v="2026"/>
    <n v="1976"/>
    <n v="-468.76"/>
    <n v="0"/>
    <s v="100-S1.5 - Retirement"/>
    <m/>
    <x v="1"/>
    <n v="2044"/>
    <b v="0"/>
  </r>
  <r>
    <x v="0"/>
    <s v="0221"/>
    <n v="0"/>
    <n v="0"/>
    <n v="2026"/>
    <n v="1977"/>
    <n v="-107.47"/>
    <n v="0"/>
    <s v="100-S1.5 - Retirement"/>
    <m/>
    <x v="1"/>
    <n v="2044"/>
    <b v="0"/>
  </r>
  <r>
    <x v="0"/>
    <s v="0221"/>
    <n v="0"/>
    <n v="0"/>
    <n v="2026"/>
    <n v="1979"/>
    <n v="-15.15"/>
    <n v="0"/>
    <s v="100-S1.5 - Retirement"/>
    <m/>
    <x v="1"/>
    <n v="2044"/>
    <b v="0"/>
  </r>
  <r>
    <x v="0"/>
    <s v="0221"/>
    <n v="0"/>
    <n v="0"/>
    <n v="2026"/>
    <n v="1983"/>
    <n v="-24.8"/>
    <n v="0"/>
    <s v="100-S1.5 - Retirement"/>
    <m/>
    <x v="1"/>
    <n v="2044"/>
    <b v="0"/>
  </r>
  <r>
    <x v="0"/>
    <s v="0221"/>
    <n v="0"/>
    <n v="0"/>
    <n v="2026"/>
    <n v="1985"/>
    <n v="-20.02"/>
    <n v="0"/>
    <s v="100-S1.5 - Retirement"/>
    <m/>
    <x v="1"/>
    <n v="2044"/>
    <b v="0"/>
  </r>
  <r>
    <x v="0"/>
    <s v="0221"/>
    <n v="0"/>
    <n v="0"/>
    <n v="2026"/>
    <n v="1987"/>
    <n v="-161.46"/>
    <n v="0"/>
    <s v="100-S1.5 - Retirement"/>
    <m/>
    <x v="1"/>
    <n v="2044"/>
    <b v="0"/>
  </r>
  <r>
    <x v="0"/>
    <s v="0221"/>
    <n v="0"/>
    <n v="0"/>
    <n v="2026"/>
    <n v="1991"/>
    <n v="-58.61"/>
    <n v="0"/>
    <s v="100-S1.5 - Retirement"/>
    <m/>
    <x v="1"/>
    <n v="2044"/>
    <b v="0"/>
  </r>
  <r>
    <x v="0"/>
    <s v="0221"/>
    <n v="0"/>
    <n v="0"/>
    <n v="2026"/>
    <n v="1998"/>
    <n v="-294.19"/>
    <n v="0"/>
    <s v="100-S1.5 - Retirement"/>
    <m/>
    <x v="1"/>
    <n v="2044"/>
    <b v="0"/>
  </r>
  <r>
    <x v="0"/>
    <s v="0221"/>
    <n v="0"/>
    <n v="0"/>
    <n v="2026"/>
    <n v="2003"/>
    <n v="-50.87"/>
    <n v="0"/>
    <s v="100-S1.5 - Retirement"/>
    <m/>
    <x v="1"/>
    <n v="2044"/>
    <b v="0"/>
  </r>
  <r>
    <x v="0"/>
    <s v="0221"/>
    <n v="0"/>
    <n v="0"/>
    <n v="2026"/>
    <n v="2004"/>
    <n v="-74.599999999999994"/>
    <n v="0"/>
    <s v="100-S1.5 - Retirement"/>
    <m/>
    <x v="1"/>
    <n v="2044"/>
    <b v="0"/>
  </r>
  <r>
    <x v="0"/>
    <s v="0221"/>
    <n v="0"/>
    <n v="0"/>
    <n v="2026"/>
    <n v="2006"/>
    <n v="-161.88"/>
    <n v="0"/>
    <s v="100-S1.5 - Retirement"/>
    <m/>
    <x v="1"/>
    <n v="2044"/>
    <b v="0"/>
  </r>
  <r>
    <x v="0"/>
    <s v="0221"/>
    <n v="0"/>
    <n v="0"/>
    <n v="2026"/>
    <n v="2008"/>
    <n v="-4.01"/>
    <n v="0"/>
    <s v="100-S1.5 - Retirement"/>
    <m/>
    <x v="1"/>
    <n v="2044"/>
    <b v="0"/>
  </r>
  <r>
    <x v="0"/>
    <s v="0221"/>
    <n v="0"/>
    <n v="0"/>
    <n v="2026"/>
    <n v="2010"/>
    <n v="-189.77"/>
    <n v="0"/>
    <s v="100-S1.5 - Retirement"/>
    <m/>
    <x v="1"/>
    <n v="2044"/>
    <b v="0"/>
  </r>
  <r>
    <x v="0"/>
    <s v="0221"/>
    <n v="0"/>
    <n v="0"/>
    <n v="2027"/>
    <n v="1974"/>
    <n v="-50853.42"/>
    <n v="0"/>
    <s v="100-S1.5 - Retirement"/>
    <m/>
    <x v="1"/>
    <n v="2044"/>
    <b v="0"/>
  </r>
  <r>
    <x v="0"/>
    <s v="0221"/>
    <n v="0"/>
    <n v="0"/>
    <n v="2027"/>
    <n v="1975"/>
    <n v="-3689.67"/>
    <n v="0"/>
    <s v="100-S1.5 - Retirement"/>
    <m/>
    <x v="1"/>
    <n v="2044"/>
    <b v="0"/>
  </r>
  <r>
    <x v="0"/>
    <s v="0221"/>
    <n v="0"/>
    <n v="0"/>
    <n v="2027"/>
    <n v="1976"/>
    <n v="-485.31"/>
    <n v="0"/>
    <s v="100-S1.5 - Retirement"/>
    <m/>
    <x v="1"/>
    <n v="2044"/>
    <b v="0"/>
  </r>
  <r>
    <x v="0"/>
    <s v="0221"/>
    <n v="0"/>
    <n v="0"/>
    <n v="2027"/>
    <n v="1977"/>
    <n v="-111.38"/>
    <n v="0"/>
    <s v="100-S1.5 - Retirement"/>
    <m/>
    <x v="1"/>
    <n v="2044"/>
    <b v="0"/>
  </r>
  <r>
    <x v="0"/>
    <s v="0221"/>
    <n v="0"/>
    <n v="0"/>
    <n v="2027"/>
    <n v="1979"/>
    <n v="-15.74"/>
    <n v="0"/>
    <s v="100-S1.5 - Retirement"/>
    <m/>
    <x v="1"/>
    <n v="2044"/>
    <b v="0"/>
  </r>
  <r>
    <x v="0"/>
    <s v="0221"/>
    <n v="0"/>
    <n v="0"/>
    <n v="2027"/>
    <n v="1983"/>
    <n v="-25.88"/>
    <n v="0"/>
    <s v="100-S1.5 - Retirement"/>
    <m/>
    <x v="1"/>
    <n v="2044"/>
    <b v="0"/>
  </r>
  <r>
    <x v="0"/>
    <s v="0221"/>
    <n v="0"/>
    <n v="0"/>
    <n v="2027"/>
    <n v="1985"/>
    <n v="-20.94"/>
    <n v="0"/>
    <s v="100-S1.5 - Retirement"/>
    <m/>
    <x v="1"/>
    <n v="2044"/>
    <b v="0"/>
  </r>
  <r>
    <x v="0"/>
    <s v="0221"/>
    <n v="0"/>
    <n v="0"/>
    <n v="2027"/>
    <n v="1987"/>
    <n v="-169.35"/>
    <n v="0"/>
    <s v="100-S1.5 - Retirement"/>
    <m/>
    <x v="1"/>
    <n v="2044"/>
    <b v="0"/>
  </r>
  <r>
    <x v="0"/>
    <s v="0221"/>
    <n v="0"/>
    <n v="0"/>
    <n v="2027"/>
    <n v="1991"/>
    <n v="-61.84"/>
    <n v="0"/>
    <s v="100-S1.5 - Retirement"/>
    <m/>
    <x v="1"/>
    <n v="2044"/>
    <b v="0"/>
  </r>
  <r>
    <x v="0"/>
    <s v="0221"/>
    <n v="0"/>
    <n v="0"/>
    <n v="2027"/>
    <n v="1998"/>
    <n v="-314.70999999999998"/>
    <n v="0"/>
    <s v="100-S1.5 - Retirement"/>
    <m/>
    <x v="1"/>
    <n v="2044"/>
    <b v="0"/>
  </r>
  <r>
    <x v="0"/>
    <s v="0221"/>
    <n v="0"/>
    <n v="0"/>
    <n v="2027"/>
    <n v="2003"/>
    <n v="-55.15"/>
    <n v="0"/>
    <s v="100-S1.5 - Retirement"/>
    <m/>
    <x v="1"/>
    <n v="2044"/>
    <b v="0"/>
  </r>
  <r>
    <x v="0"/>
    <s v="0221"/>
    <n v="0"/>
    <n v="0"/>
    <n v="2027"/>
    <n v="2004"/>
    <n v="-81.2"/>
    <n v="0"/>
    <s v="100-S1.5 - Retirement"/>
    <m/>
    <x v="1"/>
    <n v="2044"/>
    <b v="0"/>
  </r>
  <r>
    <x v="0"/>
    <s v="0221"/>
    <n v="0"/>
    <n v="0"/>
    <n v="2027"/>
    <n v="2006"/>
    <n v="-177.58"/>
    <n v="0"/>
    <s v="100-S1.5 - Retirement"/>
    <m/>
    <x v="1"/>
    <n v="2044"/>
    <b v="0"/>
  </r>
  <r>
    <x v="0"/>
    <s v="0221"/>
    <n v="0"/>
    <n v="0"/>
    <n v="2027"/>
    <n v="2008"/>
    <n v="-4.4400000000000004"/>
    <n v="0"/>
    <s v="100-S1.5 - Retirement"/>
    <m/>
    <x v="1"/>
    <n v="2044"/>
    <b v="0"/>
  </r>
  <r>
    <x v="0"/>
    <s v="0221"/>
    <n v="0"/>
    <n v="0"/>
    <n v="2027"/>
    <n v="2010"/>
    <n v="-212.58"/>
    <n v="0"/>
    <s v="100-S1.5 - Retirement"/>
    <m/>
    <x v="1"/>
    <n v="2044"/>
    <b v="0"/>
  </r>
  <r>
    <x v="0"/>
    <s v="0221"/>
    <n v="0"/>
    <n v="0"/>
    <n v="2028"/>
    <n v="1974"/>
    <n v="-52495.040000000001"/>
    <n v="0"/>
    <s v="100-S1.5 - Retirement"/>
    <m/>
    <x v="1"/>
    <n v="2044"/>
    <b v="0"/>
  </r>
  <r>
    <x v="0"/>
    <s v="0221"/>
    <n v="0"/>
    <n v="0"/>
    <n v="2028"/>
    <n v="1975"/>
    <n v="-3812.42"/>
    <n v="0"/>
    <s v="100-S1.5 - Retirement"/>
    <m/>
    <x v="1"/>
    <n v="2044"/>
    <b v="0"/>
  </r>
  <r>
    <x v="0"/>
    <s v="0221"/>
    <n v="0"/>
    <n v="0"/>
    <n v="2028"/>
    <n v="1976"/>
    <n v="-501.93"/>
    <n v="0"/>
    <s v="100-S1.5 - Retirement"/>
    <m/>
    <x v="1"/>
    <n v="2044"/>
    <b v="0"/>
  </r>
  <r>
    <x v="0"/>
    <s v="0221"/>
    <n v="0"/>
    <n v="0"/>
    <n v="2028"/>
    <n v="1977"/>
    <n v="-115.31"/>
    <n v="0"/>
    <s v="100-S1.5 - Retirement"/>
    <m/>
    <x v="1"/>
    <n v="2044"/>
    <b v="0"/>
  </r>
  <r>
    <x v="0"/>
    <s v="0221"/>
    <n v="0"/>
    <n v="0"/>
    <n v="2028"/>
    <n v="1979"/>
    <n v="-16.329999999999998"/>
    <n v="0"/>
    <s v="100-S1.5 - Retirement"/>
    <m/>
    <x v="1"/>
    <n v="2044"/>
    <b v="0"/>
  </r>
  <r>
    <x v="0"/>
    <s v="0221"/>
    <n v="0"/>
    <n v="0"/>
    <n v="2028"/>
    <n v="1983"/>
    <n v="-26.97"/>
    <n v="0"/>
    <s v="100-S1.5 - Retirement"/>
    <m/>
    <x v="1"/>
    <n v="2044"/>
    <b v="0"/>
  </r>
  <r>
    <x v="0"/>
    <s v="0221"/>
    <n v="0"/>
    <n v="0"/>
    <n v="2028"/>
    <n v="1985"/>
    <n v="-21.87"/>
    <n v="0"/>
    <s v="100-S1.5 - Retirement"/>
    <m/>
    <x v="1"/>
    <n v="2044"/>
    <b v="0"/>
  </r>
  <r>
    <x v="0"/>
    <s v="0221"/>
    <n v="0"/>
    <n v="0"/>
    <n v="2028"/>
    <n v="1987"/>
    <n v="-177.38"/>
    <n v="0"/>
    <s v="100-S1.5 - Retirement"/>
    <m/>
    <x v="1"/>
    <n v="2044"/>
    <b v="0"/>
  </r>
  <r>
    <x v="0"/>
    <s v="0221"/>
    <n v="0"/>
    <n v="0"/>
    <n v="2028"/>
    <n v="1991"/>
    <n v="-65.16"/>
    <n v="0"/>
    <s v="100-S1.5 - Retirement"/>
    <m/>
    <x v="1"/>
    <n v="2044"/>
    <b v="0"/>
  </r>
  <r>
    <x v="0"/>
    <s v="0221"/>
    <n v="0"/>
    <n v="0"/>
    <n v="2028"/>
    <n v="1998"/>
    <n v="-335.91"/>
    <n v="0"/>
    <s v="100-S1.5 - Retirement"/>
    <m/>
    <x v="1"/>
    <n v="2044"/>
    <b v="0"/>
  </r>
  <r>
    <x v="0"/>
    <s v="0221"/>
    <n v="0"/>
    <n v="0"/>
    <n v="2028"/>
    <n v="2003"/>
    <n v="-59.66"/>
    <n v="0"/>
    <s v="100-S1.5 - Retirement"/>
    <m/>
    <x v="1"/>
    <n v="2044"/>
    <b v="0"/>
  </r>
  <r>
    <x v="0"/>
    <s v="0221"/>
    <n v="0"/>
    <n v="0"/>
    <n v="2028"/>
    <n v="2004"/>
    <n v="-88.03"/>
    <n v="0"/>
    <s v="100-S1.5 - Retirement"/>
    <m/>
    <x v="1"/>
    <n v="2044"/>
    <b v="0"/>
  </r>
  <r>
    <x v="0"/>
    <s v="0221"/>
    <n v="0"/>
    <n v="0"/>
    <n v="2028"/>
    <n v="2006"/>
    <n v="-194"/>
    <n v="0"/>
    <s v="100-S1.5 - Retirement"/>
    <m/>
    <x v="1"/>
    <n v="2044"/>
    <b v="0"/>
  </r>
  <r>
    <x v="0"/>
    <s v="0221"/>
    <n v="0"/>
    <n v="0"/>
    <n v="2028"/>
    <n v="2008"/>
    <n v="-4.8899999999999997"/>
    <n v="0"/>
    <s v="100-S1.5 - Retirement"/>
    <m/>
    <x v="1"/>
    <n v="2044"/>
    <b v="0"/>
  </r>
  <r>
    <x v="0"/>
    <s v="0221"/>
    <n v="0"/>
    <n v="0"/>
    <n v="2028"/>
    <n v="2010"/>
    <n v="-236.67"/>
    <n v="0"/>
    <s v="100-S1.5 - Retirement"/>
    <m/>
    <x v="1"/>
    <n v="2044"/>
    <b v="0"/>
  </r>
  <r>
    <x v="0"/>
    <s v="0221"/>
    <n v="0"/>
    <n v="0"/>
    <n v="2029"/>
    <n v="1974"/>
    <n v="-54139.09"/>
    <n v="0"/>
    <s v="100-S1.5 - Retirement"/>
    <m/>
    <x v="1"/>
    <n v="2044"/>
    <b v="0"/>
  </r>
  <r>
    <x v="0"/>
    <s v="0221"/>
    <n v="0"/>
    <n v="0"/>
    <n v="2029"/>
    <n v="1975"/>
    <n v="-3935.49"/>
    <n v="0"/>
    <s v="100-S1.5 - Retirement"/>
    <m/>
    <x v="1"/>
    <n v="2044"/>
    <b v="0"/>
  </r>
  <r>
    <x v="0"/>
    <s v="0221"/>
    <n v="0"/>
    <n v="0"/>
    <n v="2029"/>
    <n v="1976"/>
    <n v="-518.63"/>
    <n v="0"/>
    <s v="100-S1.5 - Retirement"/>
    <m/>
    <x v="1"/>
    <n v="2044"/>
    <b v="0"/>
  </r>
  <r>
    <x v="0"/>
    <s v="0221"/>
    <n v="0"/>
    <n v="0"/>
    <n v="2029"/>
    <n v="1977"/>
    <n v="-119.26"/>
    <n v="0"/>
    <s v="100-S1.5 - Retirement"/>
    <m/>
    <x v="1"/>
    <n v="2044"/>
    <b v="0"/>
  </r>
  <r>
    <x v="0"/>
    <s v="0221"/>
    <n v="0"/>
    <n v="0"/>
    <n v="2029"/>
    <n v="1979"/>
    <n v="-16.920000000000002"/>
    <n v="0"/>
    <s v="100-S1.5 - Retirement"/>
    <m/>
    <x v="1"/>
    <n v="2044"/>
    <b v="0"/>
  </r>
  <r>
    <x v="0"/>
    <s v="0221"/>
    <n v="0"/>
    <n v="0"/>
    <n v="2029"/>
    <n v="1983"/>
    <n v="-28.07"/>
    <n v="0"/>
    <s v="100-S1.5 - Retirement"/>
    <m/>
    <x v="1"/>
    <n v="2044"/>
    <b v="0"/>
  </r>
  <r>
    <x v="0"/>
    <s v="0221"/>
    <n v="0"/>
    <n v="0"/>
    <n v="2029"/>
    <n v="1985"/>
    <n v="-22.82"/>
    <n v="0"/>
    <s v="100-S1.5 - Retirement"/>
    <m/>
    <x v="1"/>
    <n v="2044"/>
    <b v="0"/>
  </r>
  <r>
    <x v="0"/>
    <s v="0221"/>
    <n v="0"/>
    <n v="0"/>
    <n v="2029"/>
    <n v="1987"/>
    <n v="-185.54"/>
    <n v="0"/>
    <s v="100-S1.5 - Retirement"/>
    <m/>
    <x v="1"/>
    <n v="2044"/>
    <b v="0"/>
  </r>
  <r>
    <x v="0"/>
    <s v="0221"/>
    <n v="0"/>
    <n v="0"/>
    <n v="2029"/>
    <n v="1991"/>
    <n v="-68.540000000000006"/>
    <n v="0"/>
    <s v="100-S1.5 - Retirement"/>
    <m/>
    <x v="1"/>
    <n v="2044"/>
    <b v="0"/>
  </r>
  <r>
    <x v="0"/>
    <s v="0221"/>
    <n v="0"/>
    <n v="0"/>
    <n v="2029"/>
    <n v="1998"/>
    <n v="-357.77"/>
    <n v="0"/>
    <s v="100-S1.5 - Retirement"/>
    <m/>
    <x v="1"/>
    <n v="2044"/>
    <b v="0"/>
  </r>
  <r>
    <x v="0"/>
    <s v="0221"/>
    <n v="0"/>
    <n v="0"/>
    <n v="2029"/>
    <n v="2003"/>
    <n v="-64.349999999999994"/>
    <n v="0"/>
    <s v="100-S1.5 - Retirement"/>
    <m/>
    <x v="1"/>
    <n v="2044"/>
    <b v="0"/>
  </r>
  <r>
    <x v="0"/>
    <s v="0221"/>
    <n v="0"/>
    <n v="0"/>
    <n v="2029"/>
    <n v="2004"/>
    <n v="-95.24"/>
    <n v="0"/>
    <s v="100-S1.5 - Retirement"/>
    <m/>
    <x v="1"/>
    <n v="2044"/>
    <b v="0"/>
  </r>
  <r>
    <x v="0"/>
    <s v="0221"/>
    <n v="0"/>
    <n v="0"/>
    <n v="2029"/>
    <n v="2006"/>
    <n v="-211.16"/>
    <n v="0"/>
    <s v="100-S1.5 - Retirement"/>
    <m/>
    <x v="1"/>
    <n v="2044"/>
    <b v="0"/>
  </r>
  <r>
    <x v="0"/>
    <s v="0221"/>
    <n v="0"/>
    <n v="0"/>
    <n v="2029"/>
    <n v="2008"/>
    <n v="-5.36"/>
    <n v="0"/>
    <s v="100-S1.5 - Retirement"/>
    <m/>
    <x v="1"/>
    <n v="2044"/>
    <b v="0"/>
  </r>
  <r>
    <x v="0"/>
    <s v="0221"/>
    <n v="0"/>
    <n v="0"/>
    <n v="2029"/>
    <n v="2010"/>
    <n v="-262.06"/>
    <n v="0"/>
    <s v="100-S1.5 - Retirement"/>
    <m/>
    <x v="1"/>
    <n v="2044"/>
    <b v="0"/>
  </r>
  <r>
    <x v="0"/>
    <s v="0221"/>
    <n v="0"/>
    <n v="0"/>
    <n v="2030"/>
    <n v="1974"/>
    <n v="-55784.59"/>
    <n v="0"/>
    <s v="100-S1.5 - Retirement"/>
    <m/>
    <x v="1"/>
    <n v="2044"/>
    <b v="0"/>
  </r>
  <r>
    <x v="0"/>
    <s v="0221"/>
    <n v="0"/>
    <n v="0"/>
    <n v="2030"/>
    <n v="1975"/>
    <n v="-4058.74"/>
    <n v="0"/>
    <s v="100-S1.5 - Retirement"/>
    <m/>
    <x v="1"/>
    <n v="2044"/>
    <b v="0"/>
  </r>
  <r>
    <x v="0"/>
    <s v="0221"/>
    <n v="0"/>
    <n v="0"/>
    <n v="2030"/>
    <n v="1976"/>
    <n v="-535.37"/>
    <n v="0"/>
    <s v="100-S1.5 - Retirement"/>
    <m/>
    <x v="1"/>
    <n v="2044"/>
    <b v="0"/>
  </r>
  <r>
    <x v="0"/>
    <s v="0221"/>
    <n v="0"/>
    <n v="0"/>
    <n v="2030"/>
    <n v="1977"/>
    <n v="-123.23"/>
    <n v="0"/>
    <s v="100-S1.5 - Retirement"/>
    <m/>
    <x v="1"/>
    <n v="2044"/>
    <b v="0"/>
  </r>
  <r>
    <x v="0"/>
    <s v="0221"/>
    <n v="0"/>
    <n v="0"/>
    <n v="2030"/>
    <n v="1979"/>
    <n v="-17.52"/>
    <n v="0"/>
    <s v="100-S1.5 - Retirement"/>
    <m/>
    <x v="1"/>
    <n v="2044"/>
    <b v="0"/>
  </r>
  <r>
    <x v="0"/>
    <s v="0221"/>
    <n v="0"/>
    <n v="0"/>
    <n v="2030"/>
    <n v="1983"/>
    <n v="-29.18"/>
    <n v="0"/>
    <s v="100-S1.5 - Retirement"/>
    <m/>
    <x v="1"/>
    <n v="2044"/>
    <b v="0"/>
  </r>
  <r>
    <x v="0"/>
    <s v="0221"/>
    <n v="0"/>
    <n v="0"/>
    <n v="2030"/>
    <n v="1985"/>
    <n v="-23.78"/>
    <n v="0"/>
    <s v="100-S1.5 - Retirement"/>
    <m/>
    <x v="1"/>
    <n v="2044"/>
    <b v="0"/>
  </r>
  <r>
    <x v="0"/>
    <s v="0221"/>
    <n v="0"/>
    <n v="0"/>
    <n v="2030"/>
    <n v="1987"/>
    <n v="-193.82"/>
    <n v="0"/>
    <s v="100-S1.5 - Retirement"/>
    <m/>
    <x v="1"/>
    <n v="2044"/>
    <b v="0"/>
  </r>
  <r>
    <x v="0"/>
    <s v="0221"/>
    <n v="0"/>
    <n v="0"/>
    <n v="2030"/>
    <n v="1991"/>
    <n v="-71.989999999999995"/>
    <n v="0"/>
    <s v="100-S1.5 - Retirement"/>
    <m/>
    <x v="1"/>
    <n v="2044"/>
    <b v="0"/>
  </r>
  <r>
    <x v="0"/>
    <s v="0221"/>
    <n v="0"/>
    <n v="0"/>
    <n v="2030"/>
    <n v="1998"/>
    <n v="-380.27"/>
    <n v="0"/>
    <s v="100-S1.5 - Retirement"/>
    <m/>
    <x v="1"/>
    <n v="2044"/>
    <b v="0"/>
  </r>
  <r>
    <x v="0"/>
    <s v="0221"/>
    <n v="0"/>
    <n v="0"/>
    <n v="2030"/>
    <n v="2003"/>
    <n v="-69.16"/>
    <n v="0"/>
    <s v="100-S1.5 - Retirement"/>
    <m/>
    <x v="1"/>
    <n v="2044"/>
    <b v="0"/>
  </r>
  <r>
    <x v="0"/>
    <s v="0221"/>
    <n v="0"/>
    <n v="0"/>
    <n v="2030"/>
    <n v="2004"/>
    <n v="-102.72"/>
    <n v="0"/>
    <s v="100-S1.5 - Retirement"/>
    <m/>
    <x v="1"/>
    <n v="2044"/>
    <b v="0"/>
  </r>
  <r>
    <x v="0"/>
    <s v="0221"/>
    <n v="0"/>
    <n v="0"/>
    <n v="2030"/>
    <n v="2006"/>
    <n v="-228.94"/>
    <n v="0"/>
    <s v="100-S1.5 - Retirement"/>
    <m/>
    <x v="1"/>
    <n v="2044"/>
    <b v="0"/>
  </r>
  <r>
    <x v="0"/>
    <s v="0221"/>
    <n v="0"/>
    <n v="0"/>
    <n v="2030"/>
    <n v="2008"/>
    <n v="-5.86"/>
    <n v="0"/>
    <s v="100-S1.5 - Retirement"/>
    <m/>
    <x v="1"/>
    <n v="2044"/>
    <b v="0"/>
  </r>
  <r>
    <x v="0"/>
    <s v="0221"/>
    <n v="0"/>
    <n v="0"/>
    <n v="2030"/>
    <n v="2010"/>
    <n v="-288.74"/>
    <n v="0"/>
    <s v="100-S1.5 - Retirement"/>
    <m/>
    <x v="1"/>
    <n v="2044"/>
    <b v="0"/>
  </r>
  <r>
    <x v="0"/>
    <s v="0221"/>
    <n v="0"/>
    <n v="0"/>
    <n v="2031"/>
    <n v="1974"/>
    <n v="-57429.120000000003"/>
    <n v="0"/>
    <s v="100-S1.5 - Retirement"/>
    <m/>
    <x v="1"/>
    <n v="2044"/>
    <b v="0"/>
  </r>
  <r>
    <x v="0"/>
    <s v="0221"/>
    <n v="0"/>
    <n v="0"/>
    <n v="2031"/>
    <n v="1975"/>
    <n v="-4182.1000000000004"/>
    <n v="0"/>
    <s v="100-S1.5 - Retirement"/>
    <m/>
    <x v="1"/>
    <n v="2044"/>
    <b v="0"/>
  </r>
  <r>
    <x v="0"/>
    <s v="0221"/>
    <n v="0"/>
    <n v="0"/>
    <n v="2031"/>
    <n v="1976"/>
    <n v="-552.14"/>
    <n v="0"/>
    <s v="100-S1.5 - Retirement"/>
    <m/>
    <x v="1"/>
    <n v="2044"/>
    <b v="0"/>
  </r>
  <r>
    <x v="0"/>
    <s v="0221"/>
    <n v="0"/>
    <n v="0"/>
    <n v="2031"/>
    <n v="1977"/>
    <n v="-127.21"/>
    <n v="0"/>
    <s v="100-S1.5 - Retirement"/>
    <m/>
    <x v="1"/>
    <n v="2044"/>
    <b v="0"/>
  </r>
  <r>
    <x v="0"/>
    <s v="0221"/>
    <n v="0"/>
    <n v="0"/>
    <n v="2031"/>
    <n v="1979"/>
    <n v="-18.12"/>
    <n v="0"/>
    <s v="100-S1.5 - Retirement"/>
    <m/>
    <x v="1"/>
    <n v="2044"/>
    <b v="0"/>
  </r>
  <r>
    <x v="0"/>
    <s v="0221"/>
    <n v="0"/>
    <n v="0"/>
    <n v="2031"/>
    <n v="1983"/>
    <n v="-30.31"/>
    <n v="0"/>
    <s v="100-S1.5 - Retirement"/>
    <m/>
    <x v="1"/>
    <n v="2044"/>
    <b v="0"/>
  </r>
  <r>
    <x v="0"/>
    <s v="0221"/>
    <n v="0"/>
    <n v="0"/>
    <n v="2031"/>
    <n v="1985"/>
    <n v="-24.76"/>
    <n v="0"/>
    <s v="100-S1.5 - Retirement"/>
    <m/>
    <x v="1"/>
    <n v="2044"/>
    <b v="0"/>
  </r>
  <r>
    <x v="0"/>
    <s v="0221"/>
    <n v="0"/>
    <n v="0"/>
    <n v="2031"/>
    <n v="1987"/>
    <n v="-202.23"/>
    <n v="0"/>
    <s v="100-S1.5 - Retirement"/>
    <m/>
    <x v="1"/>
    <n v="2044"/>
    <b v="0"/>
  </r>
  <r>
    <x v="0"/>
    <s v="0221"/>
    <n v="0"/>
    <n v="0"/>
    <n v="2031"/>
    <n v="1991"/>
    <n v="-75.510000000000005"/>
    <n v="0"/>
    <s v="100-S1.5 - Retirement"/>
    <m/>
    <x v="1"/>
    <n v="2044"/>
    <b v="0"/>
  </r>
  <r>
    <x v="0"/>
    <s v="0221"/>
    <n v="0"/>
    <n v="0"/>
    <n v="2031"/>
    <n v="1998"/>
    <n v="-403.42"/>
    <n v="0"/>
    <s v="100-S1.5 - Retirement"/>
    <m/>
    <x v="1"/>
    <n v="2044"/>
    <b v="0"/>
  </r>
  <r>
    <x v="0"/>
    <s v="0221"/>
    <n v="0"/>
    <n v="0"/>
    <n v="2031"/>
    <n v="2003"/>
    <n v="-74.17"/>
    <n v="0"/>
    <s v="100-S1.5 - Retirement"/>
    <m/>
    <x v="1"/>
    <n v="2044"/>
    <b v="0"/>
  </r>
  <r>
    <x v="0"/>
    <s v="0221"/>
    <n v="0"/>
    <n v="0"/>
    <n v="2031"/>
    <n v="2004"/>
    <n v="-110.4"/>
    <n v="0"/>
    <s v="100-S1.5 - Retirement"/>
    <m/>
    <x v="1"/>
    <n v="2044"/>
    <b v="0"/>
  </r>
  <r>
    <x v="0"/>
    <s v="0221"/>
    <n v="0"/>
    <n v="0"/>
    <n v="2031"/>
    <n v="2006"/>
    <n v="-247.68"/>
    <n v="0"/>
    <s v="100-S1.5 - Retirement"/>
    <m/>
    <x v="1"/>
    <n v="2044"/>
    <b v="0"/>
  </r>
  <r>
    <x v="0"/>
    <s v="0221"/>
    <n v="0"/>
    <n v="0"/>
    <n v="2031"/>
    <n v="2008"/>
    <n v="-6.38"/>
    <n v="0"/>
    <s v="100-S1.5 - Retirement"/>
    <m/>
    <x v="1"/>
    <n v="2044"/>
    <b v="0"/>
  </r>
  <r>
    <x v="0"/>
    <s v="0221"/>
    <n v="0"/>
    <n v="0"/>
    <n v="2031"/>
    <n v="2010"/>
    <n v="-316.74"/>
    <n v="0"/>
    <s v="100-S1.5 - Retirement"/>
    <m/>
    <x v="1"/>
    <n v="2044"/>
    <b v="0"/>
  </r>
  <r>
    <x v="0"/>
    <s v="0221"/>
    <n v="0"/>
    <n v="0"/>
    <n v="2032"/>
    <n v="1974"/>
    <n v="-59070.26"/>
    <n v="0"/>
    <s v="100-S1.5 - Retirement"/>
    <m/>
    <x v="1"/>
    <n v="2044"/>
    <b v="0"/>
  </r>
  <r>
    <x v="0"/>
    <s v="0221"/>
    <n v="0"/>
    <n v="0"/>
    <n v="2032"/>
    <n v="1975"/>
    <n v="-4305.3900000000003"/>
    <n v="0"/>
    <s v="100-S1.5 - Retirement"/>
    <m/>
    <x v="1"/>
    <n v="2044"/>
    <b v="0"/>
  </r>
  <r>
    <x v="0"/>
    <s v="0221"/>
    <n v="0"/>
    <n v="0"/>
    <n v="2032"/>
    <n v="1976"/>
    <n v="-568.91999999999996"/>
    <n v="0"/>
    <s v="100-S1.5 - Retirement"/>
    <m/>
    <x v="1"/>
    <n v="2044"/>
    <b v="0"/>
  </r>
  <r>
    <x v="0"/>
    <s v="0221"/>
    <n v="0"/>
    <n v="0"/>
    <n v="2032"/>
    <n v="1977"/>
    <n v="-131.19"/>
    <n v="0"/>
    <s v="100-S1.5 - Retirement"/>
    <m/>
    <x v="1"/>
    <n v="2044"/>
    <b v="0"/>
  </r>
  <r>
    <x v="0"/>
    <s v="0221"/>
    <n v="0"/>
    <n v="0"/>
    <n v="2032"/>
    <n v="1979"/>
    <n v="-18.72"/>
    <n v="0"/>
    <s v="100-S1.5 - Retirement"/>
    <m/>
    <x v="1"/>
    <n v="2044"/>
    <b v="0"/>
  </r>
  <r>
    <x v="0"/>
    <s v="0221"/>
    <n v="0"/>
    <n v="0"/>
    <n v="2032"/>
    <n v="1983"/>
    <n v="-31.44"/>
    <n v="0"/>
    <s v="100-S1.5 - Retirement"/>
    <m/>
    <x v="1"/>
    <n v="2044"/>
    <b v="0"/>
  </r>
  <r>
    <x v="0"/>
    <s v="0221"/>
    <n v="0"/>
    <n v="0"/>
    <n v="2032"/>
    <n v="1985"/>
    <n v="-25.74"/>
    <n v="0"/>
    <s v="100-S1.5 - Retirement"/>
    <m/>
    <x v="1"/>
    <n v="2044"/>
    <b v="0"/>
  </r>
  <r>
    <x v="0"/>
    <s v="0221"/>
    <n v="0"/>
    <n v="0"/>
    <n v="2032"/>
    <n v="1987"/>
    <n v="-210.74"/>
    <n v="0"/>
    <s v="100-S1.5 - Retirement"/>
    <m/>
    <x v="1"/>
    <n v="2044"/>
    <b v="0"/>
  </r>
  <r>
    <x v="0"/>
    <s v="0221"/>
    <n v="0"/>
    <n v="0"/>
    <n v="2032"/>
    <n v="1991"/>
    <n v="-79.09"/>
    <n v="0"/>
    <s v="100-S1.5 - Retirement"/>
    <m/>
    <x v="1"/>
    <n v="2044"/>
    <b v="0"/>
  </r>
  <r>
    <x v="0"/>
    <s v="0221"/>
    <n v="0"/>
    <n v="0"/>
    <n v="2032"/>
    <n v="1998"/>
    <n v="-427.18"/>
    <n v="0"/>
    <s v="100-S1.5 - Retirement"/>
    <m/>
    <x v="1"/>
    <n v="2044"/>
    <b v="0"/>
  </r>
  <r>
    <x v="0"/>
    <s v="0221"/>
    <n v="0"/>
    <n v="0"/>
    <n v="2032"/>
    <n v="2003"/>
    <n v="-79.34"/>
    <n v="0"/>
    <s v="100-S1.5 - Retirement"/>
    <m/>
    <x v="1"/>
    <n v="2044"/>
    <b v="0"/>
  </r>
  <r>
    <x v="0"/>
    <s v="0221"/>
    <n v="0"/>
    <n v="0"/>
    <n v="2032"/>
    <n v="2004"/>
    <n v="-118.39"/>
    <n v="0"/>
    <s v="100-S1.5 - Retirement"/>
    <m/>
    <x v="1"/>
    <n v="2044"/>
    <b v="0"/>
  </r>
  <r>
    <x v="0"/>
    <s v="0221"/>
    <n v="0"/>
    <n v="0"/>
    <n v="2032"/>
    <n v="2006"/>
    <n v="-267.14999999999998"/>
    <n v="0"/>
    <s v="100-S1.5 - Retirement"/>
    <m/>
    <x v="1"/>
    <n v="2044"/>
    <b v="0"/>
  </r>
  <r>
    <x v="0"/>
    <s v="0221"/>
    <n v="0"/>
    <n v="0"/>
    <n v="2032"/>
    <n v="2008"/>
    <n v="-6.92"/>
    <n v="0"/>
    <s v="100-S1.5 - Retirement"/>
    <m/>
    <x v="1"/>
    <n v="2044"/>
    <b v="0"/>
  </r>
  <r>
    <x v="0"/>
    <s v="0221"/>
    <n v="0"/>
    <n v="0"/>
    <n v="2032"/>
    <n v="2010"/>
    <n v="-346.04"/>
    <n v="0"/>
    <s v="100-S1.5 - Retirement"/>
    <m/>
    <x v="1"/>
    <n v="2044"/>
    <b v="0"/>
  </r>
  <r>
    <x v="0"/>
    <s v="0221"/>
    <n v="0"/>
    <n v="0"/>
    <n v="2033"/>
    <n v="1974"/>
    <n v="-60706.55"/>
    <n v="0"/>
    <s v="100-S1.5 - Retirement"/>
    <m/>
    <x v="1"/>
    <n v="2044"/>
    <b v="0"/>
  </r>
  <r>
    <x v="0"/>
    <s v="0221"/>
    <n v="0"/>
    <n v="0"/>
    <n v="2033"/>
    <n v="1975"/>
    <n v="-4428.42"/>
    <n v="0"/>
    <s v="100-S1.5 - Retirement"/>
    <m/>
    <x v="1"/>
    <n v="2044"/>
    <b v="0"/>
  </r>
  <r>
    <x v="0"/>
    <s v="0221"/>
    <n v="0"/>
    <n v="0"/>
    <n v="2033"/>
    <n v="1976"/>
    <n v="-585.69000000000005"/>
    <n v="0"/>
    <s v="100-S1.5 - Retirement"/>
    <m/>
    <x v="1"/>
    <n v="2044"/>
    <b v="0"/>
  </r>
  <r>
    <x v="0"/>
    <s v="0221"/>
    <n v="0"/>
    <n v="0"/>
    <n v="2033"/>
    <n v="1977"/>
    <n v="-135.18"/>
    <n v="0"/>
    <s v="100-S1.5 - Retirement"/>
    <m/>
    <x v="1"/>
    <n v="2044"/>
    <b v="0"/>
  </r>
  <r>
    <x v="0"/>
    <s v="0221"/>
    <n v="0"/>
    <n v="0"/>
    <n v="2033"/>
    <n v="1979"/>
    <n v="-19.32"/>
    <n v="0"/>
    <s v="100-S1.5 - Retirement"/>
    <m/>
    <x v="1"/>
    <n v="2044"/>
    <b v="0"/>
  </r>
  <r>
    <x v="0"/>
    <s v="0221"/>
    <n v="0"/>
    <n v="0"/>
    <n v="2033"/>
    <n v="1983"/>
    <n v="-32.590000000000003"/>
    <n v="0"/>
    <s v="100-S1.5 - Retirement"/>
    <m/>
    <x v="1"/>
    <n v="2044"/>
    <b v="0"/>
  </r>
  <r>
    <x v="0"/>
    <s v="0221"/>
    <n v="0"/>
    <n v="0"/>
    <n v="2033"/>
    <n v="1985"/>
    <n v="-26.73"/>
    <n v="0"/>
    <s v="100-S1.5 - Retirement"/>
    <m/>
    <x v="1"/>
    <n v="2044"/>
    <b v="0"/>
  </r>
  <r>
    <x v="0"/>
    <s v="0221"/>
    <n v="0"/>
    <n v="0"/>
    <n v="2033"/>
    <n v="1987"/>
    <n v="-219.36"/>
    <n v="0"/>
    <s v="100-S1.5 - Retirement"/>
    <m/>
    <x v="1"/>
    <n v="2044"/>
    <b v="0"/>
  </r>
  <r>
    <x v="0"/>
    <s v="0221"/>
    <n v="0"/>
    <n v="0"/>
    <n v="2033"/>
    <n v="1991"/>
    <n v="-82.72"/>
    <n v="0"/>
    <s v="100-S1.5 - Retirement"/>
    <m/>
    <x v="1"/>
    <n v="2044"/>
    <b v="0"/>
  </r>
  <r>
    <x v="0"/>
    <s v="0221"/>
    <n v="0"/>
    <n v="0"/>
    <n v="2033"/>
    <n v="1998"/>
    <n v="-451.52"/>
    <n v="0"/>
    <s v="100-S1.5 - Retirement"/>
    <m/>
    <x v="1"/>
    <n v="2044"/>
    <b v="0"/>
  </r>
  <r>
    <x v="0"/>
    <s v="0221"/>
    <n v="0"/>
    <n v="0"/>
    <n v="2033"/>
    <n v="2003"/>
    <n v="-84.68"/>
    <n v="0"/>
    <s v="100-S1.5 - Retirement"/>
    <m/>
    <x v="1"/>
    <n v="2044"/>
    <b v="0"/>
  </r>
  <r>
    <x v="0"/>
    <s v="0221"/>
    <n v="0"/>
    <n v="0"/>
    <n v="2033"/>
    <n v="2004"/>
    <n v="-126.65"/>
    <n v="0"/>
    <s v="100-S1.5 - Retirement"/>
    <m/>
    <x v="1"/>
    <n v="2044"/>
    <b v="0"/>
  </r>
  <r>
    <x v="0"/>
    <s v="0221"/>
    <n v="0"/>
    <n v="0"/>
    <n v="2033"/>
    <n v="2006"/>
    <n v="-287.10000000000002"/>
    <n v="0"/>
    <s v="100-S1.5 - Retirement"/>
    <m/>
    <x v="1"/>
    <n v="2044"/>
    <b v="0"/>
  </r>
  <r>
    <x v="0"/>
    <s v="0221"/>
    <n v="0"/>
    <n v="0"/>
    <n v="2033"/>
    <n v="2008"/>
    <n v="-7.48"/>
    <n v="0"/>
    <s v="100-S1.5 - Retirement"/>
    <m/>
    <x v="1"/>
    <n v="2044"/>
    <b v="0"/>
  </r>
  <r>
    <x v="0"/>
    <s v="0221"/>
    <n v="0"/>
    <n v="0"/>
    <n v="2033"/>
    <n v="2010"/>
    <n v="-376.65"/>
    <n v="0"/>
    <s v="100-S1.5 - Retirement"/>
    <m/>
    <x v="1"/>
    <n v="2044"/>
    <b v="0"/>
  </r>
  <r>
    <x v="0"/>
    <s v="0221"/>
    <n v="0"/>
    <n v="0"/>
    <n v="2034"/>
    <n v="1974"/>
    <n v="-62336.04"/>
    <n v="0"/>
    <s v="100-S1.5 - Retirement"/>
    <m/>
    <x v="1"/>
    <n v="2044"/>
    <b v="0"/>
  </r>
  <r>
    <x v="0"/>
    <s v="0221"/>
    <n v="0"/>
    <n v="0"/>
    <n v="2034"/>
    <n v="1975"/>
    <n v="-4551.09"/>
    <n v="0"/>
    <s v="100-S1.5 - Retirement"/>
    <m/>
    <x v="1"/>
    <n v="2044"/>
    <b v="0"/>
  </r>
  <r>
    <x v="0"/>
    <s v="0221"/>
    <n v="0"/>
    <n v="0"/>
    <n v="2034"/>
    <n v="1976"/>
    <n v="-602.42999999999995"/>
    <n v="0"/>
    <s v="100-S1.5 - Retirement"/>
    <m/>
    <x v="1"/>
    <n v="2044"/>
    <b v="0"/>
  </r>
  <r>
    <x v="0"/>
    <s v="0221"/>
    <n v="0"/>
    <n v="0"/>
    <n v="2034"/>
    <n v="1977"/>
    <n v="-139.16"/>
    <n v="0"/>
    <s v="100-S1.5 - Retirement"/>
    <m/>
    <x v="1"/>
    <n v="2044"/>
    <b v="0"/>
  </r>
  <r>
    <x v="0"/>
    <s v="0221"/>
    <n v="0"/>
    <n v="0"/>
    <n v="2034"/>
    <n v="1979"/>
    <n v="-19.93"/>
    <n v="0"/>
    <s v="100-S1.5 - Retirement"/>
    <m/>
    <x v="1"/>
    <n v="2044"/>
    <b v="0"/>
  </r>
  <r>
    <x v="0"/>
    <s v="0221"/>
    <n v="0"/>
    <n v="0"/>
    <n v="2034"/>
    <n v="1983"/>
    <n v="-33.74"/>
    <n v="0"/>
    <s v="100-S1.5 - Retirement"/>
    <m/>
    <x v="1"/>
    <n v="2044"/>
    <b v="0"/>
  </r>
  <r>
    <x v="0"/>
    <s v="0221"/>
    <n v="0"/>
    <n v="0"/>
    <n v="2034"/>
    <n v="1985"/>
    <n v="-27.73"/>
    <n v="0"/>
    <s v="100-S1.5 - Retirement"/>
    <m/>
    <x v="1"/>
    <n v="2044"/>
    <b v="0"/>
  </r>
  <r>
    <x v="0"/>
    <s v="0221"/>
    <n v="0"/>
    <n v="0"/>
    <n v="2034"/>
    <n v="1987"/>
    <n v="-228.07"/>
    <n v="0"/>
    <s v="100-S1.5 - Retirement"/>
    <m/>
    <x v="1"/>
    <n v="2044"/>
    <b v="0"/>
  </r>
  <r>
    <x v="0"/>
    <s v="0221"/>
    <n v="0"/>
    <n v="0"/>
    <n v="2034"/>
    <n v="1991"/>
    <n v="-86.42"/>
    <n v="0"/>
    <s v="100-S1.5 - Retirement"/>
    <m/>
    <x v="1"/>
    <n v="2044"/>
    <b v="0"/>
  </r>
  <r>
    <x v="0"/>
    <s v="0221"/>
    <n v="0"/>
    <n v="0"/>
    <n v="2034"/>
    <n v="1998"/>
    <n v="-476.47"/>
    <n v="0"/>
    <s v="100-S1.5 - Retirement"/>
    <m/>
    <x v="1"/>
    <n v="2044"/>
    <b v="0"/>
  </r>
  <r>
    <x v="0"/>
    <s v="0221"/>
    <n v="0"/>
    <n v="0"/>
    <n v="2034"/>
    <n v="2003"/>
    <n v="-90.2"/>
    <n v="0"/>
    <s v="100-S1.5 - Retirement"/>
    <m/>
    <x v="1"/>
    <n v="2044"/>
    <b v="0"/>
  </r>
  <r>
    <x v="0"/>
    <s v="0221"/>
    <n v="0"/>
    <n v="0"/>
    <n v="2034"/>
    <n v="2004"/>
    <n v="-135.18"/>
    <n v="0"/>
    <s v="100-S1.5 - Retirement"/>
    <m/>
    <x v="1"/>
    <n v="2044"/>
    <b v="0"/>
  </r>
  <r>
    <x v="0"/>
    <s v="0221"/>
    <n v="0"/>
    <n v="0"/>
    <n v="2034"/>
    <n v="2006"/>
    <n v="-307.88"/>
    <n v="0"/>
    <s v="100-S1.5 - Retirement"/>
    <m/>
    <x v="1"/>
    <n v="2044"/>
    <b v="0"/>
  </r>
  <r>
    <x v="0"/>
    <s v="0221"/>
    <n v="0"/>
    <n v="0"/>
    <n v="2034"/>
    <n v="2008"/>
    <n v="-8.07"/>
    <n v="0"/>
    <s v="100-S1.5 - Retirement"/>
    <m/>
    <x v="1"/>
    <n v="2044"/>
    <b v="0"/>
  </r>
  <r>
    <x v="0"/>
    <s v="0221"/>
    <n v="0"/>
    <n v="0"/>
    <n v="2034"/>
    <n v="2010"/>
    <n v="-408.36"/>
    <n v="0"/>
    <s v="100-S1.5 - Retirement"/>
    <m/>
    <x v="1"/>
    <n v="2044"/>
    <b v="0"/>
  </r>
  <r>
    <x v="0"/>
    <s v="0221"/>
    <n v="0"/>
    <n v="0"/>
    <n v="2035"/>
    <n v="1974"/>
    <n v="-63956.800000000003"/>
    <n v="0"/>
    <s v="100-S1.5 - Retirement"/>
    <m/>
    <x v="1"/>
    <n v="2044"/>
    <b v="0"/>
  </r>
  <r>
    <x v="0"/>
    <s v="0221"/>
    <n v="0"/>
    <n v="0"/>
    <n v="2035"/>
    <n v="1975"/>
    <n v="-4673.26"/>
    <n v="0"/>
    <s v="100-S1.5 - Retirement"/>
    <m/>
    <x v="1"/>
    <n v="2044"/>
    <b v="0"/>
  </r>
  <r>
    <x v="0"/>
    <s v="0221"/>
    <n v="0"/>
    <n v="0"/>
    <n v="2035"/>
    <n v="1976"/>
    <n v="-619.12"/>
    <n v="0"/>
    <s v="100-S1.5 - Retirement"/>
    <m/>
    <x v="1"/>
    <n v="2044"/>
    <b v="0"/>
  </r>
  <r>
    <x v="0"/>
    <s v="0221"/>
    <n v="0"/>
    <n v="0"/>
    <n v="2035"/>
    <n v="1977"/>
    <n v="-143.13999999999999"/>
    <n v="0"/>
    <s v="100-S1.5 - Retirement"/>
    <m/>
    <x v="1"/>
    <n v="2044"/>
    <b v="0"/>
  </r>
  <r>
    <x v="0"/>
    <s v="0221"/>
    <n v="0"/>
    <n v="0"/>
    <n v="2035"/>
    <n v="1979"/>
    <n v="-20.53"/>
    <n v="0"/>
    <s v="100-S1.5 - Retirement"/>
    <m/>
    <x v="1"/>
    <n v="2044"/>
    <b v="0"/>
  </r>
  <r>
    <x v="0"/>
    <s v="0221"/>
    <n v="0"/>
    <n v="0"/>
    <n v="2035"/>
    <n v="1983"/>
    <n v="-34.89"/>
    <n v="0"/>
    <s v="100-S1.5 - Retirement"/>
    <m/>
    <x v="1"/>
    <n v="2044"/>
    <b v="0"/>
  </r>
  <r>
    <x v="0"/>
    <s v="0221"/>
    <n v="0"/>
    <n v="0"/>
    <n v="2035"/>
    <n v="1985"/>
    <n v="-28.74"/>
    <n v="0"/>
    <s v="100-S1.5 - Retirement"/>
    <m/>
    <x v="1"/>
    <n v="2044"/>
    <b v="0"/>
  </r>
  <r>
    <x v="0"/>
    <s v="0221"/>
    <n v="0"/>
    <n v="0"/>
    <n v="2035"/>
    <n v="1987"/>
    <n v="-236.86"/>
    <n v="0"/>
    <s v="100-S1.5 - Retirement"/>
    <m/>
    <x v="1"/>
    <n v="2044"/>
    <b v="0"/>
  </r>
  <r>
    <x v="0"/>
    <s v="0221"/>
    <n v="0"/>
    <n v="0"/>
    <n v="2035"/>
    <n v="1991"/>
    <n v="-90.17"/>
    <n v="0"/>
    <s v="100-S1.5 - Retirement"/>
    <m/>
    <x v="1"/>
    <n v="2044"/>
    <b v="0"/>
  </r>
  <r>
    <x v="0"/>
    <s v="0221"/>
    <n v="0"/>
    <n v="0"/>
    <n v="2035"/>
    <n v="1998"/>
    <n v="-501.98"/>
    <n v="0"/>
    <s v="100-S1.5 - Retirement"/>
    <m/>
    <x v="1"/>
    <n v="2044"/>
    <b v="0"/>
  </r>
  <r>
    <x v="0"/>
    <s v="0221"/>
    <n v="0"/>
    <n v="0"/>
    <n v="2035"/>
    <n v="2003"/>
    <n v="-95.87"/>
    <n v="0"/>
    <s v="100-S1.5 - Retirement"/>
    <m/>
    <x v="1"/>
    <n v="2044"/>
    <b v="0"/>
  </r>
  <r>
    <x v="0"/>
    <s v="0221"/>
    <n v="0"/>
    <n v="0"/>
    <n v="2035"/>
    <n v="2004"/>
    <n v="-143.97999999999999"/>
    <n v="0"/>
    <s v="100-S1.5 - Retirement"/>
    <m/>
    <x v="1"/>
    <n v="2044"/>
    <b v="0"/>
  </r>
  <r>
    <x v="0"/>
    <s v="0221"/>
    <n v="0"/>
    <n v="0"/>
    <n v="2035"/>
    <n v="2006"/>
    <n v="-329.36"/>
    <n v="0"/>
    <s v="100-S1.5 - Retirement"/>
    <m/>
    <x v="1"/>
    <n v="2044"/>
    <b v="0"/>
  </r>
  <r>
    <x v="0"/>
    <s v="0221"/>
    <n v="0"/>
    <n v="0"/>
    <n v="2035"/>
    <n v="2008"/>
    <n v="-8.67"/>
    <n v="0"/>
    <s v="100-S1.5 - Retirement"/>
    <m/>
    <x v="1"/>
    <n v="2044"/>
    <b v="0"/>
  </r>
  <r>
    <x v="0"/>
    <s v="0221"/>
    <n v="0"/>
    <n v="0"/>
    <n v="2035"/>
    <n v="2010"/>
    <n v="-441.78"/>
    <n v="0"/>
    <s v="100-S1.5 - Retirement"/>
    <m/>
    <x v="1"/>
    <n v="2044"/>
    <b v="0"/>
  </r>
  <r>
    <x v="0"/>
    <s v="0221"/>
    <n v="0"/>
    <n v="0"/>
    <n v="2036"/>
    <n v="1974"/>
    <n v="-65566.89"/>
    <n v="0"/>
    <s v="100-S1.5 - Retirement"/>
    <m/>
    <x v="1"/>
    <n v="2044"/>
    <b v="0"/>
  </r>
  <r>
    <x v="0"/>
    <s v="0221"/>
    <n v="0"/>
    <n v="0"/>
    <n v="2036"/>
    <n v="1975"/>
    <n v="-4794.76"/>
    <n v="0"/>
    <s v="100-S1.5 - Retirement"/>
    <m/>
    <x v="1"/>
    <n v="2044"/>
    <b v="0"/>
  </r>
  <r>
    <x v="0"/>
    <s v="0221"/>
    <n v="0"/>
    <n v="0"/>
    <n v="2036"/>
    <n v="1976"/>
    <n v="-635.74"/>
    <n v="0"/>
    <s v="100-S1.5 - Retirement"/>
    <m/>
    <x v="1"/>
    <n v="2044"/>
    <b v="0"/>
  </r>
  <r>
    <x v="0"/>
    <s v="0221"/>
    <n v="0"/>
    <n v="0"/>
    <n v="2036"/>
    <n v="1977"/>
    <n v="-147.11000000000001"/>
    <n v="0"/>
    <s v="100-S1.5 - Retirement"/>
    <m/>
    <x v="1"/>
    <n v="2044"/>
    <b v="0"/>
  </r>
  <r>
    <x v="0"/>
    <s v="0221"/>
    <n v="0"/>
    <n v="0"/>
    <n v="2036"/>
    <n v="1979"/>
    <n v="-21.14"/>
    <n v="0"/>
    <s v="100-S1.5 - Retirement"/>
    <m/>
    <x v="1"/>
    <n v="2044"/>
    <b v="0"/>
  </r>
  <r>
    <x v="0"/>
    <s v="0221"/>
    <n v="0"/>
    <n v="0"/>
    <n v="2036"/>
    <n v="1983"/>
    <n v="-36.049999999999997"/>
    <n v="0"/>
    <s v="100-S1.5 - Retirement"/>
    <m/>
    <x v="1"/>
    <n v="2044"/>
    <b v="0"/>
  </r>
  <r>
    <x v="0"/>
    <s v="0221"/>
    <n v="0"/>
    <n v="0"/>
    <n v="2036"/>
    <n v="1985"/>
    <n v="-29.75"/>
    <n v="0"/>
    <s v="100-S1.5 - Retirement"/>
    <m/>
    <x v="1"/>
    <n v="2044"/>
    <b v="0"/>
  </r>
  <r>
    <x v="0"/>
    <s v="0221"/>
    <n v="0"/>
    <n v="0"/>
    <n v="2036"/>
    <n v="1987"/>
    <n v="-245.72"/>
    <n v="0"/>
    <s v="100-S1.5 - Retirement"/>
    <m/>
    <x v="1"/>
    <n v="2044"/>
    <b v="0"/>
  </r>
  <r>
    <x v="0"/>
    <s v="0221"/>
    <n v="0"/>
    <n v="0"/>
    <n v="2036"/>
    <n v="1991"/>
    <n v="-93.96"/>
    <n v="0"/>
    <s v="100-S1.5 - Retirement"/>
    <m/>
    <x v="1"/>
    <n v="2044"/>
    <b v="0"/>
  </r>
  <r>
    <x v="0"/>
    <s v="0221"/>
    <n v="0"/>
    <n v="0"/>
    <n v="2036"/>
    <n v="1998"/>
    <n v="-528.04"/>
    <n v="0"/>
    <s v="100-S1.5 - Retirement"/>
    <m/>
    <x v="1"/>
    <n v="2044"/>
    <b v="0"/>
  </r>
  <r>
    <x v="0"/>
    <s v="0221"/>
    <n v="0"/>
    <n v="0"/>
    <n v="2036"/>
    <n v="2003"/>
    <n v="-101.7"/>
    <n v="0"/>
    <s v="100-S1.5 - Retirement"/>
    <m/>
    <x v="1"/>
    <n v="2044"/>
    <b v="0"/>
  </r>
  <r>
    <x v="0"/>
    <s v="0221"/>
    <n v="0"/>
    <n v="0"/>
    <n v="2036"/>
    <n v="2004"/>
    <n v="-153.03"/>
    <n v="0"/>
    <s v="100-S1.5 - Retirement"/>
    <m/>
    <x v="1"/>
    <n v="2044"/>
    <b v="0"/>
  </r>
  <r>
    <x v="0"/>
    <s v="0221"/>
    <n v="0"/>
    <n v="0"/>
    <n v="2036"/>
    <n v="2006"/>
    <n v="-351.55"/>
    <n v="0"/>
    <s v="100-S1.5 - Retirement"/>
    <m/>
    <x v="1"/>
    <n v="2044"/>
    <b v="0"/>
  </r>
  <r>
    <x v="0"/>
    <s v="0221"/>
    <n v="0"/>
    <n v="0"/>
    <n v="2036"/>
    <n v="2008"/>
    <n v="-9.3000000000000007"/>
    <n v="0"/>
    <s v="100-S1.5 - Retirement"/>
    <m/>
    <x v="1"/>
    <n v="2044"/>
    <b v="0"/>
  </r>
  <r>
    <x v="0"/>
    <s v="0221"/>
    <n v="0"/>
    <n v="0"/>
    <n v="2036"/>
    <n v="2010"/>
    <n v="-476.51"/>
    <n v="0"/>
    <s v="100-S1.5 - Retirement"/>
    <m/>
    <x v="1"/>
    <n v="2044"/>
    <b v="0"/>
  </r>
  <r>
    <x v="0"/>
    <s v="0221"/>
    <n v="0"/>
    <n v="0"/>
    <n v="2037"/>
    <n v="1974"/>
    <n v="-67164.86"/>
    <n v="0"/>
    <s v="100-S1.5 - Retirement"/>
    <m/>
    <x v="1"/>
    <n v="2044"/>
    <b v="0"/>
  </r>
  <r>
    <x v="0"/>
    <s v="0221"/>
    <n v="0"/>
    <n v="0"/>
    <n v="2037"/>
    <n v="1975"/>
    <n v="-4915.47"/>
    <n v="0"/>
    <s v="100-S1.5 - Retirement"/>
    <m/>
    <x v="1"/>
    <n v="2044"/>
    <b v="0"/>
  </r>
  <r>
    <x v="0"/>
    <s v="0221"/>
    <n v="0"/>
    <n v="0"/>
    <n v="2037"/>
    <n v="1976"/>
    <n v="-652.27"/>
    <n v="0"/>
    <s v="100-S1.5 - Retirement"/>
    <m/>
    <x v="1"/>
    <n v="2044"/>
    <b v="0"/>
  </r>
  <r>
    <x v="0"/>
    <s v="0221"/>
    <n v="0"/>
    <n v="0"/>
    <n v="2037"/>
    <n v="1977"/>
    <n v="-151.05000000000001"/>
    <n v="0"/>
    <s v="100-S1.5 - Retirement"/>
    <m/>
    <x v="1"/>
    <n v="2044"/>
    <b v="0"/>
  </r>
  <r>
    <x v="0"/>
    <s v="0221"/>
    <n v="0"/>
    <n v="0"/>
    <n v="2037"/>
    <n v="1979"/>
    <n v="-21.74"/>
    <n v="0"/>
    <s v="100-S1.5 - Retirement"/>
    <m/>
    <x v="1"/>
    <n v="2044"/>
    <b v="0"/>
  </r>
  <r>
    <x v="0"/>
    <s v="0221"/>
    <n v="0"/>
    <n v="0"/>
    <n v="2037"/>
    <n v="1983"/>
    <n v="-37.22"/>
    <n v="0"/>
    <s v="100-S1.5 - Retirement"/>
    <m/>
    <x v="1"/>
    <n v="2044"/>
    <b v="0"/>
  </r>
  <r>
    <x v="0"/>
    <s v="0221"/>
    <n v="0"/>
    <n v="0"/>
    <n v="2037"/>
    <n v="1985"/>
    <n v="-30.77"/>
    <n v="0"/>
    <s v="100-S1.5 - Retirement"/>
    <m/>
    <x v="1"/>
    <n v="2044"/>
    <b v="0"/>
  </r>
  <r>
    <x v="0"/>
    <s v="0221"/>
    <n v="0"/>
    <n v="0"/>
    <n v="2037"/>
    <n v="1987"/>
    <n v="-254.66"/>
    <n v="0"/>
    <s v="100-S1.5 - Retirement"/>
    <m/>
    <x v="1"/>
    <n v="2044"/>
    <b v="0"/>
  </r>
  <r>
    <x v="0"/>
    <s v="0221"/>
    <n v="0"/>
    <n v="0"/>
    <n v="2037"/>
    <n v="1991"/>
    <n v="-97.8"/>
    <n v="0"/>
    <s v="100-S1.5 - Retirement"/>
    <m/>
    <x v="1"/>
    <n v="2044"/>
    <b v="0"/>
  </r>
  <r>
    <x v="0"/>
    <s v="0221"/>
    <n v="0"/>
    <n v="0"/>
    <n v="2037"/>
    <n v="1998"/>
    <n v="-554.63"/>
    <n v="0"/>
    <s v="100-S1.5 - Retirement"/>
    <m/>
    <x v="1"/>
    <n v="2044"/>
    <b v="0"/>
  </r>
  <r>
    <x v="0"/>
    <s v="0221"/>
    <n v="0"/>
    <n v="0"/>
    <n v="2037"/>
    <n v="2003"/>
    <n v="-107.69"/>
    <n v="0"/>
    <s v="100-S1.5 - Retirement"/>
    <m/>
    <x v="1"/>
    <n v="2044"/>
    <b v="0"/>
  </r>
  <r>
    <x v="0"/>
    <s v="0221"/>
    <n v="0"/>
    <n v="0"/>
    <n v="2037"/>
    <n v="2004"/>
    <n v="-162.35"/>
    <n v="0"/>
    <s v="100-S1.5 - Retirement"/>
    <m/>
    <x v="1"/>
    <n v="2044"/>
    <b v="0"/>
  </r>
  <r>
    <x v="0"/>
    <s v="0221"/>
    <n v="0"/>
    <n v="0"/>
    <n v="2037"/>
    <n v="2006"/>
    <n v="-374.43"/>
    <n v="0"/>
    <s v="100-S1.5 - Retirement"/>
    <m/>
    <x v="1"/>
    <n v="2044"/>
    <b v="0"/>
  </r>
  <r>
    <x v="0"/>
    <s v="0221"/>
    <n v="0"/>
    <n v="0"/>
    <n v="2037"/>
    <n v="2008"/>
    <n v="-9.9499999999999993"/>
    <n v="0"/>
    <s v="100-S1.5 - Retirement"/>
    <m/>
    <x v="1"/>
    <n v="2044"/>
    <b v="0"/>
  </r>
  <r>
    <x v="0"/>
    <s v="0221"/>
    <n v="0"/>
    <n v="0"/>
    <n v="2037"/>
    <n v="2010"/>
    <n v="-512.1"/>
    <n v="0"/>
    <s v="100-S1.5 - Retirement"/>
    <m/>
    <x v="1"/>
    <n v="2044"/>
    <b v="0"/>
  </r>
  <r>
    <x v="0"/>
    <s v="0221"/>
    <n v="0"/>
    <n v="0"/>
    <n v="2038"/>
    <n v="1974"/>
    <n v="-68747.289999999994"/>
    <n v="0"/>
    <s v="100-S1.5 - Retirement"/>
    <m/>
    <x v="1"/>
    <n v="2044"/>
    <b v="0"/>
  </r>
  <r>
    <x v="0"/>
    <s v="0221"/>
    <n v="0"/>
    <n v="0"/>
    <n v="2038"/>
    <n v="1975"/>
    <n v="-5035.2700000000004"/>
    <n v="0"/>
    <s v="100-S1.5 - Retirement"/>
    <m/>
    <x v="1"/>
    <n v="2044"/>
    <b v="0"/>
  </r>
  <r>
    <x v="0"/>
    <s v="0221"/>
    <n v="0"/>
    <n v="0"/>
    <n v="2038"/>
    <n v="1976"/>
    <n v="-668.69"/>
    <n v="0"/>
    <s v="100-S1.5 - Retirement"/>
    <m/>
    <x v="1"/>
    <n v="2044"/>
    <b v="0"/>
  </r>
  <r>
    <x v="0"/>
    <s v="0221"/>
    <n v="0"/>
    <n v="0"/>
    <n v="2038"/>
    <n v="1977"/>
    <n v="-154.97999999999999"/>
    <n v="0"/>
    <s v="100-S1.5 - Retirement"/>
    <m/>
    <x v="1"/>
    <n v="2044"/>
    <b v="0"/>
  </r>
  <r>
    <x v="0"/>
    <s v="0221"/>
    <n v="0"/>
    <n v="0"/>
    <n v="2038"/>
    <n v="1979"/>
    <n v="-22.35"/>
    <n v="0"/>
    <s v="100-S1.5 - Retirement"/>
    <m/>
    <x v="1"/>
    <n v="2044"/>
    <b v="0"/>
  </r>
  <r>
    <x v="0"/>
    <s v="0221"/>
    <n v="0"/>
    <n v="0"/>
    <n v="2038"/>
    <n v="1983"/>
    <n v="-38.380000000000003"/>
    <n v="0"/>
    <s v="100-S1.5 - Retirement"/>
    <m/>
    <x v="1"/>
    <n v="2044"/>
    <b v="0"/>
  </r>
  <r>
    <x v="0"/>
    <s v="0221"/>
    <n v="0"/>
    <n v="0"/>
    <n v="2038"/>
    <n v="1985"/>
    <n v="-31.8"/>
    <n v="0"/>
    <s v="100-S1.5 - Retirement"/>
    <m/>
    <x v="1"/>
    <n v="2044"/>
    <b v="0"/>
  </r>
  <r>
    <x v="0"/>
    <s v="0221"/>
    <n v="0"/>
    <n v="0"/>
    <n v="2038"/>
    <n v="1987"/>
    <n v="-263.64999999999998"/>
    <n v="0"/>
    <s v="100-S1.5 - Retirement"/>
    <m/>
    <x v="1"/>
    <n v="2044"/>
    <b v="0"/>
  </r>
  <r>
    <x v="0"/>
    <s v="0221"/>
    <n v="0"/>
    <n v="0"/>
    <n v="2038"/>
    <n v="1991"/>
    <n v="-101.69"/>
    <n v="0"/>
    <s v="100-S1.5 - Retirement"/>
    <m/>
    <x v="1"/>
    <n v="2044"/>
    <b v="0"/>
  </r>
  <r>
    <x v="0"/>
    <s v="0221"/>
    <n v="0"/>
    <n v="0"/>
    <n v="2038"/>
    <n v="1998"/>
    <n v="-581.72"/>
    <n v="0"/>
    <s v="100-S1.5 - Retirement"/>
    <m/>
    <x v="1"/>
    <n v="2044"/>
    <b v="0"/>
  </r>
  <r>
    <x v="0"/>
    <s v="0221"/>
    <n v="0"/>
    <n v="0"/>
    <n v="2038"/>
    <n v="2003"/>
    <n v="-113.83"/>
    <n v="0"/>
    <s v="100-S1.5 - Retirement"/>
    <m/>
    <x v="1"/>
    <n v="2044"/>
    <b v="0"/>
  </r>
  <r>
    <x v="0"/>
    <s v="0221"/>
    <n v="0"/>
    <n v="0"/>
    <n v="2038"/>
    <n v="2004"/>
    <n v="-171.91"/>
    <n v="0"/>
    <s v="100-S1.5 - Retirement"/>
    <m/>
    <x v="1"/>
    <n v="2044"/>
    <b v="0"/>
  </r>
  <r>
    <x v="0"/>
    <s v="0221"/>
    <n v="0"/>
    <n v="0"/>
    <n v="2038"/>
    <n v="2006"/>
    <n v="-397.98"/>
    <n v="0"/>
    <s v="100-S1.5 - Retirement"/>
    <m/>
    <x v="1"/>
    <n v="2044"/>
    <b v="0"/>
  </r>
  <r>
    <x v="0"/>
    <s v="0221"/>
    <n v="0"/>
    <n v="0"/>
    <n v="2038"/>
    <n v="2008"/>
    <n v="-10.62"/>
    <n v="0"/>
    <s v="100-S1.5 - Retirement"/>
    <m/>
    <x v="1"/>
    <n v="2044"/>
    <b v="0"/>
  </r>
  <r>
    <x v="0"/>
    <s v="0221"/>
    <n v="0"/>
    <n v="0"/>
    <n v="2038"/>
    <n v="2010"/>
    <n v="-549.16999999999996"/>
    <n v="0"/>
    <s v="100-S1.5 - Retirement"/>
    <m/>
    <x v="1"/>
    <n v="2044"/>
    <b v="0"/>
  </r>
  <r>
    <x v="0"/>
    <s v="0221"/>
    <n v="0"/>
    <n v="0"/>
    <n v="2039"/>
    <n v="1974"/>
    <n v="-70313.72"/>
    <n v="0"/>
    <s v="100-S1.5 - Retirement"/>
    <m/>
    <x v="1"/>
    <n v="2044"/>
    <b v="0"/>
  </r>
  <r>
    <x v="0"/>
    <s v="0221"/>
    <n v="0"/>
    <n v="0"/>
    <n v="2039"/>
    <n v="1975"/>
    <n v="-5153.8999999999996"/>
    <n v="0"/>
    <s v="100-S1.5 - Retirement"/>
    <m/>
    <x v="1"/>
    <n v="2044"/>
    <b v="0"/>
  </r>
  <r>
    <x v="0"/>
    <s v="0221"/>
    <n v="0"/>
    <n v="0"/>
    <n v="2039"/>
    <n v="1976"/>
    <n v="-684.99"/>
    <n v="0"/>
    <s v="100-S1.5 - Retirement"/>
    <m/>
    <x v="1"/>
    <n v="2044"/>
    <b v="0"/>
  </r>
  <r>
    <x v="0"/>
    <s v="0221"/>
    <n v="0"/>
    <n v="0"/>
    <n v="2039"/>
    <n v="1977"/>
    <n v="-158.88"/>
    <n v="0"/>
    <s v="100-S1.5 - Retirement"/>
    <m/>
    <x v="1"/>
    <n v="2044"/>
    <b v="0"/>
  </r>
  <r>
    <x v="0"/>
    <s v="0221"/>
    <n v="0"/>
    <n v="0"/>
    <n v="2039"/>
    <n v="1979"/>
    <n v="-22.95"/>
    <n v="0"/>
    <s v="100-S1.5 - Retirement"/>
    <m/>
    <x v="1"/>
    <n v="2044"/>
    <b v="0"/>
  </r>
  <r>
    <x v="0"/>
    <s v="0221"/>
    <n v="0"/>
    <n v="0"/>
    <n v="2039"/>
    <n v="1983"/>
    <n v="-39.549999999999997"/>
    <n v="0"/>
    <s v="100-S1.5 - Retirement"/>
    <m/>
    <x v="1"/>
    <n v="2044"/>
    <b v="0"/>
  </r>
  <r>
    <x v="0"/>
    <s v="0221"/>
    <n v="0"/>
    <n v="0"/>
    <n v="2039"/>
    <n v="1985"/>
    <n v="-32.82"/>
    <n v="0"/>
    <s v="100-S1.5 - Retirement"/>
    <m/>
    <x v="1"/>
    <n v="2044"/>
    <b v="0"/>
  </r>
  <r>
    <x v="0"/>
    <s v="0221"/>
    <n v="0"/>
    <n v="0"/>
    <n v="2039"/>
    <n v="1987"/>
    <n v="-272.68"/>
    <n v="0"/>
    <s v="100-S1.5 - Retirement"/>
    <m/>
    <x v="1"/>
    <n v="2044"/>
    <b v="0"/>
  </r>
  <r>
    <x v="0"/>
    <s v="0221"/>
    <n v="0"/>
    <n v="0"/>
    <n v="2039"/>
    <n v="1991"/>
    <n v="-105.61"/>
    <n v="0"/>
    <s v="100-S1.5 - Retirement"/>
    <m/>
    <x v="1"/>
    <n v="2044"/>
    <b v="0"/>
  </r>
  <r>
    <x v="0"/>
    <s v="0221"/>
    <n v="0"/>
    <n v="0"/>
    <n v="2039"/>
    <n v="1998"/>
    <n v="-609.29999999999995"/>
    <n v="0"/>
    <s v="100-S1.5 - Retirement"/>
    <m/>
    <x v="1"/>
    <n v="2044"/>
    <b v="0"/>
  </r>
  <r>
    <x v="0"/>
    <s v="0221"/>
    <n v="0"/>
    <n v="0"/>
    <n v="2039"/>
    <n v="2003"/>
    <n v="-120.12"/>
    <n v="0"/>
    <s v="100-S1.5 - Retirement"/>
    <m/>
    <x v="1"/>
    <n v="2044"/>
    <b v="0"/>
  </r>
  <r>
    <x v="0"/>
    <s v="0221"/>
    <n v="0"/>
    <n v="0"/>
    <n v="2039"/>
    <n v="2004"/>
    <n v="-181.7"/>
    <n v="0"/>
    <s v="100-S1.5 - Retirement"/>
    <m/>
    <x v="1"/>
    <n v="2044"/>
    <b v="0"/>
  </r>
  <r>
    <x v="0"/>
    <s v="0221"/>
    <n v="0"/>
    <n v="0"/>
    <n v="2039"/>
    <n v="2006"/>
    <n v="-422.2"/>
    <n v="0"/>
    <s v="100-S1.5 - Retirement"/>
    <m/>
    <x v="1"/>
    <n v="2044"/>
    <b v="0"/>
  </r>
  <r>
    <x v="0"/>
    <s v="0221"/>
    <n v="0"/>
    <n v="0"/>
    <n v="2039"/>
    <n v="2008"/>
    <n v="-11.31"/>
    <n v="0"/>
    <s v="100-S1.5 - Retirement"/>
    <m/>
    <x v="1"/>
    <n v="2044"/>
    <b v="0"/>
  </r>
  <r>
    <x v="0"/>
    <s v="0221"/>
    <n v="0"/>
    <n v="0"/>
    <n v="2039"/>
    <n v="2010"/>
    <n v="-587.49"/>
    <n v="0"/>
    <s v="100-S1.5 - Retirement"/>
    <m/>
    <x v="1"/>
    <n v="2044"/>
    <b v="0"/>
  </r>
  <r>
    <x v="0"/>
    <s v="0221"/>
    <n v="0"/>
    <n v="0"/>
    <n v="2040"/>
    <n v="1974"/>
    <n v="-71861.23"/>
    <n v="0"/>
    <s v="100-S1.5 - Retirement"/>
    <m/>
    <x v="1"/>
    <n v="2044"/>
    <b v="0"/>
  </r>
  <r>
    <x v="0"/>
    <s v="0221"/>
    <n v="0"/>
    <n v="0"/>
    <n v="2040"/>
    <n v="1975"/>
    <n v="-5271.33"/>
    <n v="0"/>
    <s v="100-S1.5 - Retirement"/>
    <m/>
    <x v="1"/>
    <n v="2044"/>
    <b v="0"/>
  </r>
  <r>
    <x v="0"/>
    <s v="0221"/>
    <n v="0"/>
    <n v="0"/>
    <n v="2040"/>
    <n v="1976"/>
    <n v="-701.12"/>
    <n v="0"/>
    <s v="100-S1.5 - Retirement"/>
    <m/>
    <x v="1"/>
    <n v="2044"/>
    <b v="0"/>
  </r>
  <r>
    <x v="0"/>
    <s v="0221"/>
    <n v="0"/>
    <n v="0"/>
    <n v="2040"/>
    <n v="1977"/>
    <n v="-162.76"/>
    <n v="0"/>
    <s v="100-S1.5 - Retirement"/>
    <m/>
    <x v="1"/>
    <n v="2044"/>
    <b v="0"/>
  </r>
  <r>
    <x v="0"/>
    <s v="0221"/>
    <n v="0"/>
    <n v="0"/>
    <n v="2040"/>
    <n v="1979"/>
    <n v="-23.54"/>
    <n v="0"/>
    <s v="100-S1.5 - Retirement"/>
    <m/>
    <x v="1"/>
    <n v="2044"/>
    <b v="0"/>
  </r>
  <r>
    <x v="0"/>
    <s v="0221"/>
    <n v="0"/>
    <n v="0"/>
    <n v="2040"/>
    <n v="1983"/>
    <n v="-40.72"/>
    <n v="0"/>
    <s v="100-S1.5 - Retirement"/>
    <m/>
    <x v="1"/>
    <n v="2044"/>
    <b v="0"/>
  </r>
  <r>
    <x v="0"/>
    <s v="0221"/>
    <n v="0"/>
    <n v="0"/>
    <n v="2040"/>
    <n v="1985"/>
    <n v="-33.85"/>
    <n v="0"/>
    <s v="100-S1.5 - Retirement"/>
    <m/>
    <x v="1"/>
    <n v="2044"/>
    <b v="0"/>
  </r>
  <r>
    <x v="0"/>
    <s v="0221"/>
    <n v="0"/>
    <n v="0"/>
    <n v="2040"/>
    <n v="1987"/>
    <n v="-281.75"/>
    <n v="0"/>
    <s v="100-S1.5 - Retirement"/>
    <m/>
    <x v="1"/>
    <n v="2044"/>
    <b v="0"/>
  </r>
  <r>
    <x v="0"/>
    <s v="0221"/>
    <n v="0"/>
    <n v="0"/>
    <n v="2040"/>
    <n v="1991"/>
    <n v="-109.56"/>
    <n v="0"/>
    <s v="100-S1.5 - Retirement"/>
    <m/>
    <x v="1"/>
    <n v="2044"/>
    <b v="0"/>
  </r>
  <r>
    <x v="0"/>
    <s v="0221"/>
    <n v="0"/>
    <n v="0"/>
    <n v="2040"/>
    <n v="1998"/>
    <n v="-637.33000000000004"/>
    <n v="0"/>
    <s v="100-S1.5 - Retirement"/>
    <m/>
    <x v="1"/>
    <n v="2044"/>
    <b v="0"/>
  </r>
  <r>
    <x v="0"/>
    <s v="0221"/>
    <n v="0"/>
    <n v="0"/>
    <n v="2040"/>
    <n v="2003"/>
    <n v="-126.55"/>
    <n v="0"/>
    <s v="100-S1.5 - Retirement"/>
    <m/>
    <x v="1"/>
    <n v="2044"/>
    <b v="0"/>
  </r>
  <r>
    <x v="0"/>
    <s v="0221"/>
    <n v="0"/>
    <n v="0"/>
    <n v="2040"/>
    <n v="2004"/>
    <n v="-191.74"/>
    <n v="0"/>
    <s v="100-S1.5 - Retirement"/>
    <m/>
    <x v="1"/>
    <n v="2044"/>
    <b v="0"/>
  </r>
  <r>
    <x v="0"/>
    <s v="0221"/>
    <n v="0"/>
    <n v="0"/>
    <n v="2040"/>
    <n v="2006"/>
    <n v="-447.06"/>
    <n v="0"/>
    <s v="100-S1.5 - Retirement"/>
    <m/>
    <x v="1"/>
    <n v="2044"/>
    <b v="0"/>
  </r>
  <r>
    <x v="0"/>
    <s v="0221"/>
    <n v="0"/>
    <n v="0"/>
    <n v="2040"/>
    <n v="2008"/>
    <n v="-12.02"/>
    <n v="0"/>
    <s v="100-S1.5 - Retirement"/>
    <m/>
    <x v="1"/>
    <n v="2044"/>
    <b v="0"/>
  </r>
  <r>
    <x v="0"/>
    <s v="0221"/>
    <n v="0"/>
    <n v="0"/>
    <n v="2040"/>
    <n v="2010"/>
    <n v="-627.05999999999995"/>
    <n v="0"/>
    <s v="100-S1.5 - Retirement"/>
    <m/>
    <x v="1"/>
    <n v="2044"/>
    <b v="0"/>
  </r>
  <r>
    <x v="0"/>
    <s v="0221"/>
    <n v="0"/>
    <n v="0"/>
    <n v="2041"/>
    <n v="1974"/>
    <n v="-73387.88"/>
    <n v="0"/>
    <s v="100-S1.5 - Retirement"/>
    <m/>
    <x v="1"/>
    <n v="2044"/>
    <b v="0"/>
  </r>
  <r>
    <x v="0"/>
    <s v="0221"/>
    <n v="0"/>
    <n v="0"/>
    <n v="2041"/>
    <n v="1975"/>
    <n v="-5387.35"/>
    <n v="0"/>
    <s v="100-S1.5 - Retirement"/>
    <m/>
    <x v="1"/>
    <n v="2044"/>
    <b v="0"/>
  </r>
  <r>
    <x v="0"/>
    <s v="0221"/>
    <n v="0"/>
    <n v="0"/>
    <n v="2041"/>
    <n v="1976"/>
    <n v="-717.1"/>
    <n v="0"/>
    <s v="100-S1.5 - Retirement"/>
    <m/>
    <x v="1"/>
    <n v="2044"/>
    <b v="0"/>
  </r>
  <r>
    <x v="0"/>
    <s v="0221"/>
    <n v="0"/>
    <n v="0"/>
    <n v="2041"/>
    <n v="1977"/>
    <n v="-166.59"/>
    <n v="0"/>
    <s v="100-S1.5 - Retirement"/>
    <m/>
    <x v="1"/>
    <n v="2044"/>
    <b v="0"/>
  </r>
  <r>
    <x v="0"/>
    <s v="0221"/>
    <n v="0"/>
    <n v="0"/>
    <n v="2041"/>
    <n v="1979"/>
    <n v="-24.14"/>
    <n v="0"/>
    <s v="100-S1.5 - Retirement"/>
    <m/>
    <x v="1"/>
    <n v="2044"/>
    <b v="0"/>
  </r>
  <r>
    <x v="0"/>
    <s v="0221"/>
    <n v="0"/>
    <n v="0"/>
    <n v="2041"/>
    <n v="1983"/>
    <n v="-41.88"/>
    <n v="0"/>
    <s v="100-S1.5 - Retirement"/>
    <m/>
    <x v="1"/>
    <n v="2044"/>
    <b v="0"/>
  </r>
  <r>
    <x v="0"/>
    <s v="0221"/>
    <n v="0"/>
    <n v="0"/>
    <n v="2041"/>
    <n v="1985"/>
    <n v="-34.880000000000003"/>
    <n v="0"/>
    <s v="100-S1.5 - Retirement"/>
    <m/>
    <x v="1"/>
    <n v="2044"/>
    <b v="0"/>
  </r>
  <r>
    <x v="0"/>
    <s v="0221"/>
    <n v="0"/>
    <n v="0"/>
    <n v="2041"/>
    <n v="1987"/>
    <n v="-290.85000000000002"/>
    <n v="0"/>
    <s v="100-S1.5 - Retirement"/>
    <m/>
    <x v="1"/>
    <n v="2044"/>
    <b v="0"/>
  </r>
  <r>
    <x v="0"/>
    <s v="0221"/>
    <n v="0"/>
    <n v="0"/>
    <n v="2041"/>
    <n v="1991"/>
    <n v="-113.54"/>
    <n v="0"/>
    <s v="100-S1.5 - Retirement"/>
    <m/>
    <x v="1"/>
    <n v="2044"/>
    <b v="0"/>
  </r>
  <r>
    <x v="0"/>
    <s v="0221"/>
    <n v="0"/>
    <n v="0"/>
    <n v="2041"/>
    <n v="1998"/>
    <n v="-665.79"/>
    <n v="0"/>
    <s v="100-S1.5 - Retirement"/>
    <m/>
    <x v="1"/>
    <n v="2044"/>
    <b v="0"/>
  </r>
  <r>
    <x v="0"/>
    <s v="0221"/>
    <n v="0"/>
    <n v="0"/>
    <n v="2041"/>
    <n v="2003"/>
    <n v="-133.12"/>
    <n v="0"/>
    <s v="100-S1.5 - Retirement"/>
    <m/>
    <x v="1"/>
    <n v="2044"/>
    <b v="0"/>
  </r>
  <r>
    <x v="0"/>
    <s v="0221"/>
    <n v="0"/>
    <n v="0"/>
    <n v="2041"/>
    <n v="2004"/>
    <n v="-202.01"/>
    <n v="0"/>
    <s v="100-S1.5 - Retirement"/>
    <m/>
    <x v="1"/>
    <n v="2044"/>
    <b v="0"/>
  </r>
  <r>
    <x v="0"/>
    <s v="0221"/>
    <n v="0"/>
    <n v="0"/>
    <n v="2041"/>
    <n v="2006"/>
    <n v="-472.54"/>
    <n v="0"/>
    <s v="100-S1.5 - Retirement"/>
    <m/>
    <x v="1"/>
    <n v="2044"/>
    <b v="0"/>
  </r>
  <r>
    <x v="0"/>
    <s v="0221"/>
    <n v="0"/>
    <n v="0"/>
    <n v="2041"/>
    <n v="2008"/>
    <n v="-12.75"/>
    <n v="0"/>
    <s v="100-S1.5 - Retirement"/>
    <m/>
    <x v="1"/>
    <n v="2044"/>
    <b v="0"/>
  </r>
  <r>
    <x v="0"/>
    <s v="0221"/>
    <n v="0"/>
    <n v="0"/>
    <n v="2041"/>
    <n v="2010"/>
    <n v="-667.87"/>
    <n v="0"/>
    <s v="100-S1.5 - Retirement"/>
    <m/>
    <x v="1"/>
    <n v="2044"/>
    <b v="0"/>
  </r>
  <r>
    <x v="0"/>
    <s v="0221"/>
    <n v="0"/>
    <n v="0"/>
    <n v="2042"/>
    <n v="1974"/>
    <n v="-74893.19"/>
    <n v="0"/>
    <s v="100-S1.5 - Retirement"/>
    <m/>
    <x v="1"/>
    <n v="2044"/>
    <b v="0"/>
  </r>
  <r>
    <x v="0"/>
    <s v="0221"/>
    <n v="0"/>
    <n v="0"/>
    <n v="2042"/>
    <n v="1975"/>
    <n v="-5501.8"/>
    <n v="0"/>
    <s v="100-S1.5 - Retirement"/>
    <m/>
    <x v="1"/>
    <n v="2044"/>
    <b v="0"/>
  </r>
  <r>
    <x v="0"/>
    <s v="0221"/>
    <n v="0"/>
    <n v="0"/>
    <n v="2042"/>
    <n v="1976"/>
    <n v="-732.88"/>
    <n v="0"/>
    <s v="100-S1.5 - Retirement"/>
    <m/>
    <x v="1"/>
    <n v="2044"/>
    <b v="0"/>
  </r>
  <r>
    <x v="0"/>
    <s v="0221"/>
    <n v="0"/>
    <n v="0"/>
    <n v="2042"/>
    <n v="1977"/>
    <n v="-170.39"/>
    <n v="0"/>
    <s v="100-S1.5 - Retirement"/>
    <m/>
    <x v="1"/>
    <n v="2044"/>
    <b v="0"/>
  </r>
  <r>
    <x v="0"/>
    <s v="0221"/>
    <n v="0"/>
    <n v="0"/>
    <n v="2042"/>
    <n v="1979"/>
    <n v="-24.72"/>
    <n v="0"/>
    <s v="100-S1.5 - Retirement"/>
    <m/>
    <x v="1"/>
    <n v="2044"/>
    <b v="0"/>
  </r>
  <r>
    <x v="0"/>
    <s v="0221"/>
    <n v="0"/>
    <n v="0"/>
    <n v="2042"/>
    <n v="1983"/>
    <n v="-43.04"/>
    <n v="0"/>
    <s v="100-S1.5 - Retirement"/>
    <m/>
    <x v="1"/>
    <n v="2044"/>
    <b v="0"/>
  </r>
  <r>
    <x v="0"/>
    <s v="0221"/>
    <n v="0"/>
    <n v="0"/>
    <n v="2042"/>
    <n v="1985"/>
    <n v="-35.909999999999997"/>
    <n v="0"/>
    <s v="100-S1.5 - Retirement"/>
    <m/>
    <x v="1"/>
    <n v="2044"/>
    <b v="0"/>
  </r>
  <r>
    <x v="0"/>
    <s v="0221"/>
    <n v="0"/>
    <n v="0"/>
    <n v="2042"/>
    <n v="1987"/>
    <n v="-299.95999999999998"/>
    <n v="0"/>
    <s v="100-S1.5 - Retirement"/>
    <m/>
    <x v="1"/>
    <n v="2044"/>
    <b v="0"/>
  </r>
  <r>
    <x v="0"/>
    <s v="0221"/>
    <n v="0"/>
    <n v="0"/>
    <n v="2042"/>
    <n v="1991"/>
    <n v="-117.55"/>
    <n v="0"/>
    <s v="100-S1.5 - Retirement"/>
    <m/>
    <x v="1"/>
    <n v="2044"/>
    <b v="0"/>
  </r>
  <r>
    <x v="0"/>
    <s v="0221"/>
    <n v="0"/>
    <n v="0"/>
    <n v="2042"/>
    <n v="1998"/>
    <n v="-694.66"/>
    <n v="0"/>
    <s v="100-S1.5 - Retirement"/>
    <m/>
    <x v="1"/>
    <n v="2044"/>
    <b v="0"/>
  </r>
  <r>
    <x v="0"/>
    <s v="0221"/>
    <n v="0"/>
    <n v="0"/>
    <n v="2042"/>
    <n v="2003"/>
    <n v="-139.82"/>
    <n v="0"/>
    <s v="100-S1.5 - Retirement"/>
    <m/>
    <x v="1"/>
    <n v="2044"/>
    <b v="0"/>
  </r>
  <r>
    <x v="0"/>
    <s v="0221"/>
    <n v="0"/>
    <n v="0"/>
    <n v="2042"/>
    <n v="2004"/>
    <n v="-212.5"/>
    <n v="0"/>
    <s v="100-S1.5 - Retirement"/>
    <m/>
    <x v="1"/>
    <n v="2044"/>
    <b v="0"/>
  </r>
  <r>
    <x v="0"/>
    <s v="0221"/>
    <n v="0"/>
    <n v="0"/>
    <n v="2042"/>
    <n v="2006"/>
    <n v="-498.65"/>
    <n v="0"/>
    <s v="100-S1.5 - Retirement"/>
    <m/>
    <x v="1"/>
    <n v="2044"/>
    <b v="0"/>
  </r>
  <r>
    <x v="0"/>
    <s v="0221"/>
    <n v="0"/>
    <n v="0"/>
    <n v="2042"/>
    <n v="2008"/>
    <n v="-13.51"/>
    <n v="0"/>
    <s v="100-S1.5 - Retirement"/>
    <m/>
    <x v="1"/>
    <n v="2044"/>
    <b v="0"/>
  </r>
  <r>
    <x v="0"/>
    <s v="0221"/>
    <n v="0"/>
    <n v="0"/>
    <n v="2042"/>
    <n v="2010"/>
    <n v="-709.87"/>
    <n v="0"/>
    <s v="100-S1.5 - Retirement"/>
    <m/>
    <x v="1"/>
    <n v="2044"/>
    <b v="0"/>
  </r>
  <r>
    <x v="0"/>
    <s v="0221"/>
    <n v="0"/>
    <n v="0"/>
    <n v="2043"/>
    <n v="1974"/>
    <n v="-76373.75"/>
    <n v="0"/>
    <s v="100-S1.5 - Retirement"/>
    <m/>
    <x v="1"/>
    <n v="2044"/>
    <b v="0"/>
  </r>
  <r>
    <x v="0"/>
    <s v="0221"/>
    <n v="0"/>
    <n v="0"/>
    <n v="2043"/>
    <n v="1975"/>
    <n v="-5614.65"/>
    <n v="0"/>
    <s v="100-S1.5 - Retirement"/>
    <m/>
    <x v="1"/>
    <n v="2044"/>
    <b v="0"/>
  </r>
  <r>
    <x v="0"/>
    <s v="0221"/>
    <n v="0"/>
    <n v="0"/>
    <n v="2043"/>
    <n v="1976"/>
    <n v="-748.45"/>
    <n v="0"/>
    <s v="100-S1.5 - Retirement"/>
    <m/>
    <x v="1"/>
    <n v="2044"/>
    <b v="0"/>
  </r>
  <r>
    <x v="0"/>
    <s v="0221"/>
    <n v="0"/>
    <n v="0"/>
    <n v="2043"/>
    <n v="1977"/>
    <n v="-174.14"/>
    <n v="0"/>
    <s v="100-S1.5 - Retirement"/>
    <m/>
    <x v="1"/>
    <n v="2044"/>
    <b v="0"/>
  </r>
  <r>
    <x v="0"/>
    <s v="0221"/>
    <n v="0"/>
    <n v="0"/>
    <n v="2043"/>
    <n v="1979"/>
    <n v="-25.31"/>
    <n v="0"/>
    <s v="100-S1.5 - Retirement"/>
    <m/>
    <x v="1"/>
    <n v="2044"/>
    <b v="0"/>
  </r>
  <r>
    <x v="0"/>
    <s v="0221"/>
    <n v="0"/>
    <n v="0"/>
    <n v="2043"/>
    <n v="1983"/>
    <n v="-44.19"/>
    <n v="0"/>
    <s v="100-S1.5 - Retirement"/>
    <m/>
    <x v="1"/>
    <n v="2044"/>
    <b v="0"/>
  </r>
  <r>
    <x v="0"/>
    <s v="0221"/>
    <n v="0"/>
    <n v="0"/>
    <n v="2043"/>
    <n v="1985"/>
    <n v="-36.93"/>
    <n v="0"/>
    <s v="100-S1.5 - Retirement"/>
    <m/>
    <x v="1"/>
    <n v="2044"/>
    <b v="0"/>
  </r>
  <r>
    <x v="0"/>
    <s v="0221"/>
    <n v="0"/>
    <n v="0"/>
    <n v="2043"/>
    <n v="1987"/>
    <n v="-309.07"/>
    <n v="0"/>
    <s v="100-S1.5 - Retirement"/>
    <m/>
    <x v="1"/>
    <n v="2044"/>
    <b v="0"/>
  </r>
  <r>
    <x v="0"/>
    <s v="0221"/>
    <n v="0"/>
    <n v="0"/>
    <n v="2043"/>
    <n v="1991"/>
    <n v="-121.58"/>
    <n v="0"/>
    <s v="100-S1.5 - Retirement"/>
    <m/>
    <x v="1"/>
    <n v="2044"/>
    <b v="0"/>
  </r>
  <r>
    <x v="0"/>
    <s v="0221"/>
    <n v="0"/>
    <n v="0"/>
    <n v="2043"/>
    <n v="1998"/>
    <n v="-723.91"/>
    <n v="0"/>
    <s v="100-S1.5 - Retirement"/>
    <m/>
    <x v="1"/>
    <n v="2044"/>
    <b v="0"/>
  </r>
  <r>
    <x v="0"/>
    <s v="0221"/>
    <n v="0"/>
    <n v="0"/>
    <n v="2043"/>
    <n v="2003"/>
    <n v="-146.65"/>
    <n v="0"/>
    <s v="100-S1.5 - Retirement"/>
    <m/>
    <x v="1"/>
    <n v="2044"/>
    <b v="0"/>
  </r>
  <r>
    <x v="0"/>
    <s v="0221"/>
    <n v="0"/>
    <n v="0"/>
    <n v="2043"/>
    <n v="2004"/>
    <n v="-223.2"/>
    <n v="0"/>
    <s v="100-S1.5 - Retirement"/>
    <m/>
    <x v="1"/>
    <n v="2044"/>
    <b v="0"/>
  </r>
  <r>
    <x v="0"/>
    <s v="0221"/>
    <n v="0"/>
    <n v="0"/>
    <n v="2043"/>
    <n v="2006"/>
    <n v="-525.35"/>
    <n v="0"/>
    <s v="100-S1.5 - Retirement"/>
    <m/>
    <x v="1"/>
    <n v="2044"/>
    <b v="0"/>
  </r>
  <r>
    <x v="0"/>
    <s v="0221"/>
    <n v="0"/>
    <n v="0"/>
    <n v="2043"/>
    <n v="2008"/>
    <n v="-14.28"/>
    <n v="0"/>
    <s v="100-S1.5 - Retirement"/>
    <m/>
    <x v="1"/>
    <n v="2044"/>
    <b v="0"/>
  </r>
  <r>
    <x v="0"/>
    <s v="0221"/>
    <n v="0"/>
    <n v="0"/>
    <n v="2043"/>
    <n v="2010"/>
    <n v="-753.08"/>
    <n v="0"/>
    <s v="100-S1.5 - Retirement"/>
    <m/>
    <x v="1"/>
    <n v="2044"/>
    <b v="0"/>
  </r>
  <r>
    <x v="0"/>
    <s v="0221"/>
    <n v="0"/>
    <n v="0"/>
    <n v="2044"/>
    <n v="1974"/>
    <n v="-7694874.9299999997"/>
    <n v="0"/>
    <s v="100-S1.5 - Retirement"/>
    <m/>
    <x v="1"/>
    <n v="2044"/>
    <b v="1"/>
  </r>
  <r>
    <x v="0"/>
    <s v="0221"/>
    <n v="0"/>
    <n v="0"/>
    <n v="2044"/>
    <n v="1975"/>
    <n v="-582600.86"/>
    <n v="0"/>
    <s v="100-S1.5 - Retirement"/>
    <m/>
    <x v="1"/>
    <n v="2044"/>
    <b v="1"/>
  </r>
  <r>
    <x v="0"/>
    <s v="0221"/>
    <n v="0"/>
    <n v="0"/>
    <n v="2044"/>
    <n v="1976"/>
    <n v="-80019.429999999993"/>
    <n v="0"/>
    <s v="100-S1.5 - Retirement"/>
    <m/>
    <x v="1"/>
    <n v="2044"/>
    <b v="1"/>
  </r>
  <r>
    <x v="0"/>
    <s v="0221"/>
    <n v="0"/>
    <n v="0"/>
    <n v="2044"/>
    <n v="1977"/>
    <n v="-19190.79"/>
    <n v="0"/>
    <s v="100-S1.5 - Retirement"/>
    <m/>
    <x v="1"/>
    <n v="2044"/>
    <b v="1"/>
  </r>
  <r>
    <x v="0"/>
    <s v="0221"/>
    <n v="0"/>
    <n v="0"/>
    <n v="2044"/>
    <n v="1979"/>
    <n v="-2967.56"/>
    <n v="0"/>
    <s v="100-S1.5 - Retirement"/>
    <m/>
    <x v="1"/>
    <n v="2044"/>
    <b v="1"/>
  </r>
  <r>
    <x v="0"/>
    <s v="0221"/>
    <n v="0"/>
    <n v="0"/>
    <n v="2044"/>
    <n v="1983"/>
    <n v="-5903.76"/>
    <n v="0"/>
    <s v="100-S1.5 - Retirement"/>
    <m/>
    <x v="1"/>
    <n v="2044"/>
    <b v="1"/>
  </r>
  <r>
    <x v="0"/>
    <s v="0221"/>
    <n v="0"/>
    <n v="0"/>
    <n v="2044"/>
    <n v="1985"/>
    <n v="-5283.55"/>
    <n v="0"/>
    <s v="100-S1.5 - Retirement"/>
    <m/>
    <x v="1"/>
    <n v="2044"/>
    <b v="1"/>
  </r>
  <r>
    <x v="0"/>
    <s v="0221"/>
    <n v="0"/>
    <n v="0"/>
    <n v="2044"/>
    <n v="1987"/>
    <n v="-47463.4"/>
    <n v="0"/>
    <s v="100-S1.5 - Retirement"/>
    <m/>
    <x v="1"/>
    <n v="2044"/>
    <b v="1"/>
  </r>
  <r>
    <x v="0"/>
    <s v="0221"/>
    <n v="0"/>
    <n v="0"/>
    <n v="2044"/>
    <n v="1991"/>
    <n v="-21689.21"/>
    <n v="0"/>
    <s v="100-S1.5 - Retirement"/>
    <m/>
    <x v="1"/>
    <n v="2044"/>
    <b v="1"/>
  </r>
  <r>
    <x v="0"/>
    <s v="0221"/>
    <n v="0"/>
    <n v="0"/>
    <n v="2044"/>
    <n v="1998"/>
    <n v="-173011.43"/>
    <n v="0"/>
    <s v="100-S1.5 - Retirement"/>
    <m/>
    <x v="1"/>
    <n v="2044"/>
    <b v="1"/>
  </r>
  <r>
    <x v="0"/>
    <s v="0221"/>
    <n v="0"/>
    <n v="0"/>
    <n v="2044"/>
    <n v="2003"/>
    <n v="-44456.46"/>
    <n v="0"/>
    <s v="100-S1.5 - Retirement"/>
    <m/>
    <x v="1"/>
    <n v="2044"/>
    <b v="1"/>
  </r>
  <r>
    <x v="0"/>
    <s v="0221"/>
    <n v="0"/>
    <n v="0"/>
    <n v="2044"/>
    <n v="2004"/>
    <n v="-71198.59"/>
    <n v="0"/>
    <s v="100-S1.5 - Retirement"/>
    <m/>
    <x v="1"/>
    <n v="2044"/>
    <b v="1"/>
  </r>
  <r>
    <x v="0"/>
    <s v="0221"/>
    <n v="0"/>
    <n v="0"/>
    <n v="2044"/>
    <n v="2006"/>
    <n v="-186293.75"/>
    <n v="0"/>
    <s v="100-S1.5 - Retirement"/>
    <m/>
    <x v="1"/>
    <n v="2044"/>
    <b v="1"/>
  </r>
  <r>
    <x v="0"/>
    <s v="0221"/>
    <n v="0"/>
    <n v="0"/>
    <n v="2044"/>
    <n v="2008"/>
    <n v="-5658.9"/>
    <n v="0"/>
    <s v="100-S1.5 - Retirement"/>
    <m/>
    <x v="1"/>
    <n v="2044"/>
    <b v="1"/>
  </r>
  <r>
    <x v="0"/>
    <s v="0221"/>
    <n v="0"/>
    <n v="0"/>
    <n v="2044"/>
    <n v="2010"/>
    <n v="-335758.28"/>
    <n v="0"/>
    <s v="100-S1.5 - Retirement"/>
    <m/>
    <x v="1"/>
    <n v="2044"/>
    <b v="1"/>
  </r>
  <r>
    <x v="0"/>
    <s v="0222"/>
    <n v="0"/>
    <n v="0"/>
    <n v="2011"/>
    <n v="1981"/>
    <n v="-329.51"/>
    <n v="0"/>
    <s v="100-S1.5 - Retirement"/>
    <m/>
    <x v="1"/>
    <n v="2044"/>
    <b v="0"/>
  </r>
  <r>
    <x v="0"/>
    <s v="0222"/>
    <n v="0"/>
    <n v="0"/>
    <n v="2011"/>
    <n v="1982"/>
    <n v="-228.61"/>
    <n v="0"/>
    <s v="100-S1.5 - Retirement"/>
    <m/>
    <x v="1"/>
    <n v="2044"/>
    <b v="0"/>
  </r>
  <r>
    <x v="0"/>
    <s v="0222"/>
    <n v="0"/>
    <n v="0"/>
    <n v="2011"/>
    <n v="1983"/>
    <n v="-1124.6300000000001"/>
    <n v="0"/>
    <s v="100-S1.5 - Retirement"/>
    <m/>
    <x v="1"/>
    <n v="2044"/>
    <b v="0"/>
  </r>
  <r>
    <x v="0"/>
    <s v="0222"/>
    <n v="0"/>
    <n v="0"/>
    <n v="2011"/>
    <n v="1984"/>
    <n v="-584.11"/>
    <n v="0"/>
    <s v="100-S1.5 - Retirement"/>
    <m/>
    <x v="1"/>
    <n v="2044"/>
    <b v="0"/>
  </r>
  <r>
    <x v="0"/>
    <s v="0222"/>
    <n v="0"/>
    <n v="0"/>
    <n v="2012"/>
    <n v="1981"/>
    <n v="-350.96"/>
    <n v="0"/>
    <s v="100-S1.5 - Retirement"/>
    <m/>
    <x v="1"/>
    <n v="2044"/>
    <b v="0"/>
  </r>
  <r>
    <x v="0"/>
    <s v="0222"/>
    <n v="0"/>
    <n v="0"/>
    <n v="2012"/>
    <n v="1982"/>
    <n v="-244.01"/>
    <n v="0"/>
    <s v="100-S1.5 - Retirement"/>
    <m/>
    <x v="1"/>
    <n v="2044"/>
    <b v="0"/>
  </r>
  <r>
    <x v="0"/>
    <s v="0222"/>
    <n v="0"/>
    <n v="0"/>
    <n v="2012"/>
    <n v="1983"/>
    <n v="-1203.0899999999999"/>
    <n v="0"/>
    <s v="100-S1.5 - Retirement"/>
    <m/>
    <x v="1"/>
    <n v="2044"/>
    <b v="0"/>
  </r>
  <r>
    <x v="0"/>
    <s v="0222"/>
    <n v="0"/>
    <n v="0"/>
    <n v="2012"/>
    <n v="1984"/>
    <n v="-626.4"/>
    <n v="0"/>
    <s v="100-S1.5 - Retirement"/>
    <m/>
    <x v="1"/>
    <n v="2044"/>
    <b v="0"/>
  </r>
  <r>
    <x v="0"/>
    <s v="0222"/>
    <n v="0"/>
    <n v="0"/>
    <n v="2013"/>
    <n v="1981"/>
    <n v="-373.03"/>
    <n v="0"/>
    <s v="100-S1.5 - Retirement"/>
    <m/>
    <x v="1"/>
    <n v="2044"/>
    <b v="0"/>
  </r>
  <r>
    <x v="0"/>
    <s v="0222"/>
    <n v="0"/>
    <n v="0"/>
    <n v="2013"/>
    <n v="1982"/>
    <n v="-259.89"/>
    <n v="0"/>
    <s v="100-S1.5 - Retirement"/>
    <m/>
    <x v="1"/>
    <n v="2044"/>
    <b v="0"/>
  </r>
  <r>
    <x v="0"/>
    <s v="0222"/>
    <n v="0"/>
    <n v="0"/>
    <n v="2013"/>
    <n v="1983"/>
    <n v="-1284.1300000000001"/>
    <n v="0"/>
    <s v="100-S1.5 - Retirement"/>
    <m/>
    <x v="1"/>
    <n v="2044"/>
    <b v="0"/>
  </r>
  <r>
    <x v="0"/>
    <s v="0222"/>
    <n v="0"/>
    <n v="0"/>
    <n v="2013"/>
    <n v="1984"/>
    <n v="-670.1"/>
    <n v="0"/>
    <s v="100-S1.5 - Retirement"/>
    <m/>
    <x v="1"/>
    <n v="2044"/>
    <b v="0"/>
  </r>
  <r>
    <x v="0"/>
    <s v="0222"/>
    <n v="0"/>
    <n v="0"/>
    <n v="2014"/>
    <n v="1981"/>
    <n v="-395.73"/>
    <n v="0"/>
    <s v="100-S1.5 - Retirement"/>
    <m/>
    <x v="1"/>
    <n v="2044"/>
    <b v="0"/>
  </r>
  <r>
    <x v="0"/>
    <s v="0222"/>
    <n v="0"/>
    <n v="0"/>
    <n v="2014"/>
    <n v="1982"/>
    <n v="-276.24"/>
    <n v="0"/>
    <s v="100-S1.5 - Retirement"/>
    <m/>
    <x v="1"/>
    <n v="2044"/>
    <b v="0"/>
  </r>
  <r>
    <x v="0"/>
    <s v="0222"/>
    <n v="0"/>
    <n v="0"/>
    <n v="2014"/>
    <n v="1983"/>
    <n v="-1367.71"/>
    <n v="0"/>
    <s v="100-S1.5 - Retirement"/>
    <m/>
    <x v="1"/>
    <n v="2044"/>
    <b v="0"/>
  </r>
  <r>
    <x v="0"/>
    <s v="0222"/>
    <n v="0"/>
    <n v="0"/>
    <n v="2014"/>
    <n v="1984"/>
    <n v="-715.23"/>
    <n v="0"/>
    <s v="100-S1.5 - Retirement"/>
    <m/>
    <x v="1"/>
    <n v="2044"/>
    <b v="0"/>
  </r>
  <r>
    <x v="0"/>
    <s v="0222"/>
    <n v="0"/>
    <n v="0"/>
    <n v="2015"/>
    <n v="1981"/>
    <n v="-419.03"/>
    <n v="0"/>
    <s v="100-S1.5 - Retirement"/>
    <m/>
    <x v="1"/>
    <n v="2044"/>
    <b v="0"/>
  </r>
  <r>
    <x v="0"/>
    <s v="0222"/>
    <n v="0"/>
    <n v="0"/>
    <n v="2015"/>
    <n v="1982"/>
    <n v="-293.05"/>
    <n v="0"/>
    <s v="100-S1.5 - Retirement"/>
    <m/>
    <x v="1"/>
    <n v="2044"/>
    <b v="0"/>
  </r>
  <r>
    <x v="0"/>
    <s v="0222"/>
    <n v="0"/>
    <n v="0"/>
    <n v="2015"/>
    <n v="1983"/>
    <n v="-1453.72"/>
    <n v="0"/>
    <s v="100-S1.5 - Retirement"/>
    <m/>
    <x v="1"/>
    <n v="2044"/>
    <b v="0"/>
  </r>
  <r>
    <x v="0"/>
    <s v="0222"/>
    <n v="0"/>
    <n v="0"/>
    <n v="2015"/>
    <n v="1984"/>
    <n v="-761.78"/>
    <n v="0"/>
    <s v="100-S1.5 - Retirement"/>
    <m/>
    <x v="1"/>
    <n v="2044"/>
    <b v="0"/>
  </r>
  <r>
    <x v="0"/>
    <s v="0222"/>
    <n v="0"/>
    <n v="0"/>
    <n v="2016"/>
    <n v="1981"/>
    <n v="-442.92"/>
    <n v="0"/>
    <s v="100-S1.5 - Retirement"/>
    <m/>
    <x v="1"/>
    <n v="2044"/>
    <b v="0"/>
  </r>
  <r>
    <x v="0"/>
    <s v="0222"/>
    <n v="0"/>
    <n v="0"/>
    <n v="2016"/>
    <n v="1982"/>
    <n v="-310.31"/>
    <n v="0"/>
    <s v="100-S1.5 - Retirement"/>
    <m/>
    <x v="1"/>
    <n v="2044"/>
    <b v="0"/>
  </r>
  <r>
    <x v="0"/>
    <s v="0222"/>
    <n v="0"/>
    <n v="0"/>
    <n v="2016"/>
    <n v="1983"/>
    <n v="-1542.21"/>
    <n v="0"/>
    <s v="100-S1.5 - Retirement"/>
    <m/>
    <x v="1"/>
    <n v="2044"/>
    <b v="0"/>
  </r>
  <r>
    <x v="0"/>
    <s v="0222"/>
    <n v="0"/>
    <n v="0"/>
    <n v="2016"/>
    <n v="1984"/>
    <n v="-809.69"/>
    <n v="0"/>
    <s v="100-S1.5 - Retirement"/>
    <m/>
    <x v="1"/>
    <n v="2044"/>
    <b v="0"/>
  </r>
  <r>
    <x v="0"/>
    <s v="0222"/>
    <n v="0"/>
    <n v="0"/>
    <n v="2017"/>
    <n v="1981"/>
    <n v="-467.39"/>
    <n v="0"/>
    <s v="100-S1.5 - Retirement"/>
    <m/>
    <x v="1"/>
    <n v="2044"/>
    <b v="0"/>
  </r>
  <r>
    <x v="0"/>
    <s v="0222"/>
    <n v="0"/>
    <n v="0"/>
    <n v="2017"/>
    <n v="1982"/>
    <n v="-327.99"/>
    <n v="0"/>
    <s v="100-S1.5 - Retirement"/>
    <m/>
    <x v="1"/>
    <n v="2044"/>
    <b v="0"/>
  </r>
  <r>
    <x v="0"/>
    <s v="0222"/>
    <n v="0"/>
    <n v="0"/>
    <n v="2017"/>
    <n v="1983"/>
    <n v="-1633.02"/>
    <n v="0"/>
    <s v="100-S1.5 - Retirement"/>
    <m/>
    <x v="1"/>
    <n v="2044"/>
    <b v="0"/>
  </r>
  <r>
    <x v="0"/>
    <s v="0222"/>
    <n v="0"/>
    <n v="0"/>
    <n v="2017"/>
    <n v="1984"/>
    <n v="-858.97"/>
    <n v="0"/>
    <s v="100-S1.5 - Retirement"/>
    <m/>
    <x v="1"/>
    <n v="2044"/>
    <b v="0"/>
  </r>
  <r>
    <x v="0"/>
    <s v="0222"/>
    <n v="0"/>
    <n v="0"/>
    <n v="2018"/>
    <n v="1981"/>
    <n v="-492.41"/>
    <n v="0"/>
    <s v="100-S1.5 - Retirement"/>
    <m/>
    <x v="1"/>
    <n v="2044"/>
    <b v="0"/>
  </r>
  <r>
    <x v="0"/>
    <s v="0222"/>
    <n v="0"/>
    <n v="0"/>
    <n v="2018"/>
    <n v="1982"/>
    <n v="-346.11"/>
    <n v="0"/>
    <s v="100-S1.5 - Retirement"/>
    <m/>
    <x v="1"/>
    <n v="2044"/>
    <b v="0"/>
  </r>
  <r>
    <x v="0"/>
    <s v="0222"/>
    <n v="0"/>
    <n v="0"/>
    <n v="2018"/>
    <n v="1983"/>
    <n v="-1726.09"/>
    <n v="0"/>
    <s v="100-S1.5 - Retirement"/>
    <m/>
    <x v="1"/>
    <n v="2044"/>
    <b v="0"/>
  </r>
  <r>
    <x v="0"/>
    <s v="0222"/>
    <n v="0"/>
    <n v="0"/>
    <n v="2018"/>
    <n v="1984"/>
    <n v="-909.56"/>
    <n v="0"/>
    <s v="100-S1.5 - Retirement"/>
    <m/>
    <x v="1"/>
    <n v="2044"/>
    <b v="0"/>
  </r>
  <r>
    <x v="0"/>
    <s v="0222"/>
    <n v="0"/>
    <n v="0"/>
    <n v="2019"/>
    <n v="1981"/>
    <n v="-517.98"/>
    <n v="0"/>
    <s v="100-S1.5 - Retirement"/>
    <m/>
    <x v="1"/>
    <n v="2044"/>
    <b v="0"/>
  </r>
  <r>
    <x v="0"/>
    <s v="0222"/>
    <n v="0"/>
    <n v="0"/>
    <n v="2019"/>
    <n v="1982"/>
    <n v="-364.64"/>
    <n v="0"/>
    <s v="100-S1.5 - Retirement"/>
    <m/>
    <x v="1"/>
    <n v="2044"/>
    <b v="0"/>
  </r>
  <r>
    <x v="0"/>
    <s v="0222"/>
    <n v="0"/>
    <n v="0"/>
    <n v="2019"/>
    <n v="1983"/>
    <n v="-1821.46"/>
    <n v="0"/>
    <s v="100-S1.5 - Retirement"/>
    <m/>
    <x v="1"/>
    <n v="2044"/>
    <b v="0"/>
  </r>
  <r>
    <x v="0"/>
    <s v="0222"/>
    <n v="0"/>
    <n v="0"/>
    <n v="2019"/>
    <n v="1984"/>
    <n v="-961.4"/>
    <n v="0"/>
    <s v="100-S1.5 - Retirement"/>
    <m/>
    <x v="1"/>
    <n v="2044"/>
    <b v="0"/>
  </r>
  <r>
    <x v="0"/>
    <s v="0222"/>
    <n v="0"/>
    <n v="0"/>
    <n v="2020"/>
    <n v="1981"/>
    <n v="-544.05999999999995"/>
    <n v="0"/>
    <s v="100-S1.5 - Retirement"/>
    <m/>
    <x v="1"/>
    <n v="2044"/>
    <b v="0"/>
  </r>
  <r>
    <x v="0"/>
    <s v="0222"/>
    <n v="0"/>
    <n v="0"/>
    <n v="2020"/>
    <n v="1982"/>
    <n v="-383.58"/>
    <n v="0"/>
    <s v="100-S1.5 - Retirement"/>
    <m/>
    <x v="1"/>
    <n v="2044"/>
    <b v="0"/>
  </r>
  <r>
    <x v="0"/>
    <s v="0222"/>
    <n v="0"/>
    <n v="0"/>
    <n v="2020"/>
    <n v="1983"/>
    <n v="-1918.98"/>
    <n v="0"/>
    <s v="100-S1.5 - Retirement"/>
    <m/>
    <x v="1"/>
    <n v="2044"/>
    <b v="0"/>
  </r>
  <r>
    <x v="0"/>
    <s v="0222"/>
    <n v="0"/>
    <n v="0"/>
    <n v="2020"/>
    <n v="1984"/>
    <n v="-1014.51"/>
    <n v="0"/>
    <s v="100-S1.5 - Retirement"/>
    <m/>
    <x v="1"/>
    <n v="2044"/>
    <b v="0"/>
  </r>
  <r>
    <x v="0"/>
    <s v="0222"/>
    <n v="0"/>
    <n v="0"/>
    <n v="2021"/>
    <n v="1981"/>
    <n v="-570.63"/>
    <n v="0"/>
    <s v="100-S1.5 - Retirement"/>
    <m/>
    <x v="1"/>
    <n v="2044"/>
    <b v="0"/>
  </r>
  <r>
    <x v="0"/>
    <s v="0222"/>
    <n v="0"/>
    <n v="0"/>
    <n v="2021"/>
    <n v="1982"/>
    <n v="-402.89"/>
    <n v="0"/>
    <s v="100-S1.5 - Retirement"/>
    <m/>
    <x v="1"/>
    <n v="2044"/>
    <b v="0"/>
  </r>
  <r>
    <x v="0"/>
    <s v="0222"/>
    <n v="0"/>
    <n v="0"/>
    <n v="2021"/>
    <n v="1983"/>
    <n v="-2018.61"/>
    <n v="0"/>
    <s v="100-S1.5 - Retirement"/>
    <m/>
    <x v="1"/>
    <n v="2044"/>
    <b v="0"/>
  </r>
  <r>
    <x v="0"/>
    <s v="0222"/>
    <n v="0"/>
    <n v="0"/>
    <n v="2021"/>
    <n v="1984"/>
    <n v="-1068.83"/>
    <n v="0"/>
    <s v="100-S1.5 - Retirement"/>
    <m/>
    <x v="1"/>
    <n v="2044"/>
    <b v="0"/>
  </r>
  <r>
    <x v="0"/>
    <s v="0222"/>
    <n v="0"/>
    <n v="0"/>
    <n v="2022"/>
    <n v="1981"/>
    <n v="-597.69000000000005"/>
    <n v="0"/>
    <s v="100-S1.5 - Retirement"/>
    <m/>
    <x v="1"/>
    <n v="2044"/>
    <b v="0"/>
  </r>
  <r>
    <x v="0"/>
    <s v="0222"/>
    <n v="0"/>
    <n v="0"/>
    <n v="2022"/>
    <n v="1982"/>
    <n v="-422.57"/>
    <n v="0"/>
    <s v="100-S1.5 - Retirement"/>
    <m/>
    <x v="1"/>
    <n v="2044"/>
    <b v="0"/>
  </r>
  <r>
    <x v="0"/>
    <s v="0222"/>
    <n v="0"/>
    <n v="0"/>
    <n v="2022"/>
    <n v="1983"/>
    <n v="-2120.2600000000002"/>
    <n v="0"/>
    <s v="100-S1.5 - Retirement"/>
    <m/>
    <x v="1"/>
    <n v="2044"/>
    <b v="0"/>
  </r>
  <r>
    <x v="0"/>
    <s v="0222"/>
    <n v="0"/>
    <n v="0"/>
    <n v="2022"/>
    <n v="1984"/>
    <n v="-1124.32"/>
    <n v="0"/>
    <s v="100-S1.5 - Retirement"/>
    <m/>
    <x v="1"/>
    <n v="2044"/>
    <b v="0"/>
  </r>
  <r>
    <x v="0"/>
    <s v="0222"/>
    <n v="0"/>
    <n v="0"/>
    <n v="2023"/>
    <n v="1981"/>
    <n v="-625.17999999999995"/>
    <n v="0"/>
    <s v="100-S1.5 - Retirement"/>
    <m/>
    <x v="1"/>
    <n v="2044"/>
    <b v="0"/>
  </r>
  <r>
    <x v="0"/>
    <s v="0222"/>
    <n v="0"/>
    <n v="0"/>
    <n v="2023"/>
    <n v="1982"/>
    <n v="-442.6"/>
    <n v="0"/>
    <s v="100-S1.5 - Retirement"/>
    <m/>
    <x v="1"/>
    <n v="2044"/>
    <b v="0"/>
  </r>
  <r>
    <x v="0"/>
    <s v="0222"/>
    <n v="0"/>
    <n v="0"/>
    <n v="2023"/>
    <n v="1983"/>
    <n v="-2223.8200000000002"/>
    <n v="0"/>
    <s v="100-S1.5 - Retirement"/>
    <m/>
    <x v="1"/>
    <n v="2044"/>
    <b v="0"/>
  </r>
  <r>
    <x v="0"/>
    <s v="0222"/>
    <n v="0"/>
    <n v="0"/>
    <n v="2023"/>
    <n v="1984"/>
    <n v="-1180.94"/>
    <n v="0"/>
    <s v="100-S1.5 - Retirement"/>
    <m/>
    <x v="1"/>
    <n v="2044"/>
    <b v="0"/>
  </r>
  <r>
    <x v="0"/>
    <s v="0222"/>
    <n v="0"/>
    <n v="0"/>
    <n v="2024"/>
    <n v="1981"/>
    <n v="-653.1"/>
    <n v="0"/>
    <s v="100-S1.5 - Retirement"/>
    <m/>
    <x v="1"/>
    <n v="2044"/>
    <b v="0"/>
  </r>
  <r>
    <x v="0"/>
    <s v="0222"/>
    <n v="0"/>
    <n v="0"/>
    <n v="2024"/>
    <n v="1982"/>
    <n v="-462.96"/>
    <n v="0"/>
    <s v="100-S1.5 - Retirement"/>
    <m/>
    <x v="1"/>
    <n v="2044"/>
    <b v="0"/>
  </r>
  <r>
    <x v="0"/>
    <s v="0222"/>
    <n v="0"/>
    <n v="0"/>
    <n v="2024"/>
    <n v="1983"/>
    <n v="-2329.2399999999998"/>
    <n v="0"/>
    <s v="100-S1.5 - Retirement"/>
    <m/>
    <x v="1"/>
    <n v="2044"/>
    <b v="0"/>
  </r>
  <r>
    <x v="0"/>
    <s v="0222"/>
    <n v="0"/>
    <n v="0"/>
    <n v="2024"/>
    <n v="1984"/>
    <n v="-1238.6199999999999"/>
    <n v="0"/>
    <s v="100-S1.5 - Retirement"/>
    <m/>
    <x v="1"/>
    <n v="2044"/>
    <b v="0"/>
  </r>
  <r>
    <x v="0"/>
    <s v="0222"/>
    <n v="0"/>
    <n v="0"/>
    <n v="2025"/>
    <n v="1981"/>
    <n v="-681.42"/>
    <n v="0"/>
    <s v="100-S1.5 - Retirement"/>
    <m/>
    <x v="1"/>
    <n v="2044"/>
    <b v="0"/>
  </r>
  <r>
    <x v="0"/>
    <s v="0222"/>
    <n v="0"/>
    <n v="0"/>
    <n v="2025"/>
    <n v="1982"/>
    <n v="-483.64"/>
    <n v="0"/>
    <s v="100-S1.5 - Retirement"/>
    <m/>
    <x v="1"/>
    <n v="2044"/>
    <b v="0"/>
  </r>
  <r>
    <x v="0"/>
    <s v="0222"/>
    <n v="0"/>
    <n v="0"/>
    <n v="2025"/>
    <n v="1983"/>
    <n v="-2436.4"/>
    <n v="0"/>
    <s v="100-S1.5 - Retirement"/>
    <m/>
    <x v="1"/>
    <n v="2044"/>
    <b v="0"/>
  </r>
  <r>
    <x v="0"/>
    <s v="0222"/>
    <n v="0"/>
    <n v="0"/>
    <n v="2025"/>
    <n v="1984"/>
    <n v="-1297.3399999999999"/>
    <n v="0"/>
    <s v="100-S1.5 - Retirement"/>
    <m/>
    <x v="1"/>
    <n v="2044"/>
    <b v="0"/>
  </r>
  <r>
    <x v="0"/>
    <s v="0222"/>
    <n v="0"/>
    <n v="0"/>
    <n v="2026"/>
    <n v="1981"/>
    <n v="-710.12"/>
    <n v="0"/>
    <s v="100-S1.5 - Retirement"/>
    <m/>
    <x v="1"/>
    <n v="2044"/>
    <b v="0"/>
  </r>
  <r>
    <x v="0"/>
    <s v="0222"/>
    <n v="0"/>
    <n v="0"/>
    <n v="2026"/>
    <n v="1982"/>
    <n v="-504.61"/>
    <n v="0"/>
    <s v="100-S1.5 - Retirement"/>
    <m/>
    <x v="1"/>
    <n v="2044"/>
    <b v="0"/>
  </r>
  <r>
    <x v="0"/>
    <s v="0222"/>
    <n v="0"/>
    <n v="0"/>
    <n v="2026"/>
    <n v="1983"/>
    <n v="-2545.21"/>
    <n v="0"/>
    <s v="100-S1.5 - Retirement"/>
    <m/>
    <x v="1"/>
    <n v="2044"/>
    <b v="0"/>
  </r>
  <r>
    <x v="0"/>
    <s v="0222"/>
    <n v="0"/>
    <n v="0"/>
    <n v="2026"/>
    <n v="1984"/>
    <n v="-1357.02"/>
    <n v="0"/>
    <s v="100-S1.5 - Retirement"/>
    <m/>
    <x v="1"/>
    <n v="2044"/>
    <b v="0"/>
  </r>
  <r>
    <x v="0"/>
    <s v="0222"/>
    <n v="0"/>
    <n v="0"/>
    <n v="2027"/>
    <n v="1981"/>
    <n v="-739.15"/>
    <n v="0"/>
    <s v="100-S1.5 - Retirement"/>
    <m/>
    <x v="1"/>
    <n v="2044"/>
    <b v="0"/>
  </r>
  <r>
    <x v="0"/>
    <s v="0222"/>
    <n v="0"/>
    <n v="0"/>
    <n v="2027"/>
    <n v="1982"/>
    <n v="-525.86"/>
    <n v="0"/>
    <s v="100-S1.5 - Retirement"/>
    <m/>
    <x v="1"/>
    <n v="2044"/>
    <b v="0"/>
  </r>
  <r>
    <x v="0"/>
    <s v="0222"/>
    <n v="0"/>
    <n v="0"/>
    <n v="2027"/>
    <n v="1983"/>
    <n v="-2655.58"/>
    <n v="0"/>
    <s v="100-S1.5 - Retirement"/>
    <m/>
    <x v="1"/>
    <n v="2044"/>
    <b v="0"/>
  </r>
  <r>
    <x v="0"/>
    <s v="0222"/>
    <n v="0"/>
    <n v="0"/>
    <n v="2027"/>
    <n v="1984"/>
    <n v="-1417.63"/>
    <n v="0"/>
    <s v="100-S1.5 - Retirement"/>
    <m/>
    <x v="1"/>
    <n v="2044"/>
    <b v="0"/>
  </r>
  <r>
    <x v="0"/>
    <s v="0222"/>
    <n v="0"/>
    <n v="0"/>
    <n v="2028"/>
    <n v="1981"/>
    <n v="-768.49"/>
    <n v="0"/>
    <s v="100-S1.5 - Retirement"/>
    <m/>
    <x v="1"/>
    <n v="2044"/>
    <b v="0"/>
  </r>
  <r>
    <x v="0"/>
    <s v="0222"/>
    <n v="0"/>
    <n v="0"/>
    <n v="2028"/>
    <n v="1982"/>
    <n v="-547.36"/>
    <n v="0"/>
    <s v="100-S1.5 - Retirement"/>
    <m/>
    <x v="1"/>
    <n v="2044"/>
    <b v="0"/>
  </r>
  <r>
    <x v="0"/>
    <s v="0222"/>
    <n v="0"/>
    <n v="0"/>
    <n v="2028"/>
    <n v="1983"/>
    <n v="-2767.39"/>
    <n v="0"/>
    <s v="100-S1.5 - Retirement"/>
    <m/>
    <x v="1"/>
    <n v="2044"/>
    <b v="0"/>
  </r>
  <r>
    <x v="0"/>
    <s v="0222"/>
    <n v="0"/>
    <n v="0"/>
    <n v="2028"/>
    <n v="1984"/>
    <n v="-1479.1"/>
    <n v="0"/>
    <s v="100-S1.5 - Retirement"/>
    <m/>
    <x v="1"/>
    <n v="2044"/>
    <b v="0"/>
  </r>
  <r>
    <x v="0"/>
    <s v="0222"/>
    <n v="0"/>
    <n v="0"/>
    <n v="2029"/>
    <n v="1981"/>
    <n v="-798.12"/>
    <n v="0"/>
    <s v="100-S1.5 - Retirement"/>
    <m/>
    <x v="1"/>
    <n v="2044"/>
    <b v="0"/>
  </r>
  <r>
    <x v="0"/>
    <s v="0222"/>
    <n v="0"/>
    <n v="0"/>
    <n v="2029"/>
    <n v="1982"/>
    <n v="-569.09"/>
    <n v="0"/>
    <s v="100-S1.5 - Retirement"/>
    <m/>
    <x v="1"/>
    <n v="2044"/>
    <b v="0"/>
  </r>
  <r>
    <x v="0"/>
    <s v="0222"/>
    <n v="0"/>
    <n v="0"/>
    <n v="2029"/>
    <n v="1983"/>
    <n v="-2880.55"/>
    <n v="0"/>
    <s v="100-S1.5 - Retirement"/>
    <m/>
    <x v="1"/>
    <n v="2044"/>
    <b v="0"/>
  </r>
  <r>
    <x v="0"/>
    <s v="0222"/>
    <n v="0"/>
    <n v="0"/>
    <n v="2029"/>
    <n v="1984"/>
    <n v="-1541.38"/>
    <n v="0"/>
    <s v="100-S1.5 - Retirement"/>
    <m/>
    <x v="1"/>
    <n v="2044"/>
    <b v="0"/>
  </r>
  <r>
    <x v="0"/>
    <s v="0222"/>
    <n v="0"/>
    <n v="0"/>
    <n v="2030"/>
    <n v="1981"/>
    <n v="-828"/>
    <n v="0"/>
    <s v="100-S1.5 - Retirement"/>
    <m/>
    <x v="1"/>
    <n v="2044"/>
    <b v="0"/>
  </r>
  <r>
    <x v="0"/>
    <s v="0222"/>
    <n v="0"/>
    <n v="0"/>
    <n v="2030"/>
    <n v="1982"/>
    <n v="-591.03"/>
    <n v="0"/>
    <s v="100-S1.5 - Retirement"/>
    <m/>
    <x v="1"/>
    <n v="2044"/>
    <b v="0"/>
  </r>
  <r>
    <x v="0"/>
    <s v="0222"/>
    <n v="0"/>
    <n v="0"/>
    <n v="2030"/>
    <n v="1983"/>
    <n v="-2994.9"/>
    <n v="0"/>
    <s v="100-S1.5 - Retirement"/>
    <m/>
    <x v="1"/>
    <n v="2044"/>
    <b v="0"/>
  </r>
  <r>
    <x v="0"/>
    <s v="0222"/>
    <n v="0"/>
    <n v="0"/>
    <n v="2030"/>
    <n v="1984"/>
    <n v="-1604.4"/>
    <n v="0"/>
    <s v="100-S1.5 - Retirement"/>
    <m/>
    <x v="1"/>
    <n v="2044"/>
    <b v="0"/>
  </r>
  <r>
    <x v="0"/>
    <s v="0222"/>
    <n v="0"/>
    <n v="0"/>
    <n v="2031"/>
    <n v="1981"/>
    <n v="-858.1"/>
    <n v="0"/>
    <s v="100-S1.5 - Retirement"/>
    <m/>
    <x v="1"/>
    <n v="2044"/>
    <b v="0"/>
  </r>
  <r>
    <x v="0"/>
    <s v="0222"/>
    <n v="0"/>
    <n v="0"/>
    <n v="2031"/>
    <n v="1982"/>
    <n v="-613.15"/>
    <n v="0"/>
    <s v="100-S1.5 - Retirement"/>
    <m/>
    <x v="1"/>
    <n v="2044"/>
    <b v="0"/>
  </r>
  <r>
    <x v="0"/>
    <s v="0222"/>
    <n v="0"/>
    <n v="0"/>
    <n v="2031"/>
    <n v="1983"/>
    <n v="-3110.35"/>
    <n v="0"/>
    <s v="100-S1.5 - Retirement"/>
    <m/>
    <x v="1"/>
    <n v="2044"/>
    <b v="0"/>
  </r>
  <r>
    <x v="0"/>
    <s v="0222"/>
    <n v="0"/>
    <n v="0"/>
    <n v="2031"/>
    <n v="1984"/>
    <n v="-1668.1"/>
    <n v="0"/>
    <s v="100-S1.5 - Retirement"/>
    <m/>
    <x v="1"/>
    <n v="2044"/>
    <b v="0"/>
  </r>
  <r>
    <x v="0"/>
    <s v="0222"/>
    <n v="0"/>
    <n v="0"/>
    <n v="2032"/>
    <n v="1981"/>
    <n v="-888.39"/>
    <n v="0"/>
    <s v="100-S1.5 - Retirement"/>
    <m/>
    <x v="1"/>
    <n v="2044"/>
    <b v="0"/>
  </r>
  <r>
    <x v="0"/>
    <s v="0222"/>
    <n v="0"/>
    <n v="0"/>
    <n v="2032"/>
    <n v="1982"/>
    <n v="-635.45000000000005"/>
    <n v="0"/>
    <s v="100-S1.5 - Retirement"/>
    <m/>
    <x v="1"/>
    <n v="2044"/>
    <b v="0"/>
  </r>
  <r>
    <x v="0"/>
    <s v="0222"/>
    <n v="0"/>
    <n v="0"/>
    <n v="2032"/>
    <n v="1983"/>
    <n v="-3226.79"/>
    <n v="0"/>
    <s v="100-S1.5 - Retirement"/>
    <m/>
    <x v="1"/>
    <n v="2044"/>
    <b v="0"/>
  </r>
  <r>
    <x v="0"/>
    <s v="0222"/>
    <n v="0"/>
    <n v="0"/>
    <n v="2032"/>
    <n v="1984"/>
    <n v="-1732.4"/>
    <n v="0"/>
    <s v="100-S1.5 - Retirement"/>
    <m/>
    <x v="1"/>
    <n v="2044"/>
    <b v="0"/>
  </r>
  <r>
    <x v="0"/>
    <s v="0222"/>
    <n v="0"/>
    <n v="0"/>
    <n v="2033"/>
    <n v="1981"/>
    <n v="-918.83"/>
    <n v="0"/>
    <s v="100-S1.5 - Retirement"/>
    <m/>
    <x v="1"/>
    <n v="2044"/>
    <b v="0"/>
  </r>
  <r>
    <x v="0"/>
    <s v="0222"/>
    <n v="0"/>
    <n v="0"/>
    <n v="2033"/>
    <n v="1982"/>
    <n v="-657.87"/>
    <n v="0"/>
    <s v="100-S1.5 - Retirement"/>
    <m/>
    <x v="1"/>
    <n v="2044"/>
    <b v="0"/>
  </r>
  <r>
    <x v="0"/>
    <s v="0222"/>
    <n v="0"/>
    <n v="0"/>
    <n v="2033"/>
    <n v="1983"/>
    <n v="-3344.11"/>
    <n v="0"/>
    <s v="100-S1.5 - Retirement"/>
    <m/>
    <x v="1"/>
    <n v="2044"/>
    <b v="0"/>
  </r>
  <r>
    <x v="0"/>
    <s v="0222"/>
    <n v="0"/>
    <n v="0"/>
    <n v="2033"/>
    <n v="1984"/>
    <n v="-1797.25"/>
    <n v="0"/>
    <s v="100-S1.5 - Retirement"/>
    <m/>
    <x v="1"/>
    <n v="2044"/>
    <b v="0"/>
  </r>
  <r>
    <x v="0"/>
    <s v="0222"/>
    <n v="0"/>
    <n v="0"/>
    <n v="2034"/>
    <n v="1981"/>
    <n v="-949.39"/>
    <n v="0"/>
    <s v="100-S1.5 - Retirement"/>
    <m/>
    <x v="1"/>
    <n v="2044"/>
    <b v="0"/>
  </r>
  <r>
    <x v="0"/>
    <s v="0222"/>
    <n v="0"/>
    <n v="0"/>
    <n v="2034"/>
    <n v="1982"/>
    <n v="-680.41"/>
    <n v="0"/>
    <s v="100-S1.5 - Retirement"/>
    <m/>
    <x v="1"/>
    <n v="2044"/>
    <b v="0"/>
  </r>
  <r>
    <x v="0"/>
    <s v="0222"/>
    <n v="0"/>
    <n v="0"/>
    <n v="2034"/>
    <n v="1983"/>
    <n v="-3462.14"/>
    <n v="0"/>
    <s v="100-S1.5 - Retirement"/>
    <m/>
    <x v="1"/>
    <n v="2044"/>
    <b v="0"/>
  </r>
  <r>
    <x v="0"/>
    <s v="0222"/>
    <n v="0"/>
    <n v="0"/>
    <n v="2034"/>
    <n v="1984"/>
    <n v="-1862.6"/>
    <n v="0"/>
    <s v="100-S1.5 - Retirement"/>
    <m/>
    <x v="1"/>
    <n v="2044"/>
    <b v="0"/>
  </r>
  <r>
    <x v="0"/>
    <s v="0222"/>
    <n v="0"/>
    <n v="0"/>
    <n v="2035"/>
    <n v="1981"/>
    <n v="-980.04"/>
    <n v="0"/>
    <s v="100-S1.5 - Retirement"/>
    <m/>
    <x v="1"/>
    <n v="2044"/>
    <b v="0"/>
  </r>
  <r>
    <x v="0"/>
    <s v="0222"/>
    <n v="0"/>
    <n v="0"/>
    <n v="2035"/>
    <n v="1982"/>
    <n v="-703.05"/>
    <n v="0"/>
    <s v="100-S1.5 - Retirement"/>
    <m/>
    <x v="1"/>
    <n v="2044"/>
    <b v="0"/>
  </r>
  <r>
    <x v="0"/>
    <s v="0222"/>
    <n v="0"/>
    <n v="0"/>
    <n v="2035"/>
    <n v="1983"/>
    <n v="-3580.76"/>
    <n v="0"/>
    <s v="100-S1.5 - Retirement"/>
    <m/>
    <x v="1"/>
    <n v="2044"/>
    <b v="0"/>
  </r>
  <r>
    <x v="0"/>
    <s v="0222"/>
    <n v="0"/>
    <n v="0"/>
    <n v="2035"/>
    <n v="1984"/>
    <n v="-1928.33"/>
    <n v="0"/>
    <s v="100-S1.5 - Retirement"/>
    <m/>
    <x v="1"/>
    <n v="2044"/>
    <b v="0"/>
  </r>
  <r>
    <x v="0"/>
    <s v="0222"/>
    <n v="0"/>
    <n v="0"/>
    <n v="2036"/>
    <n v="1981"/>
    <n v="-1010.73"/>
    <n v="0"/>
    <s v="100-S1.5 - Retirement"/>
    <m/>
    <x v="1"/>
    <n v="2044"/>
    <b v="0"/>
  </r>
  <r>
    <x v="0"/>
    <s v="0222"/>
    <n v="0"/>
    <n v="0"/>
    <n v="2036"/>
    <n v="1982"/>
    <n v="-725.75"/>
    <n v="0"/>
    <s v="100-S1.5 - Retirement"/>
    <m/>
    <x v="1"/>
    <n v="2044"/>
    <b v="0"/>
  </r>
  <r>
    <x v="0"/>
    <s v="0222"/>
    <n v="0"/>
    <n v="0"/>
    <n v="2036"/>
    <n v="1983"/>
    <n v="-3699.88"/>
    <n v="0"/>
    <s v="100-S1.5 - Retirement"/>
    <m/>
    <x v="1"/>
    <n v="2044"/>
    <b v="0"/>
  </r>
  <r>
    <x v="0"/>
    <s v="0222"/>
    <n v="0"/>
    <n v="0"/>
    <n v="2036"/>
    <n v="1984"/>
    <n v="-1994.41"/>
    <n v="0"/>
    <s v="100-S1.5 - Retirement"/>
    <m/>
    <x v="1"/>
    <n v="2044"/>
    <b v="0"/>
  </r>
  <r>
    <x v="0"/>
    <s v="0222"/>
    <n v="0"/>
    <n v="0"/>
    <n v="2037"/>
    <n v="1981"/>
    <n v="-1041.45"/>
    <n v="0"/>
    <s v="100-S1.5 - Retirement"/>
    <m/>
    <x v="1"/>
    <n v="2044"/>
    <b v="0"/>
  </r>
  <r>
    <x v="0"/>
    <s v="0222"/>
    <n v="0"/>
    <n v="0"/>
    <n v="2037"/>
    <n v="1982"/>
    <n v="-748.47"/>
    <n v="0"/>
    <s v="100-S1.5 - Retirement"/>
    <m/>
    <x v="1"/>
    <n v="2044"/>
    <b v="0"/>
  </r>
  <r>
    <x v="0"/>
    <s v="0222"/>
    <n v="0"/>
    <n v="0"/>
    <n v="2037"/>
    <n v="1983"/>
    <n v="-3819.32"/>
    <n v="0"/>
    <s v="100-S1.5 - Retirement"/>
    <m/>
    <x v="1"/>
    <n v="2044"/>
    <b v="0"/>
  </r>
  <r>
    <x v="0"/>
    <s v="0222"/>
    <n v="0"/>
    <n v="0"/>
    <n v="2037"/>
    <n v="1984"/>
    <n v="-2060.75"/>
    <n v="0"/>
    <s v="100-S1.5 - Retirement"/>
    <m/>
    <x v="1"/>
    <n v="2044"/>
    <b v="0"/>
  </r>
  <r>
    <x v="0"/>
    <s v="0222"/>
    <n v="0"/>
    <n v="0"/>
    <n v="2038"/>
    <n v="1981"/>
    <n v="-1072.1600000000001"/>
    <n v="0"/>
    <s v="100-S1.5 - Retirement"/>
    <m/>
    <x v="1"/>
    <n v="2044"/>
    <b v="0"/>
  </r>
  <r>
    <x v="0"/>
    <s v="0222"/>
    <n v="0"/>
    <n v="0"/>
    <n v="2038"/>
    <n v="1982"/>
    <n v="-771.22"/>
    <n v="0"/>
    <s v="100-S1.5 - Retirement"/>
    <m/>
    <x v="1"/>
    <n v="2044"/>
    <b v="0"/>
  </r>
  <r>
    <x v="0"/>
    <s v="0222"/>
    <n v="0"/>
    <n v="0"/>
    <n v="2038"/>
    <n v="1983"/>
    <n v="-3938.93"/>
    <n v="0"/>
    <s v="100-S1.5 - Retirement"/>
    <m/>
    <x v="1"/>
    <n v="2044"/>
    <b v="0"/>
  </r>
  <r>
    <x v="0"/>
    <s v="0222"/>
    <n v="0"/>
    <n v="0"/>
    <n v="2038"/>
    <n v="1984"/>
    <n v="-2127.2800000000002"/>
    <n v="0"/>
    <s v="100-S1.5 - Retirement"/>
    <m/>
    <x v="1"/>
    <n v="2044"/>
    <b v="0"/>
  </r>
  <r>
    <x v="0"/>
    <s v="0222"/>
    <n v="0"/>
    <n v="0"/>
    <n v="2039"/>
    <n v="1981"/>
    <n v="-1102.79"/>
    <n v="0"/>
    <s v="100-S1.5 - Retirement"/>
    <m/>
    <x v="1"/>
    <n v="2044"/>
    <b v="0"/>
  </r>
  <r>
    <x v="0"/>
    <s v="0222"/>
    <n v="0"/>
    <n v="0"/>
    <n v="2039"/>
    <n v="1982"/>
    <n v="-793.96"/>
    <n v="0"/>
    <s v="100-S1.5 - Retirement"/>
    <m/>
    <x v="1"/>
    <n v="2044"/>
    <b v="0"/>
  </r>
  <r>
    <x v="0"/>
    <s v="0222"/>
    <n v="0"/>
    <n v="0"/>
    <n v="2039"/>
    <n v="1983"/>
    <n v="-4058.65"/>
    <n v="0"/>
    <s v="100-S1.5 - Retirement"/>
    <m/>
    <x v="1"/>
    <n v="2044"/>
    <b v="0"/>
  </r>
  <r>
    <x v="0"/>
    <s v="0222"/>
    <n v="0"/>
    <n v="0"/>
    <n v="2039"/>
    <n v="1984"/>
    <n v="-2193.9"/>
    <n v="0"/>
    <s v="100-S1.5 - Retirement"/>
    <m/>
    <x v="1"/>
    <n v="2044"/>
    <b v="0"/>
  </r>
  <r>
    <x v="0"/>
    <s v="0222"/>
    <n v="0"/>
    <n v="0"/>
    <n v="2040"/>
    <n v="1981"/>
    <n v="-1133.3399999999999"/>
    <n v="0"/>
    <s v="100-S1.5 - Retirement"/>
    <m/>
    <x v="1"/>
    <n v="2044"/>
    <b v="0"/>
  </r>
  <r>
    <x v="0"/>
    <s v="0222"/>
    <n v="0"/>
    <n v="0"/>
    <n v="2040"/>
    <n v="1982"/>
    <n v="-816.65"/>
    <n v="0"/>
    <s v="100-S1.5 - Retirement"/>
    <m/>
    <x v="1"/>
    <n v="2044"/>
    <b v="0"/>
  </r>
  <r>
    <x v="0"/>
    <s v="0222"/>
    <n v="0"/>
    <n v="0"/>
    <n v="2040"/>
    <n v="1983"/>
    <n v="-4178.3"/>
    <n v="0"/>
    <s v="100-S1.5 - Retirement"/>
    <m/>
    <x v="1"/>
    <n v="2044"/>
    <b v="0"/>
  </r>
  <r>
    <x v="0"/>
    <s v="0222"/>
    <n v="0"/>
    <n v="0"/>
    <n v="2040"/>
    <n v="1984"/>
    <n v="-2260.58"/>
    <n v="0"/>
    <s v="100-S1.5 - Retirement"/>
    <m/>
    <x v="1"/>
    <n v="2044"/>
    <b v="0"/>
  </r>
  <r>
    <x v="0"/>
    <s v="0222"/>
    <n v="0"/>
    <n v="0"/>
    <n v="2041"/>
    <n v="1981"/>
    <n v="-1163.76"/>
    <n v="0"/>
    <s v="100-S1.5 - Retirement"/>
    <m/>
    <x v="1"/>
    <n v="2044"/>
    <b v="0"/>
  </r>
  <r>
    <x v="0"/>
    <s v="0222"/>
    <n v="0"/>
    <n v="0"/>
    <n v="2041"/>
    <n v="1982"/>
    <n v="-839.27"/>
    <n v="0"/>
    <s v="100-S1.5 - Retirement"/>
    <m/>
    <x v="1"/>
    <n v="2044"/>
    <b v="0"/>
  </r>
  <r>
    <x v="0"/>
    <s v="0222"/>
    <n v="0"/>
    <n v="0"/>
    <n v="2041"/>
    <n v="1983"/>
    <n v="-4297.71"/>
    <n v="0"/>
    <s v="100-S1.5 - Retirement"/>
    <m/>
    <x v="1"/>
    <n v="2044"/>
    <b v="0"/>
  </r>
  <r>
    <x v="0"/>
    <s v="0222"/>
    <n v="0"/>
    <n v="0"/>
    <n v="2041"/>
    <n v="1984"/>
    <n v="-2327.2199999999998"/>
    <n v="0"/>
    <s v="100-S1.5 - Retirement"/>
    <m/>
    <x v="1"/>
    <n v="2044"/>
    <b v="0"/>
  </r>
  <r>
    <x v="0"/>
    <s v="0222"/>
    <n v="0"/>
    <n v="0"/>
    <n v="2042"/>
    <n v="1981"/>
    <n v="-1194.02"/>
    <n v="0"/>
    <s v="100-S1.5 - Retirement"/>
    <m/>
    <x v="1"/>
    <n v="2044"/>
    <b v="0"/>
  </r>
  <r>
    <x v="0"/>
    <s v="0222"/>
    <n v="0"/>
    <n v="0"/>
    <n v="2042"/>
    <n v="1982"/>
    <n v="-861.8"/>
    <n v="0"/>
    <s v="100-S1.5 - Retirement"/>
    <m/>
    <x v="1"/>
    <n v="2044"/>
    <b v="0"/>
  </r>
  <r>
    <x v="0"/>
    <s v="0222"/>
    <n v="0"/>
    <n v="0"/>
    <n v="2042"/>
    <n v="1983"/>
    <n v="-4416.76"/>
    <n v="0"/>
    <s v="100-S1.5 - Retirement"/>
    <m/>
    <x v="1"/>
    <n v="2044"/>
    <b v="0"/>
  </r>
  <r>
    <x v="0"/>
    <s v="0222"/>
    <n v="0"/>
    <n v="0"/>
    <n v="2042"/>
    <n v="1984"/>
    <n v="-2393.73"/>
    <n v="0"/>
    <s v="100-S1.5 - Retirement"/>
    <m/>
    <x v="1"/>
    <n v="2044"/>
    <b v="0"/>
  </r>
  <r>
    <x v="0"/>
    <s v="0222"/>
    <n v="0"/>
    <n v="0"/>
    <n v="2043"/>
    <n v="1981"/>
    <n v="-1224.08"/>
    <n v="0"/>
    <s v="100-S1.5 - Retirement"/>
    <m/>
    <x v="1"/>
    <n v="2044"/>
    <b v="0"/>
  </r>
  <r>
    <x v="0"/>
    <s v="0222"/>
    <n v="0"/>
    <n v="0"/>
    <n v="2043"/>
    <n v="1982"/>
    <n v="-884.2"/>
    <n v="0"/>
    <s v="100-S1.5 - Retirement"/>
    <m/>
    <x v="1"/>
    <n v="2044"/>
    <b v="0"/>
  </r>
  <r>
    <x v="0"/>
    <s v="0222"/>
    <n v="0"/>
    <n v="0"/>
    <n v="2043"/>
    <n v="1983"/>
    <n v="-4535.3100000000004"/>
    <n v="0"/>
    <s v="100-S1.5 - Retirement"/>
    <m/>
    <x v="1"/>
    <n v="2044"/>
    <b v="0"/>
  </r>
  <r>
    <x v="0"/>
    <s v="0222"/>
    <n v="0"/>
    <n v="0"/>
    <n v="2043"/>
    <n v="1984"/>
    <n v="-2460.04"/>
    <n v="0"/>
    <s v="100-S1.5 - Retirement"/>
    <m/>
    <x v="1"/>
    <n v="2044"/>
    <b v="0"/>
  </r>
  <r>
    <x v="0"/>
    <s v="0222"/>
    <n v="0"/>
    <n v="0"/>
    <n v="2044"/>
    <n v="1981"/>
    <n v="-153043"/>
    <n v="0"/>
    <s v="100-S1.5 - Retirement"/>
    <m/>
    <x v="1"/>
    <n v="2044"/>
    <b v="1"/>
  </r>
  <r>
    <x v="0"/>
    <s v="0222"/>
    <n v="0"/>
    <n v="0"/>
    <n v="2044"/>
    <n v="1982"/>
    <n v="-114238.71"/>
    <n v="0"/>
    <s v="100-S1.5 - Retirement"/>
    <m/>
    <x v="1"/>
    <n v="2044"/>
    <b v="1"/>
  </r>
  <r>
    <x v="0"/>
    <s v="0222"/>
    <n v="0"/>
    <n v="0"/>
    <n v="2044"/>
    <n v="1983"/>
    <n v="-605847.99"/>
    <n v="0"/>
    <s v="100-S1.5 - Retirement"/>
    <m/>
    <x v="1"/>
    <n v="2044"/>
    <b v="1"/>
  </r>
  <r>
    <x v="0"/>
    <s v="0222"/>
    <n v="0"/>
    <n v="0"/>
    <n v="2044"/>
    <n v="1984"/>
    <n v="-339970.08"/>
    <n v="0"/>
    <s v="100-S1.5 - Retirement"/>
    <m/>
    <x v="1"/>
    <n v="2044"/>
    <b v="1"/>
  </r>
  <r>
    <x v="0"/>
    <s v="0231"/>
    <n v="0"/>
    <n v="0"/>
    <n v="2011"/>
    <n v="1977"/>
    <n v="-11.49"/>
    <n v="0"/>
    <s v="100-S1.5 - Retirement"/>
    <m/>
    <x v="1"/>
    <n v="2048"/>
    <b v="0"/>
  </r>
  <r>
    <x v="0"/>
    <s v="0231"/>
    <n v="0"/>
    <n v="0"/>
    <n v="2011"/>
    <n v="1978"/>
    <n v="-46287.75"/>
    <n v="0"/>
    <s v="100-S1.5 - Retirement"/>
    <m/>
    <x v="1"/>
    <n v="2048"/>
    <b v="0"/>
  </r>
  <r>
    <x v="0"/>
    <s v="0231"/>
    <n v="0"/>
    <n v="0"/>
    <n v="2011"/>
    <n v="1979"/>
    <n v="-0.14000000000000001"/>
    <n v="0"/>
    <s v="100-S1.5 - Retirement"/>
    <m/>
    <x v="1"/>
    <n v="2048"/>
    <b v="0"/>
  </r>
  <r>
    <x v="0"/>
    <s v="0231"/>
    <n v="0"/>
    <n v="0"/>
    <n v="2011"/>
    <n v="1980"/>
    <n v="-5387.29"/>
    <n v="0"/>
    <s v="100-S1.5 - Retirement"/>
    <m/>
    <x v="1"/>
    <n v="2048"/>
    <b v="0"/>
  </r>
  <r>
    <x v="0"/>
    <s v="0231"/>
    <n v="0"/>
    <n v="0"/>
    <n v="2011"/>
    <n v="1981"/>
    <n v="-254.37"/>
    <n v="0"/>
    <s v="100-S1.5 - Retirement"/>
    <m/>
    <x v="1"/>
    <n v="2048"/>
    <b v="0"/>
  </r>
  <r>
    <x v="0"/>
    <s v="0231"/>
    <n v="0"/>
    <n v="0"/>
    <n v="2011"/>
    <n v="1983"/>
    <n v="-30.47"/>
    <n v="0"/>
    <s v="100-S1.5 - Retirement"/>
    <m/>
    <x v="1"/>
    <n v="2048"/>
    <b v="0"/>
  </r>
  <r>
    <x v="0"/>
    <s v="0231"/>
    <n v="0"/>
    <n v="0"/>
    <n v="2011"/>
    <n v="1984"/>
    <n v="-17.329999999999998"/>
    <n v="0"/>
    <s v="100-S1.5 - Retirement"/>
    <m/>
    <x v="1"/>
    <n v="2048"/>
    <b v="0"/>
  </r>
  <r>
    <x v="0"/>
    <s v="0231"/>
    <n v="0"/>
    <n v="0"/>
    <n v="2011"/>
    <n v="1985"/>
    <n v="-30.92"/>
    <n v="0"/>
    <s v="100-S1.5 - Retirement"/>
    <m/>
    <x v="1"/>
    <n v="2048"/>
    <b v="0"/>
  </r>
  <r>
    <x v="0"/>
    <s v="0231"/>
    <n v="0"/>
    <n v="0"/>
    <n v="2011"/>
    <n v="1986"/>
    <n v="-695.33"/>
    <n v="0"/>
    <s v="100-S1.5 - Retirement"/>
    <m/>
    <x v="1"/>
    <n v="2048"/>
    <b v="0"/>
  </r>
  <r>
    <x v="0"/>
    <s v="0231"/>
    <n v="0"/>
    <n v="0"/>
    <n v="2011"/>
    <n v="1987"/>
    <n v="-38.14"/>
    <n v="0"/>
    <s v="100-S1.5 - Retirement"/>
    <m/>
    <x v="1"/>
    <n v="2048"/>
    <b v="0"/>
  </r>
  <r>
    <x v="0"/>
    <s v="0231"/>
    <n v="0"/>
    <n v="0"/>
    <n v="2011"/>
    <n v="1997"/>
    <n v="-3.09"/>
    <n v="0"/>
    <s v="100-S1.5 - Retirement"/>
    <m/>
    <x v="1"/>
    <n v="2048"/>
    <b v="0"/>
  </r>
  <r>
    <x v="0"/>
    <s v="0231"/>
    <n v="0"/>
    <n v="0"/>
    <n v="2011"/>
    <n v="2004"/>
    <n v="-32.74"/>
    <n v="0"/>
    <s v="100-S1.5 - Retirement"/>
    <m/>
    <x v="1"/>
    <n v="2048"/>
    <b v="0"/>
  </r>
  <r>
    <x v="0"/>
    <s v="0231"/>
    <n v="0"/>
    <n v="0"/>
    <n v="2011"/>
    <n v="2006"/>
    <n v="-15.35"/>
    <n v="0"/>
    <s v="100-S1.5 - Retirement"/>
    <m/>
    <x v="1"/>
    <n v="2048"/>
    <b v="0"/>
  </r>
  <r>
    <x v="0"/>
    <s v="0231"/>
    <n v="0"/>
    <n v="0"/>
    <n v="2011"/>
    <n v="2007"/>
    <n v="-0.38"/>
    <n v="0"/>
    <s v="100-S1.5 - Retirement"/>
    <m/>
    <x v="1"/>
    <n v="2048"/>
    <b v="0"/>
  </r>
  <r>
    <x v="0"/>
    <s v="0231"/>
    <n v="0"/>
    <n v="0"/>
    <n v="2011"/>
    <n v="2009"/>
    <n v="-5.48"/>
    <n v="0"/>
    <s v="100-S1.5 - Retirement"/>
    <m/>
    <x v="1"/>
    <n v="2048"/>
    <b v="0"/>
  </r>
  <r>
    <x v="0"/>
    <s v="0231"/>
    <n v="0"/>
    <n v="0"/>
    <n v="2011"/>
    <n v="2010"/>
    <n v="-1.01"/>
    <n v="0"/>
    <s v="100-S1.5 - Retirement"/>
    <m/>
    <x v="1"/>
    <n v="2048"/>
    <b v="0"/>
  </r>
  <r>
    <x v="0"/>
    <s v="0231"/>
    <n v="0"/>
    <n v="0"/>
    <n v="2012"/>
    <n v="1977"/>
    <n v="-12.15"/>
    <n v="0"/>
    <s v="100-S1.5 - Retirement"/>
    <m/>
    <x v="1"/>
    <n v="2048"/>
    <b v="0"/>
  </r>
  <r>
    <x v="0"/>
    <s v="0231"/>
    <n v="0"/>
    <n v="0"/>
    <n v="2012"/>
    <n v="1978"/>
    <n v="-49013.43"/>
    <n v="0"/>
    <s v="100-S1.5 - Retirement"/>
    <m/>
    <x v="1"/>
    <n v="2048"/>
    <b v="0"/>
  </r>
  <r>
    <x v="0"/>
    <s v="0231"/>
    <n v="0"/>
    <n v="0"/>
    <n v="2012"/>
    <n v="1979"/>
    <n v="-0.15"/>
    <n v="0"/>
    <s v="100-S1.5 - Retirement"/>
    <m/>
    <x v="1"/>
    <n v="2048"/>
    <b v="0"/>
  </r>
  <r>
    <x v="0"/>
    <s v="0231"/>
    <n v="0"/>
    <n v="0"/>
    <n v="2012"/>
    <n v="1980"/>
    <n v="-5726.09"/>
    <n v="0"/>
    <s v="100-S1.5 - Retirement"/>
    <m/>
    <x v="1"/>
    <n v="2048"/>
    <b v="0"/>
  </r>
  <r>
    <x v="0"/>
    <s v="0231"/>
    <n v="0"/>
    <n v="0"/>
    <n v="2012"/>
    <n v="1981"/>
    <n v="-270.93"/>
    <n v="0"/>
    <s v="100-S1.5 - Retirement"/>
    <m/>
    <x v="1"/>
    <n v="2048"/>
    <b v="0"/>
  </r>
  <r>
    <x v="0"/>
    <s v="0231"/>
    <n v="0"/>
    <n v="0"/>
    <n v="2012"/>
    <n v="1983"/>
    <n v="-32.590000000000003"/>
    <n v="0"/>
    <s v="100-S1.5 - Retirement"/>
    <m/>
    <x v="1"/>
    <n v="2048"/>
    <b v="0"/>
  </r>
  <r>
    <x v="0"/>
    <s v="0231"/>
    <n v="0"/>
    <n v="0"/>
    <n v="2012"/>
    <n v="1984"/>
    <n v="-18.59"/>
    <n v="0"/>
    <s v="100-S1.5 - Retirement"/>
    <m/>
    <x v="1"/>
    <n v="2048"/>
    <b v="0"/>
  </r>
  <r>
    <x v="0"/>
    <s v="0231"/>
    <n v="0"/>
    <n v="0"/>
    <n v="2012"/>
    <n v="1985"/>
    <n v="-33.229999999999997"/>
    <n v="0"/>
    <s v="100-S1.5 - Retirement"/>
    <m/>
    <x v="1"/>
    <n v="2048"/>
    <b v="0"/>
  </r>
  <r>
    <x v="0"/>
    <s v="0231"/>
    <n v="0"/>
    <n v="0"/>
    <n v="2012"/>
    <n v="1986"/>
    <n v="-749.99"/>
    <n v="0"/>
    <s v="100-S1.5 - Retirement"/>
    <m/>
    <x v="1"/>
    <n v="2048"/>
    <b v="0"/>
  </r>
  <r>
    <x v="0"/>
    <s v="0231"/>
    <n v="0"/>
    <n v="0"/>
    <n v="2012"/>
    <n v="1987"/>
    <n v="-41.26"/>
    <n v="0"/>
    <s v="100-S1.5 - Retirement"/>
    <m/>
    <x v="1"/>
    <n v="2048"/>
    <b v="0"/>
  </r>
  <r>
    <x v="0"/>
    <s v="0231"/>
    <n v="0"/>
    <n v="0"/>
    <n v="2012"/>
    <n v="1997"/>
    <n v="-3.52"/>
    <n v="0"/>
    <s v="100-S1.5 - Retirement"/>
    <m/>
    <x v="1"/>
    <n v="2048"/>
    <b v="0"/>
  </r>
  <r>
    <x v="0"/>
    <s v="0231"/>
    <n v="0"/>
    <n v="0"/>
    <n v="2012"/>
    <n v="2004"/>
    <n v="-41.7"/>
    <n v="0"/>
    <s v="100-S1.5 - Retirement"/>
    <m/>
    <x v="1"/>
    <n v="2048"/>
    <b v="0"/>
  </r>
  <r>
    <x v="0"/>
    <s v="0231"/>
    <n v="0"/>
    <n v="0"/>
    <n v="2012"/>
    <n v="2006"/>
    <n v="-21.31"/>
    <n v="0"/>
    <s v="100-S1.5 - Retirement"/>
    <m/>
    <x v="1"/>
    <n v="2048"/>
    <b v="0"/>
  </r>
  <r>
    <x v="0"/>
    <s v="0231"/>
    <n v="0"/>
    <n v="0"/>
    <n v="2012"/>
    <n v="2007"/>
    <n v="-0.56999999999999995"/>
    <n v="0"/>
    <s v="100-S1.5 - Retirement"/>
    <m/>
    <x v="1"/>
    <n v="2048"/>
    <b v="0"/>
  </r>
  <r>
    <x v="0"/>
    <s v="0231"/>
    <n v="0"/>
    <n v="0"/>
    <n v="2012"/>
    <n v="2009"/>
    <n v="-11.05"/>
    <n v="0"/>
    <s v="100-S1.5 - Retirement"/>
    <m/>
    <x v="1"/>
    <n v="2048"/>
    <b v="0"/>
  </r>
  <r>
    <x v="0"/>
    <s v="0231"/>
    <n v="0"/>
    <n v="0"/>
    <n v="2012"/>
    <n v="2010"/>
    <n v="-3.02"/>
    <n v="0"/>
    <s v="100-S1.5 - Retirement"/>
    <m/>
    <x v="1"/>
    <n v="2048"/>
    <b v="0"/>
  </r>
  <r>
    <x v="0"/>
    <s v="0231"/>
    <n v="0"/>
    <n v="0"/>
    <n v="2013"/>
    <n v="1977"/>
    <n v="-12.82"/>
    <n v="0"/>
    <s v="100-S1.5 - Retirement"/>
    <m/>
    <x v="1"/>
    <n v="2048"/>
    <b v="0"/>
  </r>
  <r>
    <x v="0"/>
    <s v="0231"/>
    <n v="0"/>
    <n v="0"/>
    <n v="2013"/>
    <n v="1978"/>
    <n v="-51806.9"/>
    <n v="0"/>
    <s v="100-S1.5 - Retirement"/>
    <m/>
    <x v="1"/>
    <n v="2048"/>
    <b v="0"/>
  </r>
  <r>
    <x v="0"/>
    <s v="0231"/>
    <n v="0"/>
    <n v="0"/>
    <n v="2013"/>
    <n v="1979"/>
    <n v="-0.16"/>
    <n v="0"/>
    <s v="100-S1.5 - Retirement"/>
    <m/>
    <x v="1"/>
    <n v="2048"/>
    <b v="0"/>
  </r>
  <r>
    <x v="0"/>
    <s v="0231"/>
    <n v="0"/>
    <n v="0"/>
    <n v="2013"/>
    <n v="1980"/>
    <n v="-6074.62"/>
    <n v="0"/>
    <s v="100-S1.5 - Retirement"/>
    <m/>
    <x v="1"/>
    <n v="2048"/>
    <b v="0"/>
  </r>
  <r>
    <x v="0"/>
    <s v="0231"/>
    <n v="0"/>
    <n v="0"/>
    <n v="2013"/>
    <n v="1981"/>
    <n v="-287.97000000000003"/>
    <n v="0"/>
    <s v="100-S1.5 - Retirement"/>
    <m/>
    <x v="1"/>
    <n v="2048"/>
    <b v="0"/>
  </r>
  <r>
    <x v="0"/>
    <s v="0231"/>
    <n v="0"/>
    <n v="0"/>
    <n v="2013"/>
    <n v="1983"/>
    <n v="-34.79"/>
    <n v="0"/>
    <s v="100-S1.5 - Retirement"/>
    <m/>
    <x v="1"/>
    <n v="2048"/>
    <b v="0"/>
  </r>
  <r>
    <x v="0"/>
    <s v="0231"/>
    <n v="0"/>
    <n v="0"/>
    <n v="2013"/>
    <n v="1984"/>
    <n v="-19.89"/>
    <n v="0"/>
    <s v="100-S1.5 - Retirement"/>
    <m/>
    <x v="1"/>
    <n v="2048"/>
    <b v="0"/>
  </r>
  <r>
    <x v="0"/>
    <s v="0231"/>
    <n v="0"/>
    <n v="0"/>
    <n v="2013"/>
    <n v="1985"/>
    <n v="-35.64"/>
    <n v="0"/>
    <s v="100-S1.5 - Retirement"/>
    <m/>
    <x v="1"/>
    <n v="2048"/>
    <b v="0"/>
  </r>
  <r>
    <x v="0"/>
    <s v="0231"/>
    <n v="0"/>
    <n v="0"/>
    <n v="2013"/>
    <n v="1986"/>
    <n v="-806"/>
    <n v="0"/>
    <s v="100-S1.5 - Retirement"/>
    <m/>
    <x v="1"/>
    <n v="2048"/>
    <b v="0"/>
  </r>
  <r>
    <x v="0"/>
    <s v="0231"/>
    <n v="0"/>
    <n v="0"/>
    <n v="2013"/>
    <n v="1987"/>
    <n v="-44.51"/>
    <n v="0"/>
    <s v="100-S1.5 - Retirement"/>
    <m/>
    <x v="1"/>
    <n v="2048"/>
    <b v="0"/>
  </r>
  <r>
    <x v="0"/>
    <s v="0231"/>
    <n v="0"/>
    <n v="0"/>
    <n v="2013"/>
    <n v="1997"/>
    <n v="-3.97"/>
    <n v="0"/>
    <s v="100-S1.5 - Retirement"/>
    <m/>
    <x v="1"/>
    <n v="2048"/>
    <b v="0"/>
  </r>
  <r>
    <x v="0"/>
    <s v="0231"/>
    <n v="0"/>
    <n v="0"/>
    <n v="2013"/>
    <n v="2004"/>
    <n v="-51.65"/>
    <n v="0"/>
    <s v="100-S1.5 - Retirement"/>
    <m/>
    <x v="1"/>
    <n v="2048"/>
    <b v="0"/>
  </r>
  <r>
    <x v="0"/>
    <s v="0231"/>
    <n v="0"/>
    <n v="0"/>
    <n v="2013"/>
    <n v="2006"/>
    <n v="-28.13"/>
    <n v="0"/>
    <s v="100-S1.5 - Retirement"/>
    <m/>
    <x v="1"/>
    <n v="2048"/>
    <b v="0"/>
  </r>
  <r>
    <x v="0"/>
    <s v="0231"/>
    <n v="0"/>
    <n v="0"/>
    <n v="2013"/>
    <n v="2007"/>
    <n v="-0.79"/>
    <n v="0"/>
    <s v="100-S1.5 - Retirement"/>
    <m/>
    <x v="1"/>
    <n v="2048"/>
    <b v="0"/>
  </r>
  <r>
    <x v="0"/>
    <s v="0231"/>
    <n v="0"/>
    <n v="0"/>
    <n v="2013"/>
    <n v="2009"/>
    <n v="-18.399999999999999"/>
    <n v="0"/>
    <s v="100-S1.5 - Retirement"/>
    <m/>
    <x v="1"/>
    <n v="2048"/>
    <b v="0"/>
  </r>
  <r>
    <x v="0"/>
    <s v="0231"/>
    <n v="0"/>
    <n v="0"/>
    <n v="2013"/>
    <n v="2010"/>
    <n v="-6.1"/>
    <n v="0"/>
    <s v="100-S1.5 - Retirement"/>
    <m/>
    <x v="1"/>
    <n v="2048"/>
    <b v="0"/>
  </r>
  <r>
    <x v="0"/>
    <s v="0231"/>
    <n v="0"/>
    <n v="0"/>
    <n v="2014"/>
    <n v="1977"/>
    <n v="-13.51"/>
    <n v="0"/>
    <s v="100-S1.5 - Retirement"/>
    <m/>
    <x v="1"/>
    <n v="2048"/>
    <b v="0"/>
  </r>
  <r>
    <x v="0"/>
    <s v="0231"/>
    <n v="0"/>
    <n v="0"/>
    <n v="2014"/>
    <n v="1978"/>
    <n v="-54669.23"/>
    <n v="0"/>
    <s v="100-S1.5 - Retirement"/>
    <m/>
    <x v="1"/>
    <n v="2048"/>
    <b v="0"/>
  </r>
  <r>
    <x v="0"/>
    <s v="0231"/>
    <n v="0"/>
    <n v="0"/>
    <n v="2014"/>
    <n v="1979"/>
    <n v="-0.17"/>
    <n v="0"/>
    <s v="100-S1.5 - Retirement"/>
    <m/>
    <x v="1"/>
    <n v="2048"/>
    <b v="0"/>
  </r>
  <r>
    <x v="0"/>
    <s v="0231"/>
    <n v="0"/>
    <n v="0"/>
    <n v="2014"/>
    <n v="1980"/>
    <n v="-6432.33"/>
    <n v="0"/>
    <s v="100-S1.5 - Retirement"/>
    <m/>
    <x v="1"/>
    <n v="2048"/>
    <b v="0"/>
  </r>
  <r>
    <x v="0"/>
    <s v="0231"/>
    <n v="0"/>
    <n v="0"/>
    <n v="2014"/>
    <n v="1981"/>
    <n v="-305.5"/>
    <n v="0"/>
    <s v="100-S1.5 - Retirement"/>
    <m/>
    <x v="1"/>
    <n v="2048"/>
    <b v="0"/>
  </r>
  <r>
    <x v="0"/>
    <s v="0231"/>
    <n v="0"/>
    <n v="0"/>
    <n v="2014"/>
    <n v="1983"/>
    <n v="-37.049999999999997"/>
    <n v="0"/>
    <s v="100-S1.5 - Retirement"/>
    <m/>
    <x v="1"/>
    <n v="2048"/>
    <b v="0"/>
  </r>
  <r>
    <x v="0"/>
    <s v="0231"/>
    <n v="0"/>
    <n v="0"/>
    <n v="2014"/>
    <n v="1984"/>
    <n v="-21.22"/>
    <n v="0"/>
    <s v="100-S1.5 - Retirement"/>
    <m/>
    <x v="1"/>
    <n v="2048"/>
    <b v="0"/>
  </r>
  <r>
    <x v="0"/>
    <s v="0231"/>
    <n v="0"/>
    <n v="0"/>
    <n v="2014"/>
    <n v="1985"/>
    <n v="-38.119999999999997"/>
    <n v="0"/>
    <s v="100-S1.5 - Retirement"/>
    <m/>
    <x v="1"/>
    <n v="2048"/>
    <b v="0"/>
  </r>
  <r>
    <x v="0"/>
    <s v="0231"/>
    <n v="0"/>
    <n v="0"/>
    <n v="2014"/>
    <n v="1986"/>
    <n v="-864.35"/>
    <n v="0"/>
    <s v="100-S1.5 - Retirement"/>
    <m/>
    <x v="1"/>
    <n v="2048"/>
    <b v="0"/>
  </r>
  <r>
    <x v="0"/>
    <s v="0231"/>
    <n v="0"/>
    <n v="0"/>
    <n v="2014"/>
    <n v="1987"/>
    <n v="-47.83"/>
    <n v="0"/>
    <s v="100-S1.5 - Retirement"/>
    <m/>
    <x v="1"/>
    <n v="2048"/>
    <b v="0"/>
  </r>
  <r>
    <x v="0"/>
    <s v="0231"/>
    <n v="0"/>
    <n v="0"/>
    <n v="2014"/>
    <n v="1997"/>
    <n v="-4.4400000000000004"/>
    <n v="0"/>
    <s v="100-S1.5 - Retirement"/>
    <m/>
    <x v="1"/>
    <n v="2048"/>
    <b v="0"/>
  </r>
  <r>
    <x v="0"/>
    <s v="0231"/>
    <n v="0"/>
    <n v="0"/>
    <n v="2014"/>
    <n v="2004"/>
    <n v="-62.56"/>
    <n v="0"/>
    <s v="100-S1.5 - Retirement"/>
    <m/>
    <x v="1"/>
    <n v="2048"/>
    <b v="0"/>
  </r>
  <r>
    <x v="0"/>
    <s v="0231"/>
    <n v="0"/>
    <n v="0"/>
    <n v="2014"/>
    <n v="2006"/>
    <n v="-35.83"/>
    <n v="0"/>
    <s v="100-S1.5 - Retirement"/>
    <m/>
    <x v="1"/>
    <n v="2048"/>
    <b v="0"/>
  </r>
  <r>
    <x v="0"/>
    <s v="0231"/>
    <n v="0"/>
    <n v="0"/>
    <n v="2014"/>
    <n v="2007"/>
    <n v="-1.04"/>
    <n v="0"/>
    <s v="100-S1.5 - Retirement"/>
    <m/>
    <x v="1"/>
    <n v="2048"/>
    <b v="0"/>
  </r>
  <r>
    <x v="0"/>
    <s v="0231"/>
    <n v="0"/>
    <n v="0"/>
    <n v="2014"/>
    <n v="2009"/>
    <n v="-27.4"/>
    <n v="0"/>
    <s v="100-S1.5 - Retirement"/>
    <m/>
    <x v="1"/>
    <n v="2048"/>
    <b v="0"/>
  </r>
  <r>
    <x v="0"/>
    <s v="0231"/>
    <n v="0"/>
    <n v="0"/>
    <n v="2014"/>
    <n v="2010"/>
    <n v="-10.16"/>
    <n v="0"/>
    <s v="100-S1.5 - Retirement"/>
    <m/>
    <x v="1"/>
    <n v="2048"/>
    <b v="0"/>
  </r>
  <r>
    <x v="0"/>
    <s v="0231"/>
    <n v="0"/>
    <n v="0"/>
    <n v="2015"/>
    <n v="1977"/>
    <n v="-14.21"/>
    <n v="0"/>
    <s v="100-S1.5 - Retirement"/>
    <m/>
    <x v="1"/>
    <n v="2048"/>
    <b v="0"/>
  </r>
  <r>
    <x v="0"/>
    <s v="0231"/>
    <n v="0"/>
    <n v="0"/>
    <n v="2015"/>
    <n v="1978"/>
    <n v="-57596.18"/>
    <n v="0"/>
    <s v="100-S1.5 - Retirement"/>
    <m/>
    <x v="1"/>
    <n v="2048"/>
    <b v="0"/>
  </r>
  <r>
    <x v="0"/>
    <s v="0231"/>
    <n v="0"/>
    <n v="0"/>
    <n v="2015"/>
    <n v="1979"/>
    <n v="-0.18"/>
    <n v="0"/>
    <s v="100-S1.5 - Retirement"/>
    <m/>
    <x v="1"/>
    <n v="2048"/>
    <b v="0"/>
  </r>
  <r>
    <x v="0"/>
    <s v="0231"/>
    <n v="0"/>
    <n v="0"/>
    <n v="2015"/>
    <n v="1980"/>
    <n v="-6798.94"/>
    <n v="0"/>
    <s v="100-S1.5 - Retirement"/>
    <m/>
    <x v="1"/>
    <n v="2048"/>
    <b v="0"/>
  </r>
  <r>
    <x v="0"/>
    <s v="0231"/>
    <n v="0"/>
    <n v="0"/>
    <n v="2015"/>
    <n v="1981"/>
    <n v="-323.48"/>
    <n v="0"/>
    <s v="100-S1.5 - Retirement"/>
    <m/>
    <x v="1"/>
    <n v="2048"/>
    <b v="0"/>
  </r>
  <r>
    <x v="0"/>
    <s v="0231"/>
    <n v="0"/>
    <n v="0"/>
    <n v="2015"/>
    <n v="1983"/>
    <n v="-39.380000000000003"/>
    <n v="0"/>
    <s v="100-S1.5 - Retirement"/>
    <m/>
    <x v="1"/>
    <n v="2048"/>
    <b v="0"/>
  </r>
  <r>
    <x v="0"/>
    <s v="0231"/>
    <n v="0"/>
    <n v="0"/>
    <n v="2015"/>
    <n v="1984"/>
    <n v="-22.61"/>
    <n v="0"/>
    <s v="100-S1.5 - Retirement"/>
    <m/>
    <x v="1"/>
    <n v="2048"/>
    <b v="0"/>
  </r>
  <r>
    <x v="0"/>
    <s v="0231"/>
    <n v="0"/>
    <n v="0"/>
    <n v="2015"/>
    <n v="1985"/>
    <n v="-40.69"/>
    <n v="0"/>
    <s v="100-S1.5 - Retirement"/>
    <m/>
    <x v="1"/>
    <n v="2048"/>
    <b v="0"/>
  </r>
  <r>
    <x v="0"/>
    <s v="0231"/>
    <n v="0"/>
    <n v="0"/>
    <n v="2015"/>
    <n v="1986"/>
    <n v="-924.65"/>
    <n v="0"/>
    <s v="100-S1.5 - Retirement"/>
    <m/>
    <x v="1"/>
    <n v="2048"/>
    <b v="0"/>
  </r>
  <r>
    <x v="0"/>
    <s v="0231"/>
    <n v="0"/>
    <n v="0"/>
    <n v="2015"/>
    <n v="1987"/>
    <n v="-51.29"/>
    <n v="0"/>
    <s v="100-S1.5 - Retirement"/>
    <m/>
    <x v="1"/>
    <n v="2048"/>
    <b v="0"/>
  </r>
  <r>
    <x v="0"/>
    <s v="0231"/>
    <n v="0"/>
    <n v="0"/>
    <n v="2015"/>
    <n v="1997"/>
    <n v="-4.95"/>
    <n v="0"/>
    <s v="100-S1.5 - Retirement"/>
    <m/>
    <x v="1"/>
    <n v="2048"/>
    <b v="0"/>
  </r>
  <r>
    <x v="0"/>
    <s v="0231"/>
    <n v="0"/>
    <n v="0"/>
    <n v="2015"/>
    <n v="2004"/>
    <n v="-74.48"/>
    <n v="0"/>
    <s v="100-S1.5 - Retirement"/>
    <m/>
    <x v="1"/>
    <n v="2048"/>
    <b v="0"/>
  </r>
  <r>
    <x v="0"/>
    <s v="0231"/>
    <n v="0"/>
    <n v="0"/>
    <n v="2015"/>
    <n v="2006"/>
    <n v="-44.38"/>
    <n v="0"/>
    <s v="100-S1.5 - Retirement"/>
    <m/>
    <x v="1"/>
    <n v="2048"/>
    <b v="0"/>
  </r>
  <r>
    <x v="0"/>
    <s v="0231"/>
    <n v="0"/>
    <n v="0"/>
    <n v="2015"/>
    <n v="2007"/>
    <n v="-1.32"/>
    <n v="0"/>
    <s v="100-S1.5 - Retirement"/>
    <m/>
    <x v="1"/>
    <n v="2048"/>
    <b v="0"/>
  </r>
  <r>
    <x v="0"/>
    <s v="0231"/>
    <n v="0"/>
    <n v="0"/>
    <n v="2015"/>
    <n v="2009"/>
    <n v="-38.04"/>
    <n v="0"/>
    <s v="100-S1.5 - Retirement"/>
    <m/>
    <x v="1"/>
    <n v="2048"/>
    <b v="0"/>
  </r>
  <r>
    <x v="0"/>
    <s v="0231"/>
    <n v="0"/>
    <n v="0"/>
    <n v="2015"/>
    <n v="2010"/>
    <n v="-15.13"/>
    <n v="0"/>
    <s v="100-S1.5 - Retirement"/>
    <m/>
    <x v="1"/>
    <n v="2048"/>
    <b v="0"/>
  </r>
  <r>
    <x v="0"/>
    <s v="0231"/>
    <n v="0"/>
    <n v="0"/>
    <n v="2016"/>
    <n v="1977"/>
    <n v="-14.92"/>
    <n v="0"/>
    <s v="100-S1.5 - Retirement"/>
    <m/>
    <x v="1"/>
    <n v="2048"/>
    <b v="0"/>
  </r>
  <r>
    <x v="0"/>
    <s v="0231"/>
    <n v="0"/>
    <n v="0"/>
    <n v="2016"/>
    <n v="1978"/>
    <n v="-60586.69"/>
    <n v="0"/>
    <s v="100-S1.5 - Retirement"/>
    <m/>
    <x v="1"/>
    <n v="2048"/>
    <b v="0"/>
  </r>
  <r>
    <x v="0"/>
    <s v="0231"/>
    <n v="0"/>
    <n v="0"/>
    <n v="2016"/>
    <n v="1979"/>
    <n v="-0.19"/>
    <n v="0"/>
    <s v="100-S1.5 - Retirement"/>
    <m/>
    <x v="1"/>
    <n v="2048"/>
    <b v="0"/>
  </r>
  <r>
    <x v="0"/>
    <s v="0231"/>
    <n v="0"/>
    <n v="0"/>
    <n v="2016"/>
    <n v="1980"/>
    <n v="-7174.58"/>
    <n v="0"/>
    <s v="100-S1.5 - Retirement"/>
    <m/>
    <x v="1"/>
    <n v="2048"/>
    <b v="0"/>
  </r>
  <r>
    <x v="0"/>
    <s v="0231"/>
    <n v="0"/>
    <n v="0"/>
    <n v="2016"/>
    <n v="1981"/>
    <n v="-341.92"/>
    <n v="0"/>
    <s v="100-S1.5 - Retirement"/>
    <m/>
    <x v="1"/>
    <n v="2048"/>
    <b v="0"/>
  </r>
  <r>
    <x v="0"/>
    <s v="0231"/>
    <n v="0"/>
    <n v="0"/>
    <n v="2016"/>
    <n v="1983"/>
    <n v="-41.78"/>
    <n v="0"/>
    <s v="100-S1.5 - Retirement"/>
    <m/>
    <x v="1"/>
    <n v="2048"/>
    <b v="0"/>
  </r>
  <r>
    <x v="0"/>
    <s v="0231"/>
    <n v="0"/>
    <n v="0"/>
    <n v="2016"/>
    <n v="1984"/>
    <n v="-24.03"/>
    <n v="0"/>
    <s v="100-S1.5 - Retirement"/>
    <m/>
    <x v="1"/>
    <n v="2048"/>
    <b v="0"/>
  </r>
  <r>
    <x v="0"/>
    <s v="0231"/>
    <n v="0"/>
    <n v="0"/>
    <n v="2016"/>
    <n v="1985"/>
    <n v="-43.34"/>
    <n v="0"/>
    <s v="100-S1.5 - Retirement"/>
    <m/>
    <x v="1"/>
    <n v="2048"/>
    <b v="0"/>
  </r>
  <r>
    <x v="0"/>
    <s v="0231"/>
    <n v="0"/>
    <n v="0"/>
    <n v="2016"/>
    <n v="1986"/>
    <n v="-986.94"/>
    <n v="0"/>
    <s v="100-S1.5 - Retirement"/>
    <m/>
    <x v="1"/>
    <n v="2048"/>
    <b v="0"/>
  </r>
  <r>
    <x v="0"/>
    <s v="0231"/>
    <n v="0"/>
    <n v="0"/>
    <n v="2016"/>
    <n v="1987"/>
    <n v="-54.87"/>
    <n v="0"/>
    <s v="100-S1.5 - Retirement"/>
    <m/>
    <x v="1"/>
    <n v="2048"/>
    <b v="0"/>
  </r>
  <r>
    <x v="0"/>
    <s v="0231"/>
    <n v="0"/>
    <n v="0"/>
    <n v="2016"/>
    <n v="1997"/>
    <n v="-5.48"/>
    <n v="0"/>
    <s v="100-S1.5 - Retirement"/>
    <m/>
    <x v="1"/>
    <n v="2048"/>
    <b v="0"/>
  </r>
  <r>
    <x v="0"/>
    <s v="0231"/>
    <n v="0"/>
    <n v="0"/>
    <n v="2016"/>
    <n v="2004"/>
    <n v="-87.38"/>
    <n v="0"/>
    <s v="100-S1.5 - Retirement"/>
    <m/>
    <x v="1"/>
    <n v="2048"/>
    <b v="0"/>
  </r>
  <r>
    <x v="0"/>
    <s v="0231"/>
    <n v="0"/>
    <n v="0"/>
    <n v="2016"/>
    <n v="2006"/>
    <n v="-53.76"/>
    <n v="0"/>
    <s v="100-S1.5 - Retirement"/>
    <m/>
    <x v="1"/>
    <n v="2048"/>
    <b v="0"/>
  </r>
  <r>
    <x v="0"/>
    <s v="0231"/>
    <n v="0"/>
    <n v="0"/>
    <n v="2016"/>
    <n v="2007"/>
    <n v="-1.64"/>
    <n v="0"/>
    <s v="100-S1.5 - Retirement"/>
    <m/>
    <x v="1"/>
    <n v="2048"/>
    <b v="0"/>
  </r>
  <r>
    <x v="0"/>
    <s v="0231"/>
    <n v="0"/>
    <n v="0"/>
    <n v="2016"/>
    <n v="2009"/>
    <n v="-50.21"/>
    <n v="0"/>
    <s v="100-S1.5 - Retirement"/>
    <m/>
    <x v="1"/>
    <n v="2048"/>
    <b v="0"/>
  </r>
  <r>
    <x v="0"/>
    <s v="0231"/>
    <n v="0"/>
    <n v="0"/>
    <n v="2016"/>
    <n v="2010"/>
    <n v="-21"/>
    <n v="0"/>
    <s v="100-S1.5 - Retirement"/>
    <m/>
    <x v="1"/>
    <n v="2048"/>
    <b v="0"/>
  </r>
  <r>
    <x v="0"/>
    <s v="0231"/>
    <n v="0"/>
    <n v="0"/>
    <n v="2017"/>
    <n v="1977"/>
    <n v="-15.65"/>
    <n v="0"/>
    <s v="100-S1.5 - Retirement"/>
    <m/>
    <x v="1"/>
    <n v="2048"/>
    <b v="0"/>
  </r>
  <r>
    <x v="0"/>
    <s v="0231"/>
    <n v="0"/>
    <n v="0"/>
    <n v="2017"/>
    <n v="1978"/>
    <n v="-63637.58"/>
    <n v="0"/>
    <s v="100-S1.5 - Retirement"/>
    <m/>
    <x v="1"/>
    <n v="2048"/>
    <b v="0"/>
  </r>
  <r>
    <x v="0"/>
    <s v="0231"/>
    <n v="0"/>
    <n v="0"/>
    <n v="2017"/>
    <n v="1979"/>
    <n v="-0.2"/>
    <n v="0"/>
    <s v="100-S1.5 - Retirement"/>
    <m/>
    <x v="1"/>
    <n v="2048"/>
    <b v="0"/>
  </r>
  <r>
    <x v="0"/>
    <s v="0231"/>
    <n v="0"/>
    <n v="0"/>
    <n v="2017"/>
    <n v="1980"/>
    <n v="-7558.7"/>
    <n v="0"/>
    <s v="100-S1.5 - Retirement"/>
    <m/>
    <x v="1"/>
    <n v="2048"/>
    <b v="0"/>
  </r>
  <r>
    <x v="0"/>
    <s v="0231"/>
    <n v="0"/>
    <n v="0"/>
    <n v="2017"/>
    <n v="1981"/>
    <n v="-360.81"/>
    <n v="0"/>
    <s v="100-S1.5 - Retirement"/>
    <m/>
    <x v="1"/>
    <n v="2048"/>
    <b v="0"/>
  </r>
  <r>
    <x v="0"/>
    <s v="0231"/>
    <n v="0"/>
    <n v="0"/>
    <n v="2017"/>
    <n v="1983"/>
    <n v="-44.24"/>
    <n v="0"/>
    <s v="100-S1.5 - Retirement"/>
    <m/>
    <x v="1"/>
    <n v="2048"/>
    <b v="0"/>
  </r>
  <r>
    <x v="0"/>
    <s v="0231"/>
    <n v="0"/>
    <n v="0"/>
    <n v="2017"/>
    <n v="1984"/>
    <n v="-25.49"/>
    <n v="0"/>
    <s v="100-S1.5 - Retirement"/>
    <m/>
    <x v="1"/>
    <n v="2048"/>
    <b v="0"/>
  </r>
  <r>
    <x v="0"/>
    <s v="0231"/>
    <n v="0"/>
    <n v="0"/>
    <n v="2017"/>
    <n v="1985"/>
    <n v="-46.06"/>
    <n v="0"/>
    <s v="100-S1.5 - Retirement"/>
    <m/>
    <x v="1"/>
    <n v="2048"/>
    <b v="0"/>
  </r>
  <r>
    <x v="0"/>
    <s v="0231"/>
    <n v="0"/>
    <n v="0"/>
    <n v="2017"/>
    <n v="1986"/>
    <n v="-1051.17"/>
    <n v="0"/>
    <s v="100-S1.5 - Retirement"/>
    <m/>
    <x v="1"/>
    <n v="2048"/>
    <b v="0"/>
  </r>
  <r>
    <x v="0"/>
    <s v="0231"/>
    <n v="0"/>
    <n v="0"/>
    <n v="2017"/>
    <n v="1987"/>
    <n v="-58.57"/>
    <n v="0"/>
    <s v="100-S1.5 - Retirement"/>
    <m/>
    <x v="1"/>
    <n v="2048"/>
    <b v="0"/>
  </r>
  <r>
    <x v="0"/>
    <s v="0231"/>
    <n v="0"/>
    <n v="0"/>
    <n v="2017"/>
    <n v="1997"/>
    <n v="-6.04"/>
    <n v="0"/>
    <s v="100-S1.5 - Retirement"/>
    <m/>
    <x v="1"/>
    <n v="2048"/>
    <b v="0"/>
  </r>
  <r>
    <x v="0"/>
    <s v="0231"/>
    <n v="0"/>
    <n v="0"/>
    <n v="2017"/>
    <n v="2004"/>
    <n v="-101.27"/>
    <n v="0"/>
    <s v="100-S1.5 - Retirement"/>
    <m/>
    <x v="1"/>
    <n v="2048"/>
    <b v="0"/>
  </r>
  <r>
    <x v="0"/>
    <s v="0231"/>
    <n v="0"/>
    <n v="0"/>
    <n v="2017"/>
    <n v="2006"/>
    <n v="-64"/>
    <n v="0"/>
    <s v="100-S1.5 - Retirement"/>
    <m/>
    <x v="1"/>
    <n v="2048"/>
    <b v="0"/>
  </r>
  <r>
    <x v="0"/>
    <s v="0231"/>
    <n v="0"/>
    <n v="0"/>
    <n v="2017"/>
    <n v="2007"/>
    <n v="-1.98"/>
    <n v="0"/>
    <s v="100-S1.5 - Retirement"/>
    <m/>
    <x v="1"/>
    <n v="2048"/>
    <b v="0"/>
  </r>
  <r>
    <x v="0"/>
    <s v="0231"/>
    <n v="0"/>
    <n v="0"/>
    <n v="2017"/>
    <n v="2009"/>
    <n v="-63.94"/>
    <n v="0"/>
    <s v="100-S1.5 - Retirement"/>
    <m/>
    <x v="1"/>
    <n v="2048"/>
    <b v="0"/>
  </r>
  <r>
    <x v="0"/>
    <s v="0231"/>
    <n v="0"/>
    <n v="0"/>
    <n v="2017"/>
    <n v="2010"/>
    <n v="-27.72"/>
    <n v="0"/>
    <s v="100-S1.5 - Retirement"/>
    <m/>
    <x v="1"/>
    <n v="2048"/>
    <b v="0"/>
  </r>
  <r>
    <x v="0"/>
    <s v="0231"/>
    <n v="0"/>
    <n v="0"/>
    <n v="2018"/>
    <n v="1977"/>
    <n v="-16.39"/>
    <n v="0"/>
    <s v="100-S1.5 - Retirement"/>
    <m/>
    <x v="1"/>
    <n v="2048"/>
    <b v="0"/>
  </r>
  <r>
    <x v="0"/>
    <s v="0231"/>
    <n v="0"/>
    <n v="0"/>
    <n v="2018"/>
    <n v="1978"/>
    <n v="-66745.679999999993"/>
    <n v="0"/>
    <s v="100-S1.5 - Retirement"/>
    <m/>
    <x v="1"/>
    <n v="2048"/>
    <b v="0"/>
  </r>
  <r>
    <x v="0"/>
    <s v="0231"/>
    <n v="0"/>
    <n v="0"/>
    <n v="2018"/>
    <n v="1979"/>
    <n v="-0.21"/>
    <n v="0"/>
    <s v="100-S1.5 - Retirement"/>
    <m/>
    <x v="1"/>
    <n v="2048"/>
    <b v="0"/>
  </r>
  <r>
    <x v="0"/>
    <s v="0231"/>
    <n v="0"/>
    <n v="0"/>
    <n v="2018"/>
    <n v="1980"/>
    <n v="-7951.16"/>
    <n v="0"/>
    <s v="100-S1.5 - Retirement"/>
    <m/>
    <x v="1"/>
    <n v="2048"/>
    <b v="0"/>
  </r>
  <r>
    <x v="0"/>
    <s v="0231"/>
    <n v="0"/>
    <n v="0"/>
    <n v="2018"/>
    <n v="1981"/>
    <n v="-380.13"/>
    <n v="0"/>
    <s v="100-S1.5 - Retirement"/>
    <m/>
    <x v="1"/>
    <n v="2048"/>
    <b v="0"/>
  </r>
  <r>
    <x v="0"/>
    <s v="0231"/>
    <n v="0"/>
    <n v="0"/>
    <n v="2018"/>
    <n v="1983"/>
    <n v="-46.76"/>
    <n v="0"/>
    <s v="100-S1.5 - Retirement"/>
    <m/>
    <x v="1"/>
    <n v="2048"/>
    <b v="0"/>
  </r>
  <r>
    <x v="0"/>
    <s v="0231"/>
    <n v="0"/>
    <n v="0"/>
    <n v="2018"/>
    <n v="1984"/>
    <n v="-26.99"/>
    <n v="0"/>
    <s v="100-S1.5 - Retirement"/>
    <m/>
    <x v="1"/>
    <n v="2048"/>
    <b v="0"/>
  </r>
  <r>
    <x v="0"/>
    <s v="0231"/>
    <n v="0"/>
    <n v="0"/>
    <n v="2018"/>
    <n v="1985"/>
    <n v="-48.87"/>
    <n v="0"/>
    <s v="100-S1.5 - Retirement"/>
    <m/>
    <x v="1"/>
    <n v="2048"/>
    <b v="0"/>
  </r>
  <r>
    <x v="0"/>
    <s v="0231"/>
    <n v="0"/>
    <n v="0"/>
    <n v="2018"/>
    <n v="1986"/>
    <n v="-1117.28"/>
    <n v="0"/>
    <s v="100-S1.5 - Retirement"/>
    <m/>
    <x v="1"/>
    <n v="2048"/>
    <b v="0"/>
  </r>
  <r>
    <x v="0"/>
    <s v="0231"/>
    <n v="0"/>
    <n v="0"/>
    <n v="2018"/>
    <n v="1987"/>
    <n v="-62.38"/>
    <n v="0"/>
    <s v="100-S1.5 - Retirement"/>
    <m/>
    <x v="1"/>
    <n v="2048"/>
    <b v="0"/>
  </r>
  <r>
    <x v="0"/>
    <s v="0231"/>
    <n v="0"/>
    <n v="0"/>
    <n v="2018"/>
    <n v="1997"/>
    <n v="-6.62"/>
    <n v="0"/>
    <s v="100-S1.5 - Retirement"/>
    <m/>
    <x v="1"/>
    <n v="2048"/>
    <b v="0"/>
  </r>
  <r>
    <x v="0"/>
    <s v="0231"/>
    <n v="0"/>
    <n v="0"/>
    <n v="2018"/>
    <n v="2004"/>
    <n v="-116.16"/>
    <n v="0"/>
    <s v="100-S1.5 - Retirement"/>
    <m/>
    <x v="1"/>
    <n v="2048"/>
    <b v="0"/>
  </r>
  <r>
    <x v="0"/>
    <s v="0231"/>
    <n v="0"/>
    <n v="0"/>
    <n v="2018"/>
    <n v="2006"/>
    <n v="-75.08"/>
    <n v="0"/>
    <s v="100-S1.5 - Retirement"/>
    <m/>
    <x v="1"/>
    <n v="2048"/>
    <b v="0"/>
  </r>
  <r>
    <x v="0"/>
    <s v="0231"/>
    <n v="0"/>
    <n v="0"/>
    <n v="2018"/>
    <n v="2007"/>
    <n v="-2.36"/>
    <n v="0"/>
    <s v="100-S1.5 - Retirement"/>
    <m/>
    <x v="1"/>
    <n v="2048"/>
    <b v="0"/>
  </r>
  <r>
    <x v="0"/>
    <s v="0231"/>
    <n v="0"/>
    <n v="0"/>
    <n v="2018"/>
    <n v="2009"/>
    <n v="-79.2"/>
    <n v="0"/>
    <s v="100-S1.5 - Retirement"/>
    <m/>
    <x v="1"/>
    <n v="2048"/>
    <b v="0"/>
  </r>
  <r>
    <x v="0"/>
    <s v="0231"/>
    <n v="0"/>
    <n v="0"/>
    <n v="2018"/>
    <n v="2010"/>
    <n v="-35.299999999999997"/>
    <n v="0"/>
    <s v="100-S1.5 - Retirement"/>
    <m/>
    <x v="1"/>
    <n v="2048"/>
    <b v="0"/>
  </r>
  <r>
    <x v="0"/>
    <s v="0231"/>
    <n v="0"/>
    <n v="0"/>
    <n v="2019"/>
    <n v="1977"/>
    <n v="-17.149999999999999"/>
    <n v="0"/>
    <s v="100-S1.5 - Retirement"/>
    <m/>
    <x v="1"/>
    <n v="2048"/>
    <b v="0"/>
  </r>
  <r>
    <x v="0"/>
    <s v="0231"/>
    <n v="0"/>
    <n v="0"/>
    <n v="2019"/>
    <n v="1978"/>
    <n v="-69909.919999999998"/>
    <n v="0"/>
    <s v="100-S1.5 - Retirement"/>
    <m/>
    <x v="1"/>
    <n v="2048"/>
    <b v="0"/>
  </r>
  <r>
    <x v="0"/>
    <s v="0231"/>
    <n v="0"/>
    <n v="0"/>
    <n v="2019"/>
    <n v="1979"/>
    <n v="-0.22"/>
    <n v="0"/>
    <s v="100-S1.5 - Retirement"/>
    <m/>
    <x v="1"/>
    <n v="2048"/>
    <b v="0"/>
  </r>
  <r>
    <x v="0"/>
    <s v="0231"/>
    <n v="0"/>
    <n v="0"/>
    <n v="2019"/>
    <n v="1980"/>
    <n v="-8351.5499999999993"/>
    <n v="0"/>
    <s v="100-S1.5 - Retirement"/>
    <m/>
    <x v="1"/>
    <n v="2048"/>
    <b v="0"/>
  </r>
  <r>
    <x v="0"/>
    <s v="0231"/>
    <n v="0"/>
    <n v="0"/>
    <n v="2019"/>
    <n v="1981"/>
    <n v="-399.87"/>
    <n v="0"/>
    <s v="100-S1.5 - Retirement"/>
    <m/>
    <x v="1"/>
    <n v="2048"/>
    <b v="0"/>
  </r>
  <r>
    <x v="0"/>
    <s v="0231"/>
    <n v="0"/>
    <n v="0"/>
    <n v="2019"/>
    <n v="1983"/>
    <n v="-49.34"/>
    <n v="0"/>
    <s v="100-S1.5 - Retirement"/>
    <m/>
    <x v="1"/>
    <n v="2048"/>
    <b v="0"/>
  </r>
  <r>
    <x v="0"/>
    <s v="0231"/>
    <n v="0"/>
    <n v="0"/>
    <n v="2019"/>
    <n v="1984"/>
    <n v="-28.53"/>
    <n v="0"/>
    <s v="100-S1.5 - Retirement"/>
    <m/>
    <x v="1"/>
    <n v="2048"/>
    <b v="0"/>
  </r>
  <r>
    <x v="0"/>
    <s v="0231"/>
    <n v="0"/>
    <n v="0"/>
    <n v="2019"/>
    <n v="1985"/>
    <n v="-51.74"/>
    <n v="0"/>
    <s v="100-S1.5 - Retirement"/>
    <m/>
    <x v="1"/>
    <n v="2048"/>
    <b v="0"/>
  </r>
  <r>
    <x v="0"/>
    <s v="0231"/>
    <n v="0"/>
    <n v="0"/>
    <n v="2019"/>
    <n v="1986"/>
    <n v="-1185.28"/>
    <n v="0"/>
    <s v="100-S1.5 - Retirement"/>
    <m/>
    <x v="1"/>
    <n v="2048"/>
    <b v="0"/>
  </r>
  <r>
    <x v="0"/>
    <s v="0231"/>
    <n v="0"/>
    <n v="0"/>
    <n v="2019"/>
    <n v="1987"/>
    <n v="-66.3"/>
    <n v="0"/>
    <s v="100-S1.5 - Retirement"/>
    <m/>
    <x v="1"/>
    <n v="2048"/>
    <b v="0"/>
  </r>
  <r>
    <x v="0"/>
    <s v="0231"/>
    <n v="0"/>
    <n v="0"/>
    <n v="2019"/>
    <n v="1997"/>
    <n v="-7.23"/>
    <n v="0"/>
    <s v="100-S1.5 - Retirement"/>
    <m/>
    <x v="1"/>
    <n v="2048"/>
    <b v="0"/>
  </r>
  <r>
    <x v="0"/>
    <s v="0231"/>
    <n v="0"/>
    <n v="0"/>
    <n v="2019"/>
    <n v="2004"/>
    <n v="-132.04"/>
    <n v="0"/>
    <s v="100-S1.5 - Retirement"/>
    <m/>
    <x v="1"/>
    <n v="2048"/>
    <b v="0"/>
  </r>
  <r>
    <x v="0"/>
    <s v="0231"/>
    <n v="0"/>
    <n v="0"/>
    <n v="2019"/>
    <n v="2006"/>
    <n v="-87.02"/>
    <n v="0"/>
    <s v="100-S1.5 - Retirement"/>
    <m/>
    <x v="1"/>
    <n v="2048"/>
    <b v="0"/>
  </r>
  <r>
    <x v="0"/>
    <s v="0231"/>
    <n v="0"/>
    <n v="0"/>
    <n v="2019"/>
    <n v="2007"/>
    <n v="-2.77"/>
    <n v="0"/>
    <s v="100-S1.5 - Retirement"/>
    <m/>
    <x v="1"/>
    <n v="2048"/>
    <b v="0"/>
  </r>
  <r>
    <x v="0"/>
    <s v="0231"/>
    <n v="0"/>
    <n v="0"/>
    <n v="2019"/>
    <n v="2009"/>
    <n v="-95.94"/>
    <n v="0"/>
    <s v="100-S1.5 - Retirement"/>
    <m/>
    <x v="1"/>
    <n v="2048"/>
    <b v="0"/>
  </r>
  <r>
    <x v="0"/>
    <s v="0231"/>
    <n v="0"/>
    <n v="0"/>
    <n v="2019"/>
    <n v="2010"/>
    <n v="-43.73"/>
    <n v="0"/>
    <s v="100-S1.5 - Retirement"/>
    <m/>
    <x v="1"/>
    <n v="2048"/>
    <b v="0"/>
  </r>
  <r>
    <x v="0"/>
    <s v="0231"/>
    <n v="0"/>
    <n v="0"/>
    <n v="2020"/>
    <n v="1977"/>
    <n v="-17.91"/>
    <n v="0"/>
    <s v="100-S1.5 - Retirement"/>
    <m/>
    <x v="1"/>
    <n v="2048"/>
    <b v="0"/>
  </r>
  <r>
    <x v="0"/>
    <s v="0231"/>
    <n v="0"/>
    <n v="0"/>
    <n v="2020"/>
    <n v="1978"/>
    <n v="-73126.070000000007"/>
    <n v="0"/>
    <s v="100-S1.5 - Retirement"/>
    <m/>
    <x v="1"/>
    <n v="2048"/>
    <b v="0"/>
  </r>
  <r>
    <x v="0"/>
    <s v="0231"/>
    <n v="0"/>
    <n v="0"/>
    <n v="2020"/>
    <n v="1979"/>
    <n v="-0.23"/>
    <n v="0"/>
    <s v="100-S1.5 - Retirement"/>
    <m/>
    <x v="1"/>
    <n v="2048"/>
    <b v="0"/>
  </r>
  <r>
    <x v="0"/>
    <s v="0231"/>
    <n v="0"/>
    <n v="0"/>
    <n v="2020"/>
    <n v="1980"/>
    <n v="-8759.44"/>
    <n v="0"/>
    <s v="100-S1.5 - Retirement"/>
    <m/>
    <x v="1"/>
    <n v="2048"/>
    <b v="0"/>
  </r>
  <r>
    <x v="0"/>
    <s v="0231"/>
    <n v="0"/>
    <n v="0"/>
    <n v="2020"/>
    <n v="1981"/>
    <n v="-420"/>
    <n v="0"/>
    <s v="100-S1.5 - Retirement"/>
    <m/>
    <x v="1"/>
    <n v="2048"/>
    <b v="0"/>
  </r>
  <r>
    <x v="0"/>
    <s v="0231"/>
    <n v="0"/>
    <n v="0"/>
    <n v="2020"/>
    <n v="1983"/>
    <n v="-51.99"/>
    <n v="0"/>
    <s v="100-S1.5 - Retirement"/>
    <m/>
    <x v="1"/>
    <n v="2048"/>
    <b v="0"/>
  </r>
  <r>
    <x v="0"/>
    <s v="0231"/>
    <n v="0"/>
    <n v="0"/>
    <n v="2020"/>
    <n v="1984"/>
    <n v="-30.11"/>
    <n v="0"/>
    <s v="100-S1.5 - Retirement"/>
    <m/>
    <x v="1"/>
    <n v="2048"/>
    <b v="0"/>
  </r>
  <r>
    <x v="0"/>
    <s v="0231"/>
    <n v="0"/>
    <n v="0"/>
    <n v="2020"/>
    <n v="1985"/>
    <n v="-54.69"/>
    <n v="0"/>
    <s v="100-S1.5 - Retirement"/>
    <m/>
    <x v="1"/>
    <n v="2048"/>
    <b v="0"/>
  </r>
  <r>
    <x v="0"/>
    <s v="0231"/>
    <n v="0"/>
    <n v="0"/>
    <n v="2020"/>
    <n v="1986"/>
    <n v="-1255.08"/>
    <n v="0"/>
    <s v="100-S1.5 - Retirement"/>
    <m/>
    <x v="1"/>
    <n v="2048"/>
    <b v="0"/>
  </r>
  <r>
    <x v="0"/>
    <s v="0231"/>
    <n v="0"/>
    <n v="0"/>
    <n v="2020"/>
    <n v="1987"/>
    <n v="-70.34"/>
    <n v="0"/>
    <s v="100-S1.5 - Retirement"/>
    <m/>
    <x v="1"/>
    <n v="2048"/>
    <b v="0"/>
  </r>
  <r>
    <x v="0"/>
    <s v="0231"/>
    <n v="0"/>
    <n v="0"/>
    <n v="2020"/>
    <n v="1997"/>
    <n v="-7.87"/>
    <n v="0"/>
    <s v="100-S1.5 - Retirement"/>
    <m/>
    <x v="1"/>
    <n v="2048"/>
    <b v="0"/>
  </r>
  <r>
    <x v="0"/>
    <s v="0231"/>
    <n v="0"/>
    <n v="0"/>
    <n v="2020"/>
    <n v="2004"/>
    <n v="-148.91999999999999"/>
    <n v="0"/>
    <s v="100-S1.5 - Retirement"/>
    <m/>
    <x v="1"/>
    <n v="2048"/>
    <b v="0"/>
  </r>
  <r>
    <x v="0"/>
    <s v="0231"/>
    <n v="0"/>
    <n v="0"/>
    <n v="2020"/>
    <n v="2006"/>
    <n v="-99.81"/>
    <n v="0"/>
    <s v="100-S1.5 - Retirement"/>
    <m/>
    <x v="1"/>
    <n v="2048"/>
    <b v="0"/>
  </r>
  <r>
    <x v="0"/>
    <s v="0231"/>
    <n v="0"/>
    <n v="0"/>
    <n v="2020"/>
    <n v="2007"/>
    <n v="-3.21"/>
    <n v="0"/>
    <s v="100-S1.5 - Retirement"/>
    <m/>
    <x v="1"/>
    <n v="2048"/>
    <b v="0"/>
  </r>
  <r>
    <x v="0"/>
    <s v="0231"/>
    <n v="0"/>
    <n v="0"/>
    <n v="2020"/>
    <n v="2009"/>
    <n v="-114.21"/>
    <n v="0"/>
    <s v="100-S1.5 - Retirement"/>
    <m/>
    <x v="1"/>
    <n v="2048"/>
    <b v="0"/>
  </r>
  <r>
    <x v="0"/>
    <s v="0231"/>
    <n v="0"/>
    <n v="0"/>
    <n v="2020"/>
    <n v="2010"/>
    <n v="-52.97"/>
    <n v="0"/>
    <s v="100-S1.5 - Retirement"/>
    <m/>
    <x v="1"/>
    <n v="2048"/>
    <b v="0"/>
  </r>
  <r>
    <x v="0"/>
    <s v="0231"/>
    <n v="0"/>
    <n v="0"/>
    <n v="2021"/>
    <n v="1977"/>
    <n v="-18.690000000000001"/>
    <n v="0"/>
    <s v="100-S1.5 - Retirement"/>
    <m/>
    <x v="1"/>
    <n v="2048"/>
    <b v="0"/>
  </r>
  <r>
    <x v="0"/>
    <s v="0231"/>
    <n v="0"/>
    <n v="0"/>
    <n v="2021"/>
    <n v="1978"/>
    <n v="-76392"/>
    <n v="0"/>
    <s v="100-S1.5 - Retirement"/>
    <m/>
    <x v="1"/>
    <n v="2048"/>
    <b v="0"/>
  </r>
  <r>
    <x v="0"/>
    <s v="0231"/>
    <n v="0"/>
    <n v="0"/>
    <n v="2021"/>
    <n v="1979"/>
    <n v="-0.24"/>
    <n v="0"/>
    <s v="100-S1.5 - Retirement"/>
    <m/>
    <x v="1"/>
    <n v="2048"/>
    <b v="0"/>
  </r>
  <r>
    <x v="0"/>
    <s v="0231"/>
    <n v="0"/>
    <n v="0"/>
    <n v="2021"/>
    <n v="1980"/>
    <n v="-9174.7000000000007"/>
    <n v="0"/>
    <s v="100-S1.5 - Retirement"/>
    <m/>
    <x v="1"/>
    <n v="2048"/>
    <b v="0"/>
  </r>
  <r>
    <x v="0"/>
    <s v="0231"/>
    <n v="0"/>
    <n v="0"/>
    <n v="2021"/>
    <n v="1981"/>
    <n v="-440.52"/>
    <n v="0"/>
    <s v="100-S1.5 - Retirement"/>
    <m/>
    <x v="1"/>
    <n v="2048"/>
    <b v="0"/>
  </r>
  <r>
    <x v="0"/>
    <s v="0231"/>
    <n v="0"/>
    <n v="0"/>
    <n v="2021"/>
    <n v="1983"/>
    <n v="-54.68"/>
    <n v="0"/>
    <s v="100-S1.5 - Retirement"/>
    <m/>
    <x v="1"/>
    <n v="2048"/>
    <b v="0"/>
  </r>
  <r>
    <x v="0"/>
    <s v="0231"/>
    <n v="0"/>
    <n v="0"/>
    <n v="2021"/>
    <n v="1984"/>
    <n v="-31.72"/>
    <n v="0"/>
    <s v="100-S1.5 - Retirement"/>
    <m/>
    <x v="1"/>
    <n v="2048"/>
    <b v="0"/>
  </r>
  <r>
    <x v="0"/>
    <s v="0231"/>
    <n v="0"/>
    <n v="0"/>
    <n v="2021"/>
    <n v="1985"/>
    <n v="-57.72"/>
    <n v="0"/>
    <s v="100-S1.5 - Retirement"/>
    <m/>
    <x v="1"/>
    <n v="2048"/>
    <b v="0"/>
  </r>
  <r>
    <x v="0"/>
    <s v="0231"/>
    <n v="0"/>
    <n v="0"/>
    <n v="2021"/>
    <n v="1986"/>
    <n v="-1326.61"/>
    <n v="0"/>
    <s v="100-S1.5 - Retirement"/>
    <m/>
    <x v="1"/>
    <n v="2048"/>
    <b v="0"/>
  </r>
  <r>
    <x v="0"/>
    <s v="0231"/>
    <n v="0"/>
    <n v="0"/>
    <n v="2021"/>
    <n v="1987"/>
    <n v="-74.48"/>
    <n v="0"/>
    <s v="100-S1.5 - Retirement"/>
    <m/>
    <x v="1"/>
    <n v="2048"/>
    <b v="0"/>
  </r>
  <r>
    <x v="0"/>
    <s v="0231"/>
    <n v="0"/>
    <n v="0"/>
    <n v="2021"/>
    <n v="1997"/>
    <n v="-8.5399999999999991"/>
    <n v="0"/>
    <s v="100-S1.5 - Retirement"/>
    <m/>
    <x v="1"/>
    <n v="2048"/>
    <b v="0"/>
  </r>
  <r>
    <x v="0"/>
    <s v="0231"/>
    <n v="0"/>
    <n v="0"/>
    <n v="2021"/>
    <n v="2004"/>
    <n v="-166.81"/>
    <n v="0"/>
    <s v="100-S1.5 - Retirement"/>
    <m/>
    <x v="1"/>
    <n v="2048"/>
    <b v="0"/>
  </r>
  <r>
    <x v="0"/>
    <s v="0231"/>
    <n v="0"/>
    <n v="0"/>
    <n v="2021"/>
    <n v="2006"/>
    <n v="-113.46"/>
    <n v="0"/>
    <s v="100-S1.5 - Retirement"/>
    <m/>
    <x v="1"/>
    <n v="2048"/>
    <b v="0"/>
  </r>
  <r>
    <x v="0"/>
    <s v="0231"/>
    <n v="0"/>
    <n v="0"/>
    <n v="2021"/>
    <n v="2007"/>
    <n v="-3.68"/>
    <n v="0"/>
    <s v="100-S1.5 - Retirement"/>
    <m/>
    <x v="1"/>
    <n v="2048"/>
    <b v="0"/>
  </r>
  <r>
    <x v="0"/>
    <s v="0231"/>
    <n v="0"/>
    <n v="0"/>
    <n v="2021"/>
    <n v="2009"/>
    <n v="-133.99"/>
    <n v="0"/>
    <s v="100-S1.5 - Retirement"/>
    <m/>
    <x v="1"/>
    <n v="2048"/>
    <b v="0"/>
  </r>
  <r>
    <x v="0"/>
    <s v="0231"/>
    <n v="0"/>
    <n v="0"/>
    <n v="2021"/>
    <n v="2010"/>
    <n v="-63.06"/>
    <n v="0"/>
    <s v="100-S1.5 - Retirement"/>
    <m/>
    <x v="1"/>
    <n v="2048"/>
    <b v="0"/>
  </r>
  <r>
    <x v="0"/>
    <s v="0231"/>
    <n v="0"/>
    <n v="0"/>
    <n v="2022"/>
    <n v="1977"/>
    <n v="-19.48"/>
    <n v="0"/>
    <s v="100-S1.5 - Retirement"/>
    <m/>
    <x v="1"/>
    <n v="2048"/>
    <b v="0"/>
  </r>
  <r>
    <x v="0"/>
    <s v="0231"/>
    <n v="0"/>
    <n v="0"/>
    <n v="2022"/>
    <n v="1978"/>
    <n v="-79704.55"/>
    <n v="0"/>
    <s v="100-S1.5 - Retirement"/>
    <m/>
    <x v="1"/>
    <n v="2048"/>
    <b v="0"/>
  </r>
  <r>
    <x v="0"/>
    <s v="0231"/>
    <n v="0"/>
    <n v="0"/>
    <n v="2022"/>
    <n v="1979"/>
    <n v="-0.25"/>
    <n v="0"/>
    <s v="100-S1.5 - Retirement"/>
    <m/>
    <x v="1"/>
    <n v="2048"/>
    <b v="0"/>
  </r>
  <r>
    <x v="0"/>
    <s v="0231"/>
    <n v="0"/>
    <n v="0"/>
    <n v="2022"/>
    <n v="1980"/>
    <n v="-9596.7800000000007"/>
    <n v="0"/>
    <s v="100-S1.5 - Retirement"/>
    <m/>
    <x v="1"/>
    <n v="2048"/>
    <b v="0"/>
  </r>
  <r>
    <x v="0"/>
    <s v="0231"/>
    <n v="0"/>
    <n v="0"/>
    <n v="2022"/>
    <n v="1981"/>
    <n v="-461.4"/>
    <n v="0"/>
    <s v="100-S1.5 - Retirement"/>
    <m/>
    <x v="1"/>
    <n v="2048"/>
    <b v="0"/>
  </r>
  <r>
    <x v="0"/>
    <s v="0231"/>
    <n v="0"/>
    <n v="0"/>
    <n v="2022"/>
    <n v="1983"/>
    <n v="-57.44"/>
    <n v="0"/>
    <s v="100-S1.5 - Retirement"/>
    <m/>
    <x v="1"/>
    <n v="2048"/>
    <b v="0"/>
  </r>
  <r>
    <x v="0"/>
    <s v="0231"/>
    <n v="0"/>
    <n v="0"/>
    <n v="2022"/>
    <n v="1984"/>
    <n v="-33.36"/>
    <n v="0"/>
    <s v="100-S1.5 - Retirement"/>
    <m/>
    <x v="1"/>
    <n v="2048"/>
    <b v="0"/>
  </r>
  <r>
    <x v="0"/>
    <s v="0231"/>
    <n v="0"/>
    <n v="0"/>
    <n v="2022"/>
    <n v="1985"/>
    <n v="-60.81"/>
    <n v="0"/>
    <s v="100-S1.5 - Retirement"/>
    <m/>
    <x v="1"/>
    <n v="2048"/>
    <b v="0"/>
  </r>
  <r>
    <x v="0"/>
    <s v="0231"/>
    <n v="0"/>
    <n v="0"/>
    <n v="2022"/>
    <n v="1986"/>
    <n v="-1399.91"/>
    <n v="0"/>
    <s v="100-S1.5 - Retirement"/>
    <m/>
    <x v="1"/>
    <n v="2048"/>
    <b v="0"/>
  </r>
  <r>
    <x v="0"/>
    <s v="0231"/>
    <n v="0"/>
    <n v="0"/>
    <n v="2022"/>
    <n v="1987"/>
    <n v="-78.73"/>
    <n v="0"/>
    <s v="100-S1.5 - Retirement"/>
    <m/>
    <x v="1"/>
    <n v="2048"/>
    <b v="0"/>
  </r>
  <r>
    <x v="0"/>
    <s v="0231"/>
    <n v="0"/>
    <n v="0"/>
    <n v="2022"/>
    <n v="1997"/>
    <n v="-9.24"/>
    <n v="0"/>
    <s v="100-S1.5 - Retirement"/>
    <m/>
    <x v="1"/>
    <n v="2048"/>
    <b v="0"/>
  </r>
  <r>
    <x v="0"/>
    <s v="0231"/>
    <n v="0"/>
    <n v="0"/>
    <n v="2022"/>
    <n v="2004"/>
    <n v="-185.72"/>
    <n v="0"/>
    <s v="100-S1.5 - Retirement"/>
    <m/>
    <x v="1"/>
    <n v="2048"/>
    <b v="0"/>
  </r>
  <r>
    <x v="0"/>
    <s v="0231"/>
    <n v="0"/>
    <n v="0"/>
    <n v="2022"/>
    <n v="2006"/>
    <n v="-127.96"/>
    <n v="0"/>
    <s v="100-S1.5 - Retirement"/>
    <m/>
    <x v="1"/>
    <n v="2048"/>
    <b v="0"/>
  </r>
  <r>
    <x v="0"/>
    <s v="0231"/>
    <n v="0"/>
    <n v="0"/>
    <n v="2022"/>
    <n v="2007"/>
    <n v="-4.18"/>
    <n v="0"/>
    <s v="100-S1.5 - Retirement"/>
    <m/>
    <x v="1"/>
    <n v="2048"/>
    <b v="0"/>
  </r>
  <r>
    <x v="0"/>
    <s v="0231"/>
    <n v="0"/>
    <n v="0"/>
    <n v="2022"/>
    <n v="2009"/>
    <n v="-155.29"/>
    <n v="0"/>
    <s v="100-S1.5 - Retirement"/>
    <m/>
    <x v="1"/>
    <n v="2048"/>
    <b v="0"/>
  </r>
  <r>
    <x v="0"/>
    <s v="0231"/>
    <n v="0"/>
    <n v="0"/>
    <n v="2022"/>
    <n v="2010"/>
    <n v="-73.98"/>
    <n v="0"/>
    <s v="100-S1.5 - Retirement"/>
    <m/>
    <x v="1"/>
    <n v="2048"/>
    <b v="0"/>
  </r>
  <r>
    <x v="0"/>
    <s v="0231"/>
    <n v="0"/>
    <n v="0"/>
    <n v="2023"/>
    <n v="1977"/>
    <n v="-20.27"/>
    <n v="0"/>
    <s v="100-S1.5 - Retirement"/>
    <m/>
    <x v="1"/>
    <n v="2048"/>
    <b v="0"/>
  </r>
  <r>
    <x v="0"/>
    <s v="0231"/>
    <n v="0"/>
    <n v="0"/>
    <n v="2023"/>
    <n v="1978"/>
    <n v="-83060.53"/>
    <n v="0"/>
    <s v="100-S1.5 - Retirement"/>
    <m/>
    <x v="1"/>
    <n v="2048"/>
    <b v="0"/>
  </r>
  <r>
    <x v="0"/>
    <s v="0231"/>
    <n v="0"/>
    <n v="0"/>
    <n v="2023"/>
    <n v="1979"/>
    <n v="-0.26"/>
    <n v="0"/>
    <s v="100-S1.5 - Retirement"/>
    <m/>
    <x v="1"/>
    <n v="2048"/>
    <b v="0"/>
  </r>
  <r>
    <x v="0"/>
    <s v="0231"/>
    <n v="0"/>
    <n v="0"/>
    <n v="2023"/>
    <n v="1980"/>
    <n v="-10025.39"/>
    <n v="0"/>
    <s v="100-S1.5 - Retirement"/>
    <m/>
    <x v="1"/>
    <n v="2048"/>
    <b v="0"/>
  </r>
  <r>
    <x v="0"/>
    <s v="0231"/>
    <n v="0"/>
    <n v="0"/>
    <n v="2023"/>
    <n v="1981"/>
    <n v="-482.63"/>
    <n v="0"/>
    <s v="100-S1.5 - Retirement"/>
    <m/>
    <x v="1"/>
    <n v="2048"/>
    <b v="0"/>
  </r>
  <r>
    <x v="0"/>
    <s v="0231"/>
    <n v="0"/>
    <n v="0"/>
    <n v="2023"/>
    <n v="1983"/>
    <n v="-60.24"/>
    <n v="0"/>
    <s v="100-S1.5 - Retirement"/>
    <m/>
    <x v="1"/>
    <n v="2048"/>
    <b v="0"/>
  </r>
  <r>
    <x v="0"/>
    <s v="0231"/>
    <n v="0"/>
    <n v="0"/>
    <n v="2023"/>
    <n v="1984"/>
    <n v="-35.049999999999997"/>
    <n v="0"/>
    <s v="100-S1.5 - Retirement"/>
    <m/>
    <x v="1"/>
    <n v="2048"/>
    <b v="0"/>
  </r>
  <r>
    <x v="0"/>
    <s v="0231"/>
    <n v="0"/>
    <n v="0"/>
    <n v="2023"/>
    <n v="1985"/>
    <n v="-63.96"/>
    <n v="0"/>
    <s v="100-S1.5 - Retirement"/>
    <m/>
    <x v="1"/>
    <n v="2048"/>
    <b v="0"/>
  </r>
  <r>
    <x v="0"/>
    <s v="0231"/>
    <n v="0"/>
    <n v="0"/>
    <n v="2023"/>
    <n v="1986"/>
    <n v="-1474.86"/>
    <n v="0"/>
    <s v="100-S1.5 - Retirement"/>
    <m/>
    <x v="1"/>
    <n v="2048"/>
    <b v="0"/>
  </r>
  <r>
    <x v="0"/>
    <s v="0231"/>
    <n v="0"/>
    <n v="0"/>
    <n v="2023"/>
    <n v="1987"/>
    <n v="-83.08"/>
    <n v="0"/>
    <s v="100-S1.5 - Retirement"/>
    <m/>
    <x v="1"/>
    <n v="2048"/>
    <b v="0"/>
  </r>
  <r>
    <x v="0"/>
    <s v="0231"/>
    <n v="0"/>
    <n v="0"/>
    <n v="2023"/>
    <n v="1997"/>
    <n v="-9.9600000000000009"/>
    <n v="0"/>
    <s v="100-S1.5 - Retirement"/>
    <m/>
    <x v="1"/>
    <n v="2048"/>
    <b v="0"/>
  </r>
  <r>
    <x v="0"/>
    <s v="0231"/>
    <n v="0"/>
    <n v="0"/>
    <n v="2023"/>
    <n v="2004"/>
    <n v="-205.64"/>
    <n v="0"/>
    <s v="100-S1.5 - Retirement"/>
    <m/>
    <x v="1"/>
    <n v="2048"/>
    <b v="0"/>
  </r>
  <r>
    <x v="0"/>
    <s v="0231"/>
    <n v="0"/>
    <n v="0"/>
    <n v="2023"/>
    <n v="2006"/>
    <n v="-143.33000000000001"/>
    <n v="0"/>
    <s v="100-S1.5 - Retirement"/>
    <m/>
    <x v="1"/>
    <n v="2048"/>
    <b v="0"/>
  </r>
  <r>
    <x v="0"/>
    <s v="0231"/>
    <n v="0"/>
    <n v="0"/>
    <n v="2023"/>
    <n v="2007"/>
    <n v="-4.72"/>
    <n v="0"/>
    <s v="100-S1.5 - Retirement"/>
    <m/>
    <x v="1"/>
    <n v="2048"/>
    <b v="0"/>
  </r>
  <r>
    <x v="0"/>
    <s v="0231"/>
    <n v="0"/>
    <n v="0"/>
    <n v="2023"/>
    <n v="2009"/>
    <n v="-178.13"/>
    <n v="0"/>
    <s v="100-S1.5 - Retirement"/>
    <m/>
    <x v="1"/>
    <n v="2048"/>
    <b v="0"/>
  </r>
  <r>
    <x v="0"/>
    <s v="0231"/>
    <n v="0"/>
    <n v="0"/>
    <n v="2023"/>
    <n v="2010"/>
    <n v="-85.74"/>
    <n v="0"/>
    <s v="100-S1.5 - Retirement"/>
    <m/>
    <x v="1"/>
    <n v="2048"/>
    <b v="0"/>
  </r>
  <r>
    <x v="0"/>
    <s v="0231"/>
    <n v="0"/>
    <n v="0"/>
    <n v="2024"/>
    <n v="1977"/>
    <n v="-21.08"/>
    <n v="0"/>
    <s v="100-S1.5 - Retirement"/>
    <m/>
    <x v="1"/>
    <n v="2048"/>
    <b v="0"/>
  </r>
  <r>
    <x v="0"/>
    <s v="0231"/>
    <n v="0"/>
    <n v="0"/>
    <n v="2024"/>
    <n v="1978"/>
    <n v="-86456.77"/>
    <n v="0"/>
    <s v="100-S1.5 - Retirement"/>
    <m/>
    <x v="1"/>
    <n v="2048"/>
    <b v="0"/>
  </r>
  <r>
    <x v="0"/>
    <s v="0231"/>
    <n v="0"/>
    <n v="0"/>
    <n v="2024"/>
    <n v="1979"/>
    <n v="-0.27"/>
    <n v="0"/>
    <s v="100-S1.5 - Retirement"/>
    <m/>
    <x v="1"/>
    <n v="2048"/>
    <b v="0"/>
  </r>
  <r>
    <x v="0"/>
    <s v="0231"/>
    <n v="0"/>
    <n v="0"/>
    <n v="2024"/>
    <n v="1980"/>
    <n v="-10460.11"/>
    <n v="0"/>
    <s v="100-S1.5 - Retirement"/>
    <m/>
    <x v="1"/>
    <n v="2048"/>
    <b v="0"/>
  </r>
  <r>
    <x v="0"/>
    <s v="0231"/>
    <n v="0"/>
    <n v="0"/>
    <n v="2024"/>
    <n v="1981"/>
    <n v="-504.18"/>
    <n v="0"/>
    <s v="100-S1.5 - Retirement"/>
    <m/>
    <x v="1"/>
    <n v="2048"/>
    <b v="0"/>
  </r>
  <r>
    <x v="0"/>
    <s v="0231"/>
    <n v="0"/>
    <n v="0"/>
    <n v="2024"/>
    <n v="1983"/>
    <n v="-63.1"/>
    <n v="0"/>
    <s v="100-S1.5 - Retirement"/>
    <m/>
    <x v="1"/>
    <n v="2048"/>
    <b v="0"/>
  </r>
  <r>
    <x v="0"/>
    <s v="0231"/>
    <n v="0"/>
    <n v="0"/>
    <n v="2024"/>
    <n v="1984"/>
    <n v="-36.76"/>
    <n v="0"/>
    <s v="100-S1.5 - Retirement"/>
    <m/>
    <x v="1"/>
    <n v="2048"/>
    <b v="0"/>
  </r>
  <r>
    <x v="0"/>
    <s v="0231"/>
    <n v="0"/>
    <n v="0"/>
    <n v="2024"/>
    <n v="1985"/>
    <n v="-67.180000000000007"/>
    <n v="0"/>
    <s v="100-S1.5 - Retirement"/>
    <m/>
    <x v="1"/>
    <n v="2048"/>
    <b v="0"/>
  </r>
  <r>
    <x v="0"/>
    <s v="0231"/>
    <n v="0"/>
    <n v="0"/>
    <n v="2024"/>
    <n v="1986"/>
    <n v="-1551.44"/>
    <n v="0"/>
    <s v="100-S1.5 - Retirement"/>
    <m/>
    <x v="1"/>
    <n v="2048"/>
    <b v="0"/>
  </r>
  <r>
    <x v="0"/>
    <s v="0231"/>
    <n v="0"/>
    <n v="0"/>
    <n v="2024"/>
    <n v="1987"/>
    <n v="-87.52"/>
    <n v="0"/>
    <s v="100-S1.5 - Retirement"/>
    <m/>
    <x v="1"/>
    <n v="2048"/>
    <b v="0"/>
  </r>
  <r>
    <x v="0"/>
    <s v="0231"/>
    <n v="0"/>
    <n v="0"/>
    <n v="2024"/>
    <n v="1997"/>
    <n v="-10.71"/>
    <n v="0"/>
    <s v="100-S1.5 - Retirement"/>
    <m/>
    <x v="1"/>
    <n v="2048"/>
    <b v="0"/>
  </r>
  <r>
    <x v="0"/>
    <s v="0231"/>
    <n v="0"/>
    <n v="0"/>
    <n v="2024"/>
    <n v="2004"/>
    <n v="-226.57"/>
    <n v="0"/>
    <s v="100-S1.5 - Retirement"/>
    <m/>
    <x v="1"/>
    <n v="2048"/>
    <b v="0"/>
  </r>
  <r>
    <x v="0"/>
    <s v="0231"/>
    <n v="0"/>
    <n v="0"/>
    <n v="2024"/>
    <n v="2006"/>
    <n v="-159.58000000000001"/>
    <n v="0"/>
    <s v="100-S1.5 - Retirement"/>
    <m/>
    <x v="1"/>
    <n v="2048"/>
    <b v="0"/>
  </r>
  <r>
    <x v="0"/>
    <s v="0231"/>
    <n v="0"/>
    <n v="0"/>
    <n v="2024"/>
    <n v="2007"/>
    <n v="-5.28"/>
    <n v="0"/>
    <s v="100-S1.5 - Retirement"/>
    <m/>
    <x v="1"/>
    <n v="2048"/>
    <b v="0"/>
  </r>
  <r>
    <x v="0"/>
    <s v="0231"/>
    <n v="0"/>
    <n v="0"/>
    <n v="2024"/>
    <n v="2009"/>
    <n v="-202.47"/>
    <n v="0"/>
    <s v="100-S1.5 - Retirement"/>
    <m/>
    <x v="1"/>
    <n v="2048"/>
    <b v="0"/>
  </r>
  <r>
    <x v="0"/>
    <s v="0231"/>
    <n v="0"/>
    <n v="0"/>
    <n v="2024"/>
    <n v="2010"/>
    <n v="-98.35"/>
    <n v="0"/>
    <s v="100-S1.5 - Retirement"/>
    <m/>
    <x v="1"/>
    <n v="2048"/>
    <b v="0"/>
  </r>
  <r>
    <x v="0"/>
    <s v="0231"/>
    <n v="0"/>
    <n v="0"/>
    <n v="2025"/>
    <n v="1977"/>
    <n v="-21.89"/>
    <n v="0"/>
    <s v="100-S1.5 - Retirement"/>
    <m/>
    <x v="1"/>
    <n v="2048"/>
    <b v="0"/>
  </r>
  <r>
    <x v="0"/>
    <s v="0231"/>
    <n v="0"/>
    <n v="0"/>
    <n v="2025"/>
    <n v="1978"/>
    <n v="-89889.02"/>
    <n v="0"/>
    <s v="100-S1.5 - Retirement"/>
    <m/>
    <x v="1"/>
    <n v="2048"/>
    <b v="0"/>
  </r>
  <r>
    <x v="0"/>
    <s v="0231"/>
    <n v="0"/>
    <n v="0"/>
    <n v="2025"/>
    <n v="1979"/>
    <n v="-0.28000000000000003"/>
    <n v="0"/>
    <s v="100-S1.5 - Retirement"/>
    <m/>
    <x v="1"/>
    <n v="2048"/>
    <b v="0"/>
  </r>
  <r>
    <x v="0"/>
    <s v="0231"/>
    <n v="0"/>
    <n v="0"/>
    <n v="2025"/>
    <n v="1980"/>
    <n v="-10900.54"/>
    <n v="0"/>
    <s v="100-S1.5 - Retirement"/>
    <m/>
    <x v="1"/>
    <n v="2048"/>
    <b v="0"/>
  </r>
  <r>
    <x v="0"/>
    <s v="0231"/>
    <n v="0"/>
    <n v="0"/>
    <n v="2025"/>
    <n v="1981"/>
    <n v="-526.04"/>
    <n v="0"/>
    <s v="100-S1.5 - Retirement"/>
    <m/>
    <x v="1"/>
    <n v="2048"/>
    <b v="0"/>
  </r>
  <r>
    <x v="0"/>
    <s v="0231"/>
    <n v="0"/>
    <n v="0"/>
    <n v="2025"/>
    <n v="1983"/>
    <n v="-66"/>
    <n v="0"/>
    <s v="100-S1.5 - Retirement"/>
    <m/>
    <x v="1"/>
    <n v="2048"/>
    <b v="0"/>
  </r>
  <r>
    <x v="0"/>
    <s v="0231"/>
    <n v="0"/>
    <n v="0"/>
    <n v="2025"/>
    <n v="1984"/>
    <n v="-38.5"/>
    <n v="0"/>
    <s v="100-S1.5 - Retirement"/>
    <m/>
    <x v="1"/>
    <n v="2048"/>
    <b v="0"/>
  </r>
  <r>
    <x v="0"/>
    <s v="0231"/>
    <n v="0"/>
    <n v="0"/>
    <n v="2025"/>
    <n v="1985"/>
    <n v="-70.459999999999994"/>
    <n v="0"/>
    <s v="100-S1.5 - Retirement"/>
    <m/>
    <x v="1"/>
    <n v="2048"/>
    <b v="0"/>
  </r>
  <r>
    <x v="0"/>
    <s v="0231"/>
    <n v="0"/>
    <n v="0"/>
    <n v="2025"/>
    <n v="1986"/>
    <n v="-1629.56"/>
    <n v="0"/>
    <s v="100-S1.5 - Retirement"/>
    <m/>
    <x v="1"/>
    <n v="2048"/>
    <b v="0"/>
  </r>
  <r>
    <x v="0"/>
    <s v="0231"/>
    <n v="0"/>
    <n v="0"/>
    <n v="2025"/>
    <n v="1987"/>
    <n v="-92.07"/>
    <n v="0"/>
    <s v="100-S1.5 - Retirement"/>
    <m/>
    <x v="1"/>
    <n v="2048"/>
    <b v="0"/>
  </r>
  <r>
    <x v="0"/>
    <s v="0231"/>
    <n v="0"/>
    <n v="0"/>
    <n v="2025"/>
    <n v="1997"/>
    <n v="-11.48"/>
    <n v="0"/>
    <s v="100-S1.5 - Retirement"/>
    <m/>
    <x v="1"/>
    <n v="2048"/>
    <b v="0"/>
  </r>
  <r>
    <x v="0"/>
    <s v="0231"/>
    <n v="0"/>
    <n v="0"/>
    <n v="2025"/>
    <n v="2004"/>
    <n v="-248.55"/>
    <n v="0"/>
    <s v="100-S1.5 - Retirement"/>
    <m/>
    <x v="1"/>
    <n v="2048"/>
    <b v="0"/>
  </r>
  <r>
    <x v="0"/>
    <s v="0231"/>
    <n v="0"/>
    <n v="0"/>
    <n v="2025"/>
    <n v="2006"/>
    <n v="-176.7"/>
    <n v="0"/>
    <s v="100-S1.5 - Retirement"/>
    <m/>
    <x v="1"/>
    <n v="2048"/>
    <b v="0"/>
  </r>
  <r>
    <x v="0"/>
    <s v="0231"/>
    <n v="0"/>
    <n v="0"/>
    <n v="2025"/>
    <n v="2007"/>
    <n v="-5.88"/>
    <n v="0"/>
    <s v="100-S1.5 - Retirement"/>
    <m/>
    <x v="1"/>
    <n v="2048"/>
    <b v="0"/>
  </r>
  <r>
    <x v="0"/>
    <s v="0231"/>
    <n v="0"/>
    <n v="0"/>
    <n v="2025"/>
    <n v="2009"/>
    <n v="-228.36"/>
    <n v="0"/>
    <s v="100-S1.5 - Retirement"/>
    <m/>
    <x v="1"/>
    <n v="2048"/>
    <b v="0"/>
  </r>
  <r>
    <x v="0"/>
    <s v="0231"/>
    <n v="0"/>
    <n v="0"/>
    <n v="2025"/>
    <n v="2010"/>
    <n v="-111.79"/>
    <n v="0"/>
    <s v="100-S1.5 - Retirement"/>
    <m/>
    <x v="1"/>
    <n v="2048"/>
    <b v="0"/>
  </r>
  <r>
    <x v="0"/>
    <s v="0231"/>
    <n v="0"/>
    <n v="0"/>
    <n v="2026"/>
    <n v="1977"/>
    <n v="-22.71"/>
    <n v="0"/>
    <s v="100-S1.5 - Retirement"/>
    <m/>
    <x v="1"/>
    <n v="2048"/>
    <b v="0"/>
  </r>
  <r>
    <x v="0"/>
    <s v="0231"/>
    <n v="0"/>
    <n v="0"/>
    <n v="2026"/>
    <n v="1978"/>
    <n v="-93354.11"/>
    <n v="0"/>
    <s v="100-S1.5 - Retirement"/>
    <m/>
    <x v="1"/>
    <n v="2048"/>
    <b v="0"/>
  </r>
  <r>
    <x v="0"/>
    <s v="0231"/>
    <n v="0"/>
    <n v="0"/>
    <n v="2026"/>
    <n v="1979"/>
    <n v="-0.28999999999999998"/>
    <n v="0"/>
    <s v="100-S1.5 - Retirement"/>
    <m/>
    <x v="1"/>
    <n v="2048"/>
    <b v="0"/>
  </r>
  <r>
    <x v="0"/>
    <s v="0231"/>
    <n v="0"/>
    <n v="0"/>
    <n v="2026"/>
    <n v="1980"/>
    <n v="-11346.25"/>
    <n v="0"/>
    <s v="100-S1.5 - Retirement"/>
    <m/>
    <x v="1"/>
    <n v="2048"/>
    <b v="0"/>
  </r>
  <r>
    <x v="0"/>
    <s v="0231"/>
    <n v="0"/>
    <n v="0"/>
    <n v="2026"/>
    <n v="1981"/>
    <n v="-548.19000000000005"/>
    <n v="0"/>
    <s v="100-S1.5 - Retirement"/>
    <m/>
    <x v="1"/>
    <n v="2048"/>
    <b v="0"/>
  </r>
  <r>
    <x v="0"/>
    <s v="0231"/>
    <n v="0"/>
    <n v="0"/>
    <n v="2026"/>
    <n v="1983"/>
    <n v="-68.95"/>
    <n v="0"/>
    <s v="100-S1.5 - Retirement"/>
    <m/>
    <x v="1"/>
    <n v="2048"/>
    <b v="0"/>
  </r>
  <r>
    <x v="0"/>
    <s v="0231"/>
    <n v="0"/>
    <n v="0"/>
    <n v="2026"/>
    <n v="1984"/>
    <n v="-40.270000000000003"/>
    <n v="0"/>
    <s v="100-S1.5 - Retirement"/>
    <m/>
    <x v="1"/>
    <n v="2048"/>
    <b v="0"/>
  </r>
  <r>
    <x v="0"/>
    <s v="0231"/>
    <n v="0"/>
    <n v="0"/>
    <n v="2026"/>
    <n v="1985"/>
    <n v="-73.81"/>
    <n v="0"/>
    <s v="100-S1.5 - Retirement"/>
    <m/>
    <x v="1"/>
    <n v="2048"/>
    <b v="0"/>
  </r>
  <r>
    <x v="0"/>
    <s v="0231"/>
    <n v="0"/>
    <n v="0"/>
    <n v="2026"/>
    <n v="1986"/>
    <n v="-1709.15"/>
    <n v="0"/>
    <s v="100-S1.5 - Retirement"/>
    <m/>
    <x v="1"/>
    <n v="2048"/>
    <b v="0"/>
  </r>
  <r>
    <x v="0"/>
    <s v="0231"/>
    <n v="0"/>
    <n v="0"/>
    <n v="2026"/>
    <n v="1987"/>
    <n v="-96.7"/>
    <n v="0"/>
    <s v="100-S1.5 - Retirement"/>
    <m/>
    <x v="1"/>
    <n v="2048"/>
    <b v="0"/>
  </r>
  <r>
    <x v="0"/>
    <s v="0231"/>
    <n v="0"/>
    <n v="0"/>
    <n v="2026"/>
    <n v="1997"/>
    <n v="-12.28"/>
    <n v="0"/>
    <s v="100-S1.5 - Retirement"/>
    <m/>
    <x v="1"/>
    <n v="2048"/>
    <b v="0"/>
  </r>
  <r>
    <x v="0"/>
    <s v="0231"/>
    <n v="0"/>
    <n v="0"/>
    <n v="2026"/>
    <n v="2004"/>
    <n v="-271.54000000000002"/>
    <n v="0"/>
    <s v="100-S1.5 - Retirement"/>
    <m/>
    <x v="1"/>
    <n v="2048"/>
    <b v="0"/>
  </r>
  <r>
    <x v="0"/>
    <s v="0231"/>
    <n v="0"/>
    <n v="0"/>
    <n v="2026"/>
    <n v="2006"/>
    <n v="-194.69"/>
    <n v="0"/>
    <s v="100-S1.5 - Retirement"/>
    <m/>
    <x v="1"/>
    <n v="2048"/>
    <b v="0"/>
  </r>
  <r>
    <x v="0"/>
    <s v="0231"/>
    <n v="0"/>
    <n v="0"/>
    <n v="2026"/>
    <n v="2007"/>
    <n v="-6.51"/>
    <n v="0"/>
    <s v="100-S1.5 - Retirement"/>
    <m/>
    <x v="1"/>
    <n v="2048"/>
    <b v="0"/>
  </r>
  <r>
    <x v="0"/>
    <s v="0231"/>
    <n v="0"/>
    <n v="0"/>
    <n v="2026"/>
    <n v="2009"/>
    <n v="-255.79"/>
    <n v="0"/>
    <s v="100-S1.5 - Retirement"/>
    <m/>
    <x v="1"/>
    <n v="2048"/>
    <b v="0"/>
  </r>
  <r>
    <x v="0"/>
    <s v="0231"/>
    <n v="0"/>
    <n v="0"/>
    <n v="2026"/>
    <n v="2010"/>
    <n v="-126.08"/>
    <n v="0"/>
    <s v="100-S1.5 - Retirement"/>
    <m/>
    <x v="1"/>
    <n v="2048"/>
    <b v="0"/>
  </r>
  <r>
    <x v="0"/>
    <s v="0231"/>
    <n v="0"/>
    <n v="0"/>
    <n v="2027"/>
    <n v="1977"/>
    <n v="-23.53"/>
    <n v="0"/>
    <s v="100-S1.5 - Retirement"/>
    <m/>
    <x v="1"/>
    <n v="2048"/>
    <b v="0"/>
  </r>
  <r>
    <x v="0"/>
    <s v="0231"/>
    <n v="0"/>
    <n v="0"/>
    <n v="2027"/>
    <n v="1978"/>
    <n v="-96848.87"/>
    <n v="0"/>
    <s v="100-S1.5 - Retirement"/>
    <m/>
    <x v="1"/>
    <n v="2048"/>
    <b v="0"/>
  </r>
  <r>
    <x v="0"/>
    <s v="0231"/>
    <n v="0"/>
    <n v="0"/>
    <n v="2027"/>
    <n v="1979"/>
    <n v="-0.31"/>
    <n v="0"/>
    <s v="100-S1.5 - Retirement"/>
    <m/>
    <x v="1"/>
    <n v="2048"/>
    <b v="0"/>
  </r>
  <r>
    <x v="0"/>
    <s v="0231"/>
    <n v="0"/>
    <n v="0"/>
    <n v="2027"/>
    <n v="1980"/>
    <n v="-11796.68"/>
    <n v="0"/>
    <s v="100-S1.5 - Retirement"/>
    <m/>
    <x v="1"/>
    <n v="2048"/>
    <b v="0"/>
  </r>
  <r>
    <x v="0"/>
    <s v="0231"/>
    <n v="0"/>
    <n v="0"/>
    <n v="2027"/>
    <n v="1981"/>
    <n v="-570.61"/>
    <n v="0"/>
    <s v="100-S1.5 - Retirement"/>
    <m/>
    <x v="1"/>
    <n v="2048"/>
    <b v="0"/>
  </r>
  <r>
    <x v="0"/>
    <s v="0231"/>
    <n v="0"/>
    <n v="0"/>
    <n v="2027"/>
    <n v="1983"/>
    <n v="-71.94"/>
    <n v="0"/>
    <s v="100-S1.5 - Retirement"/>
    <m/>
    <x v="1"/>
    <n v="2048"/>
    <b v="0"/>
  </r>
  <r>
    <x v="0"/>
    <s v="0231"/>
    <n v="0"/>
    <n v="0"/>
    <n v="2027"/>
    <n v="1984"/>
    <n v="-42.07"/>
    <n v="0"/>
    <s v="100-S1.5 - Retirement"/>
    <m/>
    <x v="1"/>
    <n v="2048"/>
    <b v="0"/>
  </r>
  <r>
    <x v="0"/>
    <s v="0231"/>
    <n v="0"/>
    <n v="0"/>
    <n v="2027"/>
    <n v="1985"/>
    <n v="-77.2"/>
    <n v="0"/>
    <s v="100-S1.5 - Retirement"/>
    <m/>
    <x v="1"/>
    <n v="2048"/>
    <b v="0"/>
  </r>
  <r>
    <x v="0"/>
    <s v="0231"/>
    <n v="0"/>
    <n v="0"/>
    <n v="2027"/>
    <n v="1986"/>
    <n v="-1790.17"/>
    <n v="0"/>
    <s v="100-S1.5 - Retirement"/>
    <m/>
    <x v="1"/>
    <n v="2048"/>
    <b v="0"/>
  </r>
  <r>
    <x v="0"/>
    <s v="0231"/>
    <n v="0"/>
    <n v="0"/>
    <n v="2027"/>
    <n v="1987"/>
    <n v="-101.43"/>
    <n v="0"/>
    <s v="100-S1.5 - Retirement"/>
    <m/>
    <x v="1"/>
    <n v="2048"/>
    <b v="0"/>
  </r>
  <r>
    <x v="0"/>
    <s v="0231"/>
    <n v="0"/>
    <n v="0"/>
    <n v="2027"/>
    <n v="1997"/>
    <n v="-13.11"/>
    <n v="0"/>
    <s v="100-S1.5 - Retirement"/>
    <m/>
    <x v="1"/>
    <n v="2048"/>
    <b v="0"/>
  </r>
  <r>
    <x v="0"/>
    <s v="0231"/>
    <n v="0"/>
    <n v="0"/>
    <n v="2027"/>
    <n v="2004"/>
    <n v="-295.56"/>
    <n v="0"/>
    <s v="100-S1.5 - Retirement"/>
    <m/>
    <x v="1"/>
    <n v="2048"/>
    <b v="0"/>
  </r>
  <r>
    <x v="0"/>
    <s v="0231"/>
    <n v="0"/>
    <n v="0"/>
    <n v="2027"/>
    <n v="2006"/>
    <n v="-213.57"/>
    <n v="0"/>
    <s v="100-S1.5 - Retirement"/>
    <m/>
    <x v="1"/>
    <n v="2048"/>
    <b v="0"/>
  </r>
  <r>
    <x v="0"/>
    <s v="0231"/>
    <n v="0"/>
    <n v="0"/>
    <n v="2027"/>
    <n v="2007"/>
    <n v="-7.18"/>
    <n v="0"/>
    <s v="100-S1.5 - Retirement"/>
    <m/>
    <x v="1"/>
    <n v="2048"/>
    <b v="0"/>
  </r>
  <r>
    <x v="0"/>
    <s v="0231"/>
    <n v="0"/>
    <n v="0"/>
    <n v="2027"/>
    <n v="2009"/>
    <n v="-284.79000000000002"/>
    <n v="0"/>
    <s v="100-S1.5 - Retirement"/>
    <m/>
    <x v="1"/>
    <n v="2048"/>
    <b v="0"/>
  </r>
  <r>
    <x v="0"/>
    <s v="0231"/>
    <n v="0"/>
    <n v="0"/>
    <n v="2027"/>
    <n v="2010"/>
    <n v="-141.22999999999999"/>
    <n v="0"/>
    <s v="100-S1.5 - Retirement"/>
    <m/>
    <x v="1"/>
    <n v="2048"/>
    <b v="0"/>
  </r>
  <r>
    <x v="0"/>
    <s v="0231"/>
    <n v="0"/>
    <n v="0"/>
    <n v="2028"/>
    <n v="1977"/>
    <n v="-24.37"/>
    <n v="0"/>
    <s v="100-S1.5 - Retirement"/>
    <m/>
    <x v="1"/>
    <n v="2048"/>
    <b v="0"/>
  </r>
  <r>
    <x v="0"/>
    <s v="0231"/>
    <n v="0"/>
    <n v="0"/>
    <n v="2028"/>
    <n v="1978"/>
    <n v="-100370.11"/>
    <n v="0"/>
    <s v="100-S1.5 - Retirement"/>
    <m/>
    <x v="1"/>
    <n v="2048"/>
    <b v="0"/>
  </r>
  <r>
    <x v="0"/>
    <s v="0231"/>
    <n v="0"/>
    <n v="0"/>
    <n v="2028"/>
    <n v="1979"/>
    <n v="-0.32"/>
    <n v="0"/>
    <s v="100-S1.5 - Retirement"/>
    <m/>
    <x v="1"/>
    <n v="2048"/>
    <b v="0"/>
  </r>
  <r>
    <x v="0"/>
    <s v="0231"/>
    <n v="0"/>
    <n v="0"/>
    <n v="2028"/>
    <n v="1980"/>
    <n v="-12251.43"/>
    <n v="0"/>
    <s v="100-S1.5 - Retirement"/>
    <m/>
    <x v="1"/>
    <n v="2048"/>
    <b v="0"/>
  </r>
  <r>
    <x v="0"/>
    <s v="0231"/>
    <n v="0"/>
    <n v="0"/>
    <n v="2028"/>
    <n v="1981"/>
    <n v="-593.26"/>
    <n v="0"/>
    <s v="100-S1.5 - Retirement"/>
    <m/>
    <x v="1"/>
    <n v="2048"/>
    <b v="0"/>
  </r>
  <r>
    <x v="0"/>
    <s v="0231"/>
    <n v="0"/>
    <n v="0"/>
    <n v="2028"/>
    <n v="1983"/>
    <n v="-74.97"/>
    <n v="0"/>
    <s v="100-S1.5 - Retirement"/>
    <m/>
    <x v="1"/>
    <n v="2048"/>
    <b v="0"/>
  </r>
  <r>
    <x v="0"/>
    <s v="0231"/>
    <n v="0"/>
    <n v="0"/>
    <n v="2028"/>
    <n v="1984"/>
    <n v="-43.89"/>
    <n v="0"/>
    <s v="100-S1.5 - Retirement"/>
    <m/>
    <x v="1"/>
    <n v="2048"/>
    <b v="0"/>
  </r>
  <r>
    <x v="0"/>
    <s v="0231"/>
    <n v="0"/>
    <n v="0"/>
    <n v="2028"/>
    <n v="1985"/>
    <n v="-80.650000000000006"/>
    <n v="0"/>
    <s v="100-S1.5 - Retirement"/>
    <m/>
    <x v="1"/>
    <n v="2048"/>
    <b v="0"/>
  </r>
  <r>
    <x v="0"/>
    <s v="0231"/>
    <n v="0"/>
    <n v="0"/>
    <n v="2028"/>
    <n v="1986"/>
    <n v="-1872.53"/>
    <n v="0"/>
    <s v="100-S1.5 - Retirement"/>
    <m/>
    <x v="1"/>
    <n v="2048"/>
    <b v="0"/>
  </r>
  <r>
    <x v="0"/>
    <s v="0231"/>
    <n v="0"/>
    <n v="0"/>
    <n v="2028"/>
    <n v="1987"/>
    <n v="-106.24"/>
    <n v="0"/>
    <s v="100-S1.5 - Retirement"/>
    <m/>
    <x v="1"/>
    <n v="2048"/>
    <b v="0"/>
  </r>
  <r>
    <x v="0"/>
    <s v="0231"/>
    <n v="0"/>
    <n v="0"/>
    <n v="2028"/>
    <n v="1997"/>
    <n v="-13.96"/>
    <n v="0"/>
    <s v="100-S1.5 - Retirement"/>
    <m/>
    <x v="1"/>
    <n v="2048"/>
    <b v="0"/>
  </r>
  <r>
    <x v="0"/>
    <s v="0231"/>
    <n v="0"/>
    <n v="0"/>
    <n v="2028"/>
    <n v="2004"/>
    <n v="-320.45"/>
    <n v="0"/>
    <s v="100-S1.5 - Retirement"/>
    <m/>
    <x v="1"/>
    <n v="2048"/>
    <b v="0"/>
  </r>
  <r>
    <x v="0"/>
    <s v="0231"/>
    <n v="0"/>
    <n v="0"/>
    <n v="2028"/>
    <n v="2006"/>
    <n v="-233.33"/>
    <n v="0"/>
    <s v="100-S1.5 - Retirement"/>
    <m/>
    <x v="1"/>
    <n v="2048"/>
    <b v="0"/>
  </r>
  <r>
    <x v="0"/>
    <s v="0231"/>
    <n v="0"/>
    <n v="0"/>
    <n v="2028"/>
    <n v="2007"/>
    <n v="-7.87"/>
    <n v="0"/>
    <s v="100-S1.5 - Retirement"/>
    <m/>
    <x v="1"/>
    <n v="2048"/>
    <b v="0"/>
  </r>
  <r>
    <x v="0"/>
    <s v="0231"/>
    <n v="0"/>
    <n v="0"/>
    <n v="2028"/>
    <n v="2009"/>
    <n v="-315.33"/>
    <n v="0"/>
    <s v="100-S1.5 - Retirement"/>
    <m/>
    <x v="1"/>
    <n v="2048"/>
    <b v="0"/>
  </r>
  <r>
    <x v="0"/>
    <s v="0231"/>
    <n v="0"/>
    <n v="0"/>
    <n v="2028"/>
    <n v="2010"/>
    <n v="-157.24"/>
    <n v="0"/>
    <s v="100-S1.5 - Retirement"/>
    <m/>
    <x v="1"/>
    <n v="2048"/>
    <b v="0"/>
  </r>
  <r>
    <x v="0"/>
    <s v="0231"/>
    <n v="0"/>
    <n v="0"/>
    <n v="2029"/>
    <n v="1977"/>
    <n v="-25.2"/>
    <n v="0"/>
    <s v="100-S1.5 - Retirement"/>
    <m/>
    <x v="1"/>
    <n v="2048"/>
    <b v="0"/>
  </r>
  <r>
    <x v="0"/>
    <s v="0231"/>
    <n v="0"/>
    <n v="0"/>
    <n v="2029"/>
    <n v="1978"/>
    <n v="-103912.53"/>
    <n v="0"/>
    <s v="100-S1.5 - Retirement"/>
    <m/>
    <x v="1"/>
    <n v="2048"/>
    <b v="0"/>
  </r>
  <r>
    <x v="0"/>
    <s v="0231"/>
    <n v="0"/>
    <n v="0"/>
    <n v="2029"/>
    <n v="1979"/>
    <n v="-0.33"/>
    <n v="0"/>
    <s v="100-S1.5 - Retirement"/>
    <m/>
    <x v="1"/>
    <n v="2048"/>
    <b v="0"/>
  </r>
  <r>
    <x v="0"/>
    <s v="0231"/>
    <n v="0"/>
    <n v="0"/>
    <n v="2029"/>
    <n v="1980"/>
    <n v="-12710.07"/>
    <n v="0"/>
    <s v="100-S1.5 - Retirement"/>
    <m/>
    <x v="1"/>
    <n v="2048"/>
    <b v="0"/>
  </r>
  <r>
    <x v="0"/>
    <s v="0231"/>
    <n v="0"/>
    <n v="0"/>
    <n v="2029"/>
    <n v="1981"/>
    <n v="-616.13"/>
    <n v="0"/>
    <s v="100-S1.5 - Retirement"/>
    <m/>
    <x v="1"/>
    <n v="2048"/>
    <b v="0"/>
  </r>
  <r>
    <x v="0"/>
    <s v="0231"/>
    <n v="0"/>
    <n v="0"/>
    <n v="2029"/>
    <n v="1983"/>
    <n v="-78.03"/>
    <n v="0"/>
    <s v="100-S1.5 - Retirement"/>
    <m/>
    <x v="1"/>
    <n v="2048"/>
    <b v="0"/>
  </r>
  <r>
    <x v="0"/>
    <s v="0231"/>
    <n v="0"/>
    <n v="0"/>
    <n v="2029"/>
    <n v="1984"/>
    <n v="-45.74"/>
    <n v="0"/>
    <s v="100-S1.5 - Retirement"/>
    <m/>
    <x v="1"/>
    <n v="2048"/>
    <b v="0"/>
  </r>
  <r>
    <x v="0"/>
    <s v="0231"/>
    <n v="0"/>
    <n v="0"/>
    <n v="2029"/>
    <n v="1985"/>
    <n v="-84.15"/>
    <n v="0"/>
    <s v="100-S1.5 - Retirement"/>
    <m/>
    <x v="1"/>
    <n v="2048"/>
    <b v="0"/>
  </r>
  <r>
    <x v="0"/>
    <s v="0231"/>
    <n v="0"/>
    <n v="0"/>
    <n v="2029"/>
    <n v="1986"/>
    <n v="-1956.16"/>
    <n v="0"/>
    <s v="100-S1.5 - Retirement"/>
    <m/>
    <x v="1"/>
    <n v="2048"/>
    <b v="0"/>
  </r>
  <r>
    <x v="0"/>
    <s v="0231"/>
    <n v="0"/>
    <n v="0"/>
    <n v="2029"/>
    <n v="1987"/>
    <n v="-111.12"/>
    <n v="0"/>
    <s v="100-S1.5 - Retirement"/>
    <m/>
    <x v="1"/>
    <n v="2048"/>
    <b v="0"/>
  </r>
  <r>
    <x v="0"/>
    <s v="0231"/>
    <n v="0"/>
    <n v="0"/>
    <n v="2029"/>
    <n v="1997"/>
    <n v="-14.84"/>
    <n v="0"/>
    <s v="100-S1.5 - Retirement"/>
    <m/>
    <x v="1"/>
    <n v="2048"/>
    <b v="0"/>
  </r>
  <r>
    <x v="0"/>
    <s v="0231"/>
    <n v="0"/>
    <n v="0"/>
    <n v="2029"/>
    <n v="2004"/>
    <n v="-346.67"/>
    <n v="0"/>
    <s v="100-S1.5 - Retirement"/>
    <m/>
    <x v="1"/>
    <n v="2048"/>
    <b v="0"/>
  </r>
  <r>
    <x v="0"/>
    <s v="0231"/>
    <n v="0"/>
    <n v="0"/>
    <n v="2029"/>
    <n v="2006"/>
    <n v="-253.97"/>
    <n v="0"/>
    <s v="100-S1.5 - Retirement"/>
    <m/>
    <x v="1"/>
    <n v="2048"/>
    <b v="0"/>
  </r>
  <r>
    <x v="0"/>
    <s v="0231"/>
    <n v="0"/>
    <n v="0"/>
    <n v="2029"/>
    <n v="2007"/>
    <n v="-8.6"/>
    <n v="0"/>
    <s v="100-S1.5 - Retirement"/>
    <m/>
    <x v="1"/>
    <n v="2048"/>
    <b v="0"/>
  </r>
  <r>
    <x v="0"/>
    <s v="0231"/>
    <n v="0"/>
    <n v="0"/>
    <n v="2029"/>
    <n v="2009"/>
    <n v="-347.44"/>
    <n v="0"/>
    <s v="100-S1.5 - Retirement"/>
    <m/>
    <x v="1"/>
    <n v="2048"/>
    <b v="0"/>
  </r>
  <r>
    <x v="0"/>
    <s v="0231"/>
    <n v="0"/>
    <n v="0"/>
    <n v="2029"/>
    <n v="2010"/>
    <n v="-174.11"/>
    <n v="0"/>
    <s v="100-S1.5 - Retirement"/>
    <m/>
    <x v="1"/>
    <n v="2048"/>
    <b v="0"/>
  </r>
  <r>
    <x v="0"/>
    <s v="0231"/>
    <n v="0"/>
    <n v="0"/>
    <n v="2030"/>
    <n v="1977"/>
    <n v="-26.04"/>
    <n v="0"/>
    <s v="100-S1.5 - Retirement"/>
    <m/>
    <x v="1"/>
    <n v="2048"/>
    <b v="0"/>
  </r>
  <r>
    <x v="0"/>
    <s v="0231"/>
    <n v="0"/>
    <n v="0"/>
    <n v="2030"/>
    <n v="1978"/>
    <n v="-107472.96000000001"/>
    <n v="0"/>
    <s v="100-S1.5 - Retirement"/>
    <m/>
    <x v="1"/>
    <n v="2048"/>
    <b v="0"/>
  </r>
  <r>
    <x v="0"/>
    <s v="0231"/>
    <n v="0"/>
    <n v="0"/>
    <n v="2030"/>
    <n v="1979"/>
    <n v="-0.34"/>
    <n v="0"/>
    <s v="100-S1.5 - Retirement"/>
    <m/>
    <x v="1"/>
    <n v="2048"/>
    <b v="0"/>
  </r>
  <r>
    <x v="0"/>
    <s v="0231"/>
    <n v="0"/>
    <n v="0"/>
    <n v="2030"/>
    <n v="1980"/>
    <n v="-13172.18"/>
    <n v="0"/>
    <s v="100-S1.5 - Retirement"/>
    <m/>
    <x v="1"/>
    <n v="2048"/>
    <b v="0"/>
  </r>
  <r>
    <x v="0"/>
    <s v="0231"/>
    <n v="0"/>
    <n v="0"/>
    <n v="2030"/>
    <n v="1981"/>
    <n v="-639.19000000000005"/>
    <n v="0"/>
    <s v="100-S1.5 - Retirement"/>
    <m/>
    <x v="1"/>
    <n v="2048"/>
    <b v="0"/>
  </r>
  <r>
    <x v="0"/>
    <s v="0231"/>
    <n v="0"/>
    <n v="0"/>
    <n v="2030"/>
    <n v="1983"/>
    <n v="-81.13"/>
    <n v="0"/>
    <s v="100-S1.5 - Retirement"/>
    <m/>
    <x v="1"/>
    <n v="2048"/>
    <b v="0"/>
  </r>
  <r>
    <x v="0"/>
    <s v="0231"/>
    <n v="0"/>
    <n v="0"/>
    <n v="2030"/>
    <n v="1984"/>
    <n v="-47.61"/>
    <n v="0"/>
    <s v="100-S1.5 - Retirement"/>
    <m/>
    <x v="1"/>
    <n v="2048"/>
    <b v="0"/>
  </r>
  <r>
    <x v="0"/>
    <s v="0231"/>
    <n v="0"/>
    <n v="0"/>
    <n v="2030"/>
    <n v="1985"/>
    <n v="-87.69"/>
    <n v="0"/>
    <s v="100-S1.5 - Retirement"/>
    <m/>
    <x v="1"/>
    <n v="2048"/>
    <b v="0"/>
  </r>
  <r>
    <x v="0"/>
    <s v="0231"/>
    <n v="0"/>
    <n v="0"/>
    <n v="2030"/>
    <n v="1986"/>
    <n v="-2040.98"/>
    <n v="0"/>
    <s v="100-S1.5 - Retirement"/>
    <m/>
    <x v="1"/>
    <n v="2048"/>
    <b v="0"/>
  </r>
  <r>
    <x v="0"/>
    <s v="0231"/>
    <n v="0"/>
    <n v="0"/>
    <n v="2030"/>
    <n v="1987"/>
    <n v="-116.09"/>
    <n v="0"/>
    <s v="100-S1.5 - Retirement"/>
    <m/>
    <x v="1"/>
    <n v="2048"/>
    <b v="0"/>
  </r>
  <r>
    <x v="0"/>
    <s v="0231"/>
    <n v="0"/>
    <n v="0"/>
    <n v="2030"/>
    <n v="1997"/>
    <n v="-15.74"/>
    <n v="0"/>
    <s v="100-S1.5 - Retirement"/>
    <m/>
    <x v="1"/>
    <n v="2048"/>
    <b v="0"/>
  </r>
  <r>
    <x v="0"/>
    <s v="0231"/>
    <n v="0"/>
    <n v="0"/>
    <n v="2030"/>
    <n v="2004"/>
    <n v="-373.92"/>
    <n v="0"/>
    <s v="100-S1.5 - Retirement"/>
    <m/>
    <x v="1"/>
    <n v="2048"/>
    <b v="0"/>
  </r>
  <r>
    <x v="0"/>
    <s v="0231"/>
    <n v="0"/>
    <n v="0"/>
    <n v="2030"/>
    <n v="2006"/>
    <n v="-275.35000000000002"/>
    <n v="0"/>
    <s v="100-S1.5 - Retirement"/>
    <m/>
    <x v="1"/>
    <n v="2048"/>
    <b v="0"/>
  </r>
  <r>
    <x v="0"/>
    <s v="0231"/>
    <n v="0"/>
    <n v="0"/>
    <n v="2030"/>
    <n v="2007"/>
    <n v="-9.36"/>
    <n v="0"/>
    <s v="100-S1.5 - Retirement"/>
    <m/>
    <x v="1"/>
    <n v="2048"/>
    <b v="0"/>
  </r>
  <r>
    <x v="0"/>
    <s v="0231"/>
    <n v="0"/>
    <n v="0"/>
    <n v="2030"/>
    <n v="2009"/>
    <n v="-381.14"/>
    <n v="0"/>
    <s v="100-S1.5 - Retirement"/>
    <m/>
    <x v="1"/>
    <n v="2048"/>
    <b v="0"/>
  </r>
  <r>
    <x v="0"/>
    <s v="0231"/>
    <n v="0"/>
    <n v="0"/>
    <n v="2030"/>
    <n v="2010"/>
    <n v="-191.83"/>
    <n v="0"/>
    <s v="100-S1.5 - Retirement"/>
    <m/>
    <x v="1"/>
    <n v="2048"/>
    <b v="0"/>
  </r>
  <r>
    <x v="0"/>
    <s v="0231"/>
    <n v="0"/>
    <n v="0"/>
    <n v="2031"/>
    <n v="1977"/>
    <n v="-26.88"/>
    <n v="0"/>
    <s v="100-S1.5 - Retirement"/>
    <m/>
    <x v="1"/>
    <n v="2048"/>
    <b v="0"/>
  </r>
  <r>
    <x v="0"/>
    <s v="0231"/>
    <n v="0"/>
    <n v="0"/>
    <n v="2031"/>
    <n v="1978"/>
    <n v="-111048.23"/>
    <n v="0"/>
    <s v="100-S1.5 - Retirement"/>
    <m/>
    <x v="1"/>
    <n v="2048"/>
    <b v="0"/>
  </r>
  <r>
    <x v="0"/>
    <s v="0231"/>
    <n v="0"/>
    <n v="0"/>
    <n v="2031"/>
    <n v="1979"/>
    <n v="-0.35"/>
    <n v="0"/>
    <s v="100-S1.5 - Retirement"/>
    <m/>
    <x v="1"/>
    <n v="2048"/>
    <b v="0"/>
  </r>
  <r>
    <x v="0"/>
    <s v="0231"/>
    <n v="0"/>
    <n v="0"/>
    <n v="2031"/>
    <n v="1980"/>
    <n v="-13637.07"/>
    <n v="0"/>
    <s v="100-S1.5 - Retirement"/>
    <m/>
    <x v="1"/>
    <n v="2048"/>
    <b v="0"/>
  </r>
  <r>
    <x v="0"/>
    <s v="0231"/>
    <n v="0"/>
    <n v="0"/>
    <n v="2031"/>
    <n v="1981"/>
    <n v="-662.43"/>
    <n v="0"/>
    <s v="100-S1.5 - Retirement"/>
    <m/>
    <x v="1"/>
    <n v="2048"/>
    <b v="0"/>
  </r>
  <r>
    <x v="0"/>
    <s v="0231"/>
    <n v="0"/>
    <n v="0"/>
    <n v="2031"/>
    <n v="1983"/>
    <n v="-84.26"/>
    <n v="0"/>
    <s v="100-S1.5 - Retirement"/>
    <m/>
    <x v="1"/>
    <n v="2048"/>
    <b v="0"/>
  </r>
  <r>
    <x v="0"/>
    <s v="0231"/>
    <n v="0"/>
    <n v="0"/>
    <n v="2031"/>
    <n v="1984"/>
    <n v="-49.5"/>
    <n v="0"/>
    <s v="100-S1.5 - Retirement"/>
    <m/>
    <x v="1"/>
    <n v="2048"/>
    <b v="0"/>
  </r>
  <r>
    <x v="0"/>
    <s v="0231"/>
    <n v="0"/>
    <n v="0"/>
    <n v="2031"/>
    <n v="1985"/>
    <n v="-91.27"/>
    <n v="0"/>
    <s v="100-S1.5 - Retirement"/>
    <m/>
    <x v="1"/>
    <n v="2048"/>
    <b v="0"/>
  </r>
  <r>
    <x v="0"/>
    <s v="0231"/>
    <n v="0"/>
    <n v="0"/>
    <n v="2031"/>
    <n v="1986"/>
    <n v="-2126.92"/>
    <n v="0"/>
    <s v="100-S1.5 - Retirement"/>
    <m/>
    <x v="1"/>
    <n v="2048"/>
    <b v="0"/>
  </r>
  <r>
    <x v="0"/>
    <s v="0231"/>
    <n v="0"/>
    <n v="0"/>
    <n v="2031"/>
    <n v="1987"/>
    <n v="-121.12"/>
    <n v="0"/>
    <s v="100-S1.5 - Retirement"/>
    <m/>
    <x v="1"/>
    <n v="2048"/>
    <b v="0"/>
  </r>
  <r>
    <x v="0"/>
    <s v="0231"/>
    <n v="0"/>
    <n v="0"/>
    <n v="2031"/>
    <n v="1997"/>
    <n v="-16.670000000000002"/>
    <n v="0"/>
    <s v="100-S1.5 - Retirement"/>
    <m/>
    <x v="1"/>
    <n v="2048"/>
    <b v="0"/>
  </r>
  <r>
    <x v="0"/>
    <s v="0231"/>
    <n v="0"/>
    <n v="0"/>
    <n v="2031"/>
    <n v="2004"/>
    <n v="-401.85"/>
    <n v="0"/>
    <s v="100-S1.5 - Retirement"/>
    <m/>
    <x v="1"/>
    <n v="2048"/>
    <b v="0"/>
  </r>
  <r>
    <x v="0"/>
    <s v="0231"/>
    <n v="0"/>
    <n v="0"/>
    <n v="2031"/>
    <n v="2006"/>
    <n v="-297.88"/>
    <n v="0"/>
    <s v="100-S1.5 - Retirement"/>
    <m/>
    <x v="1"/>
    <n v="2048"/>
    <b v="0"/>
  </r>
  <r>
    <x v="0"/>
    <s v="0231"/>
    <n v="0"/>
    <n v="0"/>
    <n v="2031"/>
    <n v="2007"/>
    <n v="-10.15"/>
    <n v="0"/>
    <s v="100-S1.5 - Retirement"/>
    <m/>
    <x v="1"/>
    <n v="2048"/>
    <b v="0"/>
  </r>
  <r>
    <x v="0"/>
    <s v="0231"/>
    <n v="0"/>
    <n v="0"/>
    <n v="2031"/>
    <n v="2009"/>
    <n v="-416.4"/>
    <n v="0"/>
    <s v="100-S1.5 - Retirement"/>
    <m/>
    <x v="1"/>
    <n v="2048"/>
    <b v="0"/>
  </r>
  <r>
    <x v="0"/>
    <s v="0231"/>
    <n v="0"/>
    <n v="0"/>
    <n v="2031"/>
    <n v="2010"/>
    <n v="-210.44"/>
    <n v="0"/>
    <s v="100-S1.5 - Retirement"/>
    <m/>
    <x v="1"/>
    <n v="2048"/>
    <b v="0"/>
  </r>
  <r>
    <x v="0"/>
    <s v="0231"/>
    <n v="0"/>
    <n v="0"/>
    <n v="2032"/>
    <n v="1977"/>
    <n v="-27.72"/>
    <n v="0"/>
    <s v="100-S1.5 - Retirement"/>
    <m/>
    <x v="1"/>
    <n v="2048"/>
    <b v="0"/>
  </r>
  <r>
    <x v="0"/>
    <s v="0231"/>
    <n v="0"/>
    <n v="0"/>
    <n v="2032"/>
    <n v="1978"/>
    <n v="-114633.03"/>
    <n v="0"/>
    <s v="100-S1.5 - Retirement"/>
    <m/>
    <x v="1"/>
    <n v="2048"/>
    <b v="0"/>
  </r>
  <r>
    <x v="0"/>
    <s v="0231"/>
    <n v="0"/>
    <n v="0"/>
    <n v="2032"/>
    <n v="1979"/>
    <n v="-0.36"/>
    <n v="0"/>
    <s v="100-S1.5 - Retirement"/>
    <m/>
    <x v="1"/>
    <n v="2048"/>
    <b v="0"/>
  </r>
  <r>
    <x v="0"/>
    <s v="0231"/>
    <n v="0"/>
    <n v="0"/>
    <n v="2032"/>
    <n v="1980"/>
    <n v="-14104.33"/>
    <n v="0"/>
    <s v="100-S1.5 - Retirement"/>
    <m/>
    <x v="1"/>
    <n v="2048"/>
    <b v="0"/>
  </r>
  <r>
    <x v="0"/>
    <s v="0231"/>
    <n v="0"/>
    <n v="0"/>
    <n v="2032"/>
    <n v="1981"/>
    <n v="-685.81"/>
    <n v="0"/>
    <s v="100-S1.5 - Retirement"/>
    <m/>
    <x v="1"/>
    <n v="2048"/>
    <b v="0"/>
  </r>
  <r>
    <x v="0"/>
    <s v="0231"/>
    <n v="0"/>
    <n v="0"/>
    <n v="2032"/>
    <n v="1983"/>
    <n v="-87.41"/>
    <n v="0"/>
    <s v="100-S1.5 - Retirement"/>
    <m/>
    <x v="1"/>
    <n v="2048"/>
    <b v="0"/>
  </r>
  <r>
    <x v="0"/>
    <s v="0231"/>
    <n v="0"/>
    <n v="0"/>
    <n v="2032"/>
    <n v="1984"/>
    <n v="-51.41"/>
    <n v="0"/>
    <s v="100-S1.5 - Retirement"/>
    <m/>
    <x v="1"/>
    <n v="2048"/>
    <b v="0"/>
  </r>
  <r>
    <x v="0"/>
    <s v="0231"/>
    <n v="0"/>
    <n v="0"/>
    <n v="2032"/>
    <n v="1985"/>
    <n v="-94.9"/>
    <n v="0"/>
    <s v="100-S1.5 - Retirement"/>
    <m/>
    <x v="1"/>
    <n v="2048"/>
    <b v="0"/>
  </r>
  <r>
    <x v="0"/>
    <s v="0231"/>
    <n v="0"/>
    <n v="0"/>
    <n v="2032"/>
    <n v="1986"/>
    <n v="-2213.89"/>
    <n v="0"/>
    <s v="100-S1.5 - Retirement"/>
    <m/>
    <x v="1"/>
    <n v="2048"/>
    <b v="0"/>
  </r>
  <r>
    <x v="0"/>
    <s v="0231"/>
    <n v="0"/>
    <n v="0"/>
    <n v="2032"/>
    <n v="1987"/>
    <n v="-126.22"/>
    <n v="0"/>
    <s v="100-S1.5 - Retirement"/>
    <m/>
    <x v="1"/>
    <n v="2048"/>
    <b v="0"/>
  </r>
  <r>
    <x v="0"/>
    <s v="0231"/>
    <n v="0"/>
    <n v="0"/>
    <n v="2032"/>
    <n v="1997"/>
    <n v="-17.62"/>
    <n v="0"/>
    <s v="100-S1.5 - Retirement"/>
    <m/>
    <x v="1"/>
    <n v="2048"/>
    <b v="0"/>
  </r>
  <r>
    <x v="0"/>
    <s v="0231"/>
    <n v="0"/>
    <n v="0"/>
    <n v="2032"/>
    <n v="2004"/>
    <n v="-430.94"/>
    <n v="0"/>
    <s v="100-S1.5 - Retirement"/>
    <m/>
    <x v="1"/>
    <n v="2048"/>
    <b v="0"/>
  </r>
  <r>
    <x v="0"/>
    <s v="0231"/>
    <n v="0"/>
    <n v="0"/>
    <n v="2032"/>
    <n v="2006"/>
    <n v="-321.3"/>
    <n v="0"/>
    <s v="100-S1.5 - Retirement"/>
    <m/>
    <x v="1"/>
    <n v="2048"/>
    <b v="0"/>
  </r>
  <r>
    <x v="0"/>
    <s v="0231"/>
    <n v="0"/>
    <n v="0"/>
    <n v="2032"/>
    <n v="2007"/>
    <n v="-10.98"/>
    <n v="0"/>
    <s v="100-S1.5 - Retirement"/>
    <m/>
    <x v="1"/>
    <n v="2048"/>
    <b v="0"/>
  </r>
  <r>
    <x v="0"/>
    <s v="0231"/>
    <n v="0"/>
    <n v="0"/>
    <n v="2032"/>
    <n v="2009"/>
    <n v="-453.23"/>
    <n v="0"/>
    <s v="100-S1.5 - Retirement"/>
    <m/>
    <x v="1"/>
    <n v="2048"/>
    <b v="0"/>
  </r>
  <r>
    <x v="0"/>
    <s v="0231"/>
    <n v="0"/>
    <n v="0"/>
    <n v="2032"/>
    <n v="2010"/>
    <n v="-229.91"/>
    <n v="0"/>
    <s v="100-S1.5 - Retirement"/>
    <m/>
    <x v="1"/>
    <n v="2048"/>
    <b v="0"/>
  </r>
  <r>
    <x v="0"/>
    <s v="0231"/>
    <n v="0"/>
    <n v="0"/>
    <n v="2033"/>
    <n v="1977"/>
    <n v="-28.56"/>
    <n v="0"/>
    <s v="100-S1.5 - Retirement"/>
    <m/>
    <x v="1"/>
    <n v="2048"/>
    <b v="0"/>
  </r>
  <r>
    <x v="0"/>
    <s v="0231"/>
    <n v="0"/>
    <n v="0"/>
    <n v="2033"/>
    <n v="1978"/>
    <n v="-118223.12"/>
    <n v="0"/>
    <s v="100-S1.5 - Retirement"/>
    <m/>
    <x v="1"/>
    <n v="2048"/>
    <b v="0"/>
  </r>
  <r>
    <x v="0"/>
    <s v="0231"/>
    <n v="0"/>
    <n v="0"/>
    <n v="2033"/>
    <n v="1979"/>
    <n v="-0.38"/>
    <n v="0"/>
    <s v="100-S1.5 - Retirement"/>
    <m/>
    <x v="1"/>
    <n v="2048"/>
    <b v="0"/>
  </r>
  <r>
    <x v="0"/>
    <s v="0231"/>
    <n v="0"/>
    <n v="0"/>
    <n v="2033"/>
    <n v="1980"/>
    <n v="-14573.54"/>
    <n v="0"/>
    <s v="100-S1.5 - Retirement"/>
    <m/>
    <x v="1"/>
    <n v="2048"/>
    <b v="0"/>
  </r>
  <r>
    <x v="0"/>
    <s v="0231"/>
    <n v="0"/>
    <n v="0"/>
    <n v="2033"/>
    <n v="1981"/>
    <n v="-709.31"/>
    <n v="0"/>
    <s v="100-S1.5 - Retirement"/>
    <m/>
    <x v="1"/>
    <n v="2048"/>
    <b v="0"/>
  </r>
  <r>
    <x v="0"/>
    <s v="0231"/>
    <n v="0"/>
    <n v="0"/>
    <n v="2033"/>
    <n v="1983"/>
    <n v="-90.59"/>
    <n v="0"/>
    <s v="100-S1.5 - Retirement"/>
    <m/>
    <x v="1"/>
    <n v="2048"/>
    <b v="0"/>
  </r>
  <r>
    <x v="0"/>
    <s v="0231"/>
    <n v="0"/>
    <n v="0"/>
    <n v="2033"/>
    <n v="1984"/>
    <n v="-53.33"/>
    <n v="0"/>
    <s v="100-S1.5 - Retirement"/>
    <m/>
    <x v="1"/>
    <n v="2048"/>
    <b v="0"/>
  </r>
  <r>
    <x v="0"/>
    <s v="0231"/>
    <n v="0"/>
    <n v="0"/>
    <n v="2033"/>
    <n v="1985"/>
    <n v="-98.56"/>
    <n v="0"/>
    <s v="100-S1.5 - Retirement"/>
    <m/>
    <x v="1"/>
    <n v="2048"/>
    <b v="0"/>
  </r>
  <r>
    <x v="0"/>
    <s v="0231"/>
    <n v="0"/>
    <n v="0"/>
    <n v="2033"/>
    <n v="1986"/>
    <n v="-2301.7800000000002"/>
    <n v="0"/>
    <s v="100-S1.5 - Retirement"/>
    <m/>
    <x v="1"/>
    <n v="2048"/>
    <b v="0"/>
  </r>
  <r>
    <x v="0"/>
    <s v="0231"/>
    <n v="0"/>
    <n v="0"/>
    <n v="2033"/>
    <n v="1987"/>
    <n v="-131.38"/>
    <n v="0"/>
    <s v="100-S1.5 - Retirement"/>
    <m/>
    <x v="1"/>
    <n v="2048"/>
    <b v="0"/>
  </r>
  <r>
    <x v="0"/>
    <s v="0231"/>
    <n v="0"/>
    <n v="0"/>
    <n v="2033"/>
    <n v="1997"/>
    <n v="-18.59"/>
    <n v="0"/>
    <s v="100-S1.5 - Retirement"/>
    <m/>
    <x v="1"/>
    <n v="2048"/>
    <b v="0"/>
  </r>
  <r>
    <x v="0"/>
    <s v="0231"/>
    <n v="0"/>
    <n v="0"/>
    <n v="2033"/>
    <n v="2004"/>
    <n v="-461"/>
    <n v="0"/>
    <s v="100-S1.5 - Retirement"/>
    <m/>
    <x v="1"/>
    <n v="2048"/>
    <b v="0"/>
  </r>
  <r>
    <x v="0"/>
    <s v="0231"/>
    <n v="0"/>
    <n v="0"/>
    <n v="2033"/>
    <n v="2006"/>
    <n v="-345.3"/>
    <n v="0"/>
    <s v="100-S1.5 - Retirement"/>
    <m/>
    <x v="1"/>
    <n v="2048"/>
    <b v="0"/>
  </r>
  <r>
    <x v="0"/>
    <s v="0231"/>
    <n v="0"/>
    <n v="0"/>
    <n v="2033"/>
    <n v="2007"/>
    <n v="-11.85"/>
    <n v="0"/>
    <s v="100-S1.5 - Retirement"/>
    <m/>
    <x v="1"/>
    <n v="2048"/>
    <b v="0"/>
  </r>
  <r>
    <x v="0"/>
    <s v="0231"/>
    <n v="0"/>
    <n v="0"/>
    <n v="2033"/>
    <n v="2009"/>
    <n v="-491.39"/>
    <n v="0"/>
    <s v="100-S1.5 - Retirement"/>
    <m/>
    <x v="1"/>
    <n v="2048"/>
    <b v="0"/>
  </r>
  <r>
    <x v="0"/>
    <s v="0231"/>
    <n v="0"/>
    <n v="0"/>
    <n v="2033"/>
    <n v="2010"/>
    <n v="-250.24"/>
    <n v="0"/>
    <s v="100-S1.5 - Retirement"/>
    <m/>
    <x v="1"/>
    <n v="2048"/>
    <b v="0"/>
  </r>
  <r>
    <x v="0"/>
    <s v="0231"/>
    <n v="0"/>
    <n v="0"/>
    <n v="2034"/>
    <n v="1977"/>
    <n v="-29.41"/>
    <n v="0"/>
    <s v="100-S1.5 - Retirement"/>
    <m/>
    <x v="1"/>
    <n v="2048"/>
    <b v="0"/>
  </r>
  <r>
    <x v="0"/>
    <s v="0231"/>
    <n v="0"/>
    <n v="0"/>
    <n v="2034"/>
    <n v="1978"/>
    <n v="-121816.39"/>
    <n v="0"/>
    <s v="100-S1.5 - Retirement"/>
    <m/>
    <x v="1"/>
    <n v="2048"/>
    <b v="0"/>
  </r>
  <r>
    <x v="0"/>
    <s v="0231"/>
    <n v="0"/>
    <n v="0"/>
    <n v="2034"/>
    <n v="1979"/>
    <n v="-0.39"/>
    <n v="0"/>
    <s v="100-S1.5 - Retirement"/>
    <m/>
    <x v="1"/>
    <n v="2048"/>
    <b v="0"/>
  </r>
  <r>
    <x v="0"/>
    <s v="0231"/>
    <n v="0"/>
    <n v="0"/>
    <n v="2034"/>
    <n v="1980"/>
    <n v="-15043.99"/>
    <n v="0"/>
    <s v="100-S1.5 - Retirement"/>
    <m/>
    <x v="1"/>
    <n v="2048"/>
    <b v="0"/>
  </r>
  <r>
    <x v="0"/>
    <s v="0231"/>
    <n v="0"/>
    <n v="0"/>
    <n v="2034"/>
    <n v="1981"/>
    <n v="-732.91"/>
    <n v="0"/>
    <s v="100-S1.5 - Retirement"/>
    <m/>
    <x v="1"/>
    <n v="2048"/>
    <b v="0"/>
  </r>
  <r>
    <x v="0"/>
    <s v="0231"/>
    <n v="0"/>
    <n v="0"/>
    <n v="2034"/>
    <n v="1983"/>
    <n v="-93.79"/>
    <n v="0"/>
    <s v="100-S1.5 - Retirement"/>
    <m/>
    <x v="1"/>
    <n v="2048"/>
    <b v="0"/>
  </r>
  <r>
    <x v="0"/>
    <s v="0231"/>
    <n v="0"/>
    <n v="0"/>
    <n v="2034"/>
    <n v="1984"/>
    <n v="-55.27"/>
    <n v="0"/>
    <s v="100-S1.5 - Retirement"/>
    <m/>
    <x v="1"/>
    <n v="2048"/>
    <b v="0"/>
  </r>
  <r>
    <x v="0"/>
    <s v="0231"/>
    <n v="0"/>
    <n v="0"/>
    <n v="2034"/>
    <n v="1985"/>
    <n v="-102.25"/>
    <n v="0"/>
    <s v="100-S1.5 - Retirement"/>
    <m/>
    <x v="1"/>
    <n v="2048"/>
    <b v="0"/>
  </r>
  <r>
    <x v="0"/>
    <s v="0231"/>
    <n v="0"/>
    <n v="0"/>
    <n v="2034"/>
    <n v="1986"/>
    <n v="-2390.5100000000002"/>
    <n v="0"/>
    <s v="100-S1.5 - Retirement"/>
    <m/>
    <x v="1"/>
    <n v="2048"/>
    <b v="0"/>
  </r>
  <r>
    <x v="0"/>
    <s v="0231"/>
    <n v="0"/>
    <n v="0"/>
    <n v="2034"/>
    <n v="1987"/>
    <n v="-136.6"/>
    <n v="0"/>
    <s v="100-S1.5 - Retirement"/>
    <m/>
    <x v="1"/>
    <n v="2048"/>
    <b v="0"/>
  </r>
  <r>
    <x v="0"/>
    <s v="0231"/>
    <n v="0"/>
    <n v="0"/>
    <n v="2034"/>
    <n v="1997"/>
    <n v="-19.59"/>
    <n v="0"/>
    <s v="100-S1.5 - Retirement"/>
    <m/>
    <x v="1"/>
    <n v="2048"/>
    <b v="0"/>
  </r>
  <r>
    <x v="0"/>
    <s v="0231"/>
    <n v="0"/>
    <n v="0"/>
    <n v="2034"/>
    <n v="2004"/>
    <n v="-492.06"/>
    <n v="0"/>
    <s v="100-S1.5 - Retirement"/>
    <m/>
    <x v="1"/>
    <n v="2048"/>
    <b v="0"/>
  </r>
  <r>
    <x v="0"/>
    <s v="0231"/>
    <n v="0"/>
    <n v="0"/>
    <n v="2034"/>
    <n v="2006"/>
    <n v="-370.3"/>
    <n v="0"/>
    <s v="100-S1.5 - Retirement"/>
    <m/>
    <x v="1"/>
    <n v="2048"/>
    <b v="0"/>
  </r>
  <r>
    <x v="0"/>
    <s v="0231"/>
    <n v="0"/>
    <n v="0"/>
    <n v="2034"/>
    <n v="2007"/>
    <n v="-12.73"/>
    <n v="0"/>
    <s v="100-S1.5 - Retirement"/>
    <m/>
    <x v="1"/>
    <n v="2048"/>
    <b v="0"/>
  </r>
  <r>
    <x v="0"/>
    <s v="0231"/>
    <n v="0"/>
    <n v="0"/>
    <n v="2034"/>
    <n v="2009"/>
    <n v="-531.6"/>
    <n v="0"/>
    <s v="100-S1.5 - Retirement"/>
    <m/>
    <x v="1"/>
    <n v="2048"/>
    <b v="0"/>
  </r>
  <r>
    <x v="0"/>
    <s v="0231"/>
    <n v="0"/>
    <n v="0"/>
    <n v="2034"/>
    <n v="2010"/>
    <n v="-271.31"/>
    <n v="0"/>
    <s v="100-S1.5 - Retirement"/>
    <m/>
    <x v="1"/>
    <n v="2048"/>
    <b v="0"/>
  </r>
  <r>
    <x v="0"/>
    <s v="0231"/>
    <n v="0"/>
    <n v="0"/>
    <n v="2035"/>
    <n v="1977"/>
    <n v="-30.25"/>
    <n v="0"/>
    <s v="100-S1.5 - Retirement"/>
    <m/>
    <x v="1"/>
    <n v="2048"/>
    <b v="0"/>
  </r>
  <r>
    <x v="0"/>
    <s v="0231"/>
    <n v="0"/>
    <n v="0"/>
    <n v="2035"/>
    <n v="1978"/>
    <n v="-125407.55"/>
    <n v="0"/>
    <s v="100-S1.5 - Retirement"/>
    <m/>
    <x v="1"/>
    <n v="2048"/>
    <b v="0"/>
  </r>
  <r>
    <x v="0"/>
    <s v="0231"/>
    <n v="0"/>
    <n v="0"/>
    <n v="2035"/>
    <n v="1979"/>
    <n v="-0.4"/>
    <n v="0"/>
    <s v="100-S1.5 - Retirement"/>
    <m/>
    <x v="1"/>
    <n v="2048"/>
    <b v="0"/>
  </r>
  <r>
    <x v="0"/>
    <s v="0231"/>
    <n v="0"/>
    <n v="0"/>
    <n v="2035"/>
    <n v="1980"/>
    <n v="-15515.14"/>
    <n v="0"/>
    <s v="100-S1.5 - Retirement"/>
    <m/>
    <x v="1"/>
    <n v="2048"/>
    <b v="0"/>
  </r>
  <r>
    <x v="0"/>
    <s v="0231"/>
    <n v="0"/>
    <n v="0"/>
    <n v="2035"/>
    <n v="1981"/>
    <n v="-756.57"/>
    <n v="0"/>
    <s v="100-S1.5 - Retirement"/>
    <m/>
    <x v="1"/>
    <n v="2048"/>
    <b v="0"/>
  </r>
  <r>
    <x v="0"/>
    <s v="0231"/>
    <n v="0"/>
    <n v="0"/>
    <n v="2035"/>
    <n v="1983"/>
    <n v="-97"/>
    <n v="0"/>
    <s v="100-S1.5 - Retirement"/>
    <m/>
    <x v="1"/>
    <n v="2048"/>
    <b v="0"/>
  </r>
  <r>
    <x v="0"/>
    <s v="0231"/>
    <n v="0"/>
    <n v="0"/>
    <n v="2035"/>
    <n v="1984"/>
    <n v="-57.22"/>
    <n v="0"/>
    <s v="100-S1.5 - Retirement"/>
    <m/>
    <x v="1"/>
    <n v="2048"/>
    <b v="0"/>
  </r>
  <r>
    <x v="0"/>
    <s v="0231"/>
    <n v="0"/>
    <n v="0"/>
    <n v="2035"/>
    <n v="1985"/>
    <n v="-105.96"/>
    <n v="0"/>
    <s v="100-S1.5 - Retirement"/>
    <m/>
    <x v="1"/>
    <n v="2048"/>
    <b v="0"/>
  </r>
  <r>
    <x v="0"/>
    <s v="0231"/>
    <n v="0"/>
    <n v="0"/>
    <n v="2035"/>
    <n v="1986"/>
    <n v="-2480"/>
    <n v="0"/>
    <s v="100-S1.5 - Retirement"/>
    <m/>
    <x v="1"/>
    <n v="2048"/>
    <b v="0"/>
  </r>
  <r>
    <x v="0"/>
    <s v="0231"/>
    <n v="0"/>
    <n v="0"/>
    <n v="2035"/>
    <n v="1987"/>
    <n v="-141.86000000000001"/>
    <n v="0"/>
    <s v="100-S1.5 - Retirement"/>
    <m/>
    <x v="1"/>
    <n v="2048"/>
    <b v="0"/>
  </r>
  <r>
    <x v="0"/>
    <s v="0231"/>
    <n v="0"/>
    <n v="0"/>
    <n v="2035"/>
    <n v="1997"/>
    <n v="-20.61"/>
    <n v="0"/>
    <s v="100-S1.5 - Retirement"/>
    <m/>
    <x v="1"/>
    <n v="2048"/>
    <b v="0"/>
  </r>
  <r>
    <x v="0"/>
    <s v="0231"/>
    <n v="0"/>
    <n v="0"/>
    <n v="2035"/>
    <n v="2004"/>
    <n v="-524.08000000000004"/>
    <n v="0"/>
    <s v="100-S1.5 - Retirement"/>
    <m/>
    <x v="1"/>
    <n v="2048"/>
    <b v="0"/>
  </r>
  <r>
    <x v="0"/>
    <s v="0231"/>
    <n v="0"/>
    <n v="0"/>
    <n v="2035"/>
    <n v="2006"/>
    <n v="-396.13"/>
    <n v="0"/>
    <s v="100-S1.5 - Retirement"/>
    <m/>
    <x v="1"/>
    <n v="2048"/>
    <b v="0"/>
  </r>
  <r>
    <x v="0"/>
    <s v="0231"/>
    <n v="0"/>
    <n v="0"/>
    <n v="2035"/>
    <n v="2007"/>
    <n v="-13.65"/>
    <n v="0"/>
    <s v="100-S1.5 - Retirement"/>
    <m/>
    <x v="1"/>
    <n v="2048"/>
    <b v="0"/>
  </r>
  <r>
    <x v="0"/>
    <s v="0231"/>
    <n v="0"/>
    <n v="0"/>
    <n v="2035"/>
    <n v="2009"/>
    <n v="-573.39"/>
    <n v="0"/>
    <s v="100-S1.5 - Retirement"/>
    <m/>
    <x v="1"/>
    <n v="2048"/>
    <b v="0"/>
  </r>
  <r>
    <x v="0"/>
    <s v="0231"/>
    <n v="0"/>
    <n v="0"/>
    <n v="2035"/>
    <n v="2010"/>
    <n v="-293.52"/>
    <n v="0"/>
    <s v="100-S1.5 - Retirement"/>
    <m/>
    <x v="1"/>
    <n v="2048"/>
    <b v="0"/>
  </r>
  <r>
    <x v="0"/>
    <s v="0231"/>
    <n v="0"/>
    <n v="0"/>
    <n v="2036"/>
    <n v="1977"/>
    <n v="-31.08"/>
    <n v="0"/>
    <s v="100-S1.5 - Retirement"/>
    <m/>
    <x v="1"/>
    <n v="2048"/>
    <b v="0"/>
  </r>
  <r>
    <x v="0"/>
    <s v="0231"/>
    <n v="0"/>
    <n v="0"/>
    <n v="2036"/>
    <n v="1978"/>
    <n v="-128991.29"/>
    <n v="0"/>
    <s v="100-S1.5 - Retirement"/>
    <m/>
    <x v="1"/>
    <n v="2048"/>
    <b v="0"/>
  </r>
  <r>
    <x v="0"/>
    <s v="0231"/>
    <n v="0"/>
    <n v="0"/>
    <n v="2036"/>
    <n v="1979"/>
    <n v="-0.41"/>
    <n v="0"/>
    <s v="100-S1.5 - Retirement"/>
    <m/>
    <x v="1"/>
    <n v="2048"/>
    <b v="0"/>
  </r>
  <r>
    <x v="0"/>
    <s v="0231"/>
    <n v="0"/>
    <n v="0"/>
    <n v="2036"/>
    <n v="1980"/>
    <n v="-15986.71"/>
    <n v="0"/>
    <s v="100-S1.5 - Retirement"/>
    <m/>
    <x v="1"/>
    <n v="2048"/>
    <b v="0"/>
  </r>
  <r>
    <x v="0"/>
    <s v="0231"/>
    <n v="0"/>
    <n v="0"/>
    <n v="2036"/>
    <n v="1981"/>
    <n v="-780.26"/>
    <n v="0"/>
    <s v="100-S1.5 - Retirement"/>
    <m/>
    <x v="1"/>
    <n v="2048"/>
    <b v="0"/>
  </r>
  <r>
    <x v="0"/>
    <s v="0231"/>
    <n v="0"/>
    <n v="0"/>
    <n v="2036"/>
    <n v="1983"/>
    <n v="-100.23"/>
    <n v="0"/>
    <s v="100-S1.5 - Retirement"/>
    <m/>
    <x v="1"/>
    <n v="2048"/>
    <b v="0"/>
  </r>
  <r>
    <x v="0"/>
    <s v="0231"/>
    <n v="0"/>
    <n v="0"/>
    <n v="2036"/>
    <n v="1984"/>
    <n v="-59.19"/>
    <n v="0"/>
    <s v="100-S1.5 - Retirement"/>
    <m/>
    <x v="1"/>
    <n v="2048"/>
    <b v="0"/>
  </r>
  <r>
    <x v="0"/>
    <s v="0231"/>
    <n v="0"/>
    <n v="0"/>
    <n v="2036"/>
    <n v="1985"/>
    <n v="-109.7"/>
    <n v="0"/>
    <s v="100-S1.5 - Retirement"/>
    <m/>
    <x v="1"/>
    <n v="2048"/>
    <b v="0"/>
  </r>
  <r>
    <x v="0"/>
    <s v="0231"/>
    <n v="0"/>
    <n v="0"/>
    <n v="2036"/>
    <n v="1986"/>
    <n v="-2570.16"/>
    <n v="0"/>
    <s v="100-S1.5 - Retirement"/>
    <m/>
    <x v="1"/>
    <n v="2048"/>
    <b v="0"/>
  </r>
  <r>
    <x v="0"/>
    <s v="0231"/>
    <n v="0"/>
    <n v="0"/>
    <n v="2036"/>
    <n v="1987"/>
    <n v="-147.16999999999999"/>
    <n v="0"/>
    <s v="100-S1.5 - Retirement"/>
    <m/>
    <x v="1"/>
    <n v="2048"/>
    <b v="0"/>
  </r>
  <r>
    <x v="0"/>
    <s v="0231"/>
    <n v="0"/>
    <n v="0"/>
    <n v="2036"/>
    <n v="1997"/>
    <n v="-21.64"/>
    <n v="0"/>
    <s v="100-S1.5 - Retirement"/>
    <m/>
    <x v="1"/>
    <n v="2048"/>
    <b v="0"/>
  </r>
  <r>
    <x v="0"/>
    <s v="0231"/>
    <n v="0"/>
    <n v="0"/>
    <n v="2036"/>
    <n v="2004"/>
    <n v="-557.04"/>
    <n v="0"/>
    <s v="100-S1.5 - Retirement"/>
    <m/>
    <x v="1"/>
    <n v="2048"/>
    <b v="0"/>
  </r>
  <r>
    <x v="0"/>
    <s v="0231"/>
    <n v="0"/>
    <n v="0"/>
    <n v="2036"/>
    <n v="2006"/>
    <n v="-422.81"/>
    <n v="0"/>
    <s v="100-S1.5 - Retirement"/>
    <m/>
    <x v="1"/>
    <n v="2048"/>
    <b v="0"/>
  </r>
  <r>
    <x v="0"/>
    <s v="0231"/>
    <n v="0"/>
    <n v="0"/>
    <n v="2036"/>
    <n v="2007"/>
    <n v="-14.6"/>
    <n v="0"/>
    <s v="100-S1.5 - Retirement"/>
    <m/>
    <x v="1"/>
    <n v="2048"/>
    <b v="0"/>
  </r>
  <r>
    <x v="0"/>
    <s v="0231"/>
    <n v="0"/>
    <n v="0"/>
    <n v="2036"/>
    <n v="2009"/>
    <n v="-616.21"/>
    <n v="0"/>
    <s v="100-S1.5 - Retirement"/>
    <m/>
    <x v="1"/>
    <n v="2048"/>
    <b v="0"/>
  </r>
  <r>
    <x v="0"/>
    <s v="0231"/>
    <n v="0"/>
    <n v="0"/>
    <n v="2036"/>
    <n v="2010"/>
    <n v="-316.58999999999997"/>
    <n v="0"/>
    <s v="100-S1.5 - Retirement"/>
    <m/>
    <x v="1"/>
    <n v="2048"/>
    <b v="0"/>
  </r>
  <r>
    <x v="0"/>
    <s v="0231"/>
    <n v="0"/>
    <n v="0"/>
    <n v="2037"/>
    <n v="1977"/>
    <n v="-31.92"/>
    <n v="0"/>
    <s v="100-S1.5 - Retirement"/>
    <m/>
    <x v="1"/>
    <n v="2048"/>
    <b v="0"/>
  </r>
  <r>
    <x v="0"/>
    <s v="0231"/>
    <n v="0"/>
    <n v="0"/>
    <n v="2037"/>
    <n v="1978"/>
    <n v="-132564.43"/>
    <n v="0"/>
    <s v="100-S1.5 - Retirement"/>
    <m/>
    <x v="1"/>
    <n v="2048"/>
    <b v="0"/>
  </r>
  <r>
    <x v="0"/>
    <s v="0231"/>
    <n v="0"/>
    <n v="0"/>
    <n v="2037"/>
    <n v="1979"/>
    <n v="-0.42"/>
    <n v="0"/>
    <s v="100-S1.5 - Retirement"/>
    <m/>
    <x v="1"/>
    <n v="2048"/>
    <b v="0"/>
  </r>
  <r>
    <x v="0"/>
    <s v="0231"/>
    <n v="0"/>
    <n v="0"/>
    <n v="2037"/>
    <n v="1980"/>
    <n v="-16458"/>
    <n v="0"/>
    <s v="100-S1.5 - Retirement"/>
    <m/>
    <x v="1"/>
    <n v="2048"/>
    <b v="0"/>
  </r>
  <r>
    <x v="0"/>
    <s v="0231"/>
    <n v="0"/>
    <n v="0"/>
    <n v="2037"/>
    <n v="1981"/>
    <n v="-803.98"/>
    <n v="0"/>
    <s v="100-S1.5 - Retirement"/>
    <m/>
    <x v="1"/>
    <n v="2048"/>
    <b v="0"/>
  </r>
  <r>
    <x v="0"/>
    <s v="0231"/>
    <n v="0"/>
    <n v="0"/>
    <n v="2037"/>
    <n v="1983"/>
    <n v="-103.47"/>
    <n v="0"/>
    <s v="100-S1.5 - Retirement"/>
    <m/>
    <x v="1"/>
    <n v="2048"/>
    <b v="0"/>
  </r>
  <r>
    <x v="0"/>
    <s v="0231"/>
    <n v="0"/>
    <n v="0"/>
    <n v="2037"/>
    <n v="1984"/>
    <n v="-61.15"/>
    <n v="0"/>
    <s v="100-S1.5 - Retirement"/>
    <m/>
    <x v="1"/>
    <n v="2048"/>
    <b v="0"/>
  </r>
  <r>
    <x v="0"/>
    <s v="0231"/>
    <n v="0"/>
    <n v="0"/>
    <n v="2037"/>
    <n v="1985"/>
    <n v="-113.46"/>
    <n v="0"/>
    <s v="100-S1.5 - Retirement"/>
    <m/>
    <x v="1"/>
    <n v="2048"/>
    <b v="0"/>
  </r>
  <r>
    <x v="0"/>
    <s v="0231"/>
    <n v="0"/>
    <n v="0"/>
    <n v="2037"/>
    <n v="1986"/>
    <n v="-2660.87"/>
    <n v="0"/>
    <s v="100-S1.5 - Retirement"/>
    <m/>
    <x v="1"/>
    <n v="2048"/>
    <b v="0"/>
  </r>
  <r>
    <x v="0"/>
    <s v="0231"/>
    <n v="0"/>
    <n v="0"/>
    <n v="2037"/>
    <n v="1987"/>
    <n v="-152.52000000000001"/>
    <n v="0"/>
    <s v="100-S1.5 - Retirement"/>
    <m/>
    <x v="1"/>
    <n v="2048"/>
    <b v="0"/>
  </r>
  <r>
    <x v="0"/>
    <s v="0231"/>
    <n v="0"/>
    <n v="0"/>
    <n v="2037"/>
    <n v="1997"/>
    <n v="-22.7"/>
    <n v="0"/>
    <s v="100-S1.5 - Retirement"/>
    <m/>
    <x v="1"/>
    <n v="2048"/>
    <b v="0"/>
  </r>
  <r>
    <x v="0"/>
    <s v="0231"/>
    <n v="0"/>
    <n v="0"/>
    <n v="2037"/>
    <n v="2004"/>
    <n v="-590.95000000000005"/>
    <n v="0"/>
    <s v="100-S1.5 - Retirement"/>
    <m/>
    <x v="1"/>
    <n v="2048"/>
    <b v="0"/>
  </r>
  <r>
    <x v="0"/>
    <s v="0231"/>
    <n v="0"/>
    <n v="0"/>
    <n v="2037"/>
    <n v="2006"/>
    <n v="-450.33"/>
    <n v="0"/>
    <s v="100-S1.5 - Retirement"/>
    <m/>
    <x v="1"/>
    <n v="2048"/>
    <b v="0"/>
  </r>
  <r>
    <x v="0"/>
    <s v="0231"/>
    <n v="0"/>
    <n v="0"/>
    <n v="2037"/>
    <n v="2007"/>
    <n v="-15.59"/>
    <n v="0"/>
    <s v="100-S1.5 - Retirement"/>
    <m/>
    <x v="1"/>
    <n v="2048"/>
    <b v="0"/>
  </r>
  <r>
    <x v="0"/>
    <s v="0231"/>
    <n v="0"/>
    <n v="0"/>
    <n v="2037"/>
    <n v="2009"/>
    <n v="-660.82"/>
    <n v="0"/>
    <s v="100-S1.5 - Retirement"/>
    <m/>
    <x v="1"/>
    <n v="2048"/>
    <b v="0"/>
  </r>
  <r>
    <x v="0"/>
    <s v="0231"/>
    <n v="0"/>
    <n v="0"/>
    <n v="2037"/>
    <n v="2010"/>
    <n v="-340.23"/>
    <n v="0"/>
    <s v="100-S1.5 - Retirement"/>
    <m/>
    <x v="1"/>
    <n v="2048"/>
    <b v="0"/>
  </r>
  <r>
    <x v="0"/>
    <s v="0231"/>
    <n v="0"/>
    <n v="0"/>
    <n v="2038"/>
    <n v="1977"/>
    <n v="-32.75"/>
    <n v="0"/>
    <s v="100-S1.5 - Retirement"/>
    <m/>
    <x v="1"/>
    <n v="2048"/>
    <b v="0"/>
  </r>
  <r>
    <x v="0"/>
    <s v="0231"/>
    <n v="0"/>
    <n v="0"/>
    <n v="2038"/>
    <n v="1978"/>
    <n v="-136122.75"/>
    <n v="0"/>
    <s v="100-S1.5 - Retirement"/>
    <m/>
    <x v="1"/>
    <n v="2048"/>
    <b v="0"/>
  </r>
  <r>
    <x v="0"/>
    <s v="0231"/>
    <n v="0"/>
    <n v="0"/>
    <n v="2038"/>
    <n v="1979"/>
    <n v="-0.43"/>
    <n v="0"/>
    <s v="100-S1.5 - Retirement"/>
    <m/>
    <x v="1"/>
    <n v="2048"/>
    <b v="0"/>
  </r>
  <r>
    <x v="0"/>
    <s v="0231"/>
    <n v="0"/>
    <n v="0"/>
    <n v="2038"/>
    <n v="1980"/>
    <n v="-16928.310000000001"/>
    <n v="0"/>
    <s v="100-S1.5 - Retirement"/>
    <m/>
    <x v="1"/>
    <n v="2048"/>
    <b v="0"/>
  </r>
  <r>
    <x v="0"/>
    <s v="0231"/>
    <n v="0"/>
    <n v="0"/>
    <n v="2038"/>
    <n v="1981"/>
    <n v="-827.68"/>
    <n v="0"/>
    <s v="100-S1.5 - Retirement"/>
    <m/>
    <x v="1"/>
    <n v="2048"/>
    <b v="0"/>
  </r>
  <r>
    <x v="0"/>
    <s v="0231"/>
    <n v="0"/>
    <n v="0"/>
    <n v="2038"/>
    <n v="1983"/>
    <n v="-106.71"/>
    <n v="0"/>
    <s v="100-S1.5 - Retirement"/>
    <m/>
    <x v="1"/>
    <n v="2048"/>
    <b v="0"/>
  </r>
  <r>
    <x v="0"/>
    <s v="0231"/>
    <n v="0"/>
    <n v="0"/>
    <n v="2038"/>
    <n v="1984"/>
    <n v="-63.13"/>
    <n v="0"/>
    <s v="100-S1.5 - Retirement"/>
    <m/>
    <x v="1"/>
    <n v="2048"/>
    <b v="0"/>
  </r>
  <r>
    <x v="0"/>
    <s v="0231"/>
    <n v="0"/>
    <n v="0"/>
    <n v="2038"/>
    <n v="1985"/>
    <n v="-117.24"/>
    <n v="0"/>
    <s v="100-S1.5 - Retirement"/>
    <m/>
    <x v="1"/>
    <n v="2048"/>
    <b v="0"/>
  </r>
  <r>
    <x v="0"/>
    <s v="0231"/>
    <n v="0"/>
    <n v="0"/>
    <n v="2038"/>
    <n v="1986"/>
    <n v="-2752.05"/>
    <n v="0"/>
    <s v="100-S1.5 - Retirement"/>
    <m/>
    <x v="1"/>
    <n v="2048"/>
    <b v="0"/>
  </r>
  <r>
    <x v="0"/>
    <s v="0231"/>
    <n v="0"/>
    <n v="0"/>
    <n v="2038"/>
    <n v="1987"/>
    <n v="-157.91"/>
    <n v="0"/>
    <s v="100-S1.5 - Retirement"/>
    <m/>
    <x v="1"/>
    <n v="2048"/>
    <b v="0"/>
  </r>
  <r>
    <x v="0"/>
    <s v="0231"/>
    <n v="0"/>
    <n v="0"/>
    <n v="2038"/>
    <n v="1997"/>
    <n v="-23.78"/>
    <n v="0"/>
    <s v="100-S1.5 - Retirement"/>
    <m/>
    <x v="1"/>
    <n v="2048"/>
    <b v="0"/>
  </r>
  <r>
    <x v="0"/>
    <s v="0231"/>
    <n v="0"/>
    <n v="0"/>
    <n v="2038"/>
    <n v="2004"/>
    <n v="-625.74"/>
    <n v="0"/>
    <s v="100-S1.5 - Retirement"/>
    <m/>
    <x v="1"/>
    <n v="2048"/>
    <b v="0"/>
  </r>
  <r>
    <x v="0"/>
    <s v="0231"/>
    <n v="0"/>
    <n v="0"/>
    <n v="2038"/>
    <n v="2006"/>
    <n v="-478.65"/>
    <n v="0"/>
    <s v="100-S1.5 - Retirement"/>
    <m/>
    <x v="1"/>
    <n v="2048"/>
    <b v="0"/>
  </r>
  <r>
    <x v="0"/>
    <s v="0231"/>
    <n v="0"/>
    <n v="0"/>
    <n v="2038"/>
    <n v="2007"/>
    <n v="-16.600000000000001"/>
    <n v="0"/>
    <s v="100-S1.5 - Retirement"/>
    <m/>
    <x v="1"/>
    <n v="2048"/>
    <b v="0"/>
  </r>
  <r>
    <x v="0"/>
    <s v="0231"/>
    <n v="0"/>
    <n v="0"/>
    <n v="2038"/>
    <n v="2009"/>
    <n v="-706.93"/>
    <n v="0"/>
    <s v="100-S1.5 - Retirement"/>
    <m/>
    <x v="1"/>
    <n v="2048"/>
    <b v="0"/>
  </r>
  <r>
    <x v="0"/>
    <s v="0231"/>
    <n v="0"/>
    <n v="0"/>
    <n v="2038"/>
    <n v="2010"/>
    <n v="-364.86"/>
    <n v="0"/>
    <s v="100-S1.5 - Retirement"/>
    <m/>
    <x v="1"/>
    <n v="2048"/>
    <b v="0"/>
  </r>
  <r>
    <x v="0"/>
    <s v="0231"/>
    <n v="0"/>
    <n v="0"/>
    <n v="2039"/>
    <n v="1977"/>
    <n v="-33.57"/>
    <n v="0"/>
    <s v="100-S1.5 - Retirement"/>
    <m/>
    <x v="1"/>
    <n v="2048"/>
    <b v="0"/>
  </r>
  <r>
    <x v="0"/>
    <s v="0231"/>
    <n v="0"/>
    <n v="0"/>
    <n v="2039"/>
    <n v="1978"/>
    <n v="-139661.99"/>
    <n v="0"/>
    <s v="100-S1.5 - Retirement"/>
    <m/>
    <x v="1"/>
    <n v="2048"/>
    <b v="0"/>
  </r>
  <r>
    <x v="0"/>
    <s v="0231"/>
    <n v="0"/>
    <n v="0"/>
    <n v="2039"/>
    <n v="1979"/>
    <n v="-0.45"/>
    <n v="0"/>
    <s v="100-S1.5 - Retirement"/>
    <m/>
    <x v="1"/>
    <n v="2048"/>
    <b v="0"/>
  </r>
  <r>
    <x v="0"/>
    <s v="0231"/>
    <n v="0"/>
    <n v="0"/>
    <n v="2039"/>
    <n v="1980"/>
    <n v="-17397.240000000002"/>
    <n v="0"/>
    <s v="100-S1.5 - Retirement"/>
    <m/>
    <x v="1"/>
    <n v="2048"/>
    <b v="0"/>
  </r>
  <r>
    <x v="0"/>
    <s v="0231"/>
    <n v="0"/>
    <n v="0"/>
    <n v="2039"/>
    <n v="1981"/>
    <n v="-851.33"/>
    <n v="0"/>
    <s v="100-S1.5 - Retirement"/>
    <m/>
    <x v="1"/>
    <n v="2048"/>
    <b v="0"/>
  </r>
  <r>
    <x v="0"/>
    <s v="0231"/>
    <n v="0"/>
    <n v="0"/>
    <n v="2039"/>
    <n v="1983"/>
    <n v="-109.95"/>
    <n v="0"/>
    <s v="100-S1.5 - Retirement"/>
    <m/>
    <x v="1"/>
    <n v="2048"/>
    <b v="0"/>
  </r>
  <r>
    <x v="0"/>
    <s v="0231"/>
    <n v="0"/>
    <n v="0"/>
    <n v="2039"/>
    <n v="1984"/>
    <n v="-65.11"/>
    <n v="0"/>
    <s v="100-S1.5 - Retirement"/>
    <m/>
    <x v="1"/>
    <n v="2048"/>
    <b v="0"/>
  </r>
  <r>
    <x v="0"/>
    <s v="0231"/>
    <n v="0"/>
    <n v="0"/>
    <n v="2039"/>
    <n v="1985"/>
    <n v="-121.02"/>
    <n v="0"/>
    <s v="100-S1.5 - Retirement"/>
    <m/>
    <x v="1"/>
    <n v="2048"/>
    <b v="0"/>
  </r>
  <r>
    <x v="0"/>
    <s v="0231"/>
    <n v="0"/>
    <n v="0"/>
    <n v="2039"/>
    <n v="1986"/>
    <n v="-2843.6"/>
    <n v="0"/>
    <s v="100-S1.5 - Retirement"/>
    <m/>
    <x v="1"/>
    <n v="2048"/>
    <b v="0"/>
  </r>
  <r>
    <x v="0"/>
    <s v="0231"/>
    <n v="0"/>
    <n v="0"/>
    <n v="2039"/>
    <n v="1987"/>
    <n v="-163.32"/>
    <n v="0"/>
    <s v="100-S1.5 - Retirement"/>
    <m/>
    <x v="1"/>
    <n v="2048"/>
    <b v="0"/>
  </r>
  <r>
    <x v="0"/>
    <s v="0231"/>
    <n v="0"/>
    <n v="0"/>
    <n v="2039"/>
    <n v="1997"/>
    <n v="-24.87"/>
    <n v="0"/>
    <s v="100-S1.5 - Retirement"/>
    <m/>
    <x v="1"/>
    <n v="2048"/>
    <b v="0"/>
  </r>
  <r>
    <x v="0"/>
    <s v="0231"/>
    <n v="0"/>
    <n v="0"/>
    <n v="2039"/>
    <n v="2004"/>
    <n v="-661.41"/>
    <n v="0"/>
    <s v="100-S1.5 - Retirement"/>
    <m/>
    <x v="1"/>
    <n v="2048"/>
    <b v="0"/>
  </r>
  <r>
    <x v="0"/>
    <s v="0231"/>
    <n v="0"/>
    <n v="0"/>
    <n v="2039"/>
    <n v="2006"/>
    <n v="-507.78"/>
    <n v="0"/>
    <s v="100-S1.5 - Retirement"/>
    <m/>
    <x v="1"/>
    <n v="2048"/>
    <b v="0"/>
  </r>
  <r>
    <x v="0"/>
    <s v="0231"/>
    <n v="0"/>
    <n v="0"/>
    <n v="2039"/>
    <n v="2007"/>
    <n v="-17.649999999999999"/>
    <n v="0"/>
    <s v="100-S1.5 - Retirement"/>
    <m/>
    <x v="1"/>
    <n v="2048"/>
    <b v="0"/>
  </r>
  <r>
    <x v="0"/>
    <s v="0231"/>
    <n v="0"/>
    <n v="0"/>
    <n v="2039"/>
    <n v="2009"/>
    <n v="-754.54"/>
    <n v="0"/>
    <s v="100-S1.5 - Retirement"/>
    <m/>
    <x v="1"/>
    <n v="2048"/>
    <b v="0"/>
  </r>
  <r>
    <x v="0"/>
    <s v="0231"/>
    <n v="0"/>
    <n v="0"/>
    <n v="2039"/>
    <n v="2010"/>
    <n v="-390.32"/>
    <n v="0"/>
    <s v="100-S1.5 - Retirement"/>
    <m/>
    <x v="1"/>
    <n v="2048"/>
    <b v="0"/>
  </r>
  <r>
    <x v="0"/>
    <s v="0231"/>
    <n v="0"/>
    <n v="0"/>
    <n v="2040"/>
    <n v="1977"/>
    <n v="-34.39"/>
    <n v="0"/>
    <s v="100-S1.5 - Retirement"/>
    <m/>
    <x v="1"/>
    <n v="2048"/>
    <b v="0"/>
  </r>
  <r>
    <x v="0"/>
    <s v="0231"/>
    <n v="0"/>
    <n v="0"/>
    <n v="2040"/>
    <n v="1978"/>
    <n v="-143177.93"/>
    <n v="0"/>
    <s v="100-S1.5 - Retirement"/>
    <m/>
    <x v="1"/>
    <n v="2048"/>
    <b v="0"/>
  </r>
  <r>
    <x v="0"/>
    <s v="0231"/>
    <n v="0"/>
    <n v="0"/>
    <n v="2040"/>
    <n v="1979"/>
    <n v="-0.46"/>
    <n v="0"/>
    <s v="100-S1.5 - Retirement"/>
    <m/>
    <x v="1"/>
    <n v="2048"/>
    <b v="0"/>
  </r>
  <r>
    <x v="0"/>
    <s v="0231"/>
    <n v="0"/>
    <n v="0"/>
    <n v="2040"/>
    <n v="1980"/>
    <n v="-17864.22"/>
    <n v="0"/>
    <s v="100-S1.5 - Retirement"/>
    <m/>
    <x v="1"/>
    <n v="2048"/>
    <b v="0"/>
  </r>
  <r>
    <x v="0"/>
    <s v="0231"/>
    <n v="0"/>
    <n v="0"/>
    <n v="2040"/>
    <n v="1981"/>
    <n v="-874.91"/>
    <n v="0"/>
    <s v="100-S1.5 - Retirement"/>
    <m/>
    <x v="1"/>
    <n v="2048"/>
    <b v="0"/>
  </r>
  <r>
    <x v="0"/>
    <s v="0231"/>
    <n v="0"/>
    <n v="0"/>
    <n v="2040"/>
    <n v="1983"/>
    <n v="-113.19"/>
    <n v="0"/>
    <s v="100-S1.5 - Retirement"/>
    <m/>
    <x v="1"/>
    <n v="2048"/>
    <b v="0"/>
  </r>
  <r>
    <x v="0"/>
    <s v="0231"/>
    <n v="0"/>
    <n v="0"/>
    <n v="2040"/>
    <n v="1984"/>
    <n v="-67.08"/>
    <n v="0"/>
    <s v="100-S1.5 - Retirement"/>
    <m/>
    <x v="1"/>
    <n v="2048"/>
    <b v="0"/>
  </r>
  <r>
    <x v="0"/>
    <s v="0231"/>
    <n v="0"/>
    <n v="0"/>
    <n v="2040"/>
    <n v="1985"/>
    <n v="-124.81"/>
    <n v="0"/>
    <s v="100-S1.5 - Retirement"/>
    <m/>
    <x v="1"/>
    <n v="2048"/>
    <b v="0"/>
  </r>
  <r>
    <x v="0"/>
    <s v="0231"/>
    <n v="0"/>
    <n v="0"/>
    <n v="2040"/>
    <n v="1986"/>
    <n v="-2935.39"/>
    <n v="0"/>
    <s v="100-S1.5 - Retirement"/>
    <m/>
    <x v="1"/>
    <n v="2048"/>
    <b v="0"/>
  </r>
  <r>
    <x v="0"/>
    <s v="0231"/>
    <n v="0"/>
    <n v="0"/>
    <n v="2040"/>
    <n v="1987"/>
    <n v="-168.75"/>
    <n v="0"/>
    <s v="100-S1.5 - Retirement"/>
    <m/>
    <x v="1"/>
    <n v="2048"/>
    <b v="0"/>
  </r>
  <r>
    <x v="0"/>
    <s v="0231"/>
    <n v="0"/>
    <n v="0"/>
    <n v="2040"/>
    <n v="1997"/>
    <n v="-25.98"/>
    <n v="0"/>
    <s v="100-S1.5 - Retirement"/>
    <m/>
    <x v="1"/>
    <n v="2048"/>
    <b v="0"/>
  </r>
  <r>
    <x v="0"/>
    <s v="0231"/>
    <n v="0"/>
    <n v="0"/>
    <n v="2040"/>
    <n v="2004"/>
    <n v="-697.95"/>
    <n v="0"/>
    <s v="100-S1.5 - Retirement"/>
    <m/>
    <x v="1"/>
    <n v="2048"/>
    <b v="0"/>
  </r>
  <r>
    <x v="0"/>
    <s v="0231"/>
    <n v="0"/>
    <n v="0"/>
    <n v="2040"/>
    <n v="2006"/>
    <n v="-537.69000000000005"/>
    <n v="0"/>
    <s v="100-S1.5 - Retirement"/>
    <m/>
    <x v="1"/>
    <n v="2048"/>
    <b v="0"/>
  </r>
  <r>
    <x v="0"/>
    <s v="0231"/>
    <n v="0"/>
    <n v="0"/>
    <n v="2040"/>
    <n v="2007"/>
    <n v="-18.72"/>
    <n v="0"/>
    <s v="100-S1.5 - Retirement"/>
    <m/>
    <x v="1"/>
    <n v="2048"/>
    <b v="0"/>
  </r>
  <r>
    <x v="0"/>
    <s v="0231"/>
    <n v="0"/>
    <n v="0"/>
    <n v="2040"/>
    <n v="2009"/>
    <n v="-803.65"/>
    <n v="0"/>
    <s v="100-S1.5 - Retirement"/>
    <m/>
    <x v="1"/>
    <n v="2048"/>
    <b v="0"/>
  </r>
  <r>
    <x v="0"/>
    <s v="0231"/>
    <n v="0"/>
    <n v="0"/>
    <n v="2040"/>
    <n v="2010"/>
    <n v="-416.61"/>
    <n v="0"/>
    <s v="100-S1.5 - Retirement"/>
    <m/>
    <x v="1"/>
    <n v="2048"/>
    <b v="0"/>
  </r>
  <r>
    <x v="0"/>
    <s v="0231"/>
    <n v="0"/>
    <n v="0"/>
    <n v="2041"/>
    <n v="1977"/>
    <n v="-35.200000000000003"/>
    <n v="0"/>
    <s v="100-S1.5 - Retirement"/>
    <m/>
    <x v="1"/>
    <n v="2048"/>
    <b v="0"/>
  </r>
  <r>
    <x v="0"/>
    <s v="0231"/>
    <n v="0"/>
    <n v="0"/>
    <n v="2041"/>
    <n v="1978"/>
    <n v="-146667.39000000001"/>
    <n v="0"/>
    <s v="100-S1.5 - Retirement"/>
    <m/>
    <x v="1"/>
    <n v="2048"/>
    <b v="0"/>
  </r>
  <r>
    <x v="0"/>
    <s v="0231"/>
    <n v="0"/>
    <n v="0"/>
    <n v="2041"/>
    <n v="1979"/>
    <n v="-0.47"/>
    <n v="0"/>
    <s v="100-S1.5 - Retirement"/>
    <m/>
    <x v="1"/>
    <n v="2048"/>
    <b v="0"/>
  </r>
  <r>
    <x v="0"/>
    <s v="0231"/>
    <n v="0"/>
    <n v="0"/>
    <n v="2041"/>
    <n v="1980"/>
    <n v="-18328.689999999999"/>
    <n v="0"/>
    <s v="100-S1.5 - Retirement"/>
    <m/>
    <x v="1"/>
    <n v="2048"/>
    <b v="0"/>
  </r>
  <r>
    <x v="0"/>
    <s v="0231"/>
    <n v="0"/>
    <n v="0"/>
    <n v="2041"/>
    <n v="1981"/>
    <n v="-898.4"/>
    <n v="0"/>
    <s v="100-S1.5 - Retirement"/>
    <m/>
    <x v="1"/>
    <n v="2048"/>
    <b v="0"/>
  </r>
  <r>
    <x v="0"/>
    <s v="0231"/>
    <n v="0"/>
    <n v="0"/>
    <n v="2041"/>
    <n v="1983"/>
    <n v="-116.43"/>
    <n v="0"/>
    <s v="100-S1.5 - Retirement"/>
    <m/>
    <x v="1"/>
    <n v="2048"/>
    <b v="0"/>
  </r>
  <r>
    <x v="0"/>
    <s v="0231"/>
    <n v="0"/>
    <n v="0"/>
    <n v="2041"/>
    <n v="1984"/>
    <n v="-69.06"/>
    <n v="0"/>
    <s v="100-S1.5 - Retirement"/>
    <m/>
    <x v="1"/>
    <n v="2048"/>
    <b v="0"/>
  </r>
  <r>
    <x v="0"/>
    <s v="0231"/>
    <n v="0"/>
    <n v="0"/>
    <n v="2041"/>
    <n v="1985"/>
    <n v="-128.6"/>
    <n v="0"/>
    <s v="100-S1.5 - Retirement"/>
    <m/>
    <x v="1"/>
    <n v="2048"/>
    <b v="0"/>
  </r>
  <r>
    <x v="0"/>
    <s v="0231"/>
    <n v="0"/>
    <n v="0"/>
    <n v="2041"/>
    <n v="1986"/>
    <n v="-3027.32"/>
    <n v="0"/>
    <s v="100-S1.5 - Retirement"/>
    <m/>
    <x v="1"/>
    <n v="2048"/>
    <b v="0"/>
  </r>
  <r>
    <x v="0"/>
    <s v="0231"/>
    <n v="0"/>
    <n v="0"/>
    <n v="2041"/>
    <n v="1987"/>
    <n v="-174.2"/>
    <n v="0"/>
    <s v="100-S1.5 - Retirement"/>
    <m/>
    <x v="1"/>
    <n v="2048"/>
    <b v="0"/>
  </r>
  <r>
    <x v="0"/>
    <s v="0231"/>
    <n v="0"/>
    <n v="0"/>
    <n v="2041"/>
    <n v="1997"/>
    <n v="-27.11"/>
    <n v="0"/>
    <s v="100-S1.5 - Retirement"/>
    <m/>
    <x v="1"/>
    <n v="2048"/>
    <b v="0"/>
  </r>
  <r>
    <x v="0"/>
    <s v="0231"/>
    <n v="0"/>
    <n v="0"/>
    <n v="2041"/>
    <n v="2004"/>
    <n v="-735.32"/>
    <n v="0"/>
    <s v="100-S1.5 - Retirement"/>
    <m/>
    <x v="1"/>
    <n v="2048"/>
    <b v="0"/>
  </r>
  <r>
    <x v="0"/>
    <s v="0231"/>
    <n v="0"/>
    <n v="0"/>
    <n v="2041"/>
    <n v="2006"/>
    <n v="-568.33000000000004"/>
    <n v="0"/>
    <s v="100-S1.5 - Retirement"/>
    <m/>
    <x v="1"/>
    <n v="2048"/>
    <b v="0"/>
  </r>
  <r>
    <x v="0"/>
    <s v="0231"/>
    <n v="0"/>
    <n v="0"/>
    <n v="2041"/>
    <n v="2007"/>
    <n v="-19.82"/>
    <n v="0"/>
    <s v="100-S1.5 - Retirement"/>
    <m/>
    <x v="1"/>
    <n v="2048"/>
    <b v="0"/>
  </r>
  <r>
    <x v="0"/>
    <s v="0231"/>
    <n v="0"/>
    <n v="0"/>
    <n v="2041"/>
    <n v="2009"/>
    <n v="-854.19"/>
    <n v="0"/>
    <s v="100-S1.5 - Retirement"/>
    <m/>
    <x v="1"/>
    <n v="2048"/>
    <b v="0"/>
  </r>
  <r>
    <x v="0"/>
    <s v="0231"/>
    <n v="0"/>
    <n v="0"/>
    <n v="2041"/>
    <n v="2010"/>
    <n v="-443.73"/>
    <n v="0"/>
    <s v="100-S1.5 - Retirement"/>
    <m/>
    <x v="1"/>
    <n v="2048"/>
    <b v="0"/>
  </r>
  <r>
    <x v="0"/>
    <s v="0231"/>
    <n v="0"/>
    <n v="0"/>
    <n v="2042"/>
    <n v="1977"/>
    <n v="-36"/>
    <n v="0"/>
    <s v="100-S1.5 - Retirement"/>
    <m/>
    <x v="1"/>
    <n v="2048"/>
    <b v="0"/>
  </r>
  <r>
    <x v="0"/>
    <s v="0231"/>
    <n v="0"/>
    <n v="0"/>
    <n v="2042"/>
    <n v="1978"/>
    <n v="-150122.95000000001"/>
    <n v="0"/>
    <s v="100-S1.5 - Retirement"/>
    <m/>
    <x v="1"/>
    <n v="2048"/>
    <b v="0"/>
  </r>
  <r>
    <x v="0"/>
    <s v="0231"/>
    <n v="0"/>
    <n v="0"/>
    <n v="2042"/>
    <n v="1979"/>
    <n v="-0.48"/>
    <n v="0"/>
    <s v="100-S1.5 - Retirement"/>
    <m/>
    <x v="1"/>
    <n v="2048"/>
    <b v="0"/>
  </r>
  <r>
    <x v="0"/>
    <s v="0231"/>
    <n v="0"/>
    <n v="0"/>
    <n v="2042"/>
    <n v="1980"/>
    <n v="-18790.11"/>
    <n v="0"/>
    <s v="100-S1.5 - Retirement"/>
    <m/>
    <x v="1"/>
    <n v="2048"/>
    <b v="0"/>
  </r>
  <r>
    <x v="0"/>
    <s v="0231"/>
    <n v="0"/>
    <n v="0"/>
    <n v="2042"/>
    <n v="1981"/>
    <n v="-921.76"/>
    <n v="0"/>
    <s v="100-S1.5 - Retirement"/>
    <m/>
    <x v="1"/>
    <n v="2048"/>
    <b v="0"/>
  </r>
  <r>
    <x v="0"/>
    <s v="0231"/>
    <n v="0"/>
    <n v="0"/>
    <n v="2042"/>
    <n v="1983"/>
    <n v="-119.65"/>
    <n v="0"/>
    <s v="100-S1.5 - Retirement"/>
    <m/>
    <x v="1"/>
    <n v="2048"/>
    <b v="0"/>
  </r>
  <r>
    <x v="0"/>
    <s v="0231"/>
    <n v="0"/>
    <n v="0"/>
    <n v="2042"/>
    <n v="1984"/>
    <n v="-71.040000000000006"/>
    <n v="0"/>
    <s v="100-S1.5 - Retirement"/>
    <m/>
    <x v="1"/>
    <n v="2048"/>
    <b v="0"/>
  </r>
  <r>
    <x v="0"/>
    <s v="0231"/>
    <n v="0"/>
    <n v="0"/>
    <n v="2042"/>
    <n v="1985"/>
    <n v="-132.38999999999999"/>
    <n v="0"/>
    <s v="100-S1.5 - Retirement"/>
    <m/>
    <x v="1"/>
    <n v="2048"/>
    <b v="0"/>
  </r>
  <r>
    <x v="0"/>
    <s v="0231"/>
    <n v="0"/>
    <n v="0"/>
    <n v="2042"/>
    <n v="1986"/>
    <n v="-3119.34"/>
    <n v="0"/>
    <s v="100-S1.5 - Retirement"/>
    <m/>
    <x v="1"/>
    <n v="2048"/>
    <b v="0"/>
  </r>
  <r>
    <x v="0"/>
    <s v="0231"/>
    <n v="0"/>
    <n v="0"/>
    <n v="2042"/>
    <n v="1987"/>
    <n v="-179.65"/>
    <n v="0"/>
    <s v="100-S1.5 - Retirement"/>
    <m/>
    <x v="1"/>
    <n v="2048"/>
    <b v="0"/>
  </r>
  <r>
    <x v="0"/>
    <s v="0231"/>
    <n v="0"/>
    <n v="0"/>
    <n v="2042"/>
    <n v="1997"/>
    <n v="-28.25"/>
    <n v="0"/>
    <s v="100-S1.5 - Retirement"/>
    <m/>
    <x v="1"/>
    <n v="2048"/>
    <b v="0"/>
  </r>
  <r>
    <x v="0"/>
    <s v="0231"/>
    <n v="0"/>
    <n v="0"/>
    <n v="2042"/>
    <n v="2004"/>
    <n v="-773.5"/>
    <n v="0"/>
    <s v="100-S1.5 - Retirement"/>
    <m/>
    <x v="1"/>
    <n v="2048"/>
    <b v="0"/>
  </r>
  <r>
    <x v="0"/>
    <s v="0231"/>
    <n v="0"/>
    <n v="0"/>
    <n v="2042"/>
    <n v="2006"/>
    <n v="-599.73"/>
    <n v="0"/>
    <s v="100-S1.5 - Retirement"/>
    <m/>
    <x v="1"/>
    <n v="2048"/>
    <b v="0"/>
  </r>
  <r>
    <x v="0"/>
    <s v="0231"/>
    <n v="0"/>
    <n v="0"/>
    <n v="2042"/>
    <n v="2007"/>
    <n v="-20.95"/>
    <n v="0"/>
    <s v="100-S1.5 - Retirement"/>
    <m/>
    <x v="1"/>
    <n v="2048"/>
    <b v="0"/>
  </r>
  <r>
    <x v="0"/>
    <s v="0231"/>
    <n v="0"/>
    <n v="0"/>
    <n v="2042"/>
    <n v="2009"/>
    <n v="-906.19"/>
    <n v="0"/>
    <s v="100-S1.5 - Retirement"/>
    <m/>
    <x v="1"/>
    <n v="2048"/>
    <b v="0"/>
  </r>
  <r>
    <x v="0"/>
    <s v="0231"/>
    <n v="0"/>
    <n v="0"/>
    <n v="2042"/>
    <n v="2010"/>
    <n v="-471.63"/>
    <n v="0"/>
    <s v="100-S1.5 - Retirement"/>
    <m/>
    <x v="1"/>
    <n v="2048"/>
    <b v="0"/>
  </r>
  <r>
    <x v="0"/>
    <s v="0231"/>
    <n v="0"/>
    <n v="0"/>
    <n v="2043"/>
    <n v="1977"/>
    <n v="-36.79"/>
    <n v="0"/>
    <s v="100-S1.5 - Retirement"/>
    <m/>
    <x v="1"/>
    <n v="2048"/>
    <b v="0"/>
  </r>
  <r>
    <x v="0"/>
    <s v="0231"/>
    <n v="0"/>
    <n v="0"/>
    <n v="2043"/>
    <n v="1978"/>
    <n v="-153543.54999999999"/>
    <n v="0"/>
    <s v="100-S1.5 - Retirement"/>
    <m/>
    <x v="1"/>
    <n v="2048"/>
    <b v="0"/>
  </r>
  <r>
    <x v="0"/>
    <s v="0231"/>
    <n v="0"/>
    <n v="0"/>
    <n v="2043"/>
    <n v="1979"/>
    <n v="-0.49"/>
    <n v="0"/>
    <s v="100-S1.5 - Retirement"/>
    <m/>
    <x v="1"/>
    <n v="2048"/>
    <b v="0"/>
  </r>
  <r>
    <x v="0"/>
    <s v="0231"/>
    <n v="0"/>
    <n v="0"/>
    <n v="2043"/>
    <n v="1980"/>
    <n v="-19248.060000000001"/>
    <n v="0"/>
    <s v="100-S1.5 - Retirement"/>
    <m/>
    <x v="1"/>
    <n v="2048"/>
    <b v="0"/>
  </r>
  <r>
    <x v="0"/>
    <s v="0231"/>
    <n v="0"/>
    <n v="0"/>
    <n v="2043"/>
    <n v="1981"/>
    <n v="-944.96"/>
    <n v="0"/>
    <s v="100-S1.5 - Retirement"/>
    <m/>
    <x v="1"/>
    <n v="2048"/>
    <b v="0"/>
  </r>
  <r>
    <x v="0"/>
    <s v="0231"/>
    <n v="0"/>
    <n v="0"/>
    <n v="2043"/>
    <n v="1983"/>
    <n v="-122.86"/>
    <n v="0"/>
    <s v="100-S1.5 - Retirement"/>
    <m/>
    <x v="1"/>
    <n v="2048"/>
    <b v="0"/>
  </r>
  <r>
    <x v="0"/>
    <s v="0231"/>
    <n v="0"/>
    <n v="0"/>
    <n v="2043"/>
    <n v="1984"/>
    <n v="-73"/>
    <n v="0"/>
    <s v="100-S1.5 - Retirement"/>
    <m/>
    <x v="1"/>
    <n v="2048"/>
    <b v="0"/>
  </r>
  <r>
    <x v="0"/>
    <s v="0231"/>
    <n v="0"/>
    <n v="0"/>
    <n v="2043"/>
    <n v="1985"/>
    <n v="-136.18"/>
    <n v="0"/>
    <s v="100-S1.5 - Retirement"/>
    <m/>
    <x v="1"/>
    <n v="2048"/>
    <b v="0"/>
  </r>
  <r>
    <x v="0"/>
    <s v="0231"/>
    <n v="0"/>
    <n v="0"/>
    <n v="2043"/>
    <n v="1986"/>
    <n v="-3211.29"/>
    <n v="0"/>
    <s v="100-S1.5 - Retirement"/>
    <m/>
    <x v="1"/>
    <n v="2048"/>
    <b v="0"/>
  </r>
  <r>
    <x v="0"/>
    <s v="0231"/>
    <n v="0"/>
    <n v="0"/>
    <n v="2043"/>
    <n v="1987"/>
    <n v="-185.11"/>
    <n v="0"/>
    <s v="100-S1.5 - Retirement"/>
    <m/>
    <x v="1"/>
    <n v="2048"/>
    <b v="0"/>
  </r>
  <r>
    <x v="0"/>
    <s v="0231"/>
    <n v="0"/>
    <n v="0"/>
    <n v="2043"/>
    <n v="1997"/>
    <n v="-29.4"/>
    <n v="0"/>
    <s v="100-S1.5 - Retirement"/>
    <m/>
    <x v="1"/>
    <n v="2048"/>
    <b v="0"/>
  </r>
  <r>
    <x v="0"/>
    <s v="0231"/>
    <n v="0"/>
    <n v="0"/>
    <n v="2043"/>
    <n v="2004"/>
    <n v="-812.45"/>
    <n v="0"/>
    <s v="100-S1.5 - Retirement"/>
    <m/>
    <x v="1"/>
    <n v="2048"/>
    <b v="0"/>
  </r>
  <r>
    <x v="0"/>
    <s v="0231"/>
    <n v="0"/>
    <n v="0"/>
    <n v="2043"/>
    <n v="2006"/>
    <n v="-631.84"/>
    <n v="0"/>
    <s v="100-S1.5 - Retirement"/>
    <m/>
    <x v="1"/>
    <n v="2048"/>
    <b v="0"/>
  </r>
  <r>
    <x v="0"/>
    <s v="0231"/>
    <n v="0"/>
    <n v="0"/>
    <n v="2043"/>
    <n v="2007"/>
    <n v="-22.11"/>
    <n v="0"/>
    <s v="100-S1.5 - Retirement"/>
    <m/>
    <x v="1"/>
    <n v="2048"/>
    <b v="0"/>
  </r>
  <r>
    <x v="0"/>
    <s v="0231"/>
    <n v="0"/>
    <n v="0"/>
    <n v="2043"/>
    <n v="2009"/>
    <n v="-959.55"/>
    <n v="0"/>
    <s v="100-S1.5 - Retirement"/>
    <m/>
    <x v="1"/>
    <n v="2048"/>
    <b v="0"/>
  </r>
  <r>
    <x v="0"/>
    <s v="0231"/>
    <n v="0"/>
    <n v="0"/>
    <n v="2043"/>
    <n v="2010"/>
    <n v="-500.34"/>
    <n v="0"/>
    <s v="100-S1.5 - Retirement"/>
    <m/>
    <x v="1"/>
    <n v="2048"/>
    <b v="0"/>
  </r>
  <r>
    <x v="0"/>
    <s v="0231"/>
    <n v="0"/>
    <n v="0"/>
    <n v="2044"/>
    <n v="1977"/>
    <n v="-37.58"/>
    <n v="0"/>
    <s v="100-S1.5 - Retirement"/>
    <m/>
    <x v="1"/>
    <n v="2048"/>
    <b v="0"/>
  </r>
  <r>
    <x v="0"/>
    <s v="0231"/>
    <n v="0"/>
    <n v="0"/>
    <n v="2044"/>
    <n v="1978"/>
    <n v="-156922.84"/>
    <n v="0"/>
    <s v="100-S1.5 - Retirement"/>
    <m/>
    <x v="1"/>
    <n v="2048"/>
    <b v="0"/>
  </r>
  <r>
    <x v="0"/>
    <s v="0231"/>
    <n v="0"/>
    <n v="0"/>
    <n v="2044"/>
    <n v="1979"/>
    <n v="-0.5"/>
    <n v="0"/>
    <s v="100-S1.5 - Retirement"/>
    <m/>
    <x v="1"/>
    <n v="2048"/>
    <b v="0"/>
  </r>
  <r>
    <x v="0"/>
    <s v="0231"/>
    <n v="0"/>
    <n v="0"/>
    <n v="2044"/>
    <n v="1980"/>
    <n v="-19701.55"/>
    <n v="0"/>
    <s v="100-S1.5 - Retirement"/>
    <m/>
    <x v="1"/>
    <n v="2048"/>
    <b v="0"/>
  </r>
  <r>
    <x v="0"/>
    <s v="0231"/>
    <n v="0"/>
    <n v="0"/>
    <n v="2044"/>
    <n v="1981"/>
    <n v="-967.99"/>
    <n v="0"/>
    <s v="100-S1.5 - Retirement"/>
    <m/>
    <x v="1"/>
    <n v="2048"/>
    <b v="0"/>
  </r>
  <r>
    <x v="0"/>
    <s v="0231"/>
    <n v="0"/>
    <n v="0"/>
    <n v="2044"/>
    <n v="1983"/>
    <n v="-126.06"/>
    <n v="0"/>
    <s v="100-S1.5 - Retirement"/>
    <m/>
    <x v="1"/>
    <n v="2048"/>
    <b v="0"/>
  </r>
  <r>
    <x v="0"/>
    <s v="0231"/>
    <n v="0"/>
    <n v="0"/>
    <n v="2044"/>
    <n v="1984"/>
    <n v="-74.959999999999994"/>
    <n v="0"/>
    <s v="100-S1.5 - Retirement"/>
    <m/>
    <x v="1"/>
    <n v="2048"/>
    <b v="0"/>
  </r>
  <r>
    <x v="0"/>
    <s v="0231"/>
    <n v="0"/>
    <n v="0"/>
    <n v="2044"/>
    <n v="1985"/>
    <n v="-139.94999999999999"/>
    <n v="0"/>
    <s v="100-S1.5 - Retirement"/>
    <m/>
    <x v="1"/>
    <n v="2048"/>
    <b v="0"/>
  </r>
  <r>
    <x v="0"/>
    <s v="0231"/>
    <n v="0"/>
    <n v="0"/>
    <n v="2044"/>
    <n v="1986"/>
    <n v="-3303.06"/>
    <n v="0"/>
    <s v="100-S1.5 - Retirement"/>
    <m/>
    <x v="1"/>
    <n v="2048"/>
    <b v="0"/>
  </r>
  <r>
    <x v="0"/>
    <s v="0231"/>
    <n v="0"/>
    <n v="0"/>
    <n v="2044"/>
    <n v="1987"/>
    <n v="-190.57"/>
    <n v="0"/>
    <s v="100-S1.5 - Retirement"/>
    <m/>
    <x v="1"/>
    <n v="2048"/>
    <b v="0"/>
  </r>
  <r>
    <x v="0"/>
    <s v="0231"/>
    <n v="0"/>
    <n v="0"/>
    <n v="2044"/>
    <n v="1997"/>
    <n v="-30.57"/>
    <n v="0"/>
    <s v="100-S1.5 - Retirement"/>
    <m/>
    <x v="1"/>
    <n v="2048"/>
    <b v="0"/>
  </r>
  <r>
    <x v="0"/>
    <s v="0231"/>
    <n v="0"/>
    <n v="0"/>
    <n v="2044"/>
    <n v="2004"/>
    <n v="-852.13"/>
    <n v="0"/>
    <s v="100-S1.5 - Retirement"/>
    <m/>
    <x v="1"/>
    <n v="2048"/>
    <b v="0"/>
  </r>
  <r>
    <x v="0"/>
    <s v="0231"/>
    <n v="0"/>
    <n v="0"/>
    <n v="2044"/>
    <n v="2006"/>
    <n v="-664.65"/>
    <n v="0"/>
    <s v="100-S1.5 - Retirement"/>
    <m/>
    <x v="1"/>
    <n v="2048"/>
    <b v="0"/>
  </r>
  <r>
    <x v="0"/>
    <s v="0231"/>
    <n v="0"/>
    <n v="0"/>
    <n v="2044"/>
    <n v="2007"/>
    <n v="-23.29"/>
    <n v="0"/>
    <s v="100-S1.5 - Retirement"/>
    <m/>
    <x v="1"/>
    <n v="2048"/>
    <b v="0"/>
  </r>
  <r>
    <x v="0"/>
    <s v="0231"/>
    <n v="0"/>
    <n v="0"/>
    <n v="2044"/>
    <n v="2009"/>
    <n v="-1014.24"/>
    <n v="0"/>
    <s v="100-S1.5 - Retirement"/>
    <m/>
    <x v="1"/>
    <n v="2048"/>
    <b v="0"/>
  </r>
  <r>
    <x v="0"/>
    <s v="0231"/>
    <n v="0"/>
    <n v="0"/>
    <n v="2044"/>
    <n v="2010"/>
    <n v="-529.79999999999995"/>
    <n v="0"/>
    <s v="100-S1.5 - Retirement"/>
    <m/>
    <x v="1"/>
    <n v="2048"/>
    <b v="0"/>
  </r>
  <r>
    <x v="0"/>
    <s v="0231"/>
    <n v="0"/>
    <n v="0"/>
    <n v="2045"/>
    <n v="1977"/>
    <n v="-38.35"/>
    <n v="0"/>
    <s v="100-S1.5 - Retirement"/>
    <m/>
    <x v="1"/>
    <n v="2048"/>
    <b v="0"/>
  </r>
  <r>
    <x v="0"/>
    <s v="0231"/>
    <n v="0"/>
    <n v="0"/>
    <n v="2045"/>
    <n v="1978"/>
    <n v="-160256.57"/>
    <n v="0"/>
    <s v="100-S1.5 - Retirement"/>
    <m/>
    <x v="1"/>
    <n v="2048"/>
    <b v="0"/>
  </r>
  <r>
    <x v="0"/>
    <s v="0231"/>
    <n v="0"/>
    <n v="0"/>
    <n v="2045"/>
    <n v="1979"/>
    <n v="-0.51"/>
    <n v="0"/>
    <s v="100-S1.5 - Retirement"/>
    <m/>
    <x v="1"/>
    <n v="2048"/>
    <b v="0"/>
  </r>
  <r>
    <x v="0"/>
    <s v="0231"/>
    <n v="0"/>
    <n v="0"/>
    <n v="2045"/>
    <n v="1980"/>
    <n v="-20150.46"/>
    <n v="0"/>
    <s v="100-S1.5 - Retirement"/>
    <m/>
    <x v="1"/>
    <n v="2048"/>
    <b v="0"/>
  </r>
  <r>
    <x v="0"/>
    <s v="0231"/>
    <n v="0"/>
    <n v="0"/>
    <n v="2045"/>
    <n v="1981"/>
    <n v="-990.8"/>
    <n v="0"/>
    <s v="100-S1.5 - Retirement"/>
    <m/>
    <x v="1"/>
    <n v="2048"/>
    <b v="0"/>
  </r>
  <r>
    <x v="0"/>
    <s v="0231"/>
    <n v="0"/>
    <n v="0"/>
    <n v="2045"/>
    <n v="1983"/>
    <n v="-129.22999999999999"/>
    <n v="0"/>
    <s v="100-S1.5 - Retirement"/>
    <m/>
    <x v="1"/>
    <n v="2048"/>
    <b v="0"/>
  </r>
  <r>
    <x v="0"/>
    <s v="0231"/>
    <n v="0"/>
    <n v="0"/>
    <n v="2045"/>
    <n v="1984"/>
    <n v="-76.91"/>
    <n v="0"/>
    <s v="100-S1.5 - Retirement"/>
    <m/>
    <x v="1"/>
    <n v="2048"/>
    <b v="0"/>
  </r>
  <r>
    <x v="0"/>
    <s v="0231"/>
    <n v="0"/>
    <n v="0"/>
    <n v="2045"/>
    <n v="1985"/>
    <n v="-143.71"/>
    <n v="0"/>
    <s v="100-S1.5 - Retirement"/>
    <m/>
    <x v="1"/>
    <n v="2048"/>
    <b v="0"/>
  </r>
  <r>
    <x v="0"/>
    <s v="0231"/>
    <n v="0"/>
    <n v="0"/>
    <n v="2045"/>
    <n v="1986"/>
    <n v="-3394.56"/>
    <n v="0"/>
    <s v="100-S1.5 - Retirement"/>
    <m/>
    <x v="1"/>
    <n v="2048"/>
    <b v="0"/>
  </r>
  <r>
    <x v="0"/>
    <s v="0231"/>
    <n v="0"/>
    <n v="0"/>
    <n v="2045"/>
    <n v="1987"/>
    <n v="-196.02"/>
    <n v="0"/>
    <s v="100-S1.5 - Retirement"/>
    <m/>
    <x v="1"/>
    <n v="2048"/>
    <b v="0"/>
  </r>
  <r>
    <x v="0"/>
    <s v="0231"/>
    <n v="0"/>
    <n v="0"/>
    <n v="2045"/>
    <n v="1997"/>
    <n v="-31.75"/>
    <n v="0"/>
    <s v="100-S1.5 - Retirement"/>
    <m/>
    <x v="1"/>
    <n v="2048"/>
    <b v="0"/>
  </r>
  <r>
    <x v="0"/>
    <s v="0231"/>
    <n v="0"/>
    <n v="0"/>
    <n v="2045"/>
    <n v="2004"/>
    <n v="-892.53"/>
    <n v="0"/>
    <s v="100-S1.5 - Retirement"/>
    <m/>
    <x v="1"/>
    <n v="2048"/>
    <b v="0"/>
  </r>
  <r>
    <x v="0"/>
    <s v="0231"/>
    <n v="0"/>
    <n v="0"/>
    <n v="2045"/>
    <n v="2006"/>
    <n v="-698.12"/>
    <n v="0"/>
    <s v="100-S1.5 - Retirement"/>
    <m/>
    <x v="1"/>
    <n v="2048"/>
    <b v="0"/>
  </r>
  <r>
    <x v="0"/>
    <s v="0231"/>
    <n v="0"/>
    <n v="0"/>
    <n v="2045"/>
    <n v="2007"/>
    <n v="-24.5"/>
    <n v="0"/>
    <s v="100-S1.5 - Retirement"/>
    <m/>
    <x v="1"/>
    <n v="2048"/>
    <b v="0"/>
  </r>
  <r>
    <x v="0"/>
    <s v="0231"/>
    <n v="0"/>
    <n v="0"/>
    <n v="2045"/>
    <n v="2009"/>
    <n v="-1070.27"/>
    <n v="0"/>
    <s v="100-S1.5 - Retirement"/>
    <m/>
    <x v="1"/>
    <n v="2048"/>
    <b v="0"/>
  </r>
  <r>
    <x v="0"/>
    <s v="0231"/>
    <n v="0"/>
    <n v="0"/>
    <n v="2045"/>
    <n v="2010"/>
    <n v="-560"/>
    <n v="0"/>
    <s v="100-S1.5 - Retirement"/>
    <m/>
    <x v="1"/>
    <n v="2048"/>
    <b v="0"/>
  </r>
  <r>
    <x v="0"/>
    <s v="0231"/>
    <n v="0"/>
    <n v="0"/>
    <n v="2046"/>
    <n v="1977"/>
    <n v="-39.11"/>
    <n v="0"/>
    <s v="100-S1.5 - Retirement"/>
    <m/>
    <x v="1"/>
    <n v="2048"/>
    <b v="0"/>
  </r>
  <r>
    <x v="0"/>
    <s v="0231"/>
    <n v="0"/>
    <n v="0"/>
    <n v="2046"/>
    <n v="1978"/>
    <n v="-163543.70000000001"/>
    <n v="0"/>
    <s v="100-S1.5 - Retirement"/>
    <m/>
    <x v="1"/>
    <n v="2048"/>
    <b v="0"/>
  </r>
  <r>
    <x v="0"/>
    <s v="0231"/>
    <n v="0"/>
    <n v="0"/>
    <n v="2046"/>
    <n v="1979"/>
    <n v="-0.53"/>
    <n v="0"/>
    <s v="100-S1.5 - Retirement"/>
    <m/>
    <x v="1"/>
    <n v="2048"/>
    <b v="0"/>
  </r>
  <r>
    <x v="0"/>
    <s v="0231"/>
    <n v="0"/>
    <n v="0"/>
    <n v="2046"/>
    <n v="1980"/>
    <n v="-20593.939999999999"/>
    <n v="0"/>
    <s v="100-S1.5 - Retirement"/>
    <m/>
    <x v="1"/>
    <n v="2048"/>
    <b v="0"/>
  </r>
  <r>
    <x v="0"/>
    <s v="0231"/>
    <n v="0"/>
    <n v="0"/>
    <n v="2046"/>
    <n v="1981"/>
    <n v="-1013.37"/>
    <n v="0"/>
    <s v="100-S1.5 - Retirement"/>
    <m/>
    <x v="1"/>
    <n v="2048"/>
    <b v="0"/>
  </r>
  <r>
    <x v="0"/>
    <s v="0231"/>
    <n v="0"/>
    <n v="0"/>
    <n v="2046"/>
    <n v="1983"/>
    <n v="-132.38"/>
    <n v="0"/>
    <s v="100-S1.5 - Retirement"/>
    <m/>
    <x v="1"/>
    <n v="2048"/>
    <b v="0"/>
  </r>
  <r>
    <x v="0"/>
    <s v="0231"/>
    <n v="0"/>
    <n v="0"/>
    <n v="2046"/>
    <n v="1984"/>
    <n v="-78.849999999999994"/>
    <n v="0"/>
    <s v="100-S1.5 - Retirement"/>
    <m/>
    <x v="1"/>
    <n v="2048"/>
    <b v="0"/>
  </r>
  <r>
    <x v="0"/>
    <s v="0231"/>
    <n v="0"/>
    <n v="0"/>
    <n v="2046"/>
    <n v="1985"/>
    <n v="-147.44"/>
    <n v="0"/>
    <s v="100-S1.5 - Retirement"/>
    <m/>
    <x v="1"/>
    <n v="2048"/>
    <b v="0"/>
  </r>
  <r>
    <x v="0"/>
    <s v="0231"/>
    <n v="0"/>
    <n v="0"/>
    <n v="2046"/>
    <n v="1986"/>
    <n v="-3485.68"/>
    <n v="0"/>
    <s v="100-S1.5 - Retirement"/>
    <m/>
    <x v="1"/>
    <n v="2048"/>
    <b v="0"/>
  </r>
  <r>
    <x v="0"/>
    <s v="0231"/>
    <n v="0"/>
    <n v="0"/>
    <n v="2046"/>
    <n v="1987"/>
    <n v="-201.45"/>
    <n v="0"/>
    <s v="100-S1.5 - Retirement"/>
    <m/>
    <x v="1"/>
    <n v="2048"/>
    <b v="0"/>
  </r>
  <r>
    <x v="0"/>
    <s v="0231"/>
    <n v="0"/>
    <n v="0"/>
    <n v="2046"/>
    <n v="1997"/>
    <n v="-32.94"/>
    <n v="0"/>
    <s v="100-S1.5 - Retirement"/>
    <m/>
    <x v="1"/>
    <n v="2048"/>
    <b v="0"/>
  </r>
  <r>
    <x v="0"/>
    <s v="0231"/>
    <n v="0"/>
    <n v="0"/>
    <n v="2046"/>
    <n v="2004"/>
    <n v="-933.59"/>
    <n v="0"/>
    <s v="100-S1.5 - Retirement"/>
    <m/>
    <x v="1"/>
    <n v="2048"/>
    <b v="0"/>
  </r>
  <r>
    <x v="0"/>
    <s v="0231"/>
    <n v="0"/>
    <n v="0"/>
    <n v="2046"/>
    <n v="2006"/>
    <n v="-732.21"/>
    <n v="0"/>
    <s v="100-S1.5 - Retirement"/>
    <m/>
    <x v="1"/>
    <n v="2048"/>
    <b v="0"/>
  </r>
  <r>
    <x v="0"/>
    <s v="0231"/>
    <n v="0"/>
    <n v="0"/>
    <n v="2046"/>
    <n v="2007"/>
    <n v="-25.74"/>
    <n v="0"/>
    <s v="100-S1.5 - Retirement"/>
    <m/>
    <x v="1"/>
    <n v="2048"/>
    <b v="0"/>
  </r>
  <r>
    <x v="0"/>
    <s v="0231"/>
    <n v="0"/>
    <n v="0"/>
    <n v="2046"/>
    <n v="2009"/>
    <n v="-1127.57"/>
    <n v="0"/>
    <s v="100-S1.5 - Retirement"/>
    <m/>
    <x v="1"/>
    <n v="2048"/>
    <b v="0"/>
  </r>
  <r>
    <x v="0"/>
    <s v="0231"/>
    <n v="0"/>
    <n v="0"/>
    <n v="2046"/>
    <n v="2010"/>
    <n v="-590.94000000000005"/>
    <n v="0"/>
    <s v="100-S1.5 - Retirement"/>
    <m/>
    <x v="1"/>
    <n v="2048"/>
    <b v="0"/>
  </r>
  <r>
    <x v="0"/>
    <s v="0231"/>
    <n v="0"/>
    <n v="0"/>
    <n v="2047"/>
    <n v="1977"/>
    <n v="-39.85"/>
    <n v="0"/>
    <s v="100-S1.5 - Retirement"/>
    <m/>
    <x v="1"/>
    <n v="2048"/>
    <b v="0"/>
  </r>
  <r>
    <x v="0"/>
    <s v="0231"/>
    <n v="0"/>
    <n v="0"/>
    <n v="2047"/>
    <n v="1978"/>
    <n v="-166776.79"/>
    <n v="0"/>
    <s v="100-S1.5 - Retirement"/>
    <m/>
    <x v="1"/>
    <n v="2048"/>
    <b v="0"/>
  </r>
  <r>
    <x v="0"/>
    <s v="0231"/>
    <n v="0"/>
    <n v="0"/>
    <n v="2047"/>
    <n v="1979"/>
    <n v="-0.54"/>
    <n v="0"/>
    <s v="100-S1.5 - Retirement"/>
    <m/>
    <x v="1"/>
    <n v="2048"/>
    <b v="0"/>
  </r>
  <r>
    <x v="0"/>
    <s v="0231"/>
    <n v="0"/>
    <n v="0"/>
    <n v="2047"/>
    <n v="1980"/>
    <n v="-21031.45"/>
    <n v="0"/>
    <s v="100-S1.5 - Retirement"/>
    <m/>
    <x v="1"/>
    <n v="2048"/>
    <b v="0"/>
  </r>
  <r>
    <x v="0"/>
    <s v="0231"/>
    <n v="0"/>
    <n v="0"/>
    <n v="2047"/>
    <n v="1981"/>
    <n v="-1035.68"/>
    <n v="0"/>
    <s v="100-S1.5 - Retirement"/>
    <m/>
    <x v="1"/>
    <n v="2048"/>
    <b v="0"/>
  </r>
  <r>
    <x v="0"/>
    <s v="0231"/>
    <n v="0"/>
    <n v="0"/>
    <n v="2047"/>
    <n v="1983"/>
    <n v="-135.5"/>
    <n v="0"/>
    <s v="100-S1.5 - Retirement"/>
    <m/>
    <x v="1"/>
    <n v="2048"/>
    <b v="0"/>
  </r>
  <r>
    <x v="0"/>
    <s v="0231"/>
    <n v="0"/>
    <n v="0"/>
    <n v="2047"/>
    <n v="1984"/>
    <n v="-80.77"/>
    <n v="0"/>
    <s v="100-S1.5 - Retirement"/>
    <m/>
    <x v="1"/>
    <n v="2048"/>
    <b v="0"/>
  </r>
  <r>
    <x v="0"/>
    <s v="0231"/>
    <n v="0"/>
    <n v="0"/>
    <n v="2047"/>
    <n v="1985"/>
    <n v="-151.16"/>
    <n v="0"/>
    <s v="100-S1.5 - Retirement"/>
    <m/>
    <x v="1"/>
    <n v="2048"/>
    <b v="0"/>
  </r>
  <r>
    <x v="0"/>
    <s v="0231"/>
    <n v="0"/>
    <n v="0"/>
    <n v="2047"/>
    <n v="1986"/>
    <n v="-3576.31"/>
    <n v="0"/>
    <s v="100-S1.5 - Retirement"/>
    <m/>
    <x v="1"/>
    <n v="2048"/>
    <b v="0"/>
  </r>
  <r>
    <x v="0"/>
    <s v="0231"/>
    <n v="0"/>
    <n v="0"/>
    <n v="2047"/>
    <n v="1987"/>
    <n v="-206.85"/>
    <n v="0"/>
    <s v="100-S1.5 - Retirement"/>
    <m/>
    <x v="1"/>
    <n v="2048"/>
    <b v="0"/>
  </r>
  <r>
    <x v="0"/>
    <s v="0231"/>
    <n v="0"/>
    <n v="0"/>
    <n v="2047"/>
    <n v="1997"/>
    <n v="-34.14"/>
    <n v="0"/>
    <s v="100-S1.5 - Retirement"/>
    <m/>
    <x v="1"/>
    <n v="2048"/>
    <b v="0"/>
  </r>
  <r>
    <x v="0"/>
    <s v="0231"/>
    <n v="0"/>
    <n v="0"/>
    <n v="2047"/>
    <n v="2004"/>
    <n v="-975.28"/>
    <n v="0"/>
    <s v="100-S1.5 - Retirement"/>
    <m/>
    <x v="1"/>
    <n v="2048"/>
    <b v="0"/>
  </r>
  <r>
    <x v="0"/>
    <s v="0231"/>
    <n v="0"/>
    <n v="0"/>
    <n v="2047"/>
    <n v="2006"/>
    <n v="-766.92"/>
    <n v="0"/>
    <s v="100-S1.5 - Retirement"/>
    <m/>
    <x v="1"/>
    <n v="2048"/>
    <b v="0"/>
  </r>
  <r>
    <x v="0"/>
    <s v="0231"/>
    <n v="0"/>
    <n v="0"/>
    <n v="2047"/>
    <n v="2007"/>
    <n v="-27"/>
    <n v="0"/>
    <s v="100-S1.5 - Retirement"/>
    <m/>
    <x v="1"/>
    <n v="2048"/>
    <b v="0"/>
  </r>
  <r>
    <x v="0"/>
    <s v="0231"/>
    <n v="0"/>
    <n v="0"/>
    <n v="2047"/>
    <n v="2009"/>
    <n v="-1186.1199999999999"/>
    <n v="0"/>
    <s v="100-S1.5 - Retirement"/>
    <m/>
    <x v="1"/>
    <n v="2048"/>
    <b v="0"/>
  </r>
  <r>
    <x v="0"/>
    <s v="0231"/>
    <n v="0"/>
    <n v="0"/>
    <n v="2047"/>
    <n v="2010"/>
    <n v="-622.57000000000005"/>
    <n v="0"/>
    <s v="100-S1.5 - Retirement"/>
    <m/>
    <x v="1"/>
    <n v="2048"/>
    <b v="0"/>
  </r>
  <r>
    <x v="0"/>
    <s v="0231"/>
    <n v="0"/>
    <n v="0"/>
    <n v="2048"/>
    <n v="1977"/>
    <n v="-3900.13"/>
    <n v="0"/>
    <s v="100-S1.5 - Retirement"/>
    <m/>
    <x v="1"/>
    <n v="2048"/>
    <b v="1"/>
  </r>
  <r>
    <x v="0"/>
    <s v="0231"/>
    <n v="0"/>
    <n v="0"/>
    <n v="2048"/>
    <n v="1978"/>
    <n v="-16803240.620000001"/>
    <n v="0"/>
    <s v="100-S1.5 - Retirement"/>
    <m/>
    <x v="1"/>
    <n v="2048"/>
    <b v="1"/>
  </r>
  <r>
    <x v="0"/>
    <s v="0231"/>
    <n v="0"/>
    <n v="0"/>
    <n v="2048"/>
    <n v="1979"/>
    <n v="-55.69"/>
    <n v="0"/>
    <s v="100-S1.5 - Retirement"/>
    <m/>
    <x v="1"/>
    <n v="2048"/>
    <b v="1"/>
  </r>
  <r>
    <x v="0"/>
    <s v="0231"/>
    <n v="0"/>
    <n v="0"/>
    <n v="2048"/>
    <n v="1980"/>
    <n v="-2248541.64"/>
    <n v="0"/>
    <s v="100-S1.5 - Retirement"/>
    <m/>
    <x v="1"/>
    <n v="2048"/>
    <b v="1"/>
  </r>
  <r>
    <x v="0"/>
    <s v="0231"/>
    <n v="0"/>
    <n v="0"/>
    <n v="2048"/>
    <n v="1981"/>
    <n v="-114137.72"/>
    <n v="0"/>
    <s v="100-S1.5 - Retirement"/>
    <m/>
    <x v="1"/>
    <n v="2048"/>
    <b v="1"/>
  </r>
  <r>
    <x v="0"/>
    <s v="0231"/>
    <n v="0"/>
    <n v="0"/>
    <n v="2048"/>
    <n v="1983"/>
    <n v="-15889.42"/>
    <n v="0"/>
    <s v="100-S1.5 - Retirement"/>
    <m/>
    <x v="1"/>
    <n v="2048"/>
    <b v="1"/>
  </r>
  <r>
    <x v="0"/>
    <s v="0231"/>
    <n v="0"/>
    <n v="0"/>
    <n v="2048"/>
    <n v="1984"/>
    <n v="-9777.31"/>
    <n v="0"/>
    <s v="100-S1.5 - Retirement"/>
    <m/>
    <x v="1"/>
    <n v="2048"/>
    <b v="1"/>
  </r>
  <r>
    <x v="0"/>
    <s v="0231"/>
    <n v="0"/>
    <n v="0"/>
    <n v="2048"/>
    <n v="1985"/>
    <n v="-18898.47"/>
    <n v="0"/>
    <s v="100-S1.5 - Retirement"/>
    <m/>
    <x v="1"/>
    <n v="2048"/>
    <b v="1"/>
  </r>
  <r>
    <x v="0"/>
    <s v="0231"/>
    <n v="0"/>
    <n v="0"/>
    <n v="2048"/>
    <n v="1986"/>
    <n v="-462056.83"/>
    <n v="0"/>
    <s v="100-S1.5 - Retirement"/>
    <m/>
    <x v="1"/>
    <n v="2048"/>
    <b v="1"/>
  </r>
  <r>
    <x v="0"/>
    <s v="0231"/>
    <n v="0"/>
    <n v="0"/>
    <n v="2048"/>
    <n v="1987"/>
    <n v="-27632.35"/>
    <n v="0"/>
    <s v="100-S1.5 - Retirement"/>
    <m/>
    <x v="1"/>
    <n v="2048"/>
    <b v="1"/>
  </r>
  <r>
    <x v="0"/>
    <s v="0231"/>
    <n v="0"/>
    <n v="0"/>
    <n v="2048"/>
    <n v="1997"/>
    <n v="-6592.72"/>
    <n v="0"/>
    <s v="100-S1.5 - Retirement"/>
    <m/>
    <x v="1"/>
    <n v="2048"/>
    <b v="1"/>
  </r>
  <r>
    <x v="0"/>
    <s v="0231"/>
    <n v="0"/>
    <n v="0"/>
    <n v="2048"/>
    <n v="2004"/>
    <n v="-255511.88"/>
    <n v="0"/>
    <s v="100-S1.5 - Retirement"/>
    <m/>
    <x v="1"/>
    <n v="2048"/>
    <b v="1"/>
  </r>
  <r>
    <x v="0"/>
    <s v="0231"/>
    <n v="0"/>
    <n v="0"/>
    <n v="2048"/>
    <n v="2006"/>
    <n v="-221195.07"/>
    <n v="0"/>
    <s v="100-S1.5 - Retirement"/>
    <m/>
    <x v="1"/>
    <n v="2048"/>
    <b v="1"/>
  </r>
  <r>
    <x v="0"/>
    <s v="0231"/>
    <n v="0"/>
    <n v="0"/>
    <n v="2048"/>
    <n v="2007"/>
    <n v="-8183.26"/>
    <n v="0"/>
    <s v="100-S1.5 - Retirement"/>
    <m/>
    <x v="1"/>
    <n v="2048"/>
    <b v="1"/>
  </r>
  <r>
    <x v="0"/>
    <s v="0231"/>
    <n v="0"/>
    <n v="0"/>
    <n v="2048"/>
    <n v="2009"/>
    <n v="-398662.91"/>
    <n v="0"/>
    <s v="100-S1.5 - Retirement"/>
    <m/>
    <x v="1"/>
    <n v="2048"/>
    <b v="1"/>
  </r>
  <r>
    <x v="0"/>
    <s v="0231"/>
    <n v="0"/>
    <n v="0"/>
    <n v="2048"/>
    <n v="2010"/>
    <n v="-220770.83"/>
    <n v="0"/>
    <s v="100-S1.5 - Retirement"/>
    <m/>
    <x v="1"/>
    <n v="2048"/>
    <b v="1"/>
  </r>
  <r>
    <x v="0"/>
    <s v="0232"/>
    <n v="0"/>
    <n v="0"/>
    <n v="2011"/>
    <n v="1978"/>
    <n v="-674.21"/>
    <n v="0"/>
    <s v="100-S1.5 - Retirement"/>
    <m/>
    <x v="1"/>
    <n v="2048"/>
    <b v="0"/>
  </r>
  <r>
    <x v="0"/>
    <s v="0232"/>
    <n v="0"/>
    <n v="0"/>
    <n v="2011"/>
    <n v="1980"/>
    <n v="-121.75"/>
    <n v="0"/>
    <s v="100-S1.5 - Retirement"/>
    <m/>
    <x v="1"/>
    <n v="2048"/>
    <b v="0"/>
  </r>
  <r>
    <x v="0"/>
    <s v="0232"/>
    <n v="0"/>
    <n v="0"/>
    <n v="2012"/>
    <n v="1978"/>
    <n v="-713.91"/>
    <n v="0"/>
    <s v="100-S1.5 - Retirement"/>
    <m/>
    <x v="1"/>
    <n v="2048"/>
    <b v="0"/>
  </r>
  <r>
    <x v="0"/>
    <s v="0232"/>
    <n v="0"/>
    <n v="0"/>
    <n v="2012"/>
    <n v="1980"/>
    <n v="-129.41"/>
    <n v="0"/>
    <s v="100-S1.5 - Retirement"/>
    <m/>
    <x v="1"/>
    <n v="2048"/>
    <b v="0"/>
  </r>
  <r>
    <x v="0"/>
    <s v="0232"/>
    <n v="0"/>
    <n v="0"/>
    <n v="2013"/>
    <n v="1978"/>
    <n v="-754.6"/>
    <n v="0"/>
    <s v="100-S1.5 - Retirement"/>
    <m/>
    <x v="1"/>
    <n v="2048"/>
    <b v="0"/>
  </r>
  <r>
    <x v="0"/>
    <s v="0232"/>
    <n v="0"/>
    <n v="0"/>
    <n v="2013"/>
    <n v="1980"/>
    <n v="-137.29"/>
    <n v="0"/>
    <s v="100-S1.5 - Retirement"/>
    <m/>
    <x v="1"/>
    <n v="2048"/>
    <b v="0"/>
  </r>
  <r>
    <x v="0"/>
    <s v="0232"/>
    <n v="0"/>
    <n v="0"/>
    <n v="2014"/>
    <n v="1978"/>
    <n v="-796.29"/>
    <n v="0"/>
    <s v="100-S1.5 - Retirement"/>
    <m/>
    <x v="1"/>
    <n v="2048"/>
    <b v="0"/>
  </r>
  <r>
    <x v="0"/>
    <s v="0232"/>
    <n v="0"/>
    <n v="0"/>
    <n v="2014"/>
    <n v="1980"/>
    <n v="-145.37"/>
    <n v="0"/>
    <s v="100-S1.5 - Retirement"/>
    <m/>
    <x v="1"/>
    <n v="2048"/>
    <b v="0"/>
  </r>
  <r>
    <x v="0"/>
    <s v="0232"/>
    <n v="0"/>
    <n v="0"/>
    <n v="2015"/>
    <n v="1978"/>
    <n v="-838.93"/>
    <n v="0"/>
    <s v="100-S1.5 - Retirement"/>
    <m/>
    <x v="1"/>
    <n v="2048"/>
    <b v="0"/>
  </r>
  <r>
    <x v="0"/>
    <s v="0232"/>
    <n v="0"/>
    <n v="0"/>
    <n v="2015"/>
    <n v="1980"/>
    <n v="-153.66"/>
    <n v="0"/>
    <s v="100-S1.5 - Retirement"/>
    <m/>
    <x v="1"/>
    <n v="2048"/>
    <b v="0"/>
  </r>
  <r>
    <x v="0"/>
    <s v="0232"/>
    <n v="0"/>
    <n v="0"/>
    <n v="2016"/>
    <n v="1978"/>
    <n v="-882.49"/>
    <n v="0"/>
    <s v="100-S1.5 - Retirement"/>
    <m/>
    <x v="1"/>
    <n v="2048"/>
    <b v="0"/>
  </r>
  <r>
    <x v="0"/>
    <s v="0232"/>
    <n v="0"/>
    <n v="0"/>
    <n v="2016"/>
    <n v="1980"/>
    <n v="-162.13999999999999"/>
    <n v="0"/>
    <s v="100-S1.5 - Retirement"/>
    <m/>
    <x v="1"/>
    <n v="2048"/>
    <b v="0"/>
  </r>
  <r>
    <x v="0"/>
    <s v="0232"/>
    <n v="0"/>
    <n v="0"/>
    <n v="2017"/>
    <n v="1978"/>
    <n v="-926.92"/>
    <n v="0"/>
    <s v="100-S1.5 - Retirement"/>
    <m/>
    <x v="1"/>
    <n v="2048"/>
    <b v="0"/>
  </r>
  <r>
    <x v="0"/>
    <s v="0232"/>
    <n v="0"/>
    <n v="0"/>
    <n v="2017"/>
    <n v="1980"/>
    <n v="-170.83"/>
    <n v="0"/>
    <s v="100-S1.5 - Retirement"/>
    <m/>
    <x v="1"/>
    <n v="2048"/>
    <b v="0"/>
  </r>
  <r>
    <x v="0"/>
    <s v="0232"/>
    <n v="0"/>
    <n v="0"/>
    <n v="2018"/>
    <n v="1978"/>
    <n v="-972.2"/>
    <n v="0"/>
    <s v="100-S1.5 - Retirement"/>
    <m/>
    <x v="1"/>
    <n v="2048"/>
    <b v="0"/>
  </r>
  <r>
    <x v="0"/>
    <s v="0232"/>
    <n v="0"/>
    <n v="0"/>
    <n v="2018"/>
    <n v="1980"/>
    <n v="-179.7"/>
    <n v="0"/>
    <s v="100-S1.5 - Retirement"/>
    <m/>
    <x v="1"/>
    <n v="2048"/>
    <b v="0"/>
  </r>
  <r>
    <x v="0"/>
    <s v="0232"/>
    <n v="0"/>
    <n v="0"/>
    <n v="2019"/>
    <n v="1978"/>
    <n v="-1018.29"/>
    <n v="0"/>
    <s v="100-S1.5 - Retirement"/>
    <m/>
    <x v="1"/>
    <n v="2048"/>
    <b v="0"/>
  </r>
  <r>
    <x v="0"/>
    <s v="0232"/>
    <n v="0"/>
    <n v="0"/>
    <n v="2019"/>
    <n v="1980"/>
    <n v="-188.74"/>
    <n v="0"/>
    <s v="100-S1.5 - Retirement"/>
    <m/>
    <x v="1"/>
    <n v="2048"/>
    <b v="0"/>
  </r>
  <r>
    <x v="0"/>
    <s v="0232"/>
    <n v="0"/>
    <n v="0"/>
    <n v="2020"/>
    <n v="1978"/>
    <n v="-1065.1300000000001"/>
    <n v="0"/>
    <s v="100-S1.5 - Retirement"/>
    <m/>
    <x v="1"/>
    <n v="2048"/>
    <b v="0"/>
  </r>
  <r>
    <x v="0"/>
    <s v="0232"/>
    <n v="0"/>
    <n v="0"/>
    <n v="2020"/>
    <n v="1980"/>
    <n v="-197.96"/>
    <n v="0"/>
    <s v="100-S1.5 - Retirement"/>
    <m/>
    <x v="1"/>
    <n v="2048"/>
    <b v="0"/>
  </r>
  <r>
    <x v="0"/>
    <s v="0232"/>
    <n v="0"/>
    <n v="0"/>
    <n v="2021"/>
    <n v="1978"/>
    <n v="-1112.7"/>
    <n v="0"/>
    <s v="100-S1.5 - Retirement"/>
    <m/>
    <x v="1"/>
    <n v="2048"/>
    <b v="0"/>
  </r>
  <r>
    <x v="0"/>
    <s v="0232"/>
    <n v="0"/>
    <n v="0"/>
    <n v="2021"/>
    <n v="1980"/>
    <n v="-207.35"/>
    <n v="0"/>
    <s v="100-S1.5 - Retirement"/>
    <m/>
    <x v="1"/>
    <n v="2048"/>
    <b v="0"/>
  </r>
  <r>
    <x v="0"/>
    <s v="0232"/>
    <n v="0"/>
    <n v="0"/>
    <n v="2022"/>
    <n v="1978"/>
    <n v="-1160.95"/>
    <n v="0"/>
    <s v="100-S1.5 - Retirement"/>
    <m/>
    <x v="1"/>
    <n v="2048"/>
    <b v="0"/>
  </r>
  <r>
    <x v="0"/>
    <s v="0232"/>
    <n v="0"/>
    <n v="0"/>
    <n v="2022"/>
    <n v="1980"/>
    <n v="-216.89"/>
    <n v="0"/>
    <s v="100-S1.5 - Retirement"/>
    <m/>
    <x v="1"/>
    <n v="2048"/>
    <b v="0"/>
  </r>
  <r>
    <x v="0"/>
    <s v="0232"/>
    <n v="0"/>
    <n v="0"/>
    <n v="2023"/>
    <n v="1978"/>
    <n v="-1209.83"/>
    <n v="0"/>
    <s v="100-S1.5 - Retirement"/>
    <m/>
    <x v="1"/>
    <n v="2048"/>
    <b v="0"/>
  </r>
  <r>
    <x v="0"/>
    <s v="0232"/>
    <n v="0"/>
    <n v="0"/>
    <n v="2023"/>
    <n v="1980"/>
    <n v="-226.57"/>
    <n v="0"/>
    <s v="100-S1.5 - Retirement"/>
    <m/>
    <x v="1"/>
    <n v="2048"/>
    <b v="0"/>
  </r>
  <r>
    <x v="0"/>
    <s v="0232"/>
    <n v="0"/>
    <n v="0"/>
    <n v="2024"/>
    <n v="1978"/>
    <n v="-1259.3"/>
    <n v="0"/>
    <s v="100-S1.5 - Retirement"/>
    <m/>
    <x v="1"/>
    <n v="2048"/>
    <b v="0"/>
  </r>
  <r>
    <x v="0"/>
    <s v="0232"/>
    <n v="0"/>
    <n v="0"/>
    <n v="2024"/>
    <n v="1980"/>
    <n v="-236.4"/>
    <n v="0"/>
    <s v="100-S1.5 - Retirement"/>
    <m/>
    <x v="1"/>
    <n v="2048"/>
    <b v="0"/>
  </r>
  <r>
    <x v="0"/>
    <s v="0232"/>
    <n v="0"/>
    <n v="0"/>
    <n v="2025"/>
    <n v="1978"/>
    <n v="-1309.29"/>
    <n v="0"/>
    <s v="100-S1.5 - Retirement"/>
    <m/>
    <x v="1"/>
    <n v="2048"/>
    <b v="0"/>
  </r>
  <r>
    <x v="0"/>
    <s v="0232"/>
    <n v="0"/>
    <n v="0"/>
    <n v="2025"/>
    <n v="1980"/>
    <n v="-246.35"/>
    <n v="0"/>
    <s v="100-S1.5 - Retirement"/>
    <m/>
    <x v="1"/>
    <n v="2048"/>
    <b v="0"/>
  </r>
  <r>
    <x v="0"/>
    <s v="0232"/>
    <n v="0"/>
    <n v="0"/>
    <n v="2026"/>
    <n v="1978"/>
    <n v="-1359.77"/>
    <n v="0"/>
    <s v="100-S1.5 - Retirement"/>
    <m/>
    <x v="1"/>
    <n v="2048"/>
    <b v="0"/>
  </r>
  <r>
    <x v="0"/>
    <s v="0232"/>
    <n v="0"/>
    <n v="0"/>
    <n v="2026"/>
    <n v="1980"/>
    <n v="-256.42"/>
    <n v="0"/>
    <s v="100-S1.5 - Retirement"/>
    <m/>
    <x v="1"/>
    <n v="2048"/>
    <b v="0"/>
  </r>
  <r>
    <x v="0"/>
    <s v="0232"/>
    <n v="0"/>
    <n v="0"/>
    <n v="2027"/>
    <n v="1978"/>
    <n v="-1410.67"/>
    <n v="0"/>
    <s v="100-S1.5 - Retirement"/>
    <m/>
    <x v="1"/>
    <n v="2048"/>
    <b v="0"/>
  </r>
  <r>
    <x v="0"/>
    <s v="0232"/>
    <n v="0"/>
    <n v="0"/>
    <n v="2027"/>
    <n v="1980"/>
    <n v="-266.60000000000002"/>
    <n v="0"/>
    <s v="100-S1.5 - Retirement"/>
    <m/>
    <x v="1"/>
    <n v="2048"/>
    <b v="0"/>
  </r>
  <r>
    <x v="0"/>
    <s v="0232"/>
    <n v="0"/>
    <n v="0"/>
    <n v="2028"/>
    <n v="1978"/>
    <n v="-1461.96"/>
    <n v="0"/>
    <s v="100-S1.5 - Retirement"/>
    <m/>
    <x v="1"/>
    <n v="2048"/>
    <b v="0"/>
  </r>
  <r>
    <x v="0"/>
    <s v="0232"/>
    <n v="0"/>
    <n v="0"/>
    <n v="2028"/>
    <n v="1980"/>
    <n v="-276.88"/>
    <n v="0"/>
    <s v="100-S1.5 - Retirement"/>
    <m/>
    <x v="1"/>
    <n v="2048"/>
    <b v="0"/>
  </r>
  <r>
    <x v="0"/>
    <s v="0232"/>
    <n v="0"/>
    <n v="0"/>
    <n v="2029"/>
    <n v="1978"/>
    <n v="-1513.56"/>
    <n v="0"/>
    <s v="100-S1.5 - Retirement"/>
    <m/>
    <x v="1"/>
    <n v="2048"/>
    <b v="0"/>
  </r>
  <r>
    <x v="0"/>
    <s v="0232"/>
    <n v="0"/>
    <n v="0"/>
    <n v="2029"/>
    <n v="1980"/>
    <n v="-287.25"/>
    <n v="0"/>
    <s v="100-S1.5 - Retirement"/>
    <m/>
    <x v="1"/>
    <n v="2048"/>
    <b v="0"/>
  </r>
  <r>
    <x v="0"/>
    <s v="0232"/>
    <n v="0"/>
    <n v="0"/>
    <n v="2030"/>
    <n v="1978"/>
    <n v="-1565.42"/>
    <n v="0"/>
    <s v="100-S1.5 - Retirement"/>
    <m/>
    <x v="1"/>
    <n v="2048"/>
    <b v="0"/>
  </r>
  <r>
    <x v="0"/>
    <s v="0232"/>
    <n v="0"/>
    <n v="0"/>
    <n v="2030"/>
    <n v="1980"/>
    <n v="-297.69"/>
    <n v="0"/>
    <s v="100-S1.5 - Retirement"/>
    <m/>
    <x v="1"/>
    <n v="2048"/>
    <b v="0"/>
  </r>
  <r>
    <x v="0"/>
    <s v="0232"/>
    <n v="0"/>
    <n v="0"/>
    <n v="2031"/>
    <n v="1978"/>
    <n v="-1617.49"/>
    <n v="0"/>
    <s v="100-S1.5 - Retirement"/>
    <m/>
    <x v="1"/>
    <n v="2048"/>
    <b v="0"/>
  </r>
  <r>
    <x v="0"/>
    <s v="0232"/>
    <n v="0"/>
    <n v="0"/>
    <n v="2031"/>
    <n v="1980"/>
    <n v="-308.2"/>
    <n v="0"/>
    <s v="100-S1.5 - Retirement"/>
    <m/>
    <x v="1"/>
    <n v="2048"/>
    <b v="0"/>
  </r>
  <r>
    <x v="0"/>
    <s v="0232"/>
    <n v="0"/>
    <n v="0"/>
    <n v="2032"/>
    <n v="1978"/>
    <n v="-1669.71"/>
    <n v="0"/>
    <s v="100-S1.5 - Retirement"/>
    <m/>
    <x v="1"/>
    <n v="2048"/>
    <b v="0"/>
  </r>
  <r>
    <x v="0"/>
    <s v="0232"/>
    <n v="0"/>
    <n v="0"/>
    <n v="2032"/>
    <n v="1980"/>
    <n v="-318.76"/>
    <n v="0"/>
    <s v="100-S1.5 - Retirement"/>
    <m/>
    <x v="1"/>
    <n v="2048"/>
    <b v="0"/>
  </r>
  <r>
    <x v="0"/>
    <s v="0232"/>
    <n v="0"/>
    <n v="0"/>
    <n v="2033"/>
    <n v="1978"/>
    <n v="-1722"/>
    <n v="0"/>
    <s v="100-S1.5 - Retirement"/>
    <m/>
    <x v="1"/>
    <n v="2048"/>
    <b v="0"/>
  </r>
  <r>
    <x v="0"/>
    <s v="0232"/>
    <n v="0"/>
    <n v="0"/>
    <n v="2033"/>
    <n v="1980"/>
    <n v="-329.36"/>
    <n v="0"/>
    <s v="100-S1.5 - Retirement"/>
    <m/>
    <x v="1"/>
    <n v="2048"/>
    <b v="0"/>
  </r>
  <r>
    <x v="0"/>
    <s v="0232"/>
    <n v="0"/>
    <n v="0"/>
    <n v="2034"/>
    <n v="1978"/>
    <n v="-1774.34"/>
    <n v="0"/>
    <s v="100-S1.5 - Retirement"/>
    <m/>
    <x v="1"/>
    <n v="2048"/>
    <b v="0"/>
  </r>
  <r>
    <x v="0"/>
    <s v="0232"/>
    <n v="0"/>
    <n v="0"/>
    <n v="2034"/>
    <n v="1980"/>
    <n v="-339.99"/>
    <n v="0"/>
    <s v="100-S1.5 - Retirement"/>
    <m/>
    <x v="1"/>
    <n v="2048"/>
    <b v="0"/>
  </r>
  <r>
    <x v="0"/>
    <s v="0232"/>
    <n v="0"/>
    <n v="0"/>
    <n v="2035"/>
    <n v="1978"/>
    <n v="-1826.65"/>
    <n v="0"/>
    <s v="100-S1.5 - Retirement"/>
    <m/>
    <x v="1"/>
    <n v="2048"/>
    <b v="0"/>
  </r>
  <r>
    <x v="0"/>
    <s v="0232"/>
    <n v="0"/>
    <n v="0"/>
    <n v="2035"/>
    <n v="1980"/>
    <n v="-350.64"/>
    <n v="0"/>
    <s v="100-S1.5 - Retirement"/>
    <m/>
    <x v="1"/>
    <n v="2048"/>
    <b v="0"/>
  </r>
  <r>
    <x v="0"/>
    <s v="0232"/>
    <n v="0"/>
    <n v="0"/>
    <n v="2036"/>
    <n v="1978"/>
    <n v="-1878.84"/>
    <n v="0"/>
    <s v="100-S1.5 - Retirement"/>
    <m/>
    <x v="1"/>
    <n v="2048"/>
    <b v="0"/>
  </r>
  <r>
    <x v="0"/>
    <s v="0232"/>
    <n v="0"/>
    <n v="0"/>
    <n v="2036"/>
    <n v="1980"/>
    <n v="-361.3"/>
    <n v="0"/>
    <s v="100-S1.5 - Retirement"/>
    <m/>
    <x v="1"/>
    <n v="2048"/>
    <b v="0"/>
  </r>
  <r>
    <x v="0"/>
    <s v="0232"/>
    <n v="0"/>
    <n v="0"/>
    <n v="2037"/>
    <n v="1978"/>
    <n v="-1930.89"/>
    <n v="0"/>
    <s v="100-S1.5 - Retirement"/>
    <m/>
    <x v="1"/>
    <n v="2048"/>
    <b v="0"/>
  </r>
  <r>
    <x v="0"/>
    <s v="0232"/>
    <n v="0"/>
    <n v="0"/>
    <n v="2037"/>
    <n v="1980"/>
    <n v="-371.95"/>
    <n v="0"/>
    <s v="100-S1.5 - Retirement"/>
    <m/>
    <x v="1"/>
    <n v="2048"/>
    <b v="0"/>
  </r>
  <r>
    <x v="0"/>
    <s v="0232"/>
    <n v="0"/>
    <n v="0"/>
    <n v="2038"/>
    <n v="1978"/>
    <n v="-1982.72"/>
    <n v="0"/>
    <s v="100-S1.5 - Retirement"/>
    <m/>
    <x v="1"/>
    <n v="2048"/>
    <b v="0"/>
  </r>
  <r>
    <x v="0"/>
    <s v="0232"/>
    <n v="0"/>
    <n v="0"/>
    <n v="2038"/>
    <n v="1980"/>
    <n v="-382.58"/>
    <n v="0"/>
    <s v="100-S1.5 - Retirement"/>
    <m/>
    <x v="1"/>
    <n v="2048"/>
    <b v="0"/>
  </r>
  <r>
    <x v="0"/>
    <s v="0232"/>
    <n v="0"/>
    <n v="0"/>
    <n v="2039"/>
    <n v="1978"/>
    <n v="-2034.27"/>
    <n v="0"/>
    <s v="100-S1.5 - Retirement"/>
    <m/>
    <x v="1"/>
    <n v="2048"/>
    <b v="0"/>
  </r>
  <r>
    <x v="0"/>
    <s v="0232"/>
    <n v="0"/>
    <n v="0"/>
    <n v="2039"/>
    <n v="1980"/>
    <n v="-393.18"/>
    <n v="0"/>
    <s v="100-S1.5 - Retirement"/>
    <m/>
    <x v="1"/>
    <n v="2048"/>
    <b v="0"/>
  </r>
  <r>
    <x v="0"/>
    <s v="0232"/>
    <n v="0"/>
    <n v="0"/>
    <n v="2040"/>
    <n v="1978"/>
    <n v="-2085.48"/>
    <n v="0"/>
    <s v="100-S1.5 - Retirement"/>
    <m/>
    <x v="1"/>
    <n v="2048"/>
    <b v="0"/>
  </r>
  <r>
    <x v="0"/>
    <s v="0232"/>
    <n v="0"/>
    <n v="0"/>
    <n v="2040"/>
    <n v="1980"/>
    <n v="-403.73"/>
    <n v="0"/>
    <s v="100-S1.5 - Retirement"/>
    <m/>
    <x v="1"/>
    <n v="2048"/>
    <b v="0"/>
  </r>
  <r>
    <x v="0"/>
    <s v="0232"/>
    <n v="0"/>
    <n v="0"/>
    <n v="2041"/>
    <n v="1978"/>
    <n v="-2136.31"/>
    <n v="0"/>
    <s v="100-S1.5 - Retirement"/>
    <m/>
    <x v="1"/>
    <n v="2048"/>
    <b v="0"/>
  </r>
  <r>
    <x v="0"/>
    <s v="0232"/>
    <n v="0"/>
    <n v="0"/>
    <n v="2041"/>
    <n v="1980"/>
    <n v="-414.23"/>
    <n v="0"/>
    <s v="100-S1.5 - Retirement"/>
    <m/>
    <x v="1"/>
    <n v="2048"/>
    <b v="0"/>
  </r>
  <r>
    <x v="0"/>
    <s v="0232"/>
    <n v="0"/>
    <n v="0"/>
    <n v="2042"/>
    <n v="1978"/>
    <n v="-2186.64"/>
    <n v="0"/>
    <s v="100-S1.5 - Retirement"/>
    <m/>
    <x v="1"/>
    <n v="2048"/>
    <b v="0"/>
  </r>
  <r>
    <x v="0"/>
    <s v="0232"/>
    <n v="0"/>
    <n v="0"/>
    <n v="2042"/>
    <n v="1980"/>
    <n v="-424.65"/>
    <n v="0"/>
    <s v="100-S1.5 - Retirement"/>
    <m/>
    <x v="1"/>
    <n v="2048"/>
    <b v="0"/>
  </r>
  <r>
    <x v="0"/>
    <s v="0232"/>
    <n v="0"/>
    <n v="0"/>
    <n v="2043"/>
    <n v="1978"/>
    <n v="-2236.4699999999998"/>
    <n v="0"/>
    <s v="100-S1.5 - Retirement"/>
    <m/>
    <x v="1"/>
    <n v="2048"/>
    <b v="0"/>
  </r>
  <r>
    <x v="0"/>
    <s v="0232"/>
    <n v="0"/>
    <n v="0"/>
    <n v="2043"/>
    <n v="1980"/>
    <n v="-435"/>
    <n v="0"/>
    <s v="100-S1.5 - Retirement"/>
    <m/>
    <x v="1"/>
    <n v="2048"/>
    <b v="0"/>
  </r>
  <r>
    <x v="0"/>
    <s v="0232"/>
    <n v="0"/>
    <n v="0"/>
    <n v="2044"/>
    <n v="1978"/>
    <n v="-2285.69"/>
    <n v="0"/>
    <s v="100-S1.5 - Retirement"/>
    <m/>
    <x v="1"/>
    <n v="2048"/>
    <b v="0"/>
  </r>
  <r>
    <x v="0"/>
    <s v="0232"/>
    <n v="0"/>
    <n v="0"/>
    <n v="2044"/>
    <n v="1980"/>
    <n v="-445.25"/>
    <n v="0"/>
    <s v="100-S1.5 - Retirement"/>
    <m/>
    <x v="1"/>
    <n v="2048"/>
    <b v="0"/>
  </r>
  <r>
    <x v="0"/>
    <s v="0232"/>
    <n v="0"/>
    <n v="0"/>
    <n v="2045"/>
    <n v="1978"/>
    <n v="-2334.2399999999998"/>
    <n v="0"/>
    <s v="100-S1.5 - Retirement"/>
    <m/>
    <x v="1"/>
    <n v="2048"/>
    <b v="0"/>
  </r>
  <r>
    <x v="0"/>
    <s v="0232"/>
    <n v="0"/>
    <n v="0"/>
    <n v="2045"/>
    <n v="1980"/>
    <n v="-455.4"/>
    <n v="0"/>
    <s v="100-S1.5 - Retirement"/>
    <m/>
    <x v="1"/>
    <n v="2048"/>
    <b v="0"/>
  </r>
  <r>
    <x v="0"/>
    <s v="0232"/>
    <n v="0"/>
    <n v="0"/>
    <n v="2046"/>
    <n v="1978"/>
    <n v="-2382.12"/>
    <n v="0"/>
    <s v="100-S1.5 - Retirement"/>
    <m/>
    <x v="1"/>
    <n v="2048"/>
    <b v="0"/>
  </r>
  <r>
    <x v="0"/>
    <s v="0232"/>
    <n v="0"/>
    <n v="0"/>
    <n v="2046"/>
    <n v="1980"/>
    <n v="-465.42"/>
    <n v="0"/>
    <s v="100-S1.5 - Retirement"/>
    <m/>
    <x v="1"/>
    <n v="2048"/>
    <b v="0"/>
  </r>
  <r>
    <x v="0"/>
    <s v="0232"/>
    <n v="0"/>
    <n v="0"/>
    <n v="2047"/>
    <n v="1978"/>
    <n v="-2429.2199999999998"/>
    <n v="0"/>
    <s v="100-S1.5 - Retirement"/>
    <m/>
    <x v="1"/>
    <n v="2048"/>
    <b v="0"/>
  </r>
  <r>
    <x v="0"/>
    <s v="0232"/>
    <n v="0"/>
    <n v="0"/>
    <n v="2047"/>
    <n v="1980"/>
    <n v="-475.31"/>
    <n v="0"/>
    <s v="100-S1.5 - Retirement"/>
    <m/>
    <x v="1"/>
    <n v="2048"/>
    <b v="0"/>
  </r>
  <r>
    <x v="0"/>
    <s v="0232"/>
    <n v="0"/>
    <n v="0"/>
    <n v="2048"/>
    <n v="1978"/>
    <n v="-244750.5"/>
    <n v="0"/>
    <s v="100-S1.5 - Retirement"/>
    <m/>
    <x v="1"/>
    <n v="2048"/>
    <b v="1"/>
  </r>
  <r>
    <x v="0"/>
    <s v="0232"/>
    <n v="0"/>
    <n v="0"/>
    <n v="2048"/>
    <n v="1980"/>
    <n v="-50816.800000000003"/>
    <n v="0"/>
    <s v="100-S1.5 - Retirement"/>
    <m/>
    <x v="1"/>
    <n v="2048"/>
    <b v="1"/>
  </r>
  <r>
    <x v="0"/>
    <s v="0241"/>
    <n v="0"/>
    <n v="0"/>
    <n v="2011"/>
    <n v="1981"/>
    <n v="-5751.9"/>
    <n v="0"/>
    <s v="100-S1.5 - Retirement"/>
    <m/>
    <x v="1"/>
    <n v="2052"/>
    <b v="0"/>
  </r>
  <r>
    <x v="0"/>
    <s v="0241"/>
    <n v="0"/>
    <n v="0"/>
    <n v="2011"/>
    <n v="1982"/>
    <n v="-48932.07"/>
    <n v="0"/>
    <s v="100-S1.5 - Retirement"/>
    <m/>
    <x v="1"/>
    <n v="2052"/>
    <b v="0"/>
  </r>
  <r>
    <x v="0"/>
    <s v="0241"/>
    <n v="0"/>
    <n v="0"/>
    <n v="2011"/>
    <n v="1983"/>
    <n v="-16234.72"/>
    <n v="0"/>
    <s v="100-S1.5 - Retirement"/>
    <m/>
    <x v="1"/>
    <n v="2052"/>
    <b v="0"/>
  </r>
  <r>
    <x v="0"/>
    <s v="0241"/>
    <n v="0"/>
    <n v="0"/>
    <n v="2011"/>
    <n v="1984"/>
    <n v="-4205.51"/>
    <n v="0"/>
    <s v="100-S1.5 - Retirement"/>
    <m/>
    <x v="1"/>
    <n v="2052"/>
    <b v="0"/>
  </r>
  <r>
    <x v="0"/>
    <s v="0241"/>
    <n v="0"/>
    <n v="0"/>
    <n v="2011"/>
    <n v="1985"/>
    <n v="-5081.1899999999996"/>
    <n v="0"/>
    <s v="100-S1.5 - Retirement"/>
    <m/>
    <x v="1"/>
    <n v="2052"/>
    <b v="0"/>
  </r>
  <r>
    <x v="0"/>
    <s v="0241"/>
    <n v="0"/>
    <n v="0"/>
    <n v="2011"/>
    <n v="1986"/>
    <n v="-3443.04"/>
    <n v="0"/>
    <s v="100-S1.5 - Retirement"/>
    <m/>
    <x v="1"/>
    <n v="2052"/>
    <b v="0"/>
  </r>
  <r>
    <x v="0"/>
    <s v="0241"/>
    <n v="0"/>
    <n v="0"/>
    <n v="2011"/>
    <n v="1987"/>
    <n v="-382.67"/>
    <n v="0"/>
    <s v="100-S1.5 - Retirement"/>
    <m/>
    <x v="1"/>
    <n v="2052"/>
    <b v="0"/>
  </r>
  <r>
    <x v="0"/>
    <s v="0241"/>
    <n v="0"/>
    <n v="0"/>
    <n v="2011"/>
    <n v="1988"/>
    <n v="-493.95"/>
    <n v="0"/>
    <s v="100-S1.5 - Retirement"/>
    <m/>
    <x v="1"/>
    <n v="2052"/>
    <b v="0"/>
  </r>
  <r>
    <x v="0"/>
    <s v="0241"/>
    <n v="0"/>
    <n v="0"/>
    <n v="2011"/>
    <n v="1989"/>
    <n v="-498.55"/>
    <n v="0"/>
    <s v="100-S1.5 - Retirement"/>
    <m/>
    <x v="1"/>
    <n v="2052"/>
    <b v="0"/>
  </r>
  <r>
    <x v="0"/>
    <s v="0241"/>
    <n v="0"/>
    <n v="0"/>
    <n v="2011"/>
    <n v="1990"/>
    <n v="-9.6"/>
    <n v="0"/>
    <s v="100-S1.5 - Retirement"/>
    <m/>
    <x v="1"/>
    <n v="2052"/>
    <b v="0"/>
  </r>
  <r>
    <x v="0"/>
    <s v="0241"/>
    <n v="0"/>
    <n v="0"/>
    <n v="2011"/>
    <n v="1991"/>
    <n v="-26.5"/>
    <n v="0"/>
    <s v="100-S1.5 - Retirement"/>
    <m/>
    <x v="1"/>
    <n v="2052"/>
    <b v="0"/>
  </r>
  <r>
    <x v="0"/>
    <s v="0241"/>
    <n v="0"/>
    <n v="0"/>
    <n v="2011"/>
    <n v="1993"/>
    <n v="-193.92"/>
    <n v="0"/>
    <s v="100-S1.5 - Retirement"/>
    <m/>
    <x v="1"/>
    <n v="2052"/>
    <b v="0"/>
  </r>
  <r>
    <x v="0"/>
    <s v="0241"/>
    <n v="0"/>
    <n v="0"/>
    <n v="2011"/>
    <n v="1994"/>
    <n v="-40.020000000000003"/>
    <n v="0"/>
    <s v="100-S1.5 - Retirement"/>
    <m/>
    <x v="1"/>
    <n v="2052"/>
    <b v="0"/>
  </r>
  <r>
    <x v="0"/>
    <s v="0241"/>
    <n v="0"/>
    <n v="0"/>
    <n v="2011"/>
    <n v="1995"/>
    <n v="-540.9"/>
    <n v="0"/>
    <s v="100-S1.5 - Retirement"/>
    <m/>
    <x v="1"/>
    <n v="2052"/>
    <b v="0"/>
  </r>
  <r>
    <x v="0"/>
    <s v="0241"/>
    <n v="0"/>
    <n v="0"/>
    <n v="2011"/>
    <n v="1996"/>
    <n v="-161.79"/>
    <n v="0"/>
    <s v="100-S1.5 - Retirement"/>
    <m/>
    <x v="1"/>
    <n v="2052"/>
    <b v="0"/>
  </r>
  <r>
    <x v="0"/>
    <s v="0241"/>
    <n v="0"/>
    <n v="0"/>
    <n v="2011"/>
    <n v="1997"/>
    <n v="-78.099999999999994"/>
    <n v="0"/>
    <s v="100-S1.5 - Retirement"/>
    <m/>
    <x v="1"/>
    <n v="2052"/>
    <b v="0"/>
  </r>
  <r>
    <x v="0"/>
    <s v="0241"/>
    <n v="0"/>
    <n v="0"/>
    <n v="2011"/>
    <n v="1998"/>
    <n v="-199.88"/>
    <n v="0"/>
    <s v="100-S1.5 - Retirement"/>
    <m/>
    <x v="1"/>
    <n v="2052"/>
    <b v="0"/>
  </r>
  <r>
    <x v="0"/>
    <s v="0241"/>
    <n v="0"/>
    <n v="0"/>
    <n v="2011"/>
    <n v="1999"/>
    <n v="-45.79"/>
    <n v="0"/>
    <s v="100-S1.5 - Retirement"/>
    <m/>
    <x v="1"/>
    <n v="2052"/>
    <b v="0"/>
  </r>
  <r>
    <x v="0"/>
    <s v="0241"/>
    <n v="0"/>
    <n v="0"/>
    <n v="2011"/>
    <n v="2000"/>
    <n v="-0.81"/>
    <n v="0"/>
    <s v="100-S1.5 - Retirement"/>
    <m/>
    <x v="1"/>
    <n v="2052"/>
    <b v="0"/>
  </r>
  <r>
    <x v="0"/>
    <s v="0241"/>
    <n v="0"/>
    <n v="0"/>
    <n v="2011"/>
    <n v="2001"/>
    <n v="-398.4"/>
    <n v="0"/>
    <s v="100-S1.5 - Retirement"/>
    <m/>
    <x v="1"/>
    <n v="2052"/>
    <b v="0"/>
  </r>
  <r>
    <x v="0"/>
    <s v="0241"/>
    <n v="0"/>
    <n v="0"/>
    <n v="2011"/>
    <n v="2003"/>
    <n v="-367.73"/>
    <n v="0"/>
    <s v="100-S1.5 - Retirement"/>
    <m/>
    <x v="1"/>
    <n v="2052"/>
    <b v="0"/>
  </r>
  <r>
    <x v="0"/>
    <s v="0241"/>
    <n v="0"/>
    <n v="0"/>
    <n v="2011"/>
    <n v="2004"/>
    <n v="-26.41"/>
    <n v="0"/>
    <s v="100-S1.5 - Retirement"/>
    <m/>
    <x v="1"/>
    <n v="2052"/>
    <b v="0"/>
  </r>
  <r>
    <x v="0"/>
    <s v="0241"/>
    <n v="0"/>
    <n v="0"/>
    <n v="2011"/>
    <n v="2005"/>
    <n v="-118.53"/>
    <n v="0"/>
    <s v="100-S1.5 - Retirement"/>
    <m/>
    <x v="1"/>
    <n v="2052"/>
    <b v="0"/>
  </r>
  <r>
    <x v="0"/>
    <s v="0241"/>
    <n v="0"/>
    <n v="0"/>
    <n v="2011"/>
    <n v="2006"/>
    <n v="-5.54"/>
    <n v="0"/>
    <s v="100-S1.5 - Retirement"/>
    <m/>
    <x v="1"/>
    <n v="2052"/>
    <b v="0"/>
  </r>
  <r>
    <x v="0"/>
    <s v="0241"/>
    <n v="0"/>
    <n v="0"/>
    <n v="2011"/>
    <n v="2007"/>
    <n v="-4.54"/>
    <n v="0"/>
    <s v="100-S1.5 - Retirement"/>
    <m/>
    <x v="1"/>
    <n v="2052"/>
    <b v="0"/>
  </r>
  <r>
    <x v="0"/>
    <s v="0241"/>
    <n v="0"/>
    <n v="0"/>
    <n v="2011"/>
    <n v="2008"/>
    <n v="-0.25"/>
    <n v="0"/>
    <s v="100-S1.5 - Retirement"/>
    <m/>
    <x v="1"/>
    <n v="2052"/>
    <b v="0"/>
  </r>
  <r>
    <x v="0"/>
    <s v="0241"/>
    <n v="0"/>
    <n v="0"/>
    <n v="2011"/>
    <n v="2009"/>
    <n v="-44.58"/>
    <n v="0"/>
    <s v="100-S1.5 - Retirement"/>
    <m/>
    <x v="1"/>
    <n v="2052"/>
    <b v="0"/>
  </r>
  <r>
    <x v="0"/>
    <s v="0241"/>
    <n v="0"/>
    <n v="0"/>
    <n v="2011"/>
    <n v="2010"/>
    <n v="-4.22"/>
    <n v="0"/>
    <s v="100-S1.5 - Retirement"/>
    <m/>
    <x v="1"/>
    <n v="2052"/>
    <b v="0"/>
  </r>
  <r>
    <x v="0"/>
    <s v="0241"/>
    <n v="0"/>
    <n v="0"/>
    <n v="2012"/>
    <n v="1981"/>
    <n v="-6126.27"/>
    <n v="0"/>
    <s v="100-S1.5 - Retirement"/>
    <m/>
    <x v="1"/>
    <n v="2052"/>
    <b v="0"/>
  </r>
  <r>
    <x v="0"/>
    <s v="0241"/>
    <n v="0"/>
    <n v="0"/>
    <n v="2012"/>
    <n v="1982"/>
    <n v="-52227.99"/>
    <n v="0"/>
    <s v="100-S1.5 - Retirement"/>
    <m/>
    <x v="1"/>
    <n v="2052"/>
    <b v="0"/>
  </r>
  <r>
    <x v="0"/>
    <s v="0241"/>
    <n v="0"/>
    <n v="0"/>
    <n v="2012"/>
    <n v="1983"/>
    <n v="-17367.34"/>
    <n v="0"/>
    <s v="100-S1.5 - Retirement"/>
    <m/>
    <x v="1"/>
    <n v="2052"/>
    <b v="0"/>
  </r>
  <r>
    <x v="0"/>
    <s v="0241"/>
    <n v="0"/>
    <n v="0"/>
    <n v="2012"/>
    <n v="1984"/>
    <n v="-4509.96"/>
    <n v="0"/>
    <s v="100-S1.5 - Retirement"/>
    <m/>
    <x v="1"/>
    <n v="2052"/>
    <b v="0"/>
  </r>
  <r>
    <x v="0"/>
    <s v="0241"/>
    <n v="0"/>
    <n v="0"/>
    <n v="2012"/>
    <n v="1985"/>
    <n v="-5460.7"/>
    <n v="0"/>
    <s v="100-S1.5 - Retirement"/>
    <m/>
    <x v="1"/>
    <n v="2052"/>
    <b v="0"/>
  </r>
  <r>
    <x v="0"/>
    <s v="0241"/>
    <n v="0"/>
    <n v="0"/>
    <n v="2012"/>
    <n v="1986"/>
    <n v="-3713.7"/>
    <n v="0"/>
    <s v="100-S1.5 - Retirement"/>
    <m/>
    <x v="1"/>
    <n v="2052"/>
    <b v="0"/>
  </r>
  <r>
    <x v="0"/>
    <s v="0241"/>
    <n v="0"/>
    <n v="0"/>
    <n v="2012"/>
    <n v="1987"/>
    <n v="-413.99"/>
    <n v="0"/>
    <s v="100-S1.5 - Retirement"/>
    <m/>
    <x v="1"/>
    <n v="2052"/>
    <b v="0"/>
  </r>
  <r>
    <x v="0"/>
    <s v="0241"/>
    <n v="0"/>
    <n v="0"/>
    <n v="2012"/>
    <n v="1988"/>
    <n v="-535.54"/>
    <n v="0"/>
    <s v="100-S1.5 - Retirement"/>
    <m/>
    <x v="1"/>
    <n v="2052"/>
    <b v="0"/>
  </r>
  <r>
    <x v="0"/>
    <s v="0241"/>
    <n v="0"/>
    <n v="0"/>
    <n v="2012"/>
    <n v="1989"/>
    <n v="-542.65"/>
    <n v="0"/>
    <s v="100-S1.5 - Retirement"/>
    <m/>
    <x v="1"/>
    <n v="2052"/>
    <b v="0"/>
  </r>
  <r>
    <x v="0"/>
    <s v="0241"/>
    <n v="0"/>
    <n v="0"/>
    <n v="2012"/>
    <n v="1990"/>
    <n v="-10.49"/>
    <n v="0"/>
    <s v="100-S1.5 - Retirement"/>
    <m/>
    <x v="1"/>
    <n v="2052"/>
    <b v="0"/>
  </r>
  <r>
    <x v="0"/>
    <s v="0241"/>
    <n v="0"/>
    <n v="0"/>
    <n v="2012"/>
    <n v="1991"/>
    <n v="-29.07"/>
    <n v="0"/>
    <s v="100-S1.5 - Retirement"/>
    <m/>
    <x v="1"/>
    <n v="2052"/>
    <b v="0"/>
  </r>
  <r>
    <x v="0"/>
    <s v="0241"/>
    <n v="0"/>
    <n v="0"/>
    <n v="2012"/>
    <n v="1993"/>
    <n v="-214.73"/>
    <n v="0"/>
    <s v="100-S1.5 - Retirement"/>
    <m/>
    <x v="1"/>
    <n v="2052"/>
    <b v="0"/>
  </r>
  <r>
    <x v="0"/>
    <s v="0241"/>
    <n v="0"/>
    <n v="0"/>
    <n v="2012"/>
    <n v="1994"/>
    <n v="-44.55"/>
    <n v="0"/>
    <s v="100-S1.5 - Retirement"/>
    <m/>
    <x v="1"/>
    <n v="2052"/>
    <b v="0"/>
  </r>
  <r>
    <x v="0"/>
    <s v="0241"/>
    <n v="0"/>
    <n v="0"/>
    <n v="2012"/>
    <n v="1995"/>
    <n v="-605.88"/>
    <n v="0"/>
    <s v="100-S1.5 - Retirement"/>
    <m/>
    <x v="1"/>
    <n v="2052"/>
    <b v="0"/>
  </r>
  <r>
    <x v="0"/>
    <s v="0241"/>
    <n v="0"/>
    <n v="0"/>
    <n v="2012"/>
    <n v="1996"/>
    <n v="-182.48"/>
    <n v="0"/>
    <s v="100-S1.5 - Retirement"/>
    <m/>
    <x v="1"/>
    <n v="2052"/>
    <b v="0"/>
  </r>
  <r>
    <x v="0"/>
    <s v="0241"/>
    <n v="0"/>
    <n v="0"/>
    <n v="2012"/>
    <n v="1997"/>
    <n v="-88.78"/>
    <n v="0"/>
    <s v="100-S1.5 - Retirement"/>
    <m/>
    <x v="1"/>
    <n v="2052"/>
    <b v="0"/>
  </r>
  <r>
    <x v="0"/>
    <s v="0241"/>
    <n v="0"/>
    <n v="0"/>
    <n v="2012"/>
    <n v="1998"/>
    <n v="-229.27"/>
    <n v="0"/>
    <s v="100-S1.5 - Retirement"/>
    <m/>
    <x v="1"/>
    <n v="2052"/>
    <b v="0"/>
  </r>
  <r>
    <x v="0"/>
    <s v="0241"/>
    <n v="0"/>
    <n v="0"/>
    <n v="2012"/>
    <n v="1999"/>
    <n v="-53.07"/>
    <n v="0"/>
    <s v="100-S1.5 - Retirement"/>
    <m/>
    <x v="1"/>
    <n v="2052"/>
    <b v="0"/>
  </r>
  <r>
    <x v="0"/>
    <s v="0241"/>
    <n v="0"/>
    <n v="0"/>
    <n v="2012"/>
    <n v="2000"/>
    <n v="-0.95"/>
    <n v="0"/>
    <s v="100-S1.5 - Retirement"/>
    <m/>
    <x v="1"/>
    <n v="2052"/>
    <b v="0"/>
  </r>
  <r>
    <x v="0"/>
    <s v="0241"/>
    <n v="0"/>
    <n v="0"/>
    <n v="2012"/>
    <n v="2001"/>
    <n v="-474.27"/>
    <n v="0"/>
    <s v="100-S1.5 - Retirement"/>
    <m/>
    <x v="1"/>
    <n v="2052"/>
    <b v="0"/>
  </r>
  <r>
    <x v="0"/>
    <s v="0241"/>
    <n v="0"/>
    <n v="0"/>
    <n v="2012"/>
    <n v="2003"/>
    <n v="-455.51"/>
    <n v="0"/>
    <s v="100-S1.5 - Retirement"/>
    <m/>
    <x v="1"/>
    <n v="2052"/>
    <b v="0"/>
  </r>
  <r>
    <x v="0"/>
    <s v="0241"/>
    <n v="0"/>
    <n v="0"/>
    <n v="2012"/>
    <n v="2004"/>
    <n v="-33.64"/>
    <n v="0"/>
    <s v="100-S1.5 - Retirement"/>
    <m/>
    <x v="1"/>
    <n v="2052"/>
    <b v="0"/>
  </r>
  <r>
    <x v="0"/>
    <s v="0241"/>
    <n v="0"/>
    <n v="0"/>
    <n v="2012"/>
    <n v="2005"/>
    <n v="-156.47"/>
    <n v="0"/>
    <s v="100-S1.5 - Retirement"/>
    <m/>
    <x v="1"/>
    <n v="2052"/>
    <b v="0"/>
  </r>
  <r>
    <x v="0"/>
    <s v="0241"/>
    <n v="0"/>
    <n v="0"/>
    <n v="2012"/>
    <n v="2006"/>
    <n v="-7.69"/>
    <n v="0"/>
    <s v="100-S1.5 - Retirement"/>
    <m/>
    <x v="1"/>
    <n v="2052"/>
    <b v="0"/>
  </r>
  <r>
    <x v="0"/>
    <s v="0241"/>
    <n v="0"/>
    <n v="0"/>
    <n v="2012"/>
    <n v="2007"/>
    <n v="-6.76"/>
    <n v="0"/>
    <s v="100-S1.5 - Retirement"/>
    <m/>
    <x v="1"/>
    <n v="2052"/>
    <b v="0"/>
  </r>
  <r>
    <x v="0"/>
    <s v="0241"/>
    <n v="0"/>
    <n v="0"/>
    <n v="2012"/>
    <n v="2008"/>
    <n v="-0.42"/>
    <n v="0"/>
    <s v="100-S1.5 - Retirement"/>
    <m/>
    <x v="1"/>
    <n v="2052"/>
    <b v="0"/>
  </r>
  <r>
    <x v="0"/>
    <s v="0241"/>
    <n v="0"/>
    <n v="0"/>
    <n v="2012"/>
    <n v="2009"/>
    <n v="-90"/>
    <n v="0"/>
    <s v="100-S1.5 - Retirement"/>
    <m/>
    <x v="1"/>
    <n v="2052"/>
    <b v="0"/>
  </r>
  <r>
    <x v="0"/>
    <s v="0241"/>
    <n v="0"/>
    <n v="0"/>
    <n v="2012"/>
    <n v="2010"/>
    <n v="-12.65"/>
    <n v="0"/>
    <s v="100-S1.5 - Retirement"/>
    <m/>
    <x v="1"/>
    <n v="2052"/>
    <b v="0"/>
  </r>
  <r>
    <x v="0"/>
    <s v="0241"/>
    <n v="0"/>
    <n v="0"/>
    <n v="2013"/>
    <n v="1981"/>
    <n v="-6511.54"/>
    <n v="0"/>
    <s v="100-S1.5 - Retirement"/>
    <m/>
    <x v="1"/>
    <n v="2052"/>
    <b v="0"/>
  </r>
  <r>
    <x v="0"/>
    <s v="0241"/>
    <n v="0"/>
    <n v="0"/>
    <n v="2013"/>
    <n v="1982"/>
    <n v="-55627.26"/>
    <n v="0"/>
    <s v="100-S1.5 - Retirement"/>
    <m/>
    <x v="1"/>
    <n v="2052"/>
    <b v="0"/>
  </r>
  <r>
    <x v="0"/>
    <s v="0241"/>
    <n v="0"/>
    <n v="0"/>
    <n v="2013"/>
    <n v="1983"/>
    <n v="-18537.150000000001"/>
    <n v="0"/>
    <s v="100-S1.5 - Retirement"/>
    <m/>
    <x v="1"/>
    <n v="2052"/>
    <b v="0"/>
  </r>
  <r>
    <x v="0"/>
    <s v="0241"/>
    <n v="0"/>
    <n v="0"/>
    <n v="2013"/>
    <n v="1984"/>
    <n v="-4824.6000000000004"/>
    <n v="0"/>
    <s v="100-S1.5 - Retirement"/>
    <m/>
    <x v="1"/>
    <n v="2052"/>
    <b v="0"/>
  </r>
  <r>
    <x v="0"/>
    <s v="0241"/>
    <n v="0"/>
    <n v="0"/>
    <n v="2013"/>
    <n v="1985"/>
    <n v="-5856.01"/>
    <n v="0"/>
    <s v="100-S1.5 - Retirement"/>
    <m/>
    <x v="1"/>
    <n v="2052"/>
    <b v="0"/>
  </r>
  <r>
    <x v="0"/>
    <s v="0241"/>
    <n v="0"/>
    <n v="0"/>
    <n v="2013"/>
    <n v="1986"/>
    <n v="-3991.07"/>
    <n v="0"/>
    <s v="100-S1.5 - Retirement"/>
    <m/>
    <x v="1"/>
    <n v="2052"/>
    <b v="0"/>
  </r>
  <r>
    <x v="0"/>
    <s v="0241"/>
    <n v="0"/>
    <n v="0"/>
    <n v="2013"/>
    <n v="1987"/>
    <n v="-446.53"/>
    <n v="0"/>
    <s v="100-S1.5 - Retirement"/>
    <m/>
    <x v="1"/>
    <n v="2052"/>
    <b v="0"/>
  </r>
  <r>
    <x v="0"/>
    <s v="0241"/>
    <n v="0"/>
    <n v="0"/>
    <n v="2013"/>
    <n v="1988"/>
    <n v="-579.37"/>
    <n v="0"/>
    <s v="100-S1.5 - Retirement"/>
    <m/>
    <x v="1"/>
    <n v="2052"/>
    <b v="0"/>
  </r>
  <r>
    <x v="0"/>
    <s v="0241"/>
    <n v="0"/>
    <n v="0"/>
    <n v="2013"/>
    <n v="1989"/>
    <n v="-588.34"/>
    <n v="0"/>
    <s v="100-S1.5 - Retirement"/>
    <m/>
    <x v="1"/>
    <n v="2052"/>
    <b v="0"/>
  </r>
  <r>
    <x v="0"/>
    <s v="0241"/>
    <n v="0"/>
    <n v="0"/>
    <n v="2013"/>
    <n v="1990"/>
    <n v="-11.42"/>
    <n v="0"/>
    <s v="100-S1.5 - Retirement"/>
    <m/>
    <x v="1"/>
    <n v="2052"/>
    <b v="0"/>
  </r>
  <r>
    <x v="0"/>
    <s v="0241"/>
    <n v="0"/>
    <n v="0"/>
    <n v="2013"/>
    <n v="1991"/>
    <n v="-31.76"/>
    <n v="0"/>
    <s v="100-S1.5 - Retirement"/>
    <m/>
    <x v="1"/>
    <n v="2052"/>
    <b v="0"/>
  </r>
  <r>
    <x v="0"/>
    <s v="0241"/>
    <n v="0"/>
    <n v="0"/>
    <n v="2013"/>
    <n v="1993"/>
    <n v="-236.59"/>
    <n v="0"/>
    <s v="100-S1.5 - Retirement"/>
    <m/>
    <x v="1"/>
    <n v="2052"/>
    <b v="0"/>
  </r>
  <r>
    <x v="0"/>
    <s v="0241"/>
    <n v="0"/>
    <n v="0"/>
    <n v="2013"/>
    <n v="1994"/>
    <n v="-49.33"/>
    <n v="0"/>
    <s v="100-S1.5 - Retirement"/>
    <m/>
    <x v="1"/>
    <n v="2052"/>
    <b v="0"/>
  </r>
  <r>
    <x v="0"/>
    <s v="0241"/>
    <n v="0"/>
    <n v="0"/>
    <n v="2013"/>
    <n v="1995"/>
    <n v="-674.56"/>
    <n v="0"/>
    <s v="100-S1.5 - Retirement"/>
    <m/>
    <x v="1"/>
    <n v="2052"/>
    <b v="0"/>
  </r>
  <r>
    <x v="0"/>
    <s v="0241"/>
    <n v="0"/>
    <n v="0"/>
    <n v="2013"/>
    <n v="1996"/>
    <n v="-204.4"/>
    <n v="0"/>
    <s v="100-S1.5 - Retirement"/>
    <m/>
    <x v="1"/>
    <n v="2052"/>
    <b v="0"/>
  </r>
  <r>
    <x v="0"/>
    <s v="0241"/>
    <n v="0"/>
    <n v="0"/>
    <n v="2013"/>
    <n v="1997"/>
    <n v="-100.13"/>
    <n v="0"/>
    <s v="100-S1.5 - Retirement"/>
    <m/>
    <x v="1"/>
    <n v="2052"/>
    <b v="0"/>
  </r>
  <r>
    <x v="0"/>
    <s v="0241"/>
    <n v="0"/>
    <n v="0"/>
    <n v="2013"/>
    <n v="1998"/>
    <n v="-260.61"/>
    <n v="0"/>
    <s v="100-S1.5 - Retirement"/>
    <m/>
    <x v="1"/>
    <n v="2052"/>
    <b v="0"/>
  </r>
  <r>
    <x v="0"/>
    <s v="0241"/>
    <n v="0"/>
    <n v="0"/>
    <n v="2013"/>
    <n v="1999"/>
    <n v="-60.87"/>
    <n v="0"/>
    <s v="100-S1.5 - Retirement"/>
    <m/>
    <x v="1"/>
    <n v="2052"/>
    <b v="0"/>
  </r>
  <r>
    <x v="0"/>
    <s v="0241"/>
    <n v="0"/>
    <n v="0"/>
    <n v="2013"/>
    <n v="2000"/>
    <n v="-1.1000000000000001"/>
    <n v="0"/>
    <s v="100-S1.5 - Retirement"/>
    <m/>
    <x v="1"/>
    <n v="2052"/>
    <b v="0"/>
  </r>
  <r>
    <x v="0"/>
    <s v="0241"/>
    <n v="0"/>
    <n v="0"/>
    <n v="2013"/>
    <n v="2001"/>
    <n v="-556.42999999999995"/>
    <n v="0"/>
    <s v="100-S1.5 - Retirement"/>
    <m/>
    <x v="1"/>
    <n v="2052"/>
    <b v="0"/>
  </r>
  <r>
    <x v="0"/>
    <s v="0241"/>
    <n v="0"/>
    <n v="0"/>
    <n v="2013"/>
    <n v="2003"/>
    <n v="-551.77"/>
    <n v="0"/>
    <s v="100-S1.5 - Retirement"/>
    <m/>
    <x v="1"/>
    <n v="2052"/>
    <b v="0"/>
  </r>
  <r>
    <x v="0"/>
    <s v="0241"/>
    <n v="0"/>
    <n v="0"/>
    <n v="2013"/>
    <n v="2004"/>
    <n v="-41.67"/>
    <n v="0"/>
    <s v="100-S1.5 - Retirement"/>
    <m/>
    <x v="1"/>
    <n v="2052"/>
    <b v="0"/>
  </r>
  <r>
    <x v="0"/>
    <s v="0241"/>
    <n v="0"/>
    <n v="0"/>
    <n v="2013"/>
    <n v="2005"/>
    <n v="-199.26"/>
    <n v="0"/>
    <s v="100-S1.5 - Retirement"/>
    <m/>
    <x v="1"/>
    <n v="2052"/>
    <b v="0"/>
  </r>
  <r>
    <x v="0"/>
    <s v="0241"/>
    <n v="0"/>
    <n v="0"/>
    <n v="2013"/>
    <n v="2006"/>
    <n v="-10.15"/>
    <n v="0"/>
    <s v="100-S1.5 - Retirement"/>
    <m/>
    <x v="1"/>
    <n v="2052"/>
    <b v="0"/>
  </r>
  <r>
    <x v="0"/>
    <s v="0241"/>
    <n v="0"/>
    <n v="0"/>
    <n v="2013"/>
    <n v="2007"/>
    <n v="-9.3800000000000008"/>
    <n v="0"/>
    <s v="100-S1.5 - Retirement"/>
    <m/>
    <x v="1"/>
    <n v="2052"/>
    <b v="0"/>
  </r>
  <r>
    <x v="0"/>
    <s v="0241"/>
    <n v="0"/>
    <n v="0"/>
    <n v="2013"/>
    <n v="2008"/>
    <n v="-0.63"/>
    <n v="0"/>
    <s v="100-S1.5 - Retirement"/>
    <m/>
    <x v="1"/>
    <n v="2052"/>
    <b v="0"/>
  </r>
  <r>
    <x v="0"/>
    <s v="0241"/>
    <n v="0"/>
    <n v="0"/>
    <n v="2013"/>
    <n v="2009"/>
    <n v="-149.78"/>
    <n v="0"/>
    <s v="100-S1.5 - Retirement"/>
    <m/>
    <x v="1"/>
    <n v="2052"/>
    <b v="0"/>
  </r>
  <r>
    <x v="0"/>
    <s v="0241"/>
    <n v="0"/>
    <n v="0"/>
    <n v="2013"/>
    <n v="2010"/>
    <n v="-25.53"/>
    <n v="0"/>
    <s v="100-S1.5 - Retirement"/>
    <m/>
    <x v="1"/>
    <n v="2052"/>
    <b v="0"/>
  </r>
  <r>
    <x v="0"/>
    <s v="0241"/>
    <n v="0"/>
    <n v="0"/>
    <n v="2014"/>
    <n v="1981"/>
    <n v="-6907.88"/>
    <n v="0"/>
    <s v="100-S1.5 - Retirement"/>
    <m/>
    <x v="1"/>
    <n v="2052"/>
    <b v="0"/>
  </r>
  <r>
    <x v="0"/>
    <s v="0241"/>
    <n v="0"/>
    <n v="0"/>
    <n v="2014"/>
    <n v="1982"/>
    <n v="-59125.59"/>
    <n v="0"/>
    <s v="100-S1.5 - Retirement"/>
    <m/>
    <x v="1"/>
    <n v="2052"/>
    <b v="0"/>
  </r>
  <r>
    <x v="0"/>
    <s v="0241"/>
    <n v="0"/>
    <n v="0"/>
    <n v="2014"/>
    <n v="1983"/>
    <n v="-19743.64"/>
    <n v="0"/>
    <s v="100-S1.5 - Retirement"/>
    <m/>
    <x v="1"/>
    <n v="2052"/>
    <b v="0"/>
  </r>
  <r>
    <x v="0"/>
    <s v="0241"/>
    <n v="0"/>
    <n v="0"/>
    <n v="2014"/>
    <n v="1984"/>
    <n v="-5149.57"/>
    <n v="0"/>
    <s v="100-S1.5 - Retirement"/>
    <m/>
    <x v="1"/>
    <n v="2052"/>
    <b v="0"/>
  </r>
  <r>
    <x v="0"/>
    <s v="0241"/>
    <n v="0"/>
    <n v="0"/>
    <n v="2014"/>
    <n v="1985"/>
    <n v="-6264.56"/>
    <n v="0"/>
    <s v="100-S1.5 - Retirement"/>
    <m/>
    <x v="1"/>
    <n v="2052"/>
    <b v="0"/>
  </r>
  <r>
    <x v="0"/>
    <s v="0241"/>
    <n v="0"/>
    <n v="0"/>
    <n v="2014"/>
    <n v="1986"/>
    <n v="-4280"/>
    <n v="0"/>
    <s v="100-S1.5 - Retirement"/>
    <m/>
    <x v="1"/>
    <n v="2052"/>
    <b v="0"/>
  </r>
  <r>
    <x v="0"/>
    <s v="0241"/>
    <n v="0"/>
    <n v="0"/>
    <n v="2014"/>
    <n v="1987"/>
    <n v="-479.88"/>
    <n v="0"/>
    <s v="100-S1.5 - Retirement"/>
    <m/>
    <x v="1"/>
    <n v="2052"/>
    <b v="0"/>
  </r>
  <r>
    <x v="0"/>
    <s v="0241"/>
    <n v="0"/>
    <n v="0"/>
    <n v="2014"/>
    <n v="1988"/>
    <n v="-624.91"/>
    <n v="0"/>
    <s v="100-S1.5 - Retirement"/>
    <m/>
    <x v="1"/>
    <n v="2052"/>
    <b v="0"/>
  </r>
  <r>
    <x v="0"/>
    <s v="0241"/>
    <n v="0"/>
    <n v="0"/>
    <n v="2014"/>
    <n v="1989"/>
    <n v="-636.48"/>
    <n v="0"/>
    <s v="100-S1.5 - Retirement"/>
    <m/>
    <x v="1"/>
    <n v="2052"/>
    <b v="0"/>
  </r>
  <r>
    <x v="0"/>
    <s v="0241"/>
    <n v="0"/>
    <n v="0"/>
    <n v="2014"/>
    <n v="1990"/>
    <n v="-12.38"/>
    <n v="0"/>
    <s v="100-S1.5 - Retirement"/>
    <m/>
    <x v="1"/>
    <n v="2052"/>
    <b v="0"/>
  </r>
  <r>
    <x v="0"/>
    <s v="0241"/>
    <n v="0"/>
    <n v="0"/>
    <n v="2014"/>
    <n v="1991"/>
    <n v="-34.57"/>
    <n v="0"/>
    <s v="100-S1.5 - Retirement"/>
    <m/>
    <x v="1"/>
    <n v="2052"/>
    <b v="0"/>
  </r>
  <r>
    <x v="0"/>
    <s v="0241"/>
    <n v="0"/>
    <n v="0"/>
    <n v="2014"/>
    <n v="1993"/>
    <n v="-259.52999999999997"/>
    <n v="0"/>
    <s v="100-S1.5 - Retirement"/>
    <m/>
    <x v="1"/>
    <n v="2052"/>
    <b v="0"/>
  </r>
  <r>
    <x v="0"/>
    <s v="0241"/>
    <n v="0"/>
    <n v="0"/>
    <n v="2014"/>
    <n v="1994"/>
    <n v="-54.36"/>
    <n v="0"/>
    <s v="100-S1.5 - Retirement"/>
    <m/>
    <x v="1"/>
    <n v="2052"/>
    <b v="0"/>
  </r>
  <r>
    <x v="0"/>
    <s v="0241"/>
    <n v="0"/>
    <n v="0"/>
    <n v="2014"/>
    <n v="1995"/>
    <n v="-746.92"/>
    <n v="0"/>
    <s v="100-S1.5 - Retirement"/>
    <m/>
    <x v="1"/>
    <n v="2052"/>
    <b v="0"/>
  </r>
  <r>
    <x v="0"/>
    <s v="0241"/>
    <n v="0"/>
    <n v="0"/>
    <n v="2014"/>
    <n v="1996"/>
    <n v="-227.57"/>
    <n v="0"/>
    <s v="100-S1.5 - Retirement"/>
    <m/>
    <x v="1"/>
    <n v="2052"/>
    <b v="0"/>
  </r>
  <r>
    <x v="0"/>
    <s v="0241"/>
    <n v="0"/>
    <n v="0"/>
    <n v="2014"/>
    <n v="1997"/>
    <n v="-112.16"/>
    <n v="0"/>
    <s v="100-S1.5 - Retirement"/>
    <m/>
    <x v="1"/>
    <n v="2052"/>
    <b v="0"/>
  </r>
  <r>
    <x v="0"/>
    <s v="0241"/>
    <n v="0"/>
    <n v="0"/>
    <n v="2014"/>
    <n v="1998"/>
    <n v="-293.92"/>
    <n v="0"/>
    <s v="100-S1.5 - Retirement"/>
    <m/>
    <x v="1"/>
    <n v="2052"/>
    <b v="0"/>
  </r>
  <r>
    <x v="0"/>
    <s v="0241"/>
    <n v="0"/>
    <n v="0"/>
    <n v="2014"/>
    <n v="1999"/>
    <n v="-69.19"/>
    <n v="0"/>
    <s v="100-S1.5 - Retirement"/>
    <m/>
    <x v="1"/>
    <n v="2052"/>
    <b v="0"/>
  </r>
  <r>
    <x v="0"/>
    <s v="0241"/>
    <n v="0"/>
    <n v="0"/>
    <n v="2014"/>
    <n v="2000"/>
    <n v="-1.27"/>
    <n v="0"/>
    <s v="100-S1.5 - Retirement"/>
    <m/>
    <x v="1"/>
    <n v="2052"/>
    <b v="0"/>
  </r>
  <r>
    <x v="0"/>
    <s v="0241"/>
    <n v="0"/>
    <n v="0"/>
    <n v="2014"/>
    <n v="2001"/>
    <n v="-644.88"/>
    <n v="0"/>
    <s v="100-S1.5 - Retirement"/>
    <m/>
    <x v="1"/>
    <n v="2052"/>
    <b v="0"/>
  </r>
  <r>
    <x v="0"/>
    <s v="0241"/>
    <n v="0"/>
    <n v="0"/>
    <n v="2014"/>
    <n v="2003"/>
    <n v="-656.85"/>
    <n v="0"/>
    <s v="100-S1.5 - Retirement"/>
    <m/>
    <x v="1"/>
    <n v="2052"/>
    <b v="0"/>
  </r>
  <r>
    <x v="0"/>
    <s v="0241"/>
    <n v="0"/>
    <n v="0"/>
    <n v="2014"/>
    <n v="2004"/>
    <n v="-50.47"/>
    <n v="0"/>
    <s v="100-S1.5 - Retirement"/>
    <m/>
    <x v="1"/>
    <n v="2052"/>
    <b v="0"/>
  </r>
  <r>
    <x v="0"/>
    <s v="0241"/>
    <n v="0"/>
    <n v="0"/>
    <n v="2014"/>
    <n v="2005"/>
    <n v="-246.83"/>
    <n v="0"/>
    <s v="100-S1.5 - Retirement"/>
    <m/>
    <x v="1"/>
    <n v="2052"/>
    <b v="0"/>
  </r>
  <r>
    <x v="0"/>
    <s v="0241"/>
    <n v="0"/>
    <n v="0"/>
    <n v="2014"/>
    <n v="2006"/>
    <n v="-12.92"/>
    <n v="0"/>
    <s v="100-S1.5 - Retirement"/>
    <m/>
    <x v="1"/>
    <n v="2052"/>
    <b v="0"/>
  </r>
  <r>
    <x v="0"/>
    <s v="0241"/>
    <n v="0"/>
    <n v="0"/>
    <n v="2014"/>
    <n v="2007"/>
    <n v="-12.38"/>
    <n v="0"/>
    <s v="100-S1.5 - Retirement"/>
    <m/>
    <x v="1"/>
    <n v="2052"/>
    <b v="0"/>
  </r>
  <r>
    <x v="0"/>
    <s v="0241"/>
    <n v="0"/>
    <n v="0"/>
    <n v="2014"/>
    <n v="2008"/>
    <n v="-0.87"/>
    <n v="0"/>
    <s v="100-S1.5 - Retirement"/>
    <m/>
    <x v="1"/>
    <n v="2052"/>
    <b v="0"/>
  </r>
  <r>
    <x v="0"/>
    <s v="0241"/>
    <n v="0"/>
    <n v="0"/>
    <n v="2014"/>
    <n v="2009"/>
    <n v="-223.06"/>
    <n v="0"/>
    <s v="100-S1.5 - Retirement"/>
    <m/>
    <x v="1"/>
    <n v="2052"/>
    <b v="0"/>
  </r>
  <r>
    <x v="0"/>
    <s v="0241"/>
    <n v="0"/>
    <n v="0"/>
    <n v="2014"/>
    <n v="2010"/>
    <n v="-42.49"/>
    <n v="0"/>
    <s v="100-S1.5 - Retirement"/>
    <m/>
    <x v="1"/>
    <n v="2052"/>
    <b v="0"/>
  </r>
  <r>
    <x v="0"/>
    <s v="0241"/>
    <n v="0"/>
    <n v="0"/>
    <n v="2015"/>
    <n v="1981"/>
    <n v="-7314.66"/>
    <n v="0"/>
    <s v="100-S1.5 - Retirement"/>
    <m/>
    <x v="1"/>
    <n v="2052"/>
    <b v="0"/>
  </r>
  <r>
    <x v="0"/>
    <s v="0241"/>
    <n v="0"/>
    <n v="0"/>
    <n v="2015"/>
    <n v="1982"/>
    <n v="-62724.4"/>
    <n v="0"/>
    <s v="100-S1.5 - Retirement"/>
    <m/>
    <x v="1"/>
    <n v="2052"/>
    <b v="0"/>
  </r>
  <r>
    <x v="0"/>
    <s v="0241"/>
    <n v="0"/>
    <n v="0"/>
    <n v="2015"/>
    <n v="1983"/>
    <n v="-20985.3"/>
    <n v="0"/>
    <s v="100-S1.5 - Retirement"/>
    <m/>
    <x v="1"/>
    <n v="2052"/>
    <b v="0"/>
  </r>
  <r>
    <x v="0"/>
    <s v="0241"/>
    <n v="0"/>
    <n v="0"/>
    <n v="2015"/>
    <n v="1984"/>
    <n v="-5484.73"/>
    <n v="0"/>
    <s v="100-S1.5 - Retirement"/>
    <m/>
    <x v="1"/>
    <n v="2052"/>
    <b v="0"/>
  </r>
  <r>
    <x v="0"/>
    <s v="0241"/>
    <n v="0"/>
    <n v="0"/>
    <n v="2015"/>
    <n v="1985"/>
    <n v="-6686.52"/>
    <n v="0"/>
    <s v="100-S1.5 - Retirement"/>
    <m/>
    <x v="1"/>
    <n v="2052"/>
    <b v="0"/>
  </r>
  <r>
    <x v="0"/>
    <s v="0241"/>
    <n v="0"/>
    <n v="0"/>
    <n v="2015"/>
    <n v="1986"/>
    <n v="-4578.59"/>
    <n v="0"/>
    <s v="100-S1.5 - Retirement"/>
    <m/>
    <x v="1"/>
    <n v="2052"/>
    <b v="0"/>
  </r>
  <r>
    <x v="0"/>
    <s v="0241"/>
    <n v="0"/>
    <n v="0"/>
    <n v="2015"/>
    <n v="1987"/>
    <n v="-514.62"/>
    <n v="0"/>
    <s v="100-S1.5 - Retirement"/>
    <m/>
    <x v="1"/>
    <n v="2052"/>
    <b v="0"/>
  </r>
  <r>
    <x v="0"/>
    <s v="0241"/>
    <n v="0"/>
    <n v="0"/>
    <n v="2015"/>
    <n v="1988"/>
    <n v="-671.58"/>
    <n v="0"/>
    <s v="100-S1.5 - Retirement"/>
    <m/>
    <x v="1"/>
    <n v="2052"/>
    <b v="0"/>
  </r>
  <r>
    <x v="0"/>
    <s v="0241"/>
    <n v="0"/>
    <n v="0"/>
    <n v="2015"/>
    <n v="1989"/>
    <n v="-686.52"/>
    <n v="0"/>
    <s v="100-S1.5 - Retirement"/>
    <m/>
    <x v="1"/>
    <n v="2052"/>
    <b v="0"/>
  </r>
  <r>
    <x v="0"/>
    <s v="0241"/>
    <n v="0"/>
    <n v="0"/>
    <n v="2015"/>
    <n v="1990"/>
    <n v="-13.4"/>
    <n v="0"/>
    <s v="100-S1.5 - Retirement"/>
    <m/>
    <x v="1"/>
    <n v="2052"/>
    <b v="0"/>
  </r>
  <r>
    <x v="0"/>
    <s v="0241"/>
    <n v="0"/>
    <n v="0"/>
    <n v="2015"/>
    <n v="1991"/>
    <n v="-37.479999999999997"/>
    <n v="0"/>
    <s v="100-S1.5 - Retirement"/>
    <m/>
    <x v="1"/>
    <n v="2052"/>
    <b v="0"/>
  </r>
  <r>
    <x v="0"/>
    <s v="0241"/>
    <n v="0"/>
    <n v="0"/>
    <n v="2015"/>
    <n v="1993"/>
    <n v="-283.54000000000002"/>
    <n v="0"/>
    <s v="100-S1.5 - Retirement"/>
    <m/>
    <x v="1"/>
    <n v="2052"/>
    <b v="0"/>
  </r>
  <r>
    <x v="0"/>
    <s v="0241"/>
    <n v="0"/>
    <n v="0"/>
    <n v="2015"/>
    <n v="1994"/>
    <n v="-59.63"/>
    <n v="0"/>
    <s v="100-S1.5 - Retirement"/>
    <m/>
    <x v="1"/>
    <n v="2052"/>
    <b v="0"/>
  </r>
  <r>
    <x v="0"/>
    <s v="0241"/>
    <n v="0"/>
    <n v="0"/>
    <n v="2015"/>
    <n v="1995"/>
    <n v="-822.96"/>
    <n v="0"/>
    <s v="100-S1.5 - Retirement"/>
    <m/>
    <x v="1"/>
    <n v="2052"/>
    <b v="0"/>
  </r>
  <r>
    <x v="0"/>
    <s v="0241"/>
    <n v="0"/>
    <n v="0"/>
    <n v="2015"/>
    <n v="1996"/>
    <n v="-251.98"/>
    <n v="0"/>
    <s v="100-S1.5 - Retirement"/>
    <m/>
    <x v="1"/>
    <n v="2052"/>
    <b v="0"/>
  </r>
  <r>
    <x v="0"/>
    <s v="0241"/>
    <n v="0"/>
    <n v="0"/>
    <n v="2015"/>
    <n v="1997"/>
    <n v="-124.87"/>
    <n v="0"/>
    <s v="100-S1.5 - Retirement"/>
    <m/>
    <x v="1"/>
    <n v="2052"/>
    <b v="0"/>
  </r>
  <r>
    <x v="0"/>
    <s v="0241"/>
    <n v="0"/>
    <n v="0"/>
    <n v="2015"/>
    <n v="1998"/>
    <n v="-329.24"/>
    <n v="0"/>
    <s v="100-S1.5 - Retirement"/>
    <m/>
    <x v="1"/>
    <n v="2052"/>
    <b v="0"/>
  </r>
  <r>
    <x v="0"/>
    <s v="0241"/>
    <n v="0"/>
    <n v="0"/>
    <n v="2015"/>
    <n v="1999"/>
    <n v="-78.03"/>
    <n v="0"/>
    <s v="100-S1.5 - Retirement"/>
    <m/>
    <x v="1"/>
    <n v="2052"/>
    <b v="0"/>
  </r>
  <r>
    <x v="0"/>
    <s v="0241"/>
    <n v="0"/>
    <n v="0"/>
    <n v="2015"/>
    <n v="2000"/>
    <n v="-1.44"/>
    <n v="0"/>
    <s v="100-S1.5 - Retirement"/>
    <m/>
    <x v="1"/>
    <n v="2052"/>
    <b v="0"/>
  </r>
  <r>
    <x v="0"/>
    <s v="0241"/>
    <n v="0"/>
    <n v="0"/>
    <n v="2015"/>
    <n v="2001"/>
    <n v="-739.7"/>
    <n v="0"/>
    <s v="100-S1.5 - Retirement"/>
    <m/>
    <x v="1"/>
    <n v="2052"/>
    <b v="0"/>
  </r>
  <r>
    <x v="0"/>
    <s v="0241"/>
    <n v="0"/>
    <n v="0"/>
    <n v="2015"/>
    <n v="2003"/>
    <n v="-770.64"/>
    <n v="0"/>
    <s v="100-S1.5 - Retirement"/>
    <m/>
    <x v="1"/>
    <n v="2052"/>
    <b v="0"/>
  </r>
  <r>
    <x v="0"/>
    <s v="0241"/>
    <n v="0"/>
    <n v="0"/>
    <n v="2015"/>
    <n v="2004"/>
    <n v="-60.08"/>
    <n v="0"/>
    <s v="100-S1.5 - Retirement"/>
    <m/>
    <x v="1"/>
    <n v="2052"/>
    <b v="0"/>
  </r>
  <r>
    <x v="0"/>
    <s v="0241"/>
    <n v="0"/>
    <n v="0"/>
    <n v="2015"/>
    <n v="2005"/>
    <n v="-298.98"/>
    <n v="0"/>
    <s v="100-S1.5 - Retirement"/>
    <m/>
    <x v="1"/>
    <n v="2052"/>
    <b v="0"/>
  </r>
  <r>
    <x v="0"/>
    <s v="0241"/>
    <n v="0"/>
    <n v="0"/>
    <n v="2015"/>
    <n v="2006"/>
    <n v="-16.010000000000002"/>
    <n v="0"/>
    <s v="100-S1.5 - Retirement"/>
    <m/>
    <x v="1"/>
    <n v="2052"/>
    <b v="0"/>
  </r>
  <r>
    <x v="0"/>
    <s v="0241"/>
    <n v="0"/>
    <n v="0"/>
    <n v="2015"/>
    <n v="2007"/>
    <n v="-15.77"/>
    <n v="0"/>
    <s v="100-S1.5 - Retirement"/>
    <m/>
    <x v="1"/>
    <n v="2052"/>
    <b v="0"/>
  </r>
  <r>
    <x v="0"/>
    <s v="0241"/>
    <n v="0"/>
    <n v="0"/>
    <n v="2015"/>
    <n v="2008"/>
    <n v="-1.1499999999999999"/>
    <n v="0"/>
    <s v="100-S1.5 - Retirement"/>
    <m/>
    <x v="1"/>
    <n v="2052"/>
    <b v="0"/>
  </r>
  <r>
    <x v="0"/>
    <s v="0241"/>
    <n v="0"/>
    <n v="0"/>
    <n v="2015"/>
    <n v="2009"/>
    <n v="-309.68"/>
    <n v="0"/>
    <s v="100-S1.5 - Retirement"/>
    <m/>
    <x v="1"/>
    <n v="2052"/>
    <b v="0"/>
  </r>
  <r>
    <x v="0"/>
    <s v="0241"/>
    <n v="0"/>
    <n v="0"/>
    <n v="2015"/>
    <n v="2010"/>
    <n v="-63.28"/>
    <n v="0"/>
    <s v="100-S1.5 - Retirement"/>
    <m/>
    <x v="1"/>
    <n v="2052"/>
    <b v="0"/>
  </r>
  <r>
    <x v="0"/>
    <s v="0241"/>
    <n v="0"/>
    <n v="0"/>
    <n v="2016"/>
    <n v="1981"/>
    <n v="-7731.55"/>
    <n v="0"/>
    <s v="100-S1.5 - Retirement"/>
    <m/>
    <x v="1"/>
    <n v="2052"/>
    <b v="0"/>
  </r>
  <r>
    <x v="0"/>
    <s v="0241"/>
    <n v="0"/>
    <n v="0"/>
    <n v="2016"/>
    <n v="1982"/>
    <n v="-66417.960000000006"/>
    <n v="0"/>
    <s v="100-S1.5 - Retirement"/>
    <m/>
    <x v="1"/>
    <n v="2052"/>
    <b v="0"/>
  </r>
  <r>
    <x v="0"/>
    <s v="0241"/>
    <n v="0"/>
    <n v="0"/>
    <n v="2016"/>
    <n v="1983"/>
    <n v="-22262.61"/>
    <n v="0"/>
    <s v="100-S1.5 - Retirement"/>
    <m/>
    <x v="1"/>
    <n v="2052"/>
    <b v="0"/>
  </r>
  <r>
    <x v="0"/>
    <s v="0241"/>
    <n v="0"/>
    <n v="0"/>
    <n v="2016"/>
    <n v="1984"/>
    <n v="-5829.66"/>
    <n v="0"/>
    <s v="100-S1.5 - Retirement"/>
    <m/>
    <x v="1"/>
    <n v="2052"/>
    <b v="0"/>
  </r>
  <r>
    <x v="0"/>
    <s v="0241"/>
    <n v="0"/>
    <n v="0"/>
    <n v="2016"/>
    <n v="1985"/>
    <n v="-7121.72"/>
    <n v="0"/>
    <s v="100-S1.5 - Retirement"/>
    <m/>
    <x v="1"/>
    <n v="2052"/>
    <b v="0"/>
  </r>
  <r>
    <x v="0"/>
    <s v="0241"/>
    <n v="0"/>
    <n v="0"/>
    <n v="2016"/>
    <n v="1986"/>
    <n v="-4886.99"/>
    <n v="0"/>
    <s v="100-S1.5 - Retirement"/>
    <m/>
    <x v="1"/>
    <n v="2052"/>
    <b v="0"/>
  </r>
  <r>
    <x v="0"/>
    <s v="0241"/>
    <n v="0"/>
    <n v="0"/>
    <n v="2016"/>
    <n v="1987"/>
    <n v="-550.52"/>
    <n v="0"/>
    <s v="100-S1.5 - Retirement"/>
    <m/>
    <x v="1"/>
    <n v="2052"/>
    <b v="0"/>
  </r>
  <r>
    <x v="0"/>
    <s v="0241"/>
    <n v="0"/>
    <n v="0"/>
    <n v="2016"/>
    <n v="1988"/>
    <n v="-720.2"/>
    <n v="0"/>
    <s v="100-S1.5 - Retirement"/>
    <m/>
    <x v="1"/>
    <n v="2052"/>
    <b v="0"/>
  </r>
  <r>
    <x v="0"/>
    <s v="0241"/>
    <n v="0"/>
    <n v="0"/>
    <n v="2016"/>
    <n v="1989"/>
    <n v="-737.79"/>
    <n v="0"/>
    <s v="100-S1.5 - Retirement"/>
    <m/>
    <x v="1"/>
    <n v="2052"/>
    <b v="0"/>
  </r>
  <r>
    <x v="0"/>
    <s v="0241"/>
    <n v="0"/>
    <n v="0"/>
    <n v="2016"/>
    <n v="1990"/>
    <n v="-14.45"/>
    <n v="0"/>
    <s v="100-S1.5 - Retirement"/>
    <m/>
    <x v="1"/>
    <n v="2052"/>
    <b v="0"/>
  </r>
  <r>
    <x v="0"/>
    <s v="0241"/>
    <n v="0"/>
    <n v="0"/>
    <n v="2016"/>
    <n v="1991"/>
    <n v="-40.549999999999997"/>
    <n v="0"/>
    <s v="100-S1.5 - Retirement"/>
    <m/>
    <x v="1"/>
    <n v="2052"/>
    <b v="0"/>
  </r>
  <r>
    <x v="0"/>
    <s v="0241"/>
    <n v="0"/>
    <n v="0"/>
    <n v="2016"/>
    <n v="1993"/>
    <n v="-308.62"/>
    <n v="0"/>
    <s v="100-S1.5 - Retirement"/>
    <m/>
    <x v="1"/>
    <n v="2052"/>
    <b v="0"/>
  </r>
  <r>
    <x v="0"/>
    <s v="0241"/>
    <n v="0"/>
    <n v="0"/>
    <n v="2016"/>
    <n v="1994"/>
    <n v="-65.14"/>
    <n v="0"/>
    <s v="100-S1.5 - Retirement"/>
    <m/>
    <x v="1"/>
    <n v="2052"/>
    <b v="0"/>
  </r>
  <r>
    <x v="0"/>
    <s v="0241"/>
    <n v="0"/>
    <n v="0"/>
    <n v="2016"/>
    <n v="1995"/>
    <n v="-902.79"/>
    <n v="0"/>
    <s v="100-S1.5 - Retirement"/>
    <m/>
    <x v="1"/>
    <n v="2052"/>
    <b v="0"/>
  </r>
  <r>
    <x v="0"/>
    <s v="0241"/>
    <n v="0"/>
    <n v="0"/>
    <n v="2016"/>
    <n v="1996"/>
    <n v="-277.63"/>
    <n v="0"/>
    <s v="100-S1.5 - Retirement"/>
    <m/>
    <x v="1"/>
    <n v="2052"/>
    <b v="0"/>
  </r>
  <r>
    <x v="0"/>
    <s v="0241"/>
    <n v="0"/>
    <n v="0"/>
    <n v="2016"/>
    <n v="1997"/>
    <n v="-138.27000000000001"/>
    <n v="0"/>
    <s v="100-S1.5 - Retirement"/>
    <m/>
    <x v="1"/>
    <n v="2052"/>
    <b v="0"/>
  </r>
  <r>
    <x v="0"/>
    <s v="0241"/>
    <n v="0"/>
    <n v="0"/>
    <n v="2016"/>
    <n v="1998"/>
    <n v="-366.55"/>
    <n v="0"/>
    <s v="100-S1.5 - Retirement"/>
    <m/>
    <x v="1"/>
    <n v="2052"/>
    <b v="0"/>
  </r>
  <r>
    <x v="0"/>
    <s v="0241"/>
    <n v="0"/>
    <n v="0"/>
    <n v="2016"/>
    <n v="1999"/>
    <n v="-87.41"/>
    <n v="0"/>
    <s v="100-S1.5 - Retirement"/>
    <m/>
    <x v="1"/>
    <n v="2052"/>
    <b v="0"/>
  </r>
  <r>
    <x v="0"/>
    <s v="0241"/>
    <n v="0"/>
    <n v="0"/>
    <n v="2016"/>
    <n v="2000"/>
    <n v="-1.62"/>
    <n v="0"/>
    <s v="100-S1.5 - Retirement"/>
    <m/>
    <x v="1"/>
    <n v="2052"/>
    <b v="0"/>
  </r>
  <r>
    <x v="0"/>
    <s v="0241"/>
    <n v="0"/>
    <n v="0"/>
    <n v="2016"/>
    <n v="2001"/>
    <n v="-840.8"/>
    <n v="0"/>
    <s v="100-S1.5 - Retirement"/>
    <m/>
    <x v="1"/>
    <n v="2052"/>
    <b v="0"/>
  </r>
  <r>
    <x v="0"/>
    <s v="0241"/>
    <n v="0"/>
    <n v="0"/>
    <n v="2016"/>
    <n v="2003"/>
    <n v="-893.14"/>
    <n v="0"/>
    <s v="100-S1.5 - Retirement"/>
    <m/>
    <x v="1"/>
    <n v="2052"/>
    <b v="0"/>
  </r>
  <r>
    <x v="0"/>
    <s v="0241"/>
    <n v="0"/>
    <n v="0"/>
    <n v="2016"/>
    <n v="2004"/>
    <n v="-70.489999999999995"/>
    <n v="0"/>
    <s v="100-S1.5 - Retirement"/>
    <m/>
    <x v="1"/>
    <n v="2052"/>
    <b v="0"/>
  </r>
  <r>
    <x v="0"/>
    <s v="0241"/>
    <n v="0"/>
    <n v="0"/>
    <n v="2016"/>
    <n v="2005"/>
    <n v="-355.92"/>
    <n v="0"/>
    <s v="100-S1.5 - Retirement"/>
    <m/>
    <x v="1"/>
    <n v="2052"/>
    <b v="0"/>
  </r>
  <r>
    <x v="0"/>
    <s v="0241"/>
    <n v="0"/>
    <n v="0"/>
    <n v="2016"/>
    <n v="2006"/>
    <n v="-19.39"/>
    <n v="0"/>
    <s v="100-S1.5 - Retirement"/>
    <m/>
    <x v="1"/>
    <n v="2052"/>
    <b v="0"/>
  </r>
  <r>
    <x v="0"/>
    <s v="0241"/>
    <n v="0"/>
    <n v="0"/>
    <n v="2016"/>
    <n v="2007"/>
    <n v="-19.54"/>
    <n v="0"/>
    <s v="100-S1.5 - Retirement"/>
    <m/>
    <x v="1"/>
    <n v="2052"/>
    <b v="0"/>
  </r>
  <r>
    <x v="0"/>
    <s v="0241"/>
    <n v="0"/>
    <n v="0"/>
    <n v="2016"/>
    <n v="2008"/>
    <n v="-1.47"/>
    <n v="0"/>
    <s v="100-S1.5 - Retirement"/>
    <m/>
    <x v="1"/>
    <n v="2052"/>
    <b v="0"/>
  </r>
  <r>
    <x v="0"/>
    <s v="0241"/>
    <n v="0"/>
    <n v="0"/>
    <n v="2016"/>
    <n v="2009"/>
    <n v="-408.8"/>
    <n v="0"/>
    <s v="100-S1.5 - Retirement"/>
    <m/>
    <x v="1"/>
    <n v="2052"/>
    <b v="0"/>
  </r>
  <r>
    <x v="0"/>
    <s v="0241"/>
    <n v="0"/>
    <n v="0"/>
    <n v="2016"/>
    <n v="2010"/>
    <n v="-87.85"/>
    <n v="0"/>
    <s v="100-S1.5 - Retirement"/>
    <m/>
    <x v="1"/>
    <n v="2052"/>
    <b v="0"/>
  </r>
  <r>
    <x v="0"/>
    <s v="0241"/>
    <n v="0"/>
    <n v="0"/>
    <n v="2017"/>
    <n v="1981"/>
    <n v="-8158.72"/>
    <n v="0"/>
    <s v="100-S1.5 - Retirement"/>
    <m/>
    <x v="1"/>
    <n v="2052"/>
    <b v="0"/>
  </r>
  <r>
    <x v="0"/>
    <s v="0241"/>
    <n v="0"/>
    <n v="0"/>
    <n v="2017"/>
    <n v="1982"/>
    <n v="-70203.38"/>
    <n v="0"/>
    <s v="100-S1.5 - Retirement"/>
    <m/>
    <x v="1"/>
    <n v="2052"/>
    <b v="0"/>
  </r>
  <r>
    <x v="0"/>
    <s v="0241"/>
    <n v="0"/>
    <n v="0"/>
    <n v="2017"/>
    <n v="1983"/>
    <n v="-23573.56"/>
    <n v="0"/>
    <s v="100-S1.5 - Retirement"/>
    <m/>
    <x v="1"/>
    <n v="2052"/>
    <b v="0"/>
  </r>
  <r>
    <x v="0"/>
    <s v="0241"/>
    <n v="0"/>
    <n v="0"/>
    <n v="2017"/>
    <n v="1984"/>
    <n v="-6184.49"/>
    <n v="0"/>
    <s v="100-S1.5 - Retirement"/>
    <m/>
    <x v="1"/>
    <n v="2052"/>
    <b v="0"/>
  </r>
  <r>
    <x v="0"/>
    <s v="0241"/>
    <n v="0"/>
    <n v="0"/>
    <n v="2017"/>
    <n v="1985"/>
    <n v="-7569.59"/>
    <n v="0"/>
    <s v="100-S1.5 - Retirement"/>
    <m/>
    <x v="1"/>
    <n v="2052"/>
    <b v="0"/>
  </r>
  <r>
    <x v="0"/>
    <s v="0241"/>
    <n v="0"/>
    <n v="0"/>
    <n v="2017"/>
    <n v="1986"/>
    <n v="-5205.0600000000004"/>
    <n v="0"/>
    <s v="100-S1.5 - Retirement"/>
    <m/>
    <x v="1"/>
    <n v="2052"/>
    <b v="0"/>
  </r>
  <r>
    <x v="0"/>
    <s v="0241"/>
    <n v="0"/>
    <n v="0"/>
    <n v="2017"/>
    <n v="1987"/>
    <n v="-587.61"/>
    <n v="0"/>
    <s v="100-S1.5 - Retirement"/>
    <m/>
    <x v="1"/>
    <n v="2052"/>
    <b v="0"/>
  </r>
  <r>
    <x v="0"/>
    <s v="0241"/>
    <n v="0"/>
    <n v="0"/>
    <n v="2017"/>
    <n v="1988"/>
    <n v="-770.45"/>
    <n v="0"/>
    <s v="100-S1.5 - Retirement"/>
    <m/>
    <x v="1"/>
    <n v="2052"/>
    <b v="0"/>
  </r>
  <r>
    <x v="0"/>
    <s v="0241"/>
    <n v="0"/>
    <n v="0"/>
    <n v="2017"/>
    <n v="1989"/>
    <n v="-791.2"/>
    <n v="0"/>
    <s v="100-S1.5 - Retirement"/>
    <m/>
    <x v="1"/>
    <n v="2052"/>
    <b v="0"/>
  </r>
  <r>
    <x v="0"/>
    <s v="0241"/>
    <n v="0"/>
    <n v="0"/>
    <n v="2017"/>
    <n v="1990"/>
    <n v="-15.53"/>
    <n v="0"/>
    <s v="100-S1.5 - Retirement"/>
    <m/>
    <x v="1"/>
    <n v="2052"/>
    <b v="0"/>
  </r>
  <r>
    <x v="0"/>
    <s v="0241"/>
    <n v="0"/>
    <n v="0"/>
    <n v="2017"/>
    <n v="1991"/>
    <n v="-43.74"/>
    <n v="0"/>
    <s v="100-S1.5 - Retirement"/>
    <m/>
    <x v="1"/>
    <n v="2052"/>
    <b v="0"/>
  </r>
  <r>
    <x v="0"/>
    <s v="0241"/>
    <n v="0"/>
    <n v="0"/>
    <n v="2017"/>
    <n v="1993"/>
    <n v="-334.61"/>
    <n v="0"/>
    <s v="100-S1.5 - Retirement"/>
    <m/>
    <x v="1"/>
    <n v="2052"/>
    <b v="0"/>
  </r>
  <r>
    <x v="0"/>
    <s v="0241"/>
    <n v="0"/>
    <n v="0"/>
    <n v="2017"/>
    <n v="1994"/>
    <n v="-70.91"/>
    <n v="0"/>
    <s v="100-S1.5 - Retirement"/>
    <m/>
    <x v="1"/>
    <n v="2052"/>
    <b v="0"/>
  </r>
  <r>
    <x v="0"/>
    <s v="0241"/>
    <n v="0"/>
    <n v="0"/>
    <n v="2017"/>
    <n v="1995"/>
    <n v="-986.29"/>
    <n v="0"/>
    <s v="100-S1.5 - Retirement"/>
    <m/>
    <x v="1"/>
    <n v="2052"/>
    <b v="0"/>
  </r>
  <r>
    <x v="0"/>
    <s v="0241"/>
    <n v="0"/>
    <n v="0"/>
    <n v="2017"/>
    <n v="1996"/>
    <n v="-304.56"/>
    <n v="0"/>
    <s v="100-S1.5 - Retirement"/>
    <m/>
    <x v="1"/>
    <n v="2052"/>
    <b v="0"/>
  </r>
  <r>
    <x v="0"/>
    <s v="0241"/>
    <n v="0"/>
    <n v="0"/>
    <n v="2017"/>
    <n v="1997"/>
    <n v="-152.34"/>
    <n v="0"/>
    <s v="100-S1.5 - Retirement"/>
    <m/>
    <x v="1"/>
    <n v="2052"/>
    <b v="0"/>
  </r>
  <r>
    <x v="0"/>
    <s v="0241"/>
    <n v="0"/>
    <n v="0"/>
    <n v="2017"/>
    <n v="1998"/>
    <n v="-405.87"/>
    <n v="0"/>
    <s v="100-S1.5 - Retirement"/>
    <m/>
    <x v="1"/>
    <n v="2052"/>
    <b v="0"/>
  </r>
  <r>
    <x v="0"/>
    <s v="0241"/>
    <n v="0"/>
    <n v="0"/>
    <n v="2017"/>
    <n v="1999"/>
    <n v="-97.32"/>
    <n v="0"/>
    <s v="100-S1.5 - Retirement"/>
    <m/>
    <x v="1"/>
    <n v="2052"/>
    <b v="0"/>
  </r>
  <r>
    <x v="0"/>
    <s v="0241"/>
    <n v="0"/>
    <n v="0"/>
    <n v="2017"/>
    <n v="2000"/>
    <n v="-1.82"/>
    <n v="0"/>
    <s v="100-S1.5 - Retirement"/>
    <m/>
    <x v="1"/>
    <n v="2052"/>
    <b v="0"/>
  </r>
  <r>
    <x v="0"/>
    <s v="0241"/>
    <n v="0"/>
    <n v="0"/>
    <n v="2017"/>
    <n v="2001"/>
    <n v="-948.28"/>
    <n v="0"/>
    <s v="100-S1.5 - Retirement"/>
    <m/>
    <x v="1"/>
    <n v="2052"/>
    <b v="0"/>
  </r>
  <r>
    <x v="0"/>
    <s v="0241"/>
    <n v="0"/>
    <n v="0"/>
    <n v="2017"/>
    <n v="2003"/>
    <n v="-1024.46"/>
    <n v="0"/>
    <s v="100-S1.5 - Retirement"/>
    <m/>
    <x v="1"/>
    <n v="2052"/>
    <b v="0"/>
  </r>
  <r>
    <x v="0"/>
    <s v="0241"/>
    <n v="0"/>
    <n v="0"/>
    <n v="2017"/>
    <n v="2004"/>
    <n v="-81.7"/>
    <n v="0"/>
    <s v="100-S1.5 - Retirement"/>
    <m/>
    <x v="1"/>
    <n v="2052"/>
    <b v="0"/>
  </r>
  <r>
    <x v="0"/>
    <s v="0241"/>
    <n v="0"/>
    <n v="0"/>
    <n v="2017"/>
    <n v="2005"/>
    <n v="-417.58"/>
    <n v="0"/>
    <s v="100-S1.5 - Retirement"/>
    <m/>
    <x v="1"/>
    <n v="2052"/>
    <b v="0"/>
  </r>
  <r>
    <x v="0"/>
    <s v="0241"/>
    <n v="0"/>
    <n v="0"/>
    <n v="2017"/>
    <n v="2006"/>
    <n v="-23.09"/>
    <n v="0"/>
    <s v="100-S1.5 - Retirement"/>
    <m/>
    <x v="1"/>
    <n v="2052"/>
    <b v="0"/>
  </r>
  <r>
    <x v="0"/>
    <s v="0241"/>
    <n v="0"/>
    <n v="0"/>
    <n v="2017"/>
    <n v="2007"/>
    <n v="-23.66"/>
    <n v="0"/>
    <s v="100-S1.5 - Retirement"/>
    <m/>
    <x v="1"/>
    <n v="2052"/>
    <b v="0"/>
  </r>
  <r>
    <x v="0"/>
    <s v="0241"/>
    <n v="0"/>
    <n v="0"/>
    <n v="2017"/>
    <n v="2008"/>
    <n v="-1.82"/>
    <n v="0"/>
    <s v="100-S1.5 - Retirement"/>
    <m/>
    <x v="1"/>
    <n v="2052"/>
    <b v="0"/>
  </r>
  <r>
    <x v="0"/>
    <s v="0241"/>
    <n v="0"/>
    <n v="0"/>
    <n v="2017"/>
    <n v="2009"/>
    <n v="-520.59"/>
    <n v="0"/>
    <s v="100-S1.5 - Retirement"/>
    <m/>
    <x v="1"/>
    <n v="2052"/>
    <b v="0"/>
  </r>
  <r>
    <x v="0"/>
    <s v="0241"/>
    <n v="0"/>
    <n v="0"/>
    <n v="2017"/>
    <n v="2010"/>
    <n v="-115.97"/>
    <n v="0"/>
    <s v="100-S1.5 - Retirement"/>
    <m/>
    <x v="1"/>
    <n v="2052"/>
    <b v="0"/>
  </r>
  <r>
    <x v="0"/>
    <s v="0241"/>
    <n v="0"/>
    <n v="0"/>
    <n v="2018"/>
    <n v="1981"/>
    <n v="-8595.5300000000007"/>
    <n v="0"/>
    <s v="100-S1.5 - Retirement"/>
    <m/>
    <x v="1"/>
    <n v="2052"/>
    <b v="0"/>
  </r>
  <r>
    <x v="0"/>
    <s v="0241"/>
    <n v="0"/>
    <n v="0"/>
    <n v="2018"/>
    <n v="1982"/>
    <n v="-74082.12"/>
    <n v="0"/>
    <s v="100-S1.5 - Retirement"/>
    <m/>
    <x v="1"/>
    <n v="2052"/>
    <b v="0"/>
  </r>
  <r>
    <x v="0"/>
    <s v="0241"/>
    <n v="0"/>
    <n v="0"/>
    <n v="2018"/>
    <n v="1983"/>
    <n v="-24917.11"/>
    <n v="0"/>
    <s v="100-S1.5 - Retirement"/>
    <m/>
    <x v="1"/>
    <n v="2052"/>
    <b v="0"/>
  </r>
  <r>
    <x v="0"/>
    <s v="0241"/>
    <n v="0"/>
    <n v="0"/>
    <n v="2018"/>
    <n v="1984"/>
    <n v="-6548.67"/>
    <n v="0"/>
    <s v="100-S1.5 - Retirement"/>
    <m/>
    <x v="1"/>
    <n v="2052"/>
    <b v="0"/>
  </r>
  <r>
    <x v="0"/>
    <s v="0241"/>
    <n v="0"/>
    <n v="0"/>
    <n v="2018"/>
    <n v="1985"/>
    <n v="-8030.33"/>
    <n v="0"/>
    <s v="100-S1.5 - Retirement"/>
    <m/>
    <x v="1"/>
    <n v="2052"/>
    <b v="0"/>
  </r>
  <r>
    <x v="0"/>
    <s v="0241"/>
    <n v="0"/>
    <n v="0"/>
    <n v="2018"/>
    <n v="1986"/>
    <n v="-5532.4"/>
    <n v="0"/>
    <s v="100-S1.5 - Retirement"/>
    <m/>
    <x v="1"/>
    <n v="2052"/>
    <b v="0"/>
  </r>
  <r>
    <x v="0"/>
    <s v="0241"/>
    <n v="0"/>
    <n v="0"/>
    <n v="2018"/>
    <n v="1987"/>
    <n v="-625.85"/>
    <n v="0"/>
    <s v="100-S1.5 - Retirement"/>
    <m/>
    <x v="1"/>
    <n v="2052"/>
    <b v="0"/>
  </r>
  <r>
    <x v="0"/>
    <s v="0241"/>
    <n v="0"/>
    <n v="0"/>
    <n v="2018"/>
    <n v="1988"/>
    <n v="-822.34"/>
    <n v="0"/>
    <s v="100-S1.5 - Retirement"/>
    <m/>
    <x v="1"/>
    <n v="2052"/>
    <b v="0"/>
  </r>
  <r>
    <x v="0"/>
    <s v="0241"/>
    <n v="0"/>
    <n v="0"/>
    <n v="2018"/>
    <n v="1989"/>
    <n v="-846.4"/>
    <n v="0"/>
    <s v="100-S1.5 - Retirement"/>
    <m/>
    <x v="1"/>
    <n v="2052"/>
    <b v="0"/>
  </r>
  <r>
    <x v="0"/>
    <s v="0241"/>
    <n v="0"/>
    <n v="0"/>
    <n v="2018"/>
    <n v="1990"/>
    <n v="-16.649999999999999"/>
    <n v="0"/>
    <s v="100-S1.5 - Retirement"/>
    <m/>
    <x v="1"/>
    <n v="2052"/>
    <b v="0"/>
  </r>
  <r>
    <x v="0"/>
    <s v="0241"/>
    <n v="0"/>
    <n v="0"/>
    <n v="2018"/>
    <n v="1991"/>
    <n v="-47.01"/>
    <n v="0"/>
    <s v="100-S1.5 - Retirement"/>
    <m/>
    <x v="1"/>
    <n v="2052"/>
    <b v="0"/>
  </r>
  <r>
    <x v="0"/>
    <s v="0241"/>
    <n v="0"/>
    <n v="0"/>
    <n v="2018"/>
    <n v="1993"/>
    <n v="-361.99"/>
    <n v="0"/>
    <s v="100-S1.5 - Retirement"/>
    <m/>
    <x v="1"/>
    <n v="2052"/>
    <b v="0"/>
  </r>
  <r>
    <x v="0"/>
    <s v="0241"/>
    <n v="0"/>
    <n v="0"/>
    <n v="2018"/>
    <n v="1994"/>
    <n v="-76.88"/>
    <n v="0"/>
    <s v="100-S1.5 - Retirement"/>
    <m/>
    <x v="1"/>
    <n v="2052"/>
    <b v="0"/>
  </r>
  <r>
    <x v="0"/>
    <s v="0241"/>
    <n v="0"/>
    <n v="0"/>
    <n v="2018"/>
    <n v="1995"/>
    <n v="-1073.54"/>
    <n v="0"/>
    <s v="100-S1.5 - Retirement"/>
    <m/>
    <x v="1"/>
    <n v="2052"/>
    <b v="0"/>
  </r>
  <r>
    <x v="0"/>
    <s v="0241"/>
    <n v="0"/>
    <n v="0"/>
    <n v="2018"/>
    <n v="1996"/>
    <n v="-332.74"/>
    <n v="0"/>
    <s v="100-S1.5 - Retirement"/>
    <m/>
    <x v="1"/>
    <n v="2052"/>
    <b v="0"/>
  </r>
  <r>
    <x v="0"/>
    <s v="0241"/>
    <n v="0"/>
    <n v="0"/>
    <n v="2018"/>
    <n v="1997"/>
    <n v="-167.12"/>
    <n v="0"/>
    <s v="100-S1.5 - Retirement"/>
    <m/>
    <x v="1"/>
    <n v="2052"/>
    <b v="0"/>
  </r>
  <r>
    <x v="0"/>
    <s v="0241"/>
    <n v="0"/>
    <n v="0"/>
    <n v="2018"/>
    <n v="1998"/>
    <n v="-447.2"/>
    <n v="0"/>
    <s v="100-S1.5 - Retirement"/>
    <m/>
    <x v="1"/>
    <n v="2052"/>
    <b v="0"/>
  </r>
  <r>
    <x v="0"/>
    <s v="0241"/>
    <n v="0"/>
    <n v="0"/>
    <n v="2018"/>
    <n v="1999"/>
    <n v="-107.76"/>
    <n v="0"/>
    <s v="100-S1.5 - Retirement"/>
    <m/>
    <x v="1"/>
    <n v="2052"/>
    <b v="0"/>
  </r>
  <r>
    <x v="0"/>
    <s v="0241"/>
    <n v="0"/>
    <n v="0"/>
    <n v="2018"/>
    <n v="2000"/>
    <n v="-2.02"/>
    <n v="0"/>
    <s v="100-S1.5 - Retirement"/>
    <m/>
    <x v="1"/>
    <n v="2052"/>
    <b v="0"/>
  </r>
  <r>
    <x v="0"/>
    <s v="0241"/>
    <n v="0"/>
    <n v="0"/>
    <n v="2018"/>
    <n v="2001"/>
    <n v="-1062.22"/>
    <n v="0"/>
    <s v="100-S1.5 - Retirement"/>
    <m/>
    <x v="1"/>
    <n v="2052"/>
    <b v="0"/>
  </r>
  <r>
    <x v="0"/>
    <s v="0241"/>
    <n v="0"/>
    <n v="0"/>
    <n v="2018"/>
    <n v="2003"/>
    <n v="-1164.49"/>
    <n v="0"/>
    <s v="100-S1.5 - Retirement"/>
    <m/>
    <x v="1"/>
    <n v="2052"/>
    <b v="0"/>
  </r>
  <r>
    <x v="0"/>
    <s v="0241"/>
    <n v="0"/>
    <n v="0"/>
    <n v="2018"/>
    <n v="2004"/>
    <n v="-93.71"/>
    <n v="0"/>
    <s v="100-S1.5 - Retirement"/>
    <m/>
    <x v="1"/>
    <n v="2052"/>
    <b v="0"/>
  </r>
  <r>
    <x v="0"/>
    <s v="0241"/>
    <n v="0"/>
    <n v="0"/>
    <n v="2018"/>
    <n v="2005"/>
    <n v="-483.96"/>
    <n v="0"/>
    <s v="100-S1.5 - Retirement"/>
    <m/>
    <x v="1"/>
    <n v="2052"/>
    <b v="0"/>
  </r>
  <r>
    <x v="0"/>
    <s v="0241"/>
    <n v="0"/>
    <n v="0"/>
    <n v="2018"/>
    <n v="2006"/>
    <n v="-27.08"/>
    <n v="0"/>
    <s v="100-S1.5 - Retirement"/>
    <m/>
    <x v="1"/>
    <n v="2052"/>
    <b v="0"/>
  </r>
  <r>
    <x v="0"/>
    <s v="0241"/>
    <n v="0"/>
    <n v="0"/>
    <n v="2018"/>
    <n v="2007"/>
    <n v="-28.17"/>
    <n v="0"/>
    <s v="100-S1.5 - Retirement"/>
    <m/>
    <x v="1"/>
    <n v="2052"/>
    <b v="0"/>
  </r>
  <r>
    <x v="0"/>
    <s v="0241"/>
    <n v="0"/>
    <n v="0"/>
    <n v="2018"/>
    <n v="2008"/>
    <n v="-2.2000000000000002"/>
    <n v="0"/>
    <s v="100-S1.5 - Retirement"/>
    <m/>
    <x v="1"/>
    <n v="2052"/>
    <b v="0"/>
  </r>
  <r>
    <x v="0"/>
    <s v="0241"/>
    <n v="0"/>
    <n v="0"/>
    <n v="2018"/>
    <n v="2009"/>
    <n v="-644.87"/>
    <n v="0"/>
    <s v="100-S1.5 - Retirement"/>
    <m/>
    <x v="1"/>
    <n v="2052"/>
    <b v="0"/>
  </r>
  <r>
    <x v="0"/>
    <s v="0241"/>
    <n v="0"/>
    <n v="0"/>
    <n v="2018"/>
    <n v="2010"/>
    <n v="-147.68"/>
    <n v="0"/>
    <s v="100-S1.5 - Retirement"/>
    <m/>
    <x v="1"/>
    <n v="2052"/>
    <b v="0"/>
  </r>
  <r>
    <x v="0"/>
    <s v="0241"/>
    <n v="0"/>
    <n v="0"/>
    <n v="2019"/>
    <n v="1981"/>
    <n v="-9041.82"/>
    <n v="0"/>
    <s v="100-S1.5 - Retirement"/>
    <m/>
    <x v="1"/>
    <n v="2052"/>
    <b v="0"/>
  </r>
  <r>
    <x v="0"/>
    <s v="0241"/>
    <n v="0"/>
    <n v="0"/>
    <n v="2019"/>
    <n v="1982"/>
    <n v="-78048.42"/>
    <n v="0"/>
    <s v="100-S1.5 - Retirement"/>
    <m/>
    <x v="1"/>
    <n v="2052"/>
    <b v="0"/>
  </r>
  <r>
    <x v="0"/>
    <s v="0241"/>
    <n v="0"/>
    <n v="0"/>
    <n v="2019"/>
    <n v="1983"/>
    <n v="-26293.78"/>
    <n v="0"/>
    <s v="100-S1.5 - Retirement"/>
    <m/>
    <x v="1"/>
    <n v="2052"/>
    <b v="0"/>
  </r>
  <r>
    <x v="0"/>
    <s v="0241"/>
    <n v="0"/>
    <n v="0"/>
    <n v="2019"/>
    <n v="1984"/>
    <n v="-6921.9"/>
    <n v="0"/>
    <s v="100-S1.5 - Retirement"/>
    <m/>
    <x v="1"/>
    <n v="2052"/>
    <b v="0"/>
  </r>
  <r>
    <x v="0"/>
    <s v="0241"/>
    <n v="0"/>
    <n v="0"/>
    <n v="2019"/>
    <n v="1985"/>
    <n v="-8503.2000000000007"/>
    <n v="0"/>
    <s v="100-S1.5 - Retirement"/>
    <m/>
    <x v="1"/>
    <n v="2052"/>
    <b v="0"/>
  </r>
  <r>
    <x v="0"/>
    <s v="0241"/>
    <n v="0"/>
    <n v="0"/>
    <n v="2019"/>
    <n v="1986"/>
    <n v="-5869.14"/>
    <n v="0"/>
    <s v="100-S1.5 - Retirement"/>
    <m/>
    <x v="1"/>
    <n v="2052"/>
    <b v="0"/>
  </r>
  <r>
    <x v="0"/>
    <s v="0241"/>
    <n v="0"/>
    <n v="0"/>
    <n v="2019"/>
    <n v="1987"/>
    <n v="-665.21"/>
    <n v="0"/>
    <s v="100-S1.5 - Retirement"/>
    <m/>
    <x v="1"/>
    <n v="2052"/>
    <b v="0"/>
  </r>
  <r>
    <x v="0"/>
    <s v="0241"/>
    <n v="0"/>
    <n v="0"/>
    <n v="2019"/>
    <n v="1988"/>
    <n v="-875.86"/>
    <n v="0"/>
    <s v="100-S1.5 - Retirement"/>
    <m/>
    <x v="1"/>
    <n v="2052"/>
    <b v="0"/>
  </r>
  <r>
    <x v="0"/>
    <s v="0241"/>
    <n v="0"/>
    <n v="0"/>
    <n v="2019"/>
    <n v="1989"/>
    <n v="-903.41"/>
    <n v="0"/>
    <s v="100-S1.5 - Retirement"/>
    <m/>
    <x v="1"/>
    <n v="2052"/>
    <b v="0"/>
  </r>
  <r>
    <x v="0"/>
    <s v="0241"/>
    <n v="0"/>
    <n v="0"/>
    <n v="2019"/>
    <n v="1990"/>
    <n v="-17.82"/>
    <n v="0"/>
    <s v="100-S1.5 - Retirement"/>
    <m/>
    <x v="1"/>
    <n v="2052"/>
    <b v="0"/>
  </r>
  <r>
    <x v="0"/>
    <s v="0241"/>
    <n v="0"/>
    <n v="0"/>
    <n v="2019"/>
    <n v="1991"/>
    <n v="-50.41"/>
    <n v="0"/>
    <s v="100-S1.5 - Retirement"/>
    <m/>
    <x v="1"/>
    <n v="2052"/>
    <b v="0"/>
  </r>
  <r>
    <x v="0"/>
    <s v="0241"/>
    <n v="0"/>
    <n v="0"/>
    <n v="2019"/>
    <n v="1993"/>
    <n v="-390.45"/>
    <n v="0"/>
    <s v="100-S1.5 - Retirement"/>
    <m/>
    <x v="1"/>
    <n v="2052"/>
    <b v="0"/>
  </r>
  <r>
    <x v="0"/>
    <s v="0241"/>
    <n v="0"/>
    <n v="0"/>
    <n v="2019"/>
    <n v="1994"/>
    <n v="-83.17"/>
    <n v="0"/>
    <s v="100-S1.5 - Retirement"/>
    <m/>
    <x v="1"/>
    <n v="2052"/>
    <b v="0"/>
  </r>
  <r>
    <x v="0"/>
    <s v="0241"/>
    <n v="0"/>
    <n v="0"/>
    <n v="2019"/>
    <n v="1995"/>
    <n v="-1163.92"/>
    <n v="0"/>
    <s v="100-S1.5 - Retirement"/>
    <m/>
    <x v="1"/>
    <n v="2052"/>
    <b v="0"/>
  </r>
  <r>
    <x v="0"/>
    <s v="0241"/>
    <n v="0"/>
    <n v="0"/>
    <n v="2019"/>
    <n v="1996"/>
    <n v="-362.17"/>
    <n v="0"/>
    <s v="100-S1.5 - Retirement"/>
    <m/>
    <x v="1"/>
    <n v="2052"/>
    <b v="0"/>
  </r>
  <r>
    <x v="0"/>
    <s v="0241"/>
    <n v="0"/>
    <n v="0"/>
    <n v="2019"/>
    <n v="1997"/>
    <n v="-182.58"/>
    <n v="0"/>
    <s v="100-S1.5 - Retirement"/>
    <m/>
    <x v="1"/>
    <n v="2052"/>
    <b v="0"/>
  </r>
  <r>
    <x v="0"/>
    <s v="0241"/>
    <n v="0"/>
    <n v="0"/>
    <n v="2019"/>
    <n v="1998"/>
    <n v="-490.57"/>
    <n v="0"/>
    <s v="100-S1.5 - Retirement"/>
    <m/>
    <x v="1"/>
    <n v="2052"/>
    <b v="0"/>
  </r>
  <r>
    <x v="0"/>
    <s v="0241"/>
    <n v="0"/>
    <n v="0"/>
    <n v="2019"/>
    <n v="1999"/>
    <n v="-118.73"/>
    <n v="0"/>
    <s v="100-S1.5 - Retirement"/>
    <m/>
    <x v="1"/>
    <n v="2052"/>
    <b v="0"/>
  </r>
  <r>
    <x v="0"/>
    <s v="0241"/>
    <n v="0"/>
    <n v="0"/>
    <n v="2019"/>
    <n v="2000"/>
    <n v="-2.2400000000000002"/>
    <n v="0"/>
    <s v="100-S1.5 - Retirement"/>
    <m/>
    <x v="1"/>
    <n v="2052"/>
    <b v="0"/>
  </r>
  <r>
    <x v="0"/>
    <s v="0241"/>
    <n v="0"/>
    <n v="0"/>
    <n v="2019"/>
    <n v="2001"/>
    <n v="-1182.6199999999999"/>
    <n v="0"/>
    <s v="100-S1.5 - Retirement"/>
    <m/>
    <x v="1"/>
    <n v="2052"/>
    <b v="0"/>
  </r>
  <r>
    <x v="0"/>
    <s v="0241"/>
    <n v="0"/>
    <n v="0"/>
    <n v="2019"/>
    <n v="2003"/>
    <n v="-1313.34"/>
    <n v="0"/>
    <s v="100-S1.5 - Retirement"/>
    <m/>
    <x v="1"/>
    <n v="2052"/>
    <b v="0"/>
  </r>
  <r>
    <x v="0"/>
    <s v="0241"/>
    <n v="0"/>
    <n v="0"/>
    <n v="2019"/>
    <n v="2004"/>
    <n v="-106.52"/>
    <n v="0"/>
    <s v="100-S1.5 - Retirement"/>
    <m/>
    <x v="1"/>
    <n v="2052"/>
    <b v="0"/>
  </r>
  <r>
    <x v="0"/>
    <s v="0241"/>
    <n v="0"/>
    <n v="0"/>
    <n v="2019"/>
    <n v="2005"/>
    <n v="-555.12"/>
    <n v="0"/>
    <s v="100-S1.5 - Retirement"/>
    <m/>
    <x v="1"/>
    <n v="2052"/>
    <b v="0"/>
  </r>
  <r>
    <x v="0"/>
    <s v="0241"/>
    <n v="0"/>
    <n v="0"/>
    <n v="2019"/>
    <n v="2006"/>
    <n v="-31.39"/>
    <n v="0"/>
    <s v="100-S1.5 - Retirement"/>
    <m/>
    <x v="1"/>
    <n v="2052"/>
    <b v="0"/>
  </r>
  <r>
    <x v="0"/>
    <s v="0241"/>
    <n v="0"/>
    <n v="0"/>
    <n v="2019"/>
    <n v="2007"/>
    <n v="-33.049999999999997"/>
    <n v="0"/>
    <s v="100-S1.5 - Retirement"/>
    <m/>
    <x v="1"/>
    <n v="2052"/>
    <b v="0"/>
  </r>
  <r>
    <x v="0"/>
    <s v="0241"/>
    <n v="0"/>
    <n v="0"/>
    <n v="2019"/>
    <n v="2008"/>
    <n v="-2.62"/>
    <n v="0"/>
    <s v="100-S1.5 - Retirement"/>
    <m/>
    <x v="1"/>
    <n v="2052"/>
    <b v="0"/>
  </r>
  <r>
    <x v="0"/>
    <s v="0241"/>
    <n v="0"/>
    <n v="0"/>
    <n v="2019"/>
    <n v="2009"/>
    <n v="-781.13"/>
    <n v="0"/>
    <s v="100-S1.5 - Retirement"/>
    <m/>
    <x v="1"/>
    <n v="2052"/>
    <b v="0"/>
  </r>
  <r>
    <x v="0"/>
    <s v="0241"/>
    <n v="0"/>
    <n v="0"/>
    <n v="2019"/>
    <n v="2010"/>
    <n v="-182.93"/>
    <n v="0"/>
    <s v="100-S1.5 - Retirement"/>
    <m/>
    <x v="1"/>
    <n v="2052"/>
    <b v="0"/>
  </r>
  <r>
    <x v="0"/>
    <s v="0241"/>
    <n v="0"/>
    <n v="0"/>
    <n v="2020"/>
    <n v="1981"/>
    <n v="-9497.1299999999992"/>
    <n v="0"/>
    <s v="100-S1.5 - Retirement"/>
    <m/>
    <x v="1"/>
    <n v="2052"/>
    <b v="0"/>
  </r>
  <r>
    <x v="0"/>
    <s v="0241"/>
    <n v="0"/>
    <n v="0"/>
    <n v="2020"/>
    <n v="1982"/>
    <n v="-82100.850000000006"/>
    <n v="0"/>
    <s v="100-S1.5 - Retirement"/>
    <m/>
    <x v="1"/>
    <n v="2052"/>
    <b v="0"/>
  </r>
  <r>
    <x v="0"/>
    <s v="0241"/>
    <n v="0"/>
    <n v="0"/>
    <n v="2020"/>
    <n v="1983"/>
    <n v="-27701.53"/>
    <n v="0"/>
    <s v="100-S1.5 - Retirement"/>
    <m/>
    <x v="1"/>
    <n v="2052"/>
    <b v="0"/>
  </r>
  <r>
    <x v="0"/>
    <s v="0241"/>
    <n v="0"/>
    <n v="0"/>
    <n v="2020"/>
    <n v="1984"/>
    <n v="-7304.34"/>
    <n v="0"/>
    <s v="100-S1.5 - Retirement"/>
    <m/>
    <x v="1"/>
    <n v="2052"/>
    <b v="0"/>
  </r>
  <r>
    <x v="0"/>
    <s v="0241"/>
    <n v="0"/>
    <n v="0"/>
    <n v="2020"/>
    <n v="1985"/>
    <n v="-8987.84"/>
    <n v="0"/>
    <s v="100-S1.5 - Retirement"/>
    <m/>
    <x v="1"/>
    <n v="2052"/>
    <b v="0"/>
  </r>
  <r>
    <x v="0"/>
    <s v="0241"/>
    <n v="0"/>
    <n v="0"/>
    <n v="2020"/>
    <n v="1986"/>
    <n v="-6214.75"/>
    <n v="0"/>
    <s v="100-S1.5 - Retirement"/>
    <m/>
    <x v="1"/>
    <n v="2052"/>
    <b v="0"/>
  </r>
  <r>
    <x v="0"/>
    <s v="0241"/>
    <n v="0"/>
    <n v="0"/>
    <n v="2020"/>
    <n v="1987"/>
    <n v="-705.7"/>
    <n v="0"/>
    <s v="100-S1.5 - Retirement"/>
    <m/>
    <x v="1"/>
    <n v="2052"/>
    <b v="0"/>
  </r>
  <r>
    <x v="0"/>
    <s v="0241"/>
    <n v="0"/>
    <n v="0"/>
    <n v="2020"/>
    <n v="1988"/>
    <n v="-930.95"/>
    <n v="0"/>
    <s v="100-S1.5 - Retirement"/>
    <m/>
    <x v="1"/>
    <n v="2052"/>
    <b v="0"/>
  </r>
  <r>
    <x v="0"/>
    <s v="0241"/>
    <n v="0"/>
    <n v="0"/>
    <n v="2020"/>
    <n v="1989"/>
    <n v="-962.21"/>
    <n v="0"/>
    <s v="100-S1.5 - Retirement"/>
    <m/>
    <x v="1"/>
    <n v="2052"/>
    <b v="0"/>
  </r>
  <r>
    <x v="0"/>
    <s v="0241"/>
    <n v="0"/>
    <n v="0"/>
    <n v="2020"/>
    <n v="1990"/>
    <n v="-19.02"/>
    <n v="0"/>
    <s v="100-S1.5 - Retirement"/>
    <m/>
    <x v="1"/>
    <n v="2052"/>
    <b v="0"/>
  </r>
  <r>
    <x v="0"/>
    <s v="0241"/>
    <n v="0"/>
    <n v="0"/>
    <n v="2020"/>
    <n v="1991"/>
    <n v="-53.92"/>
    <n v="0"/>
    <s v="100-S1.5 - Retirement"/>
    <m/>
    <x v="1"/>
    <n v="2052"/>
    <b v="0"/>
  </r>
  <r>
    <x v="0"/>
    <s v="0241"/>
    <n v="0"/>
    <n v="0"/>
    <n v="2020"/>
    <n v="1993"/>
    <n v="-419.61"/>
    <n v="0"/>
    <s v="100-S1.5 - Retirement"/>
    <m/>
    <x v="1"/>
    <n v="2052"/>
    <b v="0"/>
  </r>
  <r>
    <x v="0"/>
    <s v="0241"/>
    <n v="0"/>
    <n v="0"/>
    <n v="2020"/>
    <n v="1994"/>
    <n v="-89.71"/>
    <n v="0"/>
    <s v="100-S1.5 - Retirement"/>
    <m/>
    <x v="1"/>
    <n v="2052"/>
    <b v="0"/>
  </r>
  <r>
    <x v="0"/>
    <s v="0241"/>
    <n v="0"/>
    <n v="0"/>
    <n v="2020"/>
    <n v="1995"/>
    <n v="-1259.17"/>
    <n v="0"/>
    <s v="100-S1.5 - Retirement"/>
    <m/>
    <x v="1"/>
    <n v="2052"/>
    <b v="0"/>
  </r>
  <r>
    <x v="0"/>
    <s v="0241"/>
    <n v="0"/>
    <n v="0"/>
    <n v="2020"/>
    <n v="1996"/>
    <n v="-392.66"/>
    <n v="0"/>
    <s v="100-S1.5 - Retirement"/>
    <m/>
    <x v="1"/>
    <n v="2052"/>
    <b v="0"/>
  </r>
  <r>
    <x v="0"/>
    <s v="0241"/>
    <n v="0"/>
    <n v="0"/>
    <n v="2020"/>
    <n v="1997"/>
    <n v="-198.73"/>
    <n v="0"/>
    <s v="100-S1.5 - Retirement"/>
    <m/>
    <x v="1"/>
    <n v="2052"/>
    <b v="0"/>
  </r>
  <r>
    <x v="0"/>
    <s v="0241"/>
    <n v="0"/>
    <n v="0"/>
    <n v="2020"/>
    <n v="1998"/>
    <n v="-535.95000000000005"/>
    <n v="0"/>
    <s v="100-S1.5 - Retirement"/>
    <m/>
    <x v="1"/>
    <n v="2052"/>
    <b v="0"/>
  </r>
  <r>
    <x v="0"/>
    <s v="0241"/>
    <n v="0"/>
    <n v="0"/>
    <n v="2020"/>
    <n v="1999"/>
    <n v="-130.24"/>
    <n v="0"/>
    <s v="100-S1.5 - Retirement"/>
    <m/>
    <x v="1"/>
    <n v="2052"/>
    <b v="0"/>
  </r>
  <r>
    <x v="0"/>
    <s v="0241"/>
    <n v="0"/>
    <n v="0"/>
    <n v="2020"/>
    <n v="2000"/>
    <n v="-2.4700000000000002"/>
    <n v="0"/>
    <s v="100-S1.5 - Retirement"/>
    <m/>
    <x v="1"/>
    <n v="2052"/>
    <b v="0"/>
  </r>
  <r>
    <x v="0"/>
    <s v="0241"/>
    <n v="0"/>
    <n v="0"/>
    <n v="2020"/>
    <n v="2001"/>
    <n v="-1309.48"/>
    <n v="0"/>
    <s v="100-S1.5 - Retirement"/>
    <m/>
    <x v="1"/>
    <n v="2052"/>
    <b v="0"/>
  </r>
  <r>
    <x v="0"/>
    <s v="0241"/>
    <n v="0"/>
    <n v="0"/>
    <n v="2020"/>
    <n v="2003"/>
    <n v="-1471.15"/>
    <n v="0"/>
    <s v="100-S1.5 - Retirement"/>
    <m/>
    <x v="1"/>
    <n v="2052"/>
    <b v="0"/>
  </r>
  <r>
    <x v="0"/>
    <s v="0241"/>
    <n v="0"/>
    <n v="0"/>
    <n v="2020"/>
    <n v="2004"/>
    <n v="-120.13"/>
    <n v="0"/>
    <s v="100-S1.5 - Retirement"/>
    <m/>
    <x v="1"/>
    <n v="2052"/>
    <b v="0"/>
  </r>
  <r>
    <x v="0"/>
    <s v="0241"/>
    <n v="0"/>
    <n v="0"/>
    <n v="2020"/>
    <n v="2005"/>
    <n v="-631"/>
    <n v="0"/>
    <s v="100-S1.5 - Retirement"/>
    <m/>
    <x v="1"/>
    <n v="2052"/>
    <b v="0"/>
  </r>
  <r>
    <x v="0"/>
    <s v="0241"/>
    <n v="0"/>
    <n v="0"/>
    <n v="2020"/>
    <n v="2006"/>
    <n v="-36.01"/>
    <n v="0"/>
    <s v="100-S1.5 - Retirement"/>
    <m/>
    <x v="1"/>
    <n v="2052"/>
    <b v="0"/>
  </r>
  <r>
    <x v="0"/>
    <s v="0241"/>
    <n v="0"/>
    <n v="0"/>
    <n v="2020"/>
    <n v="2007"/>
    <n v="-38.299999999999997"/>
    <n v="0"/>
    <s v="100-S1.5 - Retirement"/>
    <m/>
    <x v="1"/>
    <n v="2052"/>
    <b v="0"/>
  </r>
  <r>
    <x v="0"/>
    <s v="0241"/>
    <n v="0"/>
    <n v="0"/>
    <n v="2020"/>
    <n v="2008"/>
    <n v="-3.07"/>
    <n v="0"/>
    <s v="100-S1.5 - Retirement"/>
    <m/>
    <x v="1"/>
    <n v="2052"/>
    <b v="0"/>
  </r>
  <r>
    <x v="0"/>
    <s v="0241"/>
    <n v="0"/>
    <n v="0"/>
    <n v="2020"/>
    <n v="2009"/>
    <n v="-929.9"/>
    <n v="0"/>
    <s v="100-S1.5 - Retirement"/>
    <m/>
    <x v="1"/>
    <n v="2052"/>
    <b v="0"/>
  </r>
  <r>
    <x v="0"/>
    <s v="0241"/>
    <n v="0"/>
    <n v="0"/>
    <n v="2020"/>
    <n v="2010"/>
    <n v="-221.58"/>
    <n v="0"/>
    <s v="100-S1.5 - Retirement"/>
    <m/>
    <x v="1"/>
    <n v="2052"/>
    <b v="0"/>
  </r>
  <r>
    <x v="0"/>
    <s v="0241"/>
    <n v="0"/>
    <n v="0"/>
    <n v="2021"/>
    <n v="1981"/>
    <n v="-9960.98"/>
    <n v="0"/>
    <s v="100-S1.5 - Retirement"/>
    <m/>
    <x v="1"/>
    <n v="2052"/>
    <b v="0"/>
  </r>
  <r>
    <x v="0"/>
    <s v="0241"/>
    <n v="0"/>
    <n v="0"/>
    <n v="2021"/>
    <n v="1982"/>
    <n v="-86235.11"/>
    <n v="0"/>
    <s v="100-S1.5 - Retirement"/>
    <m/>
    <x v="1"/>
    <n v="2052"/>
    <b v="0"/>
  </r>
  <r>
    <x v="0"/>
    <s v="0241"/>
    <n v="0"/>
    <n v="0"/>
    <n v="2021"/>
    <n v="1983"/>
    <n v="-29139.85"/>
    <n v="0"/>
    <s v="100-S1.5 - Retirement"/>
    <m/>
    <x v="1"/>
    <n v="2052"/>
    <b v="0"/>
  </r>
  <r>
    <x v="0"/>
    <s v="0241"/>
    <n v="0"/>
    <n v="0"/>
    <n v="2021"/>
    <n v="1984"/>
    <n v="-7695.41"/>
    <n v="0"/>
    <s v="100-S1.5 - Retirement"/>
    <m/>
    <x v="1"/>
    <n v="2052"/>
    <b v="0"/>
  </r>
  <r>
    <x v="0"/>
    <s v="0241"/>
    <n v="0"/>
    <n v="0"/>
    <n v="2021"/>
    <n v="1985"/>
    <n v="-9484.41"/>
    <n v="0"/>
    <s v="100-S1.5 - Retirement"/>
    <m/>
    <x v="1"/>
    <n v="2052"/>
    <b v="0"/>
  </r>
  <r>
    <x v="0"/>
    <s v="0241"/>
    <n v="0"/>
    <n v="0"/>
    <n v="2021"/>
    <n v="1986"/>
    <n v="-6568.95"/>
    <n v="0"/>
    <s v="100-S1.5 - Retirement"/>
    <m/>
    <x v="1"/>
    <n v="2052"/>
    <b v="0"/>
  </r>
  <r>
    <x v="0"/>
    <s v="0241"/>
    <n v="0"/>
    <n v="0"/>
    <n v="2021"/>
    <n v="1987"/>
    <n v="-747.25"/>
    <n v="0"/>
    <s v="100-S1.5 - Retirement"/>
    <m/>
    <x v="1"/>
    <n v="2052"/>
    <b v="0"/>
  </r>
  <r>
    <x v="0"/>
    <s v="0241"/>
    <n v="0"/>
    <n v="0"/>
    <n v="2021"/>
    <n v="1988"/>
    <n v="-987.61"/>
    <n v="0"/>
    <s v="100-S1.5 - Retirement"/>
    <m/>
    <x v="1"/>
    <n v="2052"/>
    <b v="0"/>
  </r>
  <r>
    <x v="0"/>
    <s v="0241"/>
    <n v="0"/>
    <n v="0"/>
    <n v="2021"/>
    <n v="1989"/>
    <n v="-1022.72"/>
    <n v="0"/>
    <s v="100-S1.5 - Retirement"/>
    <m/>
    <x v="1"/>
    <n v="2052"/>
    <b v="0"/>
  </r>
  <r>
    <x v="0"/>
    <s v="0241"/>
    <n v="0"/>
    <n v="0"/>
    <n v="2021"/>
    <n v="1990"/>
    <n v="-20.25"/>
    <n v="0"/>
    <s v="100-S1.5 - Retirement"/>
    <m/>
    <x v="1"/>
    <n v="2052"/>
    <b v="0"/>
  </r>
  <r>
    <x v="0"/>
    <s v="0241"/>
    <n v="0"/>
    <n v="0"/>
    <n v="2021"/>
    <n v="1991"/>
    <n v="-57.56"/>
    <n v="0"/>
    <s v="100-S1.5 - Retirement"/>
    <m/>
    <x v="1"/>
    <n v="2052"/>
    <b v="0"/>
  </r>
  <r>
    <x v="0"/>
    <s v="0241"/>
    <n v="0"/>
    <n v="0"/>
    <n v="2021"/>
    <n v="1993"/>
    <n v="-449.98"/>
    <n v="0"/>
    <s v="100-S1.5 - Retirement"/>
    <m/>
    <x v="1"/>
    <n v="2052"/>
    <b v="0"/>
  </r>
  <r>
    <x v="0"/>
    <s v="0241"/>
    <n v="0"/>
    <n v="0"/>
    <n v="2021"/>
    <n v="1994"/>
    <n v="-96.41"/>
    <n v="0"/>
    <s v="100-S1.5 - Retirement"/>
    <m/>
    <x v="1"/>
    <n v="2052"/>
    <b v="0"/>
  </r>
  <r>
    <x v="0"/>
    <s v="0241"/>
    <n v="0"/>
    <n v="0"/>
    <n v="2021"/>
    <n v="1995"/>
    <n v="-1358.16"/>
    <n v="0"/>
    <s v="100-S1.5 - Retirement"/>
    <m/>
    <x v="1"/>
    <n v="2052"/>
    <b v="0"/>
  </r>
  <r>
    <x v="0"/>
    <s v="0241"/>
    <n v="0"/>
    <n v="0"/>
    <n v="2021"/>
    <n v="1996"/>
    <n v="-424.79"/>
    <n v="0"/>
    <s v="100-S1.5 - Retirement"/>
    <m/>
    <x v="1"/>
    <n v="2052"/>
    <b v="0"/>
  </r>
  <r>
    <x v="0"/>
    <s v="0241"/>
    <n v="0"/>
    <n v="0"/>
    <n v="2021"/>
    <n v="1997"/>
    <n v="-215.46"/>
    <n v="0"/>
    <s v="100-S1.5 - Retirement"/>
    <m/>
    <x v="1"/>
    <n v="2052"/>
    <b v="0"/>
  </r>
  <r>
    <x v="0"/>
    <s v="0241"/>
    <n v="0"/>
    <n v="0"/>
    <n v="2021"/>
    <n v="1998"/>
    <n v="-583.36"/>
    <n v="0"/>
    <s v="100-S1.5 - Retirement"/>
    <m/>
    <x v="1"/>
    <n v="2052"/>
    <b v="0"/>
  </r>
  <r>
    <x v="0"/>
    <s v="0241"/>
    <n v="0"/>
    <n v="0"/>
    <n v="2021"/>
    <n v="1999"/>
    <n v="-142.29"/>
    <n v="0"/>
    <s v="100-S1.5 - Retirement"/>
    <m/>
    <x v="1"/>
    <n v="2052"/>
    <b v="0"/>
  </r>
  <r>
    <x v="0"/>
    <s v="0241"/>
    <n v="0"/>
    <n v="0"/>
    <n v="2021"/>
    <n v="2000"/>
    <n v="-2.71"/>
    <n v="0"/>
    <s v="100-S1.5 - Retirement"/>
    <m/>
    <x v="1"/>
    <n v="2052"/>
    <b v="0"/>
  </r>
  <r>
    <x v="0"/>
    <s v="0241"/>
    <n v="0"/>
    <n v="0"/>
    <n v="2021"/>
    <n v="2001"/>
    <n v="-1442.79"/>
    <n v="0"/>
    <s v="100-S1.5 - Retirement"/>
    <m/>
    <x v="1"/>
    <n v="2052"/>
    <b v="0"/>
  </r>
  <r>
    <x v="0"/>
    <s v="0241"/>
    <n v="0"/>
    <n v="0"/>
    <n v="2021"/>
    <n v="2003"/>
    <n v="-1637.89"/>
    <n v="0"/>
    <s v="100-S1.5 - Retirement"/>
    <m/>
    <x v="1"/>
    <n v="2052"/>
    <b v="0"/>
  </r>
  <r>
    <x v="0"/>
    <s v="0241"/>
    <n v="0"/>
    <n v="0"/>
    <n v="2021"/>
    <n v="2004"/>
    <n v="-134.57"/>
    <n v="0"/>
    <s v="100-S1.5 - Retirement"/>
    <m/>
    <x v="1"/>
    <n v="2052"/>
    <b v="0"/>
  </r>
  <r>
    <x v="0"/>
    <s v="0241"/>
    <n v="0"/>
    <n v="0"/>
    <n v="2021"/>
    <n v="2005"/>
    <n v="-711.66"/>
    <n v="0"/>
    <s v="100-S1.5 - Retirement"/>
    <m/>
    <x v="1"/>
    <n v="2052"/>
    <b v="0"/>
  </r>
  <r>
    <x v="0"/>
    <s v="0241"/>
    <n v="0"/>
    <n v="0"/>
    <n v="2021"/>
    <n v="2006"/>
    <n v="-40.93"/>
    <n v="0"/>
    <s v="100-S1.5 - Retirement"/>
    <m/>
    <x v="1"/>
    <n v="2052"/>
    <b v="0"/>
  </r>
  <r>
    <x v="0"/>
    <s v="0241"/>
    <n v="0"/>
    <n v="0"/>
    <n v="2021"/>
    <n v="2007"/>
    <n v="-43.93"/>
    <n v="0"/>
    <s v="100-S1.5 - Retirement"/>
    <m/>
    <x v="1"/>
    <n v="2052"/>
    <b v="0"/>
  </r>
  <r>
    <x v="0"/>
    <s v="0241"/>
    <n v="0"/>
    <n v="0"/>
    <n v="2021"/>
    <n v="2008"/>
    <n v="-3.56"/>
    <n v="0"/>
    <s v="100-S1.5 - Retirement"/>
    <m/>
    <x v="1"/>
    <n v="2052"/>
    <b v="0"/>
  </r>
  <r>
    <x v="0"/>
    <s v="0241"/>
    <n v="0"/>
    <n v="0"/>
    <n v="2021"/>
    <n v="2009"/>
    <n v="-1090.99"/>
    <n v="0"/>
    <s v="100-S1.5 - Retirement"/>
    <m/>
    <x v="1"/>
    <n v="2052"/>
    <b v="0"/>
  </r>
  <r>
    <x v="0"/>
    <s v="0241"/>
    <n v="0"/>
    <n v="0"/>
    <n v="2021"/>
    <n v="2010"/>
    <n v="-263.77999999999997"/>
    <n v="0"/>
    <s v="100-S1.5 - Retirement"/>
    <m/>
    <x v="1"/>
    <n v="2052"/>
    <b v="0"/>
  </r>
  <r>
    <x v="0"/>
    <s v="0241"/>
    <n v="0"/>
    <n v="0"/>
    <n v="2022"/>
    <n v="1981"/>
    <n v="-10433.200000000001"/>
    <n v="0"/>
    <s v="100-S1.5 - Retirement"/>
    <m/>
    <x v="1"/>
    <n v="2052"/>
    <b v="0"/>
  </r>
  <r>
    <x v="0"/>
    <s v="0241"/>
    <n v="0"/>
    <n v="0"/>
    <n v="2022"/>
    <n v="1982"/>
    <n v="-90446.88"/>
    <n v="0"/>
    <s v="100-S1.5 - Retirement"/>
    <m/>
    <x v="1"/>
    <n v="2052"/>
    <b v="0"/>
  </r>
  <r>
    <x v="0"/>
    <s v="0241"/>
    <n v="0"/>
    <n v="0"/>
    <n v="2022"/>
    <n v="1983"/>
    <n v="-30607.21"/>
    <n v="0"/>
    <s v="100-S1.5 - Retirement"/>
    <m/>
    <x v="1"/>
    <n v="2052"/>
    <b v="0"/>
  </r>
  <r>
    <x v="0"/>
    <s v="0241"/>
    <n v="0"/>
    <n v="0"/>
    <n v="2022"/>
    <n v="1984"/>
    <n v="-8094.97"/>
    <n v="0"/>
    <s v="100-S1.5 - Retirement"/>
    <m/>
    <x v="1"/>
    <n v="2052"/>
    <b v="0"/>
  </r>
  <r>
    <x v="0"/>
    <s v="0241"/>
    <n v="0"/>
    <n v="0"/>
    <n v="2022"/>
    <n v="1985"/>
    <n v="-9992.2000000000007"/>
    <n v="0"/>
    <s v="100-S1.5 - Retirement"/>
    <m/>
    <x v="1"/>
    <n v="2052"/>
    <b v="0"/>
  </r>
  <r>
    <x v="0"/>
    <s v="0241"/>
    <n v="0"/>
    <n v="0"/>
    <n v="2022"/>
    <n v="1986"/>
    <n v="-6931.89"/>
    <n v="0"/>
    <s v="100-S1.5 - Retirement"/>
    <m/>
    <x v="1"/>
    <n v="2052"/>
    <b v="0"/>
  </r>
  <r>
    <x v="0"/>
    <s v="0241"/>
    <n v="0"/>
    <n v="0"/>
    <n v="2022"/>
    <n v="1987"/>
    <n v="-789.84"/>
    <n v="0"/>
    <s v="100-S1.5 - Retirement"/>
    <m/>
    <x v="1"/>
    <n v="2052"/>
    <b v="0"/>
  </r>
  <r>
    <x v="0"/>
    <s v="0241"/>
    <n v="0"/>
    <n v="0"/>
    <n v="2022"/>
    <n v="1988"/>
    <n v="-1045.77"/>
    <n v="0"/>
    <s v="100-S1.5 - Retirement"/>
    <m/>
    <x v="1"/>
    <n v="2052"/>
    <b v="0"/>
  </r>
  <r>
    <x v="0"/>
    <s v="0241"/>
    <n v="0"/>
    <n v="0"/>
    <n v="2022"/>
    <n v="1989"/>
    <n v="-1084.97"/>
    <n v="0"/>
    <s v="100-S1.5 - Retirement"/>
    <m/>
    <x v="1"/>
    <n v="2052"/>
    <b v="0"/>
  </r>
  <r>
    <x v="0"/>
    <s v="0241"/>
    <n v="0"/>
    <n v="0"/>
    <n v="2022"/>
    <n v="1990"/>
    <n v="-21.53"/>
    <n v="0"/>
    <s v="100-S1.5 - Retirement"/>
    <m/>
    <x v="1"/>
    <n v="2052"/>
    <b v="0"/>
  </r>
  <r>
    <x v="0"/>
    <s v="0241"/>
    <n v="0"/>
    <n v="0"/>
    <n v="2022"/>
    <n v="1991"/>
    <n v="-61.3"/>
    <n v="0"/>
    <s v="100-S1.5 - Retirement"/>
    <m/>
    <x v="1"/>
    <n v="2052"/>
    <b v="0"/>
  </r>
  <r>
    <x v="0"/>
    <s v="0241"/>
    <n v="0"/>
    <n v="0"/>
    <n v="2022"/>
    <n v="1993"/>
    <n v="-481.38"/>
    <n v="0"/>
    <s v="100-S1.5 - Retirement"/>
    <m/>
    <x v="1"/>
    <n v="2052"/>
    <b v="0"/>
  </r>
  <r>
    <x v="0"/>
    <s v="0241"/>
    <n v="0"/>
    <n v="0"/>
    <n v="2022"/>
    <n v="1994"/>
    <n v="-103.39"/>
    <n v="0"/>
    <s v="100-S1.5 - Retirement"/>
    <m/>
    <x v="1"/>
    <n v="2052"/>
    <b v="0"/>
  </r>
  <r>
    <x v="0"/>
    <s v="0241"/>
    <n v="0"/>
    <n v="0"/>
    <n v="2022"/>
    <n v="1995"/>
    <n v="-1459.6"/>
    <n v="0"/>
    <s v="100-S1.5 - Retirement"/>
    <m/>
    <x v="1"/>
    <n v="2052"/>
    <b v="0"/>
  </r>
  <r>
    <x v="0"/>
    <s v="0241"/>
    <n v="0"/>
    <n v="0"/>
    <n v="2022"/>
    <n v="1996"/>
    <n v="-458.19"/>
    <n v="0"/>
    <s v="100-S1.5 - Retirement"/>
    <m/>
    <x v="1"/>
    <n v="2052"/>
    <b v="0"/>
  </r>
  <r>
    <x v="0"/>
    <s v="0241"/>
    <n v="0"/>
    <n v="0"/>
    <n v="2022"/>
    <n v="1997"/>
    <n v="-233.1"/>
    <n v="0"/>
    <s v="100-S1.5 - Retirement"/>
    <m/>
    <x v="1"/>
    <n v="2052"/>
    <b v="0"/>
  </r>
  <r>
    <x v="0"/>
    <s v="0241"/>
    <n v="0"/>
    <n v="0"/>
    <n v="2022"/>
    <n v="1998"/>
    <n v="-632.48"/>
    <n v="0"/>
    <s v="100-S1.5 - Retirement"/>
    <m/>
    <x v="1"/>
    <n v="2052"/>
    <b v="0"/>
  </r>
  <r>
    <x v="0"/>
    <s v="0241"/>
    <n v="0"/>
    <n v="0"/>
    <n v="2022"/>
    <n v="1999"/>
    <n v="-154.88"/>
    <n v="0"/>
    <s v="100-S1.5 - Retirement"/>
    <m/>
    <x v="1"/>
    <n v="2052"/>
    <b v="0"/>
  </r>
  <r>
    <x v="0"/>
    <s v="0241"/>
    <n v="0"/>
    <n v="0"/>
    <n v="2022"/>
    <n v="2000"/>
    <n v="-2.96"/>
    <n v="0"/>
    <s v="100-S1.5 - Retirement"/>
    <m/>
    <x v="1"/>
    <n v="2052"/>
    <b v="0"/>
  </r>
  <r>
    <x v="0"/>
    <s v="0241"/>
    <n v="0"/>
    <n v="0"/>
    <n v="2022"/>
    <n v="2001"/>
    <n v="-1582.74"/>
    <n v="0"/>
    <s v="100-S1.5 - Retirement"/>
    <m/>
    <x v="1"/>
    <n v="2052"/>
    <b v="0"/>
  </r>
  <r>
    <x v="0"/>
    <s v="0241"/>
    <n v="0"/>
    <n v="0"/>
    <n v="2022"/>
    <n v="2003"/>
    <n v="-1813.59"/>
    <n v="0"/>
    <s v="100-S1.5 - Retirement"/>
    <m/>
    <x v="1"/>
    <n v="2052"/>
    <b v="0"/>
  </r>
  <r>
    <x v="0"/>
    <s v="0241"/>
    <n v="0"/>
    <n v="0"/>
    <n v="2022"/>
    <n v="2004"/>
    <n v="-149.82"/>
    <n v="0"/>
    <s v="100-S1.5 - Retirement"/>
    <m/>
    <x v="1"/>
    <n v="2052"/>
    <b v="0"/>
  </r>
  <r>
    <x v="0"/>
    <s v="0241"/>
    <n v="0"/>
    <n v="0"/>
    <n v="2022"/>
    <n v="2005"/>
    <n v="-797.16"/>
    <n v="0"/>
    <s v="100-S1.5 - Retirement"/>
    <m/>
    <x v="1"/>
    <n v="2052"/>
    <b v="0"/>
  </r>
  <r>
    <x v="0"/>
    <s v="0241"/>
    <n v="0"/>
    <n v="0"/>
    <n v="2022"/>
    <n v="2006"/>
    <n v="-46.16"/>
    <n v="0"/>
    <s v="100-S1.5 - Retirement"/>
    <m/>
    <x v="1"/>
    <n v="2052"/>
    <b v="0"/>
  </r>
  <r>
    <x v="0"/>
    <s v="0241"/>
    <n v="0"/>
    <n v="0"/>
    <n v="2022"/>
    <n v="2007"/>
    <n v="-49.94"/>
    <n v="0"/>
    <s v="100-S1.5 - Retirement"/>
    <m/>
    <x v="1"/>
    <n v="2052"/>
    <b v="0"/>
  </r>
  <r>
    <x v="0"/>
    <s v="0241"/>
    <n v="0"/>
    <n v="0"/>
    <n v="2022"/>
    <n v="2008"/>
    <n v="-4.09"/>
    <n v="0"/>
    <s v="100-S1.5 - Retirement"/>
    <m/>
    <x v="1"/>
    <n v="2052"/>
    <b v="0"/>
  </r>
  <r>
    <x v="0"/>
    <s v="0241"/>
    <n v="0"/>
    <n v="0"/>
    <n v="2022"/>
    <n v="2009"/>
    <n v="-1264.4000000000001"/>
    <n v="0"/>
    <s v="100-S1.5 - Retirement"/>
    <m/>
    <x v="1"/>
    <n v="2052"/>
    <b v="0"/>
  </r>
  <r>
    <x v="0"/>
    <s v="0241"/>
    <n v="0"/>
    <n v="0"/>
    <n v="2022"/>
    <n v="2010"/>
    <n v="-309.48"/>
    <n v="0"/>
    <s v="100-S1.5 - Retirement"/>
    <m/>
    <x v="1"/>
    <n v="2052"/>
    <b v="0"/>
  </r>
  <r>
    <x v="0"/>
    <s v="0241"/>
    <n v="0"/>
    <n v="0"/>
    <n v="2023"/>
    <n v="1981"/>
    <n v="-10913.17"/>
    <n v="0"/>
    <s v="100-S1.5 - Retirement"/>
    <m/>
    <x v="1"/>
    <n v="2052"/>
    <b v="0"/>
  </r>
  <r>
    <x v="0"/>
    <s v="0241"/>
    <n v="0"/>
    <n v="0"/>
    <n v="2023"/>
    <n v="1982"/>
    <n v="-94734.73"/>
    <n v="0"/>
    <s v="100-S1.5 - Retirement"/>
    <m/>
    <x v="1"/>
    <n v="2052"/>
    <b v="0"/>
  </r>
  <r>
    <x v="0"/>
    <s v="0241"/>
    <n v="0"/>
    <n v="0"/>
    <n v="2023"/>
    <n v="1983"/>
    <n v="-32102.080000000002"/>
    <n v="0"/>
    <s v="100-S1.5 - Retirement"/>
    <m/>
    <x v="1"/>
    <n v="2052"/>
    <b v="0"/>
  </r>
  <r>
    <x v="0"/>
    <s v="0241"/>
    <n v="0"/>
    <n v="0"/>
    <n v="2023"/>
    <n v="1984"/>
    <n v="-8502.6"/>
    <n v="0"/>
    <s v="100-S1.5 - Retirement"/>
    <m/>
    <x v="1"/>
    <n v="2052"/>
    <b v="0"/>
  </r>
  <r>
    <x v="0"/>
    <s v="0241"/>
    <n v="0"/>
    <n v="0"/>
    <n v="2023"/>
    <n v="1985"/>
    <n v="-10511.02"/>
    <n v="0"/>
    <s v="100-S1.5 - Retirement"/>
    <m/>
    <x v="1"/>
    <n v="2052"/>
    <b v="0"/>
  </r>
  <r>
    <x v="0"/>
    <s v="0241"/>
    <n v="0"/>
    <n v="0"/>
    <n v="2023"/>
    <n v="1986"/>
    <n v="-7303.02"/>
    <n v="0"/>
    <s v="100-S1.5 - Retirement"/>
    <m/>
    <x v="1"/>
    <n v="2052"/>
    <b v="0"/>
  </r>
  <r>
    <x v="0"/>
    <s v="0241"/>
    <n v="0"/>
    <n v="0"/>
    <n v="2023"/>
    <n v="1987"/>
    <n v="-833.48"/>
    <n v="0"/>
    <s v="100-S1.5 - Retirement"/>
    <m/>
    <x v="1"/>
    <n v="2052"/>
    <b v="0"/>
  </r>
  <r>
    <x v="0"/>
    <s v="0241"/>
    <n v="0"/>
    <n v="0"/>
    <n v="2023"/>
    <n v="1988"/>
    <n v="-1105.3699999999999"/>
    <n v="0"/>
    <s v="100-S1.5 - Retirement"/>
    <m/>
    <x v="1"/>
    <n v="2052"/>
    <b v="0"/>
  </r>
  <r>
    <x v="0"/>
    <s v="0241"/>
    <n v="0"/>
    <n v="0"/>
    <n v="2023"/>
    <n v="1989"/>
    <n v="-1148.8599999999999"/>
    <n v="0"/>
    <s v="100-S1.5 - Retirement"/>
    <m/>
    <x v="1"/>
    <n v="2052"/>
    <b v="0"/>
  </r>
  <r>
    <x v="0"/>
    <s v="0241"/>
    <n v="0"/>
    <n v="0"/>
    <n v="2023"/>
    <n v="1990"/>
    <n v="-22.84"/>
    <n v="0"/>
    <s v="100-S1.5 - Retirement"/>
    <m/>
    <x v="1"/>
    <n v="2052"/>
    <b v="0"/>
  </r>
  <r>
    <x v="0"/>
    <s v="0241"/>
    <n v="0"/>
    <n v="0"/>
    <n v="2023"/>
    <n v="1991"/>
    <n v="-65.16"/>
    <n v="0"/>
    <s v="100-S1.5 - Retirement"/>
    <m/>
    <x v="1"/>
    <n v="2052"/>
    <b v="0"/>
  </r>
  <r>
    <x v="0"/>
    <s v="0241"/>
    <n v="0"/>
    <n v="0"/>
    <n v="2023"/>
    <n v="1993"/>
    <n v="-513.79999999999995"/>
    <n v="0"/>
    <s v="100-S1.5 - Retirement"/>
    <m/>
    <x v="1"/>
    <n v="2052"/>
    <b v="0"/>
  </r>
  <r>
    <x v="0"/>
    <s v="0241"/>
    <n v="0"/>
    <n v="0"/>
    <n v="2023"/>
    <n v="1994"/>
    <n v="-110.6"/>
    <n v="0"/>
    <s v="100-S1.5 - Retirement"/>
    <m/>
    <x v="1"/>
    <n v="2052"/>
    <b v="0"/>
  </r>
  <r>
    <x v="0"/>
    <s v="0241"/>
    <n v="0"/>
    <n v="0"/>
    <n v="2023"/>
    <n v="1995"/>
    <n v="-1565.26"/>
    <n v="0"/>
    <s v="100-S1.5 - Retirement"/>
    <m/>
    <x v="1"/>
    <n v="2052"/>
    <b v="0"/>
  </r>
  <r>
    <x v="0"/>
    <s v="0241"/>
    <n v="0"/>
    <n v="0"/>
    <n v="2023"/>
    <n v="1996"/>
    <n v="-492.41"/>
    <n v="0"/>
    <s v="100-S1.5 - Retirement"/>
    <m/>
    <x v="1"/>
    <n v="2052"/>
    <b v="0"/>
  </r>
  <r>
    <x v="0"/>
    <s v="0241"/>
    <n v="0"/>
    <n v="0"/>
    <n v="2023"/>
    <n v="1997"/>
    <n v="-251.42"/>
    <n v="0"/>
    <s v="100-S1.5 - Retirement"/>
    <m/>
    <x v="1"/>
    <n v="2052"/>
    <b v="0"/>
  </r>
  <r>
    <x v="0"/>
    <s v="0241"/>
    <n v="0"/>
    <n v="0"/>
    <n v="2023"/>
    <n v="1998"/>
    <n v="-684.23"/>
    <n v="0"/>
    <s v="100-S1.5 - Retirement"/>
    <m/>
    <x v="1"/>
    <n v="2052"/>
    <b v="0"/>
  </r>
  <r>
    <x v="0"/>
    <s v="0241"/>
    <n v="0"/>
    <n v="0"/>
    <n v="2023"/>
    <n v="1999"/>
    <n v="-167.92"/>
    <n v="0"/>
    <s v="100-S1.5 - Retirement"/>
    <m/>
    <x v="1"/>
    <n v="2052"/>
    <b v="0"/>
  </r>
  <r>
    <x v="0"/>
    <s v="0241"/>
    <n v="0"/>
    <n v="0"/>
    <n v="2023"/>
    <n v="2000"/>
    <n v="-3.22"/>
    <n v="0"/>
    <s v="100-S1.5 - Retirement"/>
    <m/>
    <x v="1"/>
    <n v="2052"/>
    <b v="0"/>
  </r>
  <r>
    <x v="0"/>
    <s v="0241"/>
    <n v="0"/>
    <n v="0"/>
    <n v="2023"/>
    <n v="2001"/>
    <n v="-1729.15"/>
    <n v="0"/>
    <s v="100-S1.5 - Retirement"/>
    <m/>
    <x v="1"/>
    <n v="2052"/>
    <b v="0"/>
  </r>
  <r>
    <x v="0"/>
    <s v="0241"/>
    <n v="0"/>
    <n v="0"/>
    <n v="2023"/>
    <n v="2003"/>
    <n v="-1998.22"/>
    <n v="0"/>
    <s v="100-S1.5 - Retirement"/>
    <m/>
    <x v="1"/>
    <n v="2052"/>
    <b v="0"/>
  </r>
  <r>
    <x v="0"/>
    <s v="0241"/>
    <n v="0"/>
    <n v="0"/>
    <n v="2023"/>
    <n v="2004"/>
    <n v="-165.89"/>
    <n v="0"/>
    <s v="100-S1.5 - Retirement"/>
    <m/>
    <x v="1"/>
    <n v="2052"/>
    <b v="0"/>
  </r>
  <r>
    <x v="0"/>
    <s v="0241"/>
    <n v="0"/>
    <n v="0"/>
    <n v="2023"/>
    <n v="2005"/>
    <n v="-887.52"/>
    <n v="0"/>
    <s v="100-S1.5 - Retirement"/>
    <m/>
    <x v="1"/>
    <n v="2052"/>
    <b v="0"/>
  </r>
  <r>
    <x v="0"/>
    <s v="0241"/>
    <n v="0"/>
    <n v="0"/>
    <n v="2023"/>
    <n v="2006"/>
    <n v="-51.7"/>
    <n v="0"/>
    <s v="100-S1.5 - Retirement"/>
    <m/>
    <x v="1"/>
    <n v="2052"/>
    <b v="0"/>
  </r>
  <r>
    <x v="0"/>
    <s v="0241"/>
    <n v="0"/>
    <n v="0"/>
    <n v="2023"/>
    <n v="2007"/>
    <n v="-56.32"/>
    <n v="0"/>
    <s v="100-S1.5 - Retirement"/>
    <m/>
    <x v="1"/>
    <n v="2052"/>
    <b v="0"/>
  </r>
  <r>
    <x v="0"/>
    <s v="0241"/>
    <n v="0"/>
    <n v="0"/>
    <n v="2023"/>
    <n v="2008"/>
    <n v="-4.6500000000000004"/>
    <n v="0"/>
    <s v="100-S1.5 - Retirement"/>
    <m/>
    <x v="1"/>
    <n v="2052"/>
    <b v="0"/>
  </r>
  <r>
    <x v="0"/>
    <s v="0241"/>
    <n v="0"/>
    <n v="0"/>
    <n v="2023"/>
    <n v="2009"/>
    <n v="-1450.32"/>
    <n v="0"/>
    <s v="100-S1.5 - Retirement"/>
    <m/>
    <x v="1"/>
    <n v="2052"/>
    <b v="0"/>
  </r>
  <r>
    <x v="0"/>
    <s v="0241"/>
    <n v="0"/>
    <n v="0"/>
    <n v="2023"/>
    <n v="2010"/>
    <n v="-358.67"/>
    <n v="0"/>
    <s v="100-S1.5 - Retirement"/>
    <m/>
    <x v="1"/>
    <n v="2052"/>
    <b v="0"/>
  </r>
  <r>
    <x v="0"/>
    <s v="0241"/>
    <n v="0"/>
    <n v="0"/>
    <n v="2024"/>
    <n v="1981"/>
    <n v="-11400.57"/>
    <n v="0"/>
    <s v="100-S1.5 - Retirement"/>
    <m/>
    <x v="1"/>
    <n v="2052"/>
    <b v="0"/>
  </r>
  <r>
    <x v="0"/>
    <s v="0241"/>
    <n v="0"/>
    <n v="0"/>
    <n v="2024"/>
    <n v="1982"/>
    <n v="-99092.93"/>
    <n v="0"/>
    <s v="100-S1.5 - Retirement"/>
    <m/>
    <x v="1"/>
    <n v="2052"/>
    <b v="0"/>
  </r>
  <r>
    <x v="0"/>
    <s v="0241"/>
    <n v="0"/>
    <n v="0"/>
    <n v="2024"/>
    <n v="1983"/>
    <n v="-33623.96"/>
    <n v="0"/>
    <s v="100-S1.5 - Retirement"/>
    <m/>
    <x v="1"/>
    <n v="2052"/>
    <b v="0"/>
  </r>
  <r>
    <x v="0"/>
    <s v="0241"/>
    <n v="0"/>
    <n v="0"/>
    <n v="2024"/>
    <n v="1984"/>
    <n v="-8917.8700000000008"/>
    <n v="0"/>
    <s v="100-S1.5 - Retirement"/>
    <m/>
    <x v="1"/>
    <n v="2052"/>
    <b v="0"/>
  </r>
  <r>
    <x v="0"/>
    <s v="0241"/>
    <n v="0"/>
    <n v="0"/>
    <n v="2024"/>
    <n v="1985"/>
    <n v="-11040.31"/>
    <n v="0"/>
    <s v="100-S1.5 - Retirement"/>
    <m/>
    <x v="1"/>
    <n v="2052"/>
    <b v="0"/>
  </r>
  <r>
    <x v="0"/>
    <s v="0241"/>
    <n v="0"/>
    <n v="0"/>
    <n v="2024"/>
    <n v="1986"/>
    <n v="-7682.21"/>
    <n v="0"/>
    <s v="100-S1.5 - Retirement"/>
    <m/>
    <x v="1"/>
    <n v="2052"/>
    <b v="0"/>
  </r>
  <r>
    <x v="0"/>
    <s v="0241"/>
    <n v="0"/>
    <n v="0"/>
    <n v="2024"/>
    <n v="1987"/>
    <n v="-878.11"/>
    <n v="0"/>
    <s v="100-S1.5 - Retirement"/>
    <m/>
    <x v="1"/>
    <n v="2052"/>
    <b v="0"/>
  </r>
  <r>
    <x v="0"/>
    <s v="0241"/>
    <n v="0"/>
    <n v="0"/>
    <n v="2024"/>
    <n v="1988"/>
    <n v="-1166.44"/>
    <n v="0"/>
    <s v="100-S1.5 - Retirement"/>
    <m/>
    <x v="1"/>
    <n v="2052"/>
    <b v="0"/>
  </r>
  <r>
    <x v="0"/>
    <s v="0241"/>
    <n v="0"/>
    <n v="0"/>
    <n v="2024"/>
    <n v="1989"/>
    <n v="-1214.3399999999999"/>
    <n v="0"/>
    <s v="100-S1.5 - Retirement"/>
    <m/>
    <x v="1"/>
    <n v="2052"/>
    <b v="0"/>
  </r>
  <r>
    <x v="0"/>
    <s v="0241"/>
    <n v="0"/>
    <n v="0"/>
    <n v="2024"/>
    <n v="1990"/>
    <n v="-24.18"/>
    <n v="0"/>
    <s v="100-S1.5 - Retirement"/>
    <m/>
    <x v="1"/>
    <n v="2052"/>
    <b v="0"/>
  </r>
  <r>
    <x v="0"/>
    <s v="0241"/>
    <n v="0"/>
    <n v="0"/>
    <n v="2024"/>
    <n v="1991"/>
    <n v="-69.12"/>
    <n v="0"/>
    <s v="100-S1.5 - Retirement"/>
    <m/>
    <x v="1"/>
    <n v="2052"/>
    <b v="0"/>
  </r>
  <r>
    <x v="0"/>
    <s v="0241"/>
    <n v="0"/>
    <n v="0"/>
    <n v="2024"/>
    <n v="1993"/>
    <n v="-547.24"/>
    <n v="0"/>
    <s v="100-S1.5 - Retirement"/>
    <m/>
    <x v="1"/>
    <n v="2052"/>
    <b v="0"/>
  </r>
  <r>
    <x v="0"/>
    <s v="0241"/>
    <n v="0"/>
    <n v="0"/>
    <n v="2024"/>
    <n v="1994"/>
    <n v="-118.05"/>
    <n v="0"/>
    <s v="100-S1.5 - Retirement"/>
    <m/>
    <x v="1"/>
    <n v="2052"/>
    <b v="0"/>
  </r>
  <r>
    <x v="0"/>
    <s v="0241"/>
    <n v="0"/>
    <n v="0"/>
    <n v="2024"/>
    <n v="1995"/>
    <n v="-1674.46"/>
    <n v="0"/>
    <s v="100-S1.5 - Retirement"/>
    <m/>
    <x v="1"/>
    <n v="2052"/>
    <b v="0"/>
  </r>
  <r>
    <x v="0"/>
    <s v="0241"/>
    <n v="0"/>
    <n v="0"/>
    <n v="2024"/>
    <n v="1996"/>
    <n v="-528.04999999999995"/>
    <n v="0"/>
    <s v="100-S1.5 - Retirement"/>
    <m/>
    <x v="1"/>
    <n v="2052"/>
    <b v="0"/>
  </r>
  <r>
    <x v="0"/>
    <s v="0241"/>
    <n v="0"/>
    <n v="0"/>
    <n v="2024"/>
    <n v="1997"/>
    <n v="-270.2"/>
    <n v="0"/>
    <s v="100-S1.5 - Retirement"/>
    <m/>
    <x v="1"/>
    <n v="2052"/>
    <b v="0"/>
  </r>
  <r>
    <x v="0"/>
    <s v="0241"/>
    <n v="0"/>
    <n v="0"/>
    <n v="2024"/>
    <n v="1998"/>
    <n v="-738.02"/>
    <n v="0"/>
    <s v="100-S1.5 - Retirement"/>
    <m/>
    <x v="1"/>
    <n v="2052"/>
    <b v="0"/>
  </r>
  <r>
    <x v="0"/>
    <s v="0241"/>
    <n v="0"/>
    <n v="0"/>
    <n v="2024"/>
    <n v="1999"/>
    <n v="-181.66"/>
    <n v="0"/>
    <s v="100-S1.5 - Retirement"/>
    <m/>
    <x v="1"/>
    <n v="2052"/>
    <b v="0"/>
  </r>
  <r>
    <x v="0"/>
    <s v="0241"/>
    <n v="0"/>
    <n v="0"/>
    <n v="2024"/>
    <n v="2000"/>
    <n v="-3.49"/>
    <n v="0"/>
    <s v="100-S1.5 - Retirement"/>
    <m/>
    <x v="1"/>
    <n v="2052"/>
    <b v="0"/>
  </r>
  <r>
    <x v="0"/>
    <s v="0241"/>
    <n v="0"/>
    <n v="0"/>
    <n v="2024"/>
    <n v="2001"/>
    <n v="-1882.1"/>
    <n v="0"/>
    <s v="100-S1.5 - Retirement"/>
    <m/>
    <x v="1"/>
    <n v="2052"/>
    <b v="0"/>
  </r>
  <r>
    <x v="0"/>
    <s v="0241"/>
    <n v="0"/>
    <n v="0"/>
    <n v="2024"/>
    <n v="2003"/>
    <n v="-2192.0500000000002"/>
    <n v="0"/>
    <s v="100-S1.5 - Retirement"/>
    <m/>
    <x v="1"/>
    <n v="2052"/>
    <b v="0"/>
  </r>
  <r>
    <x v="0"/>
    <s v="0241"/>
    <n v="0"/>
    <n v="0"/>
    <n v="2024"/>
    <n v="2004"/>
    <n v="-182.78"/>
    <n v="0"/>
    <s v="100-S1.5 - Retirement"/>
    <m/>
    <x v="1"/>
    <n v="2052"/>
    <b v="0"/>
  </r>
  <r>
    <x v="0"/>
    <s v="0241"/>
    <n v="0"/>
    <n v="0"/>
    <n v="2024"/>
    <n v="2005"/>
    <n v="-982.72"/>
    <n v="0"/>
    <s v="100-S1.5 - Retirement"/>
    <m/>
    <x v="1"/>
    <n v="2052"/>
    <b v="0"/>
  </r>
  <r>
    <x v="0"/>
    <s v="0241"/>
    <n v="0"/>
    <n v="0"/>
    <n v="2024"/>
    <n v="2006"/>
    <n v="-57.56"/>
    <n v="0"/>
    <s v="100-S1.5 - Retirement"/>
    <m/>
    <x v="1"/>
    <n v="2052"/>
    <b v="0"/>
  </r>
  <r>
    <x v="0"/>
    <s v="0241"/>
    <n v="0"/>
    <n v="0"/>
    <n v="2024"/>
    <n v="2007"/>
    <n v="-63.09"/>
    <n v="0"/>
    <s v="100-S1.5 - Retirement"/>
    <m/>
    <x v="1"/>
    <n v="2052"/>
    <b v="0"/>
  </r>
  <r>
    <x v="0"/>
    <s v="0241"/>
    <n v="0"/>
    <n v="0"/>
    <n v="2024"/>
    <n v="2008"/>
    <n v="-5.24"/>
    <n v="0"/>
    <s v="100-S1.5 - Retirement"/>
    <m/>
    <x v="1"/>
    <n v="2052"/>
    <b v="0"/>
  </r>
  <r>
    <x v="0"/>
    <s v="0241"/>
    <n v="0"/>
    <n v="0"/>
    <n v="2024"/>
    <n v="2009"/>
    <n v="-1648.55"/>
    <n v="0"/>
    <s v="100-S1.5 - Retirement"/>
    <m/>
    <x v="1"/>
    <n v="2052"/>
    <b v="0"/>
  </r>
  <r>
    <x v="0"/>
    <s v="0241"/>
    <n v="0"/>
    <n v="0"/>
    <n v="2024"/>
    <n v="2010"/>
    <n v="-411.41"/>
    <n v="0"/>
    <s v="100-S1.5 - Retirement"/>
    <m/>
    <x v="1"/>
    <n v="2052"/>
    <b v="0"/>
  </r>
  <r>
    <x v="0"/>
    <s v="0241"/>
    <n v="0"/>
    <n v="0"/>
    <n v="2025"/>
    <n v="1981"/>
    <n v="-11894.93"/>
    <n v="0"/>
    <s v="100-S1.5 - Retirement"/>
    <m/>
    <x v="1"/>
    <n v="2052"/>
    <b v="0"/>
  </r>
  <r>
    <x v="0"/>
    <s v="0241"/>
    <n v="0"/>
    <n v="0"/>
    <n v="2025"/>
    <n v="1982"/>
    <n v="-103518.59"/>
    <n v="0"/>
    <s v="100-S1.5 - Retirement"/>
    <m/>
    <x v="1"/>
    <n v="2052"/>
    <b v="0"/>
  </r>
  <r>
    <x v="0"/>
    <s v="0241"/>
    <n v="0"/>
    <n v="0"/>
    <n v="2025"/>
    <n v="1983"/>
    <n v="-35170.800000000003"/>
    <n v="0"/>
    <s v="100-S1.5 - Retirement"/>
    <m/>
    <x v="1"/>
    <n v="2052"/>
    <b v="0"/>
  </r>
  <r>
    <x v="0"/>
    <s v="0241"/>
    <n v="0"/>
    <n v="0"/>
    <n v="2025"/>
    <n v="1984"/>
    <n v="-9340.64"/>
    <n v="0"/>
    <s v="100-S1.5 - Retirement"/>
    <m/>
    <x v="1"/>
    <n v="2052"/>
    <b v="0"/>
  </r>
  <r>
    <x v="0"/>
    <s v="0241"/>
    <n v="0"/>
    <n v="0"/>
    <n v="2025"/>
    <n v="1985"/>
    <n v="-11579.52"/>
    <n v="0"/>
    <s v="100-S1.5 - Retirement"/>
    <m/>
    <x v="1"/>
    <n v="2052"/>
    <b v="0"/>
  </r>
  <r>
    <x v="0"/>
    <s v="0241"/>
    <n v="0"/>
    <n v="0"/>
    <n v="2025"/>
    <n v="1986"/>
    <n v="-8069.05"/>
    <n v="0"/>
    <s v="100-S1.5 - Retirement"/>
    <m/>
    <x v="1"/>
    <n v="2052"/>
    <b v="0"/>
  </r>
  <r>
    <x v="0"/>
    <s v="0241"/>
    <n v="0"/>
    <n v="0"/>
    <n v="2025"/>
    <n v="1987"/>
    <n v="-923.7"/>
    <n v="0"/>
    <s v="100-S1.5 - Retirement"/>
    <m/>
    <x v="1"/>
    <n v="2052"/>
    <b v="0"/>
  </r>
  <r>
    <x v="0"/>
    <s v="0241"/>
    <n v="0"/>
    <n v="0"/>
    <n v="2025"/>
    <n v="1988"/>
    <n v="-1228.8900000000001"/>
    <n v="0"/>
    <s v="100-S1.5 - Retirement"/>
    <m/>
    <x v="1"/>
    <n v="2052"/>
    <b v="0"/>
  </r>
  <r>
    <x v="0"/>
    <s v="0241"/>
    <n v="0"/>
    <n v="0"/>
    <n v="2025"/>
    <n v="1989"/>
    <n v="-1281.43"/>
    <n v="0"/>
    <s v="100-S1.5 - Retirement"/>
    <m/>
    <x v="1"/>
    <n v="2052"/>
    <b v="0"/>
  </r>
  <r>
    <x v="0"/>
    <s v="0241"/>
    <n v="0"/>
    <n v="0"/>
    <n v="2025"/>
    <n v="1990"/>
    <n v="-25.56"/>
    <n v="0"/>
    <s v="100-S1.5 - Retirement"/>
    <m/>
    <x v="1"/>
    <n v="2052"/>
    <b v="0"/>
  </r>
  <r>
    <x v="0"/>
    <s v="0241"/>
    <n v="0"/>
    <n v="0"/>
    <n v="2025"/>
    <n v="1991"/>
    <n v="-73.19"/>
    <n v="0"/>
    <s v="100-S1.5 - Retirement"/>
    <m/>
    <x v="1"/>
    <n v="2052"/>
    <b v="0"/>
  </r>
  <r>
    <x v="0"/>
    <s v="0241"/>
    <n v="0"/>
    <n v="0"/>
    <n v="2025"/>
    <n v="1993"/>
    <n v="-581.66"/>
    <n v="0"/>
    <s v="100-S1.5 - Retirement"/>
    <m/>
    <x v="1"/>
    <n v="2052"/>
    <b v="0"/>
  </r>
  <r>
    <x v="0"/>
    <s v="0241"/>
    <n v="0"/>
    <n v="0"/>
    <n v="2025"/>
    <n v="1994"/>
    <n v="-125.73"/>
    <n v="0"/>
    <s v="100-S1.5 - Retirement"/>
    <m/>
    <x v="1"/>
    <n v="2052"/>
    <b v="0"/>
  </r>
  <r>
    <x v="0"/>
    <s v="0241"/>
    <n v="0"/>
    <n v="0"/>
    <n v="2025"/>
    <n v="1995"/>
    <n v="-1787.25"/>
    <n v="0"/>
    <s v="100-S1.5 - Retirement"/>
    <m/>
    <x v="1"/>
    <n v="2052"/>
    <b v="0"/>
  </r>
  <r>
    <x v="0"/>
    <s v="0241"/>
    <n v="0"/>
    <n v="0"/>
    <n v="2025"/>
    <n v="1996"/>
    <n v="-564.89"/>
    <n v="0"/>
    <s v="100-S1.5 - Retirement"/>
    <m/>
    <x v="1"/>
    <n v="2052"/>
    <b v="0"/>
  </r>
  <r>
    <x v="0"/>
    <s v="0241"/>
    <n v="0"/>
    <n v="0"/>
    <n v="2025"/>
    <n v="1997"/>
    <n v="-289.76"/>
    <n v="0"/>
    <s v="100-S1.5 - Retirement"/>
    <m/>
    <x v="1"/>
    <n v="2052"/>
    <b v="0"/>
  </r>
  <r>
    <x v="0"/>
    <s v="0241"/>
    <n v="0"/>
    <n v="0"/>
    <n v="2025"/>
    <n v="1998"/>
    <n v="-793.14"/>
    <n v="0"/>
    <s v="100-S1.5 - Retirement"/>
    <m/>
    <x v="1"/>
    <n v="2052"/>
    <b v="0"/>
  </r>
  <r>
    <x v="0"/>
    <s v="0241"/>
    <n v="0"/>
    <n v="0"/>
    <n v="2025"/>
    <n v="1999"/>
    <n v="-195.94"/>
    <n v="0"/>
    <s v="100-S1.5 - Retirement"/>
    <m/>
    <x v="1"/>
    <n v="2052"/>
    <b v="0"/>
  </r>
  <r>
    <x v="0"/>
    <s v="0241"/>
    <n v="0"/>
    <n v="0"/>
    <n v="2025"/>
    <n v="2000"/>
    <n v="-3.78"/>
    <n v="0"/>
    <s v="100-S1.5 - Retirement"/>
    <m/>
    <x v="1"/>
    <n v="2052"/>
    <b v="0"/>
  </r>
  <r>
    <x v="0"/>
    <s v="0241"/>
    <n v="0"/>
    <n v="0"/>
    <n v="2025"/>
    <n v="2001"/>
    <n v="-2040.56"/>
    <n v="0"/>
    <s v="100-S1.5 - Retirement"/>
    <m/>
    <x v="1"/>
    <n v="2052"/>
    <b v="0"/>
  </r>
  <r>
    <x v="0"/>
    <s v="0241"/>
    <n v="0"/>
    <n v="0"/>
    <n v="2025"/>
    <n v="2003"/>
    <n v="-2394.8200000000002"/>
    <n v="0"/>
    <s v="100-S1.5 - Retirement"/>
    <m/>
    <x v="1"/>
    <n v="2052"/>
    <b v="0"/>
  </r>
  <r>
    <x v="0"/>
    <s v="0241"/>
    <n v="0"/>
    <n v="0"/>
    <n v="2025"/>
    <n v="2004"/>
    <n v="-200.51"/>
    <n v="0"/>
    <s v="100-S1.5 - Retirement"/>
    <m/>
    <x v="1"/>
    <n v="2052"/>
    <b v="0"/>
  </r>
  <r>
    <x v="0"/>
    <s v="0241"/>
    <n v="0"/>
    <n v="0"/>
    <n v="2025"/>
    <n v="2005"/>
    <n v="-1082.77"/>
    <n v="0"/>
    <s v="100-S1.5 - Retirement"/>
    <m/>
    <x v="1"/>
    <n v="2052"/>
    <b v="0"/>
  </r>
  <r>
    <x v="0"/>
    <s v="0241"/>
    <n v="0"/>
    <n v="0"/>
    <n v="2025"/>
    <n v="2006"/>
    <n v="-63.74"/>
    <n v="0"/>
    <s v="100-S1.5 - Retirement"/>
    <m/>
    <x v="1"/>
    <n v="2052"/>
    <b v="0"/>
  </r>
  <r>
    <x v="0"/>
    <s v="0241"/>
    <n v="0"/>
    <n v="0"/>
    <n v="2025"/>
    <n v="2007"/>
    <n v="-70.239999999999995"/>
    <n v="0"/>
    <s v="100-S1.5 - Retirement"/>
    <m/>
    <x v="1"/>
    <n v="2052"/>
    <b v="0"/>
  </r>
  <r>
    <x v="0"/>
    <s v="0241"/>
    <n v="0"/>
    <n v="0"/>
    <n v="2025"/>
    <n v="2008"/>
    <n v="-5.87"/>
    <n v="0"/>
    <s v="100-S1.5 - Retirement"/>
    <m/>
    <x v="1"/>
    <n v="2052"/>
    <b v="0"/>
  </r>
  <r>
    <x v="0"/>
    <s v="0241"/>
    <n v="0"/>
    <n v="0"/>
    <n v="2025"/>
    <n v="2009"/>
    <n v="-1859.29"/>
    <n v="0"/>
    <s v="100-S1.5 - Retirement"/>
    <m/>
    <x v="1"/>
    <n v="2052"/>
    <b v="0"/>
  </r>
  <r>
    <x v="0"/>
    <s v="0241"/>
    <n v="0"/>
    <n v="0"/>
    <n v="2025"/>
    <n v="2010"/>
    <n v="-467.65"/>
    <n v="0"/>
    <s v="100-S1.5 - Retirement"/>
    <m/>
    <x v="1"/>
    <n v="2052"/>
    <b v="0"/>
  </r>
  <r>
    <x v="0"/>
    <s v="0241"/>
    <n v="0"/>
    <n v="0"/>
    <n v="2026"/>
    <n v="1981"/>
    <n v="-12395.77"/>
    <n v="0"/>
    <s v="100-S1.5 - Retirement"/>
    <m/>
    <x v="1"/>
    <n v="2052"/>
    <b v="0"/>
  </r>
  <r>
    <x v="0"/>
    <s v="0241"/>
    <n v="0"/>
    <n v="0"/>
    <n v="2026"/>
    <n v="1982"/>
    <n v="-108007.41"/>
    <n v="0"/>
    <s v="100-S1.5 - Retirement"/>
    <m/>
    <x v="1"/>
    <n v="2052"/>
    <b v="0"/>
  </r>
  <r>
    <x v="0"/>
    <s v="0241"/>
    <n v="0"/>
    <n v="0"/>
    <n v="2026"/>
    <n v="1983"/>
    <n v="-36741.589999999997"/>
    <n v="0"/>
    <s v="100-S1.5 - Retirement"/>
    <m/>
    <x v="1"/>
    <n v="2052"/>
    <b v="0"/>
  </r>
  <r>
    <x v="0"/>
    <s v="0241"/>
    <n v="0"/>
    <n v="0"/>
    <n v="2026"/>
    <n v="1984"/>
    <n v="-9770.35"/>
    <n v="0"/>
    <s v="100-S1.5 - Retirement"/>
    <m/>
    <x v="1"/>
    <n v="2052"/>
    <b v="0"/>
  </r>
  <r>
    <x v="0"/>
    <s v="0241"/>
    <n v="0"/>
    <n v="0"/>
    <n v="2026"/>
    <n v="1985"/>
    <n v="-12128.48"/>
    <n v="0"/>
    <s v="100-S1.5 - Retirement"/>
    <m/>
    <x v="1"/>
    <n v="2052"/>
    <b v="0"/>
  </r>
  <r>
    <x v="0"/>
    <s v="0241"/>
    <n v="0"/>
    <n v="0"/>
    <n v="2026"/>
    <n v="1986"/>
    <n v="-8463.15"/>
    <n v="0"/>
    <s v="100-S1.5 - Retirement"/>
    <m/>
    <x v="1"/>
    <n v="2052"/>
    <b v="0"/>
  </r>
  <r>
    <x v="0"/>
    <s v="0241"/>
    <n v="0"/>
    <n v="0"/>
    <n v="2026"/>
    <n v="1987"/>
    <n v="-970.21"/>
    <n v="0"/>
    <s v="100-S1.5 - Retirement"/>
    <m/>
    <x v="1"/>
    <n v="2052"/>
    <b v="0"/>
  </r>
  <r>
    <x v="0"/>
    <s v="0241"/>
    <n v="0"/>
    <n v="0"/>
    <n v="2026"/>
    <n v="1988"/>
    <n v="-1292.7"/>
    <n v="0"/>
    <s v="100-S1.5 - Retirement"/>
    <m/>
    <x v="1"/>
    <n v="2052"/>
    <b v="0"/>
  </r>
  <r>
    <x v="0"/>
    <s v="0241"/>
    <n v="0"/>
    <n v="0"/>
    <n v="2026"/>
    <n v="1989"/>
    <n v="-1350.04"/>
    <n v="0"/>
    <s v="100-S1.5 - Retirement"/>
    <m/>
    <x v="1"/>
    <n v="2052"/>
    <b v="0"/>
  </r>
  <r>
    <x v="0"/>
    <s v="0241"/>
    <n v="0"/>
    <n v="0"/>
    <n v="2026"/>
    <n v="1990"/>
    <n v="-26.97"/>
    <n v="0"/>
    <s v="100-S1.5 - Retirement"/>
    <m/>
    <x v="1"/>
    <n v="2052"/>
    <b v="0"/>
  </r>
  <r>
    <x v="0"/>
    <s v="0241"/>
    <n v="0"/>
    <n v="0"/>
    <n v="2026"/>
    <n v="1991"/>
    <n v="-77.37"/>
    <n v="0"/>
    <s v="100-S1.5 - Retirement"/>
    <m/>
    <x v="1"/>
    <n v="2052"/>
    <b v="0"/>
  </r>
  <r>
    <x v="0"/>
    <s v="0241"/>
    <n v="0"/>
    <n v="0"/>
    <n v="2026"/>
    <n v="1993"/>
    <n v="-617.05999999999995"/>
    <n v="0"/>
    <s v="100-S1.5 - Retirement"/>
    <m/>
    <x v="1"/>
    <n v="2052"/>
    <b v="0"/>
  </r>
  <r>
    <x v="0"/>
    <s v="0241"/>
    <n v="0"/>
    <n v="0"/>
    <n v="2026"/>
    <n v="1994"/>
    <n v="-133.63999999999999"/>
    <n v="0"/>
    <s v="100-S1.5 - Retirement"/>
    <m/>
    <x v="1"/>
    <n v="2052"/>
    <b v="0"/>
  </r>
  <r>
    <x v="0"/>
    <s v="0241"/>
    <n v="0"/>
    <n v="0"/>
    <n v="2026"/>
    <n v="1995"/>
    <n v="-1903.57"/>
    <n v="0"/>
    <s v="100-S1.5 - Retirement"/>
    <m/>
    <x v="1"/>
    <n v="2052"/>
    <b v="0"/>
  </r>
  <r>
    <x v="0"/>
    <s v="0241"/>
    <n v="0"/>
    <n v="0"/>
    <n v="2026"/>
    <n v="1996"/>
    <n v="-602.94000000000005"/>
    <n v="0"/>
    <s v="100-S1.5 - Retirement"/>
    <m/>
    <x v="1"/>
    <n v="2052"/>
    <b v="0"/>
  </r>
  <r>
    <x v="0"/>
    <s v="0241"/>
    <n v="0"/>
    <n v="0"/>
    <n v="2026"/>
    <n v="1997"/>
    <n v="-309.97000000000003"/>
    <n v="0"/>
    <s v="100-S1.5 - Retirement"/>
    <m/>
    <x v="1"/>
    <n v="2052"/>
    <b v="0"/>
  </r>
  <r>
    <x v="0"/>
    <s v="0241"/>
    <n v="0"/>
    <n v="0"/>
    <n v="2026"/>
    <n v="1998"/>
    <n v="-850.56"/>
    <n v="0"/>
    <s v="100-S1.5 - Retirement"/>
    <m/>
    <x v="1"/>
    <n v="2052"/>
    <b v="0"/>
  </r>
  <r>
    <x v="0"/>
    <s v="0241"/>
    <n v="0"/>
    <n v="0"/>
    <n v="2026"/>
    <n v="1999"/>
    <n v="-210.57"/>
    <n v="0"/>
    <s v="100-S1.5 - Retirement"/>
    <m/>
    <x v="1"/>
    <n v="2052"/>
    <b v="0"/>
  </r>
  <r>
    <x v="0"/>
    <s v="0241"/>
    <n v="0"/>
    <n v="0"/>
    <n v="2026"/>
    <n v="2000"/>
    <n v="-4.07"/>
    <n v="0"/>
    <s v="100-S1.5 - Retirement"/>
    <m/>
    <x v="1"/>
    <n v="2052"/>
    <b v="0"/>
  </r>
  <r>
    <x v="0"/>
    <s v="0241"/>
    <n v="0"/>
    <n v="0"/>
    <n v="2026"/>
    <n v="2001"/>
    <n v="-2207.5500000000002"/>
    <n v="0"/>
    <s v="100-S1.5 - Retirement"/>
    <m/>
    <x v="1"/>
    <n v="2052"/>
    <b v="0"/>
  </r>
  <r>
    <x v="0"/>
    <s v="0241"/>
    <n v="0"/>
    <n v="0"/>
    <n v="2026"/>
    <n v="2003"/>
    <n v="-2606.65"/>
    <n v="0"/>
    <s v="100-S1.5 - Retirement"/>
    <m/>
    <x v="1"/>
    <n v="2052"/>
    <b v="0"/>
  </r>
  <r>
    <x v="0"/>
    <s v="0241"/>
    <n v="0"/>
    <n v="0"/>
    <n v="2026"/>
    <n v="2004"/>
    <n v="-219.06"/>
    <n v="0"/>
    <s v="100-S1.5 - Retirement"/>
    <m/>
    <x v="1"/>
    <n v="2052"/>
    <b v="0"/>
  </r>
  <r>
    <x v="0"/>
    <s v="0241"/>
    <n v="0"/>
    <n v="0"/>
    <n v="2026"/>
    <n v="2005"/>
    <n v="-1187.79"/>
    <n v="0"/>
    <s v="100-S1.5 - Retirement"/>
    <m/>
    <x v="1"/>
    <n v="2052"/>
    <b v="0"/>
  </r>
  <r>
    <x v="0"/>
    <s v="0241"/>
    <n v="0"/>
    <n v="0"/>
    <n v="2026"/>
    <n v="2006"/>
    <n v="-70.23"/>
    <n v="0"/>
    <s v="100-S1.5 - Retirement"/>
    <m/>
    <x v="1"/>
    <n v="2052"/>
    <b v="0"/>
  </r>
  <r>
    <x v="0"/>
    <s v="0241"/>
    <n v="0"/>
    <n v="0"/>
    <n v="2026"/>
    <n v="2007"/>
    <n v="-77.78"/>
    <n v="0"/>
    <s v="100-S1.5 - Retirement"/>
    <m/>
    <x v="1"/>
    <n v="2052"/>
    <b v="0"/>
  </r>
  <r>
    <x v="0"/>
    <s v="0241"/>
    <n v="0"/>
    <n v="0"/>
    <n v="2026"/>
    <n v="2008"/>
    <n v="-6.53"/>
    <n v="0"/>
    <s v="100-S1.5 - Retirement"/>
    <m/>
    <x v="1"/>
    <n v="2052"/>
    <b v="0"/>
  </r>
  <r>
    <x v="0"/>
    <s v="0241"/>
    <n v="0"/>
    <n v="0"/>
    <n v="2026"/>
    <n v="2009"/>
    <n v="-2082.69"/>
    <n v="0"/>
    <s v="100-S1.5 - Retirement"/>
    <m/>
    <x v="1"/>
    <n v="2052"/>
    <b v="0"/>
  </r>
  <r>
    <x v="0"/>
    <s v="0241"/>
    <n v="0"/>
    <n v="0"/>
    <n v="2026"/>
    <n v="2010"/>
    <n v="-527.42999999999995"/>
    <n v="0"/>
    <s v="100-S1.5 - Retirement"/>
    <m/>
    <x v="1"/>
    <n v="2052"/>
    <b v="0"/>
  </r>
  <r>
    <x v="0"/>
    <s v="0241"/>
    <n v="0"/>
    <n v="0"/>
    <n v="2027"/>
    <n v="1981"/>
    <n v="-12902.62"/>
    <n v="0"/>
    <s v="100-S1.5 - Retirement"/>
    <m/>
    <x v="1"/>
    <n v="2052"/>
    <b v="0"/>
  </r>
  <r>
    <x v="0"/>
    <s v="0241"/>
    <n v="0"/>
    <n v="0"/>
    <n v="2027"/>
    <n v="1982"/>
    <n v="-112555.1"/>
    <n v="0"/>
    <s v="100-S1.5 - Retirement"/>
    <m/>
    <x v="1"/>
    <n v="2052"/>
    <b v="0"/>
  </r>
  <r>
    <x v="0"/>
    <s v="0241"/>
    <n v="0"/>
    <n v="0"/>
    <n v="2027"/>
    <n v="1983"/>
    <n v="-38334.800000000003"/>
    <n v="0"/>
    <s v="100-S1.5 - Retirement"/>
    <m/>
    <x v="1"/>
    <n v="2052"/>
    <b v="0"/>
  </r>
  <r>
    <x v="0"/>
    <s v="0241"/>
    <n v="0"/>
    <n v="0"/>
    <n v="2027"/>
    <n v="1984"/>
    <n v="-10206.709999999999"/>
    <n v="0"/>
    <s v="100-S1.5 - Retirement"/>
    <m/>
    <x v="1"/>
    <n v="2052"/>
    <b v="0"/>
  </r>
  <r>
    <x v="0"/>
    <s v="0241"/>
    <n v="0"/>
    <n v="0"/>
    <n v="2027"/>
    <n v="1985"/>
    <n v="-12686.44"/>
    <n v="0"/>
    <s v="100-S1.5 - Retirement"/>
    <m/>
    <x v="1"/>
    <n v="2052"/>
    <b v="0"/>
  </r>
  <r>
    <x v="0"/>
    <s v="0241"/>
    <n v="0"/>
    <n v="0"/>
    <n v="2027"/>
    <n v="1986"/>
    <n v="-8864.36"/>
    <n v="0"/>
    <s v="100-S1.5 - Retirement"/>
    <m/>
    <x v="1"/>
    <n v="2052"/>
    <b v="0"/>
  </r>
  <r>
    <x v="0"/>
    <s v="0241"/>
    <n v="0"/>
    <n v="0"/>
    <n v="2027"/>
    <n v="1987"/>
    <n v="-1017.6"/>
    <n v="0"/>
    <s v="100-S1.5 - Retirement"/>
    <m/>
    <x v="1"/>
    <n v="2052"/>
    <b v="0"/>
  </r>
  <r>
    <x v="0"/>
    <s v="0241"/>
    <n v="0"/>
    <n v="0"/>
    <n v="2027"/>
    <n v="1988"/>
    <n v="-1357.79"/>
    <n v="0"/>
    <s v="100-S1.5 - Retirement"/>
    <m/>
    <x v="1"/>
    <n v="2052"/>
    <b v="0"/>
  </r>
  <r>
    <x v="0"/>
    <s v="0241"/>
    <n v="0"/>
    <n v="0"/>
    <n v="2027"/>
    <n v="1989"/>
    <n v="-1420.14"/>
    <n v="0"/>
    <s v="100-S1.5 - Retirement"/>
    <m/>
    <x v="1"/>
    <n v="2052"/>
    <b v="0"/>
  </r>
  <r>
    <x v="0"/>
    <s v="0241"/>
    <n v="0"/>
    <n v="0"/>
    <n v="2027"/>
    <n v="1990"/>
    <n v="-28.42"/>
    <n v="0"/>
    <s v="100-S1.5 - Retirement"/>
    <m/>
    <x v="1"/>
    <n v="2052"/>
    <b v="0"/>
  </r>
  <r>
    <x v="0"/>
    <s v="0241"/>
    <n v="0"/>
    <n v="0"/>
    <n v="2027"/>
    <n v="1991"/>
    <n v="-81.64"/>
    <n v="0"/>
    <s v="100-S1.5 - Retirement"/>
    <m/>
    <x v="1"/>
    <n v="2052"/>
    <b v="0"/>
  </r>
  <r>
    <x v="0"/>
    <s v="0241"/>
    <n v="0"/>
    <n v="0"/>
    <n v="2027"/>
    <n v="1993"/>
    <n v="-653.4"/>
    <n v="0"/>
    <s v="100-S1.5 - Retirement"/>
    <m/>
    <x v="1"/>
    <n v="2052"/>
    <b v="0"/>
  </r>
  <r>
    <x v="0"/>
    <s v="0241"/>
    <n v="0"/>
    <n v="0"/>
    <n v="2027"/>
    <n v="1994"/>
    <n v="-141.77000000000001"/>
    <n v="0"/>
    <s v="100-S1.5 - Retirement"/>
    <m/>
    <x v="1"/>
    <n v="2052"/>
    <b v="0"/>
  </r>
  <r>
    <x v="0"/>
    <s v="0241"/>
    <n v="0"/>
    <n v="0"/>
    <n v="2027"/>
    <n v="1995"/>
    <n v="-2023.28"/>
    <n v="0"/>
    <s v="100-S1.5 - Retirement"/>
    <m/>
    <x v="1"/>
    <n v="2052"/>
    <b v="0"/>
  </r>
  <r>
    <x v="0"/>
    <s v="0241"/>
    <n v="0"/>
    <n v="0"/>
    <n v="2027"/>
    <n v="1996"/>
    <n v="-642.19000000000005"/>
    <n v="0"/>
    <s v="100-S1.5 - Retirement"/>
    <m/>
    <x v="1"/>
    <n v="2052"/>
    <b v="0"/>
  </r>
  <r>
    <x v="0"/>
    <s v="0241"/>
    <n v="0"/>
    <n v="0"/>
    <n v="2027"/>
    <n v="1997"/>
    <n v="-330.85"/>
    <n v="0"/>
    <s v="100-S1.5 - Retirement"/>
    <m/>
    <x v="1"/>
    <n v="2052"/>
    <b v="0"/>
  </r>
  <r>
    <x v="0"/>
    <s v="0241"/>
    <n v="0"/>
    <n v="0"/>
    <n v="2027"/>
    <n v="1998"/>
    <n v="-909.9"/>
    <n v="0"/>
    <s v="100-S1.5 - Retirement"/>
    <m/>
    <x v="1"/>
    <n v="2052"/>
    <b v="0"/>
  </r>
  <r>
    <x v="0"/>
    <s v="0241"/>
    <n v="0"/>
    <n v="0"/>
    <n v="2027"/>
    <n v="1999"/>
    <n v="-225.82"/>
    <n v="0"/>
    <s v="100-S1.5 - Retirement"/>
    <m/>
    <x v="1"/>
    <n v="2052"/>
    <b v="0"/>
  </r>
  <r>
    <x v="0"/>
    <s v="0241"/>
    <n v="0"/>
    <n v="0"/>
    <n v="2027"/>
    <n v="2000"/>
    <n v="-4.38"/>
    <n v="0"/>
    <s v="100-S1.5 - Retirement"/>
    <m/>
    <x v="1"/>
    <n v="2052"/>
    <b v="0"/>
  </r>
  <r>
    <x v="0"/>
    <s v="0241"/>
    <n v="0"/>
    <n v="0"/>
    <n v="2027"/>
    <n v="2001"/>
    <n v="-2381.08"/>
    <n v="0"/>
    <s v="100-S1.5 - Retirement"/>
    <m/>
    <x v="1"/>
    <n v="2052"/>
    <b v="0"/>
  </r>
  <r>
    <x v="0"/>
    <s v="0241"/>
    <n v="0"/>
    <n v="0"/>
    <n v="2027"/>
    <n v="2003"/>
    <n v="-2826.12"/>
    <n v="0"/>
    <s v="100-S1.5 - Retirement"/>
    <m/>
    <x v="1"/>
    <n v="2052"/>
    <b v="0"/>
  </r>
  <r>
    <x v="0"/>
    <s v="0241"/>
    <n v="0"/>
    <n v="0"/>
    <n v="2027"/>
    <n v="2004"/>
    <n v="-238.43"/>
    <n v="0"/>
    <s v="100-S1.5 - Retirement"/>
    <m/>
    <x v="1"/>
    <n v="2052"/>
    <b v="0"/>
  </r>
  <r>
    <x v="0"/>
    <s v="0241"/>
    <n v="0"/>
    <n v="0"/>
    <n v="2027"/>
    <n v="2005"/>
    <n v="-1297.67"/>
    <n v="0"/>
    <s v="100-S1.5 - Retirement"/>
    <m/>
    <x v="1"/>
    <n v="2052"/>
    <b v="0"/>
  </r>
  <r>
    <x v="0"/>
    <s v="0241"/>
    <n v="0"/>
    <n v="0"/>
    <n v="2027"/>
    <n v="2006"/>
    <n v="-77.040000000000006"/>
    <n v="0"/>
    <s v="100-S1.5 - Retirement"/>
    <m/>
    <x v="1"/>
    <n v="2052"/>
    <b v="0"/>
  </r>
  <r>
    <x v="0"/>
    <s v="0241"/>
    <n v="0"/>
    <n v="0"/>
    <n v="2027"/>
    <n v="2007"/>
    <n v="-85.7"/>
    <n v="0"/>
    <s v="100-S1.5 - Retirement"/>
    <m/>
    <x v="1"/>
    <n v="2052"/>
    <b v="0"/>
  </r>
  <r>
    <x v="0"/>
    <s v="0241"/>
    <n v="0"/>
    <n v="0"/>
    <n v="2027"/>
    <n v="2008"/>
    <n v="-7.24"/>
    <n v="0"/>
    <s v="100-S1.5 - Retirement"/>
    <m/>
    <x v="1"/>
    <n v="2052"/>
    <b v="0"/>
  </r>
  <r>
    <x v="0"/>
    <s v="0241"/>
    <n v="0"/>
    <n v="0"/>
    <n v="2027"/>
    <n v="2009"/>
    <n v="-2318.75"/>
    <n v="0"/>
    <s v="100-S1.5 - Retirement"/>
    <m/>
    <x v="1"/>
    <n v="2052"/>
    <b v="0"/>
  </r>
  <r>
    <x v="0"/>
    <s v="0241"/>
    <n v="0"/>
    <n v="0"/>
    <n v="2027"/>
    <n v="2010"/>
    <n v="-590.79999999999995"/>
    <n v="0"/>
    <s v="100-S1.5 - Retirement"/>
    <m/>
    <x v="1"/>
    <n v="2052"/>
    <b v="0"/>
  </r>
  <r>
    <x v="0"/>
    <s v="0241"/>
    <n v="0"/>
    <n v="0"/>
    <n v="2028"/>
    <n v="1981"/>
    <n v="-13414.84"/>
    <n v="0"/>
    <s v="100-S1.5 - Retirement"/>
    <m/>
    <x v="1"/>
    <n v="2052"/>
    <b v="0"/>
  </r>
  <r>
    <x v="0"/>
    <s v="0241"/>
    <n v="0"/>
    <n v="0"/>
    <n v="2028"/>
    <n v="1982"/>
    <n v="-117157.33"/>
    <n v="0"/>
    <s v="100-S1.5 - Retirement"/>
    <m/>
    <x v="1"/>
    <n v="2052"/>
    <b v="0"/>
  </r>
  <r>
    <x v="0"/>
    <s v="0241"/>
    <n v="0"/>
    <n v="0"/>
    <n v="2028"/>
    <n v="1983"/>
    <n v="-39948.9"/>
    <n v="0"/>
    <s v="100-S1.5 - Retirement"/>
    <m/>
    <x v="1"/>
    <n v="2052"/>
    <b v="0"/>
  </r>
  <r>
    <x v="0"/>
    <s v="0241"/>
    <n v="0"/>
    <n v="0"/>
    <n v="2028"/>
    <n v="1984"/>
    <n v="-10649.3"/>
    <n v="0"/>
    <s v="100-S1.5 - Retirement"/>
    <m/>
    <x v="1"/>
    <n v="2052"/>
    <b v="0"/>
  </r>
  <r>
    <x v="0"/>
    <s v="0241"/>
    <n v="0"/>
    <n v="0"/>
    <n v="2028"/>
    <n v="1985"/>
    <n v="-13253.04"/>
    <n v="0"/>
    <s v="100-S1.5 - Retirement"/>
    <m/>
    <x v="1"/>
    <n v="2052"/>
    <b v="0"/>
  </r>
  <r>
    <x v="0"/>
    <s v="0241"/>
    <n v="0"/>
    <n v="0"/>
    <n v="2028"/>
    <n v="1986"/>
    <n v="-9272.16"/>
    <n v="0"/>
    <s v="100-S1.5 - Retirement"/>
    <m/>
    <x v="1"/>
    <n v="2052"/>
    <b v="0"/>
  </r>
  <r>
    <x v="0"/>
    <s v="0241"/>
    <n v="0"/>
    <n v="0"/>
    <n v="2028"/>
    <n v="1987"/>
    <n v="-1065.8399999999999"/>
    <n v="0"/>
    <s v="100-S1.5 - Retirement"/>
    <m/>
    <x v="1"/>
    <n v="2052"/>
    <b v="0"/>
  </r>
  <r>
    <x v="0"/>
    <s v="0241"/>
    <n v="0"/>
    <n v="0"/>
    <n v="2028"/>
    <n v="1988"/>
    <n v="-1424.11"/>
    <n v="0"/>
    <s v="100-S1.5 - Retirement"/>
    <m/>
    <x v="1"/>
    <n v="2052"/>
    <b v="0"/>
  </r>
  <r>
    <x v="0"/>
    <s v="0241"/>
    <n v="0"/>
    <n v="0"/>
    <n v="2028"/>
    <n v="1989"/>
    <n v="-1491.65"/>
    <n v="0"/>
    <s v="100-S1.5 - Retirement"/>
    <m/>
    <x v="1"/>
    <n v="2052"/>
    <b v="0"/>
  </r>
  <r>
    <x v="0"/>
    <s v="0241"/>
    <n v="0"/>
    <n v="0"/>
    <n v="2028"/>
    <n v="1990"/>
    <n v="-29.89"/>
    <n v="0"/>
    <s v="100-S1.5 - Retirement"/>
    <m/>
    <x v="1"/>
    <n v="2052"/>
    <b v="0"/>
  </r>
  <r>
    <x v="0"/>
    <s v="0241"/>
    <n v="0"/>
    <n v="0"/>
    <n v="2028"/>
    <n v="1991"/>
    <n v="-86.01"/>
    <n v="0"/>
    <s v="100-S1.5 - Retirement"/>
    <m/>
    <x v="1"/>
    <n v="2052"/>
    <b v="0"/>
  </r>
  <r>
    <x v="0"/>
    <s v="0241"/>
    <n v="0"/>
    <n v="0"/>
    <n v="2028"/>
    <n v="1993"/>
    <n v="-690.64"/>
    <n v="0"/>
    <s v="100-S1.5 - Retirement"/>
    <m/>
    <x v="1"/>
    <n v="2052"/>
    <b v="0"/>
  </r>
  <r>
    <x v="0"/>
    <s v="0241"/>
    <n v="0"/>
    <n v="0"/>
    <n v="2028"/>
    <n v="1994"/>
    <n v="-150.12"/>
    <n v="0"/>
    <s v="100-S1.5 - Retirement"/>
    <m/>
    <x v="1"/>
    <n v="2052"/>
    <b v="0"/>
  </r>
  <r>
    <x v="0"/>
    <s v="0241"/>
    <n v="0"/>
    <n v="0"/>
    <n v="2028"/>
    <n v="1995"/>
    <n v="-2146.44"/>
    <n v="0"/>
    <s v="100-S1.5 - Retirement"/>
    <m/>
    <x v="1"/>
    <n v="2052"/>
    <b v="0"/>
  </r>
  <r>
    <x v="0"/>
    <s v="0241"/>
    <n v="0"/>
    <n v="0"/>
    <n v="2028"/>
    <n v="1996"/>
    <n v="-682.57"/>
    <n v="0"/>
    <s v="100-S1.5 - Retirement"/>
    <m/>
    <x v="1"/>
    <n v="2052"/>
    <b v="0"/>
  </r>
  <r>
    <x v="0"/>
    <s v="0241"/>
    <n v="0"/>
    <n v="0"/>
    <n v="2028"/>
    <n v="1997"/>
    <n v="-352.39"/>
    <n v="0"/>
    <s v="100-S1.5 - Retirement"/>
    <m/>
    <x v="1"/>
    <n v="2052"/>
    <b v="0"/>
  </r>
  <r>
    <x v="0"/>
    <s v="0241"/>
    <n v="0"/>
    <n v="0"/>
    <n v="2028"/>
    <n v="1998"/>
    <n v="-971.19"/>
    <n v="0"/>
    <s v="100-S1.5 - Retirement"/>
    <m/>
    <x v="1"/>
    <n v="2052"/>
    <b v="0"/>
  </r>
  <r>
    <x v="0"/>
    <s v="0241"/>
    <n v="0"/>
    <n v="0"/>
    <n v="2028"/>
    <n v="1999"/>
    <n v="-241.57"/>
    <n v="0"/>
    <s v="100-S1.5 - Retirement"/>
    <m/>
    <x v="1"/>
    <n v="2052"/>
    <b v="0"/>
  </r>
  <r>
    <x v="0"/>
    <s v="0241"/>
    <n v="0"/>
    <n v="0"/>
    <n v="2028"/>
    <n v="2000"/>
    <n v="-4.6900000000000004"/>
    <n v="0"/>
    <s v="100-S1.5 - Retirement"/>
    <m/>
    <x v="1"/>
    <n v="2052"/>
    <b v="0"/>
  </r>
  <r>
    <x v="0"/>
    <s v="0241"/>
    <n v="0"/>
    <n v="0"/>
    <n v="2028"/>
    <n v="2001"/>
    <n v="-2558.9299999999998"/>
    <n v="0"/>
    <s v="100-S1.5 - Retirement"/>
    <m/>
    <x v="1"/>
    <n v="2052"/>
    <b v="0"/>
  </r>
  <r>
    <x v="0"/>
    <s v="0241"/>
    <n v="0"/>
    <n v="0"/>
    <n v="2028"/>
    <n v="2003"/>
    <n v="-3057.39"/>
    <n v="0"/>
    <s v="100-S1.5 - Retirement"/>
    <m/>
    <x v="1"/>
    <n v="2052"/>
    <b v="0"/>
  </r>
  <r>
    <x v="0"/>
    <s v="0241"/>
    <n v="0"/>
    <n v="0"/>
    <n v="2028"/>
    <n v="2004"/>
    <n v="-258.51"/>
    <n v="0"/>
    <s v="100-S1.5 - Retirement"/>
    <m/>
    <x v="1"/>
    <n v="2052"/>
    <b v="0"/>
  </r>
  <r>
    <x v="0"/>
    <s v="0241"/>
    <n v="0"/>
    <n v="0"/>
    <n v="2028"/>
    <n v="2005"/>
    <n v="-1412.45"/>
    <n v="0"/>
    <s v="100-S1.5 - Retirement"/>
    <m/>
    <x v="1"/>
    <n v="2052"/>
    <b v="0"/>
  </r>
  <r>
    <x v="0"/>
    <s v="0241"/>
    <n v="0"/>
    <n v="0"/>
    <n v="2028"/>
    <n v="2006"/>
    <n v="-84.17"/>
    <n v="0"/>
    <s v="100-S1.5 - Retirement"/>
    <m/>
    <x v="1"/>
    <n v="2052"/>
    <b v="0"/>
  </r>
  <r>
    <x v="0"/>
    <s v="0241"/>
    <n v="0"/>
    <n v="0"/>
    <n v="2028"/>
    <n v="2007"/>
    <n v="-94.01"/>
    <n v="0"/>
    <s v="100-S1.5 - Retirement"/>
    <m/>
    <x v="1"/>
    <n v="2052"/>
    <b v="0"/>
  </r>
  <r>
    <x v="0"/>
    <s v="0241"/>
    <n v="0"/>
    <n v="0"/>
    <n v="2028"/>
    <n v="2008"/>
    <n v="-7.97"/>
    <n v="0"/>
    <s v="100-S1.5 - Retirement"/>
    <m/>
    <x v="1"/>
    <n v="2052"/>
    <b v="0"/>
  </r>
  <r>
    <x v="0"/>
    <s v="0241"/>
    <n v="0"/>
    <n v="0"/>
    <n v="2028"/>
    <n v="2009"/>
    <n v="-2567.48"/>
    <n v="0"/>
    <s v="100-S1.5 - Retirement"/>
    <m/>
    <x v="1"/>
    <n v="2052"/>
    <b v="0"/>
  </r>
  <r>
    <x v="0"/>
    <s v="0241"/>
    <n v="0"/>
    <n v="0"/>
    <n v="2028"/>
    <n v="2010"/>
    <n v="-657.76"/>
    <n v="0"/>
    <s v="100-S1.5 - Retirement"/>
    <m/>
    <x v="1"/>
    <n v="2052"/>
    <b v="0"/>
  </r>
  <r>
    <x v="0"/>
    <s v="0241"/>
    <n v="0"/>
    <n v="0"/>
    <n v="2029"/>
    <n v="1981"/>
    <n v="-13931.96"/>
    <n v="0"/>
    <s v="100-S1.5 - Retirement"/>
    <m/>
    <x v="1"/>
    <n v="2052"/>
    <b v="0"/>
  </r>
  <r>
    <x v="0"/>
    <s v="0241"/>
    <n v="0"/>
    <n v="0"/>
    <n v="2029"/>
    <n v="1982"/>
    <n v="-121808.36"/>
    <n v="0"/>
    <s v="100-S1.5 - Retirement"/>
    <m/>
    <x v="1"/>
    <n v="2052"/>
    <b v="0"/>
  </r>
  <r>
    <x v="0"/>
    <s v="0241"/>
    <n v="0"/>
    <n v="0"/>
    <n v="2029"/>
    <n v="1983"/>
    <n v="-41582.35"/>
    <n v="0"/>
    <s v="100-S1.5 - Retirement"/>
    <m/>
    <x v="1"/>
    <n v="2052"/>
    <b v="0"/>
  </r>
  <r>
    <x v="0"/>
    <s v="0241"/>
    <n v="0"/>
    <n v="0"/>
    <n v="2029"/>
    <n v="1984"/>
    <n v="-11097.69"/>
    <n v="0"/>
    <s v="100-S1.5 - Retirement"/>
    <m/>
    <x v="1"/>
    <n v="2052"/>
    <b v="0"/>
  </r>
  <r>
    <x v="0"/>
    <s v="0241"/>
    <n v="0"/>
    <n v="0"/>
    <n v="2029"/>
    <n v="1985"/>
    <n v="-13827.72"/>
    <n v="0"/>
    <s v="100-S1.5 - Retirement"/>
    <m/>
    <x v="1"/>
    <n v="2052"/>
    <b v="0"/>
  </r>
  <r>
    <x v="0"/>
    <s v="0241"/>
    <n v="0"/>
    <n v="0"/>
    <n v="2029"/>
    <n v="1986"/>
    <n v="-9686.27"/>
    <n v="0"/>
    <s v="100-S1.5 - Retirement"/>
    <m/>
    <x v="1"/>
    <n v="2052"/>
    <b v="0"/>
  </r>
  <r>
    <x v="0"/>
    <s v="0241"/>
    <n v="0"/>
    <n v="0"/>
    <n v="2029"/>
    <n v="1987"/>
    <n v="-1114.8699999999999"/>
    <n v="0"/>
    <s v="100-S1.5 - Retirement"/>
    <m/>
    <x v="1"/>
    <n v="2052"/>
    <b v="0"/>
  </r>
  <r>
    <x v="0"/>
    <s v="0241"/>
    <n v="0"/>
    <n v="0"/>
    <n v="2029"/>
    <n v="1988"/>
    <n v="-1491.62"/>
    <n v="0"/>
    <s v="100-S1.5 - Retirement"/>
    <m/>
    <x v="1"/>
    <n v="2052"/>
    <b v="0"/>
  </r>
  <r>
    <x v="0"/>
    <s v="0241"/>
    <n v="0"/>
    <n v="0"/>
    <n v="2029"/>
    <n v="1989"/>
    <n v="-1564.5"/>
    <n v="0"/>
    <s v="100-S1.5 - Retirement"/>
    <m/>
    <x v="1"/>
    <n v="2052"/>
    <b v="0"/>
  </r>
  <r>
    <x v="0"/>
    <s v="0241"/>
    <n v="0"/>
    <n v="0"/>
    <n v="2029"/>
    <n v="1990"/>
    <n v="-31.4"/>
    <n v="0"/>
    <s v="100-S1.5 - Retirement"/>
    <m/>
    <x v="1"/>
    <n v="2052"/>
    <b v="0"/>
  </r>
  <r>
    <x v="0"/>
    <s v="0241"/>
    <n v="0"/>
    <n v="0"/>
    <n v="2029"/>
    <n v="1991"/>
    <n v="-90.48"/>
    <n v="0"/>
    <s v="100-S1.5 - Retirement"/>
    <m/>
    <x v="1"/>
    <n v="2052"/>
    <b v="0"/>
  </r>
  <r>
    <x v="0"/>
    <s v="0241"/>
    <n v="0"/>
    <n v="0"/>
    <n v="2029"/>
    <n v="1993"/>
    <n v="-728.79"/>
    <n v="0"/>
    <s v="100-S1.5 - Retirement"/>
    <m/>
    <x v="1"/>
    <n v="2052"/>
    <b v="0"/>
  </r>
  <r>
    <x v="0"/>
    <s v="0241"/>
    <n v="0"/>
    <n v="0"/>
    <n v="2029"/>
    <n v="1994"/>
    <n v="-158.68"/>
    <n v="0"/>
    <s v="100-S1.5 - Retirement"/>
    <m/>
    <x v="1"/>
    <n v="2052"/>
    <b v="0"/>
  </r>
  <r>
    <x v="0"/>
    <s v="0241"/>
    <n v="0"/>
    <n v="0"/>
    <n v="2029"/>
    <n v="1995"/>
    <n v="-2272.83"/>
    <n v="0"/>
    <s v="100-S1.5 - Retirement"/>
    <m/>
    <x v="1"/>
    <n v="2052"/>
    <b v="0"/>
  </r>
  <r>
    <x v="0"/>
    <s v="0241"/>
    <n v="0"/>
    <n v="0"/>
    <n v="2029"/>
    <n v="1996"/>
    <n v="-724.12"/>
    <n v="0"/>
    <s v="100-S1.5 - Retirement"/>
    <m/>
    <x v="1"/>
    <n v="2052"/>
    <b v="0"/>
  </r>
  <r>
    <x v="0"/>
    <s v="0241"/>
    <n v="0"/>
    <n v="0"/>
    <n v="2029"/>
    <n v="1997"/>
    <n v="-374.55"/>
    <n v="0"/>
    <s v="100-S1.5 - Retirement"/>
    <m/>
    <x v="1"/>
    <n v="2052"/>
    <b v="0"/>
  </r>
  <r>
    <x v="0"/>
    <s v="0241"/>
    <n v="0"/>
    <n v="0"/>
    <n v="2029"/>
    <n v="1998"/>
    <n v="-1034.4000000000001"/>
    <n v="0"/>
    <s v="100-S1.5 - Retirement"/>
    <m/>
    <x v="1"/>
    <n v="2052"/>
    <b v="0"/>
  </r>
  <r>
    <x v="0"/>
    <s v="0241"/>
    <n v="0"/>
    <n v="0"/>
    <n v="2029"/>
    <n v="1999"/>
    <n v="-257.83999999999997"/>
    <n v="0"/>
    <s v="100-S1.5 - Retirement"/>
    <m/>
    <x v="1"/>
    <n v="2052"/>
    <b v="0"/>
  </r>
  <r>
    <x v="0"/>
    <s v="0241"/>
    <n v="0"/>
    <n v="0"/>
    <n v="2029"/>
    <n v="2000"/>
    <n v="-5.0199999999999996"/>
    <n v="0"/>
    <s v="100-S1.5 - Retirement"/>
    <m/>
    <x v="1"/>
    <n v="2052"/>
    <b v="0"/>
  </r>
  <r>
    <x v="0"/>
    <s v="0241"/>
    <n v="0"/>
    <n v="0"/>
    <n v="2029"/>
    <n v="2001"/>
    <n v="-2744.17"/>
    <n v="0"/>
    <s v="100-S1.5 - Retirement"/>
    <m/>
    <x v="1"/>
    <n v="2052"/>
    <b v="0"/>
  </r>
  <r>
    <x v="0"/>
    <s v="0241"/>
    <n v="0"/>
    <n v="0"/>
    <n v="2029"/>
    <n v="2003"/>
    <n v="-3297.73"/>
    <n v="0"/>
    <s v="100-S1.5 - Retirement"/>
    <m/>
    <x v="1"/>
    <n v="2052"/>
    <b v="0"/>
  </r>
  <r>
    <x v="0"/>
    <s v="0241"/>
    <n v="0"/>
    <n v="0"/>
    <n v="2029"/>
    <n v="2004"/>
    <n v="-279.66000000000003"/>
    <n v="0"/>
    <s v="100-S1.5 - Retirement"/>
    <m/>
    <x v="1"/>
    <n v="2052"/>
    <b v="0"/>
  </r>
  <r>
    <x v="0"/>
    <s v="0241"/>
    <n v="0"/>
    <n v="0"/>
    <n v="2029"/>
    <n v="2005"/>
    <n v="-1531.38"/>
    <n v="0"/>
    <s v="100-S1.5 - Retirement"/>
    <m/>
    <x v="1"/>
    <n v="2052"/>
    <b v="0"/>
  </r>
  <r>
    <x v="0"/>
    <s v="0241"/>
    <n v="0"/>
    <n v="0"/>
    <n v="2029"/>
    <n v="2006"/>
    <n v="-91.61"/>
    <n v="0"/>
    <s v="100-S1.5 - Retirement"/>
    <m/>
    <x v="1"/>
    <n v="2052"/>
    <b v="0"/>
  </r>
  <r>
    <x v="0"/>
    <s v="0241"/>
    <n v="0"/>
    <n v="0"/>
    <n v="2029"/>
    <n v="2007"/>
    <n v="-102.7"/>
    <n v="0"/>
    <s v="100-S1.5 - Retirement"/>
    <m/>
    <x v="1"/>
    <n v="2052"/>
    <b v="0"/>
  </r>
  <r>
    <x v="0"/>
    <s v="0241"/>
    <n v="0"/>
    <n v="0"/>
    <n v="2029"/>
    <n v="2008"/>
    <n v="-8.75"/>
    <n v="0"/>
    <s v="100-S1.5 - Retirement"/>
    <m/>
    <x v="1"/>
    <n v="2052"/>
    <b v="0"/>
  </r>
  <r>
    <x v="0"/>
    <s v="0241"/>
    <n v="0"/>
    <n v="0"/>
    <n v="2029"/>
    <n v="2009"/>
    <n v="-2828.87"/>
    <n v="0"/>
    <s v="100-S1.5 - Retirement"/>
    <m/>
    <x v="1"/>
    <n v="2052"/>
    <b v="0"/>
  </r>
  <r>
    <x v="0"/>
    <s v="0241"/>
    <n v="0"/>
    <n v="0"/>
    <n v="2029"/>
    <n v="2010"/>
    <n v="-728.32"/>
    <n v="0"/>
    <s v="100-S1.5 - Retirement"/>
    <m/>
    <x v="1"/>
    <n v="2052"/>
    <b v="0"/>
  </r>
  <r>
    <x v="0"/>
    <s v="0241"/>
    <n v="0"/>
    <n v="0"/>
    <n v="2030"/>
    <n v="1981"/>
    <n v="-14453.51"/>
    <n v="0"/>
    <s v="100-S1.5 - Retirement"/>
    <m/>
    <x v="1"/>
    <n v="2052"/>
    <b v="0"/>
  </r>
  <r>
    <x v="0"/>
    <s v="0241"/>
    <n v="0"/>
    <n v="0"/>
    <n v="2030"/>
    <n v="1982"/>
    <n v="-126503.9"/>
    <n v="0"/>
    <s v="100-S1.5 - Retirement"/>
    <m/>
    <x v="1"/>
    <n v="2052"/>
    <b v="0"/>
  </r>
  <r>
    <x v="0"/>
    <s v="0241"/>
    <n v="0"/>
    <n v="0"/>
    <n v="2030"/>
    <n v="1983"/>
    <n v="-43233.13"/>
    <n v="0"/>
    <s v="100-S1.5 - Retirement"/>
    <m/>
    <x v="1"/>
    <n v="2052"/>
    <b v="0"/>
  </r>
  <r>
    <x v="0"/>
    <s v="0241"/>
    <n v="0"/>
    <n v="0"/>
    <n v="2030"/>
    <n v="1984"/>
    <n v="-11551.46"/>
    <n v="0"/>
    <s v="100-S1.5 - Retirement"/>
    <m/>
    <x v="1"/>
    <n v="2052"/>
    <b v="0"/>
  </r>
  <r>
    <x v="0"/>
    <s v="0241"/>
    <n v="0"/>
    <n v="0"/>
    <n v="2030"/>
    <n v="1985"/>
    <n v="-14409.94"/>
    <n v="0"/>
    <s v="100-S1.5 - Retirement"/>
    <m/>
    <x v="1"/>
    <n v="2052"/>
    <b v="0"/>
  </r>
  <r>
    <x v="0"/>
    <s v="0241"/>
    <n v="0"/>
    <n v="0"/>
    <n v="2030"/>
    <n v="1986"/>
    <n v="-10106.290000000001"/>
    <n v="0"/>
    <s v="100-S1.5 - Retirement"/>
    <m/>
    <x v="1"/>
    <n v="2052"/>
    <b v="0"/>
  </r>
  <r>
    <x v="0"/>
    <s v="0241"/>
    <n v="0"/>
    <n v="0"/>
    <n v="2030"/>
    <n v="1987"/>
    <n v="-1164.67"/>
    <n v="0"/>
    <s v="100-S1.5 - Retirement"/>
    <m/>
    <x v="1"/>
    <n v="2052"/>
    <b v="0"/>
  </r>
  <r>
    <x v="0"/>
    <s v="0241"/>
    <n v="0"/>
    <n v="0"/>
    <n v="2030"/>
    <n v="1988"/>
    <n v="-1560.24"/>
    <n v="0"/>
    <s v="100-S1.5 - Retirement"/>
    <m/>
    <x v="1"/>
    <n v="2052"/>
    <b v="0"/>
  </r>
  <r>
    <x v="0"/>
    <s v="0241"/>
    <n v="0"/>
    <n v="0"/>
    <n v="2030"/>
    <n v="1989"/>
    <n v="-1638.67"/>
    <n v="0"/>
    <s v="100-S1.5 - Retirement"/>
    <m/>
    <x v="1"/>
    <n v="2052"/>
    <b v="0"/>
  </r>
  <r>
    <x v="0"/>
    <s v="0241"/>
    <n v="0"/>
    <n v="0"/>
    <n v="2030"/>
    <n v="1990"/>
    <n v="-32.93"/>
    <n v="0"/>
    <s v="100-S1.5 - Retirement"/>
    <m/>
    <x v="1"/>
    <n v="2052"/>
    <b v="0"/>
  </r>
  <r>
    <x v="0"/>
    <s v="0241"/>
    <n v="0"/>
    <n v="0"/>
    <n v="2030"/>
    <n v="1991"/>
    <n v="-95.03"/>
    <n v="0"/>
    <s v="100-S1.5 - Retirement"/>
    <m/>
    <x v="1"/>
    <n v="2052"/>
    <b v="0"/>
  </r>
  <r>
    <x v="0"/>
    <s v="0241"/>
    <n v="0"/>
    <n v="0"/>
    <n v="2030"/>
    <n v="1993"/>
    <n v="-767.81"/>
    <n v="0"/>
    <s v="100-S1.5 - Retirement"/>
    <m/>
    <x v="1"/>
    <n v="2052"/>
    <b v="0"/>
  </r>
  <r>
    <x v="0"/>
    <s v="0241"/>
    <n v="0"/>
    <n v="0"/>
    <n v="2030"/>
    <n v="1994"/>
    <n v="-167.44"/>
    <n v="0"/>
    <s v="100-S1.5 - Retirement"/>
    <m/>
    <x v="1"/>
    <n v="2052"/>
    <b v="0"/>
  </r>
  <r>
    <x v="0"/>
    <s v="0241"/>
    <n v="0"/>
    <n v="0"/>
    <n v="2030"/>
    <n v="1995"/>
    <n v="-2402.37"/>
    <n v="0"/>
    <s v="100-S1.5 - Retirement"/>
    <m/>
    <x v="1"/>
    <n v="2052"/>
    <b v="0"/>
  </r>
  <r>
    <x v="0"/>
    <s v="0241"/>
    <n v="0"/>
    <n v="0"/>
    <n v="2030"/>
    <n v="1996"/>
    <n v="-766.76"/>
    <n v="0"/>
    <s v="100-S1.5 - Retirement"/>
    <m/>
    <x v="1"/>
    <n v="2052"/>
    <b v="0"/>
  </r>
  <r>
    <x v="0"/>
    <s v="0241"/>
    <n v="0"/>
    <n v="0"/>
    <n v="2030"/>
    <n v="1997"/>
    <n v="-397.34"/>
    <n v="0"/>
    <s v="100-S1.5 - Retirement"/>
    <m/>
    <x v="1"/>
    <n v="2052"/>
    <b v="0"/>
  </r>
  <r>
    <x v="0"/>
    <s v="0241"/>
    <n v="0"/>
    <n v="0"/>
    <n v="2030"/>
    <n v="1998"/>
    <n v="-1099.45"/>
    <n v="0"/>
    <s v="100-S1.5 - Retirement"/>
    <m/>
    <x v="1"/>
    <n v="2052"/>
    <b v="0"/>
  </r>
  <r>
    <x v="0"/>
    <s v="0241"/>
    <n v="0"/>
    <n v="0"/>
    <n v="2030"/>
    <n v="1999"/>
    <n v="-274.63"/>
    <n v="0"/>
    <s v="100-S1.5 - Retirement"/>
    <m/>
    <x v="1"/>
    <n v="2052"/>
    <b v="0"/>
  </r>
  <r>
    <x v="0"/>
    <s v="0241"/>
    <n v="0"/>
    <n v="0"/>
    <n v="2030"/>
    <n v="2000"/>
    <n v="-5.36"/>
    <n v="0"/>
    <s v="100-S1.5 - Retirement"/>
    <m/>
    <x v="1"/>
    <n v="2052"/>
    <b v="0"/>
  </r>
  <r>
    <x v="0"/>
    <s v="0241"/>
    <n v="0"/>
    <n v="0"/>
    <n v="2030"/>
    <n v="2001"/>
    <n v="-2935.62"/>
    <n v="0"/>
    <s v="100-S1.5 - Retirement"/>
    <m/>
    <x v="1"/>
    <n v="2052"/>
    <b v="0"/>
  </r>
  <r>
    <x v="0"/>
    <s v="0241"/>
    <n v="0"/>
    <n v="0"/>
    <n v="2030"/>
    <n v="2003"/>
    <n v="-3544.04"/>
    <n v="0"/>
    <s v="100-S1.5 - Retirement"/>
    <m/>
    <x v="1"/>
    <n v="2052"/>
    <b v="0"/>
  </r>
  <r>
    <x v="0"/>
    <s v="0241"/>
    <n v="0"/>
    <n v="0"/>
    <n v="2030"/>
    <n v="2004"/>
    <n v="-301.64999999999998"/>
    <n v="0"/>
    <s v="100-S1.5 - Retirement"/>
    <m/>
    <x v="1"/>
    <n v="2052"/>
    <b v="0"/>
  </r>
  <r>
    <x v="0"/>
    <s v="0241"/>
    <n v="0"/>
    <n v="0"/>
    <n v="2030"/>
    <n v="2005"/>
    <n v="-1656.7"/>
    <n v="0"/>
    <s v="100-S1.5 - Retirement"/>
    <m/>
    <x v="1"/>
    <n v="2052"/>
    <b v="0"/>
  </r>
  <r>
    <x v="0"/>
    <s v="0241"/>
    <n v="0"/>
    <n v="0"/>
    <n v="2030"/>
    <n v="2006"/>
    <n v="-99.33"/>
    <n v="0"/>
    <s v="100-S1.5 - Retirement"/>
    <m/>
    <x v="1"/>
    <n v="2052"/>
    <b v="0"/>
  </r>
  <r>
    <x v="0"/>
    <s v="0241"/>
    <n v="0"/>
    <n v="0"/>
    <n v="2030"/>
    <n v="2007"/>
    <n v="-111.79"/>
    <n v="0"/>
    <s v="100-S1.5 - Retirement"/>
    <m/>
    <x v="1"/>
    <n v="2052"/>
    <b v="0"/>
  </r>
  <r>
    <x v="0"/>
    <s v="0241"/>
    <n v="0"/>
    <n v="0"/>
    <n v="2030"/>
    <n v="2008"/>
    <n v="-9.5500000000000007"/>
    <n v="0"/>
    <s v="100-S1.5 - Retirement"/>
    <m/>
    <x v="1"/>
    <n v="2052"/>
    <b v="0"/>
  </r>
  <r>
    <x v="0"/>
    <s v="0241"/>
    <n v="0"/>
    <n v="0"/>
    <n v="2030"/>
    <n v="2009"/>
    <n v="-3103.26"/>
    <n v="0"/>
    <s v="100-S1.5 - Retirement"/>
    <m/>
    <x v="1"/>
    <n v="2052"/>
    <b v="0"/>
  </r>
  <r>
    <x v="0"/>
    <s v="0241"/>
    <n v="0"/>
    <n v="0"/>
    <n v="2030"/>
    <n v="2010"/>
    <n v="-802.47"/>
    <n v="0"/>
    <s v="100-S1.5 - Retirement"/>
    <m/>
    <x v="1"/>
    <n v="2052"/>
    <b v="0"/>
  </r>
  <r>
    <x v="0"/>
    <s v="0241"/>
    <n v="0"/>
    <n v="0"/>
    <n v="2031"/>
    <n v="1981"/>
    <n v="-14979.01"/>
    <n v="0"/>
    <s v="100-S1.5 - Retirement"/>
    <m/>
    <x v="1"/>
    <n v="2052"/>
    <b v="0"/>
  </r>
  <r>
    <x v="0"/>
    <s v="0241"/>
    <n v="0"/>
    <n v="0"/>
    <n v="2031"/>
    <n v="1982"/>
    <n v="-131239.63"/>
    <n v="0"/>
    <s v="100-S1.5 - Retirement"/>
    <m/>
    <x v="1"/>
    <n v="2052"/>
    <b v="0"/>
  </r>
  <r>
    <x v="0"/>
    <s v="0241"/>
    <n v="0"/>
    <n v="0"/>
    <n v="2031"/>
    <n v="1983"/>
    <n v="-44899.71"/>
    <n v="0"/>
    <s v="100-S1.5 - Retirement"/>
    <m/>
    <x v="1"/>
    <n v="2052"/>
    <b v="0"/>
  </r>
  <r>
    <x v="0"/>
    <s v="0241"/>
    <n v="0"/>
    <n v="0"/>
    <n v="2031"/>
    <n v="1984"/>
    <n v="-12010.04"/>
    <n v="0"/>
    <s v="100-S1.5 - Retirement"/>
    <m/>
    <x v="1"/>
    <n v="2052"/>
    <b v="0"/>
  </r>
  <r>
    <x v="0"/>
    <s v="0241"/>
    <n v="0"/>
    <n v="0"/>
    <n v="2031"/>
    <n v="1985"/>
    <n v="-14999.14"/>
    <n v="0"/>
    <s v="100-S1.5 - Retirement"/>
    <m/>
    <x v="1"/>
    <n v="2052"/>
    <b v="0"/>
  </r>
  <r>
    <x v="0"/>
    <s v="0241"/>
    <n v="0"/>
    <n v="0"/>
    <n v="2031"/>
    <n v="1986"/>
    <n v="-10531.82"/>
    <n v="0"/>
    <s v="100-S1.5 - Retirement"/>
    <m/>
    <x v="1"/>
    <n v="2052"/>
    <b v="0"/>
  </r>
  <r>
    <x v="0"/>
    <s v="0241"/>
    <n v="0"/>
    <n v="0"/>
    <n v="2031"/>
    <n v="1987"/>
    <n v="-1215.17"/>
    <n v="0"/>
    <s v="100-S1.5 - Retirement"/>
    <m/>
    <x v="1"/>
    <n v="2052"/>
    <b v="0"/>
  </r>
  <r>
    <x v="0"/>
    <s v="0241"/>
    <n v="0"/>
    <n v="0"/>
    <n v="2031"/>
    <n v="1988"/>
    <n v="-1629.92"/>
    <n v="0"/>
    <s v="100-S1.5 - Retirement"/>
    <m/>
    <x v="1"/>
    <n v="2052"/>
    <b v="0"/>
  </r>
  <r>
    <x v="0"/>
    <s v="0241"/>
    <n v="0"/>
    <n v="0"/>
    <n v="2031"/>
    <n v="1989"/>
    <n v="-1714.06"/>
    <n v="0"/>
    <s v="100-S1.5 - Retirement"/>
    <m/>
    <x v="1"/>
    <n v="2052"/>
    <b v="0"/>
  </r>
  <r>
    <x v="0"/>
    <s v="0241"/>
    <n v="0"/>
    <n v="0"/>
    <n v="2031"/>
    <n v="1990"/>
    <n v="-34.49"/>
    <n v="0"/>
    <s v="100-S1.5 - Retirement"/>
    <m/>
    <x v="1"/>
    <n v="2052"/>
    <b v="0"/>
  </r>
  <r>
    <x v="0"/>
    <s v="0241"/>
    <n v="0"/>
    <n v="0"/>
    <n v="2031"/>
    <n v="1991"/>
    <n v="-99.68"/>
    <n v="0"/>
    <s v="100-S1.5 - Retirement"/>
    <m/>
    <x v="1"/>
    <n v="2052"/>
    <b v="0"/>
  </r>
  <r>
    <x v="0"/>
    <s v="0241"/>
    <n v="0"/>
    <n v="0"/>
    <n v="2031"/>
    <n v="1993"/>
    <n v="-807.68"/>
    <n v="0"/>
    <s v="100-S1.5 - Retirement"/>
    <m/>
    <x v="1"/>
    <n v="2052"/>
    <b v="0"/>
  </r>
  <r>
    <x v="0"/>
    <s v="0241"/>
    <n v="0"/>
    <n v="0"/>
    <n v="2031"/>
    <n v="1994"/>
    <n v="-176.41"/>
    <n v="0"/>
    <s v="100-S1.5 - Retirement"/>
    <m/>
    <x v="1"/>
    <n v="2052"/>
    <b v="0"/>
  </r>
  <r>
    <x v="0"/>
    <s v="0241"/>
    <n v="0"/>
    <n v="0"/>
    <n v="2031"/>
    <n v="1995"/>
    <n v="-2535.1"/>
    <n v="0"/>
    <s v="100-S1.5 - Retirement"/>
    <m/>
    <x v="1"/>
    <n v="2052"/>
    <b v="0"/>
  </r>
  <r>
    <x v="0"/>
    <s v="0241"/>
    <n v="0"/>
    <n v="0"/>
    <n v="2031"/>
    <n v="1996"/>
    <n v="-810.46"/>
    <n v="0"/>
    <s v="100-S1.5 - Retirement"/>
    <m/>
    <x v="1"/>
    <n v="2052"/>
    <b v="0"/>
  </r>
  <r>
    <x v="0"/>
    <s v="0241"/>
    <n v="0"/>
    <n v="0"/>
    <n v="2031"/>
    <n v="1997"/>
    <n v="-420.74"/>
    <n v="0"/>
    <s v="100-S1.5 - Retirement"/>
    <m/>
    <x v="1"/>
    <n v="2052"/>
    <b v="0"/>
  </r>
  <r>
    <x v="0"/>
    <s v="0241"/>
    <n v="0"/>
    <n v="0"/>
    <n v="2031"/>
    <n v="1998"/>
    <n v="-1166.3699999999999"/>
    <n v="0"/>
    <s v="100-S1.5 - Retirement"/>
    <m/>
    <x v="1"/>
    <n v="2052"/>
    <b v="0"/>
  </r>
  <r>
    <x v="0"/>
    <s v="0241"/>
    <n v="0"/>
    <n v="0"/>
    <n v="2031"/>
    <n v="1999"/>
    <n v="-291.89999999999998"/>
    <n v="0"/>
    <s v="100-S1.5 - Retirement"/>
    <m/>
    <x v="1"/>
    <n v="2052"/>
    <b v="0"/>
  </r>
  <r>
    <x v="0"/>
    <s v="0241"/>
    <n v="0"/>
    <n v="0"/>
    <n v="2031"/>
    <n v="2000"/>
    <n v="-5.71"/>
    <n v="0"/>
    <s v="100-S1.5 - Retirement"/>
    <m/>
    <x v="1"/>
    <n v="2052"/>
    <b v="0"/>
  </r>
  <r>
    <x v="0"/>
    <s v="0241"/>
    <n v="0"/>
    <n v="0"/>
    <n v="2031"/>
    <n v="2001"/>
    <n v="-3133.36"/>
    <n v="0"/>
    <s v="100-S1.5 - Retirement"/>
    <m/>
    <x v="1"/>
    <n v="2052"/>
    <b v="0"/>
  </r>
  <r>
    <x v="0"/>
    <s v="0241"/>
    <n v="0"/>
    <n v="0"/>
    <n v="2031"/>
    <n v="2003"/>
    <n v="-3800.6"/>
    <n v="0"/>
    <s v="100-S1.5 - Retirement"/>
    <m/>
    <x v="1"/>
    <n v="2052"/>
    <b v="0"/>
  </r>
  <r>
    <x v="0"/>
    <s v="0241"/>
    <n v="0"/>
    <n v="0"/>
    <n v="2031"/>
    <n v="2004"/>
    <n v="-324.18"/>
    <n v="0"/>
    <s v="100-S1.5 - Retirement"/>
    <m/>
    <x v="1"/>
    <n v="2052"/>
    <b v="0"/>
  </r>
  <r>
    <x v="0"/>
    <s v="0241"/>
    <n v="0"/>
    <n v="0"/>
    <n v="2031"/>
    <n v="2005"/>
    <n v="-1786.93"/>
    <n v="0"/>
    <s v="100-S1.5 - Retirement"/>
    <m/>
    <x v="1"/>
    <n v="2052"/>
    <b v="0"/>
  </r>
  <r>
    <x v="0"/>
    <s v="0241"/>
    <n v="0"/>
    <n v="0"/>
    <n v="2031"/>
    <n v="2006"/>
    <n v="-107.45"/>
    <n v="0"/>
    <s v="100-S1.5 - Retirement"/>
    <m/>
    <x v="1"/>
    <n v="2052"/>
    <b v="0"/>
  </r>
  <r>
    <x v="0"/>
    <s v="0241"/>
    <n v="0"/>
    <n v="0"/>
    <n v="2031"/>
    <n v="2007"/>
    <n v="-121.2"/>
    <n v="0"/>
    <s v="100-S1.5 - Retirement"/>
    <m/>
    <x v="1"/>
    <n v="2052"/>
    <b v="0"/>
  </r>
  <r>
    <x v="0"/>
    <s v="0241"/>
    <n v="0"/>
    <n v="0"/>
    <n v="2031"/>
    <n v="2008"/>
    <n v="-10.4"/>
    <n v="0"/>
    <s v="100-S1.5 - Retirement"/>
    <m/>
    <x v="1"/>
    <n v="2052"/>
    <b v="0"/>
  </r>
  <r>
    <x v="0"/>
    <s v="0241"/>
    <n v="0"/>
    <n v="0"/>
    <n v="2031"/>
    <n v="2009"/>
    <n v="-3390.32"/>
    <n v="0"/>
    <s v="100-S1.5 - Retirement"/>
    <m/>
    <x v="1"/>
    <n v="2052"/>
    <b v="0"/>
  </r>
  <r>
    <x v="0"/>
    <s v="0241"/>
    <n v="0"/>
    <n v="0"/>
    <n v="2031"/>
    <n v="2010"/>
    <n v="-880.3"/>
    <n v="0"/>
    <s v="100-S1.5 - Retirement"/>
    <m/>
    <x v="1"/>
    <n v="2052"/>
    <b v="0"/>
  </r>
  <r>
    <x v="0"/>
    <s v="0241"/>
    <n v="0"/>
    <n v="0"/>
    <n v="2032"/>
    <n v="1981"/>
    <n v="-15507.68"/>
    <n v="0"/>
    <s v="100-S1.5 - Retirement"/>
    <m/>
    <x v="1"/>
    <n v="2052"/>
    <b v="0"/>
  </r>
  <r>
    <x v="0"/>
    <s v="0241"/>
    <n v="0"/>
    <n v="0"/>
    <n v="2032"/>
    <n v="1982"/>
    <n v="-136011.25"/>
    <n v="0"/>
    <s v="100-S1.5 - Retirement"/>
    <m/>
    <x v="1"/>
    <n v="2052"/>
    <b v="0"/>
  </r>
  <r>
    <x v="0"/>
    <s v="0241"/>
    <n v="0"/>
    <n v="0"/>
    <n v="2032"/>
    <n v="1983"/>
    <n v="-46580.55"/>
    <n v="0"/>
    <s v="100-S1.5 - Retirement"/>
    <m/>
    <x v="1"/>
    <n v="2052"/>
    <b v="0"/>
  </r>
  <r>
    <x v="0"/>
    <s v="0241"/>
    <n v="0"/>
    <n v="0"/>
    <n v="2032"/>
    <n v="1984"/>
    <n v="-12473.01"/>
    <n v="0"/>
    <s v="100-S1.5 - Retirement"/>
    <m/>
    <x v="1"/>
    <n v="2052"/>
    <b v="0"/>
  </r>
  <r>
    <x v="0"/>
    <s v="0241"/>
    <n v="0"/>
    <n v="0"/>
    <n v="2032"/>
    <n v="1985"/>
    <n v="-15594.6"/>
    <n v="0"/>
    <s v="100-S1.5 - Retirement"/>
    <m/>
    <x v="1"/>
    <n v="2052"/>
    <b v="0"/>
  </r>
  <r>
    <x v="0"/>
    <s v="0241"/>
    <n v="0"/>
    <n v="0"/>
    <n v="2032"/>
    <n v="1986"/>
    <n v="-10962.45"/>
    <n v="0"/>
    <s v="100-S1.5 - Retirement"/>
    <m/>
    <x v="1"/>
    <n v="2052"/>
    <b v="0"/>
  </r>
  <r>
    <x v="0"/>
    <s v="0241"/>
    <n v="0"/>
    <n v="0"/>
    <n v="2032"/>
    <n v="1987"/>
    <n v="-1266.33"/>
    <n v="0"/>
    <s v="100-S1.5 - Retirement"/>
    <m/>
    <x v="1"/>
    <n v="2052"/>
    <b v="0"/>
  </r>
  <r>
    <x v="0"/>
    <s v="0241"/>
    <n v="0"/>
    <n v="0"/>
    <n v="2032"/>
    <n v="1988"/>
    <n v="-1700.6"/>
    <n v="0"/>
    <s v="100-S1.5 - Retirement"/>
    <m/>
    <x v="1"/>
    <n v="2052"/>
    <b v="0"/>
  </r>
  <r>
    <x v="0"/>
    <s v="0241"/>
    <n v="0"/>
    <n v="0"/>
    <n v="2032"/>
    <n v="1989"/>
    <n v="-1790.61"/>
    <n v="0"/>
    <s v="100-S1.5 - Retirement"/>
    <m/>
    <x v="1"/>
    <n v="2052"/>
    <b v="0"/>
  </r>
  <r>
    <x v="0"/>
    <s v="0241"/>
    <n v="0"/>
    <n v="0"/>
    <n v="2032"/>
    <n v="1990"/>
    <n v="-36.08"/>
    <n v="0"/>
    <s v="100-S1.5 - Retirement"/>
    <m/>
    <x v="1"/>
    <n v="2052"/>
    <b v="0"/>
  </r>
  <r>
    <x v="0"/>
    <s v="0241"/>
    <n v="0"/>
    <n v="0"/>
    <n v="2032"/>
    <n v="1991"/>
    <n v="-104.4"/>
    <n v="0"/>
    <s v="100-S1.5 - Retirement"/>
    <m/>
    <x v="1"/>
    <n v="2052"/>
    <b v="0"/>
  </r>
  <r>
    <x v="0"/>
    <s v="0241"/>
    <n v="0"/>
    <n v="0"/>
    <n v="2032"/>
    <n v="1993"/>
    <n v="-848.35"/>
    <n v="0"/>
    <s v="100-S1.5 - Retirement"/>
    <m/>
    <x v="1"/>
    <n v="2052"/>
    <b v="0"/>
  </r>
  <r>
    <x v="0"/>
    <s v="0241"/>
    <n v="0"/>
    <n v="0"/>
    <n v="2032"/>
    <n v="1994"/>
    <n v="-185.57"/>
    <n v="0"/>
    <s v="100-S1.5 - Retirement"/>
    <m/>
    <x v="1"/>
    <n v="2052"/>
    <b v="0"/>
  </r>
  <r>
    <x v="0"/>
    <s v="0241"/>
    <n v="0"/>
    <n v="0"/>
    <n v="2032"/>
    <n v="1995"/>
    <n v="-2670.83"/>
    <n v="0"/>
    <s v="100-S1.5 - Retirement"/>
    <m/>
    <x v="1"/>
    <n v="2052"/>
    <b v="0"/>
  </r>
  <r>
    <x v="0"/>
    <s v="0241"/>
    <n v="0"/>
    <n v="0"/>
    <n v="2032"/>
    <n v="1996"/>
    <n v="-855.24"/>
    <n v="0"/>
    <s v="100-S1.5 - Retirement"/>
    <m/>
    <x v="1"/>
    <n v="2052"/>
    <b v="0"/>
  </r>
  <r>
    <x v="0"/>
    <s v="0241"/>
    <n v="0"/>
    <n v="0"/>
    <n v="2032"/>
    <n v="1997"/>
    <n v="-444.72"/>
    <n v="0"/>
    <s v="100-S1.5 - Retirement"/>
    <m/>
    <x v="1"/>
    <n v="2052"/>
    <b v="0"/>
  </r>
  <r>
    <x v="0"/>
    <s v="0241"/>
    <n v="0"/>
    <n v="0"/>
    <n v="2032"/>
    <n v="1998"/>
    <n v="-1235.05"/>
    <n v="0"/>
    <s v="100-S1.5 - Retirement"/>
    <m/>
    <x v="1"/>
    <n v="2052"/>
    <b v="0"/>
  </r>
  <r>
    <x v="0"/>
    <s v="0241"/>
    <n v="0"/>
    <n v="0"/>
    <n v="2032"/>
    <n v="1999"/>
    <n v="-309.66000000000003"/>
    <n v="0"/>
    <s v="100-S1.5 - Retirement"/>
    <m/>
    <x v="1"/>
    <n v="2052"/>
    <b v="0"/>
  </r>
  <r>
    <x v="0"/>
    <s v="0241"/>
    <n v="0"/>
    <n v="0"/>
    <n v="2032"/>
    <n v="2000"/>
    <n v="-6.07"/>
    <n v="0"/>
    <s v="100-S1.5 - Retirement"/>
    <m/>
    <x v="1"/>
    <n v="2052"/>
    <b v="0"/>
  </r>
  <r>
    <x v="0"/>
    <s v="0241"/>
    <n v="0"/>
    <n v="0"/>
    <n v="2032"/>
    <n v="2001"/>
    <n v="-3337.29"/>
    <n v="0"/>
    <s v="100-S1.5 - Retirement"/>
    <m/>
    <x v="1"/>
    <n v="2052"/>
    <b v="0"/>
  </r>
  <r>
    <x v="0"/>
    <s v="0241"/>
    <n v="0"/>
    <n v="0"/>
    <n v="2032"/>
    <n v="2003"/>
    <n v="-4065.75"/>
    <n v="0"/>
    <s v="100-S1.5 - Retirement"/>
    <m/>
    <x v="1"/>
    <n v="2052"/>
    <b v="0"/>
  </r>
  <r>
    <x v="0"/>
    <s v="0241"/>
    <n v="0"/>
    <n v="0"/>
    <n v="2032"/>
    <n v="2004"/>
    <n v="-347.64"/>
    <n v="0"/>
    <s v="100-S1.5 - Retirement"/>
    <m/>
    <x v="1"/>
    <n v="2052"/>
    <b v="0"/>
  </r>
  <r>
    <x v="0"/>
    <s v="0241"/>
    <n v="0"/>
    <n v="0"/>
    <n v="2032"/>
    <n v="2005"/>
    <n v="-1920.39"/>
    <n v="0"/>
    <s v="100-S1.5 - Retirement"/>
    <m/>
    <x v="1"/>
    <n v="2052"/>
    <b v="0"/>
  </r>
  <r>
    <x v="0"/>
    <s v="0241"/>
    <n v="0"/>
    <n v="0"/>
    <n v="2032"/>
    <n v="2006"/>
    <n v="-115.9"/>
    <n v="0"/>
    <s v="100-S1.5 - Retirement"/>
    <m/>
    <x v="1"/>
    <n v="2052"/>
    <b v="0"/>
  </r>
  <r>
    <x v="0"/>
    <s v="0241"/>
    <n v="0"/>
    <n v="0"/>
    <n v="2032"/>
    <n v="2007"/>
    <n v="-131.12"/>
    <n v="0"/>
    <s v="100-S1.5 - Retirement"/>
    <m/>
    <x v="1"/>
    <n v="2052"/>
    <b v="0"/>
  </r>
  <r>
    <x v="0"/>
    <s v="0241"/>
    <n v="0"/>
    <n v="0"/>
    <n v="2032"/>
    <n v="2008"/>
    <n v="-11.28"/>
    <n v="0"/>
    <s v="100-S1.5 - Retirement"/>
    <m/>
    <x v="1"/>
    <n v="2052"/>
    <b v="0"/>
  </r>
  <r>
    <x v="0"/>
    <s v="0241"/>
    <n v="0"/>
    <n v="0"/>
    <n v="2032"/>
    <n v="2009"/>
    <n v="-3690.21"/>
    <n v="0"/>
    <s v="100-S1.5 - Retirement"/>
    <m/>
    <x v="1"/>
    <n v="2052"/>
    <b v="0"/>
  </r>
  <r>
    <x v="0"/>
    <s v="0241"/>
    <n v="0"/>
    <n v="0"/>
    <n v="2032"/>
    <n v="2010"/>
    <n v="-961.73"/>
    <n v="0"/>
    <s v="100-S1.5 - Retirement"/>
    <m/>
    <x v="1"/>
    <n v="2052"/>
    <b v="0"/>
  </r>
  <r>
    <x v="0"/>
    <s v="0241"/>
    <n v="0"/>
    <n v="0"/>
    <n v="2033"/>
    <n v="1981"/>
    <n v="-16039.03"/>
    <n v="0"/>
    <s v="100-S1.5 - Retirement"/>
    <m/>
    <x v="1"/>
    <n v="2052"/>
    <b v="0"/>
  </r>
  <r>
    <x v="0"/>
    <s v="0241"/>
    <n v="0"/>
    <n v="0"/>
    <n v="2033"/>
    <n v="1982"/>
    <n v="-140811.57999999999"/>
    <n v="0"/>
    <s v="100-S1.5 - Retirement"/>
    <m/>
    <x v="1"/>
    <n v="2052"/>
    <b v="0"/>
  </r>
  <r>
    <x v="0"/>
    <s v="0241"/>
    <n v="0"/>
    <n v="0"/>
    <n v="2033"/>
    <n v="1983"/>
    <n v="-48274.13"/>
    <n v="0"/>
    <s v="100-S1.5 - Retirement"/>
    <m/>
    <x v="1"/>
    <n v="2052"/>
    <b v="0"/>
  </r>
  <r>
    <x v="0"/>
    <s v="0241"/>
    <n v="0"/>
    <n v="0"/>
    <n v="2033"/>
    <n v="1984"/>
    <n v="-12939.95"/>
    <n v="0"/>
    <s v="100-S1.5 - Retirement"/>
    <m/>
    <x v="1"/>
    <n v="2052"/>
    <b v="0"/>
  </r>
  <r>
    <x v="0"/>
    <s v="0241"/>
    <n v="0"/>
    <n v="0"/>
    <n v="2033"/>
    <n v="1985"/>
    <n v="-16195.75"/>
    <n v="0"/>
    <s v="100-S1.5 - Retirement"/>
    <m/>
    <x v="1"/>
    <n v="2052"/>
    <b v="0"/>
  </r>
  <r>
    <x v="0"/>
    <s v="0241"/>
    <n v="0"/>
    <n v="0"/>
    <n v="2033"/>
    <n v="1986"/>
    <n v="-11397.65"/>
    <n v="0"/>
    <s v="100-S1.5 - Retirement"/>
    <m/>
    <x v="1"/>
    <n v="2052"/>
    <b v="0"/>
  </r>
  <r>
    <x v="0"/>
    <s v="0241"/>
    <n v="0"/>
    <n v="0"/>
    <n v="2033"/>
    <n v="1987"/>
    <n v="-1318.11"/>
    <n v="0"/>
    <s v="100-S1.5 - Retirement"/>
    <m/>
    <x v="1"/>
    <n v="2052"/>
    <b v="0"/>
  </r>
  <r>
    <x v="0"/>
    <s v="0241"/>
    <n v="0"/>
    <n v="0"/>
    <n v="2033"/>
    <n v="1988"/>
    <n v="-1772.21"/>
    <n v="0"/>
    <s v="100-S1.5 - Retirement"/>
    <m/>
    <x v="1"/>
    <n v="2052"/>
    <b v="0"/>
  </r>
  <r>
    <x v="0"/>
    <s v="0241"/>
    <n v="0"/>
    <n v="0"/>
    <n v="2033"/>
    <n v="1989"/>
    <n v="-1868.26"/>
    <n v="0"/>
    <s v="100-S1.5 - Retirement"/>
    <m/>
    <x v="1"/>
    <n v="2052"/>
    <b v="0"/>
  </r>
  <r>
    <x v="0"/>
    <s v="0241"/>
    <n v="0"/>
    <n v="0"/>
    <n v="2033"/>
    <n v="1990"/>
    <n v="-37.69"/>
    <n v="0"/>
    <s v="100-S1.5 - Retirement"/>
    <m/>
    <x v="1"/>
    <n v="2052"/>
    <b v="0"/>
  </r>
  <r>
    <x v="0"/>
    <s v="0241"/>
    <n v="0"/>
    <n v="0"/>
    <n v="2033"/>
    <n v="1991"/>
    <n v="-109.2"/>
    <n v="0"/>
    <s v="100-S1.5 - Retirement"/>
    <m/>
    <x v="1"/>
    <n v="2052"/>
    <b v="0"/>
  </r>
  <r>
    <x v="0"/>
    <s v="0241"/>
    <n v="0"/>
    <n v="0"/>
    <n v="2033"/>
    <n v="1993"/>
    <n v="-889.79"/>
    <n v="0"/>
    <s v="100-S1.5 - Retirement"/>
    <m/>
    <x v="1"/>
    <n v="2052"/>
    <b v="0"/>
  </r>
  <r>
    <x v="0"/>
    <s v="0241"/>
    <n v="0"/>
    <n v="0"/>
    <n v="2033"/>
    <n v="1994"/>
    <n v="-194.91"/>
    <n v="0"/>
    <s v="100-S1.5 - Retirement"/>
    <m/>
    <x v="1"/>
    <n v="2052"/>
    <b v="0"/>
  </r>
  <r>
    <x v="0"/>
    <s v="0241"/>
    <n v="0"/>
    <n v="0"/>
    <n v="2033"/>
    <n v="1995"/>
    <n v="-2809.5"/>
    <n v="0"/>
    <s v="100-S1.5 - Retirement"/>
    <m/>
    <x v="1"/>
    <n v="2052"/>
    <b v="0"/>
  </r>
  <r>
    <x v="0"/>
    <s v="0241"/>
    <n v="0"/>
    <n v="0"/>
    <n v="2033"/>
    <n v="1996"/>
    <n v="-901.03"/>
    <n v="0"/>
    <s v="100-S1.5 - Retirement"/>
    <m/>
    <x v="1"/>
    <n v="2052"/>
    <b v="0"/>
  </r>
  <r>
    <x v="0"/>
    <s v="0241"/>
    <n v="0"/>
    <n v="0"/>
    <n v="2033"/>
    <n v="1997"/>
    <n v="-469.29"/>
    <n v="0"/>
    <s v="100-S1.5 - Retirement"/>
    <m/>
    <x v="1"/>
    <n v="2052"/>
    <b v="0"/>
  </r>
  <r>
    <x v="0"/>
    <s v="0241"/>
    <n v="0"/>
    <n v="0"/>
    <n v="2033"/>
    <n v="1998"/>
    <n v="-1305.44"/>
    <n v="0"/>
    <s v="100-S1.5 - Retirement"/>
    <m/>
    <x v="1"/>
    <n v="2052"/>
    <b v="0"/>
  </r>
  <r>
    <x v="0"/>
    <s v="0241"/>
    <n v="0"/>
    <n v="0"/>
    <n v="2033"/>
    <n v="1999"/>
    <n v="-327.9"/>
    <n v="0"/>
    <s v="100-S1.5 - Retirement"/>
    <m/>
    <x v="1"/>
    <n v="2052"/>
    <b v="0"/>
  </r>
  <r>
    <x v="0"/>
    <s v="0241"/>
    <n v="0"/>
    <n v="0"/>
    <n v="2033"/>
    <n v="2000"/>
    <n v="-6.44"/>
    <n v="0"/>
    <s v="100-S1.5 - Retirement"/>
    <m/>
    <x v="1"/>
    <n v="2052"/>
    <b v="0"/>
  </r>
  <r>
    <x v="0"/>
    <s v="0241"/>
    <n v="0"/>
    <n v="0"/>
    <n v="2033"/>
    <n v="2001"/>
    <n v="-3547.17"/>
    <n v="0"/>
    <s v="100-S1.5 - Retirement"/>
    <m/>
    <x v="1"/>
    <n v="2052"/>
    <b v="0"/>
  </r>
  <r>
    <x v="0"/>
    <s v="0241"/>
    <n v="0"/>
    <n v="0"/>
    <n v="2033"/>
    <n v="2003"/>
    <n v="-4339.6000000000004"/>
    <n v="0"/>
    <s v="100-S1.5 - Retirement"/>
    <m/>
    <x v="1"/>
    <n v="2052"/>
    <b v="0"/>
  </r>
  <r>
    <x v="0"/>
    <s v="0241"/>
    <n v="0"/>
    <n v="0"/>
    <n v="2033"/>
    <n v="2004"/>
    <n v="-371.9"/>
    <n v="0"/>
    <s v="100-S1.5 - Retirement"/>
    <m/>
    <x v="1"/>
    <n v="2052"/>
    <b v="0"/>
  </r>
  <r>
    <x v="0"/>
    <s v="0241"/>
    <n v="0"/>
    <n v="0"/>
    <n v="2033"/>
    <n v="2005"/>
    <n v="-2059.41"/>
    <n v="0"/>
    <s v="100-S1.5 - Retirement"/>
    <m/>
    <x v="1"/>
    <n v="2052"/>
    <b v="0"/>
  </r>
  <r>
    <x v="0"/>
    <s v="0241"/>
    <n v="0"/>
    <n v="0"/>
    <n v="2033"/>
    <n v="2006"/>
    <n v="-124.56"/>
    <n v="0"/>
    <s v="100-S1.5 - Retirement"/>
    <m/>
    <x v="1"/>
    <n v="2052"/>
    <b v="0"/>
  </r>
  <r>
    <x v="0"/>
    <s v="0241"/>
    <n v="0"/>
    <n v="0"/>
    <n v="2033"/>
    <n v="2007"/>
    <n v="-141.43"/>
    <n v="0"/>
    <s v="100-S1.5 - Retirement"/>
    <m/>
    <x v="1"/>
    <n v="2052"/>
    <b v="0"/>
  </r>
  <r>
    <x v="0"/>
    <s v="0241"/>
    <n v="0"/>
    <n v="0"/>
    <n v="2033"/>
    <n v="2008"/>
    <n v="-12.2"/>
    <n v="0"/>
    <s v="100-S1.5 - Retirement"/>
    <m/>
    <x v="1"/>
    <n v="2052"/>
    <b v="0"/>
  </r>
  <r>
    <x v="0"/>
    <s v="0241"/>
    <n v="0"/>
    <n v="0"/>
    <n v="2033"/>
    <n v="2009"/>
    <n v="-4000.91"/>
    <n v="0"/>
    <s v="100-S1.5 - Retirement"/>
    <m/>
    <x v="1"/>
    <n v="2052"/>
    <b v="0"/>
  </r>
  <r>
    <x v="0"/>
    <s v="0241"/>
    <n v="0"/>
    <n v="0"/>
    <n v="2033"/>
    <n v="2010"/>
    <n v="-1046.8"/>
    <n v="0"/>
    <s v="100-S1.5 - Retirement"/>
    <m/>
    <x v="1"/>
    <n v="2052"/>
    <b v="0"/>
  </r>
  <r>
    <x v="0"/>
    <s v="0241"/>
    <n v="0"/>
    <n v="0"/>
    <n v="2034"/>
    <n v="1981"/>
    <n v="-16572.59"/>
    <n v="0"/>
    <s v="100-S1.5 - Retirement"/>
    <m/>
    <x v="1"/>
    <n v="2052"/>
    <b v="0"/>
  </r>
  <r>
    <x v="0"/>
    <s v="0241"/>
    <n v="0"/>
    <n v="0"/>
    <n v="2034"/>
    <n v="1982"/>
    <n v="-145636.31"/>
    <n v="0"/>
    <s v="100-S1.5 - Retirement"/>
    <m/>
    <x v="1"/>
    <n v="2052"/>
    <b v="0"/>
  </r>
  <r>
    <x v="0"/>
    <s v="0241"/>
    <n v="0"/>
    <n v="0"/>
    <n v="2034"/>
    <n v="1983"/>
    <n v="-49977.9"/>
    <n v="0"/>
    <s v="100-S1.5 - Retirement"/>
    <m/>
    <x v="1"/>
    <n v="2052"/>
    <b v="0"/>
  </r>
  <r>
    <x v="0"/>
    <s v="0241"/>
    <n v="0"/>
    <n v="0"/>
    <n v="2034"/>
    <n v="1984"/>
    <n v="-13410.42"/>
    <n v="0"/>
    <s v="100-S1.5 - Retirement"/>
    <m/>
    <x v="1"/>
    <n v="2052"/>
    <b v="0"/>
  </r>
  <r>
    <x v="0"/>
    <s v="0241"/>
    <n v="0"/>
    <n v="0"/>
    <n v="2034"/>
    <n v="1985"/>
    <n v="-16802.04"/>
    <n v="0"/>
    <s v="100-S1.5 - Retirement"/>
    <m/>
    <x v="1"/>
    <n v="2052"/>
    <b v="0"/>
  </r>
  <r>
    <x v="0"/>
    <s v="0241"/>
    <n v="0"/>
    <n v="0"/>
    <n v="2034"/>
    <n v="1986"/>
    <n v="-11837.01"/>
    <n v="0"/>
    <s v="100-S1.5 - Retirement"/>
    <m/>
    <x v="1"/>
    <n v="2052"/>
    <b v="0"/>
  </r>
  <r>
    <x v="0"/>
    <s v="0241"/>
    <n v="0"/>
    <n v="0"/>
    <n v="2034"/>
    <n v="1987"/>
    <n v="-1370.44"/>
    <n v="0"/>
    <s v="100-S1.5 - Retirement"/>
    <m/>
    <x v="1"/>
    <n v="2052"/>
    <b v="0"/>
  </r>
  <r>
    <x v="0"/>
    <s v="0241"/>
    <n v="0"/>
    <n v="0"/>
    <n v="2034"/>
    <n v="1988"/>
    <n v="-1844.67"/>
    <n v="0"/>
    <s v="100-S1.5 - Retirement"/>
    <m/>
    <x v="1"/>
    <n v="2052"/>
    <b v="0"/>
  </r>
  <r>
    <x v="0"/>
    <s v="0241"/>
    <n v="0"/>
    <n v="0"/>
    <n v="2034"/>
    <n v="1989"/>
    <n v="-1946.92"/>
    <n v="0"/>
    <s v="100-S1.5 - Retirement"/>
    <m/>
    <x v="1"/>
    <n v="2052"/>
    <b v="0"/>
  </r>
  <r>
    <x v="0"/>
    <s v="0241"/>
    <n v="0"/>
    <n v="0"/>
    <n v="2034"/>
    <n v="1990"/>
    <n v="-39.32"/>
    <n v="0"/>
    <s v="100-S1.5 - Retirement"/>
    <m/>
    <x v="1"/>
    <n v="2052"/>
    <b v="0"/>
  </r>
  <r>
    <x v="0"/>
    <s v="0241"/>
    <n v="0"/>
    <n v="0"/>
    <n v="2034"/>
    <n v="1991"/>
    <n v="-114.08"/>
    <n v="0"/>
    <s v="100-S1.5 - Retirement"/>
    <m/>
    <x v="1"/>
    <n v="2052"/>
    <b v="0"/>
  </r>
  <r>
    <x v="0"/>
    <s v="0241"/>
    <n v="0"/>
    <n v="0"/>
    <n v="2034"/>
    <n v="1993"/>
    <n v="-931.97"/>
    <n v="0"/>
    <s v="100-S1.5 - Retirement"/>
    <m/>
    <x v="1"/>
    <n v="2052"/>
    <b v="0"/>
  </r>
  <r>
    <x v="0"/>
    <s v="0241"/>
    <n v="0"/>
    <n v="0"/>
    <n v="2034"/>
    <n v="1994"/>
    <n v="-204.43"/>
    <n v="0"/>
    <s v="100-S1.5 - Retirement"/>
    <m/>
    <x v="1"/>
    <n v="2052"/>
    <b v="0"/>
  </r>
  <r>
    <x v="0"/>
    <s v="0241"/>
    <n v="0"/>
    <n v="0"/>
    <n v="2034"/>
    <n v="1995"/>
    <n v="-2950.98"/>
    <n v="0"/>
    <s v="100-S1.5 - Retirement"/>
    <m/>
    <x v="1"/>
    <n v="2052"/>
    <b v="0"/>
  </r>
  <r>
    <x v="0"/>
    <s v="0241"/>
    <n v="0"/>
    <n v="0"/>
    <n v="2034"/>
    <n v="1996"/>
    <n v="-947.81"/>
    <n v="0"/>
    <s v="100-S1.5 - Retirement"/>
    <m/>
    <x v="1"/>
    <n v="2052"/>
    <b v="0"/>
  </r>
  <r>
    <x v="0"/>
    <s v="0241"/>
    <n v="0"/>
    <n v="0"/>
    <n v="2034"/>
    <n v="1997"/>
    <n v="-494.42"/>
    <n v="0"/>
    <s v="100-S1.5 - Retirement"/>
    <m/>
    <x v="1"/>
    <n v="2052"/>
    <b v="0"/>
  </r>
  <r>
    <x v="0"/>
    <s v="0241"/>
    <n v="0"/>
    <n v="0"/>
    <n v="2034"/>
    <n v="1998"/>
    <n v="-1377.57"/>
    <n v="0"/>
    <s v="100-S1.5 - Retirement"/>
    <m/>
    <x v="1"/>
    <n v="2052"/>
    <b v="0"/>
  </r>
  <r>
    <x v="0"/>
    <s v="0241"/>
    <n v="0"/>
    <n v="0"/>
    <n v="2034"/>
    <n v="1999"/>
    <n v="-346.59"/>
    <n v="0"/>
    <s v="100-S1.5 - Retirement"/>
    <m/>
    <x v="1"/>
    <n v="2052"/>
    <b v="0"/>
  </r>
  <r>
    <x v="0"/>
    <s v="0241"/>
    <n v="0"/>
    <n v="0"/>
    <n v="2034"/>
    <n v="2000"/>
    <n v="-6.82"/>
    <n v="0"/>
    <s v="100-S1.5 - Retirement"/>
    <m/>
    <x v="1"/>
    <n v="2052"/>
    <b v="0"/>
  </r>
  <r>
    <x v="0"/>
    <s v="0241"/>
    <n v="0"/>
    <n v="0"/>
    <n v="2034"/>
    <n v="2001"/>
    <n v="-3763.08"/>
    <n v="0"/>
    <s v="100-S1.5 - Retirement"/>
    <m/>
    <x v="1"/>
    <n v="2052"/>
    <b v="0"/>
  </r>
  <r>
    <x v="0"/>
    <s v="0241"/>
    <n v="0"/>
    <n v="0"/>
    <n v="2034"/>
    <n v="2003"/>
    <n v="-4622.05"/>
    <n v="0"/>
    <s v="100-S1.5 - Retirement"/>
    <m/>
    <x v="1"/>
    <n v="2052"/>
    <b v="0"/>
  </r>
  <r>
    <x v="0"/>
    <s v="0241"/>
    <n v="0"/>
    <n v="0"/>
    <n v="2034"/>
    <n v="2004"/>
    <n v="-396.95"/>
    <n v="0"/>
    <s v="100-S1.5 - Retirement"/>
    <m/>
    <x v="1"/>
    <n v="2052"/>
    <b v="0"/>
  </r>
  <r>
    <x v="0"/>
    <s v="0241"/>
    <n v="0"/>
    <n v="0"/>
    <n v="2034"/>
    <n v="2005"/>
    <n v="-2203.09"/>
    <n v="0"/>
    <s v="100-S1.5 - Retirement"/>
    <m/>
    <x v="1"/>
    <n v="2052"/>
    <b v="0"/>
  </r>
  <r>
    <x v="0"/>
    <s v="0241"/>
    <n v="0"/>
    <n v="0"/>
    <n v="2034"/>
    <n v="2006"/>
    <n v="-133.57"/>
    <n v="0"/>
    <s v="100-S1.5 - Retirement"/>
    <m/>
    <x v="1"/>
    <n v="2052"/>
    <b v="0"/>
  </r>
  <r>
    <x v="0"/>
    <s v="0241"/>
    <n v="0"/>
    <n v="0"/>
    <n v="2034"/>
    <n v="2007"/>
    <n v="-151.99"/>
    <n v="0"/>
    <s v="100-S1.5 - Retirement"/>
    <m/>
    <x v="1"/>
    <n v="2052"/>
    <b v="0"/>
  </r>
  <r>
    <x v="0"/>
    <s v="0241"/>
    <n v="0"/>
    <n v="0"/>
    <n v="2034"/>
    <n v="2008"/>
    <n v="-13.16"/>
    <n v="0"/>
    <s v="100-S1.5 - Retirement"/>
    <m/>
    <x v="1"/>
    <n v="2052"/>
    <b v="0"/>
  </r>
  <r>
    <x v="0"/>
    <s v="0241"/>
    <n v="0"/>
    <n v="0"/>
    <n v="2034"/>
    <n v="2009"/>
    <n v="-4328.32"/>
    <n v="0"/>
    <s v="100-S1.5 - Retirement"/>
    <m/>
    <x v="1"/>
    <n v="2052"/>
    <b v="0"/>
  </r>
  <r>
    <x v="0"/>
    <s v="0241"/>
    <n v="0"/>
    <n v="0"/>
    <n v="2034"/>
    <n v="2010"/>
    <n v="-1134.94"/>
    <n v="0"/>
    <s v="100-S1.5 - Retirement"/>
    <m/>
    <x v="1"/>
    <n v="2052"/>
    <b v="0"/>
  </r>
  <r>
    <x v="0"/>
    <s v="0241"/>
    <n v="0"/>
    <n v="0"/>
    <n v="2035"/>
    <n v="1981"/>
    <n v="-17107.580000000002"/>
    <n v="0"/>
    <s v="100-S1.5 - Retirement"/>
    <m/>
    <x v="1"/>
    <n v="2052"/>
    <b v="0"/>
  </r>
  <r>
    <x v="0"/>
    <s v="0241"/>
    <n v="0"/>
    <n v="0"/>
    <n v="2035"/>
    <n v="1982"/>
    <n v="-150481.14000000001"/>
    <n v="0"/>
    <s v="100-S1.5 - Retirement"/>
    <m/>
    <x v="1"/>
    <n v="2052"/>
    <b v="0"/>
  </r>
  <r>
    <x v="0"/>
    <s v="0241"/>
    <n v="0"/>
    <n v="0"/>
    <n v="2035"/>
    <n v="1983"/>
    <n v="-51690.33"/>
    <n v="0"/>
    <s v="100-S1.5 - Retirement"/>
    <m/>
    <x v="1"/>
    <n v="2052"/>
    <b v="0"/>
  </r>
  <r>
    <x v="0"/>
    <s v="0241"/>
    <n v="0"/>
    <n v="0"/>
    <n v="2035"/>
    <n v="1984"/>
    <n v="-13883.72"/>
    <n v="0"/>
    <s v="100-S1.5 - Retirement"/>
    <m/>
    <x v="1"/>
    <n v="2052"/>
    <b v="0"/>
  </r>
  <r>
    <x v="0"/>
    <s v="0241"/>
    <n v="0"/>
    <n v="0"/>
    <n v="2035"/>
    <n v="1985"/>
    <n v="-17412.93"/>
    <n v="0"/>
    <s v="100-S1.5 - Retirement"/>
    <m/>
    <x v="1"/>
    <n v="2052"/>
    <b v="0"/>
  </r>
  <r>
    <x v="0"/>
    <s v="0241"/>
    <n v="0"/>
    <n v="0"/>
    <n v="2035"/>
    <n v="1986"/>
    <n v="-12280.14"/>
    <n v="0"/>
    <s v="100-S1.5 - Retirement"/>
    <m/>
    <x v="1"/>
    <n v="2052"/>
    <b v="0"/>
  </r>
  <r>
    <x v="0"/>
    <s v="0241"/>
    <n v="0"/>
    <n v="0"/>
    <n v="2035"/>
    <n v="1987"/>
    <n v="-1423.27"/>
    <n v="0"/>
    <s v="100-S1.5 - Retirement"/>
    <m/>
    <x v="1"/>
    <n v="2052"/>
    <b v="0"/>
  </r>
  <r>
    <x v="0"/>
    <s v="0241"/>
    <n v="0"/>
    <n v="0"/>
    <n v="2035"/>
    <n v="1988"/>
    <n v="-1917.9"/>
    <n v="0"/>
    <s v="100-S1.5 - Retirement"/>
    <m/>
    <x v="1"/>
    <n v="2052"/>
    <b v="0"/>
  </r>
  <r>
    <x v="0"/>
    <s v="0241"/>
    <n v="0"/>
    <n v="0"/>
    <n v="2035"/>
    <n v="1989"/>
    <n v="-2026.53"/>
    <n v="0"/>
    <s v="100-S1.5 - Retirement"/>
    <m/>
    <x v="1"/>
    <n v="2052"/>
    <b v="0"/>
  </r>
  <r>
    <x v="0"/>
    <s v="0241"/>
    <n v="0"/>
    <n v="0"/>
    <n v="2035"/>
    <n v="1990"/>
    <n v="-40.98"/>
    <n v="0"/>
    <s v="100-S1.5 - Retirement"/>
    <m/>
    <x v="1"/>
    <n v="2052"/>
    <b v="0"/>
  </r>
  <r>
    <x v="0"/>
    <s v="0241"/>
    <n v="0"/>
    <n v="0"/>
    <n v="2035"/>
    <n v="1991"/>
    <n v="-119.03"/>
    <n v="0"/>
    <s v="100-S1.5 - Retirement"/>
    <m/>
    <x v="1"/>
    <n v="2052"/>
    <b v="0"/>
  </r>
  <r>
    <x v="0"/>
    <s v="0241"/>
    <n v="0"/>
    <n v="0"/>
    <n v="2035"/>
    <n v="1993"/>
    <n v="-974.84"/>
    <n v="0"/>
    <s v="100-S1.5 - Retirement"/>
    <m/>
    <x v="1"/>
    <n v="2052"/>
    <b v="0"/>
  </r>
  <r>
    <x v="0"/>
    <s v="0241"/>
    <n v="0"/>
    <n v="0"/>
    <n v="2035"/>
    <n v="1994"/>
    <n v="-214.12"/>
    <n v="0"/>
    <s v="100-S1.5 - Retirement"/>
    <m/>
    <x v="1"/>
    <n v="2052"/>
    <b v="0"/>
  </r>
  <r>
    <x v="0"/>
    <s v="0241"/>
    <n v="0"/>
    <n v="0"/>
    <n v="2035"/>
    <n v="1995"/>
    <n v="-3095.1"/>
    <n v="0"/>
    <s v="100-S1.5 - Retirement"/>
    <m/>
    <x v="1"/>
    <n v="2052"/>
    <b v="0"/>
  </r>
  <r>
    <x v="0"/>
    <s v="0241"/>
    <n v="0"/>
    <n v="0"/>
    <n v="2035"/>
    <n v="1996"/>
    <n v="-995.54"/>
    <n v="0"/>
    <s v="100-S1.5 - Retirement"/>
    <m/>
    <x v="1"/>
    <n v="2052"/>
    <b v="0"/>
  </r>
  <r>
    <x v="0"/>
    <s v="0241"/>
    <n v="0"/>
    <n v="0"/>
    <n v="2035"/>
    <n v="1997"/>
    <n v="-520.09"/>
    <n v="0"/>
    <s v="100-S1.5 - Retirement"/>
    <m/>
    <x v="1"/>
    <n v="2052"/>
    <b v="0"/>
  </r>
  <r>
    <x v="0"/>
    <s v="0241"/>
    <n v="0"/>
    <n v="0"/>
    <n v="2035"/>
    <n v="1998"/>
    <n v="-1451.32"/>
    <n v="0"/>
    <s v="100-S1.5 - Retirement"/>
    <m/>
    <x v="1"/>
    <n v="2052"/>
    <b v="0"/>
  </r>
  <r>
    <x v="0"/>
    <s v="0241"/>
    <n v="0"/>
    <n v="0"/>
    <n v="2035"/>
    <n v="1999"/>
    <n v="-365.74"/>
    <n v="0"/>
    <s v="100-S1.5 - Retirement"/>
    <m/>
    <x v="1"/>
    <n v="2052"/>
    <b v="0"/>
  </r>
  <r>
    <x v="0"/>
    <s v="0241"/>
    <n v="0"/>
    <n v="0"/>
    <n v="2035"/>
    <n v="2000"/>
    <n v="-7.21"/>
    <n v="0"/>
    <s v="100-S1.5 - Retirement"/>
    <m/>
    <x v="1"/>
    <n v="2052"/>
    <b v="0"/>
  </r>
  <r>
    <x v="0"/>
    <s v="0241"/>
    <n v="0"/>
    <n v="0"/>
    <n v="2035"/>
    <n v="2001"/>
    <n v="-3984.67"/>
    <n v="0"/>
    <s v="100-S1.5 - Retirement"/>
    <m/>
    <x v="1"/>
    <n v="2052"/>
    <b v="0"/>
  </r>
  <r>
    <x v="0"/>
    <s v="0241"/>
    <n v="0"/>
    <n v="0"/>
    <n v="2035"/>
    <n v="2003"/>
    <n v="-4912.72"/>
    <n v="0"/>
    <s v="100-S1.5 - Retirement"/>
    <m/>
    <x v="1"/>
    <n v="2052"/>
    <b v="0"/>
  </r>
  <r>
    <x v="0"/>
    <s v="0241"/>
    <n v="0"/>
    <n v="0"/>
    <n v="2035"/>
    <n v="2004"/>
    <n v="-422.78"/>
    <n v="0"/>
    <s v="100-S1.5 - Retirement"/>
    <m/>
    <x v="1"/>
    <n v="2052"/>
    <b v="0"/>
  </r>
  <r>
    <x v="0"/>
    <s v="0241"/>
    <n v="0"/>
    <n v="0"/>
    <n v="2035"/>
    <n v="2005"/>
    <n v="-2351.48"/>
    <n v="0"/>
    <s v="100-S1.5 - Retirement"/>
    <m/>
    <x v="1"/>
    <n v="2052"/>
    <b v="0"/>
  </r>
  <r>
    <x v="0"/>
    <s v="0241"/>
    <n v="0"/>
    <n v="0"/>
    <n v="2035"/>
    <n v="2006"/>
    <n v="-142.88999999999999"/>
    <n v="0"/>
    <s v="100-S1.5 - Retirement"/>
    <m/>
    <x v="1"/>
    <n v="2052"/>
    <b v="0"/>
  </r>
  <r>
    <x v="0"/>
    <s v="0241"/>
    <n v="0"/>
    <n v="0"/>
    <n v="2035"/>
    <n v="2007"/>
    <n v="-162.99"/>
    <n v="0"/>
    <s v="100-S1.5 - Retirement"/>
    <m/>
    <x v="1"/>
    <n v="2052"/>
    <b v="0"/>
  </r>
  <r>
    <x v="0"/>
    <s v="0241"/>
    <n v="0"/>
    <n v="0"/>
    <n v="2035"/>
    <n v="2008"/>
    <n v="-14.14"/>
    <n v="0"/>
    <s v="100-S1.5 - Retirement"/>
    <m/>
    <x v="1"/>
    <n v="2052"/>
    <b v="0"/>
  </r>
  <r>
    <x v="0"/>
    <s v="0241"/>
    <n v="0"/>
    <n v="0"/>
    <n v="2035"/>
    <n v="2009"/>
    <n v="-4668.57"/>
    <n v="0"/>
    <s v="100-S1.5 - Retirement"/>
    <m/>
    <x v="1"/>
    <n v="2052"/>
    <b v="0"/>
  </r>
  <r>
    <x v="0"/>
    <s v="0241"/>
    <n v="0"/>
    <n v="0"/>
    <n v="2035"/>
    <n v="2010"/>
    <n v="-1227.82"/>
    <n v="0"/>
    <s v="100-S1.5 - Retirement"/>
    <m/>
    <x v="1"/>
    <n v="2052"/>
    <b v="0"/>
  </r>
  <r>
    <x v="0"/>
    <s v="0241"/>
    <n v="0"/>
    <n v="0"/>
    <n v="2036"/>
    <n v="1981"/>
    <n v="-17643.36"/>
    <n v="0"/>
    <s v="100-S1.5 - Retirement"/>
    <m/>
    <x v="1"/>
    <n v="2052"/>
    <b v="0"/>
  </r>
  <r>
    <x v="0"/>
    <s v="0241"/>
    <n v="0"/>
    <n v="0"/>
    <n v="2036"/>
    <n v="1982"/>
    <n v="-155338.89000000001"/>
    <n v="0"/>
    <s v="100-S1.5 - Retirement"/>
    <m/>
    <x v="1"/>
    <n v="2052"/>
    <b v="0"/>
  </r>
  <r>
    <x v="0"/>
    <s v="0241"/>
    <n v="0"/>
    <n v="0"/>
    <n v="2036"/>
    <n v="1983"/>
    <n v="-53409.89"/>
    <n v="0"/>
    <s v="100-S1.5 - Retirement"/>
    <m/>
    <x v="1"/>
    <n v="2052"/>
    <b v="0"/>
  </r>
  <r>
    <x v="0"/>
    <s v="0241"/>
    <n v="0"/>
    <n v="0"/>
    <n v="2036"/>
    <n v="1984"/>
    <n v="-14359.43"/>
    <n v="0"/>
    <s v="100-S1.5 - Retirement"/>
    <m/>
    <x v="1"/>
    <n v="2052"/>
    <b v="0"/>
  </r>
  <r>
    <x v="0"/>
    <s v="0241"/>
    <n v="0"/>
    <n v="0"/>
    <n v="2036"/>
    <n v="1985"/>
    <n v="-18027.5"/>
    <n v="0"/>
    <s v="100-S1.5 - Retirement"/>
    <m/>
    <x v="1"/>
    <n v="2052"/>
    <b v="0"/>
  </r>
  <r>
    <x v="0"/>
    <s v="0241"/>
    <n v="0"/>
    <n v="0"/>
    <n v="2036"/>
    <n v="1986"/>
    <n v="-12726.62"/>
    <n v="0"/>
    <s v="100-S1.5 - Retirement"/>
    <m/>
    <x v="1"/>
    <n v="2052"/>
    <b v="0"/>
  </r>
  <r>
    <x v="0"/>
    <s v="0241"/>
    <n v="0"/>
    <n v="0"/>
    <n v="2036"/>
    <n v="1987"/>
    <n v="-1476.55"/>
    <n v="0"/>
    <s v="100-S1.5 - Retirement"/>
    <m/>
    <x v="1"/>
    <n v="2052"/>
    <b v="0"/>
  </r>
  <r>
    <x v="0"/>
    <s v="0241"/>
    <n v="0"/>
    <n v="0"/>
    <n v="2036"/>
    <n v="1988"/>
    <n v="-1991.83"/>
    <n v="0"/>
    <s v="100-S1.5 - Retirement"/>
    <m/>
    <x v="1"/>
    <n v="2052"/>
    <b v="0"/>
  </r>
  <r>
    <x v="0"/>
    <s v="0241"/>
    <n v="0"/>
    <n v="0"/>
    <n v="2036"/>
    <n v="1989"/>
    <n v="-2106.98"/>
    <n v="0"/>
    <s v="100-S1.5 - Retirement"/>
    <m/>
    <x v="1"/>
    <n v="2052"/>
    <b v="0"/>
  </r>
  <r>
    <x v="0"/>
    <s v="0241"/>
    <n v="0"/>
    <n v="0"/>
    <n v="2036"/>
    <n v="1990"/>
    <n v="-42.65"/>
    <n v="0"/>
    <s v="100-S1.5 - Retirement"/>
    <m/>
    <x v="1"/>
    <n v="2052"/>
    <b v="0"/>
  </r>
  <r>
    <x v="0"/>
    <s v="0241"/>
    <n v="0"/>
    <n v="0"/>
    <n v="2036"/>
    <n v="1991"/>
    <n v="-124.04"/>
    <n v="0"/>
    <s v="100-S1.5 - Retirement"/>
    <m/>
    <x v="1"/>
    <n v="2052"/>
    <b v="0"/>
  </r>
  <r>
    <x v="0"/>
    <s v="0241"/>
    <n v="0"/>
    <n v="0"/>
    <n v="2036"/>
    <n v="1993"/>
    <n v="-1018.38"/>
    <n v="0"/>
    <s v="100-S1.5 - Retirement"/>
    <m/>
    <x v="1"/>
    <n v="2052"/>
    <b v="0"/>
  </r>
  <r>
    <x v="0"/>
    <s v="0241"/>
    <n v="0"/>
    <n v="0"/>
    <n v="2036"/>
    <n v="1994"/>
    <n v="-223.97"/>
    <n v="0"/>
    <s v="100-S1.5 - Retirement"/>
    <m/>
    <x v="1"/>
    <n v="2052"/>
    <b v="0"/>
  </r>
  <r>
    <x v="0"/>
    <s v="0241"/>
    <n v="0"/>
    <n v="0"/>
    <n v="2036"/>
    <n v="1995"/>
    <n v="-3241.83"/>
    <n v="0"/>
    <s v="100-S1.5 - Retirement"/>
    <m/>
    <x v="1"/>
    <n v="2052"/>
    <b v="0"/>
  </r>
  <r>
    <x v="0"/>
    <s v="0241"/>
    <n v="0"/>
    <n v="0"/>
    <n v="2036"/>
    <n v="1996"/>
    <n v="-1044.1600000000001"/>
    <n v="0"/>
    <s v="100-S1.5 - Retirement"/>
    <m/>
    <x v="1"/>
    <n v="2052"/>
    <b v="0"/>
  </r>
  <r>
    <x v="0"/>
    <s v="0241"/>
    <n v="0"/>
    <n v="0"/>
    <n v="2036"/>
    <n v="1997"/>
    <n v="-546.28"/>
    <n v="0"/>
    <s v="100-S1.5 - Retirement"/>
    <m/>
    <x v="1"/>
    <n v="2052"/>
    <b v="0"/>
  </r>
  <r>
    <x v="0"/>
    <s v="0241"/>
    <n v="0"/>
    <n v="0"/>
    <n v="2036"/>
    <n v="1998"/>
    <n v="-1526.68"/>
    <n v="0"/>
    <s v="100-S1.5 - Retirement"/>
    <m/>
    <x v="1"/>
    <n v="2052"/>
    <b v="0"/>
  </r>
  <r>
    <x v="0"/>
    <s v="0241"/>
    <n v="0"/>
    <n v="0"/>
    <n v="2036"/>
    <n v="1999"/>
    <n v="-385.32"/>
    <n v="0"/>
    <s v="100-S1.5 - Retirement"/>
    <m/>
    <x v="1"/>
    <n v="2052"/>
    <b v="0"/>
  </r>
  <r>
    <x v="0"/>
    <s v="0241"/>
    <n v="0"/>
    <n v="0"/>
    <n v="2036"/>
    <n v="2000"/>
    <n v="-7.6"/>
    <n v="0"/>
    <s v="100-S1.5 - Retirement"/>
    <m/>
    <x v="1"/>
    <n v="2052"/>
    <b v="0"/>
  </r>
  <r>
    <x v="0"/>
    <s v="0241"/>
    <n v="0"/>
    <n v="0"/>
    <n v="2036"/>
    <n v="2001"/>
    <n v="-4211.7700000000004"/>
    <n v="0"/>
    <s v="100-S1.5 - Retirement"/>
    <m/>
    <x v="1"/>
    <n v="2052"/>
    <b v="0"/>
  </r>
  <r>
    <x v="0"/>
    <s v="0241"/>
    <n v="0"/>
    <n v="0"/>
    <n v="2036"/>
    <n v="2003"/>
    <n v="-5211.75"/>
    <n v="0"/>
    <s v="100-S1.5 - Retirement"/>
    <m/>
    <x v="1"/>
    <n v="2052"/>
    <b v="0"/>
  </r>
  <r>
    <x v="0"/>
    <s v="0241"/>
    <n v="0"/>
    <n v="0"/>
    <n v="2036"/>
    <n v="2004"/>
    <n v="-449.37"/>
    <n v="0"/>
    <s v="100-S1.5 - Retirement"/>
    <m/>
    <x v="1"/>
    <n v="2052"/>
    <b v="0"/>
  </r>
  <r>
    <x v="0"/>
    <s v="0241"/>
    <n v="0"/>
    <n v="0"/>
    <n v="2036"/>
    <n v="2005"/>
    <n v="-2504.5300000000002"/>
    <n v="0"/>
    <s v="100-S1.5 - Retirement"/>
    <m/>
    <x v="1"/>
    <n v="2052"/>
    <b v="0"/>
  </r>
  <r>
    <x v="0"/>
    <s v="0241"/>
    <n v="0"/>
    <n v="0"/>
    <n v="2036"/>
    <n v="2006"/>
    <n v="-152.52000000000001"/>
    <n v="0"/>
    <s v="100-S1.5 - Retirement"/>
    <m/>
    <x v="1"/>
    <n v="2052"/>
    <b v="0"/>
  </r>
  <r>
    <x v="0"/>
    <s v="0241"/>
    <n v="0"/>
    <n v="0"/>
    <n v="2036"/>
    <n v="2007"/>
    <n v="-174.36"/>
    <n v="0"/>
    <s v="100-S1.5 - Retirement"/>
    <m/>
    <x v="1"/>
    <n v="2052"/>
    <b v="0"/>
  </r>
  <r>
    <x v="0"/>
    <s v="0241"/>
    <n v="0"/>
    <n v="0"/>
    <n v="2036"/>
    <n v="2008"/>
    <n v="-15.16"/>
    <n v="0"/>
    <s v="100-S1.5 - Retirement"/>
    <m/>
    <x v="1"/>
    <n v="2052"/>
    <b v="0"/>
  </r>
  <r>
    <x v="0"/>
    <s v="0241"/>
    <n v="0"/>
    <n v="0"/>
    <n v="2036"/>
    <n v="2009"/>
    <n v="-5017.26"/>
    <n v="0"/>
    <s v="100-S1.5 - Retirement"/>
    <m/>
    <x v="1"/>
    <n v="2052"/>
    <b v="0"/>
  </r>
  <r>
    <x v="0"/>
    <s v="0241"/>
    <n v="0"/>
    <n v="0"/>
    <n v="2036"/>
    <n v="2010"/>
    <n v="-1324.34"/>
    <n v="0"/>
    <s v="100-S1.5 - Retirement"/>
    <m/>
    <x v="1"/>
    <n v="2052"/>
    <b v="0"/>
  </r>
  <r>
    <x v="0"/>
    <s v="0241"/>
    <n v="0"/>
    <n v="0"/>
    <n v="2037"/>
    <n v="1981"/>
    <n v="-18179.61"/>
    <n v="0"/>
    <s v="100-S1.5 - Retirement"/>
    <m/>
    <x v="1"/>
    <n v="2052"/>
    <b v="0"/>
  </r>
  <r>
    <x v="0"/>
    <s v="0241"/>
    <n v="0"/>
    <n v="0"/>
    <n v="2037"/>
    <n v="1982"/>
    <n v="-160203.82"/>
    <n v="0"/>
    <s v="100-S1.5 - Retirement"/>
    <m/>
    <x v="1"/>
    <n v="2052"/>
    <b v="0"/>
  </r>
  <r>
    <x v="0"/>
    <s v="0241"/>
    <n v="0"/>
    <n v="0"/>
    <n v="2037"/>
    <n v="1983"/>
    <n v="-55134.04"/>
    <n v="0"/>
    <s v="100-S1.5 - Retirement"/>
    <m/>
    <x v="1"/>
    <n v="2052"/>
    <b v="0"/>
  </r>
  <r>
    <x v="0"/>
    <s v="0241"/>
    <n v="0"/>
    <n v="0"/>
    <n v="2037"/>
    <n v="1984"/>
    <n v="-14837.12"/>
    <n v="0"/>
    <s v="100-S1.5 - Retirement"/>
    <m/>
    <x v="1"/>
    <n v="2052"/>
    <b v="0"/>
  </r>
  <r>
    <x v="0"/>
    <s v="0241"/>
    <n v="0"/>
    <n v="0"/>
    <n v="2037"/>
    <n v="1985"/>
    <n v="-18645.189999999999"/>
    <n v="0"/>
    <s v="100-S1.5 - Retirement"/>
    <m/>
    <x v="1"/>
    <n v="2052"/>
    <b v="0"/>
  </r>
  <r>
    <x v="0"/>
    <s v="0241"/>
    <n v="0"/>
    <n v="0"/>
    <n v="2037"/>
    <n v="1986"/>
    <n v="-13175.79"/>
    <n v="0"/>
    <s v="100-S1.5 - Retirement"/>
    <m/>
    <x v="1"/>
    <n v="2052"/>
    <b v="0"/>
  </r>
  <r>
    <x v="0"/>
    <s v="0241"/>
    <n v="0"/>
    <n v="0"/>
    <n v="2037"/>
    <n v="1987"/>
    <n v="-1530.23"/>
    <n v="0"/>
    <s v="100-S1.5 - Retirement"/>
    <m/>
    <x v="1"/>
    <n v="2052"/>
    <b v="0"/>
  </r>
  <r>
    <x v="0"/>
    <s v="0241"/>
    <n v="0"/>
    <n v="0"/>
    <n v="2037"/>
    <n v="1988"/>
    <n v="-2066.4"/>
    <n v="0"/>
    <s v="100-S1.5 - Retirement"/>
    <m/>
    <x v="1"/>
    <n v="2052"/>
    <b v="0"/>
  </r>
  <r>
    <x v="0"/>
    <s v="0241"/>
    <n v="0"/>
    <n v="0"/>
    <n v="2037"/>
    <n v="1989"/>
    <n v="-2188.1999999999998"/>
    <n v="0"/>
    <s v="100-S1.5 - Retirement"/>
    <m/>
    <x v="1"/>
    <n v="2052"/>
    <b v="0"/>
  </r>
  <r>
    <x v="0"/>
    <s v="0241"/>
    <n v="0"/>
    <n v="0"/>
    <n v="2037"/>
    <n v="1990"/>
    <n v="-44.35"/>
    <n v="0"/>
    <s v="100-S1.5 - Retirement"/>
    <m/>
    <x v="1"/>
    <n v="2052"/>
    <b v="0"/>
  </r>
  <r>
    <x v="0"/>
    <s v="0241"/>
    <n v="0"/>
    <n v="0"/>
    <n v="2037"/>
    <n v="1991"/>
    <n v="-129.11000000000001"/>
    <n v="0"/>
    <s v="100-S1.5 - Retirement"/>
    <m/>
    <x v="1"/>
    <n v="2052"/>
    <b v="0"/>
  </r>
  <r>
    <x v="0"/>
    <s v="0241"/>
    <n v="0"/>
    <n v="0"/>
    <n v="2037"/>
    <n v="1993"/>
    <n v="-1062.54"/>
    <n v="0"/>
    <s v="100-S1.5 - Retirement"/>
    <m/>
    <x v="1"/>
    <n v="2052"/>
    <b v="0"/>
  </r>
  <r>
    <x v="0"/>
    <s v="0241"/>
    <n v="0"/>
    <n v="0"/>
    <n v="2037"/>
    <n v="1994"/>
    <n v="-233.98"/>
    <n v="0"/>
    <s v="100-S1.5 - Retirement"/>
    <m/>
    <x v="1"/>
    <n v="2052"/>
    <b v="0"/>
  </r>
  <r>
    <x v="0"/>
    <s v="0241"/>
    <n v="0"/>
    <n v="0"/>
    <n v="2037"/>
    <n v="1995"/>
    <n v="-3390.97"/>
    <n v="0"/>
    <s v="100-S1.5 - Retirement"/>
    <m/>
    <x v="1"/>
    <n v="2052"/>
    <b v="0"/>
  </r>
  <r>
    <x v="0"/>
    <s v="0241"/>
    <n v="0"/>
    <n v="0"/>
    <n v="2037"/>
    <n v="1996"/>
    <n v="-1093.6600000000001"/>
    <n v="0"/>
    <s v="100-S1.5 - Retirement"/>
    <m/>
    <x v="1"/>
    <n v="2052"/>
    <b v="0"/>
  </r>
  <r>
    <x v="0"/>
    <s v="0241"/>
    <n v="0"/>
    <n v="0"/>
    <n v="2037"/>
    <n v="1997"/>
    <n v="-572.96"/>
    <n v="0"/>
    <s v="100-S1.5 - Retirement"/>
    <m/>
    <x v="1"/>
    <n v="2052"/>
    <b v="0"/>
  </r>
  <r>
    <x v="0"/>
    <s v="0241"/>
    <n v="0"/>
    <n v="0"/>
    <n v="2037"/>
    <n v="1998"/>
    <n v="-1603.56"/>
    <n v="0"/>
    <s v="100-S1.5 - Retirement"/>
    <m/>
    <x v="1"/>
    <n v="2052"/>
    <b v="0"/>
  </r>
  <r>
    <x v="0"/>
    <s v="0241"/>
    <n v="0"/>
    <n v="0"/>
    <n v="2037"/>
    <n v="1999"/>
    <n v="-405.32"/>
    <n v="0"/>
    <s v="100-S1.5 - Retirement"/>
    <m/>
    <x v="1"/>
    <n v="2052"/>
    <b v="0"/>
  </r>
  <r>
    <x v="0"/>
    <s v="0241"/>
    <n v="0"/>
    <n v="0"/>
    <n v="2037"/>
    <n v="2000"/>
    <n v="-8.01"/>
    <n v="0"/>
    <s v="100-S1.5 - Retirement"/>
    <m/>
    <x v="1"/>
    <n v="2052"/>
    <b v="0"/>
  </r>
  <r>
    <x v="0"/>
    <s v="0241"/>
    <n v="0"/>
    <n v="0"/>
    <n v="2037"/>
    <n v="2001"/>
    <n v="-4444.47"/>
    <n v="0"/>
    <s v="100-S1.5 - Retirement"/>
    <m/>
    <x v="1"/>
    <n v="2052"/>
    <b v="0"/>
  </r>
  <r>
    <x v="0"/>
    <s v="0241"/>
    <n v="0"/>
    <n v="0"/>
    <n v="2037"/>
    <n v="2003"/>
    <n v="-5518.64"/>
    <n v="0"/>
    <s v="100-S1.5 - Retirement"/>
    <m/>
    <x v="1"/>
    <n v="2052"/>
    <b v="0"/>
  </r>
  <r>
    <x v="0"/>
    <s v="0241"/>
    <n v="0"/>
    <n v="0"/>
    <n v="2037"/>
    <n v="2004"/>
    <n v="-476.72"/>
    <n v="0"/>
    <s v="100-S1.5 - Retirement"/>
    <m/>
    <x v="1"/>
    <n v="2052"/>
    <b v="0"/>
  </r>
  <r>
    <x v="0"/>
    <s v="0241"/>
    <n v="0"/>
    <n v="0"/>
    <n v="2037"/>
    <n v="2005"/>
    <n v="-2662.04"/>
    <n v="0"/>
    <s v="100-S1.5 - Retirement"/>
    <m/>
    <x v="1"/>
    <n v="2052"/>
    <b v="0"/>
  </r>
  <r>
    <x v="0"/>
    <s v="0241"/>
    <n v="0"/>
    <n v="0"/>
    <n v="2037"/>
    <n v="2006"/>
    <n v="-162.44999999999999"/>
    <n v="0"/>
    <s v="100-S1.5 - Retirement"/>
    <m/>
    <x v="1"/>
    <n v="2052"/>
    <b v="0"/>
  </r>
  <r>
    <x v="0"/>
    <s v="0241"/>
    <n v="0"/>
    <n v="0"/>
    <n v="2037"/>
    <n v="2007"/>
    <n v="-186.11"/>
    <n v="0"/>
    <s v="100-S1.5 - Retirement"/>
    <m/>
    <x v="1"/>
    <n v="2052"/>
    <b v="0"/>
  </r>
  <r>
    <x v="0"/>
    <s v="0241"/>
    <n v="0"/>
    <n v="0"/>
    <n v="2037"/>
    <n v="2008"/>
    <n v="-16.22"/>
    <n v="0"/>
    <s v="100-S1.5 - Retirement"/>
    <m/>
    <x v="1"/>
    <n v="2052"/>
    <b v="0"/>
  </r>
  <r>
    <x v="0"/>
    <s v="0241"/>
    <n v="0"/>
    <n v="0"/>
    <n v="2037"/>
    <n v="2009"/>
    <n v="-5380.47"/>
    <n v="0"/>
    <s v="100-S1.5 - Retirement"/>
    <m/>
    <x v="1"/>
    <n v="2052"/>
    <b v="0"/>
  </r>
  <r>
    <x v="0"/>
    <s v="0241"/>
    <n v="0"/>
    <n v="0"/>
    <n v="2037"/>
    <n v="2010"/>
    <n v="-1423.25"/>
    <n v="0"/>
    <s v="100-S1.5 - Retirement"/>
    <m/>
    <x v="1"/>
    <n v="2052"/>
    <b v="0"/>
  </r>
  <r>
    <x v="0"/>
    <s v="0241"/>
    <n v="0"/>
    <n v="0"/>
    <n v="2038"/>
    <n v="1981"/>
    <n v="-18715.55"/>
    <n v="0"/>
    <s v="100-S1.5 - Retirement"/>
    <m/>
    <x v="1"/>
    <n v="2052"/>
    <b v="0"/>
  </r>
  <r>
    <x v="0"/>
    <s v="0241"/>
    <n v="0"/>
    <n v="0"/>
    <n v="2038"/>
    <n v="1982"/>
    <n v="-165073.04999999999"/>
    <n v="0"/>
    <s v="100-S1.5 - Retirement"/>
    <m/>
    <x v="1"/>
    <n v="2052"/>
    <b v="0"/>
  </r>
  <r>
    <x v="0"/>
    <s v="0241"/>
    <n v="0"/>
    <n v="0"/>
    <n v="2038"/>
    <n v="1983"/>
    <n v="-56860.74"/>
    <n v="0"/>
    <s v="100-S1.5 - Retirement"/>
    <m/>
    <x v="1"/>
    <n v="2052"/>
    <b v="0"/>
  </r>
  <r>
    <x v="0"/>
    <s v="0241"/>
    <n v="0"/>
    <n v="0"/>
    <n v="2038"/>
    <n v="1984"/>
    <n v="-15316.08"/>
    <n v="0"/>
    <s v="100-S1.5 - Retirement"/>
    <m/>
    <x v="1"/>
    <n v="2052"/>
    <b v="0"/>
  </r>
  <r>
    <x v="0"/>
    <s v="0241"/>
    <n v="0"/>
    <n v="0"/>
    <n v="2038"/>
    <n v="1985"/>
    <n v="-19265.45"/>
    <n v="0"/>
    <s v="100-S1.5 - Retirement"/>
    <m/>
    <x v="1"/>
    <n v="2052"/>
    <b v="0"/>
  </r>
  <r>
    <x v="0"/>
    <s v="0241"/>
    <n v="0"/>
    <n v="0"/>
    <n v="2038"/>
    <n v="1986"/>
    <n v="-13627.24"/>
    <n v="0"/>
    <s v="100-S1.5 - Retirement"/>
    <m/>
    <x v="1"/>
    <n v="2052"/>
    <b v="0"/>
  </r>
  <r>
    <x v="0"/>
    <s v="0241"/>
    <n v="0"/>
    <n v="0"/>
    <n v="2038"/>
    <n v="1987"/>
    <n v="-1584.24"/>
    <n v="0"/>
    <s v="100-S1.5 - Retirement"/>
    <m/>
    <x v="1"/>
    <n v="2052"/>
    <b v="0"/>
  </r>
  <r>
    <x v="0"/>
    <s v="0241"/>
    <n v="0"/>
    <n v="0"/>
    <n v="2038"/>
    <n v="1988"/>
    <n v="-2141.5300000000002"/>
    <n v="0"/>
    <s v="100-S1.5 - Retirement"/>
    <m/>
    <x v="1"/>
    <n v="2052"/>
    <b v="0"/>
  </r>
  <r>
    <x v="0"/>
    <s v="0241"/>
    <n v="0"/>
    <n v="0"/>
    <n v="2038"/>
    <n v="1989"/>
    <n v="-2270.12"/>
    <n v="0"/>
    <s v="100-S1.5 - Retirement"/>
    <m/>
    <x v="1"/>
    <n v="2052"/>
    <b v="0"/>
  </r>
  <r>
    <x v="0"/>
    <s v="0241"/>
    <n v="0"/>
    <n v="0"/>
    <n v="2038"/>
    <n v="1990"/>
    <n v="-46.06"/>
    <n v="0"/>
    <s v="100-S1.5 - Retirement"/>
    <m/>
    <x v="1"/>
    <n v="2052"/>
    <b v="0"/>
  </r>
  <r>
    <x v="0"/>
    <s v="0241"/>
    <n v="0"/>
    <n v="0"/>
    <n v="2038"/>
    <n v="1991"/>
    <n v="-134.24"/>
    <n v="0"/>
    <s v="100-S1.5 - Retirement"/>
    <m/>
    <x v="1"/>
    <n v="2052"/>
    <b v="0"/>
  </r>
  <r>
    <x v="0"/>
    <s v="0241"/>
    <n v="0"/>
    <n v="0"/>
    <n v="2038"/>
    <n v="1993"/>
    <n v="-1107.28"/>
    <n v="0"/>
    <s v="100-S1.5 - Retirement"/>
    <m/>
    <x v="1"/>
    <n v="2052"/>
    <b v="0"/>
  </r>
  <r>
    <x v="0"/>
    <s v="0241"/>
    <n v="0"/>
    <n v="0"/>
    <n v="2038"/>
    <n v="1994"/>
    <n v="-244.12"/>
    <n v="0"/>
    <s v="100-S1.5 - Retirement"/>
    <m/>
    <x v="1"/>
    <n v="2052"/>
    <b v="0"/>
  </r>
  <r>
    <x v="0"/>
    <s v="0241"/>
    <n v="0"/>
    <n v="0"/>
    <n v="2038"/>
    <n v="1995"/>
    <n v="-3542.42"/>
    <n v="0"/>
    <s v="100-S1.5 - Retirement"/>
    <m/>
    <x v="1"/>
    <n v="2052"/>
    <b v="0"/>
  </r>
  <r>
    <x v="0"/>
    <s v="0241"/>
    <n v="0"/>
    <n v="0"/>
    <n v="2038"/>
    <n v="1996"/>
    <n v="-1143.97"/>
    <n v="0"/>
    <s v="100-S1.5 - Retirement"/>
    <m/>
    <x v="1"/>
    <n v="2052"/>
    <b v="0"/>
  </r>
  <r>
    <x v="0"/>
    <s v="0241"/>
    <n v="0"/>
    <n v="0"/>
    <n v="2038"/>
    <n v="1997"/>
    <n v="-600.12"/>
    <n v="0"/>
    <s v="100-S1.5 - Retirement"/>
    <m/>
    <x v="1"/>
    <n v="2052"/>
    <b v="0"/>
  </r>
  <r>
    <x v="0"/>
    <s v="0241"/>
    <n v="0"/>
    <n v="0"/>
    <n v="2038"/>
    <n v="1998"/>
    <n v="-1681.88"/>
    <n v="0"/>
    <s v="100-S1.5 - Retirement"/>
    <m/>
    <x v="1"/>
    <n v="2052"/>
    <b v="0"/>
  </r>
  <r>
    <x v="0"/>
    <s v="0241"/>
    <n v="0"/>
    <n v="0"/>
    <n v="2038"/>
    <n v="1999"/>
    <n v="-425.73"/>
    <n v="0"/>
    <s v="100-S1.5 - Retirement"/>
    <m/>
    <x v="1"/>
    <n v="2052"/>
    <b v="0"/>
  </r>
  <r>
    <x v="0"/>
    <s v="0241"/>
    <n v="0"/>
    <n v="0"/>
    <n v="2038"/>
    <n v="2000"/>
    <n v="-8.43"/>
    <n v="0"/>
    <s v="100-S1.5 - Retirement"/>
    <m/>
    <x v="1"/>
    <n v="2052"/>
    <b v="0"/>
  </r>
  <r>
    <x v="0"/>
    <s v="0241"/>
    <n v="0"/>
    <n v="0"/>
    <n v="2038"/>
    <n v="2001"/>
    <n v="-4682.42"/>
    <n v="0"/>
    <s v="100-S1.5 - Retirement"/>
    <m/>
    <x v="1"/>
    <n v="2052"/>
    <b v="0"/>
  </r>
  <r>
    <x v="0"/>
    <s v="0241"/>
    <n v="0"/>
    <n v="0"/>
    <n v="2038"/>
    <n v="2003"/>
    <n v="-5833.17"/>
    <n v="0"/>
    <s v="100-S1.5 - Retirement"/>
    <m/>
    <x v="1"/>
    <n v="2052"/>
    <b v="0"/>
  </r>
  <r>
    <x v="0"/>
    <s v="0241"/>
    <n v="0"/>
    <n v="0"/>
    <n v="2038"/>
    <n v="2004"/>
    <n v="-504.8"/>
    <n v="0"/>
    <s v="100-S1.5 - Retirement"/>
    <m/>
    <x v="1"/>
    <n v="2052"/>
    <b v="0"/>
  </r>
  <r>
    <x v="0"/>
    <s v="0241"/>
    <n v="0"/>
    <n v="0"/>
    <n v="2038"/>
    <n v="2005"/>
    <n v="-2824.07"/>
    <n v="0"/>
    <s v="100-S1.5 - Retirement"/>
    <m/>
    <x v="1"/>
    <n v="2052"/>
    <b v="0"/>
  </r>
  <r>
    <x v="0"/>
    <s v="0241"/>
    <n v="0"/>
    <n v="0"/>
    <n v="2038"/>
    <n v="2006"/>
    <n v="-172.66"/>
    <n v="0"/>
    <s v="100-S1.5 - Retirement"/>
    <m/>
    <x v="1"/>
    <n v="2052"/>
    <b v="0"/>
  </r>
  <r>
    <x v="0"/>
    <s v="0241"/>
    <n v="0"/>
    <n v="0"/>
    <n v="2038"/>
    <n v="2007"/>
    <n v="-198.22"/>
    <n v="0"/>
    <s v="100-S1.5 - Retirement"/>
    <m/>
    <x v="1"/>
    <n v="2052"/>
    <b v="0"/>
  </r>
  <r>
    <x v="0"/>
    <s v="0241"/>
    <n v="0"/>
    <n v="0"/>
    <n v="2038"/>
    <n v="2008"/>
    <n v="-17.309999999999999"/>
    <n v="0"/>
    <s v="100-S1.5 - Retirement"/>
    <m/>
    <x v="1"/>
    <n v="2052"/>
    <b v="0"/>
  </r>
  <r>
    <x v="0"/>
    <s v="0241"/>
    <n v="0"/>
    <n v="0"/>
    <n v="2038"/>
    <n v="2009"/>
    <n v="-5755.84"/>
    <n v="0"/>
    <s v="100-S1.5 - Retirement"/>
    <m/>
    <x v="1"/>
    <n v="2052"/>
    <b v="0"/>
  </r>
  <r>
    <x v="0"/>
    <s v="0241"/>
    <n v="0"/>
    <n v="0"/>
    <n v="2038"/>
    <n v="2010"/>
    <n v="-1526.28"/>
    <n v="0"/>
    <s v="100-S1.5 - Retirement"/>
    <m/>
    <x v="1"/>
    <n v="2052"/>
    <b v="0"/>
  </r>
  <r>
    <x v="0"/>
    <s v="0241"/>
    <n v="0"/>
    <n v="0"/>
    <n v="2039"/>
    <n v="1981"/>
    <n v="-19250.38"/>
    <n v="0"/>
    <s v="100-S1.5 - Retirement"/>
    <m/>
    <x v="1"/>
    <n v="2052"/>
    <b v="0"/>
  </r>
  <r>
    <x v="0"/>
    <s v="0241"/>
    <n v="0"/>
    <n v="0"/>
    <n v="2039"/>
    <n v="1982"/>
    <n v="-169939.42"/>
    <n v="0"/>
    <s v="100-S1.5 - Retirement"/>
    <m/>
    <x v="1"/>
    <n v="2052"/>
    <b v="0"/>
  </r>
  <r>
    <x v="0"/>
    <s v="0241"/>
    <n v="0"/>
    <n v="0"/>
    <n v="2039"/>
    <n v="1983"/>
    <n v="-58588.959999999999"/>
    <n v="0"/>
    <s v="100-S1.5 - Retirement"/>
    <m/>
    <x v="1"/>
    <n v="2052"/>
    <b v="0"/>
  </r>
  <r>
    <x v="0"/>
    <s v="0241"/>
    <n v="0"/>
    <n v="0"/>
    <n v="2039"/>
    <n v="1984"/>
    <n v="-15795.75"/>
    <n v="0"/>
    <s v="100-S1.5 - Retirement"/>
    <m/>
    <x v="1"/>
    <n v="2052"/>
    <b v="0"/>
  </r>
  <r>
    <x v="0"/>
    <s v="0241"/>
    <n v="0"/>
    <n v="0"/>
    <n v="2039"/>
    <n v="1985"/>
    <n v="-19887.37"/>
    <n v="0"/>
    <s v="100-S1.5 - Retirement"/>
    <m/>
    <x v="1"/>
    <n v="2052"/>
    <b v="0"/>
  </r>
  <r>
    <x v="0"/>
    <s v="0241"/>
    <n v="0"/>
    <n v="0"/>
    <n v="2039"/>
    <n v="1986"/>
    <n v="-14080.57"/>
    <n v="0"/>
    <s v="100-S1.5 - Retirement"/>
    <m/>
    <x v="1"/>
    <n v="2052"/>
    <b v="0"/>
  </r>
  <r>
    <x v="0"/>
    <s v="0241"/>
    <n v="0"/>
    <n v="0"/>
    <n v="2039"/>
    <n v="1987"/>
    <n v="-1638.52"/>
    <n v="0"/>
    <s v="100-S1.5 - Retirement"/>
    <m/>
    <x v="1"/>
    <n v="2052"/>
    <b v="0"/>
  </r>
  <r>
    <x v="0"/>
    <s v="0241"/>
    <n v="0"/>
    <n v="0"/>
    <n v="2039"/>
    <n v="1988"/>
    <n v="-2217.11"/>
    <n v="0"/>
    <s v="100-S1.5 - Retirement"/>
    <m/>
    <x v="1"/>
    <n v="2052"/>
    <b v="0"/>
  </r>
  <r>
    <x v="0"/>
    <s v="0241"/>
    <n v="0"/>
    <n v="0"/>
    <n v="2039"/>
    <n v="1989"/>
    <n v="-2352.65"/>
    <n v="0"/>
    <s v="100-S1.5 - Retirement"/>
    <m/>
    <x v="1"/>
    <n v="2052"/>
    <b v="0"/>
  </r>
  <r>
    <x v="0"/>
    <s v="0241"/>
    <n v="0"/>
    <n v="0"/>
    <n v="2039"/>
    <n v="1990"/>
    <n v="-47.78"/>
    <n v="0"/>
    <s v="100-S1.5 - Retirement"/>
    <m/>
    <x v="1"/>
    <n v="2052"/>
    <b v="0"/>
  </r>
  <r>
    <x v="0"/>
    <s v="0241"/>
    <n v="0"/>
    <n v="0"/>
    <n v="2039"/>
    <n v="1991"/>
    <n v="-139.41"/>
    <n v="0"/>
    <s v="100-S1.5 - Retirement"/>
    <m/>
    <x v="1"/>
    <n v="2052"/>
    <b v="0"/>
  </r>
  <r>
    <x v="0"/>
    <s v="0241"/>
    <n v="0"/>
    <n v="0"/>
    <n v="2039"/>
    <n v="1993"/>
    <n v="-1152.55"/>
    <n v="0"/>
    <s v="100-S1.5 - Retirement"/>
    <m/>
    <x v="1"/>
    <n v="2052"/>
    <b v="0"/>
  </r>
  <r>
    <x v="0"/>
    <s v="0241"/>
    <n v="0"/>
    <n v="0"/>
    <n v="2039"/>
    <n v="1994"/>
    <n v="-254.4"/>
    <n v="0"/>
    <s v="100-S1.5 - Retirement"/>
    <m/>
    <x v="1"/>
    <n v="2052"/>
    <b v="0"/>
  </r>
  <r>
    <x v="0"/>
    <s v="0241"/>
    <n v="0"/>
    <n v="0"/>
    <n v="2039"/>
    <n v="1995"/>
    <n v="-3696.03"/>
    <n v="0"/>
    <s v="100-S1.5 - Retirement"/>
    <m/>
    <x v="1"/>
    <n v="2052"/>
    <b v="0"/>
  </r>
  <r>
    <x v="0"/>
    <s v="0241"/>
    <n v="0"/>
    <n v="0"/>
    <n v="2039"/>
    <n v="1996"/>
    <n v="-1195.07"/>
    <n v="0"/>
    <s v="100-S1.5 - Retirement"/>
    <m/>
    <x v="1"/>
    <n v="2052"/>
    <b v="0"/>
  </r>
  <r>
    <x v="0"/>
    <s v="0241"/>
    <n v="0"/>
    <n v="0"/>
    <n v="2039"/>
    <n v="1997"/>
    <n v="-627.73"/>
    <n v="0"/>
    <s v="100-S1.5 - Retirement"/>
    <m/>
    <x v="1"/>
    <n v="2052"/>
    <b v="0"/>
  </r>
  <r>
    <x v="0"/>
    <s v="0241"/>
    <n v="0"/>
    <n v="0"/>
    <n v="2039"/>
    <n v="1998"/>
    <n v="-1761.61"/>
    <n v="0"/>
    <s v="100-S1.5 - Retirement"/>
    <m/>
    <x v="1"/>
    <n v="2052"/>
    <b v="0"/>
  </r>
  <r>
    <x v="0"/>
    <s v="0241"/>
    <n v="0"/>
    <n v="0"/>
    <n v="2039"/>
    <n v="1999"/>
    <n v="-446.53"/>
    <n v="0"/>
    <s v="100-S1.5 - Retirement"/>
    <m/>
    <x v="1"/>
    <n v="2052"/>
    <b v="0"/>
  </r>
  <r>
    <x v="0"/>
    <s v="0241"/>
    <n v="0"/>
    <n v="0"/>
    <n v="2039"/>
    <n v="2000"/>
    <n v="-8.85"/>
    <n v="0"/>
    <s v="100-S1.5 - Retirement"/>
    <m/>
    <x v="1"/>
    <n v="2052"/>
    <b v="0"/>
  </r>
  <r>
    <x v="0"/>
    <s v="0241"/>
    <n v="0"/>
    <n v="0"/>
    <n v="2039"/>
    <n v="2001"/>
    <n v="-4925.54"/>
    <n v="0"/>
    <s v="100-S1.5 - Retirement"/>
    <m/>
    <x v="1"/>
    <n v="2052"/>
    <b v="0"/>
  </r>
  <r>
    <x v="0"/>
    <s v="0241"/>
    <n v="0"/>
    <n v="0"/>
    <n v="2039"/>
    <n v="2003"/>
    <n v="-6155.46"/>
    <n v="0"/>
    <s v="100-S1.5 - Retirement"/>
    <m/>
    <x v="1"/>
    <n v="2052"/>
    <b v="0"/>
  </r>
  <r>
    <x v="0"/>
    <s v="0241"/>
    <n v="0"/>
    <n v="0"/>
    <n v="2039"/>
    <n v="2004"/>
    <n v="-533.57000000000005"/>
    <n v="0"/>
    <s v="100-S1.5 - Retirement"/>
    <m/>
    <x v="1"/>
    <n v="2052"/>
    <b v="0"/>
  </r>
  <r>
    <x v="0"/>
    <s v="0241"/>
    <n v="0"/>
    <n v="0"/>
    <n v="2039"/>
    <n v="2005"/>
    <n v="-2990.36"/>
    <n v="0"/>
    <s v="100-S1.5 - Retirement"/>
    <m/>
    <x v="1"/>
    <n v="2052"/>
    <b v="0"/>
  </r>
  <r>
    <x v="0"/>
    <s v="0241"/>
    <n v="0"/>
    <n v="0"/>
    <n v="2039"/>
    <n v="2006"/>
    <n v="-183.17"/>
    <n v="0"/>
    <s v="100-S1.5 - Retirement"/>
    <m/>
    <x v="1"/>
    <n v="2052"/>
    <b v="0"/>
  </r>
  <r>
    <x v="0"/>
    <s v="0241"/>
    <n v="0"/>
    <n v="0"/>
    <n v="2039"/>
    <n v="2007"/>
    <n v="-210.69"/>
    <n v="0"/>
    <s v="100-S1.5 - Retirement"/>
    <m/>
    <x v="1"/>
    <n v="2052"/>
    <b v="0"/>
  </r>
  <r>
    <x v="0"/>
    <s v="0241"/>
    <n v="0"/>
    <n v="0"/>
    <n v="2039"/>
    <n v="2008"/>
    <n v="-18.440000000000001"/>
    <n v="0"/>
    <s v="100-S1.5 - Retirement"/>
    <m/>
    <x v="1"/>
    <n v="2052"/>
    <b v="0"/>
  </r>
  <r>
    <x v="0"/>
    <s v="0241"/>
    <n v="0"/>
    <n v="0"/>
    <n v="2039"/>
    <n v="2009"/>
    <n v="-6143.54"/>
    <n v="0"/>
    <s v="100-S1.5 - Retirement"/>
    <m/>
    <x v="1"/>
    <n v="2052"/>
    <b v="0"/>
  </r>
  <r>
    <x v="0"/>
    <s v="0241"/>
    <n v="0"/>
    <n v="0"/>
    <n v="2039"/>
    <n v="2010"/>
    <n v="-1632.76"/>
    <n v="0"/>
    <s v="100-S1.5 - Retirement"/>
    <m/>
    <x v="1"/>
    <n v="2052"/>
    <b v="0"/>
  </r>
  <r>
    <x v="0"/>
    <s v="0241"/>
    <n v="0"/>
    <n v="0"/>
    <n v="2040"/>
    <n v="1981"/>
    <n v="-19783.62"/>
    <n v="0"/>
    <s v="100-S1.5 - Retirement"/>
    <m/>
    <x v="1"/>
    <n v="2052"/>
    <b v="0"/>
  </r>
  <r>
    <x v="0"/>
    <s v="0241"/>
    <n v="0"/>
    <n v="0"/>
    <n v="2040"/>
    <n v="1982"/>
    <n v="-174795.73"/>
    <n v="0"/>
    <s v="100-S1.5 - Retirement"/>
    <m/>
    <x v="1"/>
    <n v="2052"/>
    <b v="0"/>
  </r>
  <r>
    <x v="0"/>
    <s v="0241"/>
    <n v="0"/>
    <n v="0"/>
    <n v="2040"/>
    <n v="1983"/>
    <n v="-60316.17"/>
    <n v="0"/>
    <s v="100-S1.5 - Retirement"/>
    <m/>
    <x v="1"/>
    <n v="2052"/>
    <b v="0"/>
  </r>
  <r>
    <x v="0"/>
    <s v="0241"/>
    <n v="0"/>
    <n v="0"/>
    <n v="2040"/>
    <n v="1984"/>
    <n v="-16275.85"/>
    <n v="0"/>
    <s v="100-S1.5 - Retirement"/>
    <m/>
    <x v="1"/>
    <n v="2052"/>
    <b v="0"/>
  </r>
  <r>
    <x v="0"/>
    <s v="0241"/>
    <n v="0"/>
    <n v="0"/>
    <n v="2040"/>
    <n v="1985"/>
    <n v="-20510.2"/>
    <n v="0"/>
    <s v="100-S1.5 - Retirement"/>
    <m/>
    <x v="1"/>
    <n v="2052"/>
    <b v="0"/>
  </r>
  <r>
    <x v="0"/>
    <s v="0241"/>
    <n v="0"/>
    <n v="0"/>
    <n v="2040"/>
    <n v="1986"/>
    <n v="-14535.11"/>
    <n v="0"/>
    <s v="100-S1.5 - Retirement"/>
    <m/>
    <x v="1"/>
    <n v="2052"/>
    <b v="0"/>
  </r>
  <r>
    <x v="0"/>
    <s v="0241"/>
    <n v="0"/>
    <n v="0"/>
    <n v="2040"/>
    <n v="1987"/>
    <n v="-1693.03"/>
    <n v="0"/>
    <s v="100-S1.5 - Retirement"/>
    <m/>
    <x v="1"/>
    <n v="2052"/>
    <b v="0"/>
  </r>
  <r>
    <x v="0"/>
    <s v="0241"/>
    <n v="0"/>
    <n v="0"/>
    <n v="2040"/>
    <n v="1988"/>
    <n v="-2293.08"/>
    <n v="0"/>
    <s v="100-S1.5 - Retirement"/>
    <m/>
    <x v="1"/>
    <n v="2052"/>
    <b v="0"/>
  </r>
  <r>
    <x v="0"/>
    <s v="0241"/>
    <n v="0"/>
    <n v="0"/>
    <n v="2040"/>
    <n v="1989"/>
    <n v="-2435.69"/>
    <n v="0"/>
    <s v="100-S1.5 - Retirement"/>
    <m/>
    <x v="1"/>
    <n v="2052"/>
    <b v="0"/>
  </r>
  <r>
    <x v="0"/>
    <s v="0241"/>
    <n v="0"/>
    <n v="0"/>
    <n v="2040"/>
    <n v="1990"/>
    <n v="-49.52"/>
    <n v="0"/>
    <s v="100-S1.5 - Retirement"/>
    <m/>
    <x v="1"/>
    <n v="2052"/>
    <b v="0"/>
  </r>
  <r>
    <x v="0"/>
    <s v="0241"/>
    <n v="0"/>
    <n v="0"/>
    <n v="2040"/>
    <n v="1991"/>
    <n v="-144.63"/>
    <n v="0"/>
    <s v="100-S1.5 - Retirement"/>
    <m/>
    <x v="1"/>
    <n v="2052"/>
    <b v="0"/>
  </r>
  <r>
    <x v="0"/>
    <s v="0241"/>
    <n v="0"/>
    <n v="0"/>
    <n v="2040"/>
    <n v="1993"/>
    <n v="-1198.31"/>
    <n v="0"/>
    <s v="100-S1.5 - Retirement"/>
    <m/>
    <x v="1"/>
    <n v="2052"/>
    <b v="0"/>
  </r>
  <r>
    <x v="0"/>
    <s v="0241"/>
    <n v="0"/>
    <n v="0"/>
    <n v="2040"/>
    <n v="1994"/>
    <n v="-264.8"/>
    <n v="0"/>
    <s v="100-S1.5 - Retirement"/>
    <m/>
    <x v="1"/>
    <n v="2052"/>
    <b v="0"/>
  </r>
  <r>
    <x v="0"/>
    <s v="0241"/>
    <n v="0"/>
    <n v="0"/>
    <n v="2040"/>
    <n v="1995"/>
    <n v="-3851.65"/>
    <n v="0"/>
    <s v="100-S1.5 - Retirement"/>
    <m/>
    <x v="1"/>
    <n v="2052"/>
    <b v="0"/>
  </r>
  <r>
    <x v="0"/>
    <s v="0241"/>
    <n v="0"/>
    <n v="0"/>
    <n v="2040"/>
    <n v="1996"/>
    <n v="-1246.8900000000001"/>
    <n v="0"/>
    <s v="100-S1.5 - Retirement"/>
    <m/>
    <x v="1"/>
    <n v="2052"/>
    <b v="0"/>
  </r>
  <r>
    <x v="0"/>
    <s v="0241"/>
    <n v="0"/>
    <n v="0"/>
    <n v="2040"/>
    <n v="1997"/>
    <n v="-655.77"/>
    <n v="0"/>
    <s v="100-S1.5 - Retirement"/>
    <m/>
    <x v="1"/>
    <n v="2052"/>
    <b v="0"/>
  </r>
  <r>
    <x v="0"/>
    <s v="0241"/>
    <n v="0"/>
    <n v="0"/>
    <n v="2040"/>
    <n v="1998"/>
    <n v="-1842.65"/>
    <n v="0"/>
    <s v="100-S1.5 - Retirement"/>
    <m/>
    <x v="1"/>
    <n v="2052"/>
    <b v="0"/>
  </r>
  <r>
    <x v="0"/>
    <s v="0241"/>
    <n v="0"/>
    <n v="0"/>
    <n v="2040"/>
    <n v="1999"/>
    <n v="-467.7"/>
    <n v="0"/>
    <s v="100-S1.5 - Retirement"/>
    <m/>
    <x v="1"/>
    <n v="2052"/>
    <b v="0"/>
  </r>
  <r>
    <x v="0"/>
    <s v="0241"/>
    <n v="0"/>
    <n v="0"/>
    <n v="2040"/>
    <n v="2000"/>
    <n v="-9.2799999999999994"/>
    <n v="0"/>
    <s v="100-S1.5 - Retirement"/>
    <m/>
    <x v="1"/>
    <n v="2052"/>
    <b v="0"/>
  </r>
  <r>
    <x v="0"/>
    <s v="0241"/>
    <n v="0"/>
    <n v="0"/>
    <n v="2040"/>
    <n v="2001"/>
    <n v="-5173.57"/>
    <n v="0"/>
    <s v="100-S1.5 - Retirement"/>
    <m/>
    <x v="1"/>
    <n v="2052"/>
    <b v="0"/>
  </r>
  <r>
    <x v="0"/>
    <s v="0241"/>
    <n v="0"/>
    <n v="0"/>
    <n v="2040"/>
    <n v="2003"/>
    <n v="-6485.01"/>
    <n v="0"/>
    <s v="100-S1.5 - Retirement"/>
    <m/>
    <x v="1"/>
    <n v="2052"/>
    <b v="0"/>
  </r>
  <r>
    <x v="0"/>
    <s v="0241"/>
    <n v="0"/>
    <n v="0"/>
    <n v="2040"/>
    <n v="2004"/>
    <n v="-563.04999999999995"/>
    <n v="0"/>
    <s v="100-S1.5 - Retirement"/>
    <m/>
    <x v="1"/>
    <n v="2052"/>
    <b v="0"/>
  </r>
  <r>
    <x v="0"/>
    <s v="0241"/>
    <n v="0"/>
    <n v="0"/>
    <n v="2040"/>
    <n v="2005"/>
    <n v="-3160.8"/>
    <n v="0"/>
    <s v="100-S1.5 - Retirement"/>
    <m/>
    <x v="1"/>
    <n v="2052"/>
    <b v="0"/>
  </r>
  <r>
    <x v="0"/>
    <s v="0241"/>
    <n v="0"/>
    <n v="0"/>
    <n v="2040"/>
    <n v="2006"/>
    <n v="-193.96"/>
    <n v="0"/>
    <s v="100-S1.5 - Retirement"/>
    <m/>
    <x v="1"/>
    <n v="2052"/>
    <b v="0"/>
  </r>
  <r>
    <x v="0"/>
    <s v="0241"/>
    <n v="0"/>
    <n v="0"/>
    <n v="2040"/>
    <n v="2007"/>
    <n v="-223.51"/>
    <n v="0"/>
    <s v="100-S1.5 - Retirement"/>
    <m/>
    <x v="1"/>
    <n v="2052"/>
    <b v="0"/>
  </r>
  <r>
    <x v="0"/>
    <s v="0241"/>
    <n v="0"/>
    <n v="0"/>
    <n v="2040"/>
    <n v="2008"/>
    <n v="-19.600000000000001"/>
    <n v="0"/>
    <s v="100-S1.5 - Retirement"/>
    <m/>
    <x v="1"/>
    <n v="2052"/>
    <b v="0"/>
  </r>
  <r>
    <x v="0"/>
    <s v="0241"/>
    <n v="0"/>
    <n v="0"/>
    <n v="2040"/>
    <n v="2009"/>
    <n v="-6543.39"/>
    <n v="0"/>
    <s v="100-S1.5 - Retirement"/>
    <m/>
    <x v="1"/>
    <n v="2052"/>
    <b v="0"/>
  </r>
  <r>
    <x v="0"/>
    <s v="0241"/>
    <n v="0"/>
    <n v="0"/>
    <n v="2040"/>
    <n v="2010"/>
    <n v="-1742.74"/>
    <n v="0"/>
    <s v="100-S1.5 - Retirement"/>
    <m/>
    <x v="1"/>
    <n v="2052"/>
    <b v="0"/>
  </r>
  <r>
    <x v="0"/>
    <s v="0241"/>
    <n v="0"/>
    <n v="0"/>
    <n v="2041"/>
    <n v="1981"/>
    <n v="-20314.66"/>
    <n v="0"/>
    <s v="100-S1.5 - Retirement"/>
    <m/>
    <x v="1"/>
    <n v="2052"/>
    <b v="0"/>
  </r>
  <r>
    <x v="0"/>
    <s v="0241"/>
    <n v="0"/>
    <n v="0"/>
    <n v="2041"/>
    <n v="1982"/>
    <n v="-179637.69"/>
    <n v="0"/>
    <s v="100-S1.5 - Retirement"/>
    <m/>
    <x v="1"/>
    <n v="2052"/>
    <b v="0"/>
  </r>
  <r>
    <x v="0"/>
    <s v="0241"/>
    <n v="0"/>
    <n v="0"/>
    <n v="2041"/>
    <n v="1983"/>
    <n v="-62039.81"/>
    <n v="0"/>
    <s v="100-S1.5 - Retirement"/>
    <m/>
    <x v="1"/>
    <n v="2052"/>
    <b v="0"/>
  </r>
  <r>
    <x v="0"/>
    <s v="0241"/>
    <n v="0"/>
    <n v="0"/>
    <n v="2041"/>
    <n v="1984"/>
    <n v="-16755.66"/>
    <n v="0"/>
    <s v="100-S1.5 - Retirement"/>
    <m/>
    <x v="1"/>
    <n v="2052"/>
    <b v="0"/>
  </r>
  <r>
    <x v="0"/>
    <s v="0241"/>
    <n v="0"/>
    <n v="0"/>
    <n v="2041"/>
    <n v="1985"/>
    <n v="-21133.59"/>
    <n v="0"/>
    <s v="100-S1.5 - Retirement"/>
    <m/>
    <x v="1"/>
    <n v="2052"/>
    <b v="0"/>
  </r>
  <r>
    <x v="0"/>
    <s v="0241"/>
    <n v="0"/>
    <n v="0"/>
    <n v="2041"/>
    <n v="1986"/>
    <n v="-14990.33"/>
    <n v="0"/>
    <s v="100-S1.5 - Retirement"/>
    <m/>
    <x v="1"/>
    <n v="2052"/>
    <b v="0"/>
  </r>
  <r>
    <x v="0"/>
    <s v="0241"/>
    <n v="0"/>
    <n v="0"/>
    <n v="2041"/>
    <n v="1987"/>
    <n v="-1747.68"/>
    <n v="0"/>
    <s v="100-S1.5 - Retirement"/>
    <m/>
    <x v="1"/>
    <n v="2052"/>
    <b v="0"/>
  </r>
  <r>
    <x v="0"/>
    <s v="0241"/>
    <n v="0"/>
    <n v="0"/>
    <n v="2041"/>
    <n v="1988"/>
    <n v="-2369.36"/>
    <n v="0"/>
    <s v="100-S1.5 - Retirement"/>
    <m/>
    <x v="1"/>
    <n v="2052"/>
    <b v="0"/>
  </r>
  <r>
    <x v="0"/>
    <s v="0241"/>
    <n v="0"/>
    <n v="0"/>
    <n v="2041"/>
    <n v="1989"/>
    <n v="-2519.14"/>
    <n v="0"/>
    <s v="100-S1.5 - Retirement"/>
    <m/>
    <x v="1"/>
    <n v="2052"/>
    <b v="0"/>
  </r>
  <r>
    <x v="0"/>
    <s v="0241"/>
    <n v="0"/>
    <n v="0"/>
    <n v="2041"/>
    <n v="1990"/>
    <n v="-51.27"/>
    <n v="0"/>
    <s v="100-S1.5 - Retirement"/>
    <m/>
    <x v="1"/>
    <n v="2052"/>
    <b v="0"/>
  </r>
  <r>
    <x v="0"/>
    <s v="0241"/>
    <n v="0"/>
    <n v="0"/>
    <n v="2041"/>
    <n v="1991"/>
    <n v="-149.88999999999999"/>
    <n v="0"/>
    <s v="100-S1.5 - Retirement"/>
    <m/>
    <x v="1"/>
    <n v="2052"/>
    <b v="0"/>
  </r>
  <r>
    <x v="0"/>
    <s v="0241"/>
    <n v="0"/>
    <n v="0"/>
    <n v="2041"/>
    <n v="1993"/>
    <n v="-1244.5"/>
    <n v="0"/>
    <s v="100-S1.5 - Retirement"/>
    <m/>
    <x v="1"/>
    <n v="2052"/>
    <b v="0"/>
  </r>
  <r>
    <x v="0"/>
    <s v="0241"/>
    <n v="0"/>
    <n v="0"/>
    <n v="2041"/>
    <n v="1994"/>
    <n v="-275.32"/>
    <n v="0"/>
    <s v="100-S1.5 - Retirement"/>
    <m/>
    <x v="1"/>
    <n v="2052"/>
    <b v="0"/>
  </r>
  <r>
    <x v="0"/>
    <s v="0241"/>
    <n v="0"/>
    <n v="0"/>
    <n v="2041"/>
    <n v="1995"/>
    <n v="-4009.14"/>
    <n v="0"/>
    <s v="100-S1.5 - Retirement"/>
    <m/>
    <x v="1"/>
    <n v="2052"/>
    <b v="0"/>
  </r>
  <r>
    <x v="0"/>
    <s v="0241"/>
    <n v="0"/>
    <n v="0"/>
    <n v="2041"/>
    <n v="1996"/>
    <n v="-1299.3900000000001"/>
    <n v="0"/>
    <s v="100-S1.5 - Retirement"/>
    <m/>
    <x v="1"/>
    <n v="2052"/>
    <b v="0"/>
  </r>
  <r>
    <x v="0"/>
    <s v="0241"/>
    <n v="0"/>
    <n v="0"/>
    <n v="2041"/>
    <n v="1997"/>
    <n v="-684.2"/>
    <n v="0"/>
    <s v="100-S1.5 - Retirement"/>
    <m/>
    <x v="1"/>
    <n v="2052"/>
    <b v="0"/>
  </r>
  <r>
    <x v="0"/>
    <s v="0241"/>
    <n v="0"/>
    <n v="0"/>
    <n v="2041"/>
    <n v="1998"/>
    <n v="-1924.95"/>
    <n v="0"/>
    <s v="100-S1.5 - Retirement"/>
    <m/>
    <x v="1"/>
    <n v="2052"/>
    <b v="0"/>
  </r>
  <r>
    <x v="0"/>
    <s v="0241"/>
    <n v="0"/>
    <n v="0"/>
    <n v="2041"/>
    <n v="1999"/>
    <n v="-489.21"/>
    <n v="0"/>
    <s v="100-S1.5 - Retirement"/>
    <m/>
    <x v="1"/>
    <n v="2052"/>
    <b v="0"/>
  </r>
  <r>
    <x v="0"/>
    <s v="0241"/>
    <n v="0"/>
    <n v="0"/>
    <n v="2041"/>
    <n v="2000"/>
    <n v="-9.7200000000000006"/>
    <n v="0"/>
    <s v="100-S1.5 - Retirement"/>
    <m/>
    <x v="1"/>
    <n v="2052"/>
    <b v="0"/>
  </r>
  <r>
    <x v="0"/>
    <s v="0241"/>
    <n v="0"/>
    <n v="0"/>
    <n v="2041"/>
    <n v="2001"/>
    <n v="-5426.25"/>
    <n v="0"/>
    <s v="100-S1.5 - Retirement"/>
    <m/>
    <x v="1"/>
    <n v="2052"/>
    <b v="0"/>
  </r>
  <r>
    <x v="0"/>
    <s v="0241"/>
    <n v="0"/>
    <n v="0"/>
    <n v="2041"/>
    <n v="2003"/>
    <n v="-6821.73"/>
    <n v="0"/>
    <s v="100-S1.5 - Retirement"/>
    <m/>
    <x v="1"/>
    <n v="2052"/>
    <b v="0"/>
  </r>
  <r>
    <x v="0"/>
    <s v="0241"/>
    <n v="0"/>
    <n v="0"/>
    <n v="2041"/>
    <n v="2004"/>
    <n v="-593.19000000000005"/>
    <n v="0"/>
    <s v="100-S1.5 - Retirement"/>
    <m/>
    <x v="1"/>
    <n v="2052"/>
    <b v="0"/>
  </r>
  <r>
    <x v="0"/>
    <s v="0241"/>
    <n v="0"/>
    <n v="0"/>
    <n v="2041"/>
    <n v="2005"/>
    <n v="-3335.43"/>
    <n v="0"/>
    <s v="100-S1.5 - Retirement"/>
    <m/>
    <x v="1"/>
    <n v="2052"/>
    <b v="0"/>
  </r>
  <r>
    <x v="0"/>
    <s v="0241"/>
    <n v="0"/>
    <n v="0"/>
    <n v="2041"/>
    <n v="2006"/>
    <n v="-205.01"/>
    <n v="0"/>
    <s v="100-S1.5 - Retirement"/>
    <m/>
    <x v="1"/>
    <n v="2052"/>
    <b v="0"/>
  </r>
  <r>
    <x v="0"/>
    <s v="0241"/>
    <n v="0"/>
    <n v="0"/>
    <n v="2041"/>
    <n v="2007"/>
    <n v="-236.67"/>
    <n v="0"/>
    <s v="100-S1.5 - Retirement"/>
    <m/>
    <x v="1"/>
    <n v="2052"/>
    <b v="0"/>
  </r>
  <r>
    <x v="0"/>
    <s v="0241"/>
    <n v="0"/>
    <n v="0"/>
    <n v="2041"/>
    <n v="2008"/>
    <n v="-20.79"/>
    <n v="0"/>
    <s v="100-S1.5 - Retirement"/>
    <m/>
    <x v="1"/>
    <n v="2052"/>
    <b v="0"/>
  </r>
  <r>
    <x v="0"/>
    <s v="0241"/>
    <n v="0"/>
    <n v="0"/>
    <n v="2041"/>
    <n v="2009"/>
    <n v="-6954.9"/>
    <n v="0"/>
    <s v="100-S1.5 - Retirement"/>
    <m/>
    <x v="1"/>
    <n v="2052"/>
    <b v="0"/>
  </r>
  <r>
    <x v="0"/>
    <s v="0241"/>
    <n v="0"/>
    <n v="0"/>
    <n v="2041"/>
    <n v="2010"/>
    <n v="-1856.17"/>
    <n v="0"/>
    <s v="100-S1.5 - Retirement"/>
    <m/>
    <x v="1"/>
    <n v="2052"/>
    <b v="0"/>
  </r>
  <r>
    <x v="0"/>
    <s v="0241"/>
    <n v="0"/>
    <n v="0"/>
    <n v="2042"/>
    <n v="1981"/>
    <n v="-20842.849999999999"/>
    <n v="0"/>
    <s v="100-S1.5 - Retirement"/>
    <m/>
    <x v="1"/>
    <n v="2052"/>
    <b v="0"/>
  </r>
  <r>
    <x v="0"/>
    <s v="0241"/>
    <n v="0"/>
    <n v="0"/>
    <n v="2042"/>
    <n v="1982"/>
    <n v="-184459.55"/>
    <n v="0"/>
    <s v="100-S1.5 - Retirement"/>
    <m/>
    <x v="1"/>
    <n v="2052"/>
    <b v="0"/>
  </r>
  <r>
    <x v="0"/>
    <s v="0241"/>
    <n v="0"/>
    <n v="0"/>
    <n v="2042"/>
    <n v="1983"/>
    <n v="-63758.35"/>
    <n v="0"/>
    <s v="100-S1.5 - Retirement"/>
    <m/>
    <x v="1"/>
    <n v="2052"/>
    <b v="0"/>
  </r>
  <r>
    <x v="0"/>
    <s v="0241"/>
    <n v="0"/>
    <n v="0"/>
    <n v="2042"/>
    <n v="1984"/>
    <n v="-17234.48"/>
    <n v="0"/>
    <s v="100-S1.5 - Retirement"/>
    <m/>
    <x v="1"/>
    <n v="2052"/>
    <b v="0"/>
  </r>
  <r>
    <x v="0"/>
    <s v="0241"/>
    <n v="0"/>
    <n v="0"/>
    <n v="2042"/>
    <n v="1985"/>
    <n v="-21756.61"/>
    <n v="0"/>
    <s v="100-S1.5 - Retirement"/>
    <m/>
    <x v="1"/>
    <n v="2052"/>
    <b v="0"/>
  </r>
  <r>
    <x v="0"/>
    <s v="0241"/>
    <n v="0"/>
    <n v="0"/>
    <n v="2042"/>
    <n v="1986"/>
    <n v="-15445.94"/>
    <n v="0"/>
    <s v="100-S1.5 - Retirement"/>
    <m/>
    <x v="1"/>
    <n v="2052"/>
    <b v="0"/>
  </r>
  <r>
    <x v="0"/>
    <s v="0241"/>
    <n v="0"/>
    <n v="0"/>
    <n v="2042"/>
    <n v="1987"/>
    <n v="-1802.42"/>
    <n v="0"/>
    <s v="100-S1.5 - Retirement"/>
    <m/>
    <x v="1"/>
    <n v="2052"/>
    <b v="0"/>
  </r>
  <r>
    <x v="0"/>
    <s v="0241"/>
    <n v="0"/>
    <n v="0"/>
    <n v="2042"/>
    <n v="1988"/>
    <n v="-2445.85"/>
    <n v="0"/>
    <s v="100-S1.5 - Retirement"/>
    <m/>
    <x v="1"/>
    <n v="2052"/>
    <b v="0"/>
  </r>
  <r>
    <x v="0"/>
    <s v="0241"/>
    <n v="0"/>
    <n v="0"/>
    <n v="2042"/>
    <n v="1989"/>
    <n v="-2602.9499999999998"/>
    <n v="0"/>
    <s v="100-S1.5 - Retirement"/>
    <m/>
    <x v="1"/>
    <n v="2052"/>
    <b v="0"/>
  </r>
  <r>
    <x v="0"/>
    <s v="0241"/>
    <n v="0"/>
    <n v="0"/>
    <n v="2042"/>
    <n v="1990"/>
    <n v="-53.02"/>
    <n v="0"/>
    <s v="100-S1.5 - Retirement"/>
    <m/>
    <x v="1"/>
    <n v="2052"/>
    <b v="0"/>
  </r>
  <r>
    <x v="0"/>
    <s v="0241"/>
    <n v="0"/>
    <n v="0"/>
    <n v="2042"/>
    <n v="1991"/>
    <n v="-155.18"/>
    <n v="0"/>
    <s v="100-S1.5 - Retirement"/>
    <m/>
    <x v="1"/>
    <n v="2052"/>
    <b v="0"/>
  </r>
  <r>
    <x v="0"/>
    <s v="0241"/>
    <n v="0"/>
    <n v="0"/>
    <n v="2042"/>
    <n v="1993"/>
    <n v="-1291.0899999999999"/>
    <n v="0"/>
    <s v="100-S1.5 - Retirement"/>
    <m/>
    <x v="1"/>
    <n v="2052"/>
    <b v="0"/>
  </r>
  <r>
    <x v="0"/>
    <s v="0241"/>
    <n v="0"/>
    <n v="0"/>
    <n v="2042"/>
    <n v="1994"/>
    <n v="-285.93"/>
    <n v="0"/>
    <s v="100-S1.5 - Retirement"/>
    <m/>
    <x v="1"/>
    <n v="2052"/>
    <b v="0"/>
  </r>
  <r>
    <x v="0"/>
    <s v="0241"/>
    <n v="0"/>
    <n v="0"/>
    <n v="2042"/>
    <n v="1995"/>
    <n v="-4168.3"/>
    <n v="0"/>
    <s v="100-S1.5 - Retirement"/>
    <m/>
    <x v="1"/>
    <n v="2052"/>
    <b v="0"/>
  </r>
  <r>
    <x v="0"/>
    <s v="0241"/>
    <n v="0"/>
    <n v="0"/>
    <n v="2042"/>
    <n v="1996"/>
    <n v="-1352.52"/>
    <n v="0"/>
    <s v="100-S1.5 - Retirement"/>
    <m/>
    <x v="1"/>
    <n v="2052"/>
    <b v="0"/>
  </r>
  <r>
    <x v="0"/>
    <s v="0241"/>
    <n v="0"/>
    <n v="0"/>
    <n v="2042"/>
    <n v="1997"/>
    <n v="-713.01"/>
    <n v="0"/>
    <s v="100-S1.5 - Retirement"/>
    <m/>
    <x v="1"/>
    <n v="2052"/>
    <b v="0"/>
  </r>
  <r>
    <x v="0"/>
    <s v="0241"/>
    <n v="0"/>
    <n v="0"/>
    <n v="2042"/>
    <n v="1998"/>
    <n v="-2008.42"/>
    <n v="0"/>
    <s v="100-S1.5 - Retirement"/>
    <m/>
    <x v="1"/>
    <n v="2052"/>
    <b v="0"/>
  </r>
  <r>
    <x v="0"/>
    <s v="0241"/>
    <n v="0"/>
    <n v="0"/>
    <n v="2042"/>
    <n v="1999"/>
    <n v="-511.06"/>
    <n v="0"/>
    <s v="100-S1.5 - Retirement"/>
    <m/>
    <x v="1"/>
    <n v="2052"/>
    <b v="0"/>
  </r>
  <r>
    <x v="0"/>
    <s v="0241"/>
    <n v="0"/>
    <n v="0"/>
    <n v="2042"/>
    <n v="2000"/>
    <n v="-10.17"/>
    <n v="0"/>
    <s v="100-S1.5 - Retirement"/>
    <m/>
    <x v="1"/>
    <n v="2052"/>
    <b v="0"/>
  </r>
  <r>
    <x v="0"/>
    <s v="0241"/>
    <n v="0"/>
    <n v="0"/>
    <n v="2042"/>
    <n v="2001"/>
    <n v="-5683.5"/>
    <n v="0"/>
    <s v="100-S1.5 - Retirement"/>
    <m/>
    <x v="1"/>
    <n v="2052"/>
    <b v="0"/>
  </r>
  <r>
    <x v="0"/>
    <s v="0241"/>
    <n v="0"/>
    <n v="0"/>
    <n v="2042"/>
    <n v="2003"/>
    <n v="-7165.24"/>
    <n v="0"/>
    <s v="100-S1.5 - Retirement"/>
    <m/>
    <x v="1"/>
    <n v="2052"/>
    <b v="0"/>
  </r>
  <r>
    <x v="0"/>
    <s v="0241"/>
    <n v="0"/>
    <n v="0"/>
    <n v="2042"/>
    <n v="2004"/>
    <n v="-623.99"/>
    <n v="0"/>
    <s v="100-S1.5 - Retirement"/>
    <m/>
    <x v="1"/>
    <n v="2052"/>
    <b v="0"/>
  </r>
  <r>
    <x v="0"/>
    <s v="0241"/>
    <n v="0"/>
    <n v="0"/>
    <n v="2042"/>
    <n v="2005"/>
    <n v="-3514.01"/>
    <n v="0"/>
    <s v="100-S1.5 - Retirement"/>
    <m/>
    <x v="1"/>
    <n v="2052"/>
    <b v="0"/>
  </r>
  <r>
    <x v="0"/>
    <s v="0241"/>
    <n v="0"/>
    <n v="0"/>
    <n v="2042"/>
    <n v="2006"/>
    <n v="-216.34"/>
    <n v="0"/>
    <s v="100-S1.5 - Retirement"/>
    <m/>
    <x v="1"/>
    <n v="2052"/>
    <b v="0"/>
  </r>
  <r>
    <x v="0"/>
    <s v="0241"/>
    <n v="0"/>
    <n v="0"/>
    <n v="2042"/>
    <n v="2007"/>
    <n v="-250.16"/>
    <n v="0"/>
    <s v="100-S1.5 - Retirement"/>
    <m/>
    <x v="1"/>
    <n v="2052"/>
    <b v="0"/>
  </r>
  <r>
    <x v="0"/>
    <s v="0241"/>
    <n v="0"/>
    <n v="0"/>
    <n v="2042"/>
    <n v="2008"/>
    <n v="-22.02"/>
    <n v="0"/>
    <s v="100-S1.5 - Retirement"/>
    <m/>
    <x v="1"/>
    <n v="2052"/>
    <b v="0"/>
  </r>
  <r>
    <x v="0"/>
    <s v="0241"/>
    <n v="0"/>
    <n v="0"/>
    <n v="2042"/>
    <n v="2009"/>
    <n v="-7378.22"/>
    <n v="0"/>
    <s v="100-S1.5 - Retirement"/>
    <m/>
    <x v="1"/>
    <n v="2052"/>
    <b v="0"/>
  </r>
  <r>
    <x v="0"/>
    <s v="0241"/>
    <n v="0"/>
    <n v="0"/>
    <n v="2042"/>
    <n v="2010"/>
    <n v="-1972.9"/>
    <n v="0"/>
    <s v="100-S1.5 - Retirement"/>
    <m/>
    <x v="1"/>
    <n v="2052"/>
    <b v="0"/>
  </r>
  <r>
    <x v="0"/>
    <s v="0241"/>
    <n v="0"/>
    <n v="0"/>
    <n v="2043"/>
    <n v="1981"/>
    <n v="-21367.56"/>
    <n v="0"/>
    <s v="100-S1.5 - Retirement"/>
    <m/>
    <x v="1"/>
    <n v="2052"/>
    <b v="0"/>
  </r>
  <r>
    <x v="0"/>
    <s v="0241"/>
    <n v="0"/>
    <n v="0"/>
    <n v="2043"/>
    <n v="1982"/>
    <n v="-189255.58"/>
    <n v="0"/>
    <s v="100-S1.5 - Retirement"/>
    <m/>
    <x v="1"/>
    <n v="2052"/>
    <b v="0"/>
  </r>
  <r>
    <x v="0"/>
    <s v="0241"/>
    <n v="0"/>
    <n v="0"/>
    <n v="2043"/>
    <n v="1983"/>
    <n v="-65469.760000000002"/>
    <n v="0"/>
    <s v="100-S1.5 - Retirement"/>
    <m/>
    <x v="1"/>
    <n v="2052"/>
    <b v="0"/>
  </r>
  <r>
    <x v="0"/>
    <s v="0241"/>
    <n v="0"/>
    <n v="0"/>
    <n v="2043"/>
    <n v="1984"/>
    <n v="-17711.89"/>
    <n v="0"/>
    <s v="100-S1.5 - Retirement"/>
    <m/>
    <x v="1"/>
    <n v="2052"/>
    <b v="0"/>
  </r>
  <r>
    <x v="0"/>
    <s v="0241"/>
    <n v="0"/>
    <n v="0"/>
    <n v="2043"/>
    <n v="1985"/>
    <n v="-22378.34"/>
    <n v="0"/>
    <s v="100-S1.5 - Retirement"/>
    <m/>
    <x v="1"/>
    <n v="2052"/>
    <b v="0"/>
  </r>
  <r>
    <x v="0"/>
    <s v="0241"/>
    <n v="0"/>
    <n v="0"/>
    <n v="2043"/>
    <n v="1986"/>
    <n v="-15901.29"/>
    <n v="0"/>
    <s v="100-S1.5 - Retirement"/>
    <m/>
    <x v="1"/>
    <n v="2052"/>
    <b v="0"/>
  </r>
  <r>
    <x v="0"/>
    <s v="0241"/>
    <n v="0"/>
    <n v="0"/>
    <n v="2043"/>
    <n v="1987"/>
    <n v="-1857.2"/>
    <n v="0"/>
    <s v="100-S1.5 - Retirement"/>
    <m/>
    <x v="1"/>
    <n v="2052"/>
    <b v="0"/>
  </r>
  <r>
    <x v="0"/>
    <s v="0241"/>
    <n v="0"/>
    <n v="0"/>
    <n v="2043"/>
    <n v="1988"/>
    <n v="-2522.44"/>
    <n v="0"/>
    <s v="100-S1.5 - Retirement"/>
    <m/>
    <x v="1"/>
    <n v="2052"/>
    <b v="0"/>
  </r>
  <r>
    <x v="0"/>
    <s v="0241"/>
    <n v="0"/>
    <n v="0"/>
    <n v="2043"/>
    <n v="1989"/>
    <n v="-2686.97"/>
    <n v="0"/>
    <s v="100-S1.5 - Retirement"/>
    <m/>
    <x v="1"/>
    <n v="2052"/>
    <b v="0"/>
  </r>
  <r>
    <x v="0"/>
    <s v="0241"/>
    <n v="0"/>
    <n v="0"/>
    <n v="2043"/>
    <n v="1990"/>
    <n v="-54.79"/>
    <n v="0"/>
    <s v="100-S1.5 - Retirement"/>
    <m/>
    <x v="1"/>
    <n v="2052"/>
    <b v="0"/>
  </r>
  <r>
    <x v="0"/>
    <s v="0241"/>
    <n v="0"/>
    <n v="0"/>
    <n v="2043"/>
    <n v="1991"/>
    <n v="-160.5"/>
    <n v="0"/>
    <s v="100-S1.5 - Retirement"/>
    <m/>
    <x v="1"/>
    <n v="2052"/>
    <b v="0"/>
  </r>
  <r>
    <x v="0"/>
    <s v="0241"/>
    <n v="0"/>
    <n v="0"/>
    <n v="2043"/>
    <n v="1993"/>
    <n v="-1338.03"/>
    <n v="0"/>
    <s v="100-S1.5 - Retirement"/>
    <m/>
    <x v="1"/>
    <n v="2052"/>
    <b v="0"/>
  </r>
  <r>
    <x v="0"/>
    <s v="0241"/>
    <n v="0"/>
    <n v="0"/>
    <n v="2043"/>
    <n v="1994"/>
    <n v="-296.63"/>
    <n v="0"/>
    <s v="100-S1.5 - Retirement"/>
    <m/>
    <x v="1"/>
    <n v="2052"/>
    <b v="0"/>
  </r>
  <r>
    <x v="0"/>
    <s v="0241"/>
    <n v="0"/>
    <n v="0"/>
    <n v="2043"/>
    <n v="1995"/>
    <n v="-4328.9799999999996"/>
    <n v="0"/>
    <s v="100-S1.5 - Retirement"/>
    <m/>
    <x v="1"/>
    <n v="2052"/>
    <b v="0"/>
  </r>
  <r>
    <x v="0"/>
    <s v="0241"/>
    <n v="0"/>
    <n v="0"/>
    <n v="2043"/>
    <n v="1996"/>
    <n v="-1406.21"/>
    <n v="0"/>
    <s v="100-S1.5 - Retirement"/>
    <m/>
    <x v="1"/>
    <n v="2052"/>
    <b v="0"/>
  </r>
  <r>
    <x v="0"/>
    <s v="0241"/>
    <n v="0"/>
    <n v="0"/>
    <n v="2043"/>
    <n v="1997"/>
    <n v="-742.16"/>
    <n v="0"/>
    <s v="100-S1.5 - Retirement"/>
    <m/>
    <x v="1"/>
    <n v="2052"/>
    <b v="0"/>
  </r>
  <r>
    <x v="0"/>
    <s v="0241"/>
    <n v="0"/>
    <n v="0"/>
    <n v="2043"/>
    <n v="1998"/>
    <n v="-2092.98"/>
    <n v="0"/>
    <s v="100-S1.5 - Retirement"/>
    <m/>
    <x v="1"/>
    <n v="2052"/>
    <b v="0"/>
  </r>
  <r>
    <x v="0"/>
    <s v="0241"/>
    <n v="0"/>
    <n v="0"/>
    <n v="2043"/>
    <n v="1999"/>
    <n v="-533.22"/>
    <n v="0"/>
    <s v="100-S1.5 - Retirement"/>
    <m/>
    <x v="1"/>
    <n v="2052"/>
    <b v="0"/>
  </r>
  <r>
    <x v="0"/>
    <s v="0241"/>
    <n v="0"/>
    <n v="0"/>
    <n v="2043"/>
    <n v="2000"/>
    <n v="-10.63"/>
    <n v="0"/>
    <s v="100-S1.5 - Retirement"/>
    <m/>
    <x v="1"/>
    <n v="2052"/>
    <b v="0"/>
  </r>
  <r>
    <x v="0"/>
    <s v="0241"/>
    <n v="0"/>
    <n v="0"/>
    <n v="2043"/>
    <n v="2001"/>
    <n v="-5944.96"/>
    <n v="0"/>
    <s v="100-S1.5 - Retirement"/>
    <m/>
    <x v="1"/>
    <n v="2052"/>
    <b v="0"/>
  </r>
  <r>
    <x v="0"/>
    <s v="0241"/>
    <n v="0"/>
    <n v="0"/>
    <n v="2043"/>
    <n v="2003"/>
    <n v="-7515.2"/>
    <n v="0"/>
    <s v="100-S1.5 - Retirement"/>
    <m/>
    <x v="1"/>
    <n v="2052"/>
    <b v="0"/>
  </r>
  <r>
    <x v="0"/>
    <s v="0241"/>
    <n v="0"/>
    <n v="0"/>
    <n v="2043"/>
    <n v="2004"/>
    <n v="-655.41"/>
    <n v="0"/>
    <s v="100-S1.5 - Retirement"/>
    <m/>
    <x v="1"/>
    <n v="2052"/>
    <b v="0"/>
  </r>
  <r>
    <x v="0"/>
    <s v="0241"/>
    <n v="0"/>
    <n v="0"/>
    <n v="2043"/>
    <n v="2005"/>
    <n v="-3696.46"/>
    <n v="0"/>
    <s v="100-S1.5 - Retirement"/>
    <m/>
    <x v="1"/>
    <n v="2052"/>
    <b v="0"/>
  </r>
  <r>
    <x v="0"/>
    <s v="0241"/>
    <n v="0"/>
    <n v="0"/>
    <n v="2043"/>
    <n v="2006"/>
    <n v="-227.92"/>
    <n v="0"/>
    <s v="100-S1.5 - Retirement"/>
    <m/>
    <x v="1"/>
    <n v="2052"/>
    <b v="0"/>
  </r>
  <r>
    <x v="0"/>
    <s v="0241"/>
    <n v="0"/>
    <n v="0"/>
    <n v="2043"/>
    <n v="2007"/>
    <n v="-263.98"/>
    <n v="0"/>
    <s v="100-S1.5 - Retirement"/>
    <m/>
    <x v="1"/>
    <n v="2052"/>
    <b v="0"/>
  </r>
  <r>
    <x v="0"/>
    <s v="0241"/>
    <n v="0"/>
    <n v="0"/>
    <n v="2043"/>
    <n v="2008"/>
    <n v="-23.27"/>
    <n v="0"/>
    <s v="100-S1.5 - Retirement"/>
    <m/>
    <x v="1"/>
    <n v="2052"/>
    <b v="0"/>
  </r>
  <r>
    <x v="0"/>
    <s v="0241"/>
    <n v="0"/>
    <n v="0"/>
    <n v="2043"/>
    <n v="2009"/>
    <n v="-7812.69"/>
    <n v="0"/>
    <s v="100-S1.5 - Retirement"/>
    <m/>
    <x v="1"/>
    <n v="2052"/>
    <b v="0"/>
  </r>
  <r>
    <x v="0"/>
    <s v="0241"/>
    <n v="0"/>
    <n v="0"/>
    <n v="2043"/>
    <n v="2010"/>
    <n v="-2092.9899999999998"/>
    <n v="0"/>
    <s v="100-S1.5 - Retirement"/>
    <m/>
    <x v="1"/>
    <n v="2052"/>
    <b v="0"/>
  </r>
  <r>
    <x v="0"/>
    <s v="0241"/>
    <n v="0"/>
    <n v="0"/>
    <n v="2044"/>
    <n v="1981"/>
    <n v="-21888.32"/>
    <n v="0"/>
    <s v="100-S1.5 - Retirement"/>
    <m/>
    <x v="1"/>
    <n v="2052"/>
    <b v="0"/>
  </r>
  <r>
    <x v="0"/>
    <s v="0241"/>
    <n v="0"/>
    <n v="0"/>
    <n v="2044"/>
    <n v="1982"/>
    <n v="-194020.02"/>
    <n v="0"/>
    <s v="100-S1.5 - Retirement"/>
    <m/>
    <x v="1"/>
    <n v="2052"/>
    <b v="0"/>
  </r>
  <r>
    <x v="0"/>
    <s v="0241"/>
    <n v="0"/>
    <n v="0"/>
    <n v="2044"/>
    <n v="1983"/>
    <n v="-67172"/>
    <n v="0"/>
    <s v="100-S1.5 - Retirement"/>
    <m/>
    <x v="1"/>
    <n v="2052"/>
    <b v="0"/>
  </r>
  <r>
    <x v="0"/>
    <s v="0241"/>
    <n v="0"/>
    <n v="0"/>
    <n v="2044"/>
    <n v="1984"/>
    <n v="-18187.32"/>
    <n v="0"/>
    <s v="100-S1.5 - Retirement"/>
    <m/>
    <x v="1"/>
    <n v="2052"/>
    <b v="0"/>
  </r>
  <r>
    <x v="0"/>
    <s v="0241"/>
    <n v="0"/>
    <n v="0"/>
    <n v="2044"/>
    <n v="1985"/>
    <n v="-22998.23"/>
    <n v="0"/>
    <s v="100-S1.5 - Retirement"/>
    <m/>
    <x v="1"/>
    <n v="2052"/>
    <b v="0"/>
  </r>
  <r>
    <x v="0"/>
    <s v="0241"/>
    <n v="0"/>
    <n v="0"/>
    <n v="2044"/>
    <n v="1986"/>
    <n v="-16355.7"/>
    <n v="0"/>
    <s v="100-S1.5 - Retirement"/>
    <m/>
    <x v="1"/>
    <n v="2052"/>
    <b v="0"/>
  </r>
  <r>
    <x v="0"/>
    <s v="0241"/>
    <n v="0"/>
    <n v="0"/>
    <n v="2044"/>
    <n v="1987"/>
    <n v="-1911.95"/>
    <n v="0"/>
    <s v="100-S1.5 - Retirement"/>
    <m/>
    <x v="1"/>
    <n v="2052"/>
    <b v="0"/>
  </r>
  <r>
    <x v="0"/>
    <s v="0241"/>
    <n v="0"/>
    <n v="0"/>
    <n v="2044"/>
    <n v="1988"/>
    <n v="-2599.11"/>
    <n v="0"/>
    <s v="100-S1.5 - Retirement"/>
    <m/>
    <x v="1"/>
    <n v="2052"/>
    <b v="0"/>
  </r>
  <r>
    <x v="0"/>
    <s v="0241"/>
    <n v="0"/>
    <n v="0"/>
    <n v="2044"/>
    <n v="1989"/>
    <n v="-2771.12"/>
    <n v="0"/>
    <s v="100-S1.5 - Retirement"/>
    <m/>
    <x v="1"/>
    <n v="2052"/>
    <b v="0"/>
  </r>
  <r>
    <x v="0"/>
    <s v="0241"/>
    <n v="0"/>
    <n v="0"/>
    <n v="2044"/>
    <n v="1990"/>
    <n v="-56.56"/>
    <n v="0"/>
    <s v="100-S1.5 - Retirement"/>
    <m/>
    <x v="1"/>
    <n v="2052"/>
    <b v="0"/>
  </r>
  <r>
    <x v="0"/>
    <s v="0241"/>
    <n v="0"/>
    <n v="0"/>
    <n v="2044"/>
    <n v="1991"/>
    <n v="-165.83"/>
    <n v="0"/>
    <s v="100-S1.5 - Retirement"/>
    <m/>
    <x v="1"/>
    <n v="2052"/>
    <b v="0"/>
  </r>
  <r>
    <x v="0"/>
    <s v="0241"/>
    <n v="0"/>
    <n v="0"/>
    <n v="2044"/>
    <n v="1993"/>
    <n v="-1385.26"/>
    <n v="0"/>
    <s v="100-S1.5 - Retirement"/>
    <m/>
    <x v="1"/>
    <n v="2052"/>
    <b v="0"/>
  </r>
  <r>
    <x v="0"/>
    <s v="0241"/>
    <n v="0"/>
    <n v="0"/>
    <n v="2044"/>
    <n v="1994"/>
    <n v="-307.42"/>
    <n v="0"/>
    <s v="100-S1.5 - Retirement"/>
    <m/>
    <x v="1"/>
    <n v="2052"/>
    <b v="0"/>
  </r>
  <r>
    <x v="0"/>
    <s v="0241"/>
    <n v="0"/>
    <n v="0"/>
    <n v="2044"/>
    <n v="1995"/>
    <n v="-4491.04"/>
    <n v="0"/>
    <s v="100-S1.5 - Retirement"/>
    <m/>
    <x v="1"/>
    <n v="2052"/>
    <b v="0"/>
  </r>
  <r>
    <x v="0"/>
    <s v="0241"/>
    <n v="0"/>
    <n v="0"/>
    <n v="2044"/>
    <n v="1996"/>
    <n v="-1460.42"/>
    <n v="0"/>
    <s v="100-S1.5 - Retirement"/>
    <m/>
    <x v="1"/>
    <n v="2052"/>
    <b v="0"/>
  </r>
  <r>
    <x v="0"/>
    <s v="0241"/>
    <n v="0"/>
    <n v="0"/>
    <n v="2044"/>
    <n v="1997"/>
    <n v="-771.63"/>
    <n v="0"/>
    <s v="100-S1.5 - Retirement"/>
    <m/>
    <x v="1"/>
    <n v="2052"/>
    <b v="0"/>
  </r>
  <r>
    <x v="0"/>
    <s v="0241"/>
    <n v="0"/>
    <n v="0"/>
    <n v="2044"/>
    <n v="1998"/>
    <n v="-2178.56"/>
    <n v="0"/>
    <s v="100-S1.5 - Retirement"/>
    <m/>
    <x v="1"/>
    <n v="2052"/>
    <b v="0"/>
  </r>
  <r>
    <x v="0"/>
    <s v="0241"/>
    <n v="0"/>
    <n v="0"/>
    <n v="2044"/>
    <n v="1999"/>
    <n v="-555.66999999999996"/>
    <n v="0"/>
    <s v="100-S1.5 - Retirement"/>
    <m/>
    <x v="1"/>
    <n v="2052"/>
    <b v="0"/>
  </r>
  <r>
    <x v="0"/>
    <s v="0241"/>
    <n v="0"/>
    <n v="0"/>
    <n v="2044"/>
    <n v="2000"/>
    <n v="-11.09"/>
    <n v="0"/>
    <s v="100-S1.5 - Retirement"/>
    <m/>
    <x v="1"/>
    <n v="2052"/>
    <b v="0"/>
  </r>
  <r>
    <x v="0"/>
    <s v="0241"/>
    <n v="0"/>
    <n v="0"/>
    <n v="2044"/>
    <n v="2001"/>
    <n v="-6210.47"/>
    <n v="0"/>
    <s v="100-S1.5 - Retirement"/>
    <m/>
    <x v="1"/>
    <n v="2052"/>
    <b v="0"/>
  </r>
  <r>
    <x v="0"/>
    <s v="0241"/>
    <n v="0"/>
    <n v="0"/>
    <n v="2044"/>
    <n v="2003"/>
    <n v="-7871.47"/>
    <n v="0"/>
    <s v="100-S1.5 - Retirement"/>
    <m/>
    <x v="1"/>
    <n v="2052"/>
    <b v="0"/>
  </r>
  <r>
    <x v="0"/>
    <s v="0241"/>
    <n v="0"/>
    <n v="0"/>
    <n v="2044"/>
    <n v="2004"/>
    <n v="-687.42"/>
    <n v="0"/>
    <s v="100-S1.5 - Retirement"/>
    <m/>
    <x v="1"/>
    <n v="2052"/>
    <b v="0"/>
  </r>
  <r>
    <x v="0"/>
    <s v="0241"/>
    <n v="0"/>
    <n v="0"/>
    <n v="2044"/>
    <n v="2005"/>
    <n v="-3882.6"/>
    <n v="0"/>
    <s v="100-S1.5 - Retirement"/>
    <m/>
    <x v="1"/>
    <n v="2052"/>
    <b v="0"/>
  </r>
  <r>
    <x v="0"/>
    <s v="0241"/>
    <n v="0"/>
    <n v="0"/>
    <n v="2044"/>
    <n v="2006"/>
    <n v="-239.75"/>
    <n v="0"/>
    <s v="100-S1.5 - Retirement"/>
    <m/>
    <x v="1"/>
    <n v="2052"/>
    <b v="0"/>
  </r>
  <r>
    <x v="0"/>
    <s v="0241"/>
    <n v="0"/>
    <n v="0"/>
    <n v="2044"/>
    <n v="2007"/>
    <n v="-278.11"/>
    <n v="0"/>
    <s v="100-S1.5 - Retirement"/>
    <m/>
    <x v="1"/>
    <n v="2052"/>
    <b v="0"/>
  </r>
  <r>
    <x v="0"/>
    <s v="0241"/>
    <n v="0"/>
    <n v="0"/>
    <n v="2044"/>
    <n v="2008"/>
    <n v="-24.56"/>
    <n v="0"/>
    <s v="100-S1.5 - Retirement"/>
    <m/>
    <x v="1"/>
    <n v="2052"/>
    <b v="0"/>
  </r>
  <r>
    <x v="0"/>
    <s v="0241"/>
    <n v="0"/>
    <n v="0"/>
    <n v="2044"/>
    <n v="2009"/>
    <n v="-8257.9699999999993"/>
    <n v="0"/>
    <s v="100-S1.5 - Retirement"/>
    <m/>
    <x v="1"/>
    <n v="2052"/>
    <b v="0"/>
  </r>
  <r>
    <x v="0"/>
    <s v="0241"/>
    <n v="0"/>
    <n v="0"/>
    <n v="2044"/>
    <n v="2010"/>
    <n v="-2216.23"/>
    <n v="0"/>
    <s v="100-S1.5 - Retirement"/>
    <m/>
    <x v="1"/>
    <n v="2052"/>
    <b v="0"/>
  </r>
  <r>
    <x v="0"/>
    <s v="0241"/>
    <n v="0"/>
    <n v="0"/>
    <n v="2045"/>
    <n v="1981"/>
    <n v="-22404.02"/>
    <n v="0"/>
    <s v="100-S1.5 - Retirement"/>
    <m/>
    <x v="1"/>
    <n v="2052"/>
    <b v="0"/>
  </r>
  <r>
    <x v="0"/>
    <s v="0241"/>
    <n v="0"/>
    <n v="0"/>
    <n v="2045"/>
    <n v="1982"/>
    <n v="-198748.57"/>
    <n v="0"/>
    <s v="100-S1.5 - Retirement"/>
    <m/>
    <x v="1"/>
    <n v="2052"/>
    <b v="0"/>
  </r>
  <r>
    <x v="0"/>
    <s v="0241"/>
    <n v="0"/>
    <n v="0"/>
    <n v="2045"/>
    <n v="1983"/>
    <n v="-68863.03"/>
    <n v="0"/>
    <s v="100-S1.5 - Retirement"/>
    <m/>
    <x v="1"/>
    <n v="2052"/>
    <b v="0"/>
  </r>
  <r>
    <x v="0"/>
    <s v="0241"/>
    <n v="0"/>
    <n v="0"/>
    <n v="2045"/>
    <n v="1984"/>
    <n v="-18660.189999999999"/>
    <n v="0"/>
    <s v="100-S1.5 - Retirement"/>
    <m/>
    <x v="1"/>
    <n v="2052"/>
    <b v="0"/>
  </r>
  <r>
    <x v="0"/>
    <s v="0241"/>
    <n v="0"/>
    <n v="0"/>
    <n v="2045"/>
    <n v="1985"/>
    <n v="-23615.56"/>
    <n v="0"/>
    <s v="100-S1.5 - Retirement"/>
    <m/>
    <x v="1"/>
    <n v="2052"/>
    <b v="0"/>
  </r>
  <r>
    <x v="0"/>
    <s v="0241"/>
    <n v="0"/>
    <n v="0"/>
    <n v="2045"/>
    <n v="1986"/>
    <n v="-16808.759999999998"/>
    <n v="0"/>
    <s v="100-S1.5 - Retirement"/>
    <m/>
    <x v="1"/>
    <n v="2052"/>
    <b v="0"/>
  </r>
  <r>
    <x v="0"/>
    <s v="0241"/>
    <n v="0"/>
    <n v="0"/>
    <n v="2045"/>
    <n v="1987"/>
    <n v="-1966.59"/>
    <n v="0"/>
    <s v="100-S1.5 - Retirement"/>
    <m/>
    <x v="1"/>
    <n v="2052"/>
    <b v="0"/>
  </r>
  <r>
    <x v="0"/>
    <s v="0241"/>
    <n v="0"/>
    <n v="0"/>
    <n v="2045"/>
    <n v="1988"/>
    <n v="-2675.73"/>
    <n v="0"/>
    <s v="100-S1.5 - Retirement"/>
    <m/>
    <x v="1"/>
    <n v="2052"/>
    <b v="0"/>
  </r>
  <r>
    <x v="0"/>
    <s v="0241"/>
    <n v="0"/>
    <n v="0"/>
    <n v="2045"/>
    <n v="1989"/>
    <n v="-2855.35"/>
    <n v="0"/>
    <s v="100-S1.5 - Retirement"/>
    <m/>
    <x v="1"/>
    <n v="2052"/>
    <b v="0"/>
  </r>
  <r>
    <x v="0"/>
    <s v="0241"/>
    <n v="0"/>
    <n v="0"/>
    <n v="2045"/>
    <n v="1990"/>
    <n v="-58.33"/>
    <n v="0"/>
    <s v="100-S1.5 - Retirement"/>
    <m/>
    <x v="1"/>
    <n v="2052"/>
    <b v="0"/>
  </r>
  <r>
    <x v="0"/>
    <s v="0241"/>
    <n v="0"/>
    <n v="0"/>
    <n v="2045"/>
    <n v="1991"/>
    <n v="-171.19"/>
    <n v="0"/>
    <s v="100-S1.5 - Retirement"/>
    <m/>
    <x v="1"/>
    <n v="2052"/>
    <b v="0"/>
  </r>
  <r>
    <x v="0"/>
    <s v="0241"/>
    <n v="0"/>
    <n v="0"/>
    <n v="2045"/>
    <n v="1993"/>
    <n v="-1432.72"/>
    <n v="0"/>
    <s v="100-S1.5 - Retirement"/>
    <m/>
    <x v="1"/>
    <n v="2052"/>
    <b v="0"/>
  </r>
  <r>
    <x v="0"/>
    <s v="0241"/>
    <n v="0"/>
    <n v="0"/>
    <n v="2045"/>
    <n v="1994"/>
    <n v="-318.27"/>
    <n v="0"/>
    <s v="100-S1.5 - Retirement"/>
    <m/>
    <x v="1"/>
    <n v="2052"/>
    <b v="0"/>
  </r>
  <r>
    <x v="0"/>
    <s v="0241"/>
    <n v="0"/>
    <n v="0"/>
    <n v="2045"/>
    <n v="1995"/>
    <n v="-4654.32"/>
    <n v="0"/>
    <s v="100-S1.5 - Retirement"/>
    <m/>
    <x v="1"/>
    <n v="2052"/>
    <b v="0"/>
  </r>
  <r>
    <x v="0"/>
    <s v="0241"/>
    <n v="0"/>
    <n v="0"/>
    <n v="2045"/>
    <n v="1996"/>
    <n v="-1515.09"/>
    <n v="0"/>
    <s v="100-S1.5 - Retirement"/>
    <m/>
    <x v="1"/>
    <n v="2052"/>
    <b v="0"/>
  </r>
  <r>
    <x v="0"/>
    <s v="0241"/>
    <n v="0"/>
    <n v="0"/>
    <n v="2045"/>
    <n v="1997"/>
    <n v="-801.37"/>
    <n v="0"/>
    <s v="100-S1.5 - Retirement"/>
    <m/>
    <x v="1"/>
    <n v="2052"/>
    <b v="0"/>
  </r>
  <r>
    <x v="0"/>
    <s v="0241"/>
    <n v="0"/>
    <n v="0"/>
    <n v="2045"/>
    <n v="1998"/>
    <n v="-2265.0500000000002"/>
    <n v="0"/>
    <s v="100-S1.5 - Retirement"/>
    <m/>
    <x v="1"/>
    <n v="2052"/>
    <b v="0"/>
  </r>
  <r>
    <x v="0"/>
    <s v="0241"/>
    <n v="0"/>
    <n v="0"/>
    <n v="2045"/>
    <n v="1999"/>
    <n v="-578.39"/>
    <n v="0"/>
    <s v="100-S1.5 - Retirement"/>
    <m/>
    <x v="1"/>
    <n v="2052"/>
    <b v="0"/>
  </r>
  <r>
    <x v="0"/>
    <s v="0241"/>
    <n v="0"/>
    <n v="0"/>
    <n v="2045"/>
    <n v="2000"/>
    <n v="-11.55"/>
    <n v="0"/>
    <s v="100-S1.5 - Retirement"/>
    <m/>
    <x v="1"/>
    <n v="2052"/>
    <b v="0"/>
  </r>
  <r>
    <x v="0"/>
    <s v="0241"/>
    <n v="0"/>
    <n v="0"/>
    <n v="2045"/>
    <n v="2001"/>
    <n v="-6479.78"/>
    <n v="0"/>
    <s v="100-S1.5 - Retirement"/>
    <m/>
    <x v="1"/>
    <n v="2052"/>
    <b v="0"/>
  </r>
  <r>
    <x v="0"/>
    <s v="0241"/>
    <n v="0"/>
    <n v="0"/>
    <n v="2045"/>
    <n v="2003"/>
    <n v="-8233.59"/>
    <n v="0"/>
    <s v="100-S1.5 - Retirement"/>
    <m/>
    <x v="1"/>
    <n v="2052"/>
    <b v="0"/>
  </r>
  <r>
    <x v="0"/>
    <s v="0241"/>
    <n v="0"/>
    <n v="0"/>
    <n v="2045"/>
    <n v="2004"/>
    <n v="-720.01"/>
    <n v="0"/>
    <s v="100-S1.5 - Retirement"/>
    <m/>
    <x v="1"/>
    <n v="2052"/>
    <b v="0"/>
  </r>
  <r>
    <x v="0"/>
    <s v="0241"/>
    <n v="0"/>
    <n v="0"/>
    <n v="2045"/>
    <n v="2005"/>
    <n v="-4072.23"/>
    <n v="0"/>
    <s v="100-S1.5 - Retirement"/>
    <m/>
    <x v="1"/>
    <n v="2052"/>
    <b v="0"/>
  </r>
  <r>
    <x v="0"/>
    <s v="0241"/>
    <n v="0"/>
    <n v="0"/>
    <n v="2045"/>
    <n v="2006"/>
    <n v="-251.83"/>
    <n v="0"/>
    <s v="100-S1.5 - Retirement"/>
    <m/>
    <x v="1"/>
    <n v="2052"/>
    <b v="0"/>
  </r>
  <r>
    <x v="0"/>
    <s v="0241"/>
    <n v="0"/>
    <n v="0"/>
    <n v="2045"/>
    <n v="2007"/>
    <n v="-292.55"/>
    <n v="0"/>
    <s v="100-S1.5 - Retirement"/>
    <m/>
    <x v="1"/>
    <n v="2052"/>
    <b v="0"/>
  </r>
  <r>
    <x v="0"/>
    <s v="0241"/>
    <n v="0"/>
    <n v="0"/>
    <n v="2045"/>
    <n v="2008"/>
    <n v="-25.87"/>
    <n v="0"/>
    <s v="100-S1.5 - Retirement"/>
    <m/>
    <x v="1"/>
    <n v="2052"/>
    <b v="0"/>
  </r>
  <r>
    <x v="0"/>
    <s v="0241"/>
    <n v="0"/>
    <n v="0"/>
    <n v="2045"/>
    <n v="2009"/>
    <n v="-8714.2199999999993"/>
    <n v="0"/>
    <s v="100-S1.5 - Retirement"/>
    <m/>
    <x v="1"/>
    <n v="2052"/>
    <b v="0"/>
  </r>
  <r>
    <x v="0"/>
    <s v="0241"/>
    <n v="0"/>
    <n v="0"/>
    <n v="2045"/>
    <n v="2010"/>
    <n v="-2342.54"/>
    <n v="0"/>
    <s v="100-S1.5 - Retirement"/>
    <m/>
    <x v="1"/>
    <n v="2052"/>
    <b v="0"/>
  </r>
  <r>
    <x v="0"/>
    <s v="0241"/>
    <n v="0"/>
    <n v="0"/>
    <n v="2046"/>
    <n v="1981"/>
    <n v="-22914.5"/>
    <n v="0"/>
    <s v="100-S1.5 - Retirement"/>
    <m/>
    <x v="1"/>
    <n v="2052"/>
    <b v="0"/>
  </r>
  <r>
    <x v="0"/>
    <s v="0241"/>
    <n v="0"/>
    <n v="0"/>
    <n v="2046"/>
    <n v="1982"/>
    <n v="-203431.19"/>
    <n v="0"/>
    <s v="100-S1.5 - Retirement"/>
    <m/>
    <x v="1"/>
    <n v="2052"/>
    <b v="0"/>
  </r>
  <r>
    <x v="0"/>
    <s v="0241"/>
    <n v="0"/>
    <n v="0"/>
    <n v="2046"/>
    <n v="1983"/>
    <n v="-70541.33"/>
    <n v="0"/>
    <s v="100-S1.5 - Retirement"/>
    <m/>
    <x v="1"/>
    <n v="2052"/>
    <b v="0"/>
  </r>
  <r>
    <x v="0"/>
    <s v="0241"/>
    <n v="0"/>
    <n v="0"/>
    <n v="2046"/>
    <n v="1984"/>
    <n v="-19129.96"/>
    <n v="0"/>
    <s v="100-S1.5 - Retirement"/>
    <m/>
    <x v="1"/>
    <n v="2052"/>
    <b v="0"/>
  </r>
  <r>
    <x v="0"/>
    <s v="0241"/>
    <n v="0"/>
    <n v="0"/>
    <n v="2046"/>
    <n v="1985"/>
    <n v="-24229.57"/>
    <n v="0"/>
    <s v="100-S1.5 - Retirement"/>
    <m/>
    <x v="1"/>
    <n v="2052"/>
    <b v="0"/>
  </r>
  <r>
    <x v="0"/>
    <s v="0241"/>
    <n v="0"/>
    <n v="0"/>
    <n v="2046"/>
    <n v="1986"/>
    <n v="-17259.939999999999"/>
    <n v="0"/>
    <s v="100-S1.5 - Retirement"/>
    <m/>
    <x v="1"/>
    <n v="2052"/>
    <b v="0"/>
  </r>
  <r>
    <x v="0"/>
    <s v="0241"/>
    <n v="0"/>
    <n v="0"/>
    <n v="2046"/>
    <n v="1987"/>
    <n v="-2021.06"/>
    <n v="0"/>
    <s v="100-S1.5 - Retirement"/>
    <m/>
    <x v="1"/>
    <n v="2052"/>
    <b v="0"/>
  </r>
  <r>
    <x v="0"/>
    <s v="0241"/>
    <n v="0"/>
    <n v="0"/>
    <n v="2046"/>
    <n v="1988"/>
    <n v="-2752.2"/>
    <n v="0"/>
    <s v="100-S1.5 - Retirement"/>
    <m/>
    <x v="1"/>
    <n v="2052"/>
    <b v="0"/>
  </r>
  <r>
    <x v="0"/>
    <s v="0241"/>
    <n v="0"/>
    <n v="0"/>
    <n v="2046"/>
    <n v="1989"/>
    <n v="-2939.53"/>
    <n v="0"/>
    <s v="100-S1.5 - Retirement"/>
    <m/>
    <x v="1"/>
    <n v="2052"/>
    <b v="0"/>
  </r>
  <r>
    <x v="0"/>
    <s v="0241"/>
    <n v="0"/>
    <n v="0"/>
    <n v="2046"/>
    <n v="1990"/>
    <n v="-60.1"/>
    <n v="0"/>
    <s v="100-S1.5 - Retirement"/>
    <m/>
    <x v="1"/>
    <n v="2052"/>
    <b v="0"/>
  </r>
  <r>
    <x v="0"/>
    <s v="0241"/>
    <n v="0"/>
    <n v="0"/>
    <n v="2046"/>
    <n v="1991"/>
    <n v="-176.55"/>
    <n v="0"/>
    <s v="100-S1.5 - Retirement"/>
    <m/>
    <x v="1"/>
    <n v="2052"/>
    <b v="0"/>
  </r>
  <r>
    <x v="0"/>
    <s v="0241"/>
    <n v="0"/>
    <n v="0"/>
    <n v="2046"/>
    <n v="1993"/>
    <n v="-1480.38"/>
    <n v="0"/>
    <s v="100-S1.5 - Retirement"/>
    <m/>
    <x v="1"/>
    <n v="2052"/>
    <b v="0"/>
  </r>
  <r>
    <x v="0"/>
    <s v="0241"/>
    <n v="0"/>
    <n v="0"/>
    <n v="2046"/>
    <n v="1994"/>
    <n v="-329.17"/>
    <n v="0"/>
    <s v="100-S1.5 - Retirement"/>
    <m/>
    <x v="1"/>
    <n v="2052"/>
    <b v="0"/>
  </r>
  <r>
    <x v="0"/>
    <s v="0241"/>
    <n v="0"/>
    <n v="0"/>
    <n v="2046"/>
    <n v="1995"/>
    <n v="-4818.59"/>
    <n v="0"/>
    <s v="100-S1.5 - Retirement"/>
    <m/>
    <x v="1"/>
    <n v="2052"/>
    <b v="0"/>
  </r>
  <r>
    <x v="0"/>
    <s v="0241"/>
    <n v="0"/>
    <n v="0"/>
    <n v="2046"/>
    <n v="1996"/>
    <n v="-1570.18"/>
    <n v="0"/>
    <s v="100-S1.5 - Retirement"/>
    <m/>
    <x v="1"/>
    <n v="2052"/>
    <b v="0"/>
  </r>
  <r>
    <x v="0"/>
    <s v="0241"/>
    <n v="0"/>
    <n v="0"/>
    <n v="2046"/>
    <n v="1997"/>
    <n v="-831.37"/>
    <n v="0"/>
    <s v="100-S1.5 - Retirement"/>
    <m/>
    <x v="1"/>
    <n v="2052"/>
    <b v="0"/>
  </r>
  <r>
    <x v="0"/>
    <s v="0241"/>
    <n v="0"/>
    <n v="0"/>
    <n v="2046"/>
    <n v="1998"/>
    <n v="-2352.36"/>
    <n v="0"/>
    <s v="100-S1.5 - Retirement"/>
    <m/>
    <x v="1"/>
    <n v="2052"/>
    <b v="0"/>
  </r>
  <r>
    <x v="0"/>
    <s v="0241"/>
    <n v="0"/>
    <n v="0"/>
    <n v="2046"/>
    <n v="1999"/>
    <n v="-601.36"/>
    <n v="0"/>
    <s v="100-S1.5 - Retirement"/>
    <m/>
    <x v="1"/>
    <n v="2052"/>
    <b v="0"/>
  </r>
  <r>
    <x v="0"/>
    <s v="0241"/>
    <n v="0"/>
    <n v="0"/>
    <n v="2046"/>
    <n v="2000"/>
    <n v="-12.02"/>
    <n v="0"/>
    <s v="100-S1.5 - Retirement"/>
    <m/>
    <x v="1"/>
    <n v="2052"/>
    <b v="0"/>
  </r>
  <r>
    <x v="0"/>
    <s v="0241"/>
    <n v="0"/>
    <n v="0"/>
    <n v="2046"/>
    <n v="2001"/>
    <n v="-6752.61"/>
    <n v="0"/>
    <s v="100-S1.5 - Retirement"/>
    <m/>
    <x v="1"/>
    <n v="2052"/>
    <b v="0"/>
  </r>
  <r>
    <x v="0"/>
    <s v="0241"/>
    <n v="0"/>
    <n v="0"/>
    <n v="2046"/>
    <n v="2003"/>
    <n v="-8601.32"/>
    <n v="0"/>
    <s v="100-S1.5 - Retirement"/>
    <m/>
    <x v="1"/>
    <n v="2052"/>
    <b v="0"/>
  </r>
  <r>
    <x v="0"/>
    <s v="0241"/>
    <n v="0"/>
    <n v="0"/>
    <n v="2046"/>
    <n v="2004"/>
    <n v="-753.14"/>
    <n v="0"/>
    <s v="100-S1.5 - Retirement"/>
    <m/>
    <x v="1"/>
    <n v="2052"/>
    <b v="0"/>
  </r>
  <r>
    <x v="0"/>
    <s v="0241"/>
    <n v="0"/>
    <n v="0"/>
    <n v="2046"/>
    <n v="2005"/>
    <n v="-4265.28"/>
    <n v="0"/>
    <s v="100-S1.5 - Retirement"/>
    <m/>
    <x v="1"/>
    <n v="2052"/>
    <b v="0"/>
  </r>
  <r>
    <x v="0"/>
    <s v="0241"/>
    <n v="0"/>
    <n v="0"/>
    <n v="2046"/>
    <n v="2006"/>
    <n v="-264.13"/>
    <n v="0"/>
    <s v="100-S1.5 - Retirement"/>
    <m/>
    <x v="1"/>
    <n v="2052"/>
    <b v="0"/>
  </r>
  <r>
    <x v="0"/>
    <s v="0241"/>
    <n v="0"/>
    <n v="0"/>
    <n v="2046"/>
    <n v="2007"/>
    <n v="-307.29000000000002"/>
    <n v="0"/>
    <s v="100-S1.5 - Retirement"/>
    <m/>
    <x v="1"/>
    <n v="2052"/>
    <b v="0"/>
  </r>
  <r>
    <x v="0"/>
    <s v="0241"/>
    <n v="0"/>
    <n v="0"/>
    <n v="2046"/>
    <n v="2008"/>
    <n v="-27.22"/>
    <n v="0"/>
    <s v="100-S1.5 - Retirement"/>
    <m/>
    <x v="1"/>
    <n v="2052"/>
    <b v="0"/>
  </r>
  <r>
    <x v="0"/>
    <s v="0241"/>
    <n v="0"/>
    <n v="0"/>
    <n v="2046"/>
    <n v="2009"/>
    <n v="-9180.7800000000007"/>
    <n v="0"/>
    <s v="100-S1.5 - Retirement"/>
    <m/>
    <x v="1"/>
    <n v="2052"/>
    <b v="0"/>
  </r>
  <r>
    <x v="0"/>
    <s v="0241"/>
    <n v="0"/>
    <n v="0"/>
    <n v="2046"/>
    <n v="2010"/>
    <n v="-2471.9699999999998"/>
    <n v="0"/>
    <s v="100-S1.5 - Retirement"/>
    <m/>
    <x v="1"/>
    <n v="2052"/>
    <b v="0"/>
  </r>
  <r>
    <x v="0"/>
    <s v="0241"/>
    <n v="0"/>
    <n v="0"/>
    <n v="2047"/>
    <n v="1981"/>
    <n v="-23418.82"/>
    <n v="0"/>
    <s v="100-S1.5 - Retirement"/>
    <m/>
    <x v="1"/>
    <n v="2052"/>
    <b v="0"/>
  </r>
  <r>
    <x v="0"/>
    <s v="0241"/>
    <n v="0"/>
    <n v="0"/>
    <n v="2047"/>
    <n v="1982"/>
    <n v="-208066.44"/>
    <n v="0"/>
    <s v="100-S1.5 - Retirement"/>
    <m/>
    <x v="1"/>
    <n v="2052"/>
    <b v="0"/>
  </r>
  <r>
    <x v="0"/>
    <s v="0241"/>
    <n v="0"/>
    <n v="0"/>
    <n v="2047"/>
    <n v="1983"/>
    <n v="-72203.320000000007"/>
    <n v="0"/>
    <s v="100-S1.5 - Retirement"/>
    <m/>
    <x v="1"/>
    <n v="2052"/>
    <b v="0"/>
  </r>
  <r>
    <x v="0"/>
    <s v="0241"/>
    <n v="0"/>
    <n v="0"/>
    <n v="2047"/>
    <n v="1984"/>
    <n v="-19596.18"/>
    <n v="0"/>
    <s v="100-S1.5 - Retirement"/>
    <m/>
    <x v="1"/>
    <n v="2052"/>
    <b v="0"/>
  </r>
  <r>
    <x v="0"/>
    <s v="0241"/>
    <n v="0"/>
    <n v="0"/>
    <n v="2047"/>
    <n v="1985"/>
    <n v="-24839.54"/>
    <n v="0"/>
    <s v="100-S1.5 - Retirement"/>
    <m/>
    <x v="1"/>
    <n v="2052"/>
    <b v="0"/>
  </r>
  <r>
    <x v="0"/>
    <s v="0241"/>
    <n v="0"/>
    <n v="0"/>
    <n v="2047"/>
    <n v="1986"/>
    <n v="-17708.71"/>
    <n v="0"/>
    <s v="100-S1.5 - Retirement"/>
    <m/>
    <x v="1"/>
    <n v="2052"/>
    <b v="0"/>
  </r>
  <r>
    <x v="0"/>
    <s v="0241"/>
    <n v="0"/>
    <n v="0"/>
    <n v="2047"/>
    <n v="1987"/>
    <n v="-2075.31"/>
    <n v="0"/>
    <s v="100-S1.5 - Retirement"/>
    <m/>
    <x v="1"/>
    <n v="2052"/>
    <b v="0"/>
  </r>
  <r>
    <x v="0"/>
    <s v="0241"/>
    <n v="0"/>
    <n v="0"/>
    <n v="2047"/>
    <n v="1988"/>
    <n v="-2828.44"/>
    <n v="0"/>
    <s v="100-S1.5 - Retirement"/>
    <m/>
    <x v="1"/>
    <n v="2052"/>
    <b v="0"/>
  </r>
  <r>
    <x v="0"/>
    <s v="0241"/>
    <n v="0"/>
    <n v="0"/>
    <n v="2047"/>
    <n v="1989"/>
    <n v="-3023.53"/>
    <n v="0"/>
    <s v="100-S1.5 - Retirement"/>
    <m/>
    <x v="1"/>
    <n v="2052"/>
    <b v="0"/>
  </r>
  <r>
    <x v="0"/>
    <s v="0241"/>
    <n v="0"/>
    <n v="0"/>
    <n v="2047"/>
    <n v="1990"/>
    <n v="-61.87"/>
    <n v="0"/>
    <s v="100-S1.5 - Retirement"/>
    <m/>
    <x v="1"/>
    <n v="2052"/>
    <b v="0"/>
  </r>
  <r>
    <x v="0"/>
    <s v="0241"/>
    <n v="0"/>
    <n v="0"/>
    <n v="2047"/>
    <n v="1991"/>
    <n v="-181.92"/>
    <n v="0"/>
    <s v="100-S1.5 - Retirement"/>
    <m/>
    <x v="1"/>
    <n v="2052"/>
    <b v="0"/>
  </r>
  <r>
    <x v="0"/>
    <s v="0241"/>
    <n v="0"/>
    <n v="0"/>
    <n v="2047"/>
    <n v="1993"/>
    <n v="-1528.17"/>
    <n v="0"/>
    <s v="100-S1.5 - Retirement"/>
    <m/>
    <x v="1"/>
    <n v="2052"/>
    <b v="0"/>
  </r>
  <r>
    <x v="0"/>
    <s v="0241"/>
    <n v="0"/>
    <n v="0"/>
    <n v="2047"/>
    <n v="1994"/>
    <n v="-340.12"/>
    <n v="0"/>
    <s v="100-S1.5 - Retirement"/>
    <m/>
    <x v="1"/>
    <n v="2052"/>
    <b v="0"/>
  </r>
  <r>
    <x v="0"/>
    <s v="0241"/>
    <n v="0"/>
    <n v="0"/>
    <n v="2047"/>
    <n v="1995"/>
    <n v="-4983.6899999999996"/>
    <n v="0"/>
    <s v="100-S1.5 - Retirement"/>
    <m/>
    <x v="1"/>
    <n v="2052"/>
    <b v="0"/>
  </r>
  <r>
    <x v="0"/>
    <s v="0241"/>
    <n v="0"/>
    <n v="0"/>
    <n v="2047"/>
    <n v="1996"/>
    <n v="-1625.59"/>
    <n v="0"/>
    <s v="100-S1.5 - Retirement"/>
    <m/>
    <x v="1"/>
    <n v="2052"/>
    <b v="0"/>
  </r>
  <r>
    <x v="0"/>
    <s v="0241"/>
    <n v="0"/>
    <n v="0"/>
    <n v="2047"/>
    <n v="1997"/>
    <n v="-861.6"/>
    <n v="0"/>
    <s v="100-S1.5 - Retirement"/>
    <m/>
    <x v="1"/>
    <n v="2052"/>
    <b v="0"/>
  </r>
  <r>
    <x v="0"/>
    <s v="0241"/>
    <n v="0"/>
    <n v="0"/>
    <n v="2047"/>
    <n v="1998"/>
    <n v="-2440.4299999999998"/>
    <n v="0"/>
    <s v="100-S1.5 - Retirement"/>
    <m/>
    <x v="1"/>
    <n v="2052"/>
    <b v="0"/>
  </r>
  <r>
    <x v="0"/>
    <s v="0241"/>
    <n v="0"/>
    <n v="0"/>
    <n v="2047"/>
    <n v="1999"/>
    <n v="-624.54"/>
    <n v="0"/>
    <s v="100-S1.5 - Retirement"/>
    <m/>
    <x v="1"/>
    <n v="2052"/>
    <b v="0"/>
  </r>
  <r>
    <x v="0"/>
    <s v="0241"/>
    <n v="0"/>
    <n v="0"/>
    <n v="2047"/>
    <n v="2000"/>
    <n v="-12.5"/>
    <n v="0"/>
    <s v="100-S1.5 - Retirement"/>
    <m/>
    <x v="1"/>
    <n v="2052"/>
    <b v="0"/>
  </r>
  <r>
    <x v="0"/>
    <s v="0241"/>
    <n v="0"/>
    <n v="0"/>
    <n v="2047"/>
    <n v="2001"/>
    <n v="-7028.71"/>
    <n v="0"/>
    <s v="100-S1.5 - Retirement"/>
    <m/>
    <x v="1"/>
    <n v="2052"/>
    <b v="0"/>
  </r>
  <r>
    <x v="0"/>
    <s v="0241"/>
    <n v="0"/>
    <n v="0"/>
    <n v="2047"/>
    <n v="2003"/>
    <n v="-8974.2999999999993"/>
    <n v="0"/>
    <s v="100-S1.5 - Retirement"/>
    <m/>
    <x v="1"/>
    <n v="2052"/>
    <b v="0"/>
  </r>
  <r>
    <x v="0"/>
    <s v="0241"/>
    <n v="0"/>
    <n v="0"/>
    <n v="2047"/>
    <n v="2004"/>
    <n v="-786.77"/>
    <n v="0"/>
    <s v="100-S1.5 - Retirement"/>
    <m/>
    <x v="1"/>
    <n v="2052"/>
    <b v="0"/>
  </r>
  <r>
    <x v="0"/>
    <s v="0241"/>
    <n v="0"/>
    <n v="0"/>
    <n v="2047"/>
    <n v="2005"/>
    <n v="-4461.5"/>
    <n v="0"/>
    <s v="100-S1.5 - Retirement"/>
    <m/>
    <x v="1"/>
    <n v="2052"/>
    <b v="0"/>
  </r>
  <r>
    <x v="0"/>
    <s v="0241"/>
    <n v="0"/>
    <n v="0"/>
    <n v="2047"/>
    <n v="2006"/>
    <n v="-276.64999999999998"/>
    <n v="0"/>
    <s v="100-S1.5 - Retirement"/>
    <m/>
    <x v="1"/>
    <n v="2052"/>
    <b v="0"/>
  </r>
  <r>
    <x v="0"/>
    <s v="0241"/>
    <n v="0"/>
    <n v="0"/>
    <n v="2047"/>
    <n v="2007"/>
    <n v="-322.29000000000002"/>
    <n v="0"/>
    <s v="100-S1.5 - Retirement"/>
    <m/>
    <x v="1"/>
    <n v="2052"/>
    <b v="0"/>
  </r>
  <r>
    <x v="0"/>
    <s v="0241"/>
    <n v="0"/>
    <n v="0"/>
    <n v="2047"/>
    <n v="2008"/>
    <n v="-28.59"/>
    <n v="0"/>
    <s v="100-S1.5 - Retirement"/>
    <m/>
    <x v="1"/>
    <n v="2052"/>
    <b v="0"/>
  </r>
  <r>
    <x v="0"/>
    <s v="0241"/>
    <n v="0"/>
    <n v="0"/>
    <n v="2047"/>
    <n v="2009"/>
    <n v="-9657.4599999999991"/>
    <n v="0"/>
    <s v="100-S1.5 - Retirement"/>
    <m/>
    <x v="1"/>
    <n v="2052"/>
    <b v="0"/>
  </r>
  <r>
    <x v="0"/>
    <s v="0241"/>
    <n v="0"/>
    <n v="0"/>
    <n v="2047"/>
    <n v="2010"/>
    <n v="-2604.3200000000002"/>
    <n v="0"/>
    <s v="100-S1.5 - Retirement"/>
    <m/>
    <x v="1"/>
    <n v="2052"/>
    <b v="0"/>
  </r>
  <r>
    <x v="0"/>
    <s v="0241"/>
    <n v="0"/>
    <n v="0"/>
    <n v="2048"/>
    <n v="1981"/>
    <n v="-23916.34"/>
    <n v="0"/>
    <s v="100-S1.5 - Retirement"/>
    <m/>
    <x v="1"/>
    <n v="2052"/>
    <b v="0"/>
  </r>
  <r>
    <x v="0"/>
    <s v="0241"/>
    <n v="0"/>
    <n v="0"/>
    <n v="2048"/>
    <n v="1982"/>
    <n v="-212645.7"/>
    <n v="0"/>
    <s v="100-S1.5 - Retirement"/>
    <m/>
    <x v="1"/>
    <n v="2052"/>
    <b v="0"/>
  </r>
  <r>
    <x v="0"/>
    <s v="0241"/>
    <n v="0"/>
    <n v="0"/>
    <n v="2048"/>
    <n v="1983"/>
    <n v="-73848.490000000005"/>
    <n v="0"/>
    <s v="100-S1.5 - Retirement"/>
    <m/>
    <x v="1"/>
    <n v="2052"/>
    <b v="0"/>
  </r>
  <r>
    <x v="0"/>
    <s v="0241"/>
    <n v="0"/>
    <n v="0"/>
    <n v="2048"/>
    <n v="1984"/>
    <n v="-20057.88"/>
    <n v="0"/>
    <s v="100-S1.5 - Retirement"/>
    <m/>
    <x v="1"/>
    <n v="2052"/>
    <b v="0"/>
  </r>
  <r>
    <x v="0"/>
    <s v="0241"/>
    <n v="0"/>
    <n v="0"/>
    <n v="2048"/>
    <n v="1985"/>
    <n v="-25444.92"/>
    <n v="0"/>
    <s v="100-S1.5 - Retirement"/>
    <m/>
    <x v="1"/>
    <n v="2052"/>
    <b v="0"/>
  </r>
  <r>
    <x v="0"/>
    <s v="0241"/>
    <n v="0"/>
    <n v="0"/>
    <n v="2048"/>
    <n v="1986"/>
    <n v="-18154.52"/>
    <n v="0"/>
    <s v="100-S1.5 - Retirement"/>
    <m/>
    <x v="1"/>
    <n v="2052"/>
    <b v="0"/>
  </r>
  <r>
    <x v="0"/>
    <s v="0241"/>
    <n v="0"/>
    <n v="0"/>
    <n v="2048"/>
    <n v="1987"/>
    <n v="-2129.27"/>
    <n v="0"/>
    <s v="100-S1.5 - Retirement"/>
    <m/>
    <x v="1"/>
    <n v="2052"/>
    <b v="0"/>
  </r>
  <r>
    <x v="0"/>
    <s v="0241"/>
    <n v="0"/>
    <n v="0"/>
    <n v="2048"/>
    <n v="1988"/>
    <n v="-2904.36"/>
    <n v="0"/>
    <s v="100-S1.5 - Retirement"/>
    <m/>
    <x v="1"/>
    <n v="2052"/>
    <b v="0"/>
  </r>
  <r>
    <x v="0"/>
    <s v="0241"/>
    <n v="0"/>
    <n v="0"/>
    <n v="2048"/>
    <n v="1989"/>
    <n v="-3107.28"/>
    <n v="0"/>
    <s v="100-S1.5 - Retirement"/>
    <m/>
    <x v="1"/>
    <n v="2052"/>
    <b v="0"/>
  </r>
  <r>
    <x v="0"/>
    <s v="0241"/>
    <n v="0"/>
    <n v="0"/>
    <n v="2048"/>
    <n v="1990"/>
    <n v="-63.64"/>
    <n v="0"/>
    <s v="100-S1.5 - Retirement"/>
    <m/>
    <x v="1"/>
    <n v="2052"/>
    <b v="0"/>
  </r>
  <r>
    <x v="0"/>
    <s v="0241"/>
    <n v="0"/>
    <n v="0"/>
    <n v="2048"/>
    <n v="1991"/>
    <n v="-187.28"/>
    <n v="0"/>
    <s v="100-S1.5 - Retirement"/>
    <m/>
    <x v="1"/>
    <n v="2052"/>
    <b v="0"/>
  </r>
  <r>
    <x v="0"/>
    <s v="0241"/>
    <n v="0"/>
    <n v="0"/>
    <n v="2048"/>
    <n v="1993"/>
    <n v="-1576.03"/>
    <n v="0"/>
    <s v="100-S1.5 - Retirement"/>
    <m/>
    <x v="1"/>
    <n v="2052"/>
    <b v="0"/>
  </r>
  <r>
    <x v="0"/>
    <s v="0241"/>
    <n v="0"/>
    <n v="0"/>
    <n v="2048"/>
    <n v="1994"/>
    <n v="-351.1"/>
    <n v="0"/>
    <s v="100-S1.5 - Retirement"/>
    <m/>
    <x v="1"/>
    <n v="2052"/>
    <b v="0"/>
  </r>
  <r>
    <x v="0"/>
    <s v="0241"/>
    <n v="0"/>
    <n v="0"/>
    <n v="2048"/>
    <n v="1995"/>
    <n v="-5149.4799999999996"/>
    <n v="0"/>
    <s v="100-S1.5 - Retirement"/>
    <m/>
    <x v="1"/>
    <n v="2052"/>
    <b v="0"/>
  </r>
  <r>
    <x v="0"/>
    <s v="0241"/>
    <n v="0"/>
    <n v="0"/>
    <n v="2048"/>
    <n v="1996"/>
    <n v="-1681.29"/>
    <n v="0"/>
    <s v="100-S1.5 - Retirement"/>
    <m/>
    <x v="1"/>
    <n v="2052"/>
    <b v="0"/>
  </r>
  <r>
    <x v="0"/>
    <s v="0241"/>
    <n v="0"/>
    <n v="0"/>
    <n v="2048"/>
    <n v="1997"/>
    <n v="-892.01"/>
    <n v="0"/>
    <s v="100-S1.5 - Retirement"/>
    <m/>
    <x v="1"/>
    <n v="2052"/>
    <b v="0"/>
  </r>
  <r>
    <x v="0"/>
    <s v="0241"/>
    <n v="0"/>
    <n v="0"/>
    <n v="2048"/>
    <n v="1998"/>
    <n v="-2529.15"/>
    <n v="0"/>
    <s v="100-S1.5 - Retirement"/>
    <m/>
    <x v="1"/>
    <n v="2052"/>
    <b v="0"/>
  </r>
  <r>
    <x v="0"/>
    <s v="0241"/>
    <n v="0"/>
    <n v="0"/>
    <n v="2048"/>
    <n v="1999"/>
    <n v="-647.91999999999996"/>
    <n v="0"/>
    <s v="100-S1.5 - Retirement"/>
    <m/>
    <x v="1"/>
    <n v="2052"/>
    <b v="0"/>
  </r>
  <r>
    <x v="0"/>
    <s v="0241"/>
    <n v="0"/>
    <n v="0"/>
    <n v="2048"/>
    <n v="2000"/>
    <n v="-12.98"/>
    <n v="0"/>
    <s v="100-S1.5 - Retirement"/>
    <m/>
    <x v="1"/>
    <n v="2052"/>
    <b v="0"/>
  </r>
  <r>
    <x v="0"/>
    <s v="0241"/>
    <n v="0"/>
    <n v="0"/>
    <n v="2048"/>
    <n v="2001"/>
    <n v="-7307.75"/>
    <n v="0"/>
    <s v="100-S1.5 - Retirement"/>
    <m/>
    <x v="1"/>
    <n v="2052"/>
    <b v="0"/>
  </r>
  <r>
    <x v="0"/>
    <s v="0241"/>
    <n v="0"/>
    <n v="0"/>
    <n v="2048"/>
    <n v="2003"/>
    <n v="-9352.16"/>
    <n v="0"/>
    <s v="100-S1.5 - Retirement"/>
    <m/>
    <x v="1"/>
    <n v="2052"/>
    <b v="0"/>
  </r>
  <r>
    <x v="0"/>
    <s v="0241"/>
    <n v="0"/>
    <n v="0"/>
    <n v="2048"/>
    <n v="2004"/>
    <n v="-820.89"/>
    <n v="0"/>
    <s v="100-S1.5 - Retirement"/>
    <m/>
    <x v="1"/>
    <n v="2052"/>
    <b v="0"/>
  </r>
  <r>
    <x v="0"/>
    <s v="0241"/>
    <n v="0"/>
    <n v="0"/>
    <n v="2048"/>
    <n v="2005"/>
    <n v="-4660.76"/>
    <n v="0"/>
    <s v="100-S1.5 - Retirement"/>
    <m/>
    <x v="1"/>
    <n v="2052"/>
    <b v="0"/>
  </r>
  <r>
    <x v="0"/>
    <s v="0241"/>
    <n v="0"/>
    <n v="0"/>
    <n v="2048"/>
    <n v="2006"/>
    <n v="-289.38"/>
    <n v="0"/>
    <s v="100-S1.5 - Retirement"/>
    <m/>
    <x v="1"/>
    <n v="2052"/>
    <b v="0"/>
  </r>
  <r>
    <x v="0"/>
    <s v="0241"/>
    <n v="0"/>
    <n v="0"/>
    <n v="2048"/>
    <n v="2007"/>
    <n v="-337.57"/>
    <n v="0"/>
    <s v="100-S1.5 - Retirement"/>
    <m/>
    <x v="1"/>
    <n v="2052"/>
    <b v="0"/>
  </r>
  <r>
    <x v="0"/>
    <s v="0241"/>
    <n v="0"/>
    <n v="0"/>
    <n v="2048"/>
    <n v="2008"/>
    <n v="-29.98"/>
    <n v="0"/>
    <s v="100-S1.5 - Retirement"/>
    <m/>
    <x v="1"/>
    <n v="2052"/>
    <b v="0"/>
  </r>
  <r>
    <x v="0"/>
    <s v="0241"/>
    <n v="0"/>
    <n v="0"/>
    <n v="2048"/>
    <n v="2009"/>
    <n v="-10143.77"/>
    <n v="0"/>
    <s v="100-S1.5 - Retirement"/>
    <m/>
    <x v="1"/>
    <n v="2052"/>
    <b v="0"/>
  </r>
  <r>
    <x v="0"/>
    <s v="0241"/>
    <n v="0"/>
    <n v="0"/>
    <n v="2048"/>
    <n v="2010"/>
    <n v="-2739.54"/>
    <n v="0"/>
    <s v="100-S1.5 - Retirement"/>
    <m/>
    <x v="1"/>
    <n v="2052"/>
    <b v="0"/>
  </r>
  <r>
    <x v="0"/>
    <s v="0241"/>
    <n v="0"/>
    <n v="0"/>
    <n v="2049"/>
    <n v="1981"/>
    <n v="-24406.9"/>
    <n v="0"/>
    <s v="100-S1.5 - Retirement"/>
    <m/>
    <x v="1"/>
    <n v="2052"/>
    <b v="0"/>
  </r>
  <r>
    <x v="0"/>
    <s v="0241"/>
    <n v="0"/>
    <n v="0"/>
    <n v="2049"/>
    <n v="1982"/>
    <n v="-217163.23"/>
    <n v="0"/>
    <s v="100-S1.5 - Retirement"/>
    <m/>
    <x v="1"/>
    <n v="2052"/>
    <b v="0"/>
  </r>
  <r>
    <x v="0"/>
    <s v="0241"/>
    <n v="0"/>
    <n v="0"/>
    <n v="2049"/>
    <n v="1983"/>
    <n v="-75473.8"/>
    <n v="0"/>
    <s v="100-S1.5 - Retirement"/>
    <m/>
    <x v="1"/>
    <n v="2052"/>
    <b v="0"/>
  </r>
  <r>
    <x v="0"/>
    <s v="0241"/>
    <n v="0"/>
    <n v="0"/>
    <n v="2049"/>
    <n v="1984"/>
    <n v="-20514.900000000001"/>
    <n v="0"/>
    <s v="100-S1.5 - Retirement"/>
    <m/>
    <x v="1"/>
    <n v="2052"/>
    <b v="0"/>
  </r>
  <r>
    <x v="0"/>
    <s v="0241"/>
    <n v="0"/>
    <n v="0"/>
    <n v="2049"/>
    <n v="1985"/>
    <n v="-26044.41"/>
    <n v="0"/>
    <s v="100-S1.5 - Retirement"/>
    <m/>
    <x v="1"/>
    <n v="2052"/>
    <b v="0"/>
  </r>
  <r>
    <x v="0"/>
    <s v="0241"/>
    <n v="0"/>
    <n v="0"/>
    <n v="2049"/>
    <n v="1986"/>
    <n v="-18596.97"/>
    <n v="0"/>
    <s v="100-S1.5 - Retirement"/>
    <m/>
    <x v="1"/>
    <n v="2052"/>
    <b v="0"/>
  </r>
  <r>
    <x v="0"/>
    <s v="0241"/>
    <n v="0"/>
    <n v="0"/>
    <n v="2049"/>
    <n v="1987"/>
    <n v="-2182.88"/>
    <n v="0"/>
    <s v="100-S1.5 - Retirement"/>
    <m/>
    <x v="1"/>
    <n v="2052"/>
    <b v="0"/>
  </r>
  <r>
    <x v="0"/>
    <s v="0241"/>
    <n v="0"/>
    <n v="0"/>
    <n v="2049"/>
    <n v="1988"/>
    <n v="-2979.87"/>
    <n v="0"/>
    <s v="100-S1.5 - Retirement"/>
    <m/>
    <x v="1"/>
    <n v="2052"/>
    <b v="0"/>
  </r>
  <r>
    <x v="0"/>
    <s v="0241"/>
    <n v="0"/>
    <n v="0"/>
    <n v="2049"/>
    <n v="1989"/>
    <n v="-3190.69"/>
    <n v="0"/>
    <s v="100-S1.5 - Retirement"/>
    <m/>
    <x v="1"/>
    <n v="2052"/>
    <b v="0"/>
  </r>
  <r>
    <x v="0"/>
    <s v="0241"/>
    <n v="0"/>
    <n v="0"/>
    <n v="2049"/>
    <n v="1990"/>
    <n v="-65.400000000000006"/>
    <n v="0"/>
    <s v="100-S1.5 - Retirement"/>
    <m/>
    <x v="1"/>
    <n v="2052"/>
    <b v="0"/>
  </r>
  <r>
    <x v="0"/>
    <s v="0241"/>
    <n v="0"/>
    <n v="0"/>
    <n v="2049"/>
    <n v="1991"/>
    <n v="-192.63"/>
    <n v="0"/>
    <s v="100-S1.5 - Retirement"/>
    <m/>
    <x v="1"/>
    <n v="2052"/>
    <b v="0"/>
  </r>
  <r>
    <x v="0"/>
    <s v="0241"/>
    <n v="0"/>
    <n v="0"/>
    <n v="2049"/>
    <n v="1993"/>
    <n v="-1623.93"/>
    <n v="0"/>
    <s v="100-S1.5 - Retirement"/>
    <m/>
    <x v="1"/>
    <n v="2052"/>
    <b v="0"/>
  </r>
  <r>
    <x v="0"/>
    <s v="0241"/>
    <n v="0"/>
    <n v="0"/>
    <n v="2049"/>
    <n v="1994"/>
    <n v="-362.1"/>
    <n v="0"/>
    <s v="100-S1.5 - Retirement"/>
    <m/>
    <x v="1"/>
    <n v="2052"/>
    <b v="0"/>
  </r>
  <r>
    <x v="0"/>
    <s v="0241"/>
    <n v="0"/>
    <n v="0"/>
    <n v="2049"/>
    <n v="1995"/>
    <n v="-5315.71"/>
    <n v="0"/>
    <s v="100-S1.5 - Retirement"/>
    <m/>
    <x v="1"/>
    <n v="2052"/>
    <b v="0"/>
  </r>
  <r>
    <x v="0"/>
    <s v="0241"/>
    <n v="0"/>
    <n v="0"/>
    <n v="2049"/>
    <n v="1996"/>
    <n v="-1737.22"/>
    <n v="0"/>
    <s v="100-S1.5 - Retirement"/>
    <m/>
    <x v="1"/>
    <n v="2052"/>
    <b v="0"/>
  </r>
  <r>
    <x v="0"/>
    <s v="0241"/>
    <n v="0"/>
    <n v="0"/>
    <n v="2049"/>
    <n v="1997"/>
    <n v="-922.57"/>
    <n v="0"/>
    <s v="100-S1.5 - Retirement"/>
    <m/>
    <x v="1"/>
    <n v="2052"/>
    <b v="0"/>
  </r>
  <r>
    <x v="0"/>
    <s v="0241"/>
    <n v="0"/>
    <n v="0"/>
    <n v="2049"/>
    <n v="1998"/>
    <n v="-2618.42"/>
    <n v="0"/>
    <s v="100-S1.5 - Retirement"/>
    <m/>
    <x v="1"/>
    <n v="2052"/>
    <b v="0"/>
  </r>
  <r>
    <x v="0"/>
    <s v="0241"/>
    <n v="0"/>
    <n v="0"/>
    <n v="2049"/>
    <n v="1999"/>
    <n v="-671.47"/>
    <n v="0"/>
    <s v="100-S1.5 - Retirement"/>
    <m/>
    <x v="1"/>
    <n v="2052"/>
    <b v="0"/>
  </r>
  <r>
    <x v="0"/>
    <s v="0241"/>
    <n v="0"/>
    <n v="0"/>
    <n v="2049"/>
    <n v="2000"/>
    <n v="-13.47"/>
    <n v="0"/>
    <s v="100-S1.5 - Retirement"/>
    <m/>
    <x v="1"/>
    <n v="2052"/>
    <b v="0"/>
  </r>
  <r>
    <x v="0"/>
    <s v="0241"/>
    <n v="0"/>
    <n v="0"/>
    <n v="2049"/>
    <n v="2001"/>
    <n v="-7589.45"/>
    <n v="0"/>
    <s v="100-S1.5 - Retirement"/>
    <m/>
    <x v="1"/>
    <n v="2052"/>
    <b v="0"/>
  </r>
  <r>
    <x v="0"/>
    <s v="0241"/>
    <n v="0"/>
    <n v="0"/>
    <n v="2049"/>
    <n v="2003"/>
    <n v="-9734.56"/>
    <n v="0"/>
    <s v="100-S1.5 - Retirement"/>
    <m/>
    <x v="1"/>
    <n v="2052"/>
    <b v="0"/>
  </r>
  <r>
    <x v="0"/>
    <s v="0241"/>
    <n v="0"/>
    <n v="0"/>
    <n v="2049"/>
    <n v="2004"/>
    <n v="-855.45"/>
    <n v="0"/>
    <s v="100-S1.5 - Retirement"/>
    <m/>
    <x v="1"/>
    <n v="2052"/>
    <b v="0"/>
  </r>
  <r>
    <x v="0"/>
    <s v="0241"/>
    <n v="0"/>
    <n v="0"/>
    <n v="2049"/>
    <n v="2005"/>
    <n v="-4862.8599999999997"/>
    <n v="0"/>
    <s v="100-S1.5 - Retirement"/>
    <m/>
    <x v="1"/>
    <n v="2052"/>
    <b v="0"/>
  </r>
  <r>
    <x v="0"/>
    <s v="0241"/>
    <n v="0"/>
    <n v="0"/>
    <n v="2049"/>
    <n v="2006"/>
    <n v="-302.3"/>
    <n v="0"/>
    <s v="100-S1.5 - Retirement"/>
    <m/>
    <x v="1"/>
    <n v="2052"/>
    <b v="0"/>
  </r>
  <r>
    <x v="0"/>
    <s v="0241"/>
    <n v="0"/>
    <n v="0"/>
    <n v="2049"/>
    <n v="2007"/>
    <n v="-353.1"/>
    <n v="0"/>
    <s v="100-S1.5 - Retirement"/>
    <m/>
    <x v="1"/>
    <n v="2052"/>
    <b v="0"/>
  </r>
  <r>
    <x v="0"/>
    <s v="0241"/>
    <n v="0"/>
    <n v="0"/>
    <n v="2049"/>
    <n v="2008"/>
    <n v="-31.41"/>
    <n v="0"/>
    <s v="100-S1.5 - Retirement"/>
    <m/>
    <x v="1"/>
    <n v="2052"/>
    <b v="0"/>
  </r>
  <r>
    <x v="0"/>
    <s v="0241"/>
    <n v="0"/>
    <n v="0"/>
    <n v="2049"/>
    <n v="2009"/>
    <n v="-10639.2"/>
    <n v="0"/>
    <s v="100-S1.5 - Retirement"/>
    <m/>
    <x v="1"/>
    <n v="2052"/>
    <b v="0"/>
  </r>
  <r>
    <x v="0"/>
    <s v="0241"/>
    <n v="0"/>
    <n v="0"/>
    <n v="2049"/>
    <n v="2010"/>
    <n v="-2877.49"/>
    <n v="0"/>
    <s v="100-S1.5 - Retirement"/>
    <m/>
    <x v="1"/>
    <n v="2052"/>
    <b v="0"/>
  </r>
  <r>
    <x v="0"/>
    <s v="0241"/>
    <n v="0"/>
    <n v="0"/>
    <n v="2050"/>
    <n v="1981"/>
    <n v="-24889.4"/>
    <n v="0"/>
    <s v="100-S1.5 - Retirement"/>
    <m/>
    <x v="1"/>
    <n v="2052"/>
    <b v="0"/>
  </r>
  <r>
    <x v="0"/>
    <s v="0241"/>
    <n v="0"/>
    <n v="0"/>
    <n v="2050"/>
    <n v="1982"/>
    <n v="-221617.61"/>
    <n v="0"/>
    <s v="100-S1.5 - Retirement"/>
    <m/>
    <x v="1"/>
    <n v="2052"/>
    <b v="0"/>
  </r>
  <r>
    <x v="0"/>
    <s v="0241"/>
    <n v="0"/>
    <n v="0"/>
    <n v="2050"/>
    <n v="1983"/>
    <n v="-77077.2"/>
    <n v="0"/>
    <s v="100-S1.5 - Retirement"/>
    <m/>
    <x v="1"/>
    <n v="2052"/>
    <b v="0"/>
  </r>
  <r>
    <x v="0"/>
    <s v="0241"/>
    <n v="0"/>
    <n v="0"/>
    <n v="2050"/>
    <n v="1984"/>
    <n v="-20966.41"/>
    <n v="0"/>
    <s v="100-S1.5 - Retirement"/>
    <m/>
    <x v="1"/>
    <n v="2052"/>
    <b v="0"/>
  </r>
  <r>
    <x v="0"/>
    <s v="0241"/>
    <n v="0"/>
    <n v="0"/>
    <n v="2050"/>
    <n v="1985"/>
    <n v="-26637.84"/>
    <n v="0"/>
    <s v="100-S1.5 - Retirement"/>
    <m/>
    <x v="1"/>
    <n v="2052"/>
    <b v="0"/>
  </r>
  <r>
    <x v="0"/>
    <s v="0241"/>
    <n v="0"/>
    <n v="0"/>
    <n v="2050"/>
    <n v="1986"/>
    <n v="-19035.13"/>
    <n v="0"/>
    <s v="100-S1.5 - Retirement"/>
    <m/>
    <x v="1"/>
    <n v="2052"/>
    <b v="0"/>
  </r>
  <r>
    <x v="0"/>
    <s v="0241"/>
    <n v="0"/>
    <n v="0"/>
    <n v="2050"/>
    <n v="1987"/>
    <n v="-2236.08"/>
    <n v="0"/>
    <s v="100-S1.5 - Retirement"/>
    <m/>
    <x v="1"/>
    <n v="2052"/>
    <b v="0"/>
  </r>
  <r>
    <x v="0"/>
    <s v="0241"/>
    <n v="0"/>
    <n v="0"/>
    <n v="2050"/>
    <n v="1988"/>
    <n v="-3054.89"/>
    <n v="0"/>
    <s v="100-S1.5 - Retirement"/>
    <m/>
    <x v="1"/>
    <n v="2052"/>
    <b v="0"/>
  </r>
  <r>
    <x v="0"/>
    <s v="0241"/>
    <n v="0"/>
    <n v="0"/>
    <n v="2050"/>
    <n v="1989"/>
    <n v="-3273.65"/>
    <n v="0"/>
    <s v="100-S1.5 - Retirement"/>
    <m/>
    <x v="1"/>
    <n v="2052"/>
    <b v="0"/>
  </r>
  <r>
    <x v="0"/>
    <s v="0241"/>
    <n v="0"/>
    <n v="0"/>
    <n v="2050"/>
    <n v="1990"/>
    <n v="-67.16"/>
    <n v="0"/>
    <s v="100-S1.5 - Retirement"/>
    <m/>
    <x v="1"/>
    <n v="2052"/>
    <b v="0"/>
  </r>
  <r>
    <x v="0"/>
    <s v="0241"/>
    <n v="0"/>
    <n v="0"/>
    <n v="2050"/>
    <n v="1991"/>
    <n v="-197.97"/>
    <n v="0"/>
    <s v="100-S1.5 - Retirement"/>
    <m/>
    <x v="1"/>
    <n v="2052"/>
    <b v="0"/>
  </r>
  <r>
    <x v="0"/>
    <s v="0241"/>
    <n v="0"/>
    <n v="0"/>
    <n v="2050"/>
    <n v="1993"/>
    <n v="-1671.81"/>
    <n v="0"/>
    <s v="100-S1.5 - Retirement"/>
    <m/>
    <x v="1"/>
    <n v="2052"/>
    <b v="0"/>
  </r>
  <r>
    <x v="0"/>
    <s v="0241"/>
    <n v="0"/>
    <n v="0"/>
    <n v="2050"/>
    <n v="1994"/>
    <n v="-373.1"/>
    <n v="0"/>
    <s v="100-S1.5 - Retirement"/>
    <m/>
    <x v="1"/>
    <n v="2052"/>
    <b v="0"/>
  </r>
  <r>
    <x v="0"/>
    <s v="0241"/>
    <n v="0"/>
    <n v="0"/>
    <n v="2050"/>
    <n v="1995"/>
    <n v="-5482.19"/>
    <n v="0"/>
    <s v="100-S1.5 - Retirement"/>
    <m/>
    <x v="1"/>
    <n v="2052"/>
    <b v="0"/>
  </r>
  <r>
    <x v="0"/>
    <s v="0241"/>
    <n v="0"/>
    <n v="0"/>
    <n v="2050"/>
    <n v="1996"/>
    <n v="-1793.3"/>
    <n v="0"/>
    <s v="100-S1.5 - Retirement"/>
    <m/>
    <x v="1"/>
    <n v="2052"/>
    <b v="0"/>
  </r>
  <r>
    <x v="0"/>
    <s v="0241"/>
    <n v="0"/>
    <n v="0"/>
    <n v="2050"/>
    <n v="1997"/>
    <n v="-953.26"/>
    <n v="0"/>
    <s v="100-S1.5 - Retirement"/>
    <m/>
    <x v="1"/>
    <n v="2052"/>
    <b v="0"/>
  </r>
  <r>
    <x v="0"/>
    <s v="0241"/>
    <n v="0"/>
    <n v="0"/>
    <n v="2050"/>
    <n v="1998"/>
    <n v="-2708.13"/>
    <n v="0"/>
    <s v="100-S1.5 - Retirement"/>
    <m/>
    <x v="1"/>
    <n v="2052"/>
    <b v="0"/>
  </r>
  <r>
    <x v="0"/>
    <s v="0241"/>
    <n v="0"/>
    <n v="0"/>
    <n v="2050"/>
    <n v="1999"/>
    <n v="-695.17"/>
    <n v="0"/>
    <s v="100-S1.5 - Retirement"/>
    <m/>
    <x v="1"/>
    <n v="2052"/>
    <b v="0"/>
  </r>
  <r>
    <x v="0"/>
    <s v="0241"/>
    <n v="0"/>
    <n v="0"/>
    <n v="2050"/>
    <n v="2000"/>
    <n v="-13.96"/>
    <n v="0"/>
    <s v="100-S1.5 - Retirement"/>
    <m/>
    <x v="1"/>
    <n v="2052"/>
    <b v="0"/>
  </r>
  <r>
    <x v="0"/>
    <s v="0241"/>
    <n v="0"/>
    <n v="0"/>
    <n v="2050"/>
    <n v="2001"/>
    <n v="-7873.56"/>
    <n v="0"/>
    <s v="100-S1.5 - Retirement"/>
    <m/>
    <x v="1"/>
    <n v="2052"/>
    <b v="0"/>
  </r>
  <r>
    <x v="0"/>
    <s v="0241"/>
    <n v="0"/>
    <n v="0"/>
    <n v="2050"/>
    <n v="2003"/>
    <n v="-10121.01"/>
    <n v="0"/>
    <s v="100-S1.5 - Retirement"/>
    <m/>
    <x v="1"/>
    <n v="2052"/>
    <b v="0"/>
  </r>
  <r>
    <x v="0"/>
    <s v="0241"/>
    <n v="0"/>
    <n v="0"/>
    <n v="2050"/>
    <n v="2004"/>
    <n v="-890.43"/>
    <n v="0"/>
    <s v="100-S1.5 - Retirement"/>
    <m/>
    <x v="1"/>
    <n v="2052"/>
    <b v="0"/>
  </r>
  <r>
    <x v="0"/>
    <s v="0241"/>
    <n v="0"/>
    <n v="0"/>
    <n v="2050"/>
    <n v="2005"/>
    <n v="-5067.6099999999997"/>
    <n v="0"/>
    <s v="100-S1.5 - Retirement"/>
    <m/>
    <x v="1"/>
    <n v="2052"/>
    <b v="0"/>
  </r>
  <r>
    <x v="0"/>
    <s v="0241"/>
    <n v="0"/>
    <n v="0"/>
    <n v="2050"/>
    <n v="2006"/>
    <n v="-315.41000000000003"/>
    <n v="0"/>
    <s v="100-S1.5 - Retirement"/>
    <m/>
    <x v="1"/>
    <n v="2052"/>
    <b v="0"/>
  </r>
  <r>
    <x v="0"/>
    <s v="0241"/>
    <n v="0"/>
    <n v="0"/>
    <n v="2050"/>
    <n v="2007"/>
    <n v="-368.87"/>
    <n v="0"/>
    <s v="100-S1.5 - Retirement"/>
    <m/>
    <x v="1"/>
    <n v="2052"/>
    <b v="0"/>
  </r>
  <r>
    <x v="0"/>
    <s v="0241"/>
    <n v="0"/>
    <n v="0"/>
    <n v="2050"/>
    <n v="2008"/>
    <n v="-32.85"/>
    <n v="0"/>
    <s v="100-S1.5 - Retirement"/>
    <m/>
    <x v="1"/>
    <n v="2052"/>
    <b v="0"/>
  </r>
  <r>
    <x v="0"/>
    <s v="0241"/>
    <n v="0"/>
    <n v="0"/>
    <n v="2050"/>
    <n v="2009"/>
    <n v="-11143.57"/>
    <n v="0"/>
    <s v="100-S1.5 - Retirement"/>
    <m/>
    <x v="1"/>
    <n v="2052"/>
    <b v="0"/>
  </r>
  <r>
    <x v="0"/>
    <s v="0241"/>
    <n v="0"/>
    <n v="0"/>
    <n v="2050"/>
    <n v="2010"/>
    <n v="-3018.03"/>
    <n v="0"/>
    <s v="100-S1.5 - Retirement"/>
    <m/>
    <x v="1"/>
    <n v="2052"/>
    <b v="0"/>
  </r>
  <r>
    <x v="0"/>
    <s v="0241"/>
    <n v="0"/>
    <n v="0"/>
    <n v="2051"/>
    <n v="1981"/>
    <n v="-25363.52"/>
    <n v="0"/>
    <s v="100-S1.5 - Retirement"/>
    <m/>
    <x v="1"/>
    <n v="2052"/>
    <b v="0"/>
  </r>
  <r>
    <x v="0"/>
    <s v="0241"/>
    <n v="0"/>
    <n v="0"/>
    <n v="2051"/>
    <n v="1982"/>
    <n v="-225998.77"/>
    <n v="0"/>
    <s v="100-S1.5 - Retirement"/>
    <m/>
    <x v="1"/>
    <n v="2052"/>
    <b v="0"/>
  </r>
  <r>
    <x v="0"/>
    <s v="0241"/>
    <n v="0"/>
    <n v="0"/>
    <n v="2051"/>
    <n v="1983"/>
    <n v="-78658.179999999993"/>
    <n v="0"/>
    <s v="100-S1.5 - Retirement"/>
    <m/>
    <x v="1"/>
    <n v="2052"/>
    <b v="0"/>
  </r>
  <r>
    <x v="0"/>
    <s v="0241"/>
    <n v="0"/>
    <n v="0"/>
    <n v="2051"/>
    <n v="1984"/>
    <n v="-21411.83"/>
    <n v="0"/>
    <s v="100-S1.5 - Retirement"/>
    <m/>
    <x v="1"/>
    <n v="2052"/>
    <b v="0"/>
  </r>
  <r>
    <x v="0"/>
    <s v="0241"/>
    <n v="0"/>
    <n v="0"/>
    <n v="2051"/>
    <n v="1985"/>
    <n v="-27224.11"/>
    <n v="0"/>
    <s v="100-S1.5 - Retirement"/>
    <m/>
    <x v="1"/>
    <n v="2052"/>
    <b v="0"/>
  </r>
  <r>
    <x v="0"/>
    <s v="0241"/>
    <n v="0"/>
    <n v="0"/>
    <n v="2051"/>
    <n v="1986"/>
    <n v="-19468.849999999999"/>
    <n v="0"/>
    <s v="100-S1.5 - Retirement"/>
    <m/>
    <x v="1"/>
    <n v="2052"/>
    <b v="0"/>
  </r>
  <r>
    <x v="0"/>
    <s v="0241"/>
    <n v="0"/>
    <n v="0"/>
    <n v="2051"/>
    <n v="1987"/>
    <n v="-2288.7600000000002"/>
    <n v="0"/>
    <s v="100-S1.5 - Retirement"/>
    <m/>
    <x v="1"/>
    <n v="2052"/>
    <b v="0"/>
  </r>
  <r>
    <x v="0"/>
    <s v="0241"/>
    <n v="0"/>
    <n v="0"/>
    <n v="2051"/>
    <n v="1988"/>
    <n v="-3129.34"/>
    <n v="0"/>
    <s v="100-S1.5 - Retirement"/>
    <m/>
    <x v="1"/>
    <n v="2052"/>
    <b v="0"/>
  </r>
  <r>
    <x v="0"/>
    <s v="0241"/>
    <n v="0"/>
    <n v="0"/>
    <n v="2051"/>
    <n v="1989"/>
    <n v="-3356.06"/>
    <n v="0"/>
    <s v="100-S1.5 - Retirement"/>
    <m/>
    <x v="1"/>
    <n v="2052"/>
    <b v="0"/>
  </r>
  <r>
    <x v="0"/>
    <s v="0241"/>
    <n v="0"/>
    <n v="0"/>
    <n v="2051"/>
    <n v="1990"/>
    <n v="-68.900000000000006"/>
    <n v="0"/>
    <s v="100-S1.5 - Retirement"/>
    <m/>
    <x v="1"/>
    <n v="2052"/>
    <b v="0"/>
  </r>
  <r>
    <x v="0"/>
    <s v="0241"/>
    <n v="0"/>
    <n v="0"/>
    <n v="2051"/>
    <n v="1991"/>
    <n v="-203.28"/>
    <n v="0"/>
    <s v="100-S1.5 - Retirement"/>
    <m/>
    <x v="1"/>
    <n v="2052"/>
    <b v="0"/>
  </r>
  <r>
    <x v="0"/>
    <s v="0241"/>
    <n v="0"/>
    <n v="0"/>
    <n v="2051"/>
    <n v="1993"/>
    <n v="-1719.58"/>
    <n v="0"/>
    <s v="100-S1.5 - Retirement"/>
    <m/>
    <x v="1"/>
    <n v="2052"/>
    <b v="0"/>
  </r>
  <r>
    <x v="0"/>
    <s v="0241"/>
    <n v="0"/>
    <n v="0"/>
    <n v="2051"/>
    <n v="1994"/>
    <n v="-384.1"/>
    <n v="0"/>
    <s v="100-S1.5 - Retirement"/>
    <m/>
    <x v="1"/>
    <n v="2052"/>
    <b v="0"/>
  </r>
  <r>
    <x v="0"/>
    <s v="0241"/>
    <n v="0"/>
    <n v="0"/>
    <n v="2051"/>
    <n v="1995"/>
    <n v="-5648.82"/>
    <n v="0"/>
    <s v="100-S1.5 - Retirement"/>
    <m/>
    <x v="1"/>
    <n v="2052"/>
    <b v="0"/>
  </r>
  <r>
    <x v="0"/>
    <s v="0241"/>
    <n v="0"/>
    <n v="0"/>
    <n v="2051"/>
    <n v="1996"/>
    <n v="-1849.47"/>
    <n v="0"/>
    <s v="100-S1.5 - Retirement"/>
    <m/>
    <x v="1"/>
    <n v="2052"/>
    <b v="0"/>
  </r>
  <r>
    <x v="0"/>
    <s v="0241"/>
    <n v="0"/>
    <n v="0"/>
    <n v="2051"/>
    <n v="1997"/>
    <n v="-984.04"/>
    <n v="0"/>
    <s v="100-S1.5 - Retirement"/>
    <m/>
    <x v="1"/>
    <n v="2052"/>
    <b v="0"/>
  </r>
  <r>
    <x v="0"/>
    <s v="0241"/>
    <n v="0"/>
    <n v="0"/>
    <n v="2051"/>
    <n v="1998"/>
    <n v="-2798.22"/>
    <n v="0"/>
    <s v="100-S1.5 - Retirement"/>
    <m/>
    <x v="1"/>
    <n v="2052"/>
    <b v="0"/>
  </r>
  <r>
    <x v="0"/>
    <s v="0241"/>
    <n v="0"/>
    <n v="0"/>
    <n v="2051"/>
    <n v="1999"/>
    <n v="-718.99"/>
    <n v="0"/>
    <s v="100-S1.5 - Retirement"/>
    <m/>
    <x v="1"/>
    <n v="2052"/>
    <b v="0"/>
  </r>
  <r>
    <x v="0"/>
    <s v="0241"/>
    <n v="0"/>
    <n v="0"/>
    <n v="2051"/>
    <n v="2000"/>
    <n v="-14.45"/>
    <n v="0"/>
    <s v="100-S1.5 - Retirement"/>
    <m/>
    <x v="1"/>
    <n v="2052"/>
    <b v="0"/>
  </r>
  <r>
    <x v="0"/>
    <s v="0241"/>
    <n v="0"/>
    <n v="0"/>
    <n v="2051"/>
    <n v="2001"/>
    <n v="-8159.83"/>
    <n v="0"/>
    <s v="100-S1.5 - Retirement"/>
    <m/>
    <x v="1"/>
    <n v="2052"/>
    <b v="0"/>
  </r>
  <r>
    <x v="0"/>
    <s v="0241"/>
    <n v="0"/>
    <n v="0"/>
    <n v="2051"/>
    <n v="2003"/>
    <n v="-10511.16"/>
    <n v="0"/>
    <s v="100-S1.5 - Retirement"/>
    <m/>
    <x v="1"/>
    <n v="2052"/>
    <b v="0"/>
  </r>
  <r>
    <x v="0"/>
    <s v="0241"/>
    <n v="0"/>
    <n v="0"/>
    <n v="2051"/>
    <n v="2004"/>
    <n v="-925.78"/>
    <n v="0"/>
    <s v="100-S1.5 - Retirement"/>
    <m/>
    <x v="1"/>
    <n v="2052"/>
    <b v="0"/>
  </r>
  <r>
    <x v="0"/>
    <s v="0241"/>
    <n v="0"/>
    <n v="0"/>
    <n v="2051"/>
    <n v="2005"/>
    <n v="-5274.82"/>
    <n v="0"/>
    <s v="100-S1.5 - Retirement"/>
    <m/>
    <x v="1"/>
    <n v="2052"/>
    <b v="0"/>
  </r>
  <r>
    <x v="0"/>
    <s v="0241"/>
    <n v="0"/>
    <n v="0"/>
    <n v="2051"/>
    <n v="2006"/>
    <n v="-328.69"/>
    <n v="0"/>
    <s v="100-S1.5 - Retirement"/>
    <m/>
    <x v="1"/>
    <n v="2052"/>
    <b v="0"/>
  </r>
  <r>
    <x v="0"/>
    <s v="0241"/>
    <n v="0"/>
    <n v="0"/>
    <n v="2051"/>
    <n v="2007"/>
    <n v="-384.87"/>
    <n v="0"/>
    <s v="100-S1.5 - Retirement"/>
    <m/>
    <x v="1"/>
    <n v="2052"/>
    <b v="0"/>
  </r>
  <r>
    <x v="0"/>
    <s v="0241"/>
    <n v="0"/>
    <n v="0"/>
    <n v="2051"/>
    <n v="2008"/>
    <n v="-34.32"/>
    <n v="0"/>
    <s v="100-S1.5 - Retirement"/>
    <m/>
    <x v="1"/>
    <n v="2052"/>
    <b v="0"/>
  </r>
  <r>
    <x v="0"/>
    <s v="0241"/>
    <n v="0"/>
    <n v="0"/>
    <n v="2051"/>
    <n v="2009"/>
    <n v="-11656.23"/>
    <n v="0"/>
    <s v="100-S1.5 - Retirement"/>
    <m/>
    <x v="1"/>
    <n v="2052"/>
    <b v="0"/>
  </r>
  <r>
    <x v="0"/>
    <s v="0241"/>
    <n v="0"/>
    <n v="0"/>
    <n v="2051"/>
    <n v="2010"/>
    <n v="-3161.11"/>
    <n v="0"/>
    <s v="100-S1.5 - Retirement"/>
    <m/>
    <x v="1"/>
    <n v="2052"/>
    <b v="0"/>
  </r>
  <r>
    <x v="0"/>
    <s v="0241"/>
    <n v="0"/>
    <n v="0"/>
    <n v="2052"/>
    <n v="1981"/>
    <n v="-2482315.15"/>
    <n v="0"/>
    <s v="100-S1.5 - Retirement"/>
    <m/>
    <x v="1"/>
    <n v="2052"/>
    <b v="1"/>
  </r>
  <r>
    <x v="0"/>
    <s v="0241"/>
    <n v="0"/>
    <n v="0"/>
    <n v="2052"/>
    <n v="1982"/>
    <n v="-22770024.41"/>
    <n v="0"/>
    <s v="100-S1.5 - Retirement"/>
    <m/>
    <x v="1"/>
    <n v="2052"/>
    <b v="1"/>
  </r>
  <r>
    <x v="0"/>
    <s v="0241"/>
    <n v="0"/>
    <n v="0"/>
    <n v="2052"/>
    <n v="1983"/>
    <n v="-8161920.4000000004"/>
    <n v="0"/>
    <s v="100-S1.5 - Retirement"/>
    <m/>
    <x v="1"/>
    <n v="2052"/>
    <b v="1"/>
  </r>
  <r>
    <x v="0"/>
    <s v="0241"/>
    <n v="0"/>
    <n v="0"/>
    <n v="2052"/>
    <n v="1984"/>
    <n v="-2289209.56"/>
    <n v="0"/>
    <s v="100-S1.5 - Retirement"/>
    <m/>
    <x v="1"/>
    <n v="2052"/>
    <b v="1"/>
  </r>
  <r>
    <x v="0"/>
    <s v="0241"/>
    <n v="0"/>
    <n v="0"/>
    <n v="2052"/>
    <n v="1985"/>
    <n v="-3000256.37"/>
    <n v="0"/>
    <s v="100-S1.5 - Retirement"/>
    <m/>
    <x v="1"/>
    <n v="2052"/>
    <b v="1"/>
  </r>
  <r>
    <x v="0"/>
    <s v="0241"/>
    <n v="0"/>
    <n v="0"/>
    <n v="2052"/>
    <n v="1986"/>
    <n v="-2212700.04"/>
    <n v="0"/>
    <s v="100-S1.5 - Retirement"/>
    <m/>
    <x v="1"/>
    <n v="2052"/>
    <b v="1"/>
  </r>
  <r>
    <x v="0"/>
    <s v="0241"/>
    <n v="0"/>
    <n v="0"/>
    <n v="2052"/>
    <n v="1987"/>
    <n v="-268393.23"/>
    <n v="0"/>
    <s v="100-S1.5 - Retirement"/>
    <m/>
    <x v="1"/>
    <n v="2052"/>
    <b v="1"/>
  </r>
  <r>
    <x v="0"/>
    <s v="0241"/>
    <n v="0"/>
    <n v="0"/>
    <n v="2052"/>
    <n v="1988"/>
    <n v="-378813.47"/>
    <n v="0"/>
    <s v="100-S1.5 - Retirement"/>
    <m/>
    <x v="1"/>
    <n v="2052"/>
    <b v="1"/>
  </r>
  <r>
    <x v="0"/>
    <s v="0241"/>
    <n v="0"/>
    <n v="0"/>
    <n v="2052"/>
    <n v="1989"/>
    <n v="-419597.28"/>
    <n v="0"/>
    <s v="100-S1.5 - Retirement"/>
    <m/>
    <x v="1"/>
    <n v="2052"/>
    <b v="1"/>
  </r>
  <r>
    <x v="0"/>
    <s v="0241"/>
    <n v="0"/>
    <n v="0"/>
    <n v="2052"/>
    <n v="1990"/>
    <n v="-8902.31"/>
    <n v="0"/>
    <s v="100-S1.5 - Retirement"/>
    <m/>
    <x v="1"/>
    <n v="2052"/>
    <b v="1"/>
  </r>
  <r>
    <x v="0"/>
    <s v="0241"/>
    <n v="0"/>
    <n v="0"/>
    <n v="2052"/>
    <n v="1991"/>
    <n v="-27155.09"/>
    <n v="0"/>
    <s v="100-S1.5 - Retirement"/>
    <m/>
    <x v="1"/>
    <n v="2052"/>
    <b v="1"/>
  </r>
  <r>
    <x v="0"/>
    <s v="0241"/>
    <n v="0"/>
    <n v="0"/>
    <n v="2052"/>
    <n v="1993"/>
    <n v="-245991.46"/>
    <n v="0"/>
    <s v="100-S1.5 - Retirement"/>
    <m/>
    <x v="1"/>
    <n v="2052"/>
    <b v="1"/>
  </r>
  <r>
    <x v="0"/>
    <s v="0241"/>
    <n v="0"/>
    <n v="0"/>
    <n v="2052"/>
    <n v="1994"/>
    <n v="-56912.5"/>
    <n v="0"/>
    <s v="100-S1.5 - Retirement"/>
    <m/>
    <x v="1"/>
    <n v="2052"/>
    <b v="1"/>
  </r>
  <r>
    <x v="0"/>
    <s v="0241"/>
    <n v="0"/>
    <n v="0"/>
    <n v="2052"/>
    <n v="1995"/>
    <n v="-867473.18"/>
    <n v="0"/>
    <s v="100-S1.5 - Retirement"/>
    <m/>
    <x v="1"/>
    <n v="2052"/>
    <b v="1"/>
  </r>
  <r>
    <x v="0"/>
    <s v="0241"/>
    <n v="0"/>
    <n v="0"/>
    <n v="2052"/>
    <n v="1996"/>
    <n v="-294555.59999999998"/>
    <n v="0"/>
    <s v="100-S1.5 - Retirement"/>
    <m/>
    <x v="1"/>
    <n v="2052"/>
    <b v="1"/>
  </r>
  <r>
    <x v="0"/>
    <s v="0241"/>
    <n v="0"/>
    <n v="0"/>
    <n v="2052"/>
    <n v="1997"/>
    <n v="-162645.54"/>
    <n v="0"/>
    <s v="100-S1.5 - Retirement"/>
    <m/>
    <x v="1"/>
    <n v="2052"/>
    <b v="1"/>
  </r>
  <r>
    <x v="0"/>
    <s v="0241"/>
    <n v="0"/>
    <n v="0"/>
    <n v="2052"/>
    <n v="1998"/>
    <n v="-480321.41"/>
    <n v="0"/>
    <s v="100-S1.5 - Retirement"/>
    <m/>
    <x v="1"/>
    <n v="2052"/>
    <b v="1"/>
  </r>
  <r>
    <x v="0"/>
    <s v="0241"/>
    <n v="0"/>
    <n v="0"/>
    <n v="2052"/>
    <n v="1999"/>
    <n v="-128265.08"/>
    <n v="0"/>
    <s v="100-S1.5 - Retirement"/>
    <m/>
    <x v="1"/>
    <n v="2052"/>
    <b v="1"/>
  </r>
  <r>
    <x v="0"/>
    <s v="0241"/>
    <n v="0"/>
    <n v="0"/>
    <n v="2052"/>
    <n v="2000"/>
    <n v="-2681.62"/>
    <n v="0"/>
    <s v="100-S1.5 - Retirement"/>
    <m/>
    <x v="1"/>
    <n v="2052"/>
    <b v="1"/>
  </r>
  <r>
    <x v="0"/>
    <s v="0241"/>
    <n v="0"/>
    <n v="0"/>
    <n v="2052"/>
    <n v="2001"/>
    <n v="-1575878.02"/>
    <n v="0"/>
    <s v="100-S1.5 - Retirement"/>
    <m/>
    <x v="1"/>
    <n v="2052"/>
    <b v="1"/>
  </r>
  <r>
    <x v="0"/>
    <s v="0241"/>
    <n v="0"/>
    <n v="0"/>
    <n v="2052"/>
    <n v="2003"/>
    <n v="-2204749.87"/>
    <n v="0"/>
    <s v="100-S1.5 - Retirement"/>
    <m/>
    <x v="1"/>
    <n v="2052"/>
    <b v="1"/>
  </r>
  <r>
    <x v="0"/>
    <s v="0241"/>
    <n v="0"/>
    <n v="0"/>
    <n v="2052"/>
    <n v="2004"/>
    <n v="-202632.42"/>
    <n v="0"/>
    <s v="100-S1.5 - Retirement"/>
    <m/>
    <x v="1"/>
    <n v="2052"/>
    <b v="1"/>
  </r>
  <r>
    <x v="0"/>
    <s v="0241"/>
    <n v="0"/>
    <n v="0"/>
    <n v="2052"/>
    <n v="2005"/>
    <n v="-1205858.07"/>
    <n v="0"/>
    <s v="100-S1.5 - Retirement"/>
    <m/>
    <x v="1"/>
    <n v="2052"/>
    <b v="1"/>
  </r>
  <r>
    <x v="0"/>
    <s v="0241"/>
    <n v="0"/>
    <n v="0"/>
    <n v="2052"/>
    <n v="2006"/>
    <n v="-78554.81"/>
    <n v="0"/>
    <s v="100-S1.5 - Retirement"/>
    <m/>
    <x v="1"/>
    <n v="2052"/>
    <b v="1"/>
  </r>
  <r>
    <x v="0"/>
    <s v="0241"/>
    <n v="0"/>
    <n v="0"/>
    <n v="2052"/>
    <n v="2007"/>
    <n v="-96255.66"/>
    <n v="0"/>
    <s v="100-S1.5 - Retirement"/>
    <m/>
    <x v="1"/>
    <n v="2052"/>
    <b v="1"/>
  </r>
  <r>
    <x v="0"/>
    <s v="0241"/>
    <n v="0"/>
    <n v="0"/>
    <n v="2052"/>
    <n v="2008"/>
    <n v="-8990.76"/>
    <n v="0"/>
    <s v="100-S1.5 - Retirement"/>
    <m/>
    <x v="1"/>
    <n v="2052"/>
    <b v="1"/>
  </r>
  <r>
    <x v="0"/>
    <s v="0241"/>
    <n v="0"/>
    <n v="0"/>
    <n v="2052"/>
    <n v="2009"/>
    <n v="-3202355.96"/>
    <n v="0"/>
    <s v="100-S1.5 - Retirement"/>
    <m/>
    <x v="1"/>
    <n v="2052"/>
    <b v="1"/>
  </r>
  <r>
    <x v="0"/>
    <s v="0241"/>
    <n v="0"/>
    <n v="0"/>
    <n v="2052"/>
    <n v="2010"/>
    <n v="-911720.99"/>
    <n v="0"/>
    <s v="100-S1.5 - Retirement"/>
    <m/>
    <x v="1"/>
    <n v="2052"/>
    <b v="1"/>
  </r>
  <r>
    <x v="0"/>
    <s v="0242"/>
    <n v="0"/>
    <n v="0"/>
    <n v="2011"/>
    <n v="1981"/>
    <n v="-6468.47"/>
    <n v="0"/>
    <s v="100-S1.5 - Retirement"/>
    <m/>
    <x v="1"/>
    <n v="2052"/>
    <b v="0"/>
  </r>
  <r>
    <x v="0"/>
    <s v="0242"/>
    <n v="0"/>
    <n v="0"/>
    <n v="2011"/>
    <n v="1982"/>
    <n v="-2093.52"/>
    <n v="0"/>
    <s v="100-S1.5 - Retirement"/>
    <m/>
    <x v="1"/>
    <n v="2052"/>
    <b v="0"/>
  </r>
  <r>
    <x v="0"/>
    <s v="0242"/>
    <n v="0"/>
    <n v="0"/>
    <n v="2011"/>
    <n v="1989"/>
    <n v="-56.05"/>
    <n v="0"/>
    <s v="100-S1.5 - Retirement"/>
    <m/>
    <x v="1"/>
    <n v="2052"/>
    <b v="0"/>
  </r>
  <r>
    <x v="0"/>
    <s v="0242"/>
    <n v="0"/>
    <n v="0"/>
    <n v="2011"/>
    <n v="1996"/>
    <n v="-11.3"/>
    <n v="0"/>
    <s v="100-S1.5 - Retirement"/>
    <m/>
    <x v="1"/>
    <n v="2052"/>
    <b v="0"/>
  </r>
  <r>
    <x v="0"/>
    <s v="0242"/>
    <n v="0"/>
    <n v="0"/>
    <n v="2011"/>
    <n v="1997"/>
    <n v="-22.23"/>
    <n v="0"/>
    <s v="100-S1.5 - Retirement"/>
    <m/>
    <x v="1"/>
    <n v="2052"/>
    <b v="0"/>
  </r>
  <r>
    <x v="0"/>
    <s v="0242"/>
    <n v="0"/>
    <n v="0"/>
    <n v="2011"/>
    <n v="1999"/>
    <n v="-3.99"/>
    <n v="0"/>
    <s v="100-S1.5 - Retirement"/>
    <m/>
    <x v="1"/>
    <n v="2052"/>
    <b v="0"/>
  </r>
  <r>
    <x v="0"/>
    <s v="0242"/>
    <n v="0"/>
    <n v="0"/>
    <n v="2011"/>
    <n v="2001"/>
    <n v="-51.87"/>
    <n v="0"/>
    <s v="100-S1.5 - Retirement"/>
    <m/>
    <x v="1"/>
    <n v="2052"/>
    <b v="0"/>
  </r>
  <r>
    <x v="0"/>
    <s v="0242"/>
    <n v="0"/>
    <n v="0"/>
    <n v="2011"/>
    <n v="2003"/>
    <n v="-0.02"/>
    <n v="0"/>
    <s v="100-S1.5 - Retirement"/>
    <m/>
    <x v="1"/>
    <n v="2052"/>
    <b v="0"/>
  </r>
  <r>
    <x v="0"/>
    <s v="0242"/>
    <n v="0"/>
    <n v="0"/>
    <n v="2011"/>
    <n v="2005"/>
    <n v="-20.74"/>
    <n v="0"/>
    <s v="100-S1.5 - Retirement"/>
    <m/>
    <x v="1"/>
    <n v="2052"/>
    <b v="0"/>
  </r>
  <r>
    <x v="0"/>
    <s v="0242"/>
    <n v="0"/>
    <n v="0"/>
    <n v="2011"/>
    <n v="2007"/>
    <n v="-1.65"/>
    <n v="0"/>
    <s v="100-S1.5 - Retirement"/>
    <m/>
    <x v="1"/>
    <n v="2052"/>
    <b v="0"/>
  </r>
  <r>
    <x v="0"/>
    <s v="0242"/>
    <n v="0"/>
    <n v="0"/>
    <n v="2012"/>
    <n v="1981"/>
    <n v="-6889.48"/>
    <n v="0"/>
    <s v="100-S1.5 - Retirement"/>
    <m/>
    <x v="1"/>
    <n v="2052"/>
    <b v="0"/>
  </r>
  <r>
    <x v="0"/>
    <s v="0242"/>
    <n v="0"/>
    <n v="0"/>
    <n v="2012"/>
    <n v="1982"/>
    <n v="-2234.5300000000002"/>
    <n v="0"/>
    <s v="100-S1.5 - Retirement"/>
    <m/>
    <x v="1"/>
    <n v="2052"/>
    <b v="0"/>
  </r>
  <r>
    <x v="0"/>
    <s v="0242"/>
    <n v="0"/>
    <n v="0"/>
    <n v="2012"/>
    <n v="1989"/>
    <n v="-61.01"/>
    <n v="0"/>
    <s v="100-S1.5 - Retirement"/>
    <m/>
    <x v="1"/>
    <n v="2052"/>
    <b v="0"/>
  </r>
  <r>
    <x v="0"/>
    <s v="0242"/>
    <n v="0"/>
    <n v="0"/>
    <n v="2012"/>
    <n v="1996"/>
    <n v="-12.74"/>
    <n v="0"/>
    <s v="100-S1.5 - Retirement"/>
    <m/>
    <x v="1"/>
    <n v="2052"/>
    <b v="0"/>
  </r>
  <r>
    <x v="0"/>
    <s v="0242"/>
    <n v="0"/>
    <n v="0"/>
    <n v="2012"/>
    <n v="1997"/>
    <n v="-25.27"/>
    <n v="0"/>
    <s v="100-S1.5 - Retirement"/>
    <m/>
    <x v="1"/>
    <n v="2052"/>
    <b v="0"/>
  </r>
  <r>
    <x v="0"/>
    <s v="0242"/>
    <n v="0"/>
    <n v="0"/>
    <n v="2012"/>
    <n v="1999"/>
    <n v="-4.62"/>
    <n v="0"/>
    <s v="100-S1.5 - Retirement"/>
    <m/>
    <x v="1"/>
    <n v="2052"/>
    <b v="0"/>
  </r>
  <r>
    <x v="0"/>
    <s v="0242"/>
    <n v="0"/>
    <n v="0"/>
    <n v="2012"/>
    <n v="2001"/>
    <n v="-61.75"/>
    <n v="0"/>
    <s v="100-S1.5 - Retirement"/>
    <m/>
    <x v="1"/>
    <n v="2052"/>
    <b v="0"/>
  </r>
  <r>
    <x v="0"/>
    <s v="0242"/>
    <n v="0"/>
    <n v="0"/>
    <n v="2012"/>
    <n v="2003"/>
    <n v="-0.02"/>
    <n v="0"/>
    <s v="100-S1.5 - Retirement"/>
    <m/>
    <x v="1"/>
    <n v="2052"/>
    <b v="0"/>
  </r>
  <r>
    <x v="0"/>
    <s v="0242"/>
    <n v="0"/>
    <n v="0"/>
    <n v="2012"/>
    <n v="2005"/>
    <n v="-27.37"/>
    <n v="0"/>
    <s v="100-S1.5 - Retirement"/>
    <m/>
    <x v="1"/>
    <n v="2052"/>
    <b v="0"/>
  </r>
  <r>
    <x v="0"/>
    <s v="0242"/>
    <n v="0"/>
    <n v="0"/>
    <n v="2012"/>
    <n v="2007"/>
    <n v="-2.46"/>
    <n v="0"/>
    <s v="100-S1.5 - Retirement"/>
    <m/>
    <x v="1"/>
    <n v="2052"/>
    <b v="0"/>
  </r>
  <r>
    <x v="0"/>
    <s v="0242"/>
    <n v="0"/>
    <n v="0"/>
    <n v="2013"/>
    <n v="1981"/>
    <n v="-7322.75"/>
    <n v="0"/>
    <s v="100-S1.5 - Retirement"/>
    <m/>
    <x v="1"/>
    <n v="2052"/>
    <b v="0"/>
  </r>
  <r>
    <x v="0"/>
    <s v="0242"/>
    <n v="0"/>
    <n v="0"/>
    <n v="2013"/>
    <n v="1982"/>
    <n v="-2379.96"/>
    <n v="0"/>
    <s v="100-S1.5 - Retirement"/>
    <m/>
    <x v="1"/>
    <n v="2052"/>
    <b v="0"/>
  </r>
  <r>
    <x v="0"/>
    <s v="0242"/>
    <n v="0"/>
    <n v="0"/>
    <n v="2013"/>
    <n v="1989"/>
    <n v="-66.150000000000006"/>
    <n v="0"/>
    <s v="100-S1.5 - Retirement"/>
    <m/>
    <x v="1"/>
    <n v="2052"/>
    <b v="0"/>
  </r>
  <r>
    <x v="0"/>
    <s v="0242"/>
    <n v="0"/>
    <n v="0"/>
    <n v="2013"/>
    <n v="1996"/>
    <n v="-14.27"/>
    <n v="0"/>
    <s v="100-S1.5 - Retirement"/>
    <m/>
    <x v="1"/>
    <n v="2052"/>
    <b v="0"/>
  </r>
  <r>
    <x v="0"/>
    <s v="0242"/>
    <n v="0"/>
    <n v="0"/>
    <n v="2013"/>
    <n v="1997"/>
    <n v="-28.5"/>
    <n v="0"/>
    <s v="100-S1.5 - Retirement"/>
    <m/>
    <x v="1"/>
    <n v="2052"/>
    <b v="0"/>
  </r>
  <r>
    <x v="0"/>
    <s v="0242"/>
    <n v="0"/>
    <n v="0"/>
    <n v="2013"/>
    <n v="1999"/>
    <n v="-5.31"/>
    <n v="0"/>
    <s v="100-S1.5 - Retirement"/>
    <m/>
    <x v="1"/>
    <n v="2052"/>
    <b v="0"/>
  </r>
  <r>
    <x v="0"/>
    <s v="0242"/>
    <n v="0"/>
    <n v="0"/>
    <n v="2013"/>
    <n v="2001"/>
    <n v="-72.45"/>
    <n v="0"/>
    <s v="100-S1.5 - Retirement"/>
    <m/>
    <x v="1"/>
    <n v="2052"/>
    <b v="0"/>
  </r>
  <r>
    <x v="0"/>
    <s v="0242"/>
    <n v="0"/>
    <n v="0"/>
    <n v="2013"/>
    <n v="2003"/>
    <n v="-0.03"/>
    <n v="0"/>
    <s v="100-S1.5 - Retirement"/>
    <m/>
    <x v="1"/>
    <n v="2052"/>
    <b v="0"/>
  </r>
  <r>
    <x v="0"/>
    <s v="0242"/>
    <n v="0"/>
    <n v="0"/>
    <n v="2013"/>
    <n v="2005"/>
    <n v="-34.86"/>
    <n v="0"/>
    <s v="100-S1.5 - Retirement"/>
    <m/>
    <x v="1"/>
    <n v="2052"/>
    <b v="0"/>
  </r>
  <r>
    <x v="0"/>
    <s v="0242"/>
    <n v="0"/>
    <n v="0"/>
    <n v="2013"/>
    <n v="2007"/>
    <n v="-3.42"/>
    <n v="0"/>
    <s v="100-S1.5 - Retirement"/>
    <m/>
    <x v="1"/>
    <n v="2052"/>
    <b v="0"/>
  </r>
  <r>
    <x v="0"/>
    <s v="0242"/>
    <n v="0"/>
    <n v="0"/>
    <n v="2014"/>
    <n v="1981"/>
    <n v="-7768.46"/>
    <n v="0"/>
    <s v="100-S1.5 - Retirement"/>
    <m/>
    <x v="1"/>
    <n v="2052"/>
    <b v="0"/>
  </r>
  <r>
    <x v="0"/>
    <s v="0242"/>
    <n v="0"/>
    <n v="0"/>
    <n v="2014"/>
    <n v="1982"/>
    <n v="-2529.64"/>
    <n v="0"/>
    <s v="100-S1.5 - Retirement"/>
    <m/>
    <x v="1"/>
    <n v="2052"/>
    <b v="0"/>
  </r>
  <r>
    <x v="0"/>
    <s v="0242"/>
    <n v="0"/>
    <n v="0"/>
    <n v="2014"/>
    <n v="1989"/>
    <n v="-71.56"/>
    <n v="0"/>
    <s v="100-S1.5 - Retirement"/>
    <m/>
    <x v="1"/>
    <n v="2052"/>
    <b v="0"/>
  </r>
  <r>
    <x v="0"/>
    <s v="0242"/>
    <n v="0"/>
    <n v="0"/>
    <n v="2014"/>
    <n v="1996"/>
    <n v="-15.89"/>
    <n v="0"/>
    <s v="100-S1.5 - Retirement"/>
    <m/>
    <x v="1"/>
    <n v="2052"/>
    <b v="0"/>
  </r>
  <r>
    <x v="0"/>
    <s v="0242"/>
    <n v="0"/>
    <n v="0"/>
    <n v="2014"/>
    <n v="1997"/>
    <n v="-31.93"/>
    <n v="0"/>
    <s v="100-S1.5 - Retirement"/>
    <m/>
    <x v="1"/>
    <n v="2052"/>
    <b v="0"/>
  </r>
  <r>
    <x v="0"/>
    <s v="0242"/>
    <n v="0"/>
    <n v="0"/>
    <n v="2014"/>
    <n v="1999"/>
    <n v="-6.03"/>
    <n v="0"/>
    <s v="100-S1.5 - Retirement"/>
    <m/>
    <x v="1"/>
    <n v="2052"/>
    <b v="0"/>
  </r>
  <r>
    <x v="0"/>
    <s v="0242"/>
    <n v="0"/>
    <n v="0"/>
    <n v="2014"/>
    <n v="2001"/>
    <n v="-83.96"/>
    <n v="0"/>
    <s v="100-S1.5 - Retirement"/>
    <m/>
    <x v="1"/>
    <n v="2052"/>
    <b v="0"/>
  </r>
  <r>
    <x v="0"/>
    <s v="0242"/>
    <n v="0"/>
    <n v="0"/>
    <n v="2014"/>
    <n v="2003"/>
    <n v="-0.03"/>
    <n v="0"/>
    <s v="100-S1.5 - Retirement"/>
    <m/>
    <x v="1"/>
    <n v="2052"/>
    <b v="0"/>
  </r>
  <r>
    <x v="0"/>
    <s v="0242"/>
    <n v="0"/>
    <n v="0"/>
    <n v="2014"/>
    <n v="2005"/>
    <n v="-43.18"/>
    <n v="0"/>
    <s v="100-S1.5 - Retirement"/>
    <m/>
    <x v="1"/>
    <n v="2052"/>
    <b v="0"/>
  </r>
  <r>
    <x v="0"/>
    <s v="0242"/>
    <n v="0"/>
    <n v="0"/>
    <n v="2014"/>
    <n v="2007"/>
    <n v="-4.51"/>
    <n v="0"/>
    <s v="100-S1.5 - Retirement"/>
    <m/>
    <x v="1"/>
    <n v="2052"/>
    <b v="0"/>
  </r>
  <r>
    <x v="0"/>
    <s v="0242"/>
    <n v="0"/>
    <n v="0"/>
    <n v="2015"/>
    <n v="1981"/>
    <n v="-8225.91"/>
    <n v="0"/>
    <s v="100-S1.5 - Retirement"/>
    <m/>
    <x v="1"/>
    <n v="2052"/>
    <b v="0"/>
  </r>
  <r>
    <x v="0"/>
    <s v="0242"/>
    <n v="0"/>
    <n v="0"/>
    <n v="2015"/>
    <n v="1982"/>
    <n v="-2683.61"/>
    <n v="0"/>
    <s v="100-S1.5 - Retirement"/>
    <m/>
    <x v="1"/>
    <n v="2052"/>
    <b v="0"/>
  </r>
  <r>
    <x v="0"/>
    <s v="0242"/>
    <n v="0"/>
    <n v="0"/>
    <n v="2015"/>
    <n v="1989"/>
    <n v="-77.19"/>
    <n v="0"/>
    <s v="100-S1.5 - Retirement"/>
    <m/>
    <x v="1"/>
    <n v="2052"/>
    <b v="0"/>
  </r>
  <r>
    <x v="0"/>
    <s v="0242"/>
    <n v="0"/>
    <n v="0"/>
    <n v="2015"/>
    <n v="1996"/>
    <n v="-17.600000000000001"/>
    <n v="0"/>
    <s v="100-S1.5 - Retirement"/>
    <m/>
    <x v="1"/>
    <n v="2052"/>
    <b v="0"/>
  </r>
  <r>
    <x v="0"/>
    <s v="0242"/>
    <n v="0"/>
    <n v="0"/>
    <n v="2015"/>
    <n v="1997"/>
    <n v="-35.549999999999997"/>
    <n v="0"/>
    <s v="100-S1.5 - Retirement"/>
    <m/>
    <x v="1"/>
    <n v="2052"/>
    <b v="0"/>
  </r>
  <r>
    <x v="0"/>
    <s v="0242"/>
    <n v="0"/>
    <n v="0"/>
    <n v="2015"/>
    <n v="1999"/>
    <n v="-6.8"/>
    <n v="0"/>
    <s v="100-S1.5 - Retirement"/>
    <m/>
    <x v="1"/>
    <n v="2052"/>
    <b v="0"/>
  </r>
  <r>
    <x v="0"/>
    <s v="0242"/>
    <n v="0"/>
    <n v="0"/>
    <n v="2015"/>
    <n v="2001"/>
    <n v="-96.31"/>
    <n v="0"/>
    <s v="100-S1.5 - Retirement"/>
    <m/>
    <x v="1"/>
    <n v="2052"/>
    <b v="0"/>
  </r>
  <r>
    <x v="0"/>
    <s v="0242"/>
    <n v="0"/>
    <n v="0"/>
    <n v="2015"/>
    <n v="2003"/>
    <n v="-0.04"/>
    <n v="0"/>
    <s v="100-S1.5 - Retirement"/>
    <m/>
    <x v="1"/>
    <n v="2052"/>
    <b v="0"/>
  </r>
  <r>
    <x v="0"/>
    <s v="0242"/>
    <n v="0"/>
    <n v="0"/>
    <n v="2015"/>
    <n v="2005"/>
    <n v="-52.31"/>
    <n v="0"/>
    <s v="100-S1.5 - Retirement"/>
    <m/>
    <x v="1"/>
    <n v="2052"/>
    <b v="0"/>
  </r>
  <r>
    <x v="0"/>
    <s v="0242"/>
    <n v="0"/>
    <n v="0"/>
    <n v="2015"/>
    <n v="2007"/>
    <n v="-5.75"/>
    <n v="0"/>
    <s v="100-S1.5 - Retirement"/>
    <m/>
    <x v="1"/>
    <n v="2052"/>
    <b v="0"/>
  </r>
  <r>
    <x v="0"/>
    <s v="0242"/>
    <n v="0"/>
    <n v="0"/>
    <n v="2016"/>
    <n v="1981"/>
    <n v="-8694.74"/>
    <n v="0"/>
    <s v="100-S1.5 - Retirement"/>
    <m/>
    <x v="1"/>
    <n v="2052"/>
    <b v="0"/>
  </r>
  <r>
    <x v="0"/>
    <s v="0242"/>
    <n v="0"/>
    <n v="0"/>
    <n v="2016"/>
    <n v="1982"/>
    <n v="-2841.63"/>
    <n v="0"/>
    <s v="100-S1.5 - Retirement"/>
    <m/>
    <x v="1"/>
    <n v="2052"/>
    <b v="0"/>
  </r>
  <r>
    <x v="0"/>
    <s v="0242"/>
    <n v="0"/>
    <n v="0"/>
    <n v="2016"/>
    <n v="1989"/>
    <n v="-82.95"/>
    <n v="0"/>
    <s v="100-S1.5 - Retirement"/>
    <m/>
    <x v="1"/>
    <n v="2052"/>
    <b v="0"/>
  </r>
  <r>
    <x v="0"/>
    <s v="0242"/>
    <n v="0"/>
    <n v="0"/>
    <n v="2016"/>
    <n v="1996"/>
    <n v="-19.39"/>
    <n v="0"/>
    <s v="100-S1.5 - Retirement"/>
    <m/>
    <x v="1"/>
    <n v="2052"/>
    <b v="0"/>
  </r>
  <r>
    <x v="0"/>
    <s v="0242"/>
    <n v="0"/>
    <n v="0"/>
    <n v="2016"/>
    <n v="1997"/>
    <n v="-39.36"/>
    <n v="0"/>
    <s v="100-S1.5 - Retirement"/>
    <m/>
    <x v="1"/>
    <n v="2052"/>
    <b v="0"/>
  </r>
  <r>
    <x v="0"/>
    <s v="0242"/>
    <n v="0"/>
    <n v="0"/>
    <n v="2016"/>
    <n v="1999"/>
    <n v="-7.62"/>
    <n v="0"/>
    <s v="100-S1.5 - Retirement"/>
    <m/>
    <x v="1"/>
    <n v="2052"/>
    <b v="0"/>
  </r>
  <r>
    <x v="0"/>
    <s v="0242"/>
    <n v="0"/>
    <n v="0"/>
    <n v="2016"/>
    <n v="2001"/>
    <n v="-109.47"/>
    <n v="0"/>
    <s v="100-S1.5 - Retirement"/>
    <m/>
    <x v="1"/>
    <n v="2052"/>
    <b v="0"/>
  </r>
  <r>
    <x v="0"/>
    <s v="0242"/>
    <n v="0"/>
    <n v="0"/>
    <n v="2016"/>
    <n v="2003"/>
    <n v="-0.05"/>
    <n v="0"/>
    <s v="100-S1.5 - Retirement"/>
    <m/>
    <x v="1"/>
    <n v="2052"/>
    <b v="0"/>
  </r>
  <r>
    <x v="0"/>
    <s v="0242"/>
    <n v="0"/>
    <n v="0"/>
    <n v="2016"/>
    <n v="2005"/>
    <n v="-62.27"/>
    <n v="0"/>
    <s v="100-S1.5 - Retirement"/>
    <m/>
    <x v="1"/>
    <n v="2052"/>
    <b v="0"/>
  </r>
  <r>
    <x v="0"/>
    <s v="0242"/>
    <n v="0"/>
    <n v="0"/>
    <n v="2016"/>
    <n v="2007"/>
    <n v="-7.12"/>
    <n v="0"/>
    <s v="100-S1.5 - Retirement"/>
    <m/>
    <x v="1"/>
    <n v="2052"/>
    <b v="0"/>
  </r>
  <r>
    <x v="0"/>
    <s v="0242"/>
    <n v="0"/>
    <n v="0"/>
    <n v="2017"/>
    <n v="1981"/>
    <n v="-9175.1200000000008"/>
    <n v="0"/>
    <s v="100-S1.5 - Retirement"/>
    <m/>
    <x v="1"/>
    <n v="2052"/>
    <b v="0"/>
  </r>
  <r>
    <x v="0"/>
    <s v="0242"/>
    <n v="0"/>
    <n v="0"/>
    <n v="2017"/>
    <n v="1982"/>
    <n v="-3003.59"/>
    <n v="0"/>
    <s v="100-S1.5 - Retirement"/>
    <m/>
    <x v="1"/>
    <n v="2052"/>
    <b v="0"/>
  </r>
  <r>
    <x v="0"/>
    <s v="0242"/>
    <n v="0"/>
    <n v="0"/>
    <n v="2017"/>
    <n v="1989"/>
    <n v="-88.96"/>
    <n v="0"/>
    <s v="100-S1.5 - Retirement"/>
    <m/>
    <x v="1"/>
    <n v="2052"/>
    <b v="0"/>
  </r>
  <r>
    <x v="0"/>
    <s v="0242"/>
    <n v="0"/>
    <n v="0"/>
    <n v="2017"/>
    <n v="1996"/>
    <n v="-21.27"/>
    <n v="0"/>
    <s v="100-S1.5 - Retirement"/>
    <m/>
    <x v="1"/>
    <n v="2052"/>
    <b v="0"/>
  </r>
  <r>
    <x v="0"/>
    <s v="0242"/>
    <n v="0"/>
    <n v="0"/>
    <n v="2017"/>
    <n v="1997"/>
    <n v="-43.37"/>
    <n v="0"/>
    <s v="100-S1.5 - Retirement"/>
    <m/>
    <x v="1"/>
    <n v="2052"/>
    <b v="0"/>
  </r>
  <r>
    <x v="0"/>
    <s v="0242"/>
    <n v="0"/>
    <n v="0"/>
    <n v="2017"/>
    <n v="1999"/>
    <n v="-8.48"/>
    <n v="0"/>
    <s v="100-S1.5 - Retirement"/>
    <m/>
    <x v="1"/>
    <n v="2052"/>
    <b v="0"/>
  </r>
  <r>
    <x v="0"/>
    <s v="0242"/>
    <n v="0"/>
    <n v="0"/>
    <n v="2017"/>
    <n v="2001"/>
    <n v="-123.46"/>
    <n v="0"/>
    <s v="100-S1.5 - Retirement"/>
    <m/>
    <x v="1"/>
    <n v="2052"/>
    <b v="0"/>
  </r>
  <r>
    <x v="0"/>
    <s v="0242"/>
    <n v="0"/>
    <n v="0"/>
    <n v="2017"/>
    <n v="2003"/>
    <n v="-0.05"/>
    <n v="0"/>
    <s v="100-S1.5 - Retirement"/>
    <m/>
    <x v="1"/>
    <n v="2052"/>
    <b v="0"/>
  </r>
  <r>
    <x v="0"/>
    <s v="0242"/>
    <n v="0"/>
    <n v="0"/>
    <n v="2017"/>
    <n v="2005"/>
    <n v="-73.05"/>
    <n v="0"/>
    <s v="100-S1.5 - Retirement"/>
    <m/>
    <x v="1"/>
    <n v="2052"/>
    <b v="0"/>
  </r>
  <r>
    <x v="0"/>
    <s v="0242"/>
    <n v="0"/>
    <n v="0"/>
    <n v="2017"/>
    <n v="2007"/>
    <n v="-8.6300000000000008"/>
    <n v="0"/>
    <s v="100-S1.5 - Retirement"/>
    <m/>
    <x v="1"/>
    <n v="2052"/>
    <b v="0"/>
  </r>
  <r>
    <x v="0"/>
    <s v="0242"/>
    <n v="0"/>
    <n v="0"/>
    <n v="2018"/>
    <n v="1981"/>
    <n v="-9666.35"/>
    <n v="0"/>
    <s v="100-S1.5 - Retirement"/>
    <m/>
    <x v="1"/>
    <n v="2052"/>
    <b v="0"/>
  </r>
  <r>
    <x v="0"/>
    <s v="0242"/>
    <n v="0"/>
    <n v="0"/>
    <n v="2018"/>
    <n v="1982"/>
    <n v="-3169.54"/>
    <n v="0"/>
    <s v="100-S1.5 - Retirement"/>
    <m/>
    <x v="1"/>
    <n v="2052"/>
    <b v="0"/>
  </r>
  <r>
    <x v="0"/>
    <s v="0242"/>
    <n v="0"/>
    <n v="0"/>
    <n v="2018"/>
    <n v="1989"/>
    <n v="-95.16"/>
    <n v="0"/>
    <s v="100-S1.5 - Retirement"/>
    <m/>
    <x v="1"/>
    <n v="2052"/>
    <b v="0"/>
  </r>
  <r>
    <x v="0"/>
    <s v="0242"/>
    <n v="0"/>
    <n v="0"/>
    <n v="2018"/>
    <n v="1996"/>
    <n v="-23.23"/>
    <n v="0"/>
    <s v="100-S1.5 - Retirement"/>
    <m/>
    <x v="1"/>
    <n v="2052"/>
    <b v="0"/>
  </r>
  <r>
    <x v="0"/>
    <s v="0242"/>
    <n v="0"/>
    <n v="0"/>
    <n v="2018"/>
    <n v="1997"/>
    <n v="-47.58"/>
    <n v="0"/>
    <s v="100-S1.5 - Retirement"/>
    <m/>
    <x v="1"/>
    <n v="2052"/>
    <b v="0"/>
  </r>
  <r>
    <x v="0"/>
    <s v="0242"/>
    <n v="0"/>
    <n v="0"/>
    <n v="2018"/>
    <n v="1999"/>
    <n v="-9.39"/>
    <n v="0"/>
    <s v="100-S1.5 - Retirement"/>
    <m/>
    <x v="1"/>
    <n v="2052"/>
    <b v="0"/>
  </r>
  <r>
    <x v="0"/>
    <s v="0242"/>
    <n v="0"/>
    <n v="0"/>
    <n v="2018"/>
    <n v="2001"/>
    <n v="-138.30000000000001"/>
    <n v="0"/>
    <s v="100-S1.5 - Retirement"/>
    <m/>
    <x v="1"/>
    <n v="2052"/>
    <b v="0"/>
  </r>
  <r>
    <x v="0"/>
    <s v="0242"/>
    <n v="0"/>
    <n v="0"/>
    <n v="2018"/>
    <n v="2003"/>
    <n v="-0.06"/>
    <n v="0"/>
    <s v="100-S1.5 - Retirement"/>
    <m/>
    <x v="1"/>
    <n v="2052"/>
    <b v="0"/>
  </r>
  <r>
    <x v="0"/>
    <s v="0242"/>
    <n v="0"/>
    <n v="0"/>
    <n v="2018"/>
    <n v="2005"/>
    <n v="-84.67"/>
    <n v="0"/>
    <s v="100-S1.5 - Retirement"/>
    <m/>
    <x v="1"/>
    <n v="2052"/>
    <b v="0"/>
  </r>
  <r>
    <x v="0"/>
    <s v="0242"/>
    <n v="0"/>
    <n v="0"/>
    <n v="2018"/>
    <n v="2007"/>
    <n v="-10.27"/>
    <n v="0"/>
    <s v="100-S1.5 - Retirement"/>
    <m/>
    <x v="1"/>
    <n v="2052"/>
    <b v="0"/>
  </r>
  <r>
    <x v="0"/>
    <s v="0242"/>
    <n v="0"/>
    <n v="0"/>
    <n v="2019"/>
    <n v="1981"/>
    <n v="-10168.25"/>
    <n v="0"/>
    <s v="100-S1.5 - Retirement"/>
    <m/>
    <x v="1"/>
    <n v="2052"/>
    <b v="0"/>
  </r>
  <r>
    <x v="0"/>
    <s v="0242"/>
    <n v="0"/>
    <n v="0"/>
    <n v="2019"/>
    <n v="1982"/>
    <n v="-3339.23"/>
    <n v="0"/>
    <s v="100-S1.5 - Retirement"/>
    <m/>
    <x v="1"/>
    <n v="2052"/>
    <b v="0"/>
  </r>
  <r>
    <x v="0"/>
    <s v="0242"/>
    <n v="0"/>
    <n v="0"/>
    <n v="2019"/>
    <n v="1989"/>
    <n v="-101.57"/>
    <n v="0"/>
    <s v="100-S1.5 - Retirement"/>
    <m/>
    <x v="1"/>
    <n v="2052"/>
    <b v="0"/>
  </r>
  <r>
    <x v="0"/>
    <s v="0242"/>
    <n v="0"/>
    <n v="0"/>
    <n v="2019"/>
    <n v="1996"/>
    <n v="-25.29"/>
    <n v="0"/>
    <s v="100-S1.5 - Retirement"/>
    <m/>
    <x v="1"/>
    <n v="2052"/>
    <b v="0"/>
  </r>
  <r>
    <x v="0"/>
    <s v="0242"/>
    <n v="0"/>
    <n v="0"/>
    <n v="2019"/>
    <n v="1997"/>
    <n v="-51.98"/>
    <n v="0"/>
    <s v="100-S1.5 - Retirement"/>
    <m/>
    <x v="1"/>
    <n v="2052"/>
    <b v="0"/>
  </r>
  <r>
    <x v="0"/>
    <s v="0242"/>
    <n v="0"/>
    <n v="0"/>
    <n v="2019"/>
    <n v="1999"/>
    <n v="-10.35"/>
    <n v="0"/>
    <s v="100-S1.5 - Retirement"/>
    <m/>
    <x v="1"/>
    <n v="2052"/>
    <b v="0"/>
  </r>
  <r>
    <x v="0"/>
    <s v="0242"/>
    <n v="0"/>
    <n v="0"/>
    <n v="2019"/>
    <n v="2001"/>
    <n v="-153.97"/>
    <n v="0"/>
    <s v="100-S1.5 - Retirement"/>
    <m/>
    <x v="1"/>
    <n v="2052"/>
    <b v="0"/>
  </r>
  <r>
    <x v="0"/>
    <s v="0242"/>
    <n v="0"/>
    <n v="0"/>
    <n v="2019"/>
    <n v="2003"/>
    <n v="-7.0000000000000007E-2"/>
    <n v="0"/>
    <s v="100-S1.5 - Retirement"/>
    <m/>
    <x v="1"/>
    <n v="2052"/>
    <b v="0"/>
  </r>
  <r>
    <x v="0"/>
    <s v="0242"/>
    <n v="0"/>
    <n v="0"/>
    <n v="2019"/>
    <n v="2005"/>
    <n v="-97.12"/>
    <n v="0"/>
    <s v="100-S1.5 - Retirement"/>
    <m/>
    <x v="1"/>
    <n v="2052"/>
    <b v="0"/>
  </r>
  <r>
    <x v="0"/>
    <s v="0242"/>
    <n v="0"/>
    <n v="0"/>
    <n v="2019"/>
    <n v="2007"/>
    <n v="-12.05"/>
    <n v="0"/>
    <s v="100-S1.5 - Retirement"/>
    <m/>
    <x v="1"/>
    <n v="2052"/>
    <b v="0"/>
  </r>
  <r>
    <x v="0"/>
    <s v="0242"/>
    <n v="0"/>
    <n v="0"/>
    <n v="2020"/>
    <n v="1981"/>
    <n v="-10680.28"/>
    <n v="0"/>
    <s v="100-S1.5 - Retirement"/>
    <m/>
    <x v="1"/>
    <n v="2052"/>
    <b v="0"/>
  </r>
  <r>
    <x v="0"/>
    <s v="0242"/>
    <n v="0"/>
    <n v="0"/>
    <n v="2020"/>
    <n v="1982"/>
    <n v="-3512.61"/>
    <n v="0"/>
    <s v="100-S1.5 - Retirement"/>
    <m/>
    <x v="1"/>
    <n v="2052"/>
    <b v="0"/>
  </r>
  <r>
    <x v="0"/>
    <s v="0242"/>
    <n v="0"/>
    <n v="0"/>
    <n v="2020"/>
    <n v="1989"/>
    <n v="-108.18"/>
    <n v="0"/>
    <s v="100-S1.5 - Retirement"/>
    <m/>
    <x v="1"/>
    <n v="2052"/>
    <b v="0"/>
  </r>
  <r>
    <x v="0"/>
    <s v="0242"/>
    <n v="0"/>
    <n v="0"/>
    <n v="2020"/>
    <n v="1996"/>
    <n v="-27.42"/>
    <n v="0"/>
    <s v="100-S1.5 - Retirement"/>
    <m/>
    <x v="1"/>
    <n v="2052"/>
    <b v="0"/>
  </r>
  <r>
    <x v="0"/>
    <s v="0242"/>
    <n v="0"/>
    <n v="0"/>
    <n v="2020"/>
    <n v="1997"/>
    <n v="-56.57"/>
    <n v="0"/>
    <s v="100-S1.5 - Retirement"/>
    <m/>
    <x v="1"/>
    <n v="2052"/>
    <b v="0"/>
  </r>
  <r>
    <x v="0"/>
    <s v="0242"/>
    <n v="0"/>
    <n v="0"/>
    <n v="2020"/>
    <n v="1999"/>
    <n v="-11.35"/>
    <n v="0"/>
    <s v="100-S1.5 - Retirement"/>
    <m/>
    <x v="1"/>
    <n v="2052"/>
    <b v="0"/>
  </r>
  <r>
    <x v="0"/>
    <s v="0242"/>
    <n v="0"/>
    <n v="0"/>
    <n v="2020"/>
    <n v="2001"/>
    <n v="-170.49"/>
    <n v="0"/>
    <s v="100-S1.5 - Retirement"/>
    <m/>
    <x v="1"/>
    <n v="2052"/>
    <b v="0"/>
  </r>
  <r>
    <x v="0"/>
    <s v="0242"/>
    <n v="0"/>
    <n v="0"/>
    <n v="2020"/>
    <n v="2003"/>
    <n v="-0.08"/>
    <n v="0"/>
    <s v="100-S1.5 - Retirement"/>
    <m/>
    <x v="1"/>
    <n v="2052"/>
    <b v="0"/>
  </r>
  <r>
    <x v="0"/>
    <s v="0242"/>
    <n v="0"/>
    <n v="0"/>
    <n v="2020"/>
    <n v="2005"/>
    <n v="-110.39"/>
    <n v="0"/>
    <s v="100-S1.5 - Retirement"/>
    <m/>
    <x v="1"/>
    <n v="2052"/>
    <b v="0"/>
  </r>
  <r>
    <x v="0"/>
    <s v="0242"/>
    <n v="0"/>
    <n v="0"/>
    <n v="2020"/>
    <n v="2007"/>
    <n v="-13.96"/>
    <n v="0"/>
    <s v="100-S1.5 - Retirement"/>
    <m/>
    <x v="1"/>
    <n v="2052"/>
    <b v="0"/>
  </r>
  <r>
    <x v="0"/>
    <s v="0242"/>
    <n v="0"/>
    <n v="0"/>
    <n v="2021"/>
    <n v="1981"/>
    <n v="-11201.91"/>
    <n v="0"/>
    <s v="100-S1.5 - Retirement"/>
    <m/>
    <x v="1"/>
    <n v="2052"/>
    <b v="0"/>
  </r>
  <r>
    <x v="0"/>
    <s v="0242"/>
    <n v="0"/>
    <n v="0"/>
    <n v="2021"/>
    <n v="1982"/>
    <n v="-3689.49"/>
    <n v="0"/>
    <s v="100-S1.5 - Retirement"/>
    <m/>
    <x v="1"/>
    <n v="2052"/>
    <b v="0"/>
  </r>
  <r>
    <x v="0"/>
    <s v="0242"/>
    <n v="0"/>
    <n v="0"/>
    <n v="2021"/>
    <n v="1989"/>
    <n v="-114.99"/>
    <n v="0"/>
    <s v="100-S1.5 - Retirement"/>
    <m/>
    <x v="1"/>
    <n v="2052"/>
    <b v="0"/>
  </r>
  <r>
    <x v="0"/>
    <s v="0242"/>
    <n v="0"/>
    <n v="0"/>
    <n v="2021"/>
    <n v="1996"/>
    <n v="-29.66"/>
    <n v="0"/>
    <s v="100-S1.5 - Retirement"/>
    <m/>
    <x v="1"/>
    <n v="2052"/>
    <b v="0"/>
  </r>
  <r>
    <x v="0"/>
    <s v="0242"/>
    <n v="0"/>
    <n v="0"/>
    <n v="2021"/>
    <n v="1997"/>
    <n v="-61.34"/>
    <n v="0"/>
    <s v="100-S1.5 - Retirement"/>
    <m/>
    <x v="1"/>
    <n v="2052"/>
    <b v="0"/>
  </r>
  <r>
    <x v="0"/>
    <s v="0242"/>
    <n v="0"/>
    <n v="0"/>
    <n v="2021"/>
    <n v="1999"/>
    <n v="-12.4"/>
    <n v="0"/>
    <s v="100-S1.5 - Retirement"/>
    <m/>
    <x v="1"/>
    <n v="2052"/>
    <b v="0"/>
  </r>
  <r>
    <x v="0"/>
    <s v="0242"/>
    <n v="0"/>
    <n v="0"/>
    <n v="2021"/>
    <n v="2001"/>
    <n v="-187.85"/>
    <n v="0"/>
    <s v="100-S1.5 - Retirement"/>
    <m/>
    <x v="1"/>
    <n v="2052"/>
    <b v="0"/>
  </r>
  <r>
    <x v="0"/>
    <s v="0242"/>
    <n v="0"/>
    <n v="0"/>
    <n v="2021"/>
    <n v="2003"/>
    <n v="-0.09"/>
    <n v="0"/>
    <s v="100-S1.5 - Retirement"/>
    <m/>
    <x v="1"/>
    <n v="2052"/>
    <b v="0"/>
  </r>
  <r>
    <x v="0"/>
    <s v="0242"/>
    <n v="0"/>
    <n v="0"/>
    <n v="2021"/>
    <n v="2005"/>
    <n v="-124.5"/>
    <n v="0"/>
    <s v="100-S1.5 - Retirement"/>
    <m/>
    <x v="1"/>
    <n v="2052"/>
    <b v="0"/>
  </r>
  <r>
    <x v="0"/>
    <s v="0242"/>
    <n v="0"/>
    <n v="0"/>
    <n v="2021"/>
    <n v="2007"/>
    <n v="-16.02"/>
    <n v="0"/>
    <s v="100-S1.5 - Retirement"/>
    <m/>
    <x v="1"/>
    <n v="2052"/>
    <b v="0"/>
  </r>
  <r>
    <x v="0"/>
    <s v="0242"/>
    <n v="0"/>
    <n v="0"/>
    <n v="2022"/>
    <n v="1981"/>
    <n v="-11732.96"/>
    <n v="0"/>
    <s v="100-S1.5 - Retirement"/>
    <m/>
    <x v="1"/>
    <n v="2052"/>
    <b v="0"/>
  </r>
  <r>
    <x v="0"/>
    <s v="0242"/>
    <n v="0"/>
    <n v="0"/>
    <n v="2022"/>
    <n v="1982"/>
    <n v="-3869.69"/>
    <n v="0"/>
    <s v="100-S1.5 - Retirement"/>
    <m/>
    <x v="1"/>
    <n v="2052"/>
    <b v="0"/>
  </r>
  <r>
    <x v="0"/>
    <s v="0242"/>
    <n v="0"/>
    <n v="0"/>
    <n v="2022"/>
    <n v="1989"/>
    <n v="-121.98"/>
    <n v="0"/>
    <s v="100-S1.5 - Retirement"/>
    <m/>
    <x v="1"/>
    <n v="2052"/>
    <b v="0"/>
  </r>
  <r>
    <x v="0"/>
    <s v="0242"/>
    <n v="0"/>
    <n v="0"/>
    <n v="2022"/>
    <n v="1996"/>
    <n v="-31.99"/>
    <n v="0"/>
    <s v="100-S1.5 - Retirement"/>
    <m/>
    <x v="1"/>
    <n v="2052"/>
    <b v="0"/>
  </r>
  <r>
    <x v="0"/>
    <s v="0242"/>
    <n v="0"/>
    <n v="0"/>
    <n v="2022"/>
    <n v="1997"/>
    <n v="-66.36"/>
    <n v="0"/>
    <s v="100-S1.5 - Retirement"/>
    <m/>
    <x v="1"/>
    <n v="2052"/>
    <b v="0"/>
  </r>
  <r>
    <x v="0"/>
    <s v="0242"/>
    <n v="0"/>
    <n v="0"/>
    <n v="2022"/>
    <n v="1999"/>
    <n v="-13.5"/>
    <n v="0"/>
    <s v="100-S1.5 - Retirement"/>
    <m/>
    <x v="1"/>
    <n v="2052"/>
    <b v="0"/>
  </r>
  <r>
    <x v="0"/>
    <s v="0242"/>
    <n v="0"/>
    <n v="0"/>
    <n v="2022"/>
    <n v="2001"/>
    <n v="-206.07"/>
    <n v="0"/>
    <s v="100-S1.5 - Retirement"/>
    <m/>
    <x v="1"/>
    <n v="2052"/>
    <b v="0"/>
  </r>
  <r>
    <x v="0"/>
    <s v="0242"/>
    <n v="0"/>
    <n v="0"/>
    <n v="2022"/>
    <n v="2003"/>
    <n v="-0.09"/>
    <n v="0"/>
    <s v="100-S1.5 - Retirement"/>
    <m/>
    <x v="1"/>
    <n v="2052"/>
    <b v="0"/>
  </r>
  <r>
    <x v="0"/>
    <s v="0242"/>
    <n v="0"/>
    <n v="0"/>
    <n v="2022"/>
    <n v="2005"/>
    <n v="-139.46"/>
    <n v="0"/>
    <s v="100-S1.5 - Retirement"/>
    <m/>
    <x v="1"/>
    <n v="2052"/>
    <b v="0"/>
  </r>
  <r>
    <x v="0"/>
    <s v="0242"/>
    <n v="0"/>
    <n v="0"/>
    <n v="2022"/>
    <n v="2007"/>
    <n v="-18.21"/>
    <n v="0"/>
    <s v="100-S1.5 - Retirement"/>
    <m/>
    <x v="1"/>
    <n v="2052"/>
    <b v="0"/>
  </r>
  <r>
    <x v="0"/>
    <s v="0242"/>
    <n v="0"/>
    <n v="0"/>
    <n v="2023"/>
    <n v="1981"/>
    <n v="-12272.73"/>
    <n v="0"/>
    <s v="100-S1.5 - Retirement"/>
    <m/>
    <x v="1"/>
    <n v="2052"/>
    <b v="0"/>
  </r>
  <r>
    <x v="0"/>
    <s v="0242"/>
    <n v="0"/>
    <n v="0"/>
    <n v="2023"/>
    <n v="1982"/>
    <n v="-4053.14"/>
    <n v="0"/>
    <s v="100-S1.5 - Retirement"/>
    <m/>
    <x v="1"/>
    <n v="2052"/>
    <b v="0"/>
  </r>
  <r>
    <x v="0"/>
    <s v="0242"/>
    <n v="0"/>
    <n v="0"/>
    <n v="2023"/>
    <n v="1989"/>
    <n v="-129.16999999999999"/>
    <n v="0"/>
    <s v="100-S1.5 - Retirement"/>
    <m/>
    <x v="1"/>
    <n v="2052"/>
    <b v="0"/>
  </r>
  <r>
    <x v="0"/>
    <s v="0242"/>
    <n v="0"/>
    <n v="0"/>
    <n v="2023"/>
    <n v="1996"/>
    <n v="-34.380000000000003"/>
    <n v="0"/>
    <s v="100-S1.5 - Retirement"/>
    <m/>
    <x v="1"/>
    <n v="2052"/>
    <b v="0"/>
  </r>
  <r>
    <x v="0"/>
    <s v="0242"/>
    <n v="0"/>
    <n v="0"/>
    <n v="2023"/>
    <n v="1997"/>
    <n v="-71.569999999999993"/>
    <n v="0"/>
    <s v="100-S1.5 - Retirement"/>
    <m/>
    <x v="1"/>
    <n v="2052"/>
    <b v="0"/>
  </r>
  <r>
    <x v="0"/>
    <s v="0242"/>
    <n v="0"/>
    <n v="0"/>
    <n v="2023"/>
    <n v="1999"/>
    <n v="-14.63"/>
    <n v="0"/>
    <s v="100-S1.5 - Retirement"/>
    <m/>
    <x v="1"/>
    <n v="2052"/>
    <b v="0"/>
  </r>
  <r>
    <x v="0"/>
    <s v="0242"/>
    <n v="0"/>
    <n v="0"/>
    <n v="2023"/>
    <n v="2001"/>
    <n v="-225.13"/>
    <n v="0"/>
    <s v="100-S1.5 - Retirement"/>
    <m/>
    <x v="1"/>
    <n v="2052"/>
    <b v="0"/>
  </r>
  <r>
    <x v="0"/>
    <s v="0242"/>
    <n v="0"/>
    <n v="0"/>
    <n v="2023"/>
    <n v="2003"/>
    <n v="-0.1"/>
    <n v="0"/>
    <s v="100-S1.5 - Retirement"/>
    <m/>
    <x v="1"/>
    <n v="2052"/>
    <b v="0"/>
  </r>
  <r>
    <x v="0"/>
    <s v="0242"/>
    <n v="0"/>
    <n v="0"/>
    <n v="2023"/>
    <n v="2005"/>
    <n v="-155.27000000000001"/>
    <n v="0"/>
    <s v="100-S1.5 - Retirement"/>
    <m/>
    <x v="1"/>
    <n v="2052"/>
    <b v="0"/>
  </r>
  <r>
    <x v="0"/>
    <s v="0242"/>
    <n v="0"/>
    <n v="0"/>
    <n v="2023"/>
    <n v="2007"/>
    <n v="-20.53"/>
    <n v="0"/>
    <s v="100-S1.5 - Retirement"/>
    <m/>
    <x v="1"/>
    <n v="2052"/>
    <b v="0"/>
  </r>
  <r>
    <x v="0"/>
    <s v="0242"/>
    <n v="0"/>
    <n v="0"/>
    <n v="2024"/>
    <n v="1981"/>
    <n v="-12820.85"/>
    <n v="0"/>
    <s v="100-S1.5 - Retirement"/>
    <m/>
    <x v="1"/>
    <n v="2052"/>
    <b v="0"/>
  </r>
  <r>
    <x v="0"/>
    <s v="0242"/>
    <n v="0"/>
    <n v="0"/>
    <n v="2024"/>
    <n v="1982"/>
    <n v="-4239.6000000000004"/>
    <n v="0"/>
    <s v="100-S1.5 - Retirement"/>
    <m/>
    <x v="1"/>
    <n v="2052"/>
    <b v="0"/>
  </r>
  <r>
    <x v="0"/>
    <s v="0242"/>
    <n v="0"/>
    <n v="0"/>
    <n v="2024"/>
    <n v="1989"/>
    <n v="-136.53"/>
    <n v="0"/>
    <s v="100-S1.5 - Retirement"/>
    <m/>
    <x v="1"/>
    <n v="2052"/>
    <b v="0"/>
  </r>
  <r>
    <x v="0"/>
    <s v="0242"/>
    <n v="0"/>
    <n v="0"/>
    <n v="2024"/>
    <n v="1996"/>
    <n v="-36.869999999999997"/>
    <n v="0"/>
    <s v="100-S1.5 - Retirement"/>
    <m/>
    <x v="1"/>
    <n v="2052"/>
    <b v="0"/>
  </r>
  <r>
    <x v="0"/>
    <s v="0242"/>
    <n v="0"/>
    <n v="0"/>
    <n v="2024"/>
    <n v="1997"/>
    <n v="-76.92"/>
    <n v="0"/>
    <s v="100-S1.5 - Retirement"/>
    <m/>
    <x v="1"/>
    <n v="2052"/>
    <b v="0"/>
  </r>
  <r>
    <x v="0"/>
    <s v="0242"/>
    <n v="0"/>
    <n v="0"/>
    <n v="2024"/>
    <n v="1999"/>
    <n v="-15.83"/>
    <n v="0"/>
    <s v="100-S1.5 - Retirement"/>
    <m/>
    <x v="1"/>
    <n v="2052"/>
    <b v="0"/>
  </r>
  <r>
    <x v="0"/>
    <s v="0242"/>
    <n v="0"/>
    <n v="0"/>
    <n v="2024"/>
    <n v="2001"/>
    <n v="-245.04"/>
    <n v="0"/>
    <s v="100-S1.5 - Retirement"/>
    <m/>
    <x v="1"/>
    <n v="2052"/>
    <b v="0"/>
  </r>
  <r>
    <x v="0"/>
    <s v="0242"/>
    <n v="0"/>
    <n v="0"/>
    <n v="2024"/>
    <n v="2003"/>
    <n v="-0.11"/>
    <n v="0"/>
    <s v="100-S1.5 - Retirement"/>
    <m/>
    <x v="1"/>
    <n v="2052"/>
    <b v="0"/>
  </r>
  <r>
    <x v="0"/>
    <s v="0242"/>
    <n v="0"/>
    <n v="0"/>
    <n v="2024"/>
    <n v="2005"/>
    <n v="-171.92"/>
    <n v="0"/>
    <s v="100-S1.5 - Retirement"/>
    <m/>
    <x v="1"/>
    <n v="2052"/>
    <b v="0"/>
  </r>
  <r>
    <x v="0"/>
    <s v="0242"/>
    <n v="0"/>
    <n v="0"/>
    <n v="2024"/>
    <n v="2007"/>
    <n v="-23"/>
    <n v="0"/>
    <s v="100-S1.5 - Retirement"/>
    <m/>
    <x v="1"/>
    <n v="2052"/>
    <b v="0"/>
  </r>
  <r>
    <x v="0"/>
    <s v="0242"/>
    <n v="0"/>
    <n v="0"/>
    <n v="2025"/>
    <n v="1981"/>
    <n v="-13376.79"/>
    <n v="0"/>
    <s v="100-S1.5 - Retirement"/>
    <m/>
    <x v="1"/>
    <n v="2052"/>
    <b v="0"/>
  </r>
  <r>
    <x v="0"/>
    <s v="0242"/>
    <n v="0"/>
    <n v="0"/>
    <n v="2025"/>
    <n v="1982"/>
    <n v="-4428.95"/>
    <n v="0"/>
    <s v="100-S1.5 - Retirement"/>
    <m/>
    <x v="1"/>
    <n v="2052"/>
    <b v="0"/>
  </r>
  <r>
    <x v="0"/>
    <s v="0242"/>
    <n v="0"/>
    <n v="0"/>
    <n v="2025"/>
    <n v="1989"/>
    <n v="-144.07"/>
    <n v="0"/>
    <s v="100-S1.5 - Retirement"/>
    <m/>
    <x v="1"/>
    <n v="2052"/>
    <b v="0"/>
  </r>
  <r>
    <x v="0"/>
    <s v="0242"/>
    <n v="0"/>
    <n v="0"/>
    <n v="2025"/>
    <n v="1996"/>
    <n v="-39.450000000000003"/>
    <n v="0"/>
    <s v="100-S1.5 - Retirement"/>
    <m/>
    <x v="1"/>
    <n v="2052"/>
    <b v="0"/>
  </r>
  <r>
    <x v="0"/>
    <s v="0242"/>
    <n v="0"/>
    <n v="0"/>
    <n v="2025"/>
    <n v="1997"/>
    <n v="-82.49"/>
    <n v="0"/>
    <s v="100-S1.5 - Retirement"/>
    <m/>
    <x v="1"/>
    <n v="2052"/>
    <b v="0"/>
  </r>
  <r>
    <x v="0"/>
    <s v="0242"/>
    <n v="0"/>
    <n v="0"/>
    <n v="2025"/>
    <n v="1999"/>
    <n v="-17.079999999999998"/>
    <n v="0"/>
    <s v="100-S1.5 - Retirement"/>
    <m/>
    <x v="1"/>
    <n v="2052"/>
    <b v="0"/>
  </r>
  <r>
    <x v="0"/>
    <s v="0242"/>
    <n v="0"/>
    <n v="0"/>
    <n v="2025"/>
    <n v="2001"/>
    <n v="-265.68"/>
    <n v="0"/>
    <s v="100-S1.5 - Retirement"/>
    <m/>
    <x v="1"/>
    <n v="2052"/>
    <b v="0"/>
  </r>
  <r>
    <x v="0"/>
    <s v="0242"/>
    <n v="0"/>
    <n v="0"/>
    <n v="2025"/>
    <n v="2003"/>
    <n v="-0.12"/>
    <n v="0"/>
    <s v="100-S1.5 - Retirement"/>
    <m/>
    <x v="1"/>
    <n v="2052"/>
    <b v="0"/>
  </r>
  <r>
    <x v="0"/>
    <s v="0242"/>
    <n v="0"/>
    <n v="0"/>
    <n v="2025"/>
    <n v="2005"/>
    <n v="-189.43"/>
    <n v="0"/>
    <s v="100-S1.5 - Retirement"/>
    <m/>
    <x v="1"/>
    <n v="2052"/>
    <b v="0"/>
  </r>
  <r>
    <x v="0"/>
    <s v="0242"/>
    <n v="0"/>
    <n v="0"/>
    <n v="2025"/>
    <n v="2007"/>
    <n v="-25.61"/>
    <n v="0"/>
    <s v="100-S1.5 - Retirement"/>
    <m/>
    <x v="1"/>
    <n v="2052"/>
    <b v="0"/>
  </r>
  <r>
    <x v="0"/>
    <s v="0242"/>
    <n v="0"/>
    <n v="0"/>
    <n v="2026"/>
    <n v="1981"/>
    <n v="-13940.03"/>
    <n v="0"/>
    <s v="100-S1.5 - Retirement"/>
    <m/>
    <x v="1"/>
    <n v="2052"/>
    <b v="0"/>
  </r>
  <r>
    <x v="0"/>
    <s v="0242"/>
    <n v="0"/>
    <n v="0"/>
    <n v="2026"/>
    <n v="1982"/>
    <n v="-4621"/>
    <n v="0"/>
    <s v="100-S1.5 - Retirement"/>
    <m/>
    <x v="1"/>
    <n v="2052"/>
    <b v="0"/>
  </r>
  <r>
    <x v="0"/>
    <s v="0242"/>
    <n v="0"/>
    <n v="0"/>
    <n v="2026"/>
    <n v="1989"/>
    <n v="-151.79"/>
    <n v="0"/>
    <s v="100-S1.5 - Retirement"/>
    <m/>
    <x v="1"/>
    <n v="2052"/>
    <b v="0"/>
  </r>
  <r>
    <x v="0"/>
    <s v="0242"/>
    <n v="0"/>
    <n v="0"/>
    <n v="2026"/>
    <n v="1996"/>
    <n v="-42.1"/>
    <n v="0"/>
    <s v="100-S1.5 - Retirement"/>
    <m/>
    <x v="1"/>
    <n v="2052"/>
    <b v="0"/>
  </r>
  <r>
    <x v="0"/>
    <s v="0242"/>
    <n v="0"/>
    <n v="0"/>
    <n v="2026"/>
    <n v="1997"/>
    <n v="-88.24"/>
    <n v="0"/>
    <s v="100-S1.5 - Retirement"/>
    <m/>
    <x v="1"/>
    <n v="2052"/>
    <b v="0"/>
  </r>
  <r>
    <x v="0"/>
    <s v="0242"/>
    <n v="0"/>
    <n v="0"/>
    <n v="2026"/>
    <n v="1999"/>
    <n v="-18.350000000000001"/>
    <n v="0"/>
    <s v="100-S1.5 - Retirement"/>
    <m/>
    <x v="1"/>
    <n v="2052"/>
    <b v="0"/>
  </r>
  <r>
    <x v="0"/>
    <s v="0242"/>
    <n v="0"/>
    <n v="0"/>
    <n v="2026"/>
    <n v="2001"/>
    <n v="-287.42"/>
    <n v="0"/>
    <s v="100-S1.5 - Retirement"/>
    <m/>
    <x v="1"/>
    <n v="2052"/>
    <b v="0"/>
  </r>
  <r>
    <x v="0"/>
    <s v="0242"/>
    <n v="0"/>
    <n v="0"/>
    <n v="2026"/>
    <n v="2003"/>
    <n v="-0.14000000000000001"/>
    <n v="0"/>
    <s v="100-S1.5 - Retirement"/>
    <m/>
    <x v="1"/>
    <n v="2052"/>
    <b v="0"/>
  </r>
  <r>
    <x v="0"/>
    <s v="0242"/>
    <n v="0"/>
    <n v="0"/>
    <n v="2026"/>
    <n v="2005"/>
    <n v="-207.8"/>
    <n v="0"/>
    <s v="100-S1.5 - Retirement"/>
    <m/>
    <x v="1"/>
    <n v="2052"/>
    <b v="0"/>
  </r>
  <r>
    <x v="0"/>
    <s v="0242"/>
    <n v="0"/>
    <n v="0"/>
    <n v="2026"/>
    <n v="2007"/>
    <n v="-28.35"/>
    <n v="0"/>
    <s v="100-S1.5 - Retirement"/>
    <m/>
    <x v="1"/>
    <n v="2052"/>
    <b v="0"/>
  </r>
  <r>
    <x v="0"/>
    <s v="0242"/>
    <n v="0"/>
    <n v="0"/>
    <n v="2027"/>
    <n v="1981"/>
    <n v="-14510.02"/>
    <n v="0"/>
    <s v="100-S1.5 - Retirement"/>
    <m/>
    <x v="1"/>
    <n v="2052"/>
    <b v="0"/>
  </r>
  <r>
    <x v="0"/>
    <s v="0242"/>
    <n v="0"/>
    <n v="0"/>
    <n v="2027"/>
    <n v="1982"/>
    <n v="-4815.57"/>
    <n v="0"/>
    <s v="100-S1.5 - Retirement"/>
    <m/>
    <x v="1"/>
    <n v="2052"/>
    <b v="0"/>
  </r>
  <r>
    <x v="0"/>
    <s v="0242"/>
    <n v="0"/>
    <n v="0"/>
    <n v="2027"/>
    <n v="1989"/>
    <n v="-159.66999999999999"/>
    <n v="0"/>
    <s v="100-S1.5 - Retirement"/>
    <m/>
    <x v="1"/>
    <n v="2052"/>
    <b v="0"/>
  </r>
  <r>
    <x v="0"/>
    <s v="0242"/>
    <n v="0"/>
    <n v="0"/>
    <n v="2027"/>
    <n v="1996"/>
    <n v="-44.84"/>
    <n v="0"/>
    <s v="100-S1.5 - Retirement"/>
    <m/>
    <x v="1"/>
    <n v="2052"/>
    <b v="0"/>
  </r>
  <r>
    <x v="0"/>
    <s v="0242"/>
    <n v="0"/>
    <n v="0"/>
    <n v="2027"/>
    <n v="1997"/>
    <n v="-94.19"/>
    <n v="0"/>
    <s v="100-S1.5 - Retirement"/>
    <m/>
    <x v="1"/>
    <n v="2052"/>
    <b v="0"/>
  </r>
  <r>
    <x v="0"/>
    <s v="0242"/>
    <n v="0"/>
    <n v="0"/>
    <n v="2027"/>
    <n v="1999"/>
    <n v="-19.68"/>
    <n v="0"/>
    <s v="100-S1.5 - Retirement"/>
    <m/>
    <x v="1"/>
    <n v="2052"/>
    <b v="0"/>
  </r>
  <r>
    <x v="0"/>
    <s v="0242"/>
    <n v="0"/>
    <n v="0"/>
    <n v="2027"/>
    <n v="2001"/>
    <n v="-310.01"/>
    <n v="0"/>
    <s v="100-S1.5 - Retirement"/>
    <m/>
    <x v="1"/>
    <n v="2052"/>
    <b v="0"/>
  </r>
  <r>
    <x v="0"/>
    <s v="0242"/>
    <n v="0"/>
    <n v="0"/>
    <n v="2027"/>
    <n v="2003"/>
    <n v="-0.15"/>
    <n v="0"/>
    <s v="100-S1.5 - Retirement"/>
    <m/>
    <x v="1"/>
    <n v="2052"/>
    <b v="0"/>
  </r>
  <r>
    <x v="0"/>
    <s v="0242"/>
    <n v="0"/>
    <n v="0"/>
    <n v="2027"/>
    <n v="2005"/>
    <n v="-227.02"/>
    <n v="0"/>
    <s v="100-S1.5 - Retirement"/>
    <m/>
    <x v="1"/>
    <n v="2052"/>
    <b v="0"/>
  </r>
  <r>
    <x v="0"/>
    <s v="0242"/>
    <n v="0"/>
    <n v="0"/>
    <n v="2027"/>
    <n v="2007"/>
    <n v="-31.24"/>
    <n v="0"/>
    <s v="100-S1.5 - Retirement"/>
    <m/>
    <x v="1"/>
    <n v="2052"/>
    <b v="0"/>
  </r>
  <r>
    <x v="0"/>
    <s v="0242"/>
    <n v="0"/>
    <n v="0"/>
    <n v="2028"/>
    <n v="1981"/>
    <n v="-15086.05"/>
    <n v="0"/>
    <s v="100-S1.5 - Retirement"/>
    <m/>
    <x v="1"/>
    <n v="2052"/>
    <b v="0"/>
  </r>
  <r>
    <x v="0"/>
    <s v="0242"/>
    <n v="0"/>
    <n v="0"/>
    <n v="2028"/>
    <n v="1982"/>
    <n v="-5012.47"/>
    <n v="0"/>
    <s v="100-S1.5 - Retirement"/>
    <m/>
    <x v="1"/>
    <n v="2052"/>
    <b v="0"/>
  </r>
  <r>
    <x v="0"/>
    <s v="0242"/>
    <n v="0"/>
    <n v="0"/>
    <n v="2028"/>
    <n v="1989"/>
    <n v="-167.71"/>
    <n v="0"/>
    <s v="100-S1.5 - Retirement"/>
    <m/>
    <x v="1"/>
    <n v="2052"/>
    <b v="0"/>
  </r>
  <r>
    <x v="0"/>
    <s v="0242"/>
    <n v="0"/>
    <n v="0"/>
    <n v="2028"/>
    <n v="1996"/>
    <n v="-47.66"/>
    <n v="0"/>
    <s v="100-S1.5 - Retirement"/>
    <m/>
    <x v="1"/>
    <n v="2052"/>
    <b v="0"/>
  </r>
  <r>
    <x v="0"/>
    <s v="0242"/>
    <n v="0"/>
    <n v="0"/>
    <n v="2028"/>
    <n v="1997"/>
    <n v="-100.32"/>
    <n v="0"/>
    <s v="100-S1.5 - Retirement"/>
    <m/>
    <x v="1"/>
    <n v="2052"/>
    <b v="0"/>
  </r>
  <r>
    <x v="0"/>
    <s v="0242"/>
    <n v="0"/>
    <n v="0"/>
    <n v="2028"/>
    <n v="1999"/>
    <n v="-21.05"/>
    <n v="0"/>
    <s v="100-S1.5 - Retirement"/>
    <m/>
    <x v="1"/>
    <n v="2052"/>
    <b v="0"/>
  </r>
  <r>
    <x v="0"/>
    <s v="0242"/>
    <n v="0"/>
    <n v="0"/>
    <n v="2028"/>
    <n v="2001"/>
    <n v="-333.17"/>
    <n v="0"/>
    <s v="100-S1.5 - Retirement"/>
    <m/>
    <x v="1"/>
    <n v="2052"/>
    <b v="0"/>
  </r>
  <r>
    <x v="0"/>
    <s v="0242"/>
    <n v="0"/>
    <n v="0"/>
    <n v="2028"/>
    <n v="2003"/>
    <n v="-0.16"/>
    <n v="0"/>
    <s v="100-S1.5 - Retirement"/>
    <m/>
    <x v="1"/>
    <n v="2052"/>
    <b v="0"/>
  </r>
  <r>
    <x v="0"/>
    <s v="0242"/>
    <n v="0"/>
    <n v="0"/>
    <n v="2028"/>
    <n v="2005"/>
    <n v="-247.1"/>
    <n v="0"/>
    <s v="100-S1.5 - Retirement"/>
    <m/>
    <x v="1"/>
    <n v="2052"/>
    <b v="0"/>
  </r>
  <r>
    <x v="0"/>
    <s v="0242"/>
    <n v="0"/>
    <n v="0"/>
    <n v="2028"/>
    <n v="2007"/>
    <n v="-34.270000000000003"/>
    <n v="0"/>
    <s v="100-S1.5 - Retirement"/>
    <m/>
    <x v="1"/>
    <n v="2052"/>
    <b v="0"/>
  </r>
  <r>
    <x v="0"/>
    <s v="0242"/>
    <n v="0"/>
    <n v="0"/>
    <n v="2029"/>
    <n v="1981"/>
    <n v="-15667.6"/>
    <n v="0"/>
    <s v="100-S1.5 - Retirement"/>
    <m/>
    <x v="1"/>
    <n v="2052"/>
    <b v="0"/>
  </r>
  <r>
    <x v="0"/>
    <s v="0242"/>
    <n v="0"/>
    <n v="0"/>
    <n v="2029"/>
    <n v="1982"/>
    <n v="-5211.47"/>
    <n v="0"/>
    <s v="100-S1.5 - Retirement"/>
    <m/>
    <x v="1"/>
    <n v="2052"/>
    <b v="0"/>
  </r>
  <r>
    <x v="0"/>
    <s v="0242"/>
    <n v="0"/>
    <n v="0"/>
    <n v="2029"/>
    <n v="1989"/>
    <n v="-175.9"/>
    <n v="0"/>
    <s v="100-S1.5 - Retirement"/>
    <m/>
    <x v="1"/>
    <n v="2052"/>
    <b v="0"/>
  </r>
  <r>
    <x v="0"/>
    <s v="0242"/>
    <n v="0"/>
    <n v="0"/>
    <n v="2029"/>
    <n v="1996"/>
    <n v="-50.56"/>
    <n v="0"/>
    <s v="100-S1.5 - Retirement"/>
    <m/>
    <x v="1"/>
    <n v="2052"/>
    <b v="0"/>
  </r>
  <r>
    <x v="0"/>
    <s v="0242"/>
    <n v="0"/>
    <n v="0"/>
    <n v="2029"/>
    <n v="1997"/>
    <n v="-106.62"/>
    <n v="0"/>
    <s v="100-S1.5 - Retirement"/>
    <m/>
    <x v="1"/>
    <n v="2052"/>
    <b v="0"/>
  </r>
  <r>
    <x v="0"/>
    <s v="0242"/>
    <n v="0"/>
    <n v="0"/>
    <n v="2029"/>
    <n v="1999"/>
    <n v="-22.47"/>
    <n v="0"/>
    <s v="100-S1.5 - Retirement"/>
    <m/>
    <x v="1"/>
    <n v="2052"/>
    <b v="0"/>
  </r>
  <r>
    <x v="0"/>
    <s v="0242"/>
    <n v="0"/>
    <n v="0"/>
    <n v="2029"/>
    <n v="2001"/>
    <n v="-357.28"/>
    <n v="0"/>
    <s v="100-S1.5 - Retirement"/>
    <m/>
    <x v="1"/>
    <n v="2052"/>
    <b v="0"/>
  </r>
  <r>
    <x v="0"/>
    <s v="0242"/>
    <n v="0"/>
    <n v="0"/>
    <n v="2029"/>
    <n v="2003"/>
    <n v="-0.17"/>
    <n v="0"/>
    <s v="100-S1.5 - Retirement"/>
    <m/>
    <x v="1"/>
    <n v="2052"/>
    <b v="0"/>
  </r>
  <r>
    <x v="0"/>
    <s v="0242"/>
    <n v="0"/>
    <n v="0"/>
    <n v="2029"/>
    <n v="2005"/>
    <n v="-267.91000000000003"/>
    <n v="0"/>
    <s v="100-S1.5 - Retirement"/>
    <m/>
    <x v="1"/>
    <n v="2052"/>
    <b v="0"/>
  </r>
  <r>
    <x v="0"/>
    <s v="0242"/>
    <n v="0"/>
    <n v="0"/>
    <n v="2029"/>
    <n v="2007"/>
    <n v="-37.44"/>
    <n v="0"/>
    <s v="100-S1.5 - Retirement"/>
    <m/>
    <x v="1"/>
    <n v="2052"/>
    <b v="0"/>
  </r>
  <r>
    <x v="0"/>
    <s v="0242"/>
    <n v="0"/>
    <n v="0"/>
    <n v="2030"/>
    <n v="1981"/>
    <n v="-16254.12"/>
    <n v="0"/>
    <s v="100-S1.5 - Retirement"/>
    <m/>
    <x v="1"/>
    <n v="2052"/>
    <b v="0"/>
  </r>
  <r>
    <x v="0"/>
    <s v="0242"/>
    <n v="0"/>
    <n v="0"/>
    <n v="2030"/>
    <n v="1982"/>
    <n v="-5412.36"/>
    <n v="0"/>
    <s v="100-S1.5 - Retirement"/>
    <m/>
    <x v="1"/>
    <n v="2052"/>
    <b v="0"/>
  </r>
  <r>
    <x v="0"/>
    <s v="0242"/>
    <n v="0"/>
    <n v="0"/>
    <n v="2030"/>
    <n v="1989"/>
    <n v="-184.24"/>
    <n v="0"/>
    <s v="100-S1.5 - Retirement"/>
    <m/>
    <x v="1"/>
    <n v="2052"/>
    <b v="0"/>
  </r>
  <r>
    <x v="0"/>
    <s v="0242"/>
    <n v="0"/>
    <n v="0"/>
    <n v="2030"/>
    <n v="1996"/>
    <n v="-53.54"/>
    <n v="0"/>
    <s v="100-S1.5 - Retirement"/>
    <m/>
    <x v="1"/>
    <n v="2052"/>
    <b v="0"/>
  </r>
  <r>
    <x v="0"/>
    <s v="0242"/>
    <n v="0"/>
    <n v="0"/>
    <n v="2030"/>
    <n v="1997"/>
    <n v="-113.11"/>
    <n v="0"/>
    <s v="100-S1.5 - Retirement"/>
    <m/>
    <x v="1"/>
    <n v="2052"/>
    <b v="0"/>
  </r>
  <r>
    <x v="0"/>
    <s v="0242"/>
    <n v="0"/>
    <n v="0"/>
    <n v="2030"/>
    <n v="1999"/>
    <n v="-23.93"/>
    <n v="0"/>
    <s v="100-S1.5 - Retirement"/>
    <m/>
    <x v="1"/>
    <n v="2052"/>
    <b v="0"/>
  </r>
  <r>
    <x v="0"/>
    <s v="0242"/>
    <n v="0"/>
    <n v="0"/>
    <n v="2030"/>
    <n v="2001"/>
    <n v="-382.21"/>
    <n v="0"/>
    <s v="100-S1.5 - Retirement"/>
    <m/>
    <x v="1"/>
    <n v="2052"/>
    <b v="0"/>
  </r>
  <r>
    <x v="0"/>
    <s v="0242"/>
    <n v="0"/>
    <n v="0"/>
    <n v="2030"/>
    <n v="2003"/>
    <n v="-0.18"/>
    <n v="0"/>
    <s v="100-S1.5 - Retirement"/>
    <m/>
    <x v="1"/>
    <n v="2052"/>
    <b v="0"/>
  </r>
  <r>
    <x v="0"/>
    <s v="0242"/>
    <n v="0"/>
    <n v="0"/>
    <n v="2030"/>
    <n v="2005"/>
    <n v="-289.83"/>
    <n v="0"/>
    <s v="100-S1.5 - Retirement"/>
    <m/>
    <x v="1"/>
    <n v="2052"/>
    <b v="0"/>
  </r>
  <r>
    <x v="0"/>
    <s v="0242"/>
    <n v="0"/>
    <n v="0"/>
    <n v="2030"/>
    <n v="2007"/>
    <n v="-40.75"/>
    <n v="0"/>
    <s v="100-S1.5 - Retirement"/>
    <m/>
    <x v="1"/>
    <n v="2052"/>
    <b v="0"/>
  </r>
  <r>
    <x v="0"/>
    <s v="0242"/>
    <n v="0"/>
    <n v="0"/>
    <n v="2031"/>
    <n v="1981"/>
    <n v="-16845.09"/>
    <n v="0"/>
    <s v="100-S1.5 - Retirement"/>
    <m/>
    <x v="1"/>
    <n v="2052"/>
    <b v="0"/>
  </r>
  <r>
    <x v="0"/>
    <s v="0242"/>
    <n v="0"/>
    <n v="0"/>
    <n v="2031"/>
    <n v="1982"/>
    <n v="-5614.97"/>
    <n v="0"/>
    <s v="100-S1.5 - Retirement"/>
    <m/>
    <x v="1"/>
    <n v="2052"/>
    <b v="0"/>
  </r>
  <r>
    <x v="0"/>
    <s v="0242"/>
    <n v="0"/>
    <n v="0"/>
    <n v="2031"/>
    <n v="1989"/>
    <n v="-192.71"/>
    <n v="0"/>
    <s v="100-S1.5 - Retirement"/>
    <m/>
    <x v="1"/>
    <n v="2052"/>
    <b v="0"/>
  </r>
  <r>
    <x v="0"/>
    <s v="0242"/>
    <n v="0"/>
    <n v="0"/>
    <n v="2031"/>
    <n v="1996"/>
    <n v="-56.59"/>
    <n v="0"/>
    <s v="100-S1.5 - Retirement"/>
    <m/>
    <x v="1"/>
    <n v="2052"/>
    <b v="0"/>
  </r>
  <r>
    <x v="0"/>
    <s v="0242"/>
    <n v="0"/>
    <n v="0"/>
    <n v="2031"/>
    <n v="1997"/>
    <n v="-119.77"/>
    <n v="0"/>
    <s v="100-S1.5 - Retirement"/>
    <m/>
    <x v="1"/>
    <n v="2052"/>
    <b v="0"/>
  </r>
  <r>
    <x v="0"/>
    <s v="0242"/>
    <n v="0"/>
    <n v="0"/>
    <n v="2031"/>
    <n v="1999"/>
    <n v="-25.44"/>
    <n v="0"/>
    <s v="100-S1.5 - Retirement"/>
    <m/>
    <x v="1"/>
    <n v="2052"/>
    <b v="0"/>
  </r>
  <r>
    <x v="0"/>
    <s v="0242"/>
    <n v="0"/>
    <n v="0"/>
    <n v="2031"/>
    <n v="2001"/>
    <n v="-407.96"/>
    <n v="0"/>
    <s v="100-S1.5 - Retirement"/>
    <m/>
    <x v="1"/>
    <n v="2052"/>
    <b v="0"/>
  </r>
  <r>
    <x v="0"/>
    <s v="0242"/>
    <n v="0"/>
    <n v="0"/>
    <n v="2031"/>
    <n v="2003"/>
    <n v="-0.2"/>
    <n v="0"/>
    <s v="100-S1.5 - Retirement"/>
    <m/>
    <x v="1"/>
    <n v="2052"/>
    <b v="0"/>
  </r>
  <r>
    <x v="0"/>
    <s v="0242"/>
    <n v="0"/>
    <n v="0"/>
    <n v="2031"/>
    <n v="2005"/>
    <n v="-312.62"/>
    <n v="0"/>
    <s v="100-S1.5 - Retirement"/>
    <m/>
    <x v="1"/>
    <n v="2052"/>
    <b v="0"/>
  </r>
  <r>
    <x v="0"/>
    <s v="0242"/>
    <n v="0"/>
    <n v="0"/>
    <n v="2031"/>
    <n v="2007"/>
    <n v="-44.18"/>
    <n v="0"/>
    <s v="100-S1.5 - Retirement"/>
    <m/>
    <x v="1"/>
    <n v="2052"/>
    <b v="0"/>
  </r>
  <r>
    <x v="0"/>
    <s v="0242"/>
    <n v="0"/>
    <n v="0"/>
    <n v="2032"/>
    <n v="1981"/>
    <n v="-17439.61"/>
    <n v="0"/>
    <s v="100-S1.5 - Retirement"/>
    <m/>
    <x v="1"/>
    <n v="2052"/>
    <b v="0"/>
  </r>
  <r>
    <x v="0"/>
    <s v="0242"/>
    <n v="0"/>
    <n v="0"/>
    <n v="2032"/>
    <n v="1982"/>
    <n v="-5819.12"/>
    <n v="0"/>
    <s v="100-S1.5 - Retirement"/>
    <m/>
    <x v="1"/>
    <n v="2052"/>
    <b v="0"/>
  </r>
  <r>
    <x v="0"/>
    <s v="0242"/>
    <n v="0"/>
    <n v="0"/>
    <n v="2032"/>
    <n v="1989"/>
    <n v="-201.32"/>
    <n v="0"/>
    <s v="100-S1.5 - Retirement"/>
    <m/>
    <x v="1"/>
    <n v="2052"/>
    <b v="0"/>
  </r>
  <r>
    <x v="0"/>
    <s v="0242"/>
    <n v="0"/>
    <n v="0"/>
    <n v="2032"/>
    <n v="1996"/>
    <n v="-59.72"/>
    <n v="0"/>
    <s v="100-S1.5 - Retirement"/>
    <m/>
    <x v="1"/>
    <n v="2052"/>
    <b v="0"/>
  </r>
  <r>
    <x v="0"/>
    <s v="0242"/>
    <n v="0"/>
    <n v="0"/>
    <n v="2032"/>
    <n v="1997"/>
    <n v="-126.6"/>
    <n v="0"/>
    <s v="100-S1.5 - Retirement"/>
    <m/>
    <x v="1"/>
    <n v="2052"/>
    <b v="0"/>
  </r>
  <r>
    <x v="0"/>
    <s v="0242"/>
    <n v="0"/>
    <n v="0"/>
    <n v="2032"/>
    <n v="1999"/>
    <n v="-26.99"/>
    <n v="0"/>
    <s v="100-S1.5 - Retirement"/>
    <m/>
    <x v="1"/>
    <n v="2052"/>
    <b v="0"/>
  </r>
  <r>
    <x v="0"/>
    <s v="0242"/>
    <n v="0"/>
    <n v="0"/>
    <n v="2032"/>
    <n v="2001"/>
    <n v="-434.51"/>
    <n v="0"/>
    <s v="100-S1.5 - Retirement"/>
    <m/>
    <x v="1"/>
    <n v="2052"/>
    <b v="0"/>
  </r>
  <r>
    <x v="0"/>
    <s v="0242"/>
    <n v="0"/>
    <n v="0"/>
    <n v="2032"/>
    <n v="2003"/>
    <n v="-0.21"/>
    <n v="0"/>
    <s v="100-S1.5 - Retirement"/>
    <m/>
    <x v="1"/>
    <n v="2052"/>
    <b v="0"/>
  </r>
  <r>
    <x v="0"/>
    <s v="0242"/>
    <n v="0"/>
    <n v="0"/>
    <n v="2032"/>
    <n v="2005"/>
    <n v="-335.96"/>
    <n v="0"/>
    <s v="100-S1.5 - Retirement"/>
    <m/>
    <x v="1"/>
    <n v="2052"/>
    <b v="0"/>
  </r>
  <r>
    <x v="0"/>
    <s v="0242"/>
    <n v="0"/>
    <n v="0"/>
    <n v="2032"/>
    <n v="2007"/>
    <n v="-47.8"/>
    <n v="0"/>
    <s v="100-S1.5 - Retirement"/>
    <m/>
    <x v="1"/>
    <n v="2052"/>
    <b v="0"/>
  </r>
  <r>
    <x v="0"/>
    <s v="0242"/>
    <n v="0"/>
    <n v="0"/>
    <n v="2033"/>
    <n v="1981"/>
    <n v="-18037.16"/>
    <n v="0"/>
    <s v="100-S1.5 - Retirement"/>
    <m/>
    <x v="1"/>
    <n v="2052"/>
    <b v="0"/>
  </r>
  <r>
    <x v="0"/>
    <s v="0242"/>
    <n v="0"/>
    <n v="0"/>
    <n v="2033"/>
    <n v="1982"/>
    <n v="-6024.5"/>
    <n v="0"/>
    <s v="100-S1.5 - Retirement"/>
    <m/>
    <x v="1"/>
    <n v="2052"/>
    <b v="0"/>
  </r>
  <r>
    <x v="0"/>
    <s v="0242"/>
    <n v="0"/>
    <n v="0"/>
    <n v="2033"/>
    <n v="1989"/>
    <n v="-210.05"/>
    <n v="0"/>
    <s v="100-S1.5 - Retirement"/>
    <m/>
    <x v="1"/>
    <n v="2052"/>
    <b v="0"/>
  </r>
  <r>
    <x v="0"/>
    <s v="0242"/>
    <n v="0"/>
    <n v="0"/>
    <n v="2033"/>
    <n v="1996"/>
    <n v="-62.92"/>
    <n v="0"/>
    <s v="100-S1.5 - Retirement"/>
    <m/>
    <x v="1"/>
    <n v="2052"/>
    <b v="0"/>
  </r>
  <r>
    <x v="0"/>
    <s v="0242"/>
    <n v="0"/>
    <n v="0"/>
    <n v="2033"/>
    <n v="1997"/>
    <n v="-133.6"/>
    <n v="0"/>
    <s v="100-S1.5 - Retirement"/>
    <m/>
    <x v="1"/>
    <n v="2052"/>
    <b v="0"/>
  </r>
  <r>
    <x v="0"/>
    <s v="0242"/>
    <n v="0"/>
    <n v="0"/>
    <n v="2033"/>
    <n v="1999"/>
    <n v="-28.58"/>
    <n v="0"/>
    <s v="100-S1.5 - Retirement"/>
    <m/>
    <x v="1"/>
    <n v="2052"/>
    <b v="0"/>
  </r>
  <r>
    <x v="0"/>
    <s v="0242"/>
    <n v="0"/>
    <n v="0"/>
    <n v="2033"/>
    <n v="2001"/>
    <n v="-461.83"/>
    <n v="0"/>
    <s v="100-S1.5 - Retirement"/>
    <m/>
    <x v="1"/>
    <n v="2052"/>
    <b v="0"/>
  </r>
  <r>
    <x v="0"/>
    <s v="0242"/>
    <n v="0"/>
    <n v="0"/>
    <n v="2033"/>
    <n v="2003"/>
    <n v="-0.23"/>
    <n v="0"/>
    <s v="100-S1.5 - Retirement"/>
    <m/>
    <x v="1"/>
    <n v="2052"/>
    <b v="0"/>
  </r>
  <r>
    <x v="0"/>
    <s v="0242"/>
    <n v="0"/>
    <n v="0"/>
    <n v="2033"/>
    <n v="2005"/>
    <n v="-360.29"/>
    <n v="0"/>
    <s v="100-S1.5 - Retirement"/>
    <m/>
    <x v="1"/>
    <n v="2052"/>
    <b v="0"/>
  </r>
  <r>
    <x v="0"/>
    <s v="0242"/>
    <n v="0"/>
    <n v="0"/>
    <n v="2033"/>
    <n v="2007"/>
    <n v="-51.56"/>
    <n v="0"/>
    <s v="100-S1.5 - Retirement"/>
    <m/>
    <x v="1"/>
    <n v="2052"/>
    <b v="0"/>
  </r>
  <r>
    <x v="0"/>
    <s v="0242"/>
    <n v="0"/>
    <n v="0"/>
    <n v="2034"/>
    <n v="1981"/>
    <n v="-18637.2"/>
    <n v="0"/>
    <s v="100-S1.5 - Retirement"/>
    <m/>
    <x v="1"/>
    <n v="2052"/>
    <b v="0"/>
  </r>
  <r>
    <x v="0"/>
    <s v="0242"/>
    <n v="0"/>
    <n v="0"/>
    <n v="2034"/>
    <n v="1982"/>
    <n v="-6230.92"/>
    <n v="0"/>
    <s v="100-S1.5 - Retirement"/>
    <m/>
    <x v="1"/>
    <n v="2052"/>
    <b v="0"/>
  </r>
  <r>
    <x v="0"/>
    <s v="0242"/>
    <n v="0"/>
    <n v="0"/>
    <n v="2034"/>
    <n v="1989"/>
    <n v="-218.89"/>
    <n v="0"/>
    <s v="100-S1.5 - Retirement"/>
    <m/>
    <x v="1"/>
    <n v="2052"/>
    <b v="0"/>
  </r>
  <r>
    <x v="0"/>
    <s v="0242"/>
    <n v="0"/>
    <n v="0"/>
    <n v="2034"/>
    <n v="1996"/>
    <n v="-66.180000000000007"/>
    <n v="0"/>
    <s v="100-S1.5 - Retirement"/>
    <m/>
    <x v="1"/>
    <n v="2052"/>
    <b v="0"/>
  </r>
  <r>
    <x v="0"/>
    <s v="0242"/>
    <n v="0"/>
    <n v="0"/>
    <n v="2034"/>
    <n v="1997"/>
    <n v="-140.75"/>
    <n v="0"/>
    <s v="100-S1.5 - Retirement"/>
    <m/>
    <x v="1"/>
    <n v="2052"/>
    <b v="0"/>
  </r>
  <r>
    <x v="0"/>
    <s v="0242"/>
    <n v="0"/>
    <n v="0"/>
    <n v="2034"/>
    <n v="1999"/>
    <n v="-30.21"/>
    <n v="0"/>
    <s v="100-S1.5 - Retirement"/>
    <m/>
    <x v="1"/>
    <n v="2052"/>
    <b v="0"/>
  </r>
  <r>
    <x v="0"/>
    <s v="0242"/>
    <n v="0"/>
    <n v="0"/>
    <n v="2034"/>
    <n v="2001"/>
    <n v="-489.94"/>
    <n v="0"/>
    <s v="100-S1.5 - Retirement"/>
    <m/>
    <x v="1"/>
    <n v="2052"/>
    <b v="0"/>
  </r>
  <r>
    <x v="0"/>
    <s v="0242"/>
    <n v="0"/>
    <n v="0"/>
    <n v="2034"/>
    <n v="2003"/>
    <n v="-0.24"/>
    <n v="0"/>
    <s v="100-S1.5 - Retirement"/>
    <m/>
    <x v="1"/>
    <n v="2052"/>
    <b v="0"/>
  </r>
  <r>
    <x v="0"/>
    <s v="0242"/>
    <n v="0"/>
    <n v="0"/>
    <n v="2034"/>
    <n v="2005"/>
    <n v="-385.42"/>
    <n v="0"/>
    <s v="100-S1.5 - Retirement"/>
    <m/>
    <x v="1"/>
    <n v="2052"/>
    <b v="0"/>
  </r>
  <r>
    <x v="0"/>
    <s v="0242"/>
    <n v="0"/>
    <n v="0"/>
    <n v="2034"/>
    <n v="2007"/>
    <n v="-55.41"/>
    <n v="0"/>
    <s v="100-S1.5 - Retirement"/>
    <m/>
    <x v="1"/>
    <n v="2052"/>
    <b v="0"/>
  </r>
  <r>
    <x v="0"/>
    <s v="0242"/>
    <n v="0"/>
    <n v="0"/>
    <n v="2035"/>
    <n v="1981"/>
    <n v="-19238.830000000002"/>
    <n v="0"/>
    <s v="100-S1.5 - Retirement"/>
    <m/>
    <x v="1"/>
    <n v="2052"/>
    <b v="0"/>
  </r>
  <r>
    <x v="0"/>
    <s v="0242"/>
    <n v="0"/>
    <n v="0"/>
    <n v="2035"/>
    <n v="1982"/>
    <n v="-6438.21"/>
    <n v="0"/>
    <s v="100-S1.5 - Retirement"/>
    <m/>
    <x v="1"/>
    <n v="2052"/>
    <b v="0"/>
  </r>
  <r>
    <x v="0"/>
    <s v="0242"/>
    <n v="0"/>
    <n v="0"/>
    <n v="2035"/>
    <n v="1989"/>
    <n v="-227.84"/>
    <n v="0"/>
    <s v="100-S1.5 - Retirement"/>
    <m/>
    <x v="1"/>
    <n v="2052"/>
    <b v="0"/>
  </r>
  <r>
    <x v="0"/>
    <s v="0242"/>
    <n v="0"/>
    <n v="0"/>
    <n v="2035"/>
    <n v="1996"/>
    <n v="-69.52"/>
    <n v="0"/>
    <s v="100-S1.5 - Retirement"/>
    <m/>
    <x v="1"/>
    <n v="2052"/>
    <b v="0"/>
  </r>
  <r>
    <x v="0"/>
    <s v="0242"/>
    <n v="0"/>
    <n v="0"/>
    <n v="2035"/>
    <n v="1997"/>
    <n v="-148.06"/>
    <n v="0"/>
    <s v="100-S1.5 - Retirement"/>
    <m/>
    <x v="1"/>
    <n v="2052"/>
    <b v="0"/>
  </r>
  <r>
    <x v="0"/>
    <s v="0242"/>
    <n v="0"/>
    <n v="0"/>
    <n v="2035"/>
    <n v="1999"/>
    <n v="-31.88"/>
    <n v="0"/>
    <s v="100-S1.5 - Retirement"/>
    <m/>
    <x v="1"/>
    <n v="2052"/>
    <b v="0"/>
  </r>
  <r>
    <x v="0"/>
    <s v="0242"/>
    <n v="0"/>
    <n v="0"/>
    <n v="2035"/>
    <n v="2001"/>
    <n v="-518.79"/>
    <n v="0"/>
    <s v="100-S1.5 - Retirement"/>
    <m/>
    <x v="1"/>
    <n v="2052"/>
    <b v="0"/>
  </r>
  <r>
    <x v="0"/>
    <s v="0242"/>
    <n v="0"/>
    <n v="0"/>
    <n v="2035"/>
    <n v="2003"/>
    <n v="-0.26"/>
    <n v="0"/>
    <s v="100-S1.5 - Retirement"/>
    <m/>
    <x v="1"/>
    <n v="2052"/>
    <b v="0"/>
  </r>
  <r>
    <x v="0"/>
    <s v="0242"/>
    <n v="0"/>
    <n v="0"/>
    <n v="2035"/>
    <n v="2005"/>
    <n v="-411.38"/>
    <n v="0"/>
    <s v="100-S1.5 - Retirement"/>
    <m/>
    <x v="1"/>
    <n v="2052"/>
    <b v="0"/>
  </r>
  <r>
    <x v="0"/>
    <s v="0242"/>
    <n v="0"/>
    <n v="0"/>
    <n v="2035"/>
    <n v="2007"/>
    <n v="-59.42"/>
    <n v="0"/>
    <s v="100-S1.5 - Retirement"/>
    <m/>
    <x v="1"/>
    <n v="2052"/>
    <b v="0"/>
  </r>
  <r>
    <x v="0"/>
    <s v="0242"/>
    <n v="0"/>
    <n v="0"/>
    <n v="2036"/>
    <n v="1981"/>
    <n v="-19841.36"/>
    <n v="0"/>
    <s v="100-S1.5 - Retirement"/>
    <m/>
    <x v="1"/>
    <n v="2052"/>
    <b v="0"/>
  </r>
  <r>
    <x v="0"/>
    <s v="0242"/>
    <n v="0"/>
    <n v="0"/>
    <n v="2036"/>
    <n v="1982"/>
    <n v="-6646.04"/>
    <n v="0"/>
    <s v="100-S1.5 - Retirement"/>
    <m/>
    <x v="1"/>
    <n v="2052"/>
    <b v="0"/>
  </r>
  <r>
    <x v="0"/>
    <s v="0242"/>
    <n v="0"/>
    <n v="0"/>
    <n v="2036"/>
    <n v="1989"/>
    <n v="-236.89"/>
    <n v="0"/>
    <s v="100-S1.5 - Retirement"/>
    <m/>
    <x v="1"/>
    <n v="2052"/>
    <b v="0"/>
  </r>
  <r>
    <x v="0"/>
    <s v="0242"/>
    <n v="0"/>
    <n v="0"/>
    <n v="2036"/>
    <n v="1996"/>
    <n v="-72.91"/>
    <n v="0"/>
    <s v="100-S1.5 - Retirement"/>
    <m/>
    <x v="1"/>
    <n v="2052"/>
    <b v="0"/>
  </r>
  <r>
    <x v="0"/>
    <s v="0242"/>
    <n v="0"/>
    <n v="0"/>
    <n v="2036"/>
    <n v="1997"/>
    <n v="-155.51"/>
    <n v="0"/>
    <s v="100-S1.5 - Retirement"/>
    <m/>
    <x v="1"/>
    <n v="2052"/>
    <b v="0"/>
  </r>
  <r>
    <x v="0"/>
    <s v="0242"/>
    <n v="0"/>
    <n v="0"/>
    <n v="2036"/>
    <n v="1999"/>
    <n v="-33.58"/>
    <n v="0"/>
    <s v="100-S1.5 - Retirement"/>
    <m/>
    <x v="1"/>
    <n v="2052"/>
    <b v="0"/>
  </r>
  <r>
    <x v="0"/>
    <s v="0242"/>
    <n v="0"/>
    <n v="0"/>
    <n v="2036"/>
    <n v="2001"/>
    <n v="-548.36"/>
    <n v="0"/>
    <s v="100-S1.5 - Retirement"/>
    <m/>
    <x v="1"/>
    <n v="2052"/>
    <b v="0"/>
  </r>
  <r>
    <x v="0"/>
    <s v="0242"/>
    <n v="0"/>
    <n v="0"/>
    <n v="2036"/>
    <n v="2003"/>
    <n v="-0.27"/>
    <n v="0"/>
    <s v="100-S1.5 - Retirement"/>
    <m/>
    <x v="1"/>
    <n v="2052"/>
    <b v="0"/>
  </r>
  <r>
    <x v="0"/>
    <s v="0242"/>
    <n v="0"/>
    <n v="0"/>
    <n v="2036"/>
    <n v="2005"/>
    <n v="-438.16"/>
    <n v="0"/>
    <s v="100-S1.5 - Retirement"/>
    <m/>
    <x v="1"/>
    <n v="2052"/>
    <b v="0"/>
  </r>
  <r>
    <x v="0"/>
    <s v="0242"/>
    <n v="0"/>
    <n v="0"/>
    <n v="2036"/>
    <n v="2007"/>
    <n v="-63.56"/>
    <n v="0"/>
    <s v="100-S1.5 - Retirement"/>
    <m/>
    <x v="1"/>
    <n v="2052"/>
    <b v="0"/>
  </r>
  <r>
    <x v="0"/>
    <s v="0242"/>
    <n v="0"/>
    <n v="0"/>
    <n v="2037"/>
    <n v="1981"/>
    <n v="-20444.41"/>
    <n v="0"/>
    <s v="100-S1.5 - Retirement"/>
    <m/>
    <x v="1"/>
    <n v="2052"/>
    <b v="0"/>
  </r>
  <r>
    <x v="0"/>
    <s v="0242"/>
    <n v="0"/>
    <n v="0"/>
    <n v="2037"/>
    <n v="1982"/>
    <n v="-6854.18"/>
    <n v="0"/>
    <s v="100-S1.5 - Retirement"/>
    <m/>
    <x v="1"/>
    <n v="2052"/>
    <b v="0"/>
  </r>
  <r>
    <x v="0"/>
    <s v="0242"/>
    <n v="0"/>
    <n v="0"/>
    <n v="2037"/>
    <n v="1989"/>
    <n v="-246.02"/>
    <n v="0"/>
    <s v="100-S1.5 - Retirement"/>
    <m/>
    <x v="1"/>
    <n v="2052"/>
    <b v="0"/>
  </r>
  <r>
    <x v="0"/>
    <s v="0242"/>
    <n v="0"/>
    <n v="0"/>
    <n v="2037"/>
    <n v="1996"/>
    <n v="-76.37"/>
    <n v="0"/>
    <s v="100-S1.5 - Retirement"/>
    <m/>
    <x v="1"/>
    <n v="2052"/>
    <b v="0"/>
  </r>
  <r>
    <x v="0"/>
    <s v="0242"/>
    <n v="0"/>
    <n v="0"/>
    <n v="2037"/>
    <n v="1997"/>
    <n v="-163.11000000000001"/>
    <n v="0"/>
    <s v="100-S1.5 - Retirement"/>
    <m/>
    <x v="1"/>
    <n v="2052"/>
    <b v="0"/>
  </r>
  <r>
    <x v="0"/>
    <s v="0242"/>
    <n v="0"/>
    <n v="0"/>
    <n v="2037"/>
    <n v="1999"/>
    <n v="-35.33"/>
    <n v="0"/>
    <s v="100-S1.5 - Retirement"/>
    <m/>
    <x v="1"/>
    <n v="2052"/>
    <b v="0"/>
  </r>
  <r>
    <x v="0"/>
    <s v="0242"/>
    <n v="0"/>
    <n v="0"/>
    <n v="2037"/>
    <n v="2001"/>
    <n v="-578.66"/>
    <n v="0"/>
    <s v="100-S1.5 - Retirement"/>
    <m/>
    <x v="1"/>
    <n v="2052"/>
    <b v="0"/>
  </r>
  <r>
    <x v="0"/>
    <s v="0242"/>
    <n v="0"/>
    <n v="0"/>
    <n v="2037"/>
    <n v="2003"/>
    <n v="-0.28999999999999998"/>
    <n v="0"/>
    <s v="100-S1.5 - Retirement"/>
    <m/>
    <x v="1"/>
    <n v="2052"/>
    <b v="0"/>
  </r>
  <r>
    <x v="0"/>
    <s v="0242"/>
    <n v="0"/>
    <n v="0"/>
    <n v="2037"/>
    <n v="2005"/>
    <n v="-465.71"/>
    <n v="0"/>
    <s v="100-S1.5 - Retirement"/>
    <m/>
    <x v="1"/>
    <n v="2052"/>
    <b v="0"/>
  </r>
  <r>
    <x v="0"/>
    <s v="0242"/>
    <n v="0"/>
    <n v="0"/>
    <n v="2037"/>
    <n v="2007"/>
    <n v="-67.849999999999994"/>
    <n v="0"/>
    <s v="100-S1.5 - Retirement"/>
    <m/>
    <x v="1"/>
    <n v="2052"/>
    <b v="0"/>
  </r>
  <r>
    <x v="0"/>
    <s v="0242"/>
    <n v="0"/>
    <n v="0"/>
    <n v="2038"/>
    <n v="1981"/>
    <n v="-21047.119999999999"/>
    <n v="0"/>
    <s v="100-S1.5 - Retirement"/>
    <m/>
    <x v="1"/>
    <n v="2052"/>
    <b v="0"/>
  </r>
  <r>
    <x v="0"/>
    <s v="0242"/>
    <n v="0"/>
    <n v="0"/>
    <n v="2038"/>
    <n v="1982"/>
    <n v="-7062.51"/>
    <n v="0"/>
    <s v="100-S1.5 - Retirement"/>
    <m/>
    <x v="1"/>
    <n v="2052"/>
    <b v="0"/>
  </r>
  <r>
    <x v="0"/>
    <s v="0242"/>
    <n v="0"/>
    <n v="0"/>
    <n v="2038"/>
    <n v="1989"/>
    <n v="-255.23"/>
    <n v="0"/>
    <s v="100-S1.5 - Retirement"/>
    <m/>
    <x v="1"/>
    <n v="2052"/>
    <b v="0"/>
  </r>
  <r>
    <x v="0"/>
    <s v="0242"/>
    <n v="0"/>
    <n v="0"/>
    <n v="2038"/>
    <n v="1996"/>
    <n v="-79.88"/>
    <n v="0"/>
    <s v="100-S1.5 - Retirement"/>
    <m/>
    <x v="1"/>
    <n v="2052"/>
    <b v="0"/>
  </r>
  <r>
    <x v="0"/>
    <s v="0242"/>
    <n v="0"/>
    <n v="0"/>
    <n v="2038"/>
    <n v="1997"/>
    <n v="-170.84"/>
    <n v="0"/>
    <s v="100-S1.5 - Retirement"/>
    <m/>
    <x v="1"/>
    <n v="2052"/>
    <b v="0"/>
  </r>
  <r>
    <x v="0"/>
    <s v="0242"/>
    <n v="0"/>
    <n v="0"/>
    <n v="2038"/>
    <n v="1999"/>
    <n v="-37.1"/>
    <n v="0"/>
    <s v="100-S1.5 - Retirement"/>
    <m/>
    <x v="1"/>
    <n v="2052"/>
    <b v="0"/>
  </r>
  <r>
    <x v="0"/>
    <s v="0242"/>
    <n v="0"/>
    <n v="0"/>
    <n v="2038"/>
    <n v="2001"/>
    <n v="-609.64"/>
    <n v="0"/>
    <s v="100-S1.5 - Retirement"/>
    <m/>
    <x v="1"/>
    <n v="2052"/>
    <b v="0"/>
  </r>
  <r>
    <x v="0"/>
    <s v="0242"/>
    <n v="0"/>
    <n v="0"/>
    <n v="2038"/>
    <n v="2003"/>
    <n v="-0.3"/>
    <n v="0"/>
    <s v="100-S1.5 - Retirement"/>
    <m/>
    <x v="1"/>
    <n v="2052"/>
    <b v="0"/>
  </r>
  <r>
    <x v="0"/>
    <s v="0242"/>
    <n v="0"/>
    <n v="0"/>
    <n v="2038"/>
    <n v="2005"/>
    <n v="-494.06"/>
    <n v="0"/>
    <s v="100-S1.5 - Retirement"/>
    <m/>
    <x v="1"/>
    <n v="2052"/>
    <b v="0"/>
  </r>
  <r>
    <x v="0"/>
    <s v="0242"/>
    <n v="0"/>
    <n v="0"/>
    <n v="2038"/>
    <n v="2007"/>
    <n v="-72.260000000000005"/>
    <n v="0"/>
    <s v="100-S1.5 - Retirement"/>
    <m/>
    <x v="1"/>
    <n v="2052"/>
    <b v="0"/>
  </r>
  <r>
    <x v="0"/>
    <s v="0242"/>
    <n v="0"/>
    <n v="0"/>
    <n v="2039"/>
    <n v="1981"/>
    <n v="-21648.57"/>
    <n v="0"/>
    <s v="100-S1.5 - Retirement"/>
    <m/>
    <x v="1"/>
    <n v="2052"/>
    <b v="0"/>
  </r>
  <r>
    <x v="0"/>
    <s v="0242"/>
    <n v="0"/>
    <n v="0"/>
    <n v="2039"/>
    <n v="1982"/>
    <n v="-7270.71"/>
    <n v="0"/>
    <s v="100-S1.5 - Retirement"/>
    <m/>
    <x v="1"/>
    <n v="2052"/>
    <b v="0"/>
  </r>
  <r>
    <x v="0"/>
    <s v="0242"/>
    <n v="0"/>
    <n v="0"/>
    <n v="2039"/>
    <n v="1989"/>
    <n v="-264.51"/>
    <n v="0"/>
    <s v="100-S1.5 - Retirement"/>
    <m/>
    <x v="1"/>
    <n v="2052"/>
    <b v="0"/>
  </r>
  <r>
    <x v="0"/>
    <s v="0242"/>
    <n v="0"/>
    <n v="0"/>
    <n v="2039"/>
    <n v="1996"/>
    <n v="-83.45"/>
    <n v="0"/>
    <s v="100-S1.5 - Retirement"/>
    <m/>
    <x v="1"/>
    <n v="2052"/>
    <b v="0"/>
  </r>
  <r>
    <x v="0"/>
    <s v="0242"/>
    <n v="0"/>
    <n v="0"/>
    <n v="2039"/>
    <n v="1997"/>
    <n v="-178.7"/>
    <n v="0"/>
    <s v="100-S1.5 - Retirement"/>
    <m/>
    <x v="1"/>
    <n v="2052"/>
    <b v="0"/>
  </r>
  <r>
    <x v="0"/>
    <s v="0242"/>
    <n v="0"/>
    <n v="0"/>
    <n v="2039"/>
    <n v="1999"/>
    <n v="-38.92"/>
    <n v="0"/>
    <s v="100-S1.5 - Retirement"/>
    <m/>
    <x v="1"/>
    <n v="2052"/>
    <b v="0"/>
  </r>
  <r>
    <x v="0"/>
    <s v="0242"/>
    <n v="0"/>
    <n v="0"/>
    <n v="2039"/>
    <n v="2001"/>
    <n v="-641.29"/>
    <n v="0"/>
    <s v="100-S1.5 - Retirement"/>
    <m/>
    <x v="1"/>
    <n v="2052"/>
    <b v="0"/>
  </r>
  <r>
    <x v="0"/>
    <s v="0242"/>
    <n v="0"/>
    <n v="0"/>
    <n v="2039"/>
    <n v="2003"/>
    <n v="-0.32"/>
    <n v="0"/>
    <s v="100-S1.5 - Retirement"/>
    <m/>
    <x v="1"/>
    <n v="2052"/>
    <b v="0"/>
  </r>
  <r>
    <x v="0"/>
    <s v="0242"/>
    <n v="0"/>
    <n v="0"/>
    <n v="2039"/>
    <n v="2005"/>
    <n v="-523.15"/>
    <n v="0"/>
    <s v="100-S1.5 - Retirement"/>
    <m/>
    <x v="1"/>
    <n v="2052"/>
    <b v="0"/>
  </r>
  <r>
    <x v="0"/>
    <s v="0242"/>
    <n v="0"/>
    <n v="0"/>
    <n v="2039"/>
    <n v="2007"/>
    <n v="-76.81"/>
    <n v="0"/>
    <s v="100-S1.5 - Retirement"/>
    <m/>
    <x v="1"/>
    <n v="2052"/>
    <b v="0"/>
  </r>
  <r>
    <x v="0"/>
    <s v="0242"/>
    <n v="0"/>
    <n v="0"/>
    <n v="2040"/>
    <n v="1981"/>
    <n v="-22248.25"/>
    <n v="0"/>
    <s v="100-S1.5 - Retirement"/>
    <m/>
    <x v="1"/>
    <n v="2052"/>
    <b v="0"/>
  </r>
  <r>
    <x v="0"/>
    <s v="0242"/>
    <n v="0"/>
    <n v="0"/>
    <n v="2040"/>
    <n v="1982"/>
    <n v="-7478.48"/>
    <n v="0"/>
    <s v="100-S1.5 - Retirement"/>
    <m/>
    <x v="1"/>
    <n v="2052"/>
    <b v="0"/>
  </r>
  <r>
    <x v="0"/>
    <s v="0242"/>
    <n v="0"/>
    <n v="0"/>
    <n v="2040"/>
    <n v="1989"/>
    <n v="-273.83999999999997"/>
    <n v="0"/>
    <s v="100-S1.5 - Retirement"/>
    <m/>
    <x v="1"/>
    <n v="2052"/>
    <b v="0"/>
  </r>
  <r>
    <x v="0"/>
    <s v="0242"/>
    <n v="0"/>
    <n v="0"/>
    <n v="2040"/>
    <n v="1996"/>
    <n v="-87.07"/>
    <n v="0"/>
    <s v="100-S1.5 - Retirement"/>
    <m/>
    <x v="1"/>
    <n v="2052"/>
    <b v="0"/>
  </r>
  <r>
    <x v="0"/>
    <s v="0242"/>
    <n v="0"/>
    <n v="0"/>
    <n v="2040"/>
    <n v="1997"/>
    <n v="-186.68"/>
    <n v="0"/>
    <s v="100-S1.5 - Retirement"/>
    <m/>
    <x v="1"/>
    <n v="2052"/>
    <b v="0"/>
  </r>
  <r>
    <x v="0"/>
    <s v="0242"/>
    <n v="0"/>
    <n v="0"/>
    <n v="2040"/>
    <n v="1999"/>
    <n v="-40.76"/>
    <n v="0"/>
    <s v="100-S1.5 - Retirement"/>
    <m/>
    <x v="1"/>
    <n v="2052"/>
    <b v="0"/>
  </r>
  <r>
    <x v="0"/>
    <s v="0242"/>
    <n v="0"/>
    <n v="0"/>
    <n v="2040"/>
    <n v="2001"/>
    <n v="-673.59"/>
    <n v="0"/>
    <s v="100-S1.5 - Retirement"/>
    <m/>
    <x v="1"/>
    <n v="2052"/>
    <b v="0"/>
  </r>
  <r>
    <x v="0"/>
    <s v="0242"/>
    <n v="0"/>
    <n v="0"/>
    <n v="2040"/>
    <n v="2003"/>
    <n v="-0.34"/>
    <n v="0"/>
    <s v="100-S1.5 - Retirement"/>
    <m/>
    <x v="1"/>
    <n v="2052"/>
    <b v="0"/>
  </r>
  <r>
    <x v="0"/>
    <s v="0242"/>
    <n v="0"/>
    <n v="0"/>
    <n v="2040"/>
    <n v="2005"/>
    <n v="-552.97"/>
    <n v="0"/>
    <s v="100-S1.5 - Retirement"/>
    <m/>
    <x v="1"/>
    <n v="2052"/>
    <b v="0"/>
  </r>
  <r>
    <x v="0"/>
    <s v="0242"/>
    <n v="0"/>
    <n v="0"/>
    <n v="2040"/>
    <n v="2007"/>
    <n v="-81.48"/>
    <n v="0"/>
    <s v="100-S1.5 - Retirement"/>
    <m/>
    <x v="1"/>
    <n v="2052"/>
    <b v="0"/>
  </r>
  <r>
    <x v="0"/>
    <s v="0242"/>
    <n v="0"/>
    <n v="0"/>
    <n v="2041"/>
    <n v="1981"/>
    <n v="-22845.45"/>
    <n v="0"/>
    <s v="100-S1.5 - Retirement"/>
    <m/>
    <x v="1"/>
    <n v="2052"/>
    <b v="0"/>
  </r>
  <r>
    <x v="0"/>
    <s v="0242"/>
    <n v="0"/>
    <n v="0"/>
    <n v="2041"/>
    <n v="1982"/>
    <n v="-7685.64"/>
    <n v="0"/>
    <s v="100-S1.5 - Retirement"/>
    <m/>
    <x v="1"/>
    <n v="2052"/>
    <b v="0"/>
  </r>
  <r>
    <x v="0"/>
    <s v="0242"/>
    <n v="0"/>
    <n v="0"/>
    <n v="2041"/>
    <n v="1989"/>
    <n v="-283.23"/>
    <n v="0"/>
    <s v="100-S1.5 - Retirement"/>
    <m/>
    <x v="1"/>
    <n v="2052"/>
    <b v="0"/>
  </r>
  <r>
    <x v="0"/>
    <s v="0242"/>
    <n v="0"/>
    <n v="0"/>
    <n v="2041"/>
    <n v="1996"/>
    <n v="-90.74"/>
    <n v="0"/>
    <s v="100-S1.5 - Retirement"/>
    <m/>
    <x v="1"/>
    <n v="2052"/>
    <b v="0"/>
  </r>
  <r>
    <x v="0"/>
    <s v="0242"/>
    <n v="0"/>
    <n v="0"/>
    <n v="2041"/>
    <n v="1997"/>
    <n v="-194.77"/>
    <n v="0"/>
    <s v="100-S1.5 - Retirement"/>
    <m/>
    <x v="1"/>
    <n v="2052"/>
    <b v="0"/>
  </r>
  <r>
    <x v="0"/>
    <s v="0242"/>
    <n v="0"/>
    <n v="0"/>
    <n v="2041"/>
    <n v="1999"/>
    <n v="-42.64"/>
    <n v="0"/>
    <s v="100-S1.5 - Retirement"/>
    <m/>
    <x v="1"/>
    <n v="2052"/>
    <b v="0"/>
  </r>
  <r>
    <x v="0"/>
    <s v="0242"/>
    <n v="0"/>
    <n v="0"/>
    <n v="2041"/>
    <n v="2001"/>
    <n v="-706.48"/>
    <n v="0"/>
    <s v="100-S1.5 - Retirement"/>
    <m/>
    <x v="1"/>
    <n v="2052"/>
    <b v="0"/>
  </r>
  <r>
    <x v="0"/>
    <s v="0242"/>
    <n v="0"/>
    <n v="0"/>
    <n v="2041"/>
    <n v="2003"/>
    <n v="-0.35"/>
    <n v="0"/>
    <s v="100-S1.5 - Retirement"/>
    <m/>
    <x v="1"/>
    <n v="2052"/>
    <b v="0"/>
  </r>
  <r>
    <x v="0"/>
    <s v="0242"/>
    <n v="0"/>
    <n v="0"/>
    <n v="2041"/>
    <n v="2005"/>
    <n v="-583.52"/>
    <n v="0"/>
    <s v="100-S1.5 - Retirement"/>
    <m/>
    <x v="1"/>
    <n v="2052"/>
    <b v="0"/>
  </r>
  <r>
    <x v="0"/>
    <s v="0242"/>
    <n v="0"/>
    <n v="0"/>
    <n v="2041"/>
    <n v="2007"/>
    <n v="-86.28"/>
    <n v="0"/>
    <s v="100-S1.5 - Retirement"/>
    <m/>
    <x v="1"/>
    <n v="2052"/>
    <b v="0"/>
  </r>
  <r>
    <x v="0"/>
    <s v="0242"/>
    <n v="0"/>
    <n v="0"/>
    <n v="2042"/>
    <n v="1981"/>
    <n v="-23439.439999999999"/>
    <n v="0"/>
    <s v="100-S1.5 - Retirement"/>
    <m/>
    <x v="1"/>
    <n v="2052"/>
    <b v="0"/>
  </r>
  <r>
    <x v="0"/>
    <s v="0242"/>
    <n v="0"/>
    <n v="0"/>
    <n v="2042"/>
    <n v="1982"/>
    <n v="-7891.94"/>
    <n v="0"/>
    <s v="100-S1.5 - Retirement"/>
    <m/>
    <x v="1"/>
    <n v="2052"/>
    <b v="0"/>
  </r>
  <r>
    <x v="0"/>
    <s v="0242"/>
    <n v="0"/>
    <n v="0"/>
    <n v="2042"/>
    <n v="1989"/>
    <n v="-292.64999999999998"/>
    <n v="0"/>
    <s v="100-S1.5 - Retirement"/>
    <m/>
    <x v="1"/>
    <n v="2052"/>
    <b v="0"/>
  </r>
  <r>
    <x v="0"/>
    <s v="0242"/>
    <n v="0"/>
    <n v="0"/>
    <n v="2042"/>
    <n v="1996"/>
    <n v="-94.45"/>
    <n v="0"/>
    <s v="100-S1.5 - Retirement"/>
    <m/>
    <x v="1"/>
    <n v="2052"/>
    <b v="0"/>
  </r>
  <r>
    <x v="0"/>
    <s v="0242"/>
    <n v="0"/>
    <n v="0"/>
    <n v="2042"/>
    <n v="1997"/>
    <n v="-202.98"/>
    <n v="0"/>
    <s v="100-S1.5 - Retirement"/>
    <m/>
    <x v="1"/>
    <n v="2052"/>
    <b v="0"/>
  </r>
  <r>
    <x v="0"/>
    <s v="0242"/>
    <n v="0"/>
    <n v="0"/>
    <n v="2042"/>
    <n v="1999"/>
    <n v="-44.54"/>
    <n v="0"/>
    <s v="100-S1.5 - Retirement"/>
    <m/>
    <x v="1"/>
    <n v="2052"/>
    <b v="0"/>
  </r>
  <r>
    <x v="0"/>
    <s v="0242"/>
    <n v="0"/>
    <n v="0"/>
    <n v="2042"/>
    <n v="2001"/>
    <n v="-739.98"/>
    <n v="0"/>
    <s v="100-S1.5 - Retirement"/>
    <m/>
    <x v="1"/>
    <n v="2052"/>
    <b v="0"/>
  </r>
  <r>
    <x v="0"/>
    <s v="0242"/>
    <n v="0"/>
    <n v="0"/>
    <n v="2042"/>
    <n v="2003"/>
    <n v="-0.37"/>
    <n v="0"/>
    <s v="100-S1.5 - Retirement"/>
    <m/>
    <x v="1"/>
    <n v="2052"/>
    <b v="0"/>
  </r>
  <r>
    <x v="0"/>
    <s v="0242"/>
    <n v="0"/>
    <n v="0"/>
    <n v="2042"/>
    <n v="2005"/>
    <n v="-614.76"/>
    <n v="0"/>
    <s v="100-S1.5 - Retirement"/>
    <m/>
    <x v="1"/>
    <n v="2052"/>
    <b v="0"/>
  </r>
  <r>
    <x v="0"/>
    <s v="0242"/>
    <n v="0"/>
    <n v="0"/>
    <n v="2042"/>
    <n v="2007"/>
    <n v="-91.2"/>
    <n v="0"/>
    <s v="100-S1.5 - Retirement"/>
    <m/>
    <x v="1"/>
    <n v="2052"/>
    <b v="0"/>
  </r>
  <r>
    <x v="0"/>
    <s v="0242"/>
    <n v="0"/>
    <n v="0"/>
    <n v="2043"/>
    <n v="1981"/>
    <n v="-24029.52"/>
    <n v="0"/>
    <s v="100-S1.5 - Retirement"/>
    <m/>
    <x v="1"/>
    <n v="2052"/>
    <b v="0"/>
  </r>
  <r>
    <x v="0"/>
    <s v="0242"/>
    <n v="0"/>
    <n v="0"/>
    <n v="2043"/>
    <n v="1982"/>
    <n v="-8097.14"/>
    <n v="0"/>
    <s v="100-S1.5 - Retirement"/>
    <m/>
    <x v="1"/>
    <n v="2052"/>
    <b v="0"/>
  </r>
  <r>
    <x v="0"/>
    <s v="0242"/>
    <n v="0"/>
    <n v="0"/>
    <n v="2043"/>
    <n v="1989"/>
    <n v="-302.10000000000002"/>
    <n v="0"/>
    <s v="100-S1.5 - Retirement"/>
    <m/>
    <x v="1"/>
    <n v="2052"/>
    <b v="0"/>
  </r>
  <r>
    <x v="0"/>
    <s v="0242"/>
    <n v="0"/>
    <n v="0"/>
    <n v="2043"/>
    <n v="1996"/>
    <n v="-98.19"/>
    <n v="0"/>
    <s v="100-S1.5 - Retirement"/>
    <m/>
    <x v="1"/>
    <n v="2052"/>
    <b v="0"/>
  </r>
  <r>
    <x v="0"/>
    <s v="0242"/>
    <n v="0"/>
    <n v="0"/>
    <n v="2043"/>
    <n v="1997"/>
    <n v="-211.28"/>
    <n v="0"/>
    <s v="100-S1.5 - Retirement"/>
    <m/>
    <x v="1"/>
    <n v="2052"/>
    <b v="0"/>
  </r>
  <r>
    <x v="0"/>
    <s v="0242"/>
    <n v="0"/>
    <n v="0"/>
    <n v="2043"/>
    <n v="1999"/>
    <n v="-46.47"/>
    <n v="0"/>
    <s v="100-S1.5 - Retirement"/>
    <m/>
    <x v="1"/>
    <n v="2052"/>
    <b v="0"/>
  </r>
  <r>
    <x v="0"/>
    <s v="0242"/>
    <n v="0"/>
    <n v="0"/>
    <n v="2043"/>
    <n v="2001"/>
    <n v="-774.02"/>
    <n v="0"/>
    <s v="100-S1.5 - Retirement"/>
    <m/>
    <x v="1"/>
    <n v="2052"/>
    <b v="0"/>
  </r>
  <r>
    <x v="0"/>
    <s v="0242"/>
    <n v="0"/>
    <n v="0"/>
    <n v="2043"/>
    <n v="2003"/>
    <n v="-0.39"/>
    <n v="0"/>
    <s v="100-S1.5 - Retirement"/>
    <m/>
    <x v="1"/>
    <n v="2052"/>
    <b v="0"/>
  </r>
  <r>
    <x v="0"/>
    <s v="0242"/>
    <n v="0"/>
    <n v="0"/>
    <n v="2043"/>
    <n v="2005"/>
    <n v="-646.67999999999995"/>
    <n v="0"/>
    <s v="100-S1.5 - Retirement"/>
    <m/>
    <x v="1"/>
    <n v="2052"/>
    <b v="0"/>
  </r>
  <r>
    <x v="0"/>
    <s v="0242"/>
    <n v="0"/>
    <n v="0"/>
    <n v="2043"/>
    <n v="2007"/>
    <n v="-96.23"/>
    <n v="0"/>
    <s v="100-S1.5 - Retirement"/>
    <m/>
    <x v="1"/>
    <n v="2052"/>
    <b v="0"/>
  </r>
  <r>
    <x v="0"/>
    <s v="0242"/>
    <n v="0"/>
    <n v="0"/>
    <n v="2044"/>
    <n v="1981"/>
    <n v="-24615.15"/>
    <n v="0"/>
    <s v="100-S1.5 - Retirement"/>
    <m/>
    <x v="1"/>
    <n v="2052"/>
    <b v="0"/>
  </r>
  <r>
    <x v="0"/>
    <s v="0242"/>
    <n v="0"/>
    <n v="0"/>
    <n v="2044"/>
    <n v="1982"/>
    <n v="-8300.98"/>
    <n v="0"/>
    <s v="100-S1.5 - Retirement"/>
    <m/>
    <x v="1"/>
    <n v="2052"/>
    <b v="0"/>
  </r>
  <r>
    <x v="0"/>
    <s v="0242"/>
    <n v="0"/>
    <n v="0"/>
    <n v="2044"/>
    <n v="1989"/>
    <n v="-311.56"/>
    <n v="0"/>
    <s v="100-S1.5 - Retirement"/>
    <m/>
    <x v="1"/>
    <n v="2052"/>
    <b v="0"/>
  </r>
  <r>
    <x v="0"/>
    <s v="0242"/>
    <n v="0"/>
    <n v="0"/>
    <n v="2044"/>
    <n v="1996"/>
    <n v="-101.98"/>
    <n v="0"/>
    <s v="100-S1.5 - Retirement"/>
    <m/>
    <x v="1"/>
    <n v="2052"/>
    <b v="0"/>
  </r>
  <r>
    <x v="0"/>
    <s v="0242"/>
    <n v="0"/>
    <n v="0"/>
    <n v="2044"/>
    <n v="1997"/>
    <n v="-219.66"/>
    <n v="0"/>
    <s v="100-S1.5 - Retirement"/>
    <m/>
    <x v="1"/>
    <n v="2052"/>
    <b v="0"/>
  </r>
  <r>
    <x v="0"/>
    <s v="0242"/>
    <n v="0"/>
    <n v="0"/>
    <n v="2044"/>
    <n v="1999"/>
    <n v="-48.43"/>
    <n v="0"/>
    <s v="100-S1.5 - Retirement"/>
    <m/>
    <x v="1"/>
    <n v="2052"/>
    <b v="0"/>
  </r>
  <r>
    <x v="0"/>
    <s v="0242"/>
    <n v="0"/>
    <n v="0"/>
    <n v="2044"/>
    <n v="2001"/>
    <n v="-808.59"/>
    <n v="0"/>
    <s v="100-S1.5 - Retirement"/>
    <m/>
    <x v="1"/>
    <n v="2052"/>
    <b v="0"/>
  </r>
  <r>
    <x v="0"/>
    <s v="0242"/>
    <n v="0"/>
    <n v="0"/>
    <n v="2044"/>
    <n v="2003"/>
    <n v="-0.41"/>
    <n v="0"/>
    <s v="100-S1.5 - Retirement"/>
    <m/>
    <x v="1"/>
    <n v="2052"/>
    <b v="0"/>
  </r>
  <r>
    <x v="0"/>
    <s v="0242"/>
    <n v="0"/>
    <n v="0"/>
    <n v="2044"/>
    <n v="2005"/>
    <n v="-679.24"/>
    <n v="0"/>
    <s v="100-S1.5 - Retirement"/>
    <m/>
    <x v="1"/>
    <n v="2052"/>
    <b v="0"/>
  </r>
  <r>
    <x v="0"/>
    <s v="0242"/>
    <n v="0"/>
    <n v="0"/>
    <n v="2044"/>
    <n v="2007"/>
    <n v="-101.39"/>
    <n v="0"/>
    <s v="100-S1.5 - Retirement"/>
    <m/>
    <x v="1"/>
    <n v="2052"/>
    <b v="0"/>
  </r>
  <r>
    <x v="0"/>
    <s v="0242"/>
    <n v="0"/>
    <n v="0"/>
    <n v="2045"/>
    <n v="1981"/>
    <n v="-25195.1"/>
    <n v="0"/>
    <s v="100-S1.5 - Retirement"/>
    <m/>
    <x v="1"/>
    <n v="2052"/>
    <b v="0"/>
  </r>
  <r>
    <x v="0"/>
    <s v="0242"/>
    <n v="0"/>
    <n v="0"/>
    <n v="2045"/>
    <n v="1982"/>
    <n v="-8503.2900000000009"/>
    <n v="0"/>
    <s v="100-S1.5 - Retirement"/>
    <m/>
    <x v="1"/>
    <n v="2052"/>
    <b v="0"/>
  </r>
  <r>
    <x v="0"/>
    <s v="0242"/>
    <n v="0"/>
    <n v="0"/>
    <n v="2045"/>
    <n v="1989"/>
    <n v="-321.02999999999997"/>
    <n v="0"/>
    <s v="100-S1.5 - Retirement"/>
    <m/>
    <x v="1"/>
    <n v="2052"/>
    <b v="0"/>
  </r>
  <r>
    <x v="0"/>
    <s v="0242"/>
    <n v="0"/>
    <n v="0"/>
    <n v="2045"/>
    <n v="1996"/>
    <n v="-105.8"/>
    <n v="0"/>
    <s v="100-S1.5 - Retirement"/>
    <m/>
    <x v="1"/>
    <n v="2052"/>
    <b v="0"/>
  </r>
  <r>
    <x v="0"/>
    <s v="0242"/>
    <n v="0"/>
    <n v="0"/>
    <n v="2045"/>
    <n v="1997"/>
    <n v="-228.13"/>
    <n v="0"/>
    <s v="100-S1.5 - Retirement"/>
    <m/>
    <x v="1"/>
    <n v="2052"/>
    <b v="0"/>
  </r>
  <r>
    <x v="0"/>
    <s v="0242"/>
    <n v="0"/>
    <n v="0"/>
    <n v="2045"/>
    <n v="1999"/>
    <n v="-50.41"/>
    <n v="0"/>
    <s v="100-S1.5 - Retirement"/>
    <m/>
    <x v="1"/>
    <n v="2052"/>
    <b v="0"/>
  </r>
  <r>
    <x v="0"/>
    <s v="0242"/>
    <n v="0"/>
    <n v="0"/>
    <n v="2045"/>
    <n v="2001"/>
    <n v="-843.65"/>
    <n v="0"/>
    <s v="100-S1.5 - Retirement"/>
    <m/>
    <x v="1"/>
    <n v="2052"/>
    <b v="0"/>
  </r>
  <r>
    <x v="0"/>
    <s v="0242"/>
    <n v="0"/>
    <n v="0"/>
    <n v="2045"/>
    <n v="2003"/>
    <n v="-0.43"/>
    <n v="0"/>
    <s v="100-S1.5 - Retirement"/>
    <m/>
    <x v="1"/>
    <n v="2052"/>
    <b v="0"/>
  </r>
  <r>
    <x v="0"/>
    <s v="0242"/>
    <n v="0"/>
    <n v="0"/>
    <n v="2045"/>
    <n v="2005"/>
    <n v="-712.42"/>
    <n v="0"/>
    <s v="100-S1.5 - Retirement"/>
    <m/>
    <x v="1"/>
    <n v="2052"/>
    <b v="0"/>
  </r>
  <r>
    <x v="0"/>
    <s v="0242"/>
    <n v="0"/>
    <n v="0"/>
    <n v="2045"/>
    <n v="2007"/>
    <n v="-106.65"/>
    <n v="0"/>
    <s v="100-S1.5 - Retirement"/>
    <m/>
    <x v="1"/>
    <n v="2052"/>
    <b v="0"/>
  </r>
  <r>
    <x v="0"/>
    <s v="0242"/>
    <n v="0"/>
    <n v="0"/>
    <n v="2046"/>
    <n v="1981"/>
    <n v="-25769.18"/>
    <n v="0"/>
    <s v="100-S1.5 - Retirement"/>
    <m/>
    <x v="1"/>
    <n v="2052"/>
    <b v="0"/>
  </r>
  <r>
    <x v="0"/>
    <s v="0242"/>
    <n v="0"/>
    <n v="0"/>
    <n v="2046"/>
    <n v="1982"/>
    <n v="-8703.6299999999992"/>
    <n v="0"/>
    <s v="100-S1.5 - Retirement"/>
    <m/>
    <x v="1"/>
    <n v="2052"/>
    <b v="0"/>
  </r>
  <r>
    <x v="0"/>
    <s v="0242"/>
    <n v="0"/>
    <n v="0"/>
    <n v="2046"/>
    <n v="1989"/>
    <n v="-330.49"/>
    <n v="0"/>
    <s v="100-S1.5 - Retirement"/>
    <m/>
    <x v="1"/>
    <n v="2052"/>
    <b v="0"/>
  </r>
  <r>
    <x v="0"/>
    <s v="0242"/>
    <n v="0"/>
    <n v="0"/>
    <n v="2046"/>
    <n v="1996"/>
    <n v="-109.64"/>
    <n v="0"/>
    <s v="100-S1.5 - Retirement"/>
    <m/>
    <x v="1"/>
    <n v="2052"/>
    <b v="0"/>
  </r>
  <r>
    <x v="0"/>
    <s v="0242"/>
    <n v="0"/>
    <n v="0"/>
    <n v="2046"/>
    <n v="1997"/>
    <n v="-236.67"/>
    <n v="0"/>
    <s v="100-S1.5 - Retirement"/>
    <m/>
    <x v="1"/>
    <n v="2052"/>
    <b v="0"/>
  </r>
  <r>
    <x v="0"/>
    <s v="0242"/>
    <n v="0"/>
    <n v="0"/>
    <n v="2046"/>
    <n v="1999"/>
    <n v="-52.41"/>
    <n v="0"/>
    <s v="100-S1.5 - Retirement"/>
    <m/>
    <x v="1"/>
    <n v="2052"/>
    <b v="0"/>
  </r>
  <r>
    <x v="0"/>
    <s v="0242"/>
    <n v="0"/>
    <n v="0"/>
    <n v="2046"/>
    <n v="2001"/>
    <n v="-879.17"/>
    <n v="0"/>
    <s v="100-S1.5 - Retirement"/>
    <m/>
    <x v="1"/>
    <n v="2052"/>
    <b v="0"/>
  </r>
  <r>
    <x v="0"/>
    <s v="0242"/>
    <n v="0"/>
    <n v="0"/>
    <n v="2046"/>
    <n v="2003"/>
    <n v="-0.45"/>
    <n v="0"/>
    <s v="100-S1.5 - Retirement"/>
    <m/>
    <x v="1"/>
    <n v="2052"/>
    <b v="0"/>
  </r>
  <r>
    <x v="0"/>
    <s v="0242"/>
    <n v="0"/>
    <n v="0"/>
    <n v="2046"/>
    <n v="2005"/>
    <n v="-746.19"/>
    <n v="0"/>
    <s v="100-S1.5 - Retirement"/>
    <m/>
    <x v="1"/>
    <n v="2052"/>
    <b v="0"/>
  </r>
  <r>
    <x v="0"/>
    <s v="0242"/>
    <n v="0"/>
    <n v="0"/>
    <n v="2046"/>
    <n v="2007"/>
    <n v="-112.02"/>
    <n v="0"/>
    <s v="100-S1.5 - Retirement"/>
    <m/>
    <x v="1"/>
    <n v="2052"/>
    <b v="0"/>
  </r>
  <r>
    <x v="0"/>
    <s v="0242"/>
    <n v="0"/>
    <n v="0"/>
    <n v="2047"/>
    <n v="1981"/>
    <n v="-26336.32"/>
    <n v="0"/>
    <s v="100-S1.5 - Retirement"/>
    <m/>
    <x v="1"/>
    <n v="2052"/>
    <b v="0"/>
  </r>
  <r>
    <x v="0"/>
    <s v="0242"/>
    <n v="0"/>
    <n v="0"/>
    <n v="2047"/>
    <n v="1982"/>
    <n v="-8901.94"/>
    <n v="0"/>
    <s v="100-S1.5 - Retirement"/>
    <m/>
    <x v="1"/>
    <n v="2052"/>
    <b v="0"/>
  </r>
  <r>
    <x v="0"/>
    <s v="0242"/>
    <n v="0"/>
    <n v="0"/>
    <n v="2047"/>
    <n v="1989"/>
    <n v="-339.94"/>
    <n v="0"/>
    <s v="100-S1.5 - Retirement"/>
    <m/>
    <x v="1"/>
    <n v="2052"/>
    <b v="0"/>
  </r>
  <r>
    <x v="0"/>
    <s v="0242"/>
    <n v="0"/>
    <n v="0"/>
    <n v="2047"/>
    <n v="1996"/>
    <n v="-113.51"/>
    <n v="0"/>
    <s v="100-S1.5 - Retirement"/>
    <m/>
    <x v="1"/>
    <n v="2052"/>
    <b v="0"/>
  </r>
  <r>
    <x v="0"/>
    <s v="0242"/>
    <n v="0"/>
    <n v="0"/>
    <n v="2047"/>
    <n v="1997"/>
    <n v="-245.28"/>
    <n v="0"/>
    <s v="100-S1.5 - Retirement"/>
    <m/>
    <x v="1"/>
    <n v="2052"/>
    <b v="0"/>
  </r>
  <r>
    <x v="0"/>
    <s v="0242"/>
    <n v="0"/>
    <n v="0"/>
    <n v="2047"/>
    <n v="1999"/>
    <n v="-54.43"/>
    <n v="0"/>
    <s v="100-S1.5 - Retirement"/>
    <m/>
    <x v="1"/>
    <n v="2052"/>
    <b v="0"/>
  </r>
  <r>
    <x v="0"/>
    <s v="0242"/>
    <n v="0"/>
    <n v="0"/>
    <n v="2047"/>
    <n v="2001"/>
    <n v="-915.12"/>
    <n v="0"/>
    <s v="100-S1.5 - Retirement"/>
    <m/>
    <x v="1"/>
    <n v="2052"/>
    <b v="0"/>
  </r>
  <r>
    <x v="0"/>
    <s v="0242"/>
    <n v="0"/>
    <n v="0"/>
    <n v="2047"/>
    <n v="2003"/>
    <n v="-0.47"/>
    <n v="0"/>
    <s v="100-S1.5 - Retirement"/>
    <m/>
    <x v="1"/>
    <n v="2052"/>
    <b v="0"/>
  </r>
  <r>
    <x v="0"/>
    <s v="0242"/>
    <n v="0"/>
    <n v="0"/>
    <n v="2047"/>
    <n v="2005"/>
    <n v="-780.52"/>
    <n v="0"/>
    <s v="100-S1.5 - Retirement"/>
    <m/>
    <x v="1"/>
    <n v="2052"/>
    <b v="0"/>
  </r>
  <r>
    <x v="0"/>
    <s v="0242"/>
    <n v="0"/>
    <n v="0"/>
    <n v="2047"/>
    <n v="2007"/>
    <n v="-117.49"/>
    <n v="0"/>
    <s v="100-S1.5 - Retirement"/>
    <m/>
    <x v="1"/>
    <n v="2052"/>
    <b v="0"/>
  </r>
  <r>
    <x v="0"/>
    <s v="0242"/>
    <n v="0"/>
    <n v="0"/>
    <n v="2048"/>
    <n v="1981"/>
    <n v="-26895.82"/>
    <n v="0"/>
    <s v="100-S1.5 - Retirement"/>
    <m/>
    <x v="1"/>
    <n v="2052"/>
    <b v="0"/>
  </r>
  <r>
    <x v="0"/>
    <s v="0242"/>
    <n v="0"/>
    <n v="0"/>
    <n v="2048"/>
    <n v="1982"/>
    <n v="-9097.86"/>
    <n v="0"/>
    <s v="100-S1.5 - Retirement"/>
    <m/>
    <x v="1"/>
    <n v="2052"/>
    <b v="0"/>
  </r>
  <r>
    <x v="0"/>
    <s v="0242"/>
    <n v="0"/>
    <n v="0"/>
    <n v="2048"/>
    <n v="1989"/>
    <n v="-349.35"/>
    <n v="0"/>
    <s v="100-S1.5 - Retirement"/>
    <m/>
    <x v="1"/>
    <n v="2052"/>
    <b v="0"/>
  </r>
  <r>
    <x v="0"/>
    <s v="0242"/>
    <n v="0"/>
    <n v="0"/>
    <n v="2048"/>
    <n v="1996"/>
    <n v="-117.4"/>
    <n v="0"/>
    <s v="100-S1.5 - Retirement"/>
    <m/>
    <x v="1"/>
    <n v="2052"/>
    <b v="0"/>
  </r>
  <r>
    <x v="0"/>
    <s v="0242"/>
    <n v="0"/>
    <n v="0"/>
    <n v="2048"/>
    <n v="1997"/>
    <n v="-253.93"/>
    <n v="0"/>
    <s v="100-S1.5 - Retirement"/>
    <m/>
    <x v="1"/>
    <n v="2052"/>
    <b v="0"/>
  </r>
  <r>
    <x v="0"/>
    <s v="0242"/>
    <n v="0"/>
    <n v="0"/>
    <n v="2048"/>
    <n v="1999"/>
    <n v="-56.47"/>
    <n v="0"/>
    <s v="100-S1.5 - Retirement"/>
    <m/>
    <x v="1"/>
    <n v="2052"/>
    <b v="0"/>
  </r>
  <r>
    <x v="0"/>
    <s v="0242"/>
    <n v="0"/>
    <n v="0"/>
    <n v="2048"/>
    <n v="2001"/>
    <n v="-951.45"/>
    <n v="0"/>
    <s v="100-S1.5 - Retirement"/>
    <m/>
    <x v="1"/>
    <n v="2052"/>
    <b v="0"/>
  </r>
  <r>
    <x v="0"/>
    <s v="0242"/>
    <n v="0"/>
    <n v="0"/>
    <n v="2048"/>
    <n v="2003"/>
    <n v="-0.49"/>
    <n v="0"/>
    <s v="100-S1.5 - Retirement"/>
    <m/>
    <x v="1"/>
    <n v="2052"/>
    <b v="0"/>
  </r>
  <r>
    <x v="0"/>
    <s v="0242"/>
    <n v="0"/>
    <n v="0"/>
    <n v="2048"/>
    <n v="2005"/>
    <n v="-815.38"/>
    <n v="0"/>
    <s v="100-S1.5 - Retirement"/>
    <m/>
    <x v="1"/>
    <n v="2052"/>
    <b v="0"/>
  </r>
  <r>
    <x v="0"/>
    <s v="0242"/>
    <n v="0"/>
    <n v="0"/>
    <n v="2048"/>
    <n v="2007"/>
    <n v="-123.06"/>
    <n v="0"/>
    <s v="100-S1.5 - Retirement"/>
    <m/>
    <x v="1"/>
    <n v="2052"/>
    <b v="0"/>
  </r>
  <r>
    <x v="0"/>
    <s v="0242"/>
    <n v="0"/>
    <n v="0"/>
    <n v="2049"/>
    <n v="1981"/>
    <n v="-27447.5"/>
    <n v="0"/>
    <s v="100-S1.5 - Retirement"/>
    <m/>
    <x v="1"/>
    <n v="2052"/>
    <b v="0"/>
  </r>
  <r>
    <x v="0"/>
    <s v="0242"/>
    <n v="0"/>
    <n v="0"/>
    <n v="2049"/>
    <n v="1982"/>
    <n v="-9291.14"/>
    <n v="0"/>
    <s v="100-S1.5 - Retirement"/>
    <m/>
    <x v="1"/>
    <n v="2052"/>
    <b v="0"/>
  </r>
  <r>
    <x v="0"/>
    <s v="0242"/>
    <n v="0"/>
    <n v="0"/>
    <n v="2049"/>
    <n v="1989"/>
    <n v="-358.73"/>
    <n v="0"/>
    <s v="100-S1.5 - Retirement"/>
    <m/>
    <x v="1"/>
    <n v="2052"/>
    <b v="0"/>
  </r>
  <r>
    <x v="0"/>
    <s v="0242"/>
    <n v="0"/>
    <n v="0"/>
    <n v="2049"/>
    <n v="1996"/>
    <n v="-121.31"/>
    <n v="0"/>
    <s v="100-S1.5 - Retirement"/>
    <m/>
    <x v="1"/>
    <n v="2052"/>
    <b v="0"/>
  </r>
  <r>
    <x v="0"/>
    <s v="0242"/>
    <n v="0"/>
    <n v="0"/>
    <n v="2049"/>
    <n v="1997"/>
    <n v="-262.63"/>
    <n v="0"/>
    <s v="100-S1.5 - Retirement"/>
    <m/>
    <x v="1"/>
    <n v="2052"/>
    <b v="0"/>
  </r>
  <r>
    <x v="0"/>
    <s v="0242"/>
    <n v="0"/>
    <n v="0"/>
    <n v="2049"/>
    <n v="1999"/>
    <n v="-58.52"/>
    <n v="0"/>
    <s v="100-S1.5 - Retirement"/>
    <m/>
    <x v="1"/>
    <n v="2052"/>
    <b v="0"/>
  </r>
  <r>
    <x v="0"/>
    <s v="0242"/>
    <n v="0"/>
    <n v="0"/>
    <n v="2049"/>
    <n v="2001"/>
    <n v="-988.13"/>
    <n v="0"/>
    <s v="100-S1.5 - Retirement"/>
    <m/>
    <x v="1"/>
    <n v="2052"/>
    <b v="0"/>
  </r>
  <r>
    <x v="0"/>
    <s v="0242"/>
    <n v="0"/>
    <n v="0"/>
    <n v="2049"/>
    <n v="2003"/>
    <n v="-0.51"/>
    <n v="0"/>
    <s v="100-S1.5 - Retirement"/>
    <m/>
    <x v="1"/>
    <n v="2052"/>
    <b v="0"/>
  </r>
  <r>
    <x v="0"/>
    <s v="0242"/>
    <n v="0"/>
    <n v="0"/>
    <n v="2049"/>
    <n v="2005"/>
    <n v="-850.74"/>
    <n v="0"/>
    <s v="100-S1.5 - Retirement"/>
    <m/>
    <x v="1"/>
    <n v="2052"/>
    <b v="0"/>
  </r>
  <r>
    <x v="0"/>
    <s v="0242"/>
    <n v="0"/>
    <n v="0"/>
    <n v="2049"/>
    <n v="2007"/>
    <n v="-128.72"/>
    <n v="0"/>
    <s v="100-S1.5 - Retirement"/>
    <m/>
    <x v="1"/>
    <n v="2052"/>
    <b v="0"/>
  </r>
  <r>
    <x v="0"/>
    <s v="0242"/>
    <n v="0"/>
    <n v="0"/>
    <n v="2050"/>
    <n v="1981"/>
    <n v="-27990.11"/>
    <n v="0"/>
    <s v="100-S1.5 - Retirement"/>
    <m/>
    <x v="1"/>
    <n v="2052"/>
    <b v="0"/>
  </r>
  <r>
    <x v="0"/>
    <s v="0242"/>
    <n v="0"/>
    <n v="0"/>
    <n v="2050"/>
    <n v="1982"/>
    <n v="-9481.7199999999993"/>
    <n v="0"/>
    <s v="100-S1.5 - Retirement"/>
    <m/>
    <x v="1"/>
    <n v="2052"/>
    <b v="0"/>
  </r>
  <r>
    <x v="0"/>
    <s v="0242"/>
    <n v="0"/>
    <n v="0"/>
    <n v="2050"/>
    <n v="1989"/>
    <n v="-368.06"/>
    <n v="0"/>
    <s v="100-S1.5 - Retirement"/>
    <m/>
    <x v="1"/>
    <n v="2052"/>
    <b v="0"/>
  </r>
  <r>
    <x v="0"/>
    <s v="0242"/>
    <n v="0"/>
    <n v="0"/>
    <n v="2050"/>
    <n v="1996"/>
    <n v="-125.22"/>
    <n v="0"/>
    <s v="100-S1.5 - Retirement"/>
    <m/>
    <x v="1"/>
    <n v="2052"/>
    <b v="0"/>
  </r>
  <r>
    <x v="0"/>
    <s v="0242"/>
    <n v="0"/>
    <n v="0"/>
    <n v="2050"/>
    <n v="1997"/>
    <n v="-271.37"/>
    <n v="0"/>
    <s v="100-S1.5 - Retirement"/>
    <m/>
    <x v="1"/>
    <n v="2052"/>
    <b v="0"/>
  </r>
  <r>
    <x v="0"/>
    <s v="0242"/>
    <n v="0"/>
    <n v="0"/>
    <n v="2050"/>
    <n v="1999"/>
    <n v="-60.59"/>
    <n v="0"/>
    <s v="100-S1.5 - Retirement"/>
    <m/>
    <x v="1"/>
    <n v="2052"/>
    <b v="0"/>
  </r>
  <r>
    <x v="0"/>
    <s v="0242"/>
    <n v="0"/>
    <n v="0"/>
    <n v="2050"/>
    <n v="2001"/>
    <n v="-1025.1199999999999"/>
    <n v="0"/>
    <s v="100-S1.5 - Retirement"/>
    <m/>
    <x v="1"/>
    <n v="2052"/>
    <b v="0"/>
  </r>
  <r>
    <x v="0"/>
    <s v="0242"/>
    <n v="0"/>
    <n v="0"/>
    <n v="2050"/>
    <n v="2003"/>
    <n v="-0.53"/>
    <n v="0"/>
    <s v="100-S1.5 - Retirement"/>
    <m/>
    <x v="1"/>
    <n v="2052"/>
    <b v="0"/>
  </r>
  <r>
    <x v="0"/>
    <s v="0242"/>
    <n v="0"/>
    <n v="0"/>
    <n v="2050"/>
    <n v="2005"/>
    <n v="-886.56"/>
    <n v="0"/>
    <s v="100-S1.5 - Retirement"/>
    <m/>
    <x v="1"/>
    <n v="2052"/>
    <b v="0"/>
  </r>
  <r>
    <x v="0"/>
    <s v="0242"/>
    <n v="0"/>
    <n v="0"/>
    <n v="2050"/>
    <n v="2007"/>
    <n v="-134.47"/>
    <n v="0"/>
    <s v="100-S1.5 - Retirement"/>
    <m/>
    <x v="1"/>
    <n v="2052"/>
    <b v="0"/>
  </r>
  <r>
    <x v="0"/>
    <s v="0242"/>
    <n v="0"/>
    <n v="0"/>
    <n v="2051"/>
    <n v="1981"/>
    <n v="-28523.29"/>
    <n v="0"/>
    <s v="100-S1.5 - Retirement"/>
    <m/>
    <x v="1"/>
    <n v="2052"/>
    <b v="0"/>
  </r>
  <r>
    <x v="0"/>
    <s v="0242"/>
    <n v="0"/>
    <n v="0"/>
    <n v="2051"/>
    <n v="1982"/>
    <n v="-9669.16"/>
    <n v="0"/>
    <s v="100-S1.5 - Retirement"/>
    <m/>
    <x v="1"/>
    <n v="2052"/>
    <b v="0"/>
  </r>
  <r>
    <x v="0"/>
    <s v="0242"/>
    <n v="0"/>
    <n v="0"/>
    <n v="2051"/>
    <n v="1989"/>
    <n v="-377.32"/>
    <n v="0"/>
    <s v="100-S1.5 - Retirement"/>
    <m/>
    <x v="1"/>
    <n v="2052"/>
    <b v="0"/>
  </r>
  <r>
    <x v="0"/>
    <s v="0242"/>
    <n v="0"/>
    <n v="0"/>
    <n v="2051"/>
    <n v="1996"/>
    <n v="-129.15"/>
    <n v="0"/>
    <s v="100-S1.5 - Retirement"/>
    <m/>
    <x v="1"/>
    <n v="2052"/>
    <b v="0"/>
  </r>
  <r>
    <x v="0"/>
    <s v="0242"/>
    <n v="0"/>
    <n v="0"/>
    <n v="2051"/>
    <n v="1997"/>
    <n v="-280.13"/>
    <n v="0"/>
    <s v="100-S1.5 - Retirement"/>
    <m/>
    <x v="1"/>
    <n v="2052"/>
    <b v="0"/>
  </r>
  <r>
    <x v="0"/>
    <s v="0242"/>
    <n v="0"/>
    <n v="0"/>
    <n v="2051"/>
    <n v="1999"/>
    <n v="-62.66"/>
    <n v="0"/>
    <s v="100-S1.5 - Retirement"/>
    <m/>
    <x v="1"/>
    <n v="2052"/>
    <b v="0"/>
  </r>
  <r>
    <x v="0"/>
    <s v="0242"/>
    <n v="0"/>
    <n v="0"/>
    <n v="2051"/>
    <n v="2001"/>
    <n v="-1062.3900000000001"/>
    <n v="0"/>
    <s v="100-S1.5 - Retirement"/>
    <m/>
    <x v="1"/>
    <n v="2052"/>
    <b v="0"/>
  </r>
  <r>
    <x v="0"/>
    <s v="0242"/>
    <n v="0"/>
    <n v="0"/>
    <n v="2051"/>
    <n v="2003"/>
    <n v="-0.55000000000000004"/>
    <n v="0"/>
    <s v="100-S1.5 - Retirement"/>
    <m/>
    <x v="1"/>
    <n v="2052"/>
    <b v="0"/>
  </r>
  <r>
    <x v="0"/>
    <s v="0242"/>
    <n v="0"/>
    <n v="0"/>
    <n v="2051"/>
    <n v="2005"/>
    <n v="-922.81"/>
    <n v="0"/>
    <s v="100-S1.5 - Retirement"/>
    <m/>
    <x v="1"/>
    <n v="2052"/>
    <b v="0"/>
  </r>
  <r>
    <x v="0"/>
    <s v="0242"/>
    <n v="0"/>
    <n v="0"/>
    <n v="2051"/>
    <n v="2007"/>
    <n v="-140.30000000000001"/>
    <n v="0"/>
    <s v="100-S1.5 - Retirement"/>
    <m/>
    <x v="1"/>
    <n v="2052"/>
    <b v="0"/>
  </r>
  <r>
    <x v="0"/>
    <s v="0242"/>
    <n v="0"/>
    <n v="0"/>
    <n v="2052"/>
    <n v="1981"/>
    <n v="-2791560.3"/>
    <n v="0"/>
    <s v="100-S1.5 - Retirement"/>
    <m/>
    <x v="1"/>
    <n v="2052"/>
    <b v="1"/>
  </r>
  <r>
    <x v="0"/>
    <s v="0242"/>
    <n v="0"/>
    <n v="0"/>
    <n v="2052"/>
    <n v="1982"/>
    <n v="-974195.73"/>
    <n v="0"/>
    <s v="100-S1.5 - Retirement"/>
    <m/>
    <x v="1"/>
    <n v="2052"/>
    <b v="1"/>
  </r>
  <r>
    <x v="0"/>
    <s v="0242"/>
    <n v="0"/>
    <n v="0"/>
    <n v="2052"/>
    <n v="1989"/>
    <n v="-47175.41"/>
    <n v="0"/>
    <s v="100-S1.5 - Retirement"/>
    <m/>
    <x v="1"/>
    <n v="2052"/>
    <b v="1"/>
  </r>
  <r>
    <x v="0"/>
    <s v="0242"/>
    <n v="0"/>
    <n v="0"/>
    <n v="2052"/>
    <n v="1996"/>
    <n v="-20568.55"/>
    <n v="0"/>
    <s v="100-S1.5 - Retirement"/>
    <m/>
    <x v="1"/>
    <n v="2052"/>
    <b v="1"/>
  </r>
  <r>
    <x v="0"/>
    <s v="0242"/>
    <n v="0"/>
    <n v="0"/>
    <n v="2052"/>
    <n v="1997"/>
    <n v="-46301.05"/>
    <n v="0"/>
    <s v="100-S1.5 - Retirement"/>
    <m/>
    <x v="1"/>
    <n v="2052"/>
    <b v="1"/>
  </r>
  <r>
    <x v="0"/>
    <s v="0242"/>
    <n v="0"/>
    <n v="0"/>
    <n v="2052"/>
    <n v="1999"/>
    <n v="-11178.78"/>
    <n v="0"/>
    <s v="100-S1.5 - Retirement"/>
    <m/>
    <x v="1"/>
    <n v="2052"/>
    <b v="1"/>
  </r>
  <r>
    <x v="0"/>
    <s v="0242"/>
    <n v="0"/>
    <n v="0"/>
    <n v="2052"/>
    <n v="2001"/>
    <n v="-205175.44"/>
    <n v="0"/>
    <s v="100-S1.5 - Retirement"/>
    <m/>
    <x v="1"/>
    <n v="2052"/>
    <b v="1"/>
  </r>
  <r>
    <x v="0"/>
    <s v="0242"/>
    <n v="0"/>
    <n v="0"/>
    <n v="2052"/>
    <n v="2003"/>
    <n v="-114.5"/>
    <n v="0"/>
    <s v="100-S1.5 - Retirement"/>
    <m/>
    <x v="1"/>
    <n v="2052"/>
    <b v="1"/>
  </r>
  <r>
    <x v="0"/>
    <s v="0242"/>
    <n v="0"/>
    <n v="0"/>
    <n v="2052"/>
    <n v="2005"/>
    <n v="-210959.59"/>
    <n v="0"/>
    <s v="100-S1.5 - Retirement"/>
    <m/>
    <x v="1"/>
    <n v="2052"/>
    <b v="1"/>
  </r>
  <r>
    <x v="0"/>
    <s v="0242"/>
    <n v="0"/>
    <n v="0"/>
    <n v="2052"/>
    <n v="2007"/>
    <n v="-35090.120000000003"/>
    <n v="0"/>
    <s v="100-S1.5 - Retirement"/>
    <m/>
    <x v="1"/>
    <n v="2052"/>
    <b v="1"/>
  </r>
  <r>
    <x v="0"/>
    <s v="0311"/>
    <n v="0"/>
    <n v="0"/>
    <n v="2011"/>
    <n v="1990"/>
    <n v="-98869.77"/>
    <n v="0"/>
    <s v="100-S1.5 - Retirement"/>
    <m/>
    <x v="2"/>
    <n v="2060"/>
    <b v="0"/>
  </r>
  <r>
    <x v="0"/>
    <s v="0311"/>
    <n v="0"/>
    <n v="0"/>
    <n v="2011"/>
    <n v="1991"/>
    <n v="-3145"/>
    <n v="0"/>
    <s v="100-S1.5 - Retirement"/>
    <m/>
    <x v="2"/>
    <n v="2060"/>
    <b v="0"/>
  </r>
  <r>
    <x v="0"/>
    <s v="0311"/>
    <n v="0"/>
    <n v="0"/>
    <n v="2011"/>
    <n v="1992"/>
    <n v="-762.85"/>
    <n v="0"/>
    <s v="100-S1.5 - Retirement"/>
    <m/>
    <x v="2"/>
    <n v="2060"/>
    <b v="0"/>
  </r>
  <r>
    <x v="0"/>
    <s v="0311"/>
    <n v="0"/>
    <n v="0"/>
    <n v="2011"/>
    <n v="1993"/>
    <n v="-14.38"/>
    <n v="0"/>
    <s v="100-S1.5 - Retirement"/>
    <m/>
    <x v="2"/>
    <n v="2060"/>
    <b v="0"/>
  </r>
  <r>
    <x v="0"/>
    <s v="0311"/>
    <n v="0"/>
    <n v="0"/>
    <n v="2011"/>
    <n v="1995"/>
    <n v="-416.27"/>
    <n v="0"/>
    <s v="100-S1.5 - Retirement"/>
    <m/>
    <x v="2"/>
    <n v="2060"/>
    <b v="0"/>
  </r>
  <r>
    <x v="0"/>
    <s v="0311"/>
    <n v="0"/>
    <n v="0"/>
    <n v="2011"/>
    <n v="1996"/>
    <n v="-60.87"/>
    <n v="0"/>
    <s v="100-S1.5 - Retirement"/>
    <m/>
    <x v="2"/>
    <n v="2060"/>
    <b v="0"/>
  </r>
  <r>
    <x v="0"/>
    <s v="0311"/>
    <n v="0"/>
    <n v="0"/>
    <n v="2011"/>
    <n v="1997"/>
    <n v="-232.58"/>
    <n v="0"/>
    <s v="100-S1.5 - Retirement"/>
    <m/>
    <x v="2"/>
    <n v="2060"/>
    <b v="0"/>
  </r>
  <r>
    <x v="0"/>
    <s v="0311"/>
    <n v="0"/>
    <n v="0"/>
    <n v="2011"/>
    <n v="1998"/>
    <n v="-109.47"/>
    <n v="0"/>
    <s v="100-S1.5 - Retirement"/>
    <m/>
    <x v="2"/>
    <n v="2060"/>
    <b v="0"/>
  </r>
  <r>
    <x v="0"/>
    <s v="0311"/>
    <n v="0"/>
    <n v="0"/>
    <n v="2011"/>
    <n v="1999"/>
    <n v="-6.48"/>
    <n v="0"/>
    <s v="100-S1.5 - Retirement"/>
    <m/>
    <x v="2"/>
    <n v="2060"/>
    <b v="0"/>
  </r>
  <r>
    <x v="0"/>
    <s v="0311"/>
    <n v="0"/>
    <n v="0"/>
    <n v="2011"/>
    <n v="2000"/>
    <n v="-29.42"/>
    <n v="0"/>
    <s v="100-S1.5 - Retirement"/>
    <m/>
    <x v="2"/>
    <n v="2060"/>
    <b v="0"/>
  </r>
  <r>
    <x v="0"/>
    <s v="0311"/>
    <n v="0"/>
    <n v="0"/>
    <n v="2011"/>
    <n v="2001"/>
    <n v="-13.33"/>
    <n v="0"/>
    <s v="100-S1.5 - Retirement"/>
    <m/>
    <x v="2"/>
    <n v="2060"/>
    <b v="0"/>
  </r>
  <r>
    <x v="0"/>
    <s v="0311"/>
    <n v="0"/>
    <n v="0"/>
    <n v="2011"/>
    <n v="2002"/>
    <n v="-9.7799999999999994"/>
    <n v="0"/>
    <s v="100-S1.5 - Retirement"/>
    <m/>
    <x v="2"/>
    <n v="2060"/>
    <b v="0"/>
  </r>
  <r>
    <x v="0"/>
    <s v="0311"/>
    <n v="0"/>
    <n v="0"/>
    <n v="2011"/>
    <n v="2004"/>
    <n v="-53.4"/>
    <n v="0"/>
    <s v="100-S1.5 - Retirement"/>
    <m/>
    <x v="2"/>
    <n v="2060"/>
    <b v="0"/>
  </r>
  <r>
    <x v="0"/>
    <s v="0311"/>
    <n v="0"/>
    <n v="0"/>
    <n v="2011"/>
    <n v="2005"/>
    <n v="-23.5"/>
    <n v="0"/>
    <s v="100-S1.5 - Retirement"/>
    <m/>
    <x v="2"/>
    <n v="2060"/>
    <b v="0"/>
  </r>
  <r>
    <x v="0"/>
    <s v="0311"/>
    <n v="0"/>
    <n v="0"/>
    <n v="2011"/>
    <n v="2007"/>
    <n v="-6.46"/>
    <n v="0"/>
    <s v="100-S1.5 - Retirement"/>
    <m/>
    <x v="2"/>
    <n v="2060"/>
    <b v="0"/>
  </r>
  <r>
    <x v="0"/>
    <s v="0311"/>
    <n v="0"/>
    <n v="0"/>
    <n v="2011"/>
    <n v="2008"/>
    <n v="-1.27"/>
    <n v="0"/>
    <s v="100-S1.5 - Retirement"/>
    <m/>
    <x v="2"/>
    <n v="2060"/>
    <b v="0"/>
  </r>
  <r>
    <x v="0"/>
    <s v="0311"/>
    <n v="0"/>
    <n v="0"/>
    <n v="2011"/>
    <n v="2010"/>
    <n v="-3.1"/>
    <n v="0"/>
    <s v="100-S1.5 - Retirement"/>
    <m/>
    <x v="2"/>
    <n v="2060"/>
    <b v="0"/>
  </r>
  <r>
    <x v="0"/>
    <s v="0311"/>
    <n v="0"/>
    <n v="0"/>
    <n v="2012"/>
    <n v="1990"/>
    <n v="-108015.41"/>
    <n v="0"/>
    <s v="100-S1.5 - Retirement"/>
    <m/>
    <x v="2"/>
    <n v="2060"/>
    <b v="0"/>
  </r>
  <r>
    <x v="0"/>
    <s v="0311"/>
    <n v="0"/>
    <n v="0"/>
    <n v="2012"/>
    <n v="1991"/>
    <n v="-3450.06"/>
    <n v="0"/>
    <s v="100-S1.5 - Retirement"/>
    <m/>
    <x v="2"/>
    <n v="2060"/>
    <b v="0"/>
  </r>
  <r>
    <x v="0"/>
    <s v="0311"/>
    <n v="0"/>
    <n v="0"/>
    <n v="2012"/>
    <n v="1992"/>
    <n v="-840.51"/>
    <n v="0"/>
    <s v="100-S1.5 - Retirement"/>
    <m/>
    <x v="2"/>
    <n v="2060"/>
    <b v="0"/>
  </r>
  <r>
    <x v="0"/>
    <s v="0311"/>
    <n v="0"/>
    <n v="0"/>
    <n v="2012"/>
    <n v="1993"/>
    <n v="-15.92"/>
    <n v="0"/>
    <s v="100-S1.5 - Retirement"/>
    <m/>
    <x v="2"/>
    <n v="2060"/>
    <b v="0"/>
  </r>
  <r>
    <x v="0"/>
    <s v="0311"/>
    <n v="0"/>
    <n v="0"/>
    <n v="2012"/>
    <n v="1995"/>
    <n v="-466.29"/>
    <n v="0"/>
    <s v="100-S1.5 - Retirement"/>
    <m/>
    <x v="2"/>
    <n v="2060"/>
    <b v="0"/>
  </r>
  <r>
    <x v="0"/>
    <s v="0311"/>
    <n v="0"/>
    <n v="0"/>
    <n v="2012"/>
    <n v="1996"/>
    <n v="-68.650000000000006"/>
    <n v="0"/>
    <s v="100-S1.5 - Retirement"/>
    <m/>
    <x v="2"/>
    <n v="2060"/>
    <b v="0"/>
  </r>
  <r>
    <x v="0"/>
    <s v="0311"/>
    <n v="0"/>
    <n v="0"/>
    <n v="2012"/>
    <n v="1997"/>
    <n v="-264.37"/>
    <n v="0"/>
    <s v="100-S1.5 - Retirement"/>
    <m/>
    <x v="2"/>
    <n v="2060"/>
    <b v="0"/>
  </r>
  <r>
    <x v="0"/>
    <s v="0311"/>
    <n v="0"/>
    <n v="0"/>
    <n v="2012"/>
    <n v="1998"/>
    <n v="-125.57"/>
    <n v="0"/>
    <s v="100-S1.5 - Retirement"/>
    <m/>
    <x v="2"/>
    <n v="2060"/>
    <b v="0"/>
  </r>
  <r>
    <x v="0"/>
    <s v="0311"/>
    <n v="0"/>
    <n v="0"/>
    <n v="2012"/>
    <n v="1999"/>
    <n v="-7.51"/>
    <n v="0"/>
    <s v="100-S1.5 - Retirement"/>
    <m/>
    <x v="2"/>
    <n v="2060"/>
    <b v="0"/>
  </r>
  <r>
    <x v="0"/>
    <s v="0311"/>
    <n v="0"/>
    <n v="0"/>
    <n v="2012"/>
    <n v="2000"/>
    <n v="-34.520000000000003"/>
    <n v="0"/>
    <s v="100-S1.5 - Retirement"/>
    <m/>
    <x v="2"/>
    <n v="2060"/>
    <b v="0"/>
  </r>
  <r>
    <x v="0"/>
    <s v="0311"/>
    <n v="0"/>
    <n v="0"/>
    <n v="2012"/>
    <n v="2001"/>
    <n v="-15.86"/>
    <n v="0"/>
    <s v="100-S1.5 - Retirement"/>
    <m/>
    <x v="2"/>
    <n v="2060"/>
    <b v="0"/>
  </r>
  <r>
    <x v="0"/>
    <s v="0311"/>
    <n v="0"/>
    <n v="0"/>
    <n v="2012"/>
    <n v="2002"/>
    <n v="-11.85"/>
    <n v="0"/>
    <s v="100-S1.5 - Retirement"/>
    <m/>
    <x v="2"/>
    <n v="2060"/>
    <b v="0"/>
  </r>
  <r>
    <x v="0"/>
    <s v="0311"/>
    <n v="0"/>
    <n v="0"/>
    <n v="2012"/>
    <n v="2004"/>
    <n v="-68"/>
    <n v="0"/>
    <s v="100-S1.5 - Retirement"/>
    <m/>
    <x v="2"/>
    <n v="2060"/>
    <b v="0"/>
  </r>
  <r>
    <x v="0"/>
    <s v="0311"/>
    <n v="0"/>
    <n v="0"/>
    <n v="2012"/>
    <n v="2005"/>
    <n v="-31.03"/>
    <n v="0"/>
    <s v="100-S1.5 - Retirement"/>
    <m/>
    <x v="2"/>
    <n v="2060"/>
    <b v="0"/>
  </r>
  <r>
    <x v="0"/>
    <s v="0311"/>
    <n v="0"/>
    <n v="0"/>
    <n v="2012"/>
    <n v="2007"/>
    <n v="-9.6199999999999992"/>
    <n v="0"/>
    <s v="100-S1.5 - Retirement"/>
    <m/>
    <x v="2"/>
    <n v="2060"/>
    <b v="0"/>
  </r>
  <r>
    <x v="0"/>
    <s v="0311"/>
    <n v="0"/>
    <n v="0"/>
    <n v="2012"/>
    <n v="2008"/>
    <n v="-2.11"/>
    <n v="0"/>
    <s v="100-S1.5 - Retirement"/>
    <m/>
    <x v="2"/>
    <n v="2060"/>
    <b v="0"/>
  </r>
  <r>
    <x v="0"/>
    <s v="0311"/>
    <n v="0"/>
    <n v="0"/>
    <n v="2012"/>
    <n v="2010"/>
    <n v="-9.3000000000000007"/>
    <n v="0"/>
    <s v="100-S1.5 - Retirement"/>
    <m/>
    <x v="2"/>
    <n v="2060"/>
    <b v="0"/>
  </r>
  <r>
    <x v="0"/>
    <s v="0311"/>
    <n v="0"/>
    <n v="0"/>
    <n v="2013"/>
    <n v="1990"/>
    <n v="-117569.91"/>
    <n v="0"/>
    <s v="100-S1.5 - Retirement"/>
    <m/>
    <x v="2"/>
    <n v="2060"/>
    <b v="0"/>
  </r>
  <r>
    <x v="0"/>
    <s v="0311"/>
    <n v="0"/>
    <n v="0"/>
    <n v="2013"/>
    <n v="1991"/>
    <n v="-3769.19"/>
    <n v="0"/>
    <s v="100-S1.5 - Retirement"/>
    <m/>
    <x v="2"/>
    <n v="2060"/>
    <b v="0"/>
  </r>
  <r>
    <x v="0"/>
    <s v="0311"/>
    <n v="0"/>
    <n v="0"/>
    <n v="2013"/>
    <n v="1992"/>
    <n v="-922.04"/>
    <n v="0"/>
    <s v="100-S1.5 - Retirement"/>
    <m/>
    <x v="2"/>
    <n v="2060"/>
    <b v="0"/>
  </r>
  <r>
    <x v="0"/>
    <s v="0311"/>
    <n v="0"/>
    <n v="0"/>
    <n v="2013"/>
    <n v="1993"/>
    <n v="-17.54"/>
    <n v="0"/>
    <s v="100-S1.5 - Retirement"/>
    <m/>
    <x v="2"/>
    <n v="2060"/>
    <b v="0"/>
  </r>
  <r>
    <x v="0"/>
    <s v="0311"/>
    <n v="0"/>
    <n v="0"/>
    <n v="2013"/>
    <n v="1995"/>
    <n v="-519.14"/>
    <n v="0"/>
    <s v="100-S1.5 - Retirement"/>
    <m/>
    <x v="2"/>
    <n v="2060"/>
    <b v="0"/>
  </r>
  <r>
    <x v="0"/>
    <s v="0311"/>
    <n v="0"/>
    <n v="0"/>
    <n v="2013"/>
    <n v="1996"/>
    <n v="-76.89"/>
    <n v="0"/>
    <s v="100-S1.5 - Retirement"/>
    <m/>
    <x v="2"/>
    <n v="2060"/>
    <b v="0"/>
  </r>
  <r>
    <x v="0"/>
    <s v="0311"/>
    <n v="0"/>
    <n v="0"/>
    <n v="2013"/>
    <n v="1997"/>
    <n v="-298.16000000000003"/>
    <n v="0"/>
    <s v="100-S1.5 - Retirement"/>
    <m/>
    <x v="2"/>
    <n v="2060"/>
    <b v="0"/>
  </r>
  <r>
    <x v="0"/>
    <s v="0311"/>
    <n v="0"/>
    <n v="0"/>
    <n v="2013"/>
    <n v="1998"/>
    <n v="-142.72999999999999"/>
    <n v="0"/>
    <s v="100-S1.5 - Retirement"/>
    <m/>
    <x v="2"/>
    <n v="2060"/>
    <b v="0"/>
  </r>
  <r>
    <x v="0"/>
    <s v="0311"/>
    <n v="0"/>
    <n v="0"/>
    <n v="2013"/>
    <n v="1999"/>
    <n v="-8.61"/>
    <n v="0"/>
    <s v="100-S1.5 - Retirement"/>
    <m/>
    <x v="2"/>
    <n v="2060"/>
    <b v="0"/>
  </r>
  <r>
    <x v="0"/>
    <s v="0311"/>
    <n v="0"/>
    <n v="0"/>
    <n v="2013"/>
    <n v="2000"/>
    <n v="-40.01"/>
    <n v="0"/>
    <s v="100-S1.5 - Retirement"/>
    <m/>
    <x v="2"/>
    <n v="2060"/>
    <b v="0"/>
  </r>
  <r>
    <x v="0"/>
    <s v="0311"/>
    <n v="0"/>
    <n v="0"/>
    <n v="2013"/>
    <n v="2001"/>
    <n v="-18.61"/>
    <n v="0"/>
    <s v="100-S1.5 - Retirement"/>
    <m/>
    <x v="2"/>
    <n v="2060"/>
    <b v="0"/>
  </r>
  <r>
    <x v="0"/>
    <s v="0311"/>
    <n v="0"/>
    <n v="0"/>
    <n v="2013"/>
    <n v="2002"/>
    <n v="-14.1"/>
    <n v="0"/>
    <s v="100-S1.5 - Retirement"/>
    <m/>
    <x v="2"/>
    <n v="2060"/>
    <b v="0"/>
  </r>
  <r>
    <x v="0"/>
    <s v="0311"/>
    <n v="0"/>
    <n v="0"/>
    <n v="2013"/>
    <n v="2004"/>
    <n v="-84.24"/>
    <n v="0"/>
    <s v="100-S1.5 - Retirement"/>
    <m/>
    <x v="2"/>
    <n v="2060"/>
    <b v="0"/>
  </r>
  <r>
    <x v="0"/>
    <s v="0311"/>
    <n v="0"/>
    <n v="0"/>
    <n v="2013"/>
    <n v="2005"/>
    <n v="-39.51"/>
    <n v="0"/>
    <s v="100-S1.5 - Retirement"/>
    <m/>
    <x v="2"/>
    <n v="2060"/>
    <b v="0"/>
  </r>
  <r>
    <x v="0"/>
    <s v="0311"/>
    <n v="0"/>
    <n v="0"/>
    <n v="2013"/>
    <n v="2007"/>
    <n v="-13.35"/>
    <n v="0"/>
    <s v="100-S1.5 - Retirement"/>
    <m/>
    <x v="2"/>
    <n v="2060"/>
    <b v="0"/>
  </r>
  <r>
    <x v="0"/>
    <s v="0311"/>
    <n v="0"/>
    <n v="0"/>
    <n v="2013"/>
    <n v="2008"/>
    <n v="-3.14"/>
    <n v="0"/>
    <s v="100-S1.5 - Retirement"/>
    <m/>
    <x v="2"/>
    <n v="2060"/>
    <b v="0"/>
  </r>
  <r>
    <x v="0"/>
    <s v="0311"/>
    <n v="0"/>
    <n v="0"/>
    <n v="2013"/>
    <n v="2010"/>
    <n v="-18.77"/>
    <n v="0"/>
    <s v="100-S1.5 - Retirement"/>
    <m/>
    <x v="2"/>
    <n v="2060"/>
    <b v="0"/>
  </r>
  <r>
    <x v="0"/>
    <s v="0311"/>
    <n v="0"/>
    <n v="0"/>
    <n v="2014"/>
    <n v="1990"/>
    <n v="-127468.73"/>
    <n v="0"/>
    <s v="100-S1.5 - Retirement"/>
    <m/>
    <x v="2"/>
    <n v="2060"/>
    <b v="0"/>
  </r>
  <r>
    <x v="0"/>
    <s v="0311"/>
    <n v="0"/>
    <n v="0"/>
    <n v="2014"/>
    <n v="1991"/>
    <n v="-4102.6000000000004"/>
    <n v="0"/>
    <s v="100-S1.5 - Retirement"/>
    <m/>
    <x v="2"/>
    <n v="2060"/>
    <b v="0"/>
  </r>
  <r>
    <x v="0"/>
    <s v="0311"/>
    <n v="0"/>
    <n v="0"/>
    <n v="2014"/>
    <n v="1992"/>
    <n v="-1007.33"/>
    <n v="0"/>
    <s v="100-S1.5 - Retirement"/>
    <m/>
    <x v="2"/>
    <n v="2060"/>
    <b v="0"/>
  </r>
  <r>
    <x v="0"/>
    <s v="0311"/>
    <n v="0"/>
    <n v="0"/>
    <n v="2014"/>
    <n v="1993"/>
    <n v="-19.239999999999998"/>
    <n v="0"/>
    <s v="100-S1.5 - Retirement"/>
    <m/>
    <x v="2"/>
    <n v="2060"/>
    <b v="0"/>
  </r>
  <r>
    <x v="0"/>
    <s v="0311"/>
    <n v="0"/>
    <n v="0"/>
    <n v="2014"/>
    <n v="1995"/>
    <n v="-574.82000000000005"/>
    <n v="0"/>
    <s v="100-S1.5 - Retirement"/>
    <m/>
    <x v="2"/>
    <n v="2060"/>
    <b v="0"/>
  </r>
  <r>
    <x v="0"/>
    <s v="0311"/>
    <n v="0"/>
    <n v="0"/>
    <n v="2014"/>
    <n v="1996"/>
    <n v="-85.61"/>
    <n v="0"/>
    <s v="100-S1.5 - Retirement"/>
    <m/>
    <x v="2"/>
    <n v="2060"/>
    <b v="0"/>
  </r>
  <r>
    <x v="0"/>
    <s v="0311"/>
    <n v="0"/>
    <n v="0"/>
    <n v="2014"/>
    <n v="1997"/>
    <n v="-333.98"/>
    <n v="0"/>
    <s v="100-S1.5 - Retirement"/>
    <m/>
    <x v="2"/>
    <n v="2060"/>
    <b v="0"/>
  </r>
  <r>
    <x v="0"/>
    <s v="0311"/>
    <n v="0"/>
    <n v="0"/>
    <n v="2014"/>
    <n v="1998"/>
    <n v="-160.97999999999999"/>
    <n v="0"/>
    <s v="100-S1.5 - Retirement"/>
    <m/>
    <x v="2"/>
    <n v="2060"/>
    <b v="0"/>
  </r>
  <r>
    <x v="0"/>
    <s v="0311"/>
    <n v="0"/>
    <n v="0"/>
    <n v="2014"/>
    <n v="1999"/>
    <n v="-9.7899999999999991"/>
    <n v="0"/>
    <s v="100-S1.5 - Retirement"/>
    <m/>
    <x v="2"/>
    <n v="2060"/>
    <b v="0"/>
  </r>
  <r>
    <x v="0"/>
    <s v="0311"/>
    <n v="0"/>
    <n v="0"/>
    <n v="2014"/>
    <n v="2000"/>
    <n v="-45.89"/>
    <n v="0"/>
    <s v="100-S1.5 - Retirement"/>
    <m/>
    <x v="2"/>
    <n v="2060"/>
    <b v="0"/>
  </r>
  <r>
    <x v="0"/>
    <s v="0311"/>
    <n v="0"/>
    <n v="0"/>
    <n v="2014"/>
    <n v="2001"/>
    <n v="-21.57"/>
    <n v="0"/>
    <s v="100-S1.5 - Retirement"/>
    <m/>
    <x v="2"/>
    <n v="2060"/>
    <b v="0"/>
  </r>
  <r>
    <x v="0"/>
    <s v="0311"/>
    <n v="0"/>
    <n v="0"/>
    <n v="2014"/>
    <n v="2002"/>
    <n v="-16.55"/>
    <n v="0"/>
    <s v="100-S1.5 - Retirement"/>
    <m/>
    <x v="2"/>
    <n v="2060"/>
    <b v="0"/>
  </r>
  <r>
    <x v="0"/>
    <s v="0311"/>
    <n v="0"/>
    <n v="0"/>
    <n v="2014"/>
    <n v="2004"/>
    <n v="-102.04"/>
    <n v="0"/>
    <s v="100-S1.5 - Retirement"/>
    <m/>
    <x v="2"/>
    <n v="2060"/>
    <b v="0"/>
  </r>
  <r>
    <x v="0"/>
    <s v="0311"/>
    <n v="0"/>
    <n v="0"/>
    <n v="2014"/>
    <n v="2005"/>
    <n v="-48.94"/>
    <n v="0"/>
    <s v="100-S1.5 - Retirement"/>
    <m/>
    <x v="2"/>
    <n v="2060"/>
    <b v="0"/>
  </r>
  <r>
    <x v="0"/>
    <s v="0311"/>
    <n v="0"/>
    <n v="0"/>
    <n v="2014"/>
    <n v="2007"/>
    <n v="-17.63"/>
    <n v="0"/>
    <s v="100-S1.5 - Retirement"/>
    <m/>
    <x v="2"/>
    <n v="2060"/>
    <b v="0"/>
  </r>
  <r>
    <x v="0"/>
    <s v="0311"/>
    <n v="0"/>
    <n v="0"/>
    <n v="2014"/>
    <n v="2008"/>
    <n v="-4.3600000000000003"/>
    <n v="0"/>
    <s v="100-S1.5 - Retirement"/>
    <m/>
    <x v="2"/>
    <n v="2060"/>
    <b v="0"/>
  </r>
  <r>
    <x v="0"/>
    <s v="0311"/>
    <n v="0"/>
    <n v="0"/>
    <n v="2014"/>
    <n v="2010"/>
    <n v="-31.24"/>
    <n v="0"/>
    <s v="100-S1.5 - Retirement"/>
    <m/>
    <x v="2"/>
    <n v="2060"/>
    <b v="0"/>
  </r>
  <r>
    <x v="0"/>
    <s v="0311"/>
    <n v="0"/>
    <n v="0"/>
    <n v="2015"/>
    <n v="1990"/>
    <n v="-137900.14000000001"/>
    <n v="0"/>
    <s v="100-S1.5 - Retirement"/>
    <m/>
    <x v="2"/>
    <n v="2060"/>
    <b v="0"/>
  </r>
  <r>
    <x v="0"/>
    <s v="0311"/>
    <n v="0"/>
    <n v="0"/>
    <n v="2015"/>
    <n v="1991"/>
    <n v="-4448.01"/>
    <n v="0"/>
    <s v="100-S1.5 - Retirement"/>
    <m/>
    <x v="2"/>
    <n v="2060"/>
    <b v="0"/>
  </r>
  <r>
    <x v="0"/>
    <s v="0311"/>
    <n v="0"/>
    <n v="0"/>
    <n v="2015"/>
    <n v="1992"/>
    <n v="-1096.43"/>
    <n v="0"/>
    <s v="100-S1.5 - Retirement"/>
    <m/>
    <x v="2"/>
    <n v="2060"/>
    <b v="0"/>
  </r>
  <r>
    <x v="0"/>
    <s v="0311"/>
    <n v="0"/>
    <n v="0"/>
    <n v="2015"/>
    <n v="1993"/>
    <n v="-21.02"/>
    <n v="0"/>
    <s v="100-S1.5 - Retirement"/>
    <m/>
    <x v="2"/>
    <n v="2060"/>
    <b v="0"/>
  </r>
  <r>
    <x v="0"/>
    <s v="0311"/>
    <n v="0"/>
    <n v="0"/>
    <n v="2015"/>
    <n v="1995"/>
    <n v="-633.35"/>
    <n v="0"/>
    <s v="100-S1.5 - Retirement"/>
    <m/>
    <x v="2"/>
    <n v="2060"/>
    <b v="0"/>
  </r>
  <r>
    <x v="0"/>
    <s v="0311"/>
    <n v="0"/>
    <n v="0"/>
    <n v="2015"/>
    <n v="1996"/>
    <n v="-94.79"/>
    <n v="0"/>
    <s v="100-S1.5 - Retirement"/>
    <m/>
    <x v="2"/>
    <n v="2060"/>
    <b v="0"/>
  </r>
  <r>
    <x v="0"/>
    <s v="0311"/>
    <n v="0"/>
    <n v="0"/>
    <n v="2015"/>
    <n v="1997"/>
    <n v="-371.84"/>
    <n v="0"/>
    <s v="100-S1.5 - Retirement"/>
    <m/>
    <x v="2"/>
    <n v="2060"/>
    <b v="0"/>
  </r>
  <r>
    <x v="0"/>
    <s v="0311"/>
    <n v="0"/>
    <n v="0"/>
    <n v="2015"/>
    <n v="1998"/>
    <n v="-180.32"/>
    <n v="0"/>
    <s v="100-S1.5 - Retirement"/>
    <m/>
    <x v="2"/>
    <n v="2060"/>
    <b v="0"/>
  </r>
  <r>
    <x v="0"/>
    <s v="0311"/>
    <n v="0"/>
    <n v="0"/>
    <n v="2015"/>
    <n v="1999"/>
    <n v="-11.04"/>
    <n v="0"/>
    <s v="100-S1.5 - Retirement"/>
    <m/>
    <x v="2"/>
    <n v="2060"/>
    <b v="0"/>
  </r>
  <r>
    <x v="0"/>
    <s v="0311"/>
    <n v="0"/>
    <n v="0"/>
    <n v="2015"/>
    <n v="2000"/>
    <n v="-52.16"/>
    <n v="0"/>
    <s v="100-S1.5 - Retirement"/>
    <m/>
    <x v="2"/>
    <n v="2060"/>
    <b v="0"/>
  </r>
  <r>
    <x v="0"/>
    <s v="0311"/>
    <n v="0"/>
    <n v="0"/>
    <n v="2015"/>
    <n v="2001"/>
    <n v="-24.74"/>
    <n v="0"/>
    <s v="100-S1.5 - Retirement"/>
    <m/>
    <x v="2"/>
    <n v="2060"/>
    <b v="0"/>
  </r>
  <r>
    <x v="0"/>
    <s v="0311"/>
    <n v="0"/>
    <n v="0"/>
    <n v="2015"/>
    <n v="2002"/>
    <n v="-19.18"/>
    <n v="0"/>
    <s v="100-S1.5 - Retirement"/>
    <m/>
    <x v="2"/>
    <n v="2060"/>
    <b v="0"/>
  </r>
  <r>
    <x v="0"/>
    <s v="0311"/>
    <n v="0"/>
    <n v="0"/>
    <n v="2015"/>
    <n v="2004"/>
    <n v="-121.47"/>
    <n v="0"/>
    <s v="100-S1.5 - Retirement"/>
    <m/>
    <x v="2"/>
    <n v="2060"/>
    <b v="0"/>
  </r>
  <r>
    <x v="0"/>
    <s v="0311"/>
    <n v="0"/>
    <n v="0"/>
    <n v="2015"/>
    <n v="2005"/>
    <n v="-59.29"/>
    <n v="0"/>
    <s v="100-S1.5 - Retirement"/>
    <m/>
    <x v="2"/>
    <n v="2060"/>
    <b v="0"/>
  </r>
  <r>
    <x v="0"/>
    <s v="0311"/>
    <n v="0"/>
    <n v="0"/>
    <n v="2015"/>
    <n v="2007"/>
    <n v="-22.45"/>
    <n v="0"/>
    <s v="100-S1.5 - Retirement"/>
    <m/>
    <x v="2"/>
    <n v="2060"/>
    <b v="0"/>
  </r>
  <r>
    <x v="0"/>
    <s v="0311"/>
    <n v="0"/>
    <n v="0"/>
    <n v="2015"/>
    <n v="2008"/>
    <n v="-5.76"/>
    <n v="0"/>
    <s v="100-S1.5 - Retirement"/>
    <m/>
    <x v="2"/>
    <n v="2060"/>
    <b v="0"/>
  </r>
  <r>
    <x v="0"/>
    <s v="0311"/>
    <n v="0"/>
    <n v="0"/>
    <n v="2015"/>
    <n v="2010"/>
    <n v="-46.53"/>
    <n v="0"/>
    <s v="100-S1.5 - Retirement"/>
    <m/>
    <x v="2"/>
    <n v="2060"/>
    <b v="0"/>
  </r>
  <r>
    <x v="0"/>
    <s v="0311"/>
    <n v="0"/>
    <n v="0"/>
    <n v="2016"/>
    <n v="1990"/>
    <n v="-148740.41"/>
    <n v="0"/>
    <s v="100-S1.5 - Retirement"/>
    <m/>
    <x v="2"/>
    <n v="2060"/>
    <b v="0"/>
  </r>
  <r>
    <x v="0"/>
    <s v="0311"/>
    <n v="0"/>
    <n v="0"/>
    <n v="2016"/>
    <n v="1991"/>
    <n v="-4812.0200000000004"/>
    <n v="0"/>
    <s v="100-S1.5 - Retirement"/>
    <m/>
    <x v="2"/>
    <n v="2060"/>
    <b v="0"/>
  </r>
  <r>
    <x v="0"/>
    <s v="0311"/>
    <n v="0"/>
    <n v="0"/>
    <n v="2016"/>
    <n v="1992"/>
    <n v="-1188.74"/>
    <n v="0"/>
    <s v="100-S1.5 - Retirement"/>
    <m/>
    <x v="2"/>
    <n v="2060"/>
    <b v="0"/>
  </r>
  <r>
    <x v="0"/>
    <s v="0311"/>
    <n v="0"/>
    <n v="0"/>
    <n v="2016"/>
    <n v="1993"/>
    <n v="-22.88"/>
    <n v="0"/>
    <s v="100-S1.5 - Retirement"/>
    <m/>
    <x v="2"/>
    <n v="2060"/>
    <b v="0"/>
  </r>
  <r>
    <x v="0"/>
    <s v="0311"/>
    <n v="0"/>
    <n v="0"/>
    <n v="2016"/>
    <n v="1995"/>
    <n v="-694.78"/>
    <n v="0"/>
    <s v="100-S1.5 - Retirement"/>
    <m/>
    <x v="2"/>
    <n v="2060"/>
    <b v="0"/>
  </r>
  <r>
    <x v="0"/>
    <s v="0311"/>
    <n v="0"/>
    <n v="0"/>
    <n v="2016"/>
    <n v="1996"/>
    <n v="-104.44"/>
    <n v="0"/>
    <s v="100-S1.5 - Retirement"/>
    <m/>
    <x v="2"/>
    <n v="2060"/>
    <b v="0"/>
  </r>
  <r>
    <x v="0"/>
    <s v="0311"/>
    <n v="0"/>
    <n v="0"/>
    <n v="2016"/>
    <n v="1997"/>
    <n v="-411.73"/>
    <n v="0"/>
    <s v="100-S1.5 - Retirement"/>
    <m/>
    <x v="2"/>
    <n v="2060"/>
    <b v="0"/>
  </r>
  <r>
    <x v="0"/>
    <s v="0311"/>
    <n v="0"/>
    <n v="0"/>
    <n v="2016"/>
    <n v="1998"/>
    <n v="-200.76"/>
    <n v="0"/>
    <s v="100-S1.5 - Retirement"/>
    <m/>
    <x v="2"/>
    <n v="2060"/>
    <b v="0"/>
  </r>
  <r>
    <x v="0"/>
    <s v="0311"/>
    <n v="0"/>
    <n v="0"/>
    <n v="2016"/>
    <n v="1999"/>
    <n v="-12.37"/>
    <n v="0"/>
    <s v="100-S1.5 - Retirement"/>
    <m/>
    <x v="2"/>
    <n v="2060"/>
    <b v="0"/>
  </r>
  <r>
    <x v="0"/>
    <s v="0311"/>
    <n v="0"/>
    <n v="0"/>
    <n v="2016"/>
    <n v="2000"/>
    <n v="-58.83"/>
    <n v="0"/>
    <s v="100-S1.5 - Retirement"/>
    <m/>
    <x v="2"/>
    <n v="2060"/>
    <b v="0"/>
  </r>
  <r>
    <x v="0"/>
    <s v="0311"/>
    <n v="0"/>
    <n v="0"/>
    <n v="2016"/>
    <n v="2001"/>
    <n v="-28.12"/>
    <n v="0"/>
    <s v="100-S1.5 - Retirement"/>
    <m/>
    <x v="2"/>
    <n v="2060"/>
    <b v="0"/>
  </r>
  <r>
    <x v="0"/>
    <s v="0311"/>
    <n v="0"/>
    <n v="0"/>
    <n v="2016"/>
    <n v="2002"/>
    <n v="-22"/>
    <n v="0"/>
    <s v="100-S1.5 - Retirement"/>
    <m/>
    <x v="2"/>
    <n v="2060"/>
    <b v="0"/>
  </r>
  <r>
    <x v="0"/>
    <s v="0311"/>
    <n v="0"/>
    <n v="0"/>
    <n v="2016"/>
    <n v="2004"/>
    <n v="-142.51"/>
    <n v="0"/>
    <s v="100-S1.5 - Retirement"/>
    <m/>
    <x v="2"/>
    <n v="2060"/>
    <b v="0"/>
  </r>
  <r>
    <x v="0"/>
    <s v="0311"/>
    <n v="0"/>
    <n v="0"/>
    <n v="2016"/>
    <n v="2005"/>
    <n v="-70.58"/>
    <n v="0"/>
    <s v="100-S1.5 - Retirement"/>
    <m/>
    <x v="2"/>
    <n v="2060"/>
    <b v="0"/>
  </r>
  <r>
    <x v="0"/>
    <s v="0311"/>
    <n v="0"/>
    <n v="0"/>
    <n v="2016"/>
    <n v="2007"/>
    <n v="-27.81"/>
    <n v="0"/>
    <s v="100-S1.5 - Retirement"/>
    <m/>
    <x v="2"/>
    <n v="2060"/>
    <b v="0"/>
  </r>
  <r>
    <x v="0"/>
    <s v="0311"/>
    <n v="0"/>
    <n v="0"/>
    <n v="2016"/>
    <n v="2008"/>
    <n v="-7.33"/>
    <n v="0"/>
    <s v="100-S1.5 - Retirement"/>
    <m/>
    <x v="2"/>
    <n v="2060"/>
    <b v="0"/>
  </r>
  <r>
    <x v="0"/>
    <s v="0311"/>
    <n v="0"/>
    <n v="0"/>
    <n v="2016"/>
    <n v="2010"/>
    <n v="-64.59"/>
    <n v="0"/>
    <s v="100-S1.5 - Retirement"/>
    <m/>
    <x v="2"/>
    <n v="2060"/>
    <b v="0"/>
  </r>
  <r>
    <x v="0"/>
    <s v="0311"/>
    <n v="0"/>
    <n v="0"/>
    <n v="2017"/>
    <n v="1990"/>
    <n v="-159849.68"/>
    <n v="0"/>
    <s v="100-S1.5 - Retirement"/>
    <m/>
    <x v="2"/>
    <n v="2060"/>
    <b v="0"/>
  </r>
  <r>
    <x v="0"/>
    <s v="0311"/>
    <n v="0"/>
    <n v="0"/>
    <n v="2017"/>
    <n v="1991"/>
    <n v="-5190.29"/>
    <n v="0"/>
    <s v="100-S1.5 - Retirement"/>
    <m/>
    <x v="2"/>
    <n v="2060"/>
    <b v="0"/>
  </r>
  <r>
    <x v="0"/>
    <s v="0311"/>
    <n v="0"/>
    <n v="0"/>
    <n v="2017"/>
    <n v="1992"/>
    <n v="-1286.03"/>
    <n v="0"/>
    <s v="100-S1.5 - Retirement"/>
    <m/>
    <x v="2"/>
    <n v="2060"/>
    <b v="0"/>
  </r>
  <r>
    <x v="0"/>
    <s v="0311"/>
    <n v="0"/>
    <n v="0"/>
    <n v="2017"/>
    <n v="1993"/>
    <n v="-24.8"/>
    <n v="0"/>
    <s v="100-S1.5 - Retirement"/>
    <m/>
    <x v="2"/>
    <n v="2060"/>
    <b v="0"/>
  </r>
  <r>
    <x v="0"/>
    <s v="0311"/>
    <n v="0"/>
    <n v="0"/>
    <n v="2017"/>
    <n v="1995"/>
    <n v="-759.05"/>
    <n v="0"/>
    <s v="100-S1.5 - Retirement"/>
    <m/>
    <x v="2"/>
    <n v="2060"/>
    <b v="0"/>
  </r>
  <r>
    <x v="0"/>
    <s v="0311"/>
    <n v="0"/>
    <n v="0"/>
    <n v="2017"/>
    <n v="1996"/>
    <n v="-114.57"/>
    <n v="0"/>
    <s v="100-S1.5 - Retirement"/>
    <m/>
    <x v="2"/>
    <n v="2060"/>
    <b v="0"/>
  </r>
  <r>
    <x v="0"/>
    <s v="0311"/>
    <n v="0"/>
    <n v="0"/>
    <n v="2017"/>
    <n v="1997"/>
    <n v="-453.64"/>
    <n v="0"/>
    <s v="100-S1.5 - Retirement"/>
    <m/>
    <x v="2"/>
    <n v="2060"/>
    <b v="0"/>
  </r>
  <r>
    <x v="0"/>
    <s v="0311"/>
    <n v="0"/>
    <n v="0"/>
    <n v="2017"/>
    <n v="1998"/>
    <n v="-222.3"/>
    <n v="0"/>
    <s v="100-S1.5 - Retirement"/>
    <m/>
    <x v="2"/>
    <n v="2060"/>
    <b v="0"/>
  </r>
  <r>
    <x v="0"/>
    <s v="0311"/>
    <n v="0"/>
    <n v="0"/>
    <n v="2017"/>
    <n v="1999"/>
    <n v="-13.77"/>
    <n v="0"/>
    <s v="100-S1.5 - Retirement"/>
    <m/>
    <x v="2"/>
    <n v="2060"/>
    <b v="0"/>
  </r>
  <r>
    <x v="0"/>
    <s v="0311"/>
    <n v="0"/>
    <n v="0"/>
    <n v="2017"/>
    <n v="2000"/>
    <n v="-65.900000000000006"/>
    <n v="0"/>
    <s v="100-S1.5 - Retirement"/>
    <m/>
    <x v="2"/>
    <n v="2060"/>
    <b v="0"/>
  </r>
  <r>
    <x v="0"/>
    <s v="0311"/>
    <n v="0"/>
    <n v="0"/>
    <n v="2017"/>
    <n v="2001"/>
    <n v="-31.72"/>
    <n v="0"/>
    <s v="100-S1.5 - Retirement"/>
    <m/>
    <x v="2"/>
    <n v="2060"/>
    <b v="0"/>
  </r>
  <r>
    <x v="0"/>
    <s v="0311"/>
    <n v="0"/>
    <n v="0"/>
    <n v="2017"/>
    <n v="2002"/>
    <n v="-25"/>
    <n v="0"/>
    <s v="100-S1.5 - Retirement"/>
    <m/>
    <x v="2"/>
    <n v="2060"/>
    <b v="0"/>
  </r>
  <r>
    <x v="0"/>
    <s v="0311"/>
    <n v="0"/>
    <n v="0"/>
    <n v="2017"/>
    <n v="2004"/>
    <n v="-165.17"/>
    <n v="0"/>
    <s v="100-S1.5 - Retirement"/>
    <m/>
    <x v="2"/>
    <n v="2060"/>
    <b v="0"/>
  </r>
  <r>
    <x v="0"/>
    <s v="0311"/>
    <n v="0"/>
    <n v="0"/>
    <n v="2017"/>
    <n v="2005"/>
    <n v="-82.8"/>
    <n v="0"/>
    <s v="100-S1.5 - Retirement"/>
    <m/>
    <x v="2"/>
    <n v="2060"/>
    <b v="0"/>
  </r>
  <r>
    <x v="0"/>
    <s v="0311"/>
    <n v="0"/>
    <n v="0"/>
    <n v="2017"/>
    <n v="2007"/>
    <n v="-33.68"/>
    <n v="0"/>
    <s v="100-S1.5 - Retirement"/>
    <m/>
    <x v="2"/>
    <n v="2060"/>
    <b v="0"/>
  </r>
  <r>
    <x v="0"/>
    <s v="0311"/>
    <n v="0"/>
    <n v="0"/>
    <n v="2017"/>
    <n v="2008"/>
    <n v="-9.08"/>
    <n v="0"/>
    <s v="100-S1.5 - Retirement"/>
    <m/>
    <x v="2"/>
    <n v="2060"/>
    <b v="0"/>
  </r>
  <r>
    <x v="0"/>
    <s v="0311"/>
    <n v="0"/>
    <n v="0"/>
    <n v="2017"/>
    <n v="2010"/>
    <n v="-85.27"/>
    <n v="0"/>
    <s v="100-S1.5 - Retirement"/>
    <m/>
    <x v="2"/>
    <n v="2060"/>
    <b v="0"/>
  </r>
  <r>
    <x v="0"/>
    <s v="0311"/>
    <n v="0"/>
    <n v="0"/>
    <n v="2018"/>
    <n v="1990"/>
    <n v="-171421.61"/>
    <n v="0"/>
    <s v="100-S1.5 - Retirement"/>
    <m/>
    <x v="2"/>
    <n v="2060"/>
    <b v="0"/>
  </r>
  <r>
    <x v="0"/>
    <s v="0311"/>
    <n v="0"/>
    <n v="0"/>
    <n v="2018"/>
    <n v="1991"/>
    <n v="-5577.95"/>
    <n v="0"/>
    <s v="100-S1.5 - Retirement"/>
    <m/>
    <x v="2"/>
    <n v="2060"/>
    <b v="0"/>
  </r>
  <r>
    <x v="0"/>
    <s v="0311"/>
    <n v="0"/>
    <n v="0"/>
    <n v="2018"/>
    <n v="1992"/>
    <n v="-1387.12"/>
    <n v="0"/>
    <s v="100-S1.5 - Retirement"/>
    <m/>
    <x v="2"/>
    <n v="2060"/>
    <b v="0"/>
  </r>
  <r>
    <x v="0"/>
    <s v="0311"/>
    <n v="0"/>
    <n v="0"/>
    <n v="2018"/>
    <n v="1993"/>
    <n v="-26.83"/>
    <n v="0"/>
    <s v="100-S1.5 - Retirement"/>
    <m/>
    <x v="2"/>
    <n v="2060"/>
    <b v="0"/>
  </r>
  <r>
    <x v="0"/>
    <s v="0311"/>
    <n v="0"/>
    <n v="0"/>
    <n v="2018"/>
    <n v="1995"/>
    <n v="-826.19"/>
    <n v="0"/>
    <s v="100-S1.5 - Retirement"/>
    <m/>
    <x v="2"/>
    <n v="2060"/>
    <b v="0"/>
  </r>
  <r>
    <x v="0"/>
    <s v="0311"/>
    <n v="0"/>
    <n v="0"/>
    <n v="2018"/>
    <n v="1996"/>
    <n v="-125.17"/>
    <n v="0"/>
    <s v="100-S1.5 - Retirement"/>
    <m/>
    <x v="2"/>
    <n v="2060"/>
    <b v="0"/>
  </r>
  <r>
    <x v="0"/>
    <s v="0311"/>
    <n v="0"/>
    <n v="0"/>
    <n v="2018"/>
    <n v="1997"/>
    <n v="-497.65"/>
    <n v="0"/>
    <s v="100-S1.5 - Retirement"/>
    <m/>
    <x v="2"/>
    <n v="2060"/>
    <b v="0"/>
  </r>
  <r>
    <x v="0"/>
    <s v="0311"/>
    <n v="0"/>
    <n v="0"/>
    <n v="2018"/>
    <n v="1998"/>
    <n v="-244.93"/>
    <n v="0"/>
    <s v="100-S1.5 - Retirement"/>
    <m/>
    <x v="2"/>
    <n v="2060"/>
    <b v="0"/>
  </r>
  <r>
    <x v="0"/>
    <s v="0311"/>
    <n v="0"/>
    <n v="0"/>
    <n v="2018"/>
    <n v="1999"/>
    <n v="-15.25"/>
    <n v="0"/>
    <s v="100-S1.5 - Retirement"/>
    <m/>
    <x v="2"/>
    <n v="2060"/>
    <b v="0"/>
  </r>
  <r>
    <x v="0"/>
    <s v="0311"/>
    <n v="0"/>
    <n v="0"/>
    <n v="2018"/>
    <n v="2000"/>
    <n v="-73.37"/>
    <n v="0"/>
    <s v="100-S1.5 - Retirement"/>
    <m/>
    <x v="2"/>
    <n v="2060"/>
    <b v="0"/>
  </r>
  <r>
    <x v="0"/>
    <s v="0311"/>
    <n v="0"/>
    <n v="0"/>
    <n v="2018"/>
    <n v="2001"/>
    <n v="-35.53"/>
    <n v="0"/>
    <s v="100-S1.5 - Retirement"/>
    <m/>
    <x v="2"/>
    <n v="2060"/>
    <b v="0"/>
  </r>
  <r>
    <x v="0"/>
    <s v="0311"/>
    <n v="0"/>
    <n v="0"/>
    <n v="2018"/>
    <n v="2002"/>
    <n v="-28.2"/>
    <n v="0"/>
    <s v="100-S1.5 - Retirement"/>
    <m/>
    <x v="2"/>
    <n v="2060"/>
    <b v="0"/>
  </r>
  <r>
    <x v="0"/>
    <s v="0311"/>
    <n v="0"/>
    <n v="0"/>
    <n v="2018"/>
    <n v="2004"/>
    <n v="-189.45"/>
    <n v="0"/>
    <s v="100-S1.5 - Retirement"/>
    <m/>
    <x v="2"/>
    <n v="2060"/>
    <b v="0"/>
  </r>
  <r>
    <x v="0"/>
    <s v="0311"/>
    <n v="0"/>
    <n v="0"/>
    <n v="2018"/>
    <n v="2005"/>
    <n v="-95.97"/>
    <n v="0"/>
    <s v="100-S1.5 - Retirement"/>
    <m/>
    <x v="2"/>
    <n v="2060"/>
    <b v="0"/>
  </r>
  <r>
    <x v="0"/>
    <s v="0311"/>
    <n v="0"/>
    <n v="0"/>
    <n v="2018"/>
    <n v="2007"/>
    <n v="-40.1"/>
    <n v="0"/>
    <s v="100-S1.5 - Retirement"/>
    <m/>
    <x v="2"/>
    <n v="2060"/>
    <b v="0"/>
  </r>
  <r>
    <x v="0"/>
    <s v="0311"/>
    <n v="0"/>
    <n v="0"/>
    <n v="2018"/>
    <n v="2008"/>
    <n v="-11"/>
    <n v="0"/>
    <s v="100-S1.5 - Retirement"/>
    <m/>
    <x v="2"/>
    <n v="2060"/>
    <b v="0"/>
  </r>
  <r>
    <x v="0"/>
    <s v="0311"/>
    <n v="0"/>
    <n v="0"/>
    <n v="2018"/>
    <n v="2010"/>
    <n v="-108.58"/>
    <n v="0"/>
    <s v="100-S1.5 - Retirement"/>
    <m/>
    <x v="2"/>
    <n v="2060"/>
    <b v="0"/>
  </r>
  <r>
    <x v="0"/>
    <s v="0311"/>
    <n v="0"/>
    <n v="0"/>
    <n v="2019"/>
    <n v="1990"/>
    <n v="-183380.88"/>
    <n v="0"/>
    <s v="100-S1.5 - Retirement"/>
    <m/>
    <x v="2"/>
    <n v="2060"/>
    <b v="0"/>
  </r>
  <r>
    <x v="0"/>
    <s v="0311"/>
    <n v="0"/>
    <n v="0"/>
    <n v="2019"/>
    <n v="1991"/>
    <n v="-5981.75"/>
    <n v="0"/>
    <s v="100-S1.5 - Retirement"/>
    <m/>
    <x v="2"/>
    <n v="2060"/>
    <b v="0"/>
  </r>
  <r>
    <x v="0"/>
    <s v="0311"/>
    <n v="0"/>
    <n v="0"/>
    <n v="2019"/>
    <n v="1992"/>
    <n v="-1490.72"/>
    <n v="0"/>
    <s v="100-S1.5 - Retirement"/>
    <m/>
    <x v="2"/>
    <n v="2060"/>
    <b v="0"/>
  </r>
  <r>
    <x v="0"/>
    <s v="0311"/>
    <n v="0"/>
    <n v="0"/>
    <n v="2019"/>
    <n v="1993"/>
    <n v="-28.94"/>
    <n v="0"/>
    <s v="100-S1.5 - Retirement"/>
    <m/>
    <x v="2"/>
    <n v="2060"/>
    <b v="0"/>
  </r>
  <r>
    <x v="0"/>
    <s v="0311"/>
    <n v="0"/>
    <n v="0"/>
    <n v="2019"/>
    <n v="1995"/>
    <n v="-895.75"/>
    <n v="0"/>
    <s v="100-S1.5 - Retirement"/>
    <m/>
    <x v="2"/>
    <n v="2060"/>
    <b v="0"/>
  </r>
  <r>
    <x v="0"/>
    <s v="0311"/>
    <n v="0"/>
    <n v="0"/>
    <n v="2019"/>
    <n v="1996"/>
    <n v="-136.24"/>
    <n v="0"/>
    <s v="100-S1.5 - Retirement"/>
    <m/>
    <x v="2"/>
    <n v="2060"/>
    <b v="0"/>
  </r>
  <r>
    <x v="0"/>
    <s v="0311"/>
    <n v="0"/>
    <n v="0"/>
    <n v="2019"/>
    <n v="1997"/>
    <n v="-543.67999999999995"/>
    <n v="0"/>
    <s v="100-S1.5 - Retirement"/>
    <m/>
    <x v="2"/>
    <n v="2060"/>
    <b v="0"/>
  </r>
  <r>
    <x v="0"/>
    <s v="0311"/>
    <n v="0"/>
    <n v="0"/>
    <n v="2019"/>
    <n v="1998"/>
    <n v="-268.68"/>
    <n v="0"/>
    <s v="100-S1.5 - Retirement"/>
    <m/>
    <x v="2"/>
    <n v="2060"/>
    <b v="0"/>
  </r>
  <r>
    <x v="0"/>
    <s v="0311"/>
    <n v="0"/>
    <n v="0"/>
    <n v="2019"/>
    <n v="1999"/>
    <n v="-16.8"/>
    <n v="0"/>
    <s v="100-S1.5 - Retirement"/>
    <m/>
    <x v="2"/>
    <n v="2060"/>
    <b v="0"/>
  </r>
  <r>
    <x v="0"/>
    <s v="0311"/>
    <n v="0"/>
    <n v="0"/>
    <n v="2019"/>
    <n v="2000"/>
    <n v="-81.239999999999995"/>
    <n v="0"/>
    <s v="100-S1.5 - Retirement"/>
    <m/>
    <x v="2"/>
    <n v="2060"/>
    <b v="0"/>
  </r>
  <r>
    <x v="0"/>
    <s v="0311"/>
    <n v="0"/>
    <n v="0"/>
    <n v="2019"/>
    <n v="2001"/>
    <n v="-39.56"/>
    <n v="0"/>
    <s v="100-S1.5 - Retirement"/>
    <m/>
    <x v="2"/>
    <n v="2060"/>
    <b v="0"/>
  </r>
  <r>
    <x v="0"/>
    <s v="0311"/>
    <n v="0"/>
    <n v="0"/>
    <n v="2019"/>
    <n v="2002"/>
    <n v="-31.59"/>
    <n v="0"/>
    <s v="100-S1.5 - Retirement"/>
    <m/>
    <x v="2"/>
    <n v="2060"/>
    <b v="0"/>
  </r>
  <r>
    <x v="0"/>
    <s v="0311"/>
    <n v="0"/>
    <n v="0"/>
    <n v="2019"/>
    <n v="2004"/>
    <n v="-215.35"/>
    <n v="0"/>
    <s v="100-S1.5 - Retirement"/>
    <m/>
    <x v="2"/>
    <n v="2060"/>
    <b v="0"/>
  </r>
  <r>
    <x v="0"/>
    <s v="0311"/>
    <n v="0"/>
    <n v="0"/>
    <n v="2019"/>
    <n v="2005"/>
    <n v="-110.08"/>
    <n v="0"/>
    <s v="100-S1.5 - Retirement"/>
    <m/>
    <x v="2"/>
    <n v="2060"/>
    <b v="0"/>
  </r>
  <r>
    <x v="0"/>
    <s v="0311"/>
    <n v="0"/>
    <n v="0"/>
    <n v="2019"/>
    <n v="2007"/>
    <n v="-47.05"/>
    <n v="0"/>
    <s v="100-S1.5 - Retirement"/>
    <m/>
    <x v="2"/>
    <n v="2060"/>
    <b v="0"/>
  </r>
  <r>
    <x v="0"/>
    <s v="0311"/>
    <n v="0"/>
    <n v="0"/>
    <n v="2019"/>
    <n v="2008"/>
    <n v="-13.1"/>
    <n v="0"/>
    <s v="100-S1.5 - Retirement"/>
    <m/>
    <x v="2"/>
    <n v="2060"/>
    <b v="0"/>
  </r>
  <r>
    <x v="0"/>
    <s v="0311"/>
    <n v="0"/>
    <n v="0"/>
    <n v="2019"/>
    <n v="2010"/>
    <n v="-134.5"/>
    <n v="0"/>
    <s v="100-S1.5 - Retirement"/>
    <m/>
    <x v="2"/>
    <n v="2060"/>
    <b v="0"/>
  </r>
  <r>
    <x v="0"/>
    <s v="0311"/>
    <n v="0"/>
    <n v="0"/>
    <n v="2020"/>
    <n v="1990"/>
    <n v="-195732.87"/>
    <n v="0"/>
    <s v="100-S1.5 - Retirement"/>
    <m/>
    <x v="2"/>
    <n v="2060"/>
    <b v="0"/>
  </r>
  <r>
    <x v="0"/>
    <s v="0311"/>
    <n v="0"/>
    <n v="0"/>
    <n v="2020"/>
    <n v="1991"/>
    <n v="-6399.07"/>
    <n v="0"/>
    <s v="100-S1.5 - Retirement"/>
    <m/>
    <x v="2"/>
    <n v="2060"/>
    <b v="0"/>
  </r>
  <r>
    <x v="0"/>
    <s v="0311"/>
    <n v="0"/>
    <n v="0"/>
    <n v="2020"/>
    <n v="1992"/>
    <n v="-1598.64"/>
    <n v="0"/>
    <s v="100-S1.5 - Retirement"/>
    <m/>
    <x v="2"/>
    <n v="2060"/>
    <b v="0"/>
  </r>
  <r>
    <x v="0"/>
    <s v="0311"/>
    <n v="0"/>
    <n v="0"/>
    <n v="2020"/>
    <n v="1993"/>
    <n v="-31.11"/>
    <n v="0"/>
    <s v="100-S1.5 - Retirement"/>
    <m/>
    <x v="2"/>
    <n v="2060"/>
    <b v="0"/>
  </r>
  <r>
    <x v="0"/>
    <s v="0311"/>
    <n v="0"/>
    <n v="0"/>
    <n v="2020"/>
    <n v="1995"/>
    <n v="-969.05"/>
    <n v="0"/>
    <s v="100-S1.5 - Retirement"/>
    <m/>
    <x v="2"/>
    <n v="2060"/>
    <b v="0"/>
  </r>
  <r>
    <x v="0"/>
    <s v="0311"/>
    <n v="0"/>
    <n v="0"/>
    <n v="2020"/>
    <n v="1996"/>
    <n v="-147.72"/>
    <n v="0"/>
    <s v="100-S1.5 - Retirement"/>
    <m/>
    <x v="2"/>
    <n v="2060"/>
    <b v="0"/>
  </r>
  <r>
    <x v="0"/>
    <s v="0311"/>
    <n v="0"/>
    <n v="0"/>
    <n v="2020"/>
    <n v="1997"/>
    <n v="-591.77"/>
    <n v="0"/>
    <s v="100-S1.5 - Retirement"/>
    <m/>
    <x v="2"/>
    <n v="2060"/>
    <b v="0"/>
  </r>
  <r>
    <x v="0"/>
    <s v="0311"/>
    <n v="0"/>
    <n v="0"/>
    <n v="2020"/>
    <n v="1998"/>
    <n v="-293.54000000000002"/>
    <n v="0"/>
    <s v="100-S1.5 - Retirement"/>
    <m/>
    <x v="2"/>
    <n v="2060"/>
    <b v="0"/>
  </r>
  <r>
    <x v="0"/>
    <s v="0311"/>
    <n v="0"/>
    <n v="0"/>
    <n v="2020"/>
    <n v="1999"/>
    <n v="-18.43"/>
    <n v="0"/>
    <s v="100-S1.5 - Retirement"/>
    <m/>
    <x v="2"/>
    <n v="2060"/>
    <b v="0"/>
  </r>
  <r>
    <x v="0"/>
    <s v="0311"/>
    <n v="0"/>
    <n v="0"/>
    <n v="2020"/>
    <n v="2000"/>
    <n v="-89.51"/>
    <n v="0"/>
    <s v="100-S1.5 - Retirement"/>
    <m/>
    <x v="2"/>
    <n v="2060"/>
    <b v="0"/>
  </r>
  <r>
    <x v="0"/>
    <s v="0311"/>
    <n v="0"/>
    <n v="0"/>
    <n v="2020"/>
    <n v="2001"/>
    <n v="-43.8"/>
    <n v="0"/>
    <s v="100-S1.5 - Retirement"/>
    <m/>
    <x v="2"/>
    <n v="2060"/>
    <b v="0"/>
  </r>
  <r>
    <x v="0"/>
    <s v="0311"/>
    <n v="0"/>
    <n v="0"/>
    <n v="2020"/>
    <n v="2002"/>
    <n v="-35.17"/>
    <n v="0"/>
    <s v="100-S1.5 - Retirement"/>
    <m/>
    <x v="2"/>
    <n v="2060"/>
    <b v="0"/>
  </r>
  <r>
    <x v="0"/>
    <s v="0311"/>
    <n v="0"/>
    <n v="0"/>
    <n v="2020"/>
    <n v="2004"/>
    <n v="-242.88"/>
    <n v="0"/>
    <s v="100-S1.5 - Retirement"/>
    <m/>
    <x v="2"/>
    <n v="2060"/>
    <b v="0"/>
  </r>
  <r>
    <x v="0"/>
    <s v="0311"/>
    <n v="0"/>
    <n v="0"/>
    <n v="2020"/>
    <n v="2005"/>
    <n v="-125.12"/>
    <n v="0"/>
    <s v="100-S1.5 - Retirement"/>
    <m/>
    <x v="2"/>
    <n v="2060"/>
    <b v="0"/>
  </r>
  <r>
    <x v="0"/>
    <s v="0311"/>
    <n v="0"/>
    <n v="0"/>
    <n v="2020"/>
    <n v="2007"/>
    <n v="-54.52"/>
    <n v="0"/>
    <s v="100-S1.5 - Retirement"/>
    <m/>
    <x v="2"/>
    <n v="2060"/>
    <b v="0"/>
  </r>
  <r>
    <x v="0"/>
    <s v="0311"/>
    <n v="0"/>
    <n v="0"/>
    <n v="2020"/>
    <n v="2008"/>
    <n v="-15.37"/>
    <n v="0"/>
    <s v="100-S1.5 - Retirement"/>
    <m/>
    <x v="2"/>
    <n v="2060"/>
    <b v="0"/>
  </r>
  <r>
    <x v="0"/>
    <s v="0311"/>
    <n v="0"/>
    <n v="0"/>
    <n v="2020"/>
    <n v="2010"/>
    <n v="-162.93"/>
    <n v="0"/>
    <s v="100-S1.5 - Retirement"/>
    <m/>
    <x v="2"/>
    <n v="2060"/>
    <b v="0"/>
  </r>
  <r>
    <x v="0"/>
    <s v="0311"/>
    <n v="0"/>
    <n v="0"/>
    <n v="2021"/>
    <n v="1990"/>
    <n v="-208472.21"/>
    <n v="0"/>
    <s v="100-S1.5 - Retirement"/>
    <m/>
    <x v="2"/>
    <n v="2060"/>
    <b v="0"/>
  </r>
  <r>
    <x v="0"/>
    <s v="0311"/>
    <n v="0"/>
    <n v="0"/>
    <n v="2021"/>
    <n v="1991"/>
    <n v="-6830.09"/>
    <n v="0"/>
    <s v="100-S1.5 - Retirement"/>
    <m/>
    <x v="2"/>
    <n v="2060"/>
    <b v="0"/>
  </r>
  <r>
    <x v="0"/>
    <s v="0311"/>
    <n v="0"/>
    <n v="0"/>
    <n v="2021"/>
    <n v="1992"/>
    <n v="-1710.17"/>
    <n v="0"/>
    <s v="100-S1.5 - Retirement"/>
    <m/>
    <x v="2"/>
    <n v="2060"/>
    <b v="0"/>
  </r>
  <r>
    <x v="0"/>
    <s v="0311"/>
    <n v="0"/>
    <n v="0"/>
    <n v="2021"/>
    <n v="1993"/>
    <n v="-33.36"/>
    <n v="0"/>
    <s v="100-S1.5 - Retirement"/>
    <m/>
    <x v="2"/>
    <n v="2060"/>
    <b v="0"/>
  </r>
  <r>
    <x v="0"/>
    <s v="0311"/>
    <n v="0"/>
    <n v="0"/>
    <n v="2021"/>
    <n v="1995"/>
    <n v="-1045.23"/>
    <n v="0"/>
    <s v="100-S1.5 - Retirement"/>
    <m/>
    <x v="2"/>
    <n v="2060"/>
    <b v="0"/>
  </r>
  <r>
    <x v="0"/>
    <s v="0311"/>
    <n v="0"/>
    <n v="0"/>
    <n v="2021"/>
    <n v="1996"/>
    <n v="-159.80000000000001"/>
    <n v="0"/>
    <s v="100-S1.5 - Retirement"/>
    <m/>
    <x v="2"/>
    <n v="2060"/>
    <b v="0"/>
  </r>
  <r>
    <x v="0"/>
    <s v="0311"/>
    <n v="0"/>
    <n v="0"/>
    <n v="2021"/>
    <n v="1997"/>
    <n v="-641.59"/>
    <n v="0"/>
    <s v="100-S1.5 - Retirement"/>
    <m/>
    <x v="2"/>
    <n v="2060"/>
    <b v="0"/>
  </r>
  <r>
    <x v="0"/>
    <s v="0311"/>
    <n v="0"/>
    <n v="0"/>
    <n v="2021"/>
    <n v="1998"/>
    <n v="-319.5"/>
    <n v="0"/>
    <s v="100-S1.5 - Retirement"/>
    <m/>
    <x v="2"/>
    <n v="2060"/>
    <b v="0"/>
  </r>
  <r>
    <x v="0"/>
    <s v="0311"/>
    <n v="0"/>
    <n v="0"/>
    <n v="2021"/>
    <n v="1999"/>
    <n v="-20.14"/>
    <n v="0"/>
    <s v="100-S1.5 - Retirement"/>
    <m/>
    <x v="2"/>
    <n v="2060"/>
    <b v="0"/>
  </r>
  <r>
    <x v="0"/>
    <s v="0311"/>
    <n v="0"/>
    <n v="0"/>
    <n v="2021"/>
    <n v="2000"/>
    <n v="-98.19"/>
    <n v="0"/>
    <s v="100-S1.5 - Retirement"/>
    <m/>
    <x v="2"/>
    <n v="2060"/>
    <b v="0"/>
  </r>
  <r>
    <x v="0"/>
    <s v="0311"/>
    <n v="0"/>
    <n v="0"/>
    <n v="2021"/>
    <n v="2001"/>
    <n v="-48.26"/>
    <n v="0"/>
    <s v="100-S1.5 - Retirement"/>
    <m/>
    <x v="2"/>
    <n v="2060"/>
    <b v="0"/>
  </r>
  <r>
    <x v="0"/>
    <s v="0311"/>
    <n v="0"/>
    <n v="0"/>
    <n v="2021"/>
    <n v="2002"/>
    <n v="-38.94"/>
    <n v="0"/>
    <s v="100-S1.5 - Retirement"/>
    <m/>
    <x v="2"/>
    <n v="2060"/>
    <b v="0"/>
  </r>
  <r>
    <x v="0"/>
    <s v="0311"/>
    <n v="0"/>
    <n v="0"/>
    <n v="2021"/>
    <n v="2004"/>
    <n v="-272.06"/>
    <n v="0"/>
    <s v="100-S1.5 - Retirement"/>
    <m/>
    <x v="2"/>
    <n v="2060"/>
    <b v="0"/>
  </r>
  <r>
    <x v="0"/>
    <s v="0311"/>
    <n v="0"/>
    <n v="0"/>
    <n v="2021"/>
    <n v="2005"/>
    <n v="-141.12"/>
    <n v="0"/>
    <s v="100-S1.5 - Retirement"/>
    <m/>
    <x v="2"/>
    <n v="2060"/>
    <b v="0"/>
  </r>
  <r>
    <x v="0"/>
    <s v="0311"/>
    <n v="0"/>
    <n v="0"/>
    <n v="2021"/>
    <n v="2007"/>
    <n v="-62.54"/>
    <n v="0"/>
    <s v="100-S1.5 - Retirement"/>
    <m/>
    <x v="2"/>
    <n v="2060"/>
    <b v="0"/>
  </r>
  <r>
    <x v="0"/>
    <s v="0311"/>
    <n v="0"/>
    <n v="0"/>
    <n v="2021"/>
    <n v="2008"/>
    <n v="-17.809999999999999"/>
    <n v="0"/>
    <s v="100-S1.5 - Retirement"/>
    <m/>
    <x v="2"/>
    <n v="2060"/>
    <b v="0"/>
  </r>
  <r>
    <x v="0"/>
    <s v="0311"/>
    <n v="0"/>
    <n v="0"/>
    <n v="2021"/>
    <n v="2010"/>
    <n v="-193.96"/>
    <n v="0"/>
    <s v="100-S1.5 - Retirement"/>
    <m/>
    <x v="2"/>
    <n v="2060"/>
    <b v="0"/>
  </r>
  <r>
    <x v="0"/>
    <s v="0311"/>
    <n v="0"/>
    <n v="0"/>
    <n v="2022"/>
    <n v="1990"/>
    <n v="-221582.76"/>
    <n v="0"/>
    <s v="100-S1.5 - Retirement"/>
    <m/>
    <x v="2"/>
    <n v="2060"/>
    <b v="0"/>
  </r>
  <r>
    <x v="0"/>
    <s v="0311"/>
    <n v="0"/>
    <n v="0"/>
    <n v="2022"/>
    <n v="1991"/>
    <n v="-7274.63"/>
    <n v="0"/>
    <s v="100-S1.5 - Retirement"/>
    <m/>
    <x v="2"/>
    <n v="2060"/>
    <b v="0"/>
  </r>
  <r>
    <x v="0"/>
    <s v="0311"/>
    <n v="0"/>
    <n v="0"/>
    <n v="2022"/>
    <n v="1992"/>
    <n v="-1825.36"/>
    <n v="0"/>
    <s v="100-S1.5 - Retirement"/>
    <m/>
    <x v="2"/>
    <n v="2060"/>
    <b v="0"/>
  </r>
  <r>
    <x v="0"/>
    <s v="0311"/>
    <n v="0"/>
    <n v="0"/>
    <n v="2022"/>
    <n v="1993"/>
    <n v="-35.69"/>
    <n v="0"/>
    <s v="100-S1.5 - Retirement"/>
    <m/>
    <x v="2"/>
    <n v="2060"/>
    <b v="0"/>
  </r>
  <r>
    <x v="0"/>
    <s v="0311"/>
    <n v="0"/>
    <n v="0"/>
    <n v="2022"/>
    <n v="1995"/>
    <n v="-1123.3"/>
    <n v="0"/>
    <s v="100-S1.5 - Retirement"/>
    <m/>
    <x v="2"/>
    <n v="2060"/>
    <b v="0"/>
  </r>
  <r>
    <x v="0"/>
    <s v="0311"/>
    <n v="0"/>
    <n v="0"/>
    <n v="2022"/>
    <n v="1996"/>
    <n v="-172.37"/>
    <n v="0"/>
    <s v="100-S1.5 - Retirement"/>
    <m/>
    <x v="2"/>
    <n v="2060"/>
    <b v="0"/>
  </r>
  <r>
    <x v="0"/>
    <s v="0311"/>
    <n v="0"/>
    <n v="0"/>
    <n v="2022"/>
    <n v="1997"/>
    <n v="-694.1"/>
    <n v="0"/>
    <s v="100-S1.5 - Retirement"/>
    <m/>
    <x v="2"/>
    <n v="2060"/>
    <b v="0"/>
  </r>
  <r>
    <x v="0"/>
    <s v="0311"/>
    <n v="0"/>
    <n v="0"/>
    <n v="2022"/>
    <n v="1998"/>
    <n v="-346.4"/>
    <n v="0"/>
    <s v="100-S1.5 - Retirement"/>
    <m/>
    <x v="2"/>
    <n v="2060"/>
    <b v="0"/>
  </r>
  <r>
    <x v="0"/>
    <s v="0311"/>
    <n v="0"/>
    <n v="0"/>
    <n v="2022"/>
    <n v="1999"/>
    <n v="-21.92"/>
    <n v="0"/>
    <s v="100-S1.5 - Retirement"/>
    <m/>
    <x v="2"/>
    <n v="2060"/>
    <b v="0"/>
  </r>
  <r>
    <x v="0"/>
    <s v="0311"/>
    <n v="0"/>
    <n v="0"/>
    <n v="2022"/>
    <n v="2000"/>
    <n v="-107.27"/>
    <n v="0"/>
    <s v="100-S1.5 - Retirement"/>
    <m/>
    <x v="2"/>
    <n v="2060"/>
    <b v="0"/>
  </r>
  <r>
    <x v="0"/>
    <s v="0311"/>
    <n v="0"/>
    <n v="0"/>
    <n v="2022"/>
    <n v="2001"/>
    <n v="-52.94"/>
    <n v="0"/>
    <s v="100-S1.5 - Retirement"/>
    <m/>
    <x v="2"/>
    <n v="2060"/>
    <b v="0"/>
  </r>
  <r>
    <x v="0"/>
    <s v="0311"/>
    <n v="0"/>
    <n v="0"/>
    <n v="2022"/>
    <n v="2002"/>
    <n v="-42.9"/>
    <n v="0"/>
    <s v="100-S1.5 - Retirement"/>
    <m/>
    <x v="2"/>
    <n v="2060"/>
    <b v="0"/>
  </r>
  <r>
    <x v="0"/>
    <s v="0311"/>
    <n v="0"/>
    <n v="0"/>
    <n v="2022"/>
    <n v="2004"/>
    <n v="-302.89"/>
    <n v="0"/>
    <s v="100-S1.5 - Retirement"/>
    <m/>
    <x v="2"/>
    <n v="2060"/>
    <b v="0"/>
  </r>
  <r>
    <x v="0"/>
    <s v="0311"/>
    <n v="0"/>
    <n v="0"/>
    <n v="2022"/>
    <n v="2005"/>
    <n v="-158.07"/>
    <n v="0"/>
    <s v="100-S1.5 - Retirement"/>
    <m/>
    <x v="2"/>
    <n v="2060"/>
    <b v="0"/>
  </r>
  <r>
    <x v="0"/>
    <s v="0311"/>
    <n v="0"/>
    <n v="0"/>
    <n v="2022"/>
    <n v="2007"/>
    <n v="-71.09"/>
    <n v="0"/>
    <s v="100-S1.5 - Retirement"/>
    <m/>
    <x v="2"/>
    <n v="2060"/>
    <b v="0"/>
  </r>
  <r>
    <x v="0"/>
    <s v="0311"/>
    <n v="0"/>
    <n v="0"/>
    <n v="2022"/>
    <n v="2008"/>
    <n v="-20.43"/>
    <n v="0"/>
    <s v="100-S1.5 - Retirement"/>
    <m/>
    <x v="2"/>
    <n v="2060"/>
    <b v="0"/>
  </r>
  <r>
    <x v="0"/>
    <s v="0311"/>
    <n v="0"/>
    <n v="0"/>
    <n v="2022"/>
    <n v="2010"/>
    <n v="-227.56"/>
    <n v="0"/>
    <s v="100-S1.5 - Retirement"/>
    <m/>
    <x v="2"/>
    <n v="2060"/>
    <b v="0"/>
  </r>
  <r>
    <x v="0"/>
    <s v="0311"/>
    <n v="0"/>
    <n v="0"/>
    <n v="2023"/>
    <n v="1990"/>
    <n v="-235069.89"/>
    <n v="0"/>
    <s v="100-S1.5 - Retirement"/>
    <m/>
    <x v="2"/>
    <n v="2060"/>
    <b v="0"/>
  </r>
  <r>
    <x v="0"/>
    <s v="0311"/>
    <n v="0"/>
    <n v="0"/>
    <n v="2023"/>
    <n v="1991"/>
    <n v="-7732.12"/>
    <n v="0"/>
    <s v="100-S1.5 - Retirement"/>
    <m/>
    <x v="2"/>
    <n v="2060"/>
    <b v="0"/>
  </r>
  <r>
    <x v="0"/>
    <s v="0311"/>
    <n v="0"/>
    <n v="0"/>
    <n v="2023"/>
    <n v="1992"/>
    <n v="-1944.16"/>
    <n v="0"/>
    <s v="100-S1.5 - Retirement"/>
    <m/>
    <x v="2"/>
    <n v="2060"/>
    <b v="0"/>
  </r>
  <r>
    <x v="0"/>
    <s v="0311"/>
    <n v="0"/>
    <n v="0"/>
    <n v="2023"/>
    <n v="1993"/>
    <n v="-38.090000000000003"/>
    <n v="0"/>
    <s v="100-S1.5 - Retirement"/>
    <m/>
    <x v="2"/>
    <n v="2060"/>
    <b v="0"/>
  </r>
  <r>
    <x v="0"/>
    <s v="0311"/>
    <n v="0"/>
    <n v="0"/>
    <n v="2023"/>
    <n v="1995"/>
    <n v="-1204.6199999999999"/>
    <n v="0"/>
    <s v="100-S1.5 - Retirement"/>
    <m/>
    <x v="2"/>
    <n v="2060"/>
    <b v="0"/>
  </r>
  <r>
    <x v="0"/>
    <s v="0311"/>
    <n v="0"/>
    <n v="0"/>
    <n v="2023"/>
    <n v="1996"/>
    <n v="-185.24"/>
    <n v="0"/>
    <s v="100-S1.5 - Retirement"/>
    <m/>
    <x v="2"/>
    <n v="2060"/>
    <b v="0"/>
  </r>
  <r>
    <x v="0"/>
    <s v="0311"/>
    <n v="0"/>
    <n v="0"/>
    <n v="2023"/>
    <n v="1997"/>
    <n v="-748.66"/>
    <n v="0"/>
    <s v="100-S1.5 - Retirement"/>
    <m/>
    <x v="2"/>
    <n v="2060"/>
    <b v="0"/>
  </r>
  <r>
    <x v="0"/>
    <s v="0311"/>
    <n v="0"/>
    <n v="0"/>
    <n v="2023"/>
    <n v="1998"/>
    <n v="-374.75"/>
    <n v="0"/>
    <s v="100-S1.5 - Retirement"/>
    <m/>
    <x v="2"/>
    <n v="2060"/>
    <b v="0"/>
  </r>
  <r>
    <x v="0"/>
    <s v="0311"/>
    <n v="0"/>
    <n v="0"/>
    <n v="2023"/>
    <n v="1999"/>
    <n v="-23.76"/>
    <n v="0"/>
    <s v="100-S1.5 - Retirement"/>
    <m/>
    <x v="2"/>
    <n v="2060"/>
    <b v="0"/>
  </r>
  <r>
    <x v="0"/>
    <s v="0311"/>
    <n v="0"/>
    <n v="0"/>
    <n v="2023"/>
    <n v="2000"/>
    <n v="-116.76"/>
    <n v="0"/>
    <s v="100-S1.5 - Retirement"/>
    <m/>
    <x v="2"/>
    <n v="2060"/>
    <b v="0"/>
  </r>
  <r>
    <x v="0"/>
    <s v="0311"/>
    <n v="0"/>
    <n v="0"/>
    <n v="2023"/>
    <n v="2001"/>
    <n v="-57.84"/>
    <n v="0"/>
    <s v="100-S1.5 - Retirement"/>
    <m/>
    <x v="2"/>
    <n v="2060"/>
    <b v="0"/>
  </r>
  <r>
    <x v="0"/>
    <s v="0311"/>
    <n v="0"/>
    <n v="0"/>
    <n v="2023"/>
    <n v="2002"/>
    <n v="-47.06"/>
    <n v="0"/>
    <s v="100-S1.5 - Retirement"/>
    <m/>
    <x v="2"/>
    <n v="2060"/>
    <b v="0"/>
  </r>
  <r>
    <x v="0"/>
    <s v="0311"/>
    <n v="0"/>
    <n v="0"/>
    <n v="2023"/>
    <n v="2004"/>
    <n v="-335.38"/>
    <n v="0"/>
    <s v="100-S1.5 - Retirement"/>
    <m/>
    <x v="2"/>
    <n v="2060"/>
    <b v="0"/>
  </r>
  <r>
    <x v="0"/>
    <s v="0311"/>
    <n v="0"/>
    <n v="0"/>
    <n v="2023"/>
    <n v="2005"/>
    <n v="-175.99"/>
    <n v="0"/>
    <s v="100-S1.5 - Retirement"/>
    <m/>
    <x v="2"/>
    <n v="2060"/>
    <b v="0"/>
  </r>
  <r>
    <x v="0"/>
    <s v="0311"/>
    <n v="0"/>
    <n v="0"/>
    <n v="2023"/>
    <n v="2007"/>
    <n v="-80.180000000000007"/>
    <n v="0"/>
    <s v="100-S1.5 - Retirement"/>
    <m/>
    <x v="2"/>
    <n v="2060"/>
    <b v="0"/>
  </r>
  <r>
    <x v="0"/>
    <s v="0311"/>
    <n v="0"/>
    <n v="0"/>
    <n v="2023"/>
    <n v="2008"/>
    <n v="-23.22"/>
    <n v="0"/>
    <s v="100-S1.5 - Retirement"/>
    <m/>
    <x v="2"/>
    <n v="2060"/>
    <b v="0"/>
  </r>
  <r>
    <x v="0"/>
    <s v="0311"/>
    <n v="0"/>
    <n v="0"/>
    <n v="2023"/>
    <n v="2010"/>
    <n v="-263.73"/>
    <n v="0"/>
    <s v="100-S1.5 - Retirement"/>
    <m/>
    <x v="2"/>
    <n v="2060"/>
    <b v="0"/>
  </r>
  <r>
    <x v="0"/>
    <s v="0311"/>
    <n v="0"/>
    <n v="0"/>
    <n v="2024"/>
    <n v="1990"/>
    <n v="-248912.09"/>
    <n v="0"/>
    <s v="100-S1.5 - Retirement"/>
    <m/>
    <x v="2"/>
    <n v="2060"/>
    <b v="0"/>
  </r>
  <r>
    <x v="0"/>
    <s v="0311"/>
    <n v="0"/>
    <n v="0"/>
    <n v="2024"/>
    <n v="1991"/>
    <n v="-8202.75"/>
    <n v="0"/>
    <s v="100-S1.5 - Retirement"/>
    <m/>
    <x v="2"/>
    <n v="2060"/>
    <b v="0"/>
  </r>
  <r>
    <x v="0"/>
    <s v="0311"/>
    <n v="0"/>
    <n v="0"/>
    <n v="2024"/>
    <n v="1992"/>
    <n v="-2066.4299999999998"/>
    <n v="0"/>
    <s v="100-S1.5 - Retirement"/>
    <m/>
    <x v="2"/>
    <n v="2060"/>
    <b v="0"/>
  </r>
  <r>
    <x v="0"/>
    <s v="0311"/>
    <n v="0"/>
    <n v="0"/>
    <n v="2024"/>
    <n v="1993"/>
    <n v="-40.57"/>
    <n v="0"/>
    <s v="100-S1.5 - Retirement"/>
    <m/>
    <x v="2"/>
    <n v="2060"/>
    <b v="0"/>
  </r>
  <r>
    <x v="0"/>
    <s v="0311"/>
    <n v="0"/>
    <n v="0"/>
    <n v="2024"/>
    <n v="1995"/>
    <n v="-1288.6600000000001"/>
    <n v="0"/>
    <s v="100-S1.5 - Retirement"/>
    <m/>
    <x v="2"/>
    <n v="2060"/>
    <b v="0"/>
  </r>
  <r>
    <x v="0"/>
    <s v="0311"/>
    <n v="0"/>
    <n v="0"/>
    <n v="2024"/>
    <n v="1996"/>
    <n v="-198.65"/>
    <n v="0"/>
    <s v="100-S1.5 - Retirement"/>
    <m/>
    <x v="2"/>
    <n v="2060"/>
    <b v="0"/>
  </r>
  <r>
    <x v="0"/>
    <s v="0311"/>
    <n v="0"/>
    <n v="0"/>
    <n v="2024"/>
    <n v="1997"/>
    <n v="-804.58"/>
    <n v="0"/>
    <s v="100-S1.5 - Retirement"/>
    <m/>
    <x v="2"/>
    <n v="2060"/>
    <b v="0"/>
  </r>
  <r>
    <x v="0"/>
    <s v="0311"/>
    <n v="0"/>
    <n v="0"/>
    <n v="2024"/>
    <n v="1998"/>
    <n v="-404.21"/>
    <n v="0"/>
    <s v="100-S1.5 - Retirement"/>
    <m/>
    <x v="2"/>
    <n v="2060"/>
    <b v="0"/>
  </r>
  <r>
    <x v="0"/>
    <s v="0311"/>
    <n v="0"/>
    <n v="0"/>
    <n v="2024"/>
    <n v="1999"/>
    <n v="-25.71"/>
    <n v="0"/>
    <s v="100-S1.5 - Retirement"/>
    <m/>
    <x v="2"/>
    <n v="2060"/>
    <b v="0"/>
  </r>
  <r>
    <x v="0"/>
    <s v="0311"/>
    <n v="0"/>
    <n v="0"/>
    <n v="2024"/>
    <n v="2000"/>
    <n v="-126.59"/>
    <n v="0"/>
    <s v="100-S1.5 - Retirement"/>
    <m/>
    <x v="2"/>
    <n v="2060"/>
    <b v="0"/>
  </r>
  <r>
    <x v="0"/>
    <s v="0311"/>
    <n v="0"/>
    <n v="0"/>
    <n v="2024"/>
    <n v="2001"/>
    <n v="-62.96"/>
    <n v="0"/>
    <s v="100-S1.5 - Retirement"/>
    <m/>
    <x v="2"/>
    <n v="2060"/>
    <b v="0"/>
  </r>
  <r>
    <x v="0"/>
    <s v="0311"/>
    <n v="0"/>
    <n v="0"/>
    <n v="2024"/>
    <n v="2002"/>
    <n v="-51.42"/>
    <n v="0"/>
    <s v="100-S1.5 - Retirement"/>
    <m/>
    <x v="2"/>
    <n v="2060"/>
    <b v="0"/>
  </r>
  <r>
    <x v="0"/>
    <s v="0311"/>
    <n v="0"/>
    <n v="0"/>
    <n v="2024"/>
    <n v="2004"/>
    <n v="-369.53"/>
    <n v="0"/>
    <s v="100-S1.5 - Retirement"/>
    <m/>
    <x v="2"/>
    <n v="2060"/>
    <b v="0"/>
  </r>
  <r>
    <x v="0"/>
    <s v="0311"/>
    <n v="0"/>
    <n v="0"/>
    <n v="2024"/>
    <n v="2005"/>
    <n v="-194.87"/>
    <n v="0"/>
    <s v="100-S1.5 - Retirement"/>
    <m/>
    <x v="2"/>
    <n v="2060"/>
    <b v="0"/>
  </r>
  <r>
    <x v="0"/>
    <s v="0311"/>
    <n v="0"/>
    <n v="0"/>
    <n v="2024"/>
    <n v="2007"/>
    <n v="-89.81"/>
    <n v="0"/>
    <s v="100-S1.5 - Retirement"/>
    <m/>
    <x v="2"/>
    <n v="2060"/>
    <b v="0"/>
  </r>
  <r>
    <x v="0"/>
    <s v="0311"/>
    <n v="0"/>
    <n v="0"/>
    <n v="2024"/>
    <n v="2008"/>
    <n v="-26.19"/>
    <n v="0"/>
    <s v="100-S1.5 - Retirement"/>
    <m/>
    <x v="2"/>
    <n v="2060"/>
    <b v="0"/>
  </r>
  <r>
    <x v="0"/>
    <s v="0311"/>
    <n v="0"/>
    <n v="0"/>
    <n v="2024"/>
    <n v="2010"/>
    <n v="-302.5"/>
    <n v="0"/>
    <s v="100-S1.5 - Retirement"/>
    <m/>
    <x v="2"/>
    <n v="2060"/>
    <b v="0"/>
  </r>
  <r>
    <x v="0"/>
    <s v="0311"/>
    <n v="0"/>
    <n v="0"/>
    <n v="2025"/>
    <n v="1990"/>
    <n v="-263098.59000000003"/>
    <n v="0"/>
    <s v="100-S1.5 - Retirement"/>
    <m/>
    <x v="2"/>
    <n v="2060"/>
    <b v="0"/>
  </r>
  <r>
    <x v="0"/>
    <s v="0311"/>
    <n v="0"/>
    <n v="0"/>
    <n v="2025"/>
    <n v="1991"/>
    <n v="-8685.77"/>
    <n v="0"/>
    <s v="100-S1.5 - Retirement"/>
    <m/>
    <x v="2"/>
    <n v="2060"/>
    <b v="0"/>
  </r>
  <r>
    <x v="0"/>
    <s v="0311"/>
    <n v="0"/>
    <n v="0"/>
    <n v="2025"/>
    <n v="1992"/>
    <n v="-2192.21"/>
    <n v="0"/>
    <s v="100-S1.5 - Retirement"/>
    <m/>
    <x v="2"/>
    <n v="2060"/>
    <b v="0"/>
  </r>
  <r>
    <x v="0"/>
    <s v="0311"/>
    <n v="0"/>
    <n v="0"/>
    <n v="2025"/>
    <n v="1993"/>
    <n v="-43.12"/>
    <n v="0"/>
    <s v="100-S1.5 - Retirement"/>
    <m/>
    <x v="2"/>
    <n v="2060"/>
    <b v="0"/>
  </r>
  <r>
    <x v="0"/>
    <s v="0311"/>
    <n v="0"/>
    <n v="0"/>
    <n v="2025"/>
    <n v="1995"/>
    <n v="-1375.46"/>
    <n v="0"/>
    <s v="100-S1.5 - Retirement"/>
    <m/>
    <x v="2"/>
    <n v="2060"/>
    <b v="0"/>
  </r>
  <r>
    <x v="0"/>
    <s v="0311"/>
    <n v="0"/>
    <n v="0"/>
    <n v="2025"/>
    <n v="1996"/>
    <n v="-212.51"/>
    <n v="0"/>
    <s v="100-S1.5 - Retirement"/>
    <m/>
    <x v="2"/>
    <n v="2060"/>
    <b v="0"/>
  </r>
  <r>
    <x v="0"/>
    <s v="0311"/>
    <n v="0"/>
    <n v="0"/>
    <n v="2025"/>
    <n v="1997"/>
    <n v="-862.82"/>
    <n v="0"/>
    <s v="100-S1.5 - Retirement"/>
    <m/>
    <x v="2"/>
    <n v="2060"/>
    <b v="0"/>
  </r>
  <r>
    <x v="0"/>
    <s v="0311"/>
    <n v="0"/>
    <n v="0"/>
    <n v="2025"/>
    <n v="1998"/>
    <n v="-434.4"/>
    <n v="0"/>
    <s v="100-S1.5 - Retirement"/>
    <m/>
    <x v="2"/>
    <n v="2060"/>
    <b v="0"/>
  </r>
  <r>
    <x v="0"/>
    <s v="0311"/>
    <n v="0"/>
    <n v="0"/>
    <n v="2025"/>
    <n v="1999"/>
    <n v="-27.73"/>
    <n v="0"/>
    <s v="100-S1.5 - Retirement"/>
    <m/>
    <x v="2"/>
    <n v="2060"/>
    <b v="0"/>
  </r>
  <r>
    <x v="0"/>
    <s v="0311"/>
    <n v="0"/>
    <n v="0"/>
    <n v="2025"/>
    <n v="2000"/>
    <n v="-136.94999999999999"/>
    <n v="0"/>
    <s v="100-S1.5 - Retirement"/>
    <m/>
    <x v="2"/>
    <n v="2060"/>
    <b v="0"/>
  </r>
  <r>
    <x v="0"/>
    <s v="0311"/>
    <n v="0"/>
    <n v="0"/>
    <n v="2025"/>
    <n v="2001"/>
    <n v="-68.260000000000005"/>
    <n v="0"/>
    <s v="100-S1.5 - Retirement"/>
    <m/>
    <x v="2"/>
    <n v="2060"/>
    <b v="0"/>
  </r>
  <r>
    <x v="0"/>
    <s v="0311"/>
    <n v="0"/>
    <n v="0"/>
    <n v="2025"/>
    <n v="2002"/>
    <n v="-55.97"/>
    <n v="0"/>
    <s v="100-S1.5 - Retirement"/>
    <m/>
    <x v="2"/>
    <n v="2060"/>
    <b v="0"/>
  </r>
  <r>
    <x v="0"/>
    <s v="0311"/>
    <n v="0"/>
    <n v="0"/>
    <n v="2025"/>
    <n v="2004"/>
    <n v="-405.37"/>
    <n v="0"/>
    <s v="100-S1.5 - Retirement"/>
    <m/>
    <x v="2"/>
    <n v="2060"/>
    <b v="0"/>
  </r>
  <r>
    <x v="0"/>
    <s v="0311"/>
    <n v="0"/>
    <n v="0"/>
    <n v="2025"/>
    <n v="2005"/>
    <n v="-214.7"/>
    <n v="0"/>
    <s v="100-S1.5 - Retirement"/>
    <m/>
    <x v="2"/>
    <n v="2060"/>
    <b v="0"/>
  </r>
  <r>
    <x v="0"/>
    <s v="0311"/>
    <n v="0"/>
    <n v="0"/>
    <n v="2025"/>
    <n v="2007"/>
    <n v="-99.99"/>
    <n v="0"/>
    <s v="100-S1.5 - Retirement"/>
    <m/>
    <x v="2"/>
    <n v="2060"/>
    <b v="0"/>
  </r>
  <r>
    <x v="0"/>
    <s v="0311"/>
    <n v="0"/>
    <n v="0"/>
    <n v="2025"/>
    <n v="2008"/>
    <n v="-29.33"/>
    <n v="0"/>
    <s v="100-S1.5 - Retirement"/>
    <m/>
    <x v="2"/>
    <n v="2060"/>
    <b v="0"/>
  </r>
  <r>
    <x v="0"/>
    <s v="0311"/>
    <n v="0"/>
    <n v="0"/>
    <n v="2025"/>
    <n v="2010"/>
    <n v="-343.85"/>
    <n v="0"/>
    <s v="100-S1.5 - Retirement"/>
    <m/>
    <x v="2"/>
    <n v="2060"/>
    <b v="0"/>
  </r>
  <r>
    <x v="0"/>
    <s v="0311"/>
    <n v="0"/>
    <n v="0"/>
    <n v="2026"/>
    <n v="1990"/>
    <n v="-277634.78000000003"/>
    <n v="0"/>
    <s v="100-S1.5 - Retirement"/>
    <m/>
    <x v="2"/>
    <n v="2060"/>
    <b v="0"/>
  </r>
  <r>
    <x v="0"/>
    <s v="0311"/>
    <n v="0"/>
    <n v="0"/>
    <n v="2026"/>
    <n v="1991"/>
    <n v="-9180.81"/>
    <n v="0"/>
    <s v="100-S1.5 - Retirement"/>
    <m/>
    <x v="2"/>
    <n v="2060"/>
    <b v="0"/>
  </r>
  <r>
    <x v="0"/>
    <s v="0311"/>
    <n v="0"/>
    <n v="0"/>
    <n v="2026"/>
    <n v="1992"/>
    <n v="-2321.3000000000002"/>
    <n v="0"/>
    <s v="100-S1.5 - Retirement"/>
    <m/>
    <x v="2"/>
    <n v="2060"/>
    <b v="0"/>
  </r>
  <r>
    <x v="0"/>
    <s v="0311"/>
    <n v="0"/>
    <n v="0"/>
    <n v="2026"/>
    <n v="1993"/>
    <n v="-45.74"/>
    <n v="0"/>
    <s v="100-S1.5 - Retirement"/>
    <m/>
    <x v="2"/>
    <n v="2060"/>
    <b v="0"/>
  </r>
  <r>
    <x v="0"/>
    <s v="0311"/>
    <n v="0"/>
    <n v="0"/>
    <n v="2026"/>
    <n v="1995"/>
    <n v="-1464.98"/>
    <n v="0"/>
    <s v="100-S1.5 - Retirement"/>
    <m/>
    <x v="2"/>
    <n v="2060"/>
    <b v="0"/>
  </r>
  <r>
    <x v="0"/>
    <s v="0311"/>
    <n v="0"/>
    <n v="0"/>
    <n v="2026"/>
    <n v="1996"/>
    <n v="-226.82"/>
    <n v="0"/>
    <s v="100-S1.5 - Retirement"/>
    <m/>
    <x v="2"/>
    <n v="2060"/>
    <b v="0"/>
  </r>
  <r>
    <x v="0"/>
    <s v="0311"/>
    <n v="0"/>
    <n v="0"/>
    <n v="2026"/>
    <n v="1997"/>
    <n v="-923.02"/>
    <n v="0"/>
    <s v="100-S1.5 - Retirement"/>
    <m/>
    <x v="2"/>
    <n v="2060"/>
    <b v="0"/>
  </r>
  <r>
    <x v="0"/>
    <s v="0311"/>
    <n v="0"/>
    <n v="0"/>
    <n v="2026"/>
    <n v="1998"/>
    <n v="-465.85"/>
    <n v="0"/>
    <s v="100-S1.5 - Retirement"/>
    <m/>
    <x v="2"/>
    <n v="2060"/>
    <b v="0"/>
  </r>
  <r>
    <x v="0"/>
    <s v="0311"/>
    <n v="0"/>
    <n v="0"/>
    <n v="2026"/>
    <n v="1999"/>
    <n v="-29.8"/>
    <n v="0"/>
    <s v="100-S1.5 - Retirement"/>
    <m/>
    <x v="2"/>
    <n v="2060"/>
    <b v="0"/>
  </r>
  <r>
    <x v="0"/>
    <s v="0311"/>
    <n v="0"/>
    <n v="0"/>
    <n v="2026"/>
    <n v="2000"/>
    <n v="-147.72"/>
    <n v="0"/>
    <s v="100-S1.5 - Retirement"/>
    <m/>
    <x v="2"/>
    <n v="2060"/>
    <b v="0"/>
  </r>
  <r>
    <x v="0"/>
    <s v="0311"/>
    <n v="0"/>
    <n v="0"/>
    <n v="2026"/>
    <n v="2001"/>
    <n v="-73.84"/>
    <n v="0"/>
    <s v="100-S1.5 - Retirement"/>
    <m/>
    <x v="2"/>
    <n v="2060"/>
    <b v="0"/>
  </r>
  <r>
    <x v="0"/>
    <s v="0311"/>
    <n v="0"/>
    <n v="0"/>
    <n v="2026"/>
    <n v="2002"/>
    <n v="-60.68"/>
    <n v="0"/>
    <s v="100-S1.5 - Retirement"/>
    <m/>
    <x v="2"/>
    <n v="2060"/>
    <b v="0"/>
  </r>
  <r>
    <x v="0"/>
    <s v="0311"/>
    <n v="0"/>
    <n v="0"/>
    <n v="2026"/>
    <n v="2004"/>
    <n v="-442.87"/>
    <n v="0"/>
    <s v="100-S1.5 - Retirement"/>
    <m/>
    <x v="2"/>
    <n v="2060"/>
    <b v="0"/>
  </r>
  <r>
    <x v="0"/>
    <s v="0311"/>
    <n v="0"/>
    <n v="0"/>
    <n v="2026"/>
    <n v="2005"/>
    <n v="-235.53"/>
    <n v="0"/>
    <s v="100-S1.5 - Retirement"/>
    <m/>
    <x v="2"/>
    <n v="2060"/>
    <b v="0"/>
  </r>
  <r>
    <x v="0"/>
    <s v="0311"/>
    <n v="0"/>
    <n v="0"/>
    <n v="2026"/>
    <n v="2007"/>
    <n v="-110.71"/>
    <n v="0"/>
    <s v="100-S1.5 - Retirement"/>
    <m/>
    <x v="2"/>
    <n v="2060"/>
    <b v="0"/>
  </r>
  <r>
    <x v="0"/>
    <s v="0311"/>
    <n v="0"/>
    <n v="0"/>
    <n v="2026"/>
    <n v="2008"/>
    <n v="-32.659999999999997"/>
    <n v="0"/>
    <s v="100-S1.5 - Retirement"/>
    <m/>
    <x v="2"/>
    <n v="2060"/>
    <b v="0"/>
  </r>
  <r>
    <x v="0"/>
    <s v="0311"/>
    <n v="0"/>
    <n v="0"/>
    <n v="2026"/>
    <n v="2010"/>
    <n v="-387.81"/>
    <n v="0"/>
    <s v="100-S1.5 - Retirement"/>
    <m/>
    <x v="2"/>
    <n v="2060"/>
    <b v="0"/>
  </r>
  <r>
    <x v="0"/>
    <s v="0311"/>
    <n v="0"/>
    <n v="0"/>
    <n v="2027"/>
    <n v="1990"/>
    <n v="-292499.14"/>
    <n v="0"/>
    <s v="100-S1.5 - Retirement"/>
    <m/>
    <x v="2"/>
    <n v="2060"/>
    <b v="0"/>
  </r>
  <r>
    <x v="0"/>
    <s v="0311"/>
    <n v="0"/>
    <n v="0"/>
    <n v="2027"/>
    <n v="1991"/>
    <n v="-9688.0499999999993"/>
    <n v="0"/>
    <s v="100-S1.5 - Retirement"/>
    <m/>
    <x v="2"/>
    <n v="2060"/>
    <b v="0"/>
  </r>
  <r>
    <x v="0"/>
    <s v="0311"/>
    <n v="0"/>
    <n v="0"/>
    <n v="2027"/>
    <n v="1992"/>
    <n v="-2453.6"/>
    <n v="0"/>
    <s v="100-S1.5 - Retirement"/>
    <m/>
    <x v="2"/>
    <n v="2060"/>
    <b v="0"/>
  </r>
  <r>
    <x v="0"/>
    <s v="0311"/>
    <n v="0"/>
    <n v="0"/>
    <n v="2027"/>
    <n v="1993"/>
    <n v="-48.44"/>
    <n v="0"/>
    <s v="100-S1.5 - Retirement"/>
    <m/>
    <x v="2"/>
    <n v="2060"/>
    <b v="0"/>
  </r>
  <r>
    <x v="0"/>
    <s v="0311"/>
    <n v="0"/>
    <n v="0"/>
    <n v="2027"/>
    <n v="1995"/>
    <n v="-1557.11"/>
    <n v="0"/>
    <s v="100-S1.5 - Retirement"/>
    <m/>
    <x v="2"/>
    <n v="2060"/>
    <b v="0"/>
  </r>
  <r>
    <x v="0"/>
    <s v="0311"/>
    <n v="0"/>
    <n v="0"/>
    <n v="2027"/>
    <n v="1996"/>
    <n v="-241.58"/>
    <n v="0"/>
    <s v="100-S1.5 - Retirement"/>
    <m/>
    <x v="2"/>
    <n v="2060"/>
    <b v="0"/>
  </r>
  <r>
    <x v="0"/>
    <s v="0311"/>
    <n v="0"/>
    <n v="0"/>
    <n v="2027"/>
    <n v="1997"/>
    <n v="-985.19"/>
    <n v="0"/>
    <s v="100-S1.5 - Retirement"/>
    <m/>
    <x v="2"/>
    <n v="2060"/>
    <b v="0"/>
  </r>
  <r>
    <x v="0"/>
    <s v="0311"/>
    <n v="0"/>
    <n v="0"/>
    <n v="2027"/>
    <n v="1998"/>
    <n v="-498.35"/>
    <n v="0"/>
    <s v="100-S1.5 - Retirement"/>
    <m/>
    <x v="2"/>
    <n v="2060"/>
    <b v="0"/>
  </r>
  <r>
    <x v="0"/>
    <s v="0311"/>
    <n v="0"/>
    <n v="0"/>
    <n v="2027"/>
    <n v="1999"/>
    <n v="-31.96"/>
    <n v="0"/>
    <s v="100-S1.5 - Retirement"/>
    <m/>
    <x v="2"/>
    <n v="2060"/>
    <b v="0"/>
  </r>
  <r>
    <x v="0"/>
    <s v="0311"/>
    <n v="0"/>
    <n v="0"/>
    <n v="2027"/>
    <n v="2000"/>
    <n v="-158.75"/>
    <n v="0"/>
    <s v="100-S1.5 - Retirement"/>
    <m/>
    <x v="2"/>
    <n v="2060"/>
    <b v="0"/>
  </r>
  <r>
    <x v="0"/>
    <s v="0311"/>
    <n v="0"/>
    <n v="0"/>
    <n v="2027"/>
    <n v="2001"/>
    <n v="-79.650000000000006"/>
    <n v="0"/>
    <s v="100-S1.5 - Retirement"/>
    <m/>
    <x v="2"/>
    <n v="2060"/>
    <b v="0"/>
  </r>
  <r>
    <x v="0"/>
    <s v="0311"/>
    <n v="0"/>
    <n v="0"/>
    <n v="2027"/>
    <n v="2002"/>
    <n v="-65.64"/>
    <n v="0"/>
    <s v="100-S1.5 - Retirement"/>
    <m/>
    <x v="2"/>
    <n v="2060"/>
    <b v="0"/>
  </r>
  <r>
    <x v="0"/>
    <s v="0311"/>
    <n v="0"/>
    <n v="0"/>
    <n v="2027"/>
    <n v="2004"/>
    <n v="-482.05"/>
    <n v="0"/>
    <s v="100-S1.5 - Retirement"/>
    <m/>
    <x v="2"/>
    <n v="2060"/>
    <b v="0"/>
  </r>
  <r>
    <x v="0"/>
    <s v="0311"/>
    <n v="0"/>
    <n v="0"/>
    <n v="2027"/>
    <n v="2005"/>
    <n v="-257.32"/>
    <n v="0"/>
    <s v="100-S1.5 - Retirement"/>
    <m/>
    <x v="2"/>
    <n v="2060"/>
    <b v="0"/>
  </r>
  <r>
    <x v="0"/>
    <s v="0311"/>
    <n v="0"/>
    <n v="0"/>
    <n v="2027"/>
    <n v="2007"/>
    <n v="-121.99"/>
    <n v="0"/>
    <s v="100-S1.5 - Retirement"/>
    <m/>
    <x v="2"/>
    <n v="2060"/>
    <b v="0"/>
  </r>
  <r>
    <x v="0"/>
    <s v="0311"/>
    <n v="0"/>
    <n v="0"/>
    <n v="2027"/>
    <n v="2008"/>
    <n v="-36.159999999999997"/>
    <n v="0"/>
    <s v="100-S1.5 - Retirement"/>
    <m/>
    <x v="2"/>
    <n v="2060"/>
    <b v="0"/>
  </r>
  <r>
    <x v="0"/>
    <s v="0311"/>
    <n v="0"/>
    <n v="0"/>
    <n v="2027"/>
    <n v="2010"/>
    <n v="-434.4"/>
    <n v="0"/>
    <s v="100-S1.5 - Retirement"/>
    <m/>
    <x v="2"/>
    <n v="2060"/>
    <b v="0"/>
  </r>
  <r>
    <x v="0"/>
    <s v="0311"/>
    <n v="0"/>
    <n v="0"/>
    <n v="2028"/>
    <n v="1990"/>
    <n v="-307686.28999999998"/>
    <n v="0"/>
    <s v="100-S1.5 - Retirement"/>
    <m/>
    <x v="2"/>
    <n v="2060"/>
    <b v="0"/>
  </r>
  <r>
    <x v="0"/>
    <s v="0311"/>
    <n v="0"/>
    <n v="0"/>
    <n v="2028"/>
    <n v="1991"/>
    <n v="-10206.74"/>
    <n v="0"/>
    <s v="100-S1.5 - Retirement"/>
    <m/>
    <x v="2"/>
    <n v="2060"/>
    <b v="0"/>
  </r>
  <r>
    <x v="0"/>
    <s v="0311"/>
    <n v="0"/>
    <n v="0"/>
    <n v="2028"/>
    <n v="1992"/>
    <n v="-2589.16"/>
    <n v="0"/>
    <s v="100-S1.5 - Retirement"/>
    <m/>
    <x v="2"/>
    <n v="2060"/>
    <b v="0"/>
  </r>
  <r>
    <x v="0"/>
    <s v="0311"/>
    <n v="0"/>
    <n v="0"/>
    <n v="2028"/>
    <n v="1993"/>
    <n v="-51.2"/>
    <n v="0"/>
    <s v="100-S1.5 - Retirement"/>
    <m/>
    <x v="2"/>
    <n v="2060"/>
    <b v="0"/>
  </r>
  <r>
    <x v="0"/>
    <s v="0311"/>
    <n v="0"/>
    <n v="0"/>
    <n v="2028"/>
    <n v="1995"/>
    <n v="-1651.89"/>
    <n v="0"/>
    <s v="100-S1.5 - Retirement"/>
    <m/>
    <x v="2"/>
    <n v="2060"/>
    <b v="0"/>
  </r>
  <r>
    <x v="0"/>
    <s v="0311"/>
    <n v="0"/>
    <n v="0"/>
    <n v="2028"/>
    <n v="1996"/>
    <n v="-256.77999999999997"/>
    <n v="0"/>
    <s v="100-S1.5 - Retirement"/>
    <m/>
    <x v="2"/>
    <n v="2060"/>
    <b v="0"/>
  </r>
  <r>
    <x v="0"/>
    <s v="0311"/>
    <n v="0"/>
    <n v="0"/>
    <n v="2028"/>
    <n v="1997"/>
    <n v="-1049.31"/>
    <n v="0"/>
    <s v="100-S1.5 - Retirement"/>
    <m/>
    <x v="2"/>
    <n v="2060"/>
    <b v="0"/>
  </r>
  <r>
    <x v="0"/>
    <s v="0311"/>
    <n v="0"/>
    <n v="0"/>
    <n v="2028"/>
    <n v="1998"/>
    <n v="-531.91999999999996"/>
    <n v="0"/>
    <s v="100-S1.5 - Retirement"/>
    <m/>
    <x v="2"/>
    <n v="2060"/>
    <b v="0"/>
  </r>
  <r>
    <x v="0"/>
    <s v="0311"/>
    <n v="0"/>
    <n v="0"/>
    <n v="2028"/>
    <n v="1999"/>
    <n v="-34.18"/>
    <n v="0"/>
    <s v="100-S1.5 - Retirement"/>
    <m/>
    <x v="2"/>
    <n v="2060"/>
    <b v="0"/>
  </r>
  <r>
    <x v="0"/>
    <s v="0311"/>
    <n v="0"/>
    <n v="0"/>
    <n v="2028"/>
    <n v="2000"/>
    <n v="-170.24"/>
    <n v="0"/>
    <s v="100-S1.5 - Retirement"/>
    <m/>
    <x v="2"/>
    <n v="2060"/>
    <b v="0"/>
  </r>
  <r>
    <x v="0"/>
    <s v="0311"/>
    <n v="0"/>
    <n v="0"/>
    <n v="2028"/>
    <n v="2001"/>
    <n v="-85.6"/>
    <n v="0"/>
    <s v="100-S1.5 - Retirement"/>
    <m/>
    <x v="2"/>
    <n v="2060"/>
    <b v="0"/>
  </r>
  <r>
    <x v="0"/>
    <s v="0311"/>
    <n v="0"/>
    <n v="0"/>
    <n v="2028"/>
    <n v="2002"/>
    <n v="-70.8"/>
    <n v="0"/>
    <s v="100-S1.5 - Retirement"/>
    <m/>
    <x v="2"/>
    <n v="2060"/>
    <b v="0"/>
  </r>
  <r>
    <x v="0"/>
    <s v="0311"/>
    <n v="0"/>
    <n v="0"/>
    <n v="2028"/>
    <n v="2004"/>
    <n v="-522.63"/>
    <n v="0"/>
    <s v="100-S1.5 - Retirement"/>
    <m/>
    <x v="2"/>
    <n v="2060"/>
    <b v="0"/>
  </r>
  <r>
    <x v="0"/>
    <s v="0311"/>
    <n v="0"/>
    <n v="0"/>
    <n v="2028"/>
    <n v="2005"/>
    <n v="-280.08"/>
    <n v="0"/>
    <s v="100-S1.5 - Retirement"/>
    <m/>
    <x v="2"/>
    <n v="2060"/>
    <b v="0"/>
  </r>
  <r>
    <x v="0"/>
    <s v="0311"/>
    <n v="0"/>
    <n v="0"/>
    <n v="2028"/>
    <n v="2007"/>
    <n v="-133.82"/>
    <n v="0"/>
    <s v="100-S1.5 - Retirement"/>
    <m/>
    <x v="2"/>
    <n v="2060"/>
    <b v="0"/>
  </r>
  <r>
    <x v="0"/>
    <s v="0311"/>
    <n v="0"/>
    <n v="0"/>
    <n v="2028"/>
    <n v="2008"/>
    <n v="-39.840000000000003"/>
    <n v="0"/>
    <s v="100-S1.5 - Retirement"/>
    <m/>
    <x v="2"/>
    <n v="2060"/>
    <b v="0"/>
  </r>
  <r>
    <x v="0"/>
    <s v="0311"/>
    <n v="0"/>
    <n v="0"/>
    <n v="2028"/>
    <n v="2010"/>
    <n v="-483.64"/>
    <n v="0"/>
    <s v="100-S1.5 - Retirement"/>
    <m/>
    <x v="2"/>
    <n v="2060"/>
    <b v="0"/>
  </r>
  <r>
    <x v="0"/>
    <s v="0311"/>
    <n v="0"/>
    <n v="0"/>
    <n v="2029"/>
    <n v="1990"/>
    <n v="-323180.08"/>
    <n v="0"/>
    <s v="100-S1.5 - Retirement"/>
    <m/>
    <x v="2"/>
    <n v="2060"/>
    <b v="0"/>
  </r>
  <r>
    <x v="0"/>
    <s v="0311"/>
    <n v="0"/>
    <n v="0"/>
    <n v="2029"/>
    <n v="1991"/>
    <n v="-10736.7"/>
    <n v="0"/>
    <s v="100-S1.5 - Retirement"/>
    <m/>
    <x v="2"/>
    <n v="2060"/>
    <b v="0"/>
  </r>
  <r>
    <x v="0"/>
    <s v="0311"/>
    <n v="0"/>
    <n v="0"/>
    <n v="2029"/>
    <n v="1992"/>
    <n v="-2727.78"/>
    <n v="0"/>
    <s v="100-S1.5 - Retirement"/>
    <m/>
    <x v="2"/>
    <n v="2060"/>
    <b v="0"/>
  </r>
  <r>
    <x v="0"/>
    <s v="0311"/>
    <n v="0"/>
    <n v="0"/>
    <n v="2029"/>
    <n v="1993"/>
    <n v="-54.03"/>
    <n v="0"/>
    <s v="100-S1.5 - Retirement"/>
    <m/>
    <x v="2"/>
    <n v="2060"/>
    <b v="0"/>
  </r>
  <r>
    <x v="0"/>
    <s v="0311"/>
    <n v="0"/>
    <n v="0"/>
    <n v="2029"/>
    <n v="1995"/>
    <n v="-1749.16"/>
    <n v="0"/>
    <s v="100-S1.5 - Retirement"/>
    <m/>
    <x v="2"/>
    <n v="2060"/>
    <b v="0"/>
  </r>
  <r>
    <x v="0"/>
    <s v="0311"/>
    <n v="0"/>
    <n v="0"/>
    <n v="2029"/>
    <n v="1996"/>
    <n v="-272.41000000000003"/>
    <n v="0"/>
    <s v="100-S1.5 - Retirement"/>
    <m/>
    <x v="2"/>
    <n v="2060"/>
    <b v="0"/>
  </r>
  <r>
    <x v="0"/>
    <s v="0311"/>
    <n v="0"/>
    <n v="0"/>
    <n v="2029"/>
    <n v="1997"/>
    <n v="-1115.3"/>
    <n v="0"/>
    <s v="100-S1.5 - Retirement"/>
    <m/>
    <x v="2"/>
    <n v="2060"/>
    <b v="0"/>
  </r>
  <r>
    <x v="0"/>
    <s v="0311"/>
    <n v="0"/>
    <n v="0"/>
    <n v="2029"/>
    <n v="1998"/>
    <n v="-566.54"/>
    <n v="0"/>
    <s v="100-S1.5 - Retirement"/>
    <m/>
    <x v="2"/>
    <n v="2060"/>
    <b v="0"/>
  </r>
  <r>
    <x v="0"/>
    <s v="0311"/>
    <n v="0"/>
    <n v="0"/>
    <n v="2029"/>
    <n v="1999"/>
    <n v="-36.49"/>
    <n v="0"/>
    <s v="100-S1.5 - Retirement"/>
    <m/>
    <x v="2"/>
    <n v="2060"/>
    <b v="0"/>
  </r>
  <r>
    <x v="0"/>
    <s v="0311"/>
    <n v="0"/>
    <n v="0"/>
    <n v="2029"/>
    <n v="2000"/>
    <n v="-182.12"/>
    <n v="0"/>
    <s v="100-S1.5 - Retirement"/>
    <m/>
    <x v="2"/>
    <n v="2060"/>
    <b v="0"/>
  </r>
  <r>
    <x v="0"/>
    <s v="0311"/>
    <n v="0"/>
    <n v="0"/>
    <n v="2029"/>
    <n v="2001"/>
    <n v="-91.79"/>
    <n v="0"/>
    <s v="100-S1.5 - Retirement"/>
    <m/>
    <x v="2"/>
    <n v="2060"/>
    <b v="0"/>
  </r>
  <r>
    <x v="0"/>
    <s v="0311"/>
    <n v="0"/>
    <n v="0"/>
    <n v="2029"/>
    <n v="2002"/>
    <n v="-76.09"/>
    <n v="0"/>
    <s v="100-S1.5 - Retirement"/>
    <m/>
    <x v="2"/>
    <n v="2060"/>
    <b v="0"/>
  </r>
  <r>
    <x v="0"/>
    <s v="0311"/>
    <n v="0"/>
    <n v="0"/>
    <n v="2029"/>
    <n v="2004"/>
    <n v="-565.4"/>
    <n v="0"/>
    <s v="100-S1.5 - Retirement"/>
    <m/>
    <x v="2"/>
    <n v="2060"/>
    <b v="0"/>
  </r>
  <r>
    <x v="0"/>
    <s v="0311"/>
    <n v="0"/>
    <n v="0"/>
    <n v="2029"/>
    <n v="2005"/>
    <n v="-303.66000000000003"/>
    <n v="0"/>
    <s v="100-S1.5 - Retirement"/>
    <m/>
    <x v="2"/>
    <n v="2060"/>
    <b v="0"/>
  </r>
  <r>
    <x v="0"/>
    <s v="0311"/>
    <n v="0"/>
    <n v="0"/>
    <n v="2029"/>
    <n v="2007"/>
    <n v="-146.19999999999999"/>
    <n v="0"/>
    <s v="100-S1.5 - Retirement"/>
    <m/>
    <x v="2"/>
    <n v="2060"/>
    <b v="0"/>
  </r>
  <r>
    <x v="0"/>
    <s v="0311"/>
    <n v="0"/>
    <n v="0"/>
    <n v="2029"/>
    <n v="2008"/>
    <n v="-43.71"/>
    <n v="0"/>
    <s v="100-S1.5 - Retirement"/>
    <m/>
    <x v="2"/>
    <n v="2060"/>
    <b v="0"/>
  </r>
  <r>
    <x v="0"/>
    <s v="0311"/>
    <n v="0"/>
    <n v="0"/>
    <n v="2029"/>
    <n v="2010"/>
    <n v="-535.52"/>
    <n v="0"/>
    <s v="100-S1.5 - Retirement"/>
    <m/>
    <x v="2"/>
    <n v="2060"/>
    <b v="0"/>
  </r>
  <r>
    <x v="0"/>
    <s v="0311"/>
    <n v="0"/>
    <n v="0"/>
    <n v="2030"/>
    <n v="1990"/>
    <n v="-338964.38"/>
    <n v="0"/>
    <s v="100-S1.5 - Retirement"/>
    <m/>
    <x v="2"/>
    <n v="2060"/>
    <b v="0"/>
  </r>
  <r>
    <x v="0"/>
    <s v="0311"/>
    <n v="0"/>
    <n v="0"/>
    <n v="2030"/>
    <n v="1991"/>
    <n v="-11277.35"/>
    <n v="0"/>
    <s v="100-S1.5 - Retirement"/>
    <m/>
    <x v="2"/>
    <n v="2060"/>
    <b v="0"/>
  </r>
  <r>
    <x v="0"/>
    <s v="0311"/>
    <n v="0"/>
    <n v="0"/>
    <n v="2030"/>
    <n v="1992"/>
    <n v="-2869.41"/>
    <n v="0"/>
    <s v="100-S1.5 - Retirement"/>
    <m/>
    <x v="2"/>
    <n v="2060"/>
    <b v="0"/>
  </r>
  <r>
    <x v="0"/>
    <s v="0311"/>
    <n v="0"/>
    <n v="0"/>
    <n v="2030"/>
    <n v="1993"/>
    <n v="-56.92"/>
    <n v="0"/>
    <s v="100-S1.5 - Retirement"/>
    <m/>
    <x v="2"/>
    <n v="2060"/>
    <b v="0"/>
  </r>
  <r>
    <x v="0"/>
    <s v="0311"/>
    <n v="0"/>
    <n v="0"/>
    <n v="2030"/>
    <n v="1995"/>
    <n v="-1848.85"/>
    <n v="0"/>
    <s v="100-S1.5 - Retirement"/>
    <m/>
    <x v="2"/>
    <n v="2060"/>
    <b v="0"/>
  </r>
  <r>
    <x v="0"/>
    <s v="0311"/>
    <n v="0"/>
    <n v="0"/>
    <n v="2030"/>
    <n v="1996"/>
    <n v="-288.45"/>
    <n v="0"/>
    <s v="100-S1.5 - Retirement"/>
    <m/>
    <x v="2"/>
    <n v="2060"/>
    <b v="0"/>
  </r>
  <r>
    <x v="0"/>
    <s v="0311"/>
    <n v="0"/>
    <n v="0"/>
    <n v="2030"/>
    <n v="1997"/>
    <n v="-1183.19"/>
    <n v="0"/>
    <s v="100-S1.5 - Retirement"/>
    <m/>
    <x v="2"/>
    <n v="2060"/>
    <b v="0"/>
  </r>
  <r>
    <x v="0"/>
    <s v="0311"/>
    <n v="0"/>
    <n v="0"/>
    <n v="2030"/>
    <n v="1998"/>
    <n v="-602.16"/>
    <n v="0"/>
    <s v="100-S1.5 - Retirement"/>
    <m/>
    <x v="2"/>
    <n v="2060"/>
    <b v="0"/>
  </r>
  <r>
    <x v="0"/>
    <s v="0311"/>
    <n v="0"/>
    <n v="0"/>
    <n v="2030"/>
    <n v="1999"/>
    <n v="-38.86"/>
    <n v="0"/>
    <s v="100-S1.5 - Retirement"/>
    <m/>
    <x v="2"/>
    <n v="2060"/>
    <b v="0"/>
  </r>
  <r>
    <x v="0"/>
    <s v="0311"/>
    <n v="0"/>
    <n v="0"/>
    <n v="2030"/>
    <n v="2000"/>
    <n v="-194.39"/>
    <n v="0"/>
    <s v="100-S1.5 - Retirement"/>
    <m/>
    <x v="2"/>
    <n v="2060"/>
    <b v="0"/>
  </r>
  <r>
    <x v="0"/>
    <s v="0311"/>
    <n v="0"/>
    <n v="0"/>
    <n v="2030"/>
    <n v="2001"/>
    <n v="-98.2"/>
    <n v="0"/>
    <s v="100-S1.5 - Retirement"/>
    <m/>
    <x v="2"/>
    <n v="2060"/>
    <b v="0"/>
  </r>
  <r>
    <x v="0"/>
    <s v="0311"/>
    <n v="0"/>
    <n v="0"/>
    <n v="2030"/>
    <n v="2002"/>
    <n v="-81.599999999999994"/>
    <n v="0"/>
    <s v="100-S1.5 - Retirement"/>
    <m/>
    <x v="2"/>
    <n v="2060"/>
    <b v="0"/>
  </r>
  <r>
    <x v="0"/>
    <s v="0311"/>
    <n v="0"/>
    <n v="0"/>
    <n v="2030"/>
    <n v="2004"/>
    <n v="-609.85"/>
    <n v="0"/>
    <s v="100-S1.5 - Retirement"/>
    <m/>
    <x v="2"/>
    <n v="2060"/>
    <b v="0"/>
  </r>
  <r>
    <x v="0"/>
    <s v="0311"/>
    <n v="0"/>
    <n v="0"/>
    <n v="2030"/>
    <n v="2005"/>
    <n v="-328.51"/>
    <n v="0"/>
    <s v="100-S1.5 - Retirement"/>
    <m/>
    <x v="2"/>
    <n v="2060"/>
    <b v="0"/>
  </r>
  <r>
    <x v="0"/>
    <s v="0311"/>
    <n v="0"/>
    <n v="0"/>
    <n v="2030"/>
    <n v="2007"/>
    <n v="-159.13"/>
    <n v="0"/>
    <s v="100-S1.5 - Retirement"/>
    <m/>
    <x v="2"/>
    <n v="2060"/>
    <b v="0"/>
  </r>
  <r>
    <x v="0"/>
    <s v="0311"/>
    <n v="0"/>
    <n v="0"/>
    <n v="2030"/>
    <n v="2008"/>
    <n v="-47.75"/>
    <n v="0"/>
    <s v="100-S1.5 - Retirement"/>
    <m/>
    <x v="2"/>
    <n v="2060"/>
    <b v="0"/>
  </r>
  <r>
    <x v="0"/>
    <s v="0311"/>
    <n v="0"/>
    <n v="0"/>
    <n v="2030"/>
    <n v="2010"/>
    <n v="-590.04"/>
    <n v="0"/>
    <s v="100-S1.5 - Retirement"/>
    <m/>
    <x v="2"/>
    <n v="2060"/>
    <b v="0"/>
  </r>
  <r>
    <x v="0"/>
    <s v="0311"/>
    <n v="0"/>
    <n v="0"/>
    <n v="2031"/>
    <n v="1990"/>
    <n v="-355033.81"/>
    <n v="0"/>
    <s v="100-S1.5 - Retirement"/>
    <m/>
    <x v="2"/>
    <n v="2060"/>
    <b v="0"/>
  </r>
  <r>
    <x v="0"/>
    <s v="0311"/>
    <n v="0"/>
    <n v="0"/>
    <n v="2031"/>
    <n v="1991"/>
    <n v="-11828.14"/>
    <n v="0"/>
    <s v="100-S1.5 - Retirement"/>
    <m/>
    <x v="2"/>
    <n v="2060"/>
    <b v="0"/>
  </r>
  <r>
    <x v="0"/>
    <s v="0311"/>
    <n v="0"/>
    <n v="0"/>
    <n v="2031"/>
    <n v="1992"/>
    <n v="-3013.9"/>
    <n v="0"/>
    <s v="100-S1.5 - Retirement"/>
    <m/>
    <x v="2"/>
    <n v="2060"/>
    <b v="0"/>
  </r>
  <r>
    <x v="0"/>
    <s v="0311"/>
    <n v="0"/>
    <n v="0"/>
    <n v="2031"/>
    <n v="1993"/>
    <n v="-59.87"/>
    <n v="0"/>
    <s v="100-S1.5 - Retirement"/>
    <m/>
    <x v="2"/>
    <n v="2060"/>
    <b v="0"/>
  </r>
  <r>
    <x v="0"/>
    <s v="0311"/>
    <n v="0"/>
    <n v="0"/>
    <n v="2031"/>
    <n v="1995"/>
    <n v="-1951"/>
    <n v="0"/>
    <s v="100-S1.5 - Retirement"/>
    <m/>
    <x v="2"/>
    <n v="2060"/>
    <b v="0"/>
  </r>
  <r>
    <x v="0"/>
    <s v="0311"/>
    <n v="0"/>
    <n v="0"/>
    <n v="2031"/>
    <n v="1996"/>
    <n v="-304.89"/>
    <n v="0"/>
    <s v="100-S1.5 - Retirement"/>
    <m/>
    <x v="2"/>
    <n v="2060"/>
    <b v="0"/>
  </r>
  <r>
    <x v="0"/>
    <s v="0311"/>
    <n v="0"/>
    <n v="0"/>
    <n v="2031"/>
    <n v="1997"/>
    <n v="-1252.8599999999999"/>
    <n v="0"/>
    <s v="100-S1.5 - Retirement"/>
    <m/>
    <x v="2"/>
    <n v="2060"/>
    <b v="0"/>
  </r>
  <r>
    <x v="0"/>
    <s v="0311"/>
    <n v="0"/>
    <n v="0"/>
    <n v="2031"/>
    <n v="1998"/>
    <n v="-638.82000000000005"/>
    <n v="0"/>
    <s v="100-S1.5 - Retirement"/>
    <m/>
    <x v="2"/>
    <n v="2060"/>
    <b v="0"/>
  </r>
  <r>
    <x v="0"/>
    <s v="0311"/>
    <n v="0"/>
    <n v="0"/>
    <n v="2031"/>
    <n v="1999"/>
    <n v="-41.31"/>
    <n v="0"/>
    <s v="100-S1.5 - Retirement"/>
    <m/>
    <x v="2"/>
    <n v="2060"/>
    <b v="0"/>
  </r>
  <r>
    <x v="0"/>
    <s v="0311"/>
    <n v="0"/>
    <n v="0"/>
    <n v="2031"/>
    <n v="2000"/>
    <n v="-207.04"/>
    <n v="0"/>
    <s v="100-S1.5 - Retirement"/>
    <m/>
    <x v="2"/>
    <n v="2060"/>
    <b v="0"/>
  </r>
  <r>
    <x v="0"/>
    <s v="0311"/>
    <n v="0"/>
    <n v="0"/>
    <n v="2031"/>
    <n v="2001"/>
    <n v="-104.81"/>
    <n v="0"/>
    <s v="100-S1.5 - Retirement"/>
    <m/>
    <x v="2"/>
    <n v="2060"/>
    <b v="0"/>
  </r>
  <r>
    <x v="0"/>
    <s v="0311"/>
    <n v="0"/>
    <n v="0"/>
    <n v="2031"/>
    <n v="2002"/>
    <n v="-87.29"/>
    <n v="0"/>
    <s v="100-S1.5 - Retirement"/>
    <m/>
    <x v="2"/>
    <n v="2060"/>
    <b v="0"/>
  </r>
  <r>
    <x v="0"/>
    <s v="0311"/>
    <n v="0"/>
    <n v="0"/>
    <n v="2031"/>
    <n v="2004"/>
    <n v="-655.4"/>
    <n v="0"/>
    <s v="100-S1.5 - Retirement"/>
    <m/>
    <x v="2"/>
    <n v="2060"/>
    <b v="0"/>
  </r>
  <r>
    <x v="0"/>
    <s v="0311"/>
    <n v="0"/>
    <n v="0"/>
    <n v="2031"/>
    <n v="2005"/>
    <n v="-354.33"/>
    <n v="0"/>
    <s v="100-S1.5 - Retirement"/>
    <m/>
    <x v="2"/>
    <n v="2060"/>
    <b v="0"/>
  </r>
  <r>
    <x v="0"/>
    <s v="0311"/>
    <n v="0"/>
    <n v="0"/>
    <n v="2031"/>
    <n v="2007"/>
    <n v="-172.53"/>
    <n v="0"/>
    <s v="100-S1.5 - Retirement"/>
    <m/>
    <x v="2"/>
    <n v="2060"/>
    <b v="0"/>
  </r>
  <r>
    <x v="0"/>
    <s v="0311"/>
    <n v="0"/>
    <n v="0"/>
    <n v="2031"/>
    <n v="2008"/>
    <n v="-51.97"/>
    <n v="0"/>
    <s v="100-S1.5 - Retirement"/>
    <m/>
    <x v="2"/>
    <n v="2060"/>
    <b v="0"/>
  </r>
  <r>
    <x v="0"/>
    <s v="0311"/>
    <n v="0"/>
    <n v="0"/>
    <n v="2031"/>
    <n v="2010"/>
    <n v="-647.27"/>
    <n v="0"/>
    <s v="100-S1.5 - Retirement"/>
    <m/>
    <x v="2"/>
    <n v="2060"/>
    <b v="0"/>
  </r>
  <r>
    <x v="0"/>
    <s v="0311"/>
    <n v="0"/>
    <n v="0"/>
    <n v="2032"/>
    <n v="1990"/>
    <n v="-371366.85"/>
    <n v="0"/>
    <s v="100-S1.5 - Retirement"/>
    <m/>
    <x v="2"/>
    <n v="2060"/>
    <b v="0"/>
  </r>
  <r>
    <x v="0"/>
    <s v="0311"/>
    <n v="0"/>
    <n v="0"/>
    <n v="2032"/>
    <n v="1991"/>
    <n v="-12388.89"/>
    <n v="0"/>
    <s v="100-S1.5 - Retirement"/>
    <m/>
    <x v="2"/>
    <n v="2060"/>
    <b v="0"/>
  </r>
  <r>
    <x v="0"/>
    <s v="0311"/>
    <n v="0"/>
    <n v="0"/>
    <n v="2032"/>
    <n v="1992"/>
    <n v="-3161.1"/>
    <n v="0"/>
    <s v="100-S1.5 - Retirement"/>
    <m/>
    <x v="2"/>
    <n v="2060"/>
    <b v="0"/>
  </r>
  <r>
    <x v="0"/>
    <s v="0311"/>
    <n v="0"/>
    <n v="0"/>
    <n v="2032"/>
    <n v="1993"/>
    <n v="-62.89"/>
    <n v="0"/>
    <s v="100-S1.5 - Retirement"/>
    <m/>
    <x v="2"/>
    <n v="2060"/>
    <b v="0"/>
  </r>
  <r>
    <x v="0"/>
    <s v="0311"/>
    <n v="0"/>
    <n v="0"/>
    <n v="2032"/>
    <n v="1995"/>
    <n v="-2055.46"/>
    <n v="0"/>
    <s v="100-S1.5 - Retirement"/>
    <m/>
    <x v="2"/>
    <n v="2060"/>
    <b v="0"/>
  </r>
  <r>
    <x v="0"/>
    <s v="0311"/>
    <n v="0"/>
    <n v="0"/>
    <n v="2032"/>
    <n v="1996"/>
    <n v="-321.73"/>
    <n v="0"/>
    <s v="100-S1.5 - Retirement"/>
    <m/>
    <x v="2"/>
    <n v="2060"/>
    <b v="0"/>
  </r>
  <r>
    <x v="0"/>
    <s v="0311"/>
    <n v="0"/>
    <n v="0"/>
    <n v="2032"/>
    <n v="1997"/>
    <n v="-1324.26"/>
    <n v="0"/>
    <s v="100-S1.5 - Retirement"/>
    <m/>
    <x v="2"/>
    <n v="2060"/>
    <b v="0"/>
  </r>
  <r>
    <x v="0"/>
    <s v="0311"/>
    <n v="0"/>
    <n v="0"/>
    <n v="2032"/>
    <n v="1998"/>
    <n v="-676.43"/>
    <n v="0"/>
    <s v="100-S1.5 - Retirement"/>
    <m/>
    <x v="2"/>
    <n v="2060"/>
    <b v="0"/>
  </r>
  <r>
    <x v="0"/>
    <s v="0311"/>
    <n v="0"/>
    <n v="0"/>
    <n v="2032"/>
    <n v="1999"/>
    <n v="-43.82"/>
    <n v="0"/>
    <s v="100-S1.5 - Retirement"/>
    <m/>
    <x v="2"/>
    <n v="2060"/>
    <b v="0"/>
  </r>
  <r>
    <x v="0"/>
    <s v="0311"/>
    <n v="0"/>
    <n v="0"/>
    <n v="2032"/>
    <n v="2000"/>
    <n v="-220.06"/>
    <n v="0"/>
    <s v="100-S1.5 - Retirement"/>
    <m/>
    <x v="2"/>
    <n v="2060"/>
    <b v="0"/>
  </r>
  <r>
    <x v="0"/>
    <s v="0311"/>
    <n v="0"/>
    <n v="0"/>
    <n v="2032"/>
    <n v="2001"/>
    <n v="-111.63"/>
    <n v="0"/>
    <s v="100-S1.5 - Retirement"/>
    <m/>
    <x v="2"/>
    <n v="2060"/>
    <b v="0"/>
  </r>
  <r>
    <x v="0"/>
    <s v="0311"/>
    <n v="0"/>
    <n v="0"/>
    <n v="2032"/>
    <n v="2002"/>
    <n v="-93.17"/>
    <n v="0"/>
    <s v="100-S1.5 - Retirement"/>
    <m/>
    <x v="2"/>
    <n v="2060"/>
    <b v="0"/>
  </r>
  <r>
    <x v="0"/>
    <s v="0311"/>
    <n v="0"/>
    <n v="0"/>
    <n v="2032"/>
    <n v="2004"/>
    <n v="-702.84"/>
    <n v="0"/>
    <s v="100-S1.5 - Retirement"/>
    <m/>
    <x v="2"/>
    <n v="2060"/>
    <b v="0"/>
  </r>
  <r>
    <x v="0"/>
    <s v="0311"/>
    <n v="0"/>
    <n v="0"/>
    <n v="2032"/>
    <n v="2005"/>
    <n v="-380.8"/>
    <n v="0"/>
    <s v="100-S1.5 - Retirement"/>
    <m/>
    <x v="2"/>
    <n v="2060"/>
    <b v="0"/>
  </r>
  <r>
    <x v="0"/>
    <s v="0311"/>
    <n v="0"/>
    <n v="0"/>
    <n v="2032"/>
    <n v="2007"/>
    <n v="-186.65"/>
    <n v="0"/>
    <s v="100-S1.5 - Retirement"/>
    <m/>
    <x v="2"/>
    <n v="2060"/>
    <b v="0"/>
  </r>
  <r>
    <x v="0"/>
    <s v="0311"/>
    <n v="0"/>
    <n v="0"/>
    <n v="2032"/>
    <n v="2008"/>
    <n v="-56.35"/>
    <n v="0"/>
    <s v="100-S1.5 - Retirement"/>
    <m/>
    <x v="2"/>
    <n v="2060"/>
    <b v="0"/>
  </r>
  <r>
    <x v="0"/>
    <s v="0311"/>
    <n v="0"/>
    <n v="0"/>
    <n v="2032"/>
    <n v="2010"/>
    <n v="-707.14"/>
    <n v="0"/>
    <s v="100-S1.5 - Retirement"/>
    <m/>
    <x v="2"/>
    <n v="2060"/>
    <b v="0"/>
  </r>
  <r>
    <x v="0"/>
    <s v="0311"/>
    <n v="0"/>
    <n v="0"/>
    <n v="2033"/>
    <n v="1990"/>
    <n v="-387952.74"/>
    <n v="0"/>
    <s v="100-S1.5 - Retirement"/>
    <m/>
    <x v="2"/>
    <n v="2060"/>
    <b v="0"/>
  </r>
  <r>
    <x v="0"/>
    <s v="0311"/>
    <n v="0"/>
    <n v="0"/>
    <n v="2033"/>
    <n v="1991"/>
    <n v="-12958.83"/>
    <n v="0"/>
    <s v="100-S1.5 - Retirement"/>
    <m/>
    <x v="2"/>
    <n v="2060"/>
    <b v="0"/>
  </r>
  <r>
    <x v="0"/>
    <s v="0311"/>
    <n v="0"/>
    <n v="0"/>
    <n v="2033"/>
    <n v="1992"/>
    <n v="-3310.96"/>
    <n v="0"/>
    <s v="100-S1.5 - Retirement"/>
    <m/>
    <x v="2"/>
    <n v="2060"/>
    <b v="0"/>
  </r>
  <r>
    <x v="0"/>
    <s v="0311"/>
    <n v="0"/>
    <n v="0"/>
    <n v="2033"/>
    <n v="1993"/>
    <n v="-65.959999999999994"/>
    <n v="0"/>
    <s v="100-S1.5 - Retirement"/>
    <m/>
    <x v="2"/>
    <n v="2060"/>
    <b v="0"/>
  </r>
  <r>
    <x v="0"/>
    <s v="0311"/>
    <n v="0"/>
    <n v="0"/>
    <n v="2033"/>
    <n v="1995"/>
    <n v="-2162.1799999999998"/>
    <n v="0"/>
    <s v="100-S1.5 - Retirement"/>
    <m/>
    <x v="2"/>
    <n v="2060"/>
    <b v="0"/>
  </r>
  <r>
    <x v="0"/>
    <s v="0311"/>
    <n v="0"/>
    <n v="0"/>
    <n v="2033"/>
    <n v="1996"/>
    <n v="-338.96"/>
    <n v="0"/>
    <s v="100-S1.5 - Retirement"/>
    <m/>
    <x v="2"/>
    <n v="2060"/>
    <b v="0"/>
  </r>
  <r>
    <x v="0"/>
    <s v="0311"/>
    <n v="0"/>
    <n v="0"/>
    <n v="2033"/>
    <n v="1997"/>
    <n v="-1397.43"/>
    <n v="0"/>
    <s v="100-S1.5 - Retirement"/>
    <m/>
    <x v="2"/>
    <n v="2060"/>
    <b v="0"/>
  </r>
  <r>
    <x v="0"/>
    <s v="0311"/>
    <n v="0"/>
    <n v="0"/>
    <n v="2033"/>
    <n v="1998"/>
    <n v="-714.99"/>
    <n v="0"/>
    <s v="100-S1.5 - Retirement"/>
    <m/>
    <x v="2"/>
    <n v="2060"/>
    <b v="0"/>
  </r>
  <r>
    <x v="0"/>
    <s v="0311"/>
    <n v="0"/>
    <n v="0"/>
    <n v="2033"/>
    <n v="1999"/>
    <n v="-46.4"/>
    <n v="0"/>
    <s v="100-S1.5 - Retirement"/>
    <m/>
    <x v="2"/>
    <n v="2060"/>
    <b v="0"/>
  </r>
  <r>
    <x v="0"/>
    <s v="0311"/>
    <n v="0"/>
    <n v="0"/>
    <n v="2033"/>
    <n v="2000"/>
    <n v="-233.45"/>
    <n v="0"/>
    <s v="100-S1.5 - Retirement"/>
    <m/>
    <x v="2"/>
    <n v="2060"/>
    <b v="0"/>
  </r>
  <r>
    <x v="0"/>
    <s v="0311"/>
    <n v="0"/>
    <n v="0"/>
    <n v="2033"/>
    <n v="2001"/>
    <n v="-118.65"/>
    <n v="0"/>
    <s v="100-S1.5 - Retirement"/>
    <m/>
    <x v="2"/>
    <n v="2060"/>
    <b v="0"/>
  </r>
  <r>
    <x v="0"/>
    <s v="0311"/>
    <n v="0"/>
    <n v="0"/>
    <n v="2033"/>
    <n v="2002"/>
    <n v="-99.24"/>
    <n v="0"/>
    <s v="100-S1.5 - Retirement"/>
    <m/>
    <x v="2"/>
    <n v="2060"/>
    <b v="0"/>
  </r>
  <r>
    <x v="0"/>
    <s v="0311"/>
    <n v="0"/>
    <n v="0"/>
    <n v="2033"/>
    <n v="2004"/>
    <n v="-751.88"/>
    <n v="0"/>
    <s v="100-S1.5 - Retirement"/>
    <m/>
    <x v="2"/>
    <n v="2060"/>
    <b v="0"/>
  </r>
  <r>
    <x v="0"/>
    <s v="0311"/>
    <n v="0"/>
    <n v="0"/>
    <n v="2033"/>
    <n v="2005"/>
    <n v="-408.36"/>
    <n v="0"/>
    <s v="100-S1.5 - Retirement"/>
    <m/>
    <x v="2"/>
    <n v="2060"/>
    <b v="0"/>
  </r>
  <r>
    <x v="0"/>
    <s v="0311"/>
    <n v="0"/>
    <n v="0"/>
    <n v="2033"/>
    <n v="2007"/>
    <n v="-201.32"/>
    <n v="0"/>
    <s v="100-S1.5 - Retirement"/>
    <m/>
    <x v="2"/>
    <n v="2060"/>
    <b v="0"/>
  </r>
  <r>
    <x v="0"/>
    <s v="0311"/>
    <n v="0"/>
    <n v="0"/>
    <n v="2033"/>
    <n v="2008"/>
    <n v="-60.96"/>
    <n v="0"/>
    <s v="100-S1.5 - Retirement"/>
    <m/>
    <x v="2"/>
    <n v="2060"/>
    <b v="0"/>
  </r>
  <r>
    <x v="0"/>
    <s v="0311"/>
    <n v="0"/>
    <n v="0"/>
    <n v="2033"/>
    <n v="2010"/>
    <n v="-769.69"/>
    <n v="0"/>
    <s v="100-S1.5 - Retirement"/>
    <m/>
    <x v="2"/>
    <n v="2060"/>
    <b v="0"/>
  </r>
  <r>
    <x v="0"/>
    <s v="0311"/>
    <n v="0"/>
    <n v="0"/>
    <n v="2034"/>
    <n v="1990"/>
    <n v="-404775.34"/>
    <n v="0"/>
    <s v="100-S1.5 - Retirement"/>
    <m/>
    <x v="2"/>
    <n v="2060"/>
    <b v="0"/>
  </r>
  <r>
    <x v="0"/>
    <s v="0311"/>
    <n v="0"/>
    <n v="0"/>
    <n v="2034"/>
    <n v="1991"/>
    <n v="-13537.59"/>
    <n v="0"/>
    <s v="100-S1.5 - Retirement"/>
    <m/>
    <x v="2"/>
    <n v="2060"/>
    <b v="0"/>
  </r>
  <r>
    <x v="0"/>
    <s v="0311"/>
    <n v="0"/>
    <n v="0"/>
    <n v="2034"/>
    <n v="1992"/>
    <n v="-3463.28"/>
    <n v="0"/>
    <s v="100-S1.5 - Retirement"/>
    <m/>
    <x v="2"/>
    <n v="2060"/>
    <b v="0"/>
  </r>
  <r>
    <x v="0"/>
    <s v="0311"/>
    <n v="0"/>
    <n v="0"/>
    <n v="2034"/>
    <n v="1993"/>
    <n v="-69.09"/>
    <n v="0"/>
    <s v="100-S1.5 - Retirement"/>
    <m/>
    <x v="2"/>
    <n v="2060"/>
    <b v="0"/>
  </r>
  <r>
    <x v="0"/>
    <s v="0311"/>
    <n v="0"/>
    <n v="0"/>
    <n v="2034"/>
    <n v="1995"/>
    <n v="-2271.06"/>
    <n v="0"/>
    <s v="100-S1.5 - Retirement"/>
    <m/>
    <x v="2"/>
    <n v="2060"/>
    <b v="0"/>
  </r>
  <r>
    <x v="0"/>
    <s v="0311"/>
    <n v="0"/>
    <n v="0"/>
    <n v="2034"/>
    <n v="1996"/>
    <n v="-356.56"/>
    <n v="0"/>
    <s v="100-S1.5 - Retirement"/>
    <m/>
    <x v="2"/>
    <n v="2060"/>
    <b v="0"/>
  </r>
  <r>
    <x v="0"/>
    <s v="0311"/>
    <n v="0"/>
    <n v="0"/>
    <n v="2034"/>
    <n v="1997"/>
    <n v="-1472.25"/>
    <n v="0"/>
    <s v="100-S1.5 - Retirement"/>
    <m/>
    <x v="2"/>
    <n v="2060"/>
    <b v="0"/>
  </r>
  <r>
    <x v="0"/>
    <s v="0311"/>
    <n v="0"/>
    <n v="0"/>
    <n v="2034"/>
    <n v="1998"/>
    <n v="-754.49"/>
    <n v="0"/>
    <s v="100-S1.5 - Retirement"/>
    <m/>
    <x v="2"/>
    <n v="2060"/>
    <b v="0"/>
  </r>
  <r>
    <x v="0"/>
    <s v="0311"/>
    <n v="0"/>
    <n v="0"/>
    <n v="2034"/>
    <n v="1999"/>
    <n v="-49.05"/>
    <n v="0"/>
    <s v="100-S1.5 - Retirement"/>
    <m/>
    <x v="2"/>
    <n v="2060"/>
    <b v="0"/>
  </r>
  <r>
    <x v="0"/>
    <s v="0311"/>
    <n v="0"/>
    <n v="0"/>
    <n v="2034"/>
    <n v="2000"/>
    <n v="-247.2"/>
    <n v="0"/>
    <s v="100-S1.5 - Retirement"/>
    <m/>
    <x v="2"/>
    <n v="2060"/>
    <b v="0"/>
  </r>
  <r>
    <x v="0"/>
    <s v="0311"/>
    <n v="0"/>
    <n v="0"/>
    <n v="2034"/>
    <n v="2001"/>
    <n v="-125.87"/>
    <n v="0"/>
    <s v="100-S1.5 - Retirement"/>
    <m/>
    <x v="2"/>
    <n v="2060"/>
    <b v="0"/>
  </r>
  <r>
    <x v="0"/>
    <s v="0311"/>
    <n v="0"/>
    <n v="0"/>
    <n v="2034"/>
    <n v="2002"/>
    <n v="-105.48"/>
    <n v="0"/>
    <s v="100-S1.5 - Retirement"/>
    <m/>
    <x v="2"/>
    <n v="2060"/>
    <b v="0"/>
  </r>
  <r>
    <x v="0"/>
    <s v="0311"/>
    <n v="0"/>
    <n v="0"/>
    <n v="2034"/>
    <n v="2004"/>
    <n v="-802.52"/>
    <n v="0"/>
    <s v="100-S1.5 - Retirement"/>
    <m/>
    <x v="2"/>
    <n v="2060"/>
    <b v="0"/>
  </r>
  <r>
    <x v="0"/>
    <s v="0311"/>
    <n v="0"/>
    <n v="0"/>
    <n v="2034"/>
    <n v="2005"/>
    <n v="-436.85"/>
    <n v="0"/>
    <s v="100-S1.5 - Retirement"/>
    <m/>
    <x v="2"/>
    <n v="2060"/>
    <b v="0"/>
  </r>
  <r>
    <x v="0"/>
    <s v="0311"/>
    <n v="0"/>
    <n v="0"/>
    <n v="2034"/>
    <n v="2007"/>
    <n v="-216.35"/>
    <n v="0"/>
    <s v="100-S1.5 - Retirement"/>
    <m/>
    <x v="2"/>
    <n v="2060"/>
    <b v="0"/>
  </r>
  <r>
    <x v="0"/>
    <s v="0311"/>
    <n v="0"/>
    <n v="0"/>
    <n v="2034"/>
    <n v="2008"/>
    <n v="-65.75"/>
    <n v="0"/>
    <s v="100-S1.5 - Retirement"/>
    <m/>
    <x v="2"/>
    <n v="2060"/>
    <b v="0"/>
  </r>
  <r>
    <x v="0"/>
    <s v="0311"/>
    <n v="0"/>
    <n v="0"/>
    <n v="2034"/>
    <n v="2010"/>
    <n v="-834.5"/>
    <n v="0"/>
    <s v="100-S1.5 - Retirement"/>
    <m/>
    <x v="2"/>
    <n v="2060"/>
    <b v="0"/>
  </r>
  <r>
    <x v="0"/>
    <s v="0311"/>
    <n v="0"/>
    <n v="0"/>
    <n v="2035"/>
    <n v="1990"/>
    <n v="-421818.52"/>
    <n v="0"/>
    <s v="100-S1.5 - Retirement"/>
    <m/>
    <x v="2"/>
    <n v="2060"/>
    <b v="0"/>
  </r>
  <r>
    <x v="0"/>
    <s v="0311"/>
    <n v="0"/>
    <n v="0"/>
    <n v="2035"/>
    <n v="1991"/>
    <n v="-14124.61"/>
    <n v="0"/>
    <s v="100-S1.5 - Retirement"/>
    <m/>
    <x v="2"/>
    <n v="2060"/>
    <b v="0"/>
  </r>
  <r>
    <x v="0"/>
    <s v="0311"/>
    <n v="0"/>
    <n v="0"/>
    <n v="2035"/>
    <n v="1992"/>
    <n v="-3617.96"/>
    <n v="0"/>
    <s v="100-S1.5 - Retirement"/>
    <m/>
    <x v="2"/>
    <n v="2060"/>
    <b v="0"/>
  </r>
  <r>
    <x v="0"/>
    <s v="0311"/>
    <n v="0"/>
    <n v="0"/>
    <n v="2035"/>
    <n v="1993"/>
    <n v="-72.27"/>
    <n v="0"/>
    <s v="100-S1.5 - Retirement"/>
    <m/>
    <x v="2"/>
    <n v="2060"/>
    <b v="0"/>
  </r>
  <r>
    <x v="0"/>
    <s v="0311"/>
    <n v="0"/>
    <n v="0"/>
    <n v="2035"/>
    <n v="1995"/>
    <n v="-2381.98"/>
    <n v="0"/>
    <s v="100-S1.5 - Retirement"/>
    <m/>
    <x v="2"/>
    <n v="2060"/>
    <b v="0"/>
  </r>
  <r>
    <x v="0"/>
    <s v="0311"/>
    <n v="0"/>
    <n v="0"/>
    <n v="2035"/>
    <n v="1996"/>
    <n v="-374.51"/>
    <n v="0"/>
    <s v="100-S1.5 - Retirement"/>
    <m/>
    <x v="2"/>
    <n v="2060"/>
    <b v="0"/>
  </r>
  <r>
    <x v="0"/>
    <s v="0311"/>
    <n v="0"/>
    <n v="0"/>
    <n v="2035"/>
    <n v="1997"/>
    <n v="-1548.69"/>
    <n v="0"/>
    <s v="100-S1.5 - Retirement"/>
    <m/>
    <x v="2"/>
    <n v="2060"/>
    <b v="0"/>
  </r>
  <r>
    <x v="0"/>
    <s v="0311"/>
    <n v="0"/>
    <n v="0"/>
    <n v="2035"/>
    <n v="1998"/>
    <n v="-794.88"/>
    <n v="0"/>
    <s v="100-S1.5 - Retirement"/>
    <m/>
    <x v="2"/>
    <n v="2060"/>
    <b v="0"/>
  </r>
  <r>
    <x v="0"/>
    <s v="0311"/>
    <n v="0"/>
    <n v="0"/>
    <n v="2035"/>
    <n v="1999"/>
    <n v="-51.76"/>
    <n v="0"/>
    <s v="100-S1.5 - Retirement"/>
    <m/>
    <x v="2"/>
    <n v="2060"/>
    <b v="0"/>
  </r>
  <r>
    <x v="0"/>
    <s v="0311"/>
    <n v="0"/>
    <n v="0"/>
    <n v="2035"/>
    <n v="2000"/>
    <n v="-261.29000000000002"/>
    <n v="0"/>
    <s v="100-S1.5 - Retirement"/>
    <m/>
    <x v="2"/>
    <n v="2060"/>
    <b v="0"/>
  </r>
  <r>
    <x v="0"/>
    <s v="0311"/>
    <n v="0"/>
    <n v="0"/>
    <n v="2035"/>
    <n v="2001"/>
    <n v="-133.29"/>
    <n v="0"/>
    <s v="100-S1.5 - Retirement"/>
    <m/>
    <x v="2"/>
    <n v="2060"/>
    <b v="0"/>
  </r>
  <r>
    <x v="0"/>
    <s v="0311"/>
    <n v="0"/>
    <n v="0"/>
    <n v="2035"/>
    <n v="2002"/>
    <n v="-111.9"/>
    <n v="0"/>
    <s v="100-S1.5 - Retirement"/>
    <m/>
    <x v="2"/>
    <n v="2060"/>
    <b v="0"/>
  </r>
  <r>
    <x v="0"/>
    <s v="0311"/>
    <n v="0"/>
    <n v="0"/>
    <n v="2035"/>
    <n v="2004"/>
    <n v="-854.75"/>
    <n v="0"/>
    <s v="100-S1.5 - Retirement"/>
    <m/>
    <x v="2"/>
    <n v="2060"/>
    <b v="0"/>
  </r>
  <r>
    <x v="0"/>
    <s v="0311"/>
    <n v="0"/>
    <n v="0"/>
    <n v="2035"/>
    <n v="2005"/>
    <n v="-466.28"/>
    <n v="0"/>
    <s v="100-S1.5 - Retirement"/>
    <m/>
    <x v="2"/>
    <n v="2060"/>
    <b v="0"/>
  </r>
  <r>
    <x v="0"/>
    <s v="0311"/>
    <n v="0"/>
    <n v="0"/>
    <n v="2035"/>
    <n v="2007"/>
    <n v="-232.02"/>
    <n v="0"/>
    <s v="100-S1.5 - Retirement"/>
    <m/>
    <x v="2"/>
    <n v="2060"/>
    <b v="0"/>
  </r>
  <r>
    <x v="0"/>
    <s v="0311"/>
    <n v="0"/>
    <n v="0"/>
    <n v="2035"/>
    <n v="2008"/>
    <n v="-70.66"/>
    <n v="0"/>
    <s v="100-S1.5 - Retirement"/>
    <m/>
    <x v="2"/>
    <n v="2060"/>
    <b v="0"/>
  </r>
  <r>
    <x v="0"/>
    <s v="0311"/>
    <n v="0"/>
    <n v="0"/>
    <n v="2035"/>
    <n v="2010"/>
    <n v="-902.79"/>
    <n v="0"/>
    <s v="100-S1.5 - Retirement"/>
    <m/>
    <x v="2"/>
    <n v="2060"/>
    <b v="0"/>
  </r>
  <r>
    <x v="0"/>
    <s v="0311"/>
    <n v="0"/>
    <n v="0"/>
    <n v="2036"/>
    <n v="1990"/>
    <n v="-439066.12"/>
    <n v="0"/>
    <s v="100-S1.5 - Retirement"/>
    <m/>
    <x v="2"/>
    <n v="2060"/>
    <b v="0"/>
  </r>
  <r>
    <x v="0"/>
    <s v="0311"/>
    <n v="0"/>
    <n v="0"/>
    <n v="2036"/>
    <n v="1991"/>
    <n v="-14719.33"/>
    <n v="0"/>
    <s v="100-S1.5 - Retirement"/>
    <m/>
    <x v="2"/>
    <n v="2060"/>
    <b v="0"/>
  </r>
  <r>
    <x v="0"/>
    <s v="0311"/>
    <n v="0"/>
    <n v="0"/>
    <n v="2036"/>
    <n v="1992"/>
    <n v="-3774.84"/>
    <n v="0"/>
    <s v="100-S1.5 - Retirement"/>
    <m/>
    <x v="2"/>
    <n v="2060"/>
    <b v="0"/>
  </r>
  <r>
    <x v="0"/>
    <s v="0311"/>
    <n v="0"/>
    <n v="0"/>
    <n v="2036"/>
    <n v="1993"/>
    <n v="-75.489999999999995"/>
    <n v="0"/>
    <s v="100-S1.5 - Retirement"/>
    <m/>
    <x v="2"/>
    <n v="2060"/>
    <b v="0"/>
  </r>
  <r>
    <x v="0"/>
    <s v="0311"/>
    <n v="0"/>
    <n v="0"/>
    <n v="2036"/>
    <n v="1995"/>
    <n v="-2494.9"/>
    <n v="0"/>
    <s v="100-S1.5 - Retirement"/>
    <m/>
    <x v="2"/>
    <n v="2060"/>
    <b v="0"/>
  </r>
  <r>
    <x v="0"/>
    <s v="0311"/>
    <n v="0"/>
    <n v="0"/>
    <n v="2036"/>
    <n v="1996"/>
    <n v="-392.8"/>
    <n v="0"/>
    <s v="100-S1.5 - Retirement"/>
    <m/>
    <x v="2"/>
    <n v="2060"/>
    <b v="0"/>
  </r>
  <r>
    <x v="0"/>
    <s v="0311"/>
    <n v="0"/>
    <n v="0"/>
    <n v="2036"/>
    <n v="1997"/>
    <n v="-1626.68"/>
    <n v="0"/>
    <s v="100-S1.5 - Retirement"/>
    <m/>
    <x v="2"/>
    <n v="2060"/>
    <b v="0"/>
  </r>
  <r>
    <x v="0"/>
    <s v="0311"/>
    <n v="0"/>
    <n v="0"/>
    <n v="2036"/>
    <n v="1998"/>
    <n v="-836.16"/>
    <n v="0"/>
    <s v="100-S1.5 - Retirement"/>
    <m/>
    <x v="2"/>
    <n v="2060"/>
    <b v="0"/>
  </r>
  <r>
    <x v="0"/>
    <s v="0311"/>
    <n v="0"/>
    <n v="0"/>
    <n v="2036"/>
    <n v="1999"/>
    <n v="-54.53"/>
    <n v="0"/>
    <s v="100-S1.5 - Retirement"/>
    <m/>
    <x v="2"/>
    <n v="2060"/>
    <b v="0"/>
  </r>
  <r>
    <x v="0"/>
    <s v="0311"/>
    <n v="0"/>
    <n v="0"/>
    <n v="2036"/>
    <n v="2000"/>
    <n v="-275.73"/>
    <n v="0"/>
    <s v="100-S1.5 - Retirement"/>
    <m/>
    <x v="2"/>
    <n v="2060"/>
    <b v="0"/>
  </r>
  <r>
    <x v="0"/>
    <s v="0311"/>
    <n v="0"/>
    <n v="0"/>
    <n v="2036"/>
    <n v="2001"/>
    <n v="-140.88"/>
    <n v="0"/>
    <s v="100-S1.5 - Retirement"/>
    <m/>
    <x v="2"/>
    <n v="2060"/>
    <b v="0"/>
  </r>
  <r>
    <x v="0"/>
    <s v="0311"/>
    <n v="0"/>
    <n v="0"/>
    <n v="2036"/>
    <n v="2002"/>
    <n v="-118.49"/>
    <n v="0"/>
    <s v="100-S1.5 - Retirement"/>
    <m/>
    <x v="2"/>
    <n v="2060"/>
    <b v="0"/>
  </r>
  <r>
    <x v="0"/>
    <s v="0311"/>
    <n v="0"/>
    <n v="0"/>
    <n v="2036"/>
    <n v="2004"/>
    <n v="-908.51"/>
    <n v="0"/>
    <s v="100-S1.5 - Retirement"/>
    <m/>
    <x v="2"/>
    <n v="2060"/>
    <b v="0"/>
  </r>
  <r>
    <x v="0"/>
    <s v="0311"/>
    <n v="0"/>
    <n v="0"/>
    <n v="2036"/>
    <n v="2005"/>
    <n v="-496.63"/>
    <n v="0"/>
    <s v="100-S1.5 - Retirement"/>
    <m/>
    <x v="2"/>
    <n v="2060"/>
    <b v="0"/>
  </r>
  <r>
    <x v="0"/>
    <s v="0311"/>
    <n v="0"/>
    <n v="0"/>
    <n v="2036"/>
    <n v="2007"/>
    <n v="-248.2"/>
    <n v="0"/>
    <s v="100-S1.5 - Retirement"/>
    <m/>
    <x v="2"/>
    <n v="2060"/>
    <b v="0"/>
  </r>
  <r>
    <x v="0"/>
    <s v="0311"/>
    <n v="0"/>
    <n v="0"/>
    <n v="2036"/>
    <n v="2008"/>
    <n v="-75.78"/>
    <n v="0"/>
    <s v="100-S1.5 - Retirement"/>
    <m/>
    <x v="2"/>
    <n v="2060"/>
    <b v="0"/>
  </r>
  <r>
    <x v="0"/>
    <s v="0311"/>
    <n v="0"/>
    <n v="0"/>
    <n v="2036"/>
    <n v="2010"/>
    <n v="-973.76"/>
    <n v="0"/>
    <s v="100-S1.5 - Retirement"/>
    <m/>
    <x v="2"/>
    <n v="2060"/>
    <b v="0"/>
  </r>
  <r>
    <x v="0"/>
    <s v="0311"/>
    <n v="0"/>
    <n v="0"/>
    <n v="2037"/>
    <n v="1990"/>
    <n v="-456496.64000000001"/>
    <n v="0"/>
    <s v="100-S1.5 - Retirement"/>
    <m/>
    <x v="2"/>
    <n v="2060"/>
    <b v="0"/>
  </r>
  <r>
    <x v="0"/>
    <s v="0311"/>
    <n v="0"/>
    <n v="0"/>
    <n v="2037"/>
    <n v="1991"/>
    <n v="-15321.19"/>
    <n v="0"/>
    <s v="100-S1.5 - Retirement"/>
    <m/>
    <x v="2"/>
    <n v="2060"/>
    <b v="0"/>
  </r>
  <r>
    <x v="0"/>
    <s v="0311"/>
    <n v="0"/>
    <n v="0"/>
    <n v="2037"/>
    <n v="1992"/>
    <n v="-3933.78"/>
    <n v="0"/>
    <s v="100-S1.5 - Retirement"/>
    <m/>
    <x v="2"/>
    <n v="2060"/>
    <b v="0"/>
  </r>
  <r>
    <x v="0"/>
    <s v="0311"/>
    <n v="0"/>
    <n v="0"/>
    <n v="2037"/>
    <n v="1993"/>
    <n v="-78.77"/>
    <n v="0"/>
    <s v="100-S1.5 - Retirement"/>
    <m/>
    <x v="2"/>
    <n v="2060"/>
    <b v="0"/>
  </r>
  <r>
    <x v="0"/>
    <s v="0311"/>
    <n v="0"/>
    <n v="0"/>
    <n v="2037"/>
    <n v="1995"/>
    <n v="-2609.6799999999998"/>
    <n v="0"/>
    <s v="100-S1.5 - Retirement"/>
    <m/>
    <x v="2"/>
    <n v="2060"/>
    <b v="0"/>
  </r>
  <r>
    <x v="0"/>
    <s v="0311"/>
    <n v="0"/>
    <n v="0"/>
    <n v="2037"/>
    <n v="1996"/>
    <n v="-411.43"/>
    <n v="0"/>
    <s v="100-S1.5 - Retirement"/>
    <m/>
    <x v="2"/>
    <n v="2060"/>
    <b v="0"/>
  </r>
  <r>
    <x v="0"/>
    <s v="0311"/>
    <n v="0"/>
    <n v="0"/>
    <n v="2037"/>
    <n v="1997"/>
    <n v="-1706.12"/>
    <n v="0"/>
    <s v="100-S1.5 - Retirement"/>
    <m/>
    <x v="2"/>
    <n v="2060"/>
    <b v="0"/>
  </r>
  <r>
    <x v="0"/>
    <s v="0311"/>
    <n v="0"/>
    <n v="0"/>
    <n v="2037"/>
    <n v="1998"/>
    <n v="-878.26"/>
    <n v="0"/>
    <s v="100-S1.5 - Retirement"/>
    <m/>
    <x v="2"/>
    <n v="2060"/>
    <b v="0"/>
  </r>
  <r>
    <x v="0"/>
    <s v="0311"/>
    <n v="0"/>
    <n v="0"/>
    <n v="2037"/>
    <n v="1999"/>
    <n v="-57.36"/>
    <n v="0"/>
    <s v="100-S1.5 - Retirement"/>
    <m/>
    <x v="2"/>
    <n v="2060"/>
    <b v="0"/>
  </r>
  <r>
    <x v="0"/>
    <s v="0311"/>
    <n v="0"/>
    <n v="0"/>
    <n v="2037"/>
    <n v="2000"/>
    <n v="-290.49"/>
    <n v="0"/>
    <s v="100-S1.5 - Retirement"/>
    <m/>
    <x v="2"/>
    <n v="2060"/>
    <b v="0"/>
  </r>
  <r>
    <x v="0"/>
    <s v="0311"/>
    <n v="0"/>
    <n v="0"/>
    <n v="2037"/>
    <n v="2001"/>
    <n v="-148.66999999999999"/>
    <n v="0"/>
    <s v="100-S1.5 - Retirement"/>
    <m/>
    <x v="2"/>
    <n v="2060"/>
    <b v="0"/>
  </r>
  <r>
    <x v="0"/>
    <s v="0311"/>
    <n v="0"/>
    <n v="0"/>
    <n v="2037"/>
    <n v="2002"/>
    <n v="-125.24"/>
    <n v="0"/>
    <s v="100-S1.5 - Retirement"/>
    <m/>
    <x v="2"/>
    <n v="2060"/>
    <b v="0"/>
  </r>
  <r>
    <x v="0"/>
    <s v="0311"/>
    <n v="0"/>
    <n v="0"/>
    <n v="2037"/>
    <n v="2004"/>
    <n v="-963.8"/>
    <n v="0"/>
    <s v="100-S1.5 - Retirement"/>
    <m/>
    <x v="2"/>
    <n v="2060"/>
    <b v="0"/>
  </r>
  <r>
    <x v="0"/>
    <s v="0311"/>
    <n v="0"/>
    <n v="0"/>
    <n v="2037"/>
    <n v="2005"/>
    <n v="-527.86"/>
    <n v="0"/>
    <s v="100-S1.5 - Retirement"/>
    <m/>
    <x v="2"/>
    <n v="2060"/>
    <b v="0"/>
  </r>
  <r>
    <x v="0"/>
    <s v="0311"/>
    <n v="0"/>
    <n v="0"/>
    <n v="2037"/>
    <n v="2007"/>
    <n v="-264.92"/>
    <n v="0"/>
    <s v="100-S1.5 - Retirement"/>
    <m/>
    <x v="2"/>
    <n v="2060"/>
    <b v="0"/>
  </r>
  <r>
    <x v="0"/>
    <s v="0311"/>
    <n v="0"/>
    <n v="0"/>
    <n v="2037"/>
    <n v="2008"/>
    <n v="-81.06"/>
    <n v="0"/>
    <s v="100-S1.5 - Retirement"/>
    <m/>
    <x v="2"/>
    <n v="2060"/>
    <b v="0"/>
  </r>
  <r>
    <x v="0"/>
    <s v="0311"/>
    <n v="0"/>
    <n v="0"/>
    <n v="2037"/>
    <n v="2010"/>
    <n v="-1046.49"/>
    <n v="0"/>
    <s v="100-S1.5 - Retirement"/>
    <m/>
    <x v="2"/>
    <n v="2060"/>
    <b v="0"/>
  </r>
  <r>
    <x v="0"/>
    <s v="0311"/>
    <n v="0"/>
    <n v="0"/>
    <n v="2038"/>
    <n v="1990"/>
    <n v="-474093.93"/>
    <n v="0"/>
    <s v="100-S1.5 - Retirement"/>
    <m/>
    <x v="2"/>
    <n v="2060"/>
    <b v="0"/>
  </r>
  <r>
    <x v="0"/>
    <s v="0311"/>
    <n v="0"/>
    <n v="0"/>
    <n v="2038"/>
    <n v="1991"/>
    <n v="-15929.43"/>
    <n v="0"/>
    <s v="100-S1.5 - Retirement"/>
    <m/>
    <x v="2"/>
    <n v="2060"/>
    <b v="0"/>
  </r>
  <r>
    <x v="0"/>
    <s v="0311"/>
    <n v="0"/>
    <n v="0"/>
    <n v="2038"/>
    <n v="1992"/>
    <n v="-4094.63"/>
    <n v="0"/>
    <s v="100-S1.5 - Retirement"/>
    <m/>
    <x v="2"/>
    <n v="2060"/>
    <b v="0"/>
  </r>
  <r>
    <x v="0"/>
    <s v="0311"/>
    <n v="0"/>
    <n v="0"/>
    <n v="2038"/>
    <n v="1993"/>
    <n v="-82.08"/>
    <n v="0"/>
    <s v="100-S1.5 - Retirement"/>
    <m/>
    <x v="2"/>
    <n v="2060"/>
    <b v="0"/>
  </r>
  <r>
    <x v="0"/>
    <s v="0311"/>
    <n v="0"/>
    <n v="0"/>
    <n v="2038"/>
    <n v="1995"/>
    <n v="-2726.23"/>
    <n v="0"/>
    <s v="100-S1.5 - Retirement"/>
    <m/>
    <x v="2"/>
    <n v="2060"/>
    <b v="0"/>
  </r>
  <r>
    <x v="0"/>
    <s v="0311"/>
    <n v="0"/>
    <n v="0"/>
    <n v="2038"/>
    <n v="1996"/>
    <n v="-430.35"/>
    <n v="0"/>
    <s v="100-S1.5 - Retirement"/>
    <m/>
    <x v="2"/>
    <n v="2060"/>
    <b v="0"/>
  </r>
  <r>
    <x v="0"/>
    <s v="0311"/>
    <n v="0"/>
    <n v="0"/>
    <n v="2038"/>
    <n v="1997"/>
    <n v="-1787.01"/>
    <n v="0"/>
    <s v="100-S1.5 - Retirement"/>
    <m/>
    <x v="2"/>
    <n v="2060"/>
    <b v="0"/>
  </r>
  <r>
    <x v="0"/>
    <s v="0311"/>
    <n v="0"/>
    <n v="0"/>
    <n v="2038"/>
    <n v="1998"/>
    <n v="-921.16"/>
    <n v="0"/>
    <s v="100-S1.5 - Retirement"/>
    <m/>
    <x v="2"/>
    <n v="2060"/>
    <b v="0"/>
  </r>
  <r>
    <x v="0"/>
    <s v="0311"/>
    <n v="0"/>
    <n v="0"/>
    <n v="2038"/>
    <n v="1999"/>
    <n v="-60.25"/>
    <n v="0"/>
    <s v="100-S1.5 - Retirement"/>
    <m/>
    <x v="2"/>
    <n v="2060"/>
    <b v="0"/>
  </r>
  <r>
    <x v="0"/>
    <s v="0311"/>
    <n v="0"/>
    <n v="0"/>
    <n v="2038"/>
    <n v="2000"/>
    <n v="-305.57"/>
    <n v="0"/>
    <s v="100-S1.5 - Retirement"/>
    <m/>
    <x v="2"/>
    <n v="2060"/>
    <b v="0"/>
  </r>
  <r>
    <x v="0"/>
    <s v="0311"/>
    <n v="0"/>
    <n v="0"/>
    <n v="2038"/>
    <n v="2001"/>
    <n v="-156.63"/>
    <n v="0"/>
    <s v="100-S1.5 - Retirement"/>
    <m/>
    <x v="2"/>
    <n v="2060"/>
    <b v="0"/>
  </r>
  <r>
    <x v="0"/>
    <s v="0311"/>
    <n v="0"/>
    <n v="0"/>
    <n v="2038"/>
    <n v="2002"/>
    <n v="-132.16"/>
    <n v="0"/>
    <s v="100-S1.5 - Retirement"/>
    <m/>
    <x v="2"/>
    <n v="2060"/>
    <b v="0"/>
  </r>
  <r>
    <x v="0"/>
    <s v="0311"/>
    <n v="0"/>
    <n v="0"/>
    <n v="2038"/>
    <n v="2004"/>
    <n v="-1020.56"/>
    <n v="0"/>
    <s v="100-S1.5 - Retirement"/>
    <m/>
    <x v="2"/>
    <n v="2060"/>
    <b v="0"/>
  </r>
  <r>
    <x v="0"/>
    <s v="0311"/>
    <n v="0"/>
    <n v="0"/>
    <n v="2038"/>
    <n v="2005"/>
    <n v="-559.99"/>
    <n v="0"/>
    <s v="100-S1.5 - Retirement"/>
    <m/>
    <x v="2"/>
    <n v="2060"/>
    <b v="0"/>
  </r>
  <r>
    <x v="0"/>
    <s v="0311"/>
    <n v="0"/>
    <n v="0"/>
    <n v="2038"/>
    <n v="2007"/>
    <n v="-282.16000000000003"/>
    <n v="0"/>
    <s v="100-S1.5 - Retirement"/>
    <m/>
    <x v="2"/>
    <n v="2060"/>
    <b v="0"/>
  </r>
  <r>
    <x v="0"/>
    <s v="0311"/>
    <n v="0"/>
    <n v="0"/>
    <n v="2038"/>
    <n v="2008"/>
    <n v="-86.52"/>
    <n v="0"/>
    <s v="100-S1.5 - Retirement"/>
    <m/>
    <x v="2"/>
    <n v="2060"/>
    <b v="0"/>
  </r>
  <r>
    <x v="0"/>
    <s v="0311"/>
    <n v="0"/>
    <n v="0"/>
    <n v="2038"/>
    <n v="2010"/>
    <n v="-1122.24"/>
    <n v="0"/>
    <s v="100-S1.5 - Retirement"/>
    <m/>
    <x v="2"/>
    <n v="2060"/>
    <b v="0"/>
  </r>
  <r>
    <x v="0"/>
    <s v="0311"/>
    <n v="0"/>
    <n v="0"/>
    <n v="2039"/>
    <n v="1990"/>
    <n v="-491841.85"/>
    <n v="0"/>
    <s v="100-S1.5 - Retirement"/>
    <m/>
    <x v="2"/>
    <n v="2060"/>
    <b v="0"/>
  </r>
  <r>
    <x v="0"/>
    <s v="0311"/>
    <n v="0"/>
    <n v="0"/>
    <n v="2039"/>
    <n v="1991"/>
    <n v="-16543.48"/>
    <n v="0"/>
    <s v="100-S1.5 - Retirement"/>
    <m/>
    <x v="2"/>
    <n v="2060"/>
    <b v="0"/>
  </r>
  <r>
    <x v="0"/>
    <s v="0311"/>
    <n v="0"/>
    <n v="0"/>
    <n v="2039"/>
    <n v="1992"/>
    <n v="-4257.18"/>
    <n v="0"/>
    <s v="100-S1.5 - Retirement"/>
    <m/>
    <x v="2"/>
    <n v="2060"/>
    <b v="0"/>
  </r>
  <r>
    <x v="0"/>
    <s v="0311"/>
    <n v="0"/>
    <n v="0"/>
    <n v="2039"/>
    <n v="1993"/>
    <n v="-85.44"/>
    <n v="0"/>
    <s v="100-S1.5 - Retirement"/>
    <m/>
    <x v="2"/>
    <n v="2060"/>
    <b v="0"/>
  </r>
  <r>
    <x v="0"/>
    <s v="0311"/>
    <n v="0"/>
    <n v="0"/>
    <n v="2039"/>
    <n v="1995"/>
    <n v="-2844.45"/>
    <n v="0"/>
    <s v="100-S1.5 - Retirement"/>
    <m/>
    <x v="2"/>
    <n v="2060"/>
    <b v="0"/>
  </r>
  <r>
    <x v="0"/>
    <s v="0311"/>
    <n v="0"/>
    <n v="0"/>
    <n v="2039"/>
    <n v="1996"/>
    <n v="-449.57"/>
    <n v="0"/>
    <s v="100-S1.5 - Retirement"/>
    <m/>
    <x v="2"/>
    <n v="2060"/>
    <b v="0"/>
  </r>
  <r>
    <x v="0"/>
    <s v="0311"/>
    <n v="0"/>
    <n v="0"/>
    <n v="2039"/>
    <n v="1997"/>
    <n v="-1869.22"/>
    <n v="0"/>
    <s v="100-S1.5 - Retirement"/>
    <m/>
    <x v="2"/>
    <n v="2060"/>
    <b v="0"/>
  </r>
  <r>
    <x v="0"/>
    <s v="0311"/>
    <n v="0"/>
    <n v="0"/>
    <n v="2039"/>
    <n v="1998"/>
    <n v="-964.83"/>
    <n v="0"/>
    <s v="100-S1.5 - Retirement"/>
    <m/>
    <x v="2"/>
    <n v="2060"/>
    <b v="0"/>
  </r>
  <r>
    <x v="0"/>
    <s v="0311"/>
    <n v="0"/>
    <n v="0"/>
    <n v="2039"/>
    <n v="1999"/>
    <n v="-63.19"/>
    <n v="0"/>
    <s v="100-S1.5 - Retirement"/>
    <m/>
    <x v="2"/>
    <n v="2060"/>
    <b v="0"/>
  </r>
  <r>
    <x v="0"/>
    <s v="0311"/>
    <n v="0"/>
    <n v="0"/>
    <n v="2039"/>
    <n v="2000"/>
    <n v="-320.95999999999998"/>
    <n v="0"/>
    <s v="100-S1.5 - Retirement"/>
    <m/>
    <x v="2"/>
    <n v="2060"/>
    <b v="0"/>
  </r>
  <r>
    <x v="0"/>
    <s v="0311"/>
    <n v="0"/>
    <n v="0"/>
    <n v="2039"/>
    <n v="2001"/>
    <n v="-164.76"/>
    <n v="0"/>
    <s v="100-S1.5 - Retirement"/>
    <m/>
    <x v="2"/>
    <n v="2060"/>
    <b v="0"/>
  </r>
  <r>
    <x v="0"/>
    <s v="0311"/>
    <n v="0"/>
    <n v="0"/>
    <n v="2039"/>
    <n v="2002"/>
    <n v="-139.24"/>
    <n v="0"/>
    <s v="100-S1.5 - Retirement"/>
    <m/>
    <x v="2"/>
    <n v="2060"/>
    <b v="0"/>
  </r>
  <r>
    <x v="0"/>
    <s v="0311"/>
    <n v="0"/>
    <n v="0"/>
    <n v="2039"/>
    <n v="2004"/>
    <n v="-1078.72"/>
    <n v="0"/>
    <s v="100-S1.5 - Retirement"/>
    <m/>
    <x v="2"/>
    <n v="2060"/>
    <b v="0"/>
  </r>
  <r>
    <x v="0"/>
    <s v="0311"/>
    <n v="0"/>
    <n v="0"/>
    <n v="2039"/>
    <n v="2005"/>
    <n v="-592.96"/>
    <n v="0"/>
    <s v="100-S1.5 - Retirement"/>
    <m/>
    <x v="2"/>
    <n v="2060"/>
    <b v="0"/>
  </r>
  <r>
    <x v="0"/>
    <s v="0311"/>
    <n v="0"/>
    <n v="0"/>
    <n v="2039"/>
    <n v="2007"/>
    <n v="-299.91000000000003"/>
    <n v="0"/>
    <s v="100-S1.5 - Retirement"/>
    <m/>
    <x v="2"/>
    <n v="2060"/>
    <b v="0"/>
  </r>
  <r>
    <x v="0"/>
    <s v="0311"/>
    <n v="0"/>
    <n v="0"/>
    <n v="2039"/>
    <n v="2008"/>
    <n v="-92.16"/>
    <n v="0"/>
    <s v="100-S1.5 - Retirement"/>
    <m/>
    <x v="2"/>
    <n v="2060"/>
    <b v="0"/>
  </r>
  <r>
    <x v="0"/>
    <s v="0311"/>
    <n v="0"/>
    <n v="0"/>
    <n v="2039"/>
    <n v="2010"/>
    <n v="-1200.54"/>
    <n v="0"/>
    <s v="100-S1.5 - Retirement"/>
    <m/>
    <x v="2"/>
    <n v="2060"/>
    <b v="0"/>
  </r>
  <r>
    <x v="0"/>
    <s v="0311"/>
    <n v="0"/>
    <n v="0"/>
    <n v="2040"/>
    <n v="1990"/>
    <n v="-509724.27"/>
    <n v="0"/>
    <s v="100-S1.5 - Retirement"/>
    <m/>
    <x v="2"/>
    <n v="2060"/>
    <b v="0"/>
  </r>
  <r>
    <x v="0"/>
    <s v="0311"/>
    <n v="0"/>
    <n v="0"/>
    <n v="2040"/>
    <n v="1991"/>
    <n v="-17162.8"/>
    <n v="0"/>
    <s v="100-S1.5 - Retirement"/>
    <m/>
    <x v="2"/>
    <n v="2060"/>
    <b v="0"/>
  </r>
  <r>
    <x v="0"/>
    <s v="0311"/>
    <n v="0"/>
    <n v="0"/>
    <n v="2040"/>
    <n v="1992"/>
    <n v="-4421.29"/>
    <n v="0"/>
    <s v="100-S1.5 - Retirement"/>
    <m/>
    <x v="2"/>
    <n v="2060"/>
    <b v="0"/>
  </r>
  <r>
    <x v="0"/>
    <s v="0311"/>
    <n v="0"/>
    <n v="0"/>
    <n v="2040"/>
    <n v="1993"/>
    <n v="-88.83"/>
    <n v="0"/>
    <s v="100-S1.5 - Retirement"/>
    <m/>
    <x v="2"/>
    <n v="2060"/>
    <b v="0"/>
  </r>
  <r>
    <x v="0"/>
    <s v="0311"/>
    <n v="0"/>
    <n v="0"/>
    <n v="2040"/>
    <n v="1995"/>
    <n v="-2964.21"/>
    <n v="0"/>
    <s v="100-S1.5 - Retirement"/>
    <m/>
    <x v="2"/>
    <n v="2060"/>
    <b v="0"/>
  </r>
  <r>
    <x v="0"/>
    <s v="0311"/>
    <n v="0"/>
    <n v="0"/>
    <n v="2040"/>
    <n v="1996"/>
    <n v="-469.07"/>
    <n v="0"/>
    <s v="100-S1.5 - Retirement"/>
    <m/>
    <x v="2"/>
    <n v="2060"/>
    <b v="0"/>
  </r>
  <r>
    <x v="0"/>
    <s v="0311"/>
    <n v="0"/>
    <n v="0"/>
    <n v="2040"/>
    <n v="1997"/>
    <n v="-1952.7"/>
    <n v="0"/>
    <s v="100-S1.5 - Retirement"/>
    <m/>
    <x v="2"/>
    <n v="2060"/>
    <b v="0"/>
  </r>
  <r>
    <x v="0"/>
    <s v="0311"/>
    <n v="0"/>
    <n v="0"/>
    <n v="2040"/>
    <n v="1998"/>
    <n v="-1009.21"/>
    <n v="0"/>
    <s v="100-S1.5 - Retirement"/>
    <m/>
    <x v="2"/>
    <n v="2060"/>
    <b v="0"/>
  </r>
  <r>
    <x v="0"/>
    <s v="0311"/>
    <n v="0"/>
    <n v="0"/>
    <n v="2040"/>
    <n v="1999"/>
    <n v="-66.180000000000007"/>
    <n v="0"/>
    <s v="100-S1.5 - Retirement"/>
    <m/>
    <x v="2"/>
    <n v="2060"/>
    <b v="0"/>
  </r>
  <r>
    <x v="0"/>
    <s v="0311"/>
    <n v="0"/>
    <n v="0"/>
    <n v="2040"/>
    <n v="2000"/>
    <n v="-336.63"/>
    <n v="0"/>
    <s v="100-S1.5 - Retirement"/>
    <m/>
    <x v="2"/>
    <n v="2060"/>
    <b v="0"/>
  </r>
  <r>
    <x v="0"/>
    <s v="0311"/>
    <n v="0"/>
    <n v="0"/>
    <n v="2040"/>
    <n v="2001"/>
    <n v="-173.06"/>
    <n v="0"/>
    <s v="100-S1.5 - Retirement"/>
    <m/>
    <x v="2"/>
    <n v="2060"/>
    <b v="0"/>
  </r>
  <r>
    <x v="0"/>
    <s v="0311"/>
    <n v="0"/>
    <n v="0"/>
    <n v="2040"/>
    <n v="2002"/>
    <n v="-146.47"/>
    <n v="0"/>
    <s v="100-S1.5 - Retirement"/>
    <m/>
    <x v="2"/>
    <n v="2060"/>
    <b v="0"/>
  </r>
  <r>
    <x v="0"/>
    <s v="0311"/>
    <n v="0"/>
    <n v="0"/>
    <n v="2040"/>
    <n v="2004"/>
    <n v="-1138.32"/>
    <n v="0"/>
    <s v="100-S1.5 - Retirement"/>
    <m/>
    <x v="2"/>
    <n v="2060"/>
    <b v="0"/>
  </r>
  <r>
    <x v="0"/>
    <s v="0311"/>
    <n v="0"/>
    <n v="0"/>
    <n v="2040"/>
    <n v="2005"/>
    <n v="-626.76"/>
    <n v="0"/>
    <s v="100-S1.5 - Retirement"/>
    <m/>
    <x v="2"/>
    <n v="2060"/>
    <b v="0"/>
  </r>
  <r>
    <x v="0"/>
    <s v="0311"/>
    <n v="0"/>
    <n v="0"/>
    <n v="2040"/>
    <n v="2007"/>
    <n v="-318.16000000000003"/>
    <n v="0"/>
    <s v="100-S1.5 - Retirement"/>
    <m/>
    <x v="2"/>
    <n v="2060"/>
    <b v="0"/>
  </r>
  <r>
    <x v="0"/>
    <s v="0311"/>
    <n v="0"/>
    <n v="0"/>
    <n v="2040"/>
    <n v="2008"/>
    <n v="-97.95"/>
    <n v="0"/>
    <s v="100-S1.5 - Retirement"/>
    <m/>
    <x v="2"/>
    <n v="2060"/>
    <b v="0"/>
  </r>
  <r>
    <x v="0"/>
    <s v="0311"/>
    <n v="0"/>
    <n v="0"/>
    <n v="2040"/>
    <n v="2010"/>
    <n v="-1281.4000000000001"/>
    <n v="0"/>
    <s v="100-S1.5 - Retirement"/>
    <m/>
    <x v="2"/>
    <n v="2060"/>
    <b v="0"/>
  </r>
  <r>
    <x v="0"/>
    <s v="0311"/>
    <n v="0"/>
    <n v="0"/>
    <n v="2041"/>
    <n v="1990"/>
    <n v="-527714.29"/>
    <n v="0"/>
    <s v="100-S1.5 - Retirement"/>
    <m/>
    <x v="2"/>
    <n v="2060"/>
    <b v="0"/>
  </r>
  <r>
    <x v="0"/>
    <s v="0311"/>
    <n v="0"/>
    <n v="0"/>
    <n v="2041"/>
    <n v="1991"/>
    <n v="-17786.8"/>
    <n v="0"/>
    <s v="100-S1.5 - Retirement"/>
    <m/>
    <x v="2"/>
    <n v="2060"/>
    <b v="0"/>
  </r>
  <r>
    <x v="0"/>
    <s v="0311"/>
    <n v="0"/>
    <n v="0"/>
    <n v="2041"/>
    <n v="1992"/>
    <n v="-4586.8"/>
    <n v="0"/>
    <s v="100-S1.5 - Retirement"/>
    <m/>
    <x v="2"/>
    <n v="2060"/>
    <b v="0"/>
  </r>
  <r>
    <x v="0"/>
    <s v="0311"/>
    <n v="0"/>
    <n v="0"/>
    <n v="2041"/>
    <n v="1993"/>
    <n v="-92.26"/>
    <n v="0"/>
    <s v="100-S1.5 - Retirement"/>
    <m/>
    <x v="2"/>
    <n v="2060"/>
    <b v="0"/>
  </r>
  <r>
    <x v="0"/>
    <s v="0311"/>
    <n v="0"/>
    <n v="0"/>
    <n v="2041"/>
    <n v="1995"/>
    <n v="-3085.41"/>
    <n v="0"/>
    <s v="100-S1.5 - Retirement"/>
    <m/>
    <x v="2"/>
    <n v="2060"/>
    <b v="0"/>
  </r>
  <r>
    <x v="0"/>
    <s v="0311"/>
    <n v="0"/>
    <n v="0"/>
    <n v="2041"/>
    <n v="1996"/>
    <n v="-488.82"/>
    <n v="0"/>
    <s v="100-S1.5 - Retirement"/>
    <m/>
    <x v="2"/>
    <n v="2060"/>
    <b v="0"/>
  </r>
  <r>
    <x v="0"/>
    <s v="0311"/>
    <n v="0"/>
    <n v="0"/>
    <n v="2041"/>
    <n v="1997"/>
    <n v="-2037.37"/>
    <n v="0"/>
    <s v="100-S1.5 - Retirement"/>
    <m/>
    <x v="2"/>
    <n v="2060"/>
    <b v="0"/>
  </r>
  <r>
    <x v="0"/>
    <s v="0311"/>
    <n v="0"/>
    <n v="0"/>
    <n v="2041"/>
    <n v="1998"/>
    <n v="-1054.29"/>
    <n v="0"/>
    <s v="100-S1.5 - Retirement"/>
    <m/>
    <x v="2"/>
    <n v="2060"/>
    <b v="0"/>
  </r>
  <r>
    <x v="0"/>
    <s v="0311"/>
    <n v="0"/>
    <n v="0"/>
    <n v="2041"/>
    <n v="1999"/>
    <n v="-69.23"/>
    <n v="0"/>
    <s v="100-S1.5 - Retirement"/>
    <m/>
    <x v="2"/>
    <n v="2060"/>
    <b v="0"/>
  </r>
  <r>
    <x v="0"/>
    <s v="0311"/>
    <n v="0"/>
    <n v="0"/>
    <n v="2041"/>
    <n v="2000"/>
    <n v="-352.59"/>
    <n v="0"/>
    <s v="100-S1.5 - Retirement"/>
    <m/>
    <x v="2"/>
    <n v="2060"/>
    <b v="0"/>
  </r>
  <r>
    <x v="0"/>
    <s v="0311"/>
    <n v="0"/>
    <n v="0"/>
    <n v="2041"/>
    <n v="2001"/>
    <n v="-181.51"/>
    <n v="0"/>
    <s v="100-S1.5 - Retirement"/>
    <m/>
    <x v="2"/>
    <n v="2060"/>
    <b v="0"/>
  </r>
  <r>
    <x v="0"/>
    <s v="0311"/>
    <n v="0"/>
    <n v="0"/>
    <n v="2041"/>
    <n v="2002"/>
    <n v="-153.84"/>
    <n v="0"/>
    <s v="100-S1.5 - Retirement"/>
    <m/>
    <x v="2"/>
    <n v="2060"/>
    <b v="0"/>
  </r>
  <r>
    <x v="0"/>
    <s v="0311"/>
    <n v="0"/>
    <n v="0"/>
    <n v="2041"/>
    <n v="2004"/>
    <n v="-1199.27"/>
    <n v="0"/>
    <s v="100-S1.5 - Retirement"/>
    <m/>
    <x v="2"/>
    <n v="2060"/>
    <b v="0"/>
  </r>
  <r>
    <x v="0"/>
    <s v="0311"/>
    <n v="0"/>
    <n v="0"/>
    <n v="2041"/>
    <n v="2005"/>
    <n v="-661.39"/>
    <n v="0"/>
    <s v="100-S1.5 - Retirement"/>
    <m/>
    <x v="2"/>
    <n v="2060"/>
    <b v="0"/>
  </r>
  <r>
    <x v="0"/>
    <s v="0311"/>
    <n v="0"/>
    <n v="0"/>
    <n v="2041"/>
    <n v="2007"/>
    <n v="-336.9"/>
    <n v="0"/>
    <s v="100-S1.5 - Retirement"/>
    <m/>
    <x v="2"/>
    <n v="2060"/>
    <b v="0"/>
  </r>
  <r>
    <x v="0"/>
    <s v="0311"/>
    <n v="0"/>
    <n v="0"/>
    <n v="2041"/>
    <n v="2008"/>
    <n v="-103.91"/>
    <n v="0"/>
    <s v="100-S1.5 - Retirement"/>
    <m/>
    <x v="2"/>
    <n v="2060"/>
    <b v="0"/>
  </r>
  <r>
    <x v="0"/>
    <s v="0311"/>
    <n v="0"/>
    <n v="0"/>
    <n v="2041"/>
    <n v="2010"/>
    <n v="-1364.8"/>
    <n v="0"/>
    <s v="100-S1.5 - Retirement"/>
    <m/>
    <x v="2"/>
    <n v="2060"/>
    <b v="0"/>
  </r>
  <r>
    <x v="0"/>
    <s v="0311"/>
    <n v="0"/>
    <n v="0"/>
    <n v="2042"/>
    <n v="1990"/>
    <n v="-545795.76"/>
    <n v="0"/>
    <s v="100-S1.5 - Retirement"/>
    <m/>
    <x v="2"/>
    <n v="2060"/>
    <b v="0"/>
  </r>
  <r>
    <x v="0"/>
    <s v="0311"/>
    <n v="0"/>
    <n v="0"/>
    <n v="2042"/>
    <n v="1991"/>
    <n v="-18414.560000000001"/>
    <n v="0"/>
    <s v="100-S1.5 - Retirement"/>
    <m/>
    <x v="2"/>
    <n v="2060"/>
    <b v="0"/>
  </r>
  <r>
    <x v="0"/>
    <s v="0311"/>
    <n v="0"/>
    <n v="0"/>
    <n v="2042"/>
    <n v="1992"/>
    <n v="-4753.57"/>
    <n v="0"/>
    <s v="100-S1.5 - Retirement"/>
    <m/>
    <x v="2"/>
    <n v="2060"/>
    <b v="0"/>
  </r>
  <r>
    <x v="0"/>
    <s v="0311"/>
    <n v="0"/>
    <n v="0"/>
    <n v="2042"/>
    <n v="1993"/>
    <n v="-95.71"/>
    <n v="0"/>
    <s v="100-S1.5 - Retirement"/>
    <m/>
    <x v="2"/>
    <n v="2060"/>
    <b v="0"/>
  </r>
  <r>
    <x v="0"/>
    <s v="0311"/>
    <n v="0"/>
    <n v="0"/>
    <n v="2042"/>
    <n v="1995"/>
    <n v="-3207.9"/>
    <n v="0"/>
    <s v="100-S1.5 - Retirement"/>
    <m/>
    <x v="2"/>
    <n v="2060"/>
    <b v="0"/>
  </r>
  <r>
    <x v="0"/>
    <s v="0311"/>
    <n v="0"/>
    <n v="0"/>
    <n v="2042"/>
    <n v="1996"/>
    <n v="-508.8"/>
    <n v="0"/>
    <s v="100-S1.5 - Retirement"/>
    <m/>
    <x v="2"/>
    <n v="2060"/>
    <b v="0"/>
  </r>
  <r>
    <x v="0"/>
    <s v="0311"/>
    <n v="0"/>
    <n v="0"/>
    <n v="2042"/>
    <n v="1997"/>
    <n v="-2123.16"/>
    <n v="0"/>
    <s v="100-S1.5 - Retirement"/>
    <m/>
    <x v="2"/>
    <n v="2060"/>
    <b v="0"/>
  </r>
  <r>
    <x v="0"/>
    <s v="0311"/>
    <n v="0"/>
    <n v="0"/>
    <n v="2042"/>
    <n v="1998"/>
    <n v="-1100"/>
    <n v="0"/>
    <s v="100-S1.5 - Retirement"/>
    <m/>
    <x v="2"/>
    <n v="2060"/>
    <b v="0"/>
  </r>
  <r>
    <x v="0"/>
    <s v="0311"/>
    <n v="0"/>
    <n v="0"/>
    <n v="2042"/>
    <n v="1999"/>
    <n v="-72.319999999999993"/>
    <n v="0"/>
    <s v="100-S1.5 - Retirement"/>
    <m/>
    <x v="2"/>
    <n v="2060"/>
    <b v="0"/>
  </r>
  <r>
    <x v="0"/>
    <s v="0311"/>
    <n v="0"/>
    <n v="0"/>
    <n v="2042"/>
    <n v="2000"/>
    <n v="-368.81"/>
    <n v="0"/>
    <s v="100-S1.5 - Retirement"/>
    <m/>
    <x v="2"/>
    <n v="2060"/>
    <b v="0"/>
  </r>
  <r>
    <x v="0"/>
    <s v="0311"/>
    <n v="0"/>
    <n v="0"/>
    <n v="2042"/>
    <n v="2001"/>
    <n v="-190.11"/>
    <n v="0"/>
    <s v="100-S1.5 - Retirement"/>
    <m/>
    <x v="2"/>
    <n v="2060"/>
    <b v="0"/>
  </r>
  <r>
    <x v="0"/>
    <s v="0311"/>
    <n v="0"/>
    <n v="0"/>
    <n v="2042"/>
    <n v="2002"/>
    <n v="-161.36000000000001"/>
    <n v="0"/>
    <s v="100-S1.5 - Retirement"/>
    <m/>
    <x v="2"/>
    <n v="2060"/>
    <b v="0"/>
  </r>
  <r>
    <x v="0"/>
    <s v="0311"/>
    <n v="0"/>
    <n v="0"/>
    <n v="2042"/>
    <n v="2004"/>
    <n v="-1261.54"/>
    <n v="0"/>
    <s v="100-S1.5 - Retirement"/>
    <m/>
    <x v="2"/>
    <n v="2060"/>
    <b v="0"/>
  </r>
  <r>
    <x v="0"/>
    <s v="0311"/>
    <n v="0"/>
    <n v="0"/>
    <n v="2042"/>
    <n v="2005"/>
    <n v="-696.8"/>
    <n v="0"/>
    <s v="100-S1.5 - Retirement"/>
    <m/>
    <x v="2"/>
    <n v="2060"/>
    <b v="0"/>
  </r>
  <r>
    <x v="0"/>
    <s v="0311"/>
    <n v="0"/>
    <n v="0"/>
    <n v="2042"/>
    <n v="2007"/>
    <n v="-356.1"/>
    <n v="0"/>
    <s v="100-S1.5 - Retirement"/>
    <m/>
    <x v="2"/>
    <n v="2060"/>
    <b v="0"/>
  </r>
  <r>
    <x v="0"/>
    <s v="0311"/>
    <n v="0"/>
    <n v="0"/>
    <n v="2042"/>
    <n v="2008"/>
    <n v="-110.03"/>
    <n v="0"/>
    <s v="100-S1.5 - Retirement"/>
    <m/>
    <x v="2"/>
    <n v="2060"/>
    <b v="0"/>
  </r>
  <r>
    <x v="0"/>
    <s v="0311"/>
    <n v="0"/>
    <n v="0"/>
    <n v="2042"/>
    <n v="2010"/>
    <n v="-1450.63"/>
    <n v="0"/>
    <s v="100-S1.5 - Retirement"/>
    <m/>
    <x v="2"/>
    <n v="2060"/>
    <b v="0"/>
  </r>
  <r>
    <x v="0"/>
    <s v="0311"/>
    <n v="0"/>
    <n v="0"/>
    <n v="2043"/>
    <n v="1990"/>
    <n v="-563952.55000000005"/>
    <n v="0"/>
    <s v="100-S1.5 - Retirement"/>
    <m/>
    <x v="2"/>
    <n v="2060"/>
    <b v="0"/>
  </r>
  <r>
    <x v="0"/>
    <s v="0311"/>
    <n v="0"/>
    <n v="0"/>
    <n v="2043"/>
    <n v="1991"/>
    <n v="-19045.509999999998"/>
    <n v="0"/>
    <s v="100-S1.5 - Retirement"/>
    <m/>
    <x v="2"/>
    <n v="2060"/>
    <b v="0"/>
  </r>
  <r>
    <x v="0"/>
    <s v="0311"/>
    <n v="0"/>
    <n v="0"/>
    <n v="2043"/>
    <n v="1992"/>
    <n v="-4921.34"/>
    <n v="0"/>
    <s v="100-S1.5 - Retirement"/>
    <m/>
    <x v="2"/>
    <n v="2060"/>
    <b v="0"/>
  </r>
  <r>
    <x v="0"/>
    <s v="0311"/>
    <n v="0"/>
    <n v="0"/>
    <n v="2043"/>
    <n v="1993"/>
    <n v="-99.19"/>
    <n v="0"/>
    <s v="100-S1.5 - Retirement"/>
    <m/>
    <x v="2"/>
    <n v="2060"/>
    <b v="0"/>
  </r>
  <r>
    <x v="0"/>
    <s v="0311"/>
    <n v="0"/>
    <n v="0"/>
    <n v="2043"/>
    <n v="1995"/>
    <n v="-3331.56"/>
    <n v="0"/>
    <s v="100-S1.5 - Retirement"/>
    <m/>
    <x v="2"/>
    <n v="2060"/>
    <b v="0"/>
  </r>
  <r>
    <x v="0"/>
    <s v="0311"/>
    <n v="0"/>
    <n v="0"/>
    <n v="2043"/>
    <n v="1996"/>
    <n v="-529"/>
    <n v="0"/>
    <s v="100-S1.5 - Retirement"/>
    <m/>
    <x v="2"/>
    <n v="2060"/>
    <b v="0"/>
  </r>
  <r>
    <x v="0"/>
    <s v="0311"/>
    <n v="0"/>
    <n v="0"/>
    <n v="2043"/>
    <n v="1997"/>
    <n v="-2209.9699999999998"/>
    <n v="0"/>
    <s v="100-S1.5 - Retirement"/>
    <m/>
    <x v="2"/>
    <n v="2060"/>
    <b v="0"/>
  </r>
  <r>
    <x v="0"/>
    <s v="0311"/>
    <n v="0"/>
    <n v="0"/>
    <n v="2043"/>
    <n v="1998"/>
    <n v="-1146.32"/>
    <n v="0"/>
    <s v="100-S1.5 - Retirement"/>
    <m/>
    <x v="2"/>
    <n v="2060"/>
    <b v="0"/>
  </r>
  <r>
    <x v="0"/>
    <s v="0311"/>
    <n v="0"/>
    <n v="0"/>
    <n v="2043"/>
    <n v="1999"/>
    <n v="-75.459999999999994"/>
    <n v="0"/>
    <s v="100-S1.5 - Retirement"/>
    <m/>
    <x v="2"/>
    <n v="2060"/>
    <b v="0"/>
  </r>
  <r>
    <x v="0"/>
    <s v="0311"/>
    <n v="0"/>
    <n v="0"/>
    <n v="2043"/>
    <n v="2000"/>
    <n v="-385.29"/>
    <n v="0"/>
    <s v="100-S1.5 - Retirement"/>
    <m/>
    <x v="2"/>
    <n v="2060"/>
    <b v="0"/>
  </r>
  <r>
    <x v="0"/>
    <s v="0311"/>
    <n v="0"/>
    <n v="0"/>
    <n v="2043"/>
    <n v="2001"/>
    <n v="-198.86"/>
    <n v="0"/>
    <s v="100-S1.5 - Retirement"/>
    <m/>
    <x v="2"/>
    <n v="2060"/>
    <b v="0"/>
  </r>
  <r>
    <x v="0"/>
    <s v="0311"/>
    <n v="0"/>
    <n v="0"/>
    <n v="2043"/>
    <n v="2002"/>
    <n v="-169.01"/>
    <n v="0"/>
    <s v="100-S1.5 - Retirement"/>
    <m/>
    <x v="2"/>
    <n v="2060"/>
    <b v="0"/>
  </r>
  <r>
    <x v="0"/>
    <s v="0311"/>
    <n v="0"/>
    <n v="0"/>
    <n v="2043"/>
    <n v="2004"/>
    <n v="-1325.06"/>
    <n v="0"/>
    <s v="100-S1.5 - Retirement"/>
    <m/>
    <x v="2"/>
    <n v="2060"/>
    <b v="0"/>
  </r>
  <r>
    <x v="0"/>
    <s v="0311"/>
    <n v="0"/>
    <n v="0"/>
    <n v="2043"/>
    <n v="2005"/>
    <n v="-732.98"/>
    <n v="0"/>
    <s v="100-S1.5 - Retirement"/>
    <m/>
    <x v="2"/>
    <n v="2060"/>
    <b v="0"/>
  </r>
  <r>
    <x v="0"/>
    <s v="0311"/>
    <n v="0"/>
    <n v="0"/>
    <n v="2043"/>
    <n v="2007"/>
    <n v="-375.78"/>
    <n v="0"/>
    <s v="100-S1.5 - Retirement"/>
    <m/>
    <x v="2"/>
    <n v="2060"/>
    <b v="0"/>
  </r>
  <r>
    <x v="0"/>
    <s v="0311"/>
    <n v="0"/>
    <n v="0"/>
    <n v="2043"/>
    <n v="2008"/>
    <n v="-116.3"/>
    <n v="0"/>
    <s v="100-S1.5 - Retirement"/>
    <m/>
    <x v="2"/>
    <n v="2060"/>
    <b v="0"/>
  </r>
  <r>
    <x v="0"/>
    <s v="0311"/>
    <n v="0"/>
    <n v="0"/>
    <n v="2043"/>
    <n v="2010"/>
    <n v="-1538.93"/>
    <n v="0"/>
    <s v="100-S1.5 - Retirement"/>
    <m/>
    <x v="2"/>
    <n v="2060"/>
    <b v="0"/>
  </r>
  <r>
    <x v="0"/>
    <s v="0311"/>
    <n v="0"/>
    <n v="0"/>
    <n v="2044"/>
    <n v="1990"/>
    <n v="-582157.76"/>
    <n v="0"/>
    <s v="100-S1.5 - Retirement"/>
    <m/>
    <x v="2"/>
    <n v="2060"/>
    <b v="0"/>
  </r>
  <r>
    <x v="0"/>
    <s v="0311"/>
    <n v="0"/>
    <n v="0"/>
    <n v="2044"/>
    <n v="1991"/>
    <n v="-19679.09"/>
    <n v="0"/>
    <s v="100-S1.5 - Retirement"/>
    <m/>
    <x v="2"/>
    <n v="2060"/>
    <b v="0"/>
  </r>
  <r>
    <x v="0"/>
    <s v="0311"/>
    <n v="0"/>
    <n v="0"/>
    <n v="2044"/>
    <n v="1992"/>
    <n v="-5089.97"/>
    <n v="0"/>
    <s v="100-S1.5 - Retirement"/>
    <m/>
    <x v="2"/>
    <n v="2060"/>
    <b v="0"/>
  </r>
  <r>
    <x v="0"/>
    <s v="0311"/>
    <n v="0"/>
    <n v="0"/>
    <n v="2044"/>
    <n v="1993"/>
    <n v="-102.69"/>
    <n v="0"/>
    <s v="100-S1.5 - Retirement"/>
    <m/>
    <x v="2"/>
    <n v="2060"/>
    <b v="0"/>
  </r>
  <r>
    <x v="0"/>
    <s v="0311"/>
    <n v="0"/>
    <n v="0"/>
    <n v="2044"/>
    <n v="1995"/>
    <n v="-3456.28"/>
    <n v="0"/>
    <s v="100-S1.5 - Retirement"/>
    <m/>
    <x v="2"/>
    <n v="2060"/>
    <b v="0"/>
  </r>
  <r>
    <x v="0"/>
    <s v="0311"/>
    <n v="0"/>
    <n v="0"/>
    <n v="2044"/>
    <n v="1996"/>
    <n v="-549.4"/>
    <n v="0"/>
    <s v="100-S1.5 - Retirement"/>
    <m/>
    <x v="2"/>
    <n v="2060"/>
    <b v="0"/>
  </r>
  <r>
    <x v="0"/>
    <s v="0311"/>
    <n v="0"/>
    <n v="0"/>
    <n v="2044"/>
    <n v="1997"/>
    <n v="-2297.6999999999998"/>
    <n v="0"/>
    <s v="100-S1.5 - Retirement"/>
    <m/>
    <x v="2"/>
    <n v="2060"/>
    <b v="0"/>
  </r>
  <r>
    <x v="0"/>
    <s v="0311"/>
    <n v="0"/>
    <n v="0"/>
    <n v="2044"/>
    <n v="1998"/>
    <n v="-1193.19"/>
    <n v="0"/>
    <s v="100-S1.5 - Retirement"/>
    <m/>
    <x v="2"/>
    <n v="2060"/>
    <b v="0"/>
  </r>
  <r>
    <x v="0"/>
    <s v="0311"/>
    <n v="0"/>
    <n v="0"/>
    <n v="2044"/>
    <n v="1999"/>
    <n v="-78.63"/>
    <n v="0"/>
    <s v="100-S1.5 - Retirement"/>
    <m/>
    <x v="2"/>
    <n v="2060"/>
    <b v="0"/>
  </r>
  <r>
    <x v="0"/>
    <s v="0311"/>
    <n v="0"/>
    <n v="0"/>
    <n v="2044"/>
    <n v="2000"/>
    <n v="-401.99"/>
    <n v="0"/>
    <s v="100-S1.5 - Retirement"/>
    <m/>
    <x v="2"/>
    <n v="2060"/>
    <b v="0"/>
  </r>
  <r>
    <x v="0"/>
    <s v="0311"/>
    <n v="0"/>
    <n v="0"/>
    <n v="2044"/>
    <n v="2001"/>
    <n v="-207.74"/>
    <n v="0"/>
    <s v="100-S1.5 - Retirement"/>
    <m/>
    <x v="2"/>
    <n v="2060"/>
    <b v="0"/>
  </r>
  <r>
    <x v="0"/>
    <s v="0311"/>
    <n v="0"/>
    <n v="0"/>
    <n v="2044"/>
    <n v="2002"/>
    <n v="-176.78"/>
    <n v="0"/>
    <s v="100-S1.5 - Retirement"/>
    <m/>
    <x v="2"/>
    <n v="2060"/>
    <b v="0"/>
  </r>
  <r>
    <x v="0"/>
    <s v="0311"/>
    <n v="0"/>
    <n v="0"/>
    <n v="2044"/>
    <n v="2004"/>
    <n v="-1389.78"/>
    <n v="0"/>
    <s v="100-S1.5 - Retirement"/>
    <m/>
    <x v="2"/>
    <n v="2060"/>
    <b v="0"/>
  </r>
  <r>
    <x v="0"/>
    <s v="0311"/>
    <n v="0"/>
    <n v="0"/>
    <n v="2044"/>
    <n v="2005"/>
    <n v="-769.89"/>
    <n v="0"/>
    <s v="100-S1.5 - Retirement"/>
    <m/>
    <x v="2"/>
    <n v="2060"/>
    <b v="0"/>
  </r>
  <r>
    <x v="0"/>
    <s v="0311"/>
    <n v="0"/>
    <n v="0"/>
    <n v="2044"/>
    <n v="2007"/>
    <n v="-395.89"/>
    <n v="0"/>
    <s v="100-S1.5 - Retirement"/>
    <m/>
    <x v="2"/>
    <n v="2060"/>
    <b v="0"/>
  </r>
  <r>
    <x v="0"/>
    <s v="0311"/>
    <n v="0"/>
    <n v="0"/>
    <n v="2044"/>
    <n v="2008"/>
    <n v="-122.73"/>
    <n v="0"/>
    <s v="100-S1.5 - Retirement"/>
    <m/>
    <x v="2"/>
    <n v="2060"/>
    <b v="0"/>
  </r>
  <r>
    <x v="0"/>
    <s v="0311"/>
    <n v="0"/>
    <n v="0"/>
    <n v="2044"/>
    <n v="2010"/>
    <n v="-1629.55"/>
    <n v="0"/>
    <s v="100-S1.5 - Retirement"/>
    <m/>
    <x v="2"/>
    <n v="2060"/>
    <b v="0"/>
  </r>
  <r>
    <x v="0"/>
    <s v="0311"/>
    <n v="0"/>
    <n v="0"/>
    <n v="2045"/>
    <n v="1990"/>
    <n v="-600389.86"/>
    <n v="0"/>
    <s v="100-S1.5 - Retirement"/>
    <m/>
    <x v="2"/>
    <n v="2060"/>
    <b v="0"/>
  </r>
  <r>
    <x v="0"/>
    <s v="0311"/>
    <n v="0"/>
    <n v="0"/>
    <n v="2045"/>
    <n v="1991"/>
    <n v="-20314.36"/>
    <n v="0"/>
    <s v="100-S1.5 - Retirement"/>
    <m/>
    <x v="2"/>
    <n v="2060"/>
    <b v="0"/>
  </r>
  <r>
    <x v="0"/>
    <s v="0311"/>
    <n v="0"/>
    <n v="0"/>
    <n v="2045"/>
    <n v="1992"/>
    <n v="-5259.29"/>
    <n v="0"/>
    <s v="100-S1.5 - Retirement"/>
    <m/>
    <x v="2"/>
    <n v="2060"/>
    <b v="0"/>
  </r>
  <r>
    <x v="0"/>
    <s v="0311"/>
    <n v="0"/>
    <n v="0"/>
    <n v="2045"/>
    <n v="1993"/>
    <n v="-106.21"/>
    <n v="0"/>
    <s v="100-S1.5 - Retirement"/>
    <m/>
    <x v="2"/>
    <n v="2060"/>
    <b v="0"/>
  </r>
  <r>
    <x v="0"/>
    <s v="0311"/>
    <n v="0"/>
    <n v="0"/>
    <n v="2045"/>
    <n v="1995"/>
    <n v="-3581.95"/>
    <n v="0"/>
    <s v="100-S1.5 - Retirement"/>
    <m/>
    <x v="2"/>
    <n v="2060"/>
    <b v="0"/>
  </r>
  <r>
    <x v="0"/>
    <s v="0311"/>
    <n v="0"/>
    <n v="0"/>
    <n v="2045"/>
    <n v="1996"/>
    <n v="-569.96"/>
    <n v="0"/>
    <s v="100-S1.5 - Retirement"/>
    <m/>
    <x v="2"/>
    <n v="2060"/>
    <b v="0"/>
  </r>
  <r>
    <x v="0"/>
    <s v="0311"/>
    <n v="0"/>
    <n v="0"/>
    <n v="2045"/>
    <n v="1997"/>
    <n v="-2386.2800000000002"/>
    <n v="0"/>
    <s v="100-S1.5 - Retirement"/>
    <m/>
    <x v="2"/>
    <n v="2060"/>
    <b v="0"/>
  </r>
  <r>
    <x v="0"/>
    <s v="0311"/>
    <n v="0"/>
    <n v="0"/>
    <n v="2045"/>
    <n v="1998"/>
    <n v="-1240.56"/>
    <n v="0"/>
    <s v="100-S1.5 - Retirement"/>
    <m/>
    <x v="2"/>
    <n v="2060"/>
    <b v="0"/>
  </r>
  <r>
    <x v="0"/>
    <s v="0311"/>
    <n v="0"/>
    <n v="0"/>
    <n v="2045"/>
    <n v="1999"/>
    <n v="-81.849999999999994"/>
    <n v="0"/>
    <s v="100-S1.5 - Retirement"/>
    <m/>
    <x v="2"/>
    <n v="2060"/>
    <b v="0"/>
  </r>
  <r>
    <x v="0"/>
    <s v="0311"/>
    <n v="0"/>
    <n v="0"/>
    <n v="2045"/>
    <n v="2000"/>
    <n v="-418.92"/>
    <n v="0"/>
    <s v="100-S1.5 - Retirement"/>
    <m/>
    <x v="2"/>
    <n v="2060"/>
    <b v="0"/>
  </r>
  <r>
    <x v="0"/>
    <s v="0311"/>
    <n v="0"/>
    <n v="0"/>
    <n v="2045"/>
    <n v="2001"/>
    <n v="-216.75"/>
    <n v="0"/>
    <s v="100-S1.5 - Retirement"/>
    <m/>
    <x v="2"/>
    <n v="2060"/>
    <b v="0"/>
  </r>
  <r>
    <x v="0"/>
    <s v="0311"/>
    <n v="0"/>
    <n v="0"/>
    <n v="2045"/>
    <n v="2002"/>
    <n v="-184.68"/>
    <n v="0"/>
    <s v="100-S1.5 - Retirement"/>
    <m/>
    <x v="2"/>
    <n v="2060"/>
    <b v="0"/>
  </r>
  <r>
    <x v="0"/>
    <s v="0311"/>
    <n v="0"/>
    <n v="0"/>
    <n v="2045"/>
    <n v="2004"/>
    <n v="-1455.67"/>
    <n v="0"/>
    <s v="100-S1.5 - Retirement"/>
    <m/>
    <x v="2"/>
    <n v="2060"/>
    <b v="0"/>
  </r>
  <r>
    <x v="0"/>
    <s v="0311"/>
    <n v="0"/>
    <n v="0"/>
    <n v="2045"/>
    <n v="2005"/>
    <n v="-807.49"/>
    <n v="0"/>
    <s v="100-S1.5 - Retirement"/>
    <m/>
    <x v="2"/>
    <n v="2060"/>
    <b v="0"/>
  </r>
  <r>
    <x v="0"/>
    <s v="0311"/>
    <n v="0"/>
    <n v="0"/>
    <n v="2045"/>
    <n v="2007"/>
    <n v="-416.45"/>
    <n v="0"/>
    <s v="100-S1.5 - Retirement"/>
    <m/>
    <x v="2"/>
    <n v="2060"/>
    <b v="0"/>
  </r>
  <r>
    <x v="0"/>
    <s v="0311"/>
    <n v="0"/>
    <n v="0"/>
    <n v="2045"/>
    <n v="2008"/>
    <n v="-129.30000000000001"/>
    <n v="0"/>
    <s v="100-S1.5 - Retirement"/>
    <m/>
    <x v="2"/>
    <n v="2060"/>
    <b v="0"/>
  </r>
  <r>
    <x v="0"/>
    <s v="0311"/>
    <n v="0"/>
    <n v="0"/>
    <n v="2045"/>
    <n v="2010"/>
    <n v="-1722.42"/>
    <n v="0"/>
    <s v="100-S1.5 - Retirement"/>
    <m/>
    <x v="2"/>
    <n v="2060"/>
    <b v="0"/>
  </r>
  <r>
    <x v="0"/>
    <s v="0311"/>
    <n v="0"/>
    <n v="0"/>
    <n v="2046"/>
    <n v="1990"/>
    <n v="-618638.11"/>
    <n v="0"/>
    <s v="100-S1.5 - Retirement"/>
    <m/>
    <x v="2"/>
    <n v="2060"/>
    <b v="0"/>
  </r>
  <r>
    <x v="0"/>
    <s v="0311"/>
    <n v="0"/>
    <n v="0"/>
    <n v="2046"/>
    <n v="1991"/>
    <n v="-20950.57"/>
    <n v="0"/>
    <s v="100-S1.5 - Retirement"/>
    <m/>
    <x v="2"/>
    <n v="2060"/>
    <b v="0"/>
  </r>
  <r>
    <x v="0"/>
    <s v="0311"/>
    <n v="0"/>
    <n v="0"/>
    <n v="2046"/>
    <n v="1992"/>
    <n v="-5429.07"/>
    <n v="0"/>
    <s v="100-S1.5 - Retirement"/>
    <m/>
    <x v="2"/>
    <n v="2060"/>
    <b v="0"/>
  </r>
  <r>
    <x v="0"/>
    <s v="0311"/>
    <n v="0"/>
    <n v="0"/>
    <n v="2046"/>
    <n v="1993"/>
    <n v="-109.74"/>
    <n v="0"/>
    <s v="100-S1.5 - Retirement"/>
    <m/>
    <x v="2"/>
    <n v="2060"/>
    <b v="0"/>
  </r>
  <r>
    <x v="0"/>
    <s v="0311"/>
    <n v="0"/>
    <n v="0"/>
    <n v="2046"/>
    <n v="1995"/>
    <n v="-3708.37"/>
    <n v="0"/>
    <s v="100-S1.5 - Retirement"/>
    <m/>
    <x v="2"/>
    <n v="2060"/>
    <b v="0"/>
  </r>
  <r>
    <x v="0"/>
    <s v="0311"/>
    <n v="0"/>
    <n v="0"/>
    <n v="2046"/>
    <n v="1996"/>
    <n v="-590.69000000000005"/>
    <n v="0"/>
    <s v="100-S1.5 - Retirement"/>
    <m/>
    <x v="2"/>
    <n v="2060"/>
    <b v="0"/>
  </r>
  <r>
    <x v="0"/>
    <s v="0311"/>
    <n v="0"/>
    <n v="0"/>
    <n v="2046"/>
    <n v="1997"/>
    <n v="-2475.61"/>
    <n v="0"/>
    <s v="100-S1.5 - Retirement"/>
    <m/>
    <x v="2"/>
    <n v="2060"/>
    <b v="0"/>
  </r>
  <r>
    <x v="0"/>
    <s v="0311"/>
    <n v="0"/>
    <n v="0"/>
    <n v="2046"/>
    <n v="1998"/>
    <n v="-1288.3800000000001"/>
    <n v="0"/>
    <s v="100-S1.5 - Retirement"/>
    <m/>
    <x v="2"/>
    <n v="2060"/>
    <b v="0"/>
  </r>
  <r>
    <x v="0"/>
    <s v="0311"/>
    <n v="0"/>
    <n v="0"/>
    <n v="2046"/>
    <n v="1999"/>
    <n v="-85.1"/>
    <n v="0"/>
    <s v="100-S1.5 - Retirement"/>
    <m/>
    <x v="2"/>
    <n v="2060"/>
    <b v="0"/>
  </r>
  <r>
    <x v="0"/>
    <s v="0311"/>
    <n v="0"/>
    <n v="0"/>
    <n v="2046"/>
    <n v="2000"/>
    <n v="-436.05"/>
    <n v="0"/>
    <s v="100-S1.5 - Retirement"/>
    <m/>
    <x v="2"/>
    <n v="2060"/>
    <b v="0"/>
  </r>
  <r>
    <x v="0"/>
    <s v="0311"/>
    <n v="0"/>
    <n v="0"/>
    <n v="2046"/>
    <n v="2001"/>
    <n v="-225.87"/>
    <n v="0"/>
    <s v="100-S1.5 - Retirement"/>
    <m/>
    <x v="2"/>
    <n v="2060"/>
    <b v="0"/>
  </r>
  <r>
    <x v="0"/>
    <s v="0311"/>
    <n v="0"/>
    <n v="0"/>
    <n v="2046"/>
    <n v="2002"/>
    <n v="-192.68"/>
    <n v="0"/>
    <s v="100-S1.5 - Retirement"/>
    <m/>
    <x v="2"/>
    <n v="2060"/>
    <b v="0"/>
  </r>
  <r>
    <x v="0"/>
    <s v="0311"/>
    <n v="0"/>
    <n v="0"/>
    <n v="2046"/>
    <n v="2004"/>
    <n v="-1522.63"/>
    <n v="0"/>
    <s v="100-S1.5 - Retirement"/>
    <m/>
    <x v="2"/>
    <n v="2060"/>
    <b v="0"/>
  </r>
  <r>
    <x v="0"/>
    <s v="0311"/>
    <n v="0"/>
    <n v="0"/>
    <n v="2046"/>
    <n v="2005"/>
    <n v="-845.77"/>
    <n v="0"/>
    <s v="100-S1.5 - Retirement"/>
    <m/>
    <x v="2"/>
    <n v="2060"/>
    <b v="0"/>
  </r>
  <r>
    <x v="0"/>
    <s v="0311"/>
    <n v="0"/>
    <n v="0"/>
    <n v="2046"/>
    <n v="2007"/>
    <n v="-437.42"/>
    <n v="0"/>
    <s v="100-S1.5 - Retirement"/>
    <m/>
    <x v="2"/>
    <n v="2060"/>
    <b v="0"/>
  </r>
  <r>
    <x v="0"/>
    <s v="0311"/>
    <n v="0"/>
    <n v="0"/>
    <n v="2046"/>
    <n v="2008"/>
    <n v="-136.01"/>
    <n v="0"/>
    <s v="100-S1.5 - Retirement"/>
    <m/>
    <x v="2"/>
    <n v="2060"/>
    <b v="0"/>
  </r>
  <r>
    <x v="0"/>
    <s v="0311"/>
    <n v="0"/>
    <n v="0"/>
    <n v="2046"/>
    <n v="2010"/>
    <n v="-1817.59"/>
    <n v="0"/>
    <s v="100-S1.5 - Retirement"/>
    <m/>
    <x v="2"/>
    <n v="2060"/>
    <b v="0"/>
  </r>
  <r>
    <x v="0"/>
    <s v="0311"/>
    <n v="0"/>
    <n v="0"/>
    <n v="2047"/>
    <n v="1990"/>
    <n v="-636875.59"/>
    <n v="0"/>
    <s v="100-S1.5 - Retirement"/>
    <m/>
    <x v="2"/>
    <n v="2060"/>
    <b v="0"/>
  </r>
  <r>
    <x v="0"/>
    <s v="0311"/>
    <n v="0"/>
    <n v="0"/>
    <n v="2047"/>
    <n v="1991"/>
    <n v="-21587.34"/>
    <n v="0"/>
    <s v="100-S1.5 - Retirement"/>
    <m/>
    <x v="2"/>
    <n v="2060"/>
    <b v="0"/>
  </r>
  <r>
    <x v="0"/>
    <s v="0311"/>
    <n v="0"/>
    <n v="0"/>
    <n v="2047"/>
    <n v="1992"/>
    <n v="-5599.1"/>
    <n v="0"/>
    <s v="100-S1.5 - Retirement"/>
    <m/>
    <x v="2"/>
    <n v="2060"/>
    <b v="0"/>
  </r>
  <r>
    <x v="0"/>
    <s v="0311"/>
    <n v="0"/>
    <n v="0"/>
    <n v="2047"/>
    <n v="1993"/>
    <n v="-113.29"/>
    <n v="0"/>
    <s v="100-S1.5 - Retirement"/>
    <m/>
    <x v="2"/>
    <n v="2060"/>
    <b v="0"/>
  </r>
  <r>
    <x v="0"/>
    <s v="0311"/>
    <n v="0"/>
    <n v="0"/>
    <n v="2047"/>
    <n v="1995"/>
    <n v="-3835.43"/>
    <n v="0"/>
    <s v="100-S1.5 - Retirement"/>
    <m/>
    <x v="2"/>
    <n v="2060"/>
    <b v="0"/>
  </r>
  <r>
    <x v="0"/>
    <s v="0311"/>
    <n v="0"/>
    <n v="0"/>
    <n v="2047"/>
    <n v="1996"/>
    <n v="-611.53"/>
    <n v="0"/>
    <s v="100-S1.5 - Retirement"/>
    <m/>
    <x v="2"/>
    <n v="2060"/>
    <b v="0"/>
  </r>
  <r>
    <x v="0"/>
    <s v="0311"/>
    <n v="0"/>
    <n v="0"/>
    <n v="2047"/>
    <n v="1997"/>
    <n v="-2565.62"/>
    <n v="0"/>
    <s v="100-S1.5 - Retirement"/>
    <m/>
    <x v="2"/>
    <n v="2060"/>
    <b v="0"/>
  </r>
  <r>
    <x v="0"/>
    <s v="0311"/>
    <n v="0"/>
    <n v="0"/>
    <n v="2047"/>
    <n v="1998"/>
    <n v="-1336.61"/>
    <n v="0"/>
    <s v="100-S1.5 - Retirement"/>
    <m/>
    <x v="2"/>
    <n v="2060"/>
    <b v="0"/>
  </r>
  <r>
    <x v="0"/>
    <s v="0311"/>
    <n v="0"/>
    <n v="0"/>
    <n v="2047"/>
    <n v="1999"/>
    <n v="-88.38"/>
    <n v="0"/>
    <s v="100-S1.5 - Retirement"/>
    <m/>
    <x v="2"/>
    <n v="2060"/>
    <b v="0"/>
  </r>
  <r>
    <x v="0"/>
    <s v="0311"/>
    <n v="0"/>
    <n v="0"/>
    <n v="2047"/>
    <n v="2000"/>
    <n v="-453.36"/>
    <n v="0"/>
    <s v="100-S1.5 - Retirement"/>
    <m/>
    <x v="2"/>
    <n v="2060"/>
    <b v="0"/>
  </r>
  <r>
    <x v="0"/>
    <s v="0311"/>
    <n v="0"/>
    <n v="0"/>
    <n v="2047"/>
    <n v="2001"/>
    <n v="-235.11"/>
    <n v="0"/>
    <s v="100-S1.5 - Retirement"/>
    <m/>
    <x v="2"/>
    <n v="2060"/>
    <b v="0"/>
  </r>
  <r>
    <x v="0"/>
    <s v="0311"/>
    <n v="0"/>
    <n v="0"/>
    <n v="2047"/>
    <n v="2002"/>
    <n v="-200.8"/>
    <n v="0"/>
    <s v="100-S1.5 - Retirement"/>
    <m/>
    <x v="2"/>
    <n v="2060"/>
    <b v="0"/>
  </r>
  <r>
    <x v="0"/>
    <s v="0311"/>
    <n v="0"/>
    <n v="0"/>
    <n v="2047"/>
    <n v="2004"/>
    <n v="-1590.64"/>
    <n v="0"/>
    <s v="100-S1.5 - Retirement"/>
    <m/>
    <x v="2"/>
    <n v="2060"/>
    <b v="0"/>
  </r>
  <r>
    <x v="0"/>
    <s v="0311"/>
    <n v="0"/>
    <n v="0"/>
    <n v="2047"/>
    <n v="2005"/>
    <n v="-884.68"/>
    <n v="0"/>
    <s v="100-S1.5 - Retirement"/>
    <m/>
    <x v="2"/>
    <n v="2060"/>
    <b v="0"/>
  </r>
  <r>
    <x v="0"/>
    <s v="0311"/>
    <n v="0"/>
    <n v="0"/>
    <n v="2047"/>
    <n v="2007"/>
    <n v="-458.78"/>
    <n v="0"/>
    <s v="100-S1.5 - Retirement"/>
    <m/>
    <x v="2"/>
    <n v="2060"/>
    <b v="0"/>
  </r>
  <r>
    <x v="0"/>
    <s v="0311"/>
    <n v="0"/>
    <n v="0"/>
    <n v="2047"/>
    <n v="2008"/>
    <n v="-142.86000000000001"/>
    <n v="0"/>
    <s v="100-S1.5 - Retirement"/>
    <m/>
    <x v="2"/>
    <n v="2060"/>
    <b v="0"/>
  </r>
  <r>
    <x v="0"/>
    <s v="0311"/>
    <n v="0"/>
    <n v="0"/>
    <n v="2047"/>
    <n v="2010"/>
    <n v="-1914.9"/>
    <n v="0"/>
    <s v="100-S1.5 - Retirement"/>
    <m/>
    <x v="2"/>
    <n v="2060"/>
    <b v="0"/>
  </r>
  <r>
    <x v="0"/>
    <s v="0311"/>
    <n v="0"/>
    <n v="0"/>
    <n v="2048"/>
    <n v="1990"/>
    <n v="-655075.42000000004"/>
    <n v="0"/>
    <s v="100-S1.5 - Retirement"/>
    <m/>
    <x v="2"/>
    <n v="2060"/>
    <b v="0"/>
  </r>
  <r>
    <x v="0"/>
    <s v="0311"/>
    <n v="0"/>
    <n v="0"/>
    <n v="2048"/>
    <n v="1991"/>
    <n v="-22223.74"/>
    <n v="0"/>
    <s v="100-S1.5 - Retirement"/>
    <m/>
    <x v="2"/>
    <n v="2060"/>
    <b v="0"/>
  </r>
  <r>
    <x v="0"/>
    <s v="0311"/>
    <n v="0"/>
    <n v="0"/>
    <n v="2048"/>
    <n v="1992"/>
    <n v="-5769.28"/>
    <n v="0"/>
    <s v="100-S1.5 - Retirement"/>
    <m/>
    <x v="2"/>
    <n v="2060"/>
    <b v="0"/>
  </r>
  <r>
    <x v="0"/>
    <s v="0311"/>
    <n v="0"/>
    <n v="0"/>
    <n v="2048"/>
    <n v="1993"/>
    <n v="-116.83"/>
    <n v="0"/>
    <s v="100-S1.5 - Retirement"/>
    <m/>
    <x v="2"/>
    <n v="2060"/>
    <b v="0"/>
  </r>
  <r>
    <x v="0"/>
    <s v="0311"/>
    <n v="0"/>
    <n v="0"/>
    <n v="2048"/>
    <n v="1995"/>
    <n v="-3963.02"/>
    <n v="0"/>
    <s v="100-S1.5 - Retirement"/>
    <m/>
    <x v="2"/>
    <n v="2060"/>
    <b v="0"/>
  </r>
  <r>
    <x v="0"/>
    <s v="0311"/>
    <n v="0"/>
    <n v="0"/>
    <n v="2048"/>
    <n v="1996"/>
    <n v="-632.49"/>
    <n v="0"/>
    <s v="100-S1.5 - Retirement"/>
    <m/>
    <x v="2"/>
    <n v="2060"/>
    <b v="0"/>
  </r>
  <r>
    <x v="0"/>
    <s v="0311"/>
    <n v="0"/>
    <n v="0"/>
    <n v="2048"/>
    <n v="1997"/>
    <n v="-2656.17"/>
    <n v="0"/>
    <s v="100-S1.5 - Retirement"/>
    <m/>
    <x v="2"/>
    <n v="2060"/>
    <b v="0"/>
  </r>
  <r>
    <x v="0"/>
    <s v="0311"/>
    <n v="0"/>
    <n v="0"/>
    <n v="2048"/>
    <n v="1998"/>
    <n v="-1385.21"/>
    <n v="0"/>
    <s v="100-S1.5 - Retirement"/>
    <m/>
    <x v="2"/>
    <n v="2060"/>
    <b v="0"/>
  </r>
  <r>
    <x v="0"/>
    <s v="0311"/>
    <n v="0"/>
    <n v="0"/>
    <n v="2048"/>
    <n v="1999"/>
    <n v="-91.69"/>
    <n v="0"/>
    <s v="100-S1.5 - Retirement"/>
    <m/>
    <x v="2"/>
    <n v="2060"/>
    <b v="0"/>
  </r>
  <r>
    <x v="0"/>
    <s v="0311"/>
    <n v="0"/>
    <n v="0"/>
    <n v="2048"/>
    <n v="2000"/>
    <n v="-470.83"/>
    <n v="0"/>
    <s v="100-S1.5 - Retirement"/>
    <m/>
    <x v="2"/>
    <n v="2060"/>
    <b v="0"/>
  </r>
  <r>
    <x v="0"/>
    <s v="0311"/>
    <n v="0"/>
    <n v="0"/>
    <n v="2048"/>
    <n v="2001"/>
    <n v="-244.44"/>
    <n v="0"/>
    <s v="100-S1.5 - Retirement"/>
    <m/>
    <x v="2"/>
    <n v="2060"/>
    <b v="0"/>
  </r>
  <r>
    <x v="0"/>
    <s v="0311"/>
    <n v="0"/>
    <n v="0"/>
    <n v="2048"/>
    <n v="2002"/>
    <n v="-209.01"/>
    <n v="0"/>
    <s v="100-S1.5 - Retirement"/>
    <m/>
    <x v="2"/>
    <n v="2060"/>
    <b v="0"/>
  </r>
  <r>
    <x v="0"/>
    <s v="0311"/>
    <n v="0"/>
    <n v="0"/>
    <n v="2048"/>
    <n v="2004"/>
    <n v="-1659.61"/>
    <n v="0"/>
    <s v="100-S1.5 - Retirement"/>
    <m/>
    <x v="2"/>
    <n v="2060"/>
    <b v="0"/>
  </r>
  <r>
    <x v="0"/>
    <s v="0311"/>
    <n v="0"/>
    <n v="0"/>
    <n v="2048"/>
    <n v="2005"/>
    <n v="-924.19"/>
    <n v="0"/>
    <s v="100-S1.5 - Retirement"/>
    <m/>
    <x v="2"/>
    <n v="2060"/>
    <b v="0"/>
  </r>
  <r>
    <x v="0"/>
    <s v="0311"/>
    <n v="0"/>
    <n v="0"/>
    <n v="2048"/>
    <n v="2007"/>
    <n v="-480.53"/>
    <n v="0"/>
    <s v="100-S1.5 - Retirement"/>
    <m/>
    <x v="2"/>
    <n v="2060"/>
    <b v="0"/>
  </r>
  <r>
    <x v="0"/>
    <s v="0311"/>
    <n v="0"/>
    <n v="0"/>
    <n v="2048"/>
    <n v="2008"/>
    <n v="-149.84"/>
    <n v="0"/>
    <s v="100-S1.5 - Retirement"/>
    <m/>
    <x v="2"/>
    <n v="2060"/>
    <b v="0"/>
  </r>
  <r>
    <x v="0"/>
    <s v="0311"/>
    <n v="0"/>
    <n v="0"/>
    <n v="2048"/>
    <n v="2010"/>
    <n v="-2014.33"/>
    <n v="0"/>
    <s v="100-S1.5 - Retirement"/>
    <m/>
    <x v="2"/>
    <n v="2060"/>
    <b v="0"/>
  </r>
  <r>
    <x v="0"/>
    <s v="0311"/>
    <n v="0"/>
    <n v="0"/>
    <n v="2049"/>
    <n v="1990"/>
    <n v="-673221.45"/>
    <n v="0"/>
    <s v="100-S1.5 - Retirement"/>
    <m/>
    <x v="2"/>
    <n v="2060"/>
    <b v="0"/>
  </r>
  <r>
    <x v="0"/>
    <s v="0311"/>
    <n v="0"/>
    <n v="0"/>
    <n v="2049"/>
    <n v="1991"/>
    <n v="-22858.82"/>
    <n v="0"/>
    <s v="100-S1.5 - Retirement"/>
    <m/>
    <x v="2"/>
    <n v="2060"/>
    <b v="0"/>
  </r>
  <r>
    <x v="0"/>
    <s v="0311"/>
    <n v="0"/>
    <n v="0"/>
    <n v="2049"/>
    <n v="1992"/>
    <n v="-5939.36"/>
    <n v="0"/>
    <s v="100-S1.5 - Retirement"/>
    <m/>
    <x v="2"/>
    <n v="2060"/>
    <b v="0"/>
  </r>
  <r>
    <x v="0"/>
    <s v="0311"/>
    <n v="0"/>
    <n v="0"/>
    <n v="2049"/>
    <n v="1993"/>
    <n v="-120.38"/>
    <n v="0"/>
    <s v="100-S1.5 - Retirement"/>
    <m/>
    <x v="2"/>
    <n v="2060"/>
    <b v="0"/>
  </r>
  <r>
    <x v="0"/>
    <s v="0311"/>
    <n v="0"/>
    <n v="0"/>
    <n v="2049"/>
    <n v="1995"/>
    <n v="-4090.95"/>
    <n v="0"/>
    <s v="100-S1.5 - Retirement"/>
    <m/>
    <x v="2"/>
    <n v="2060"/>
    <b v="0"/>
  </r>
  <r>
    <x v="0"/>
    <s v="0311"/>
    <n v="0"/>
    <n v="0"/>
    <n v="2049"/>
    <n v="1996"/>
    <n v="-653.53"/>
    <n v="0"/>
    <s v="100-S1.5 - Retirement"/>
    <m/>
    <x v="2"/>
    <n v="2060"/>
    <b v="0"/>
  </r>
  <r>
    <x v="0"/>
    <s v="0311"/>
    <n v="0"/>
    <n v="0"/>
    <n v="2049"/>
    <n v="1997"/>
    <n v="-2747.18"/>
    <n v="0"/>
    <s v="100-S1.5 - Retirement"/>
    <m/>
    <x v="2"/>
    <n v="2060"/>
    <b v="0"/>
  </r>
  <r>
    <x v="0"/>
    <s v="0311"/>
    <n v="0"/>
    <n v="0"/>
    <n v="2049"/>
    <n v="1998"/>
    <n v="-1434.1"/>
    <n v="0"/>
    <s v="100-S1.5 - Retirement"/>
    <m/>
    <x v="2"/>
    <n v="2060"/>
    <b v="0"/>
  </r>
  <r>
    <x v="0"/>
    <s v="0311"/>
    <n v="0"/>
    <n v="0"/>
    <n v="2049"/>
    <n v="1999"/>
    <n v="-95.02"/>
    <n v="0"/>
    <s v="100-S1.5 - Retirement"/>
    <m/>
    <x v="2"/>
    <n v="2060"/>
    <b v="0"/>
  </r>
  <r>
    <x v="0"/>
    <s v="0311"/>
    <n v="0"/>
    <n v="0"/>
    <n v="2049"/>
    <n v="2000"/>
    <n v="-488.46"/>
    <n v="0"/>
    <s v="100-S1.5 - Retirement"/>
    <m/>
    <x v="2"/>
    <n v="2060"/>
    <b v="0"/>
  </r>
  <r>
    <x v="0"/>
    <s v="0311"/>
    <n v="0"/>
    <n v="0"/>
    <n v="2049"/>
    <n v="2001"/>
    <n v="-253.87"/>
    <n v="0"/>
    <s v="100-S1.5 - Retirement"/>
    <m/>
    <x v="2"/>
    <n v="2060"/>
    <b v="0"/>
  </r>
  <r>
    <x v="0"/>
    <s v="0311"/>
    <n v="0"/>
    <n v="0"/>
    <n v="2049"/>
    <n v="2002"/>
    <n v="-217.31"/>
    <n v="0"/>
    <s v="100-S1.5 - Retirement"/>
    <m/>
    <x v="2"/>
    <n v="2060"/>
    <b v="0"/>
  </r>
  <r>
    <x v="0"/>
    <s v="0311"/>
    <n v="0"/>
    <n v="0"/>
    <n v="2049"/>
    <n v="2004"/>
    <n v="-1729.49"/>
    <n v="0"/>
    <s v="100-S1.5 - Retirement"/>
    <m/>
    <x v="2"/>
    <n v="2060"/>
    <b v="0"/>
  </r>
  <r>
    <x v="0"/>
    <s v="0311"/>
    <n v="0"/>
    <n v="0"/>
    <n v="2049"/>
    <n v="2005"/>
    <n v="-964.27"/>
    <n v="0"/>
    <s v="100-S1.5 - Retirement"/>
    <m/>
    <x v="2"/>
    <n v="2060"/>
    <b v="0"/>
  </r>
  <r>
    <x v="0"/>
    <s v="0311"/>
    <n v="0"/>
    <n v="0"/>
    <n v="2049"/>
    <n v="2007"/>
    <n v="-502.64"/>
    <n v="0"/>
    <s v="100-S1.5 - Retirement"/>
    <m/>
    <x v="2"/>
    <n v="2060"/>
    <b v="0"/>
  </r>
  <r>
    <x v="0"/>
    <s v="0311"/>
    <n v="0"/>
    <n v="0"/>
    <n v="2049"/>
    <n v="2008"/>
    <n v="-156.94"/>
    <n v="0"/>
    <s v="100-S1.5 - Retirement"/>
    <m/>
    <x v="2"/>
    <n v="2060"/>
    <b v="0"/>
  </r>
  <r>
    <x v="0"/>
    <s v="0311"/>
    <n v="0"/>
    <n v="0"/>
    <n v="2049"/>
    <n v="2010"/>
    <n v="-2115.7600000000002"/>
    <n v="0"/>
    <s v="100-S1.5 - Retirement"/>
    <m/>
    <x v="2"/>
    <n v="2060"/>
    <b v="0"/>
  </r>
  <r>
    <x v="0"/>
    <s v="0311"/>
    <n v="0"/>
    <n v="0"/>
    <n v="2050"/>
    <n v="1990"/>
    <n v="-691292.16000000003"/>
    <n v="0"/>
    <s v="100-S1.5 - Retirement"/>
    <m/>
    <x v="2"/>
    <n v="2060"/>
    <b v="0"/>
  </r>
  <r>
    <x v="0"/>
    <s v="0311"/>
    <n v="0"/>
    <n v="0"/>
    <n v="2050"/>
    <n v="1991"/>
    <n v="-23492.03"/>
    <n v="0"/>
    <s v="100-S1.5 - Retirement"/>
    <m/>
    <x v="2"/>
    <n v="2060"/>
    <b v="0"/>
  </r>
  <r>
    <x v="0"/>
    <s v="0311"/>
    <n v="0"/>
    <n v="0"/>
    <n v="2050"/>
    <n v="1992"/>
    <n v="-6109.08"/>
    <n v="0"/>
    <s v="100-S1.5 - Retirement"/>
    <m/>
    <x v="2"/>
    <n v="2060"/>
    <b v="0"/>
  </r>
  <r>
    <x v="0"/>
    <s v="0311"/>
    <n v="0"/>
    <n v="0"/>
    <n v="2050"/>
    <n v="1993"/>
    <n v="-123.93"/>
    <n v="0"/>
    <s v="100-S1.5 - Retirement"/>
    <m/>
    <x v="2"/>
    <n v="2060"/>
    <b v="0"/>
  </r>
  <r>
    <x v="0"/>
    <s v="0311"/>
    <n v="0"/>
    <n v="0"/>
    <n v="2050"/>
    <n v="1995"/>
    <n v="-4219.07"/>
    <n v="0"/>
    <s v="100-S1.5 - Retirement"/>
    <m/>
    <x v="2"/>
    <n v="2060"/>
    <b v="0"/>
  </r>
  <r>
    <x v="0"/>
    <s v="0311"/>
    <n v="0"/>
    <n v="0"/>
    <n v="2050"/>
    <n v="1996"/>
    <n v="-674.62"/>
    <n v="0"/>
    <s v="100-S1.5 - Retirement"/>
    <m/>
    <x v="2"/>
    <n v="2060"/>
    <b v="0"/>
  </r>
  <r>
    <x v="0"/>
    <s v="0311"/>
    <n v="0"/>
    <n v="0"/>
    <n v="2050"/>
    <n v="1997"/>
    <n v="-2838.56"/>
    <n v="0"/>
    <s v="100-S1.5 - Retirement"/>
    <m/>
    <x v="2"/>
    <n v="2060"/>
    <b v="0"/>
  </r>
  <r>
    <x v="0"/>
    <s v="0311"/>
    <n v="0"/>
    <n v="0"/>
    <n v="2050"/>
    <n v="1998"/>
    <n v="-1483.23"/>
    <n v="0"/>
    <s v="100-S1.5 - Retirement"/>
    <m/>
    <x v="2"/>
    <n v="2060"/>
    <b v="0"/>
  </r>
  <r>
    <x v="0"/>
    <s v="0311"/>
    <n v="0"/>
    <n v="0"/>
    <n v="2050"/>
    <n v="1999"/>
    <n v="-98.37"/>
    <n v="0"/>
    <s v="100-S1.5 - Retirement"/>
    <m/>
    <x v="2"/>
    <n v="2060"/>
    <b v="0"/>
  </r>
  <r>
    <x v="0"/>
    <s v="0311"/>
    <n v="0"/>
    <n v="0"/>
    <n v="2050"/>
    <n v="2000"/>
    <n v="-506.22"/>
    <n v="0"/>
    <s v="100-S1.5 - Retirement"/>
    <m/>
    <x v="2"/>
    <n v="2060"/>
    <b v="0"/>
  </r>
  <r>
    <x v="0"/>
    <s v="0311"/>
    <n v="0"/>
    <n v="0"/>
    <n v="2050"/>
    <n v="2001"/>
    <n v="-263.37"/>
    <n v="0"/>
    <s v="100-S1.5 - Retirement"/>
    <m/>
    <x v="2"/>
    <n v="2060"/>
    <b v="0"/>
  </r>
  <r>
    <x v="0"/>
    <s v="0311"/>
    <n v="0"/>
    <n v="0"/>
    <n v="2050"/>
    <n v="2002"/>
    <n v="-225.68"/>
    <n v="0"/>
    <s v="100-S1.5 - Retirement"/>
    <m/>
    <x v="2"/>
    <n v="2060"/>
    <b v="0"/>
  </r>
  <r>
    <x v="0"/>
    <s v="0311"/>
    <n v="0"/>
    <n v="0"/>
    <n v="2050"/>
    <n v="2004"/>
    <n v="-1800.2"/>
    <n v="0"/>
    <s v="100-S1.5 - Retirement"/>
    <m/>
    <x v="2"/>
    <n v="2060"/>
    <b v="0"/>
  </r>
  <r>
    <x v="0"/>
    <s v="0311"/>
    <n v="0"/>
    <n v="0"/>
    <n v="2050"/>
    <n v="2005"/>
    <n v="-1004.87"/>
    <n v="0"/>
    <s v="100-S1.5 - Retirement"/>
    <m/>
    <x v="2"/>
    <n v="2060"/>
    <b v="0"/>
  </r>
  <r>
    <x v="0"/>
    <s v="0311"/>
    <n v="0"/>
    <n v="0"/>
    <n v="2050"/>
    <n v="2007"/>
    <n v="-525.09"/>
    <n v="0"/>
    <s v="100-S1.5 - Retirement"/>
    <m/>
    <x v="2"/>
    <n v="2060"/>
    <b v="0"/>
  </r>
  <r>
    <x v="0"/>
    <s v="0311"/>
    <n v="0"/>
    <n v="0"/>
    <n v="2050"/>
    <n v="2008"/>
    <n v="-164.16"/>
    <n v="0"/>
    <s v="100-S1.5 - Retirement"/>
    <m/>
    <x v="2"/>
    <n v="2060"/>
    <b v="0"/>
  </r>
  <r>
    <x v="0"/>
    <s v="0311"/>
    <n v="0"/>
    <n v="0"/>
    <n v="2050"/>
    <n v="2010"/>
    <n v="-2219.09"/>
    <n v="0"/>
    <s v="100-S1.5 - Retirement"/>
    <m/>
    <x v="2"/>
    <n v="2060"/>
    <b v="0"/>
  </r>
  <r>
    <x v="0"/>
    <s v="0311"/>
    <n v="0"/>
    <n v="0"/>
    <n v="2051"/>
    <n v="1990"/>
    <n v="-709266.04"/>
    <n v="0"/>
    <s v="100-S1.5 - Retirement"/>
    <m/>
    <x v="2"/>
    <n v="2060"/>
    <b v="0"/>
  </r>
  <r>
    <x v="0"/>
    <s v="0311"/>
    <n v="0"/>
    <n v="0"/>
    <n v="2051"/>
    <n v="1991"/>
    <n v="-24122.6"/>
    <n v="0"/>
    <s v="100-S1.5 - Retirement"/>
    <m/>
    <x v="2"/>
    <n v="2060"/>
    <b v="0"/>
  </r>
  <r>
    <x v="0"/>
    <s v="0311"/>
    <n v="0"/>
    <n v="0"/>
    <n v="2051"/>
    <n v="1992"/>
    <n v="-6278.31"/>
    <n v="0"/>
    <s v="100-S1.5 - Retirement"/>
    <m/>
    <x v="2"/>
    <n v="2060"/>
    <b v="0"/>
  </r>
  <r>
    <x v="0"/>
    <s v="0311"/>
    <n v="0"/>
    <n v="0"/>
    <n v="2051"/>
    <n v="1993"/>
    <n v="-127.48"/>
    <n v="0"/>
    <s v="100-S1.5 - Retirement"/>
    <m/>
    <x v="2"/>
    <n v="2060"/>
    <b v="0"/>
  </r>
  <r>
    <x v="0"/>
    <s v="0311"/>
    <n v="0"/>
    <n v="0"/>
    <n v="2051"/>
    <n v="1995"/>
    <n v="-4347.3100000000004"/>
    <n v="0"/>
    <s v="100-S1.5 - Retirement"/>
    <m/>
    <x v="2"/>
    <n v="2060"/>
    <b v="0"/>
  </r>
  <r>
    <x v="0"/>
    <s v="0311"/>
    <n v="0"/>
    <n v="0"/>
    <n v="2051"/>
    <n v="1996"/>
    <n v="-695.75"/>
    <n v="0"/>
    <s v="100-S1.5 - Retirement"/>
    <m/>
    <x v="2"/>
    <n v="2060"/>
    <b v="0"/>
  </r>
  <r>
    <x v="0"/>
    <s v="0311"/>
    <n v="0"/>
    <n v="0"/>
    <n v="2051"/>
    <n v="1997"/>
    <n v="-2930.2"/>
    <n v="0"/>
    <s v="100-S1.5 - Retirement"/>
    <m/>
    <x v="2"/>
    <n v="2060"/>
    <b v="0"/>
  </r>
  <r>
    <x v="0"/>
    <s v="0311"/>
    <n v="0"/>
    <n v="0"/>
    <n v="2051"/>
    <n v="1998"/>
    <n v="-1532.58"/>
    <n v="0"/>
    <s v="100-S1.5 - Retirement"/>
    <m/>
    <x v="2"/>
    <n v="2060"/>
    <b v="0"/>
  </r>
  <r>
    <x v="0"/>
    <s v="0311"/>
    <n v="0"/>
    <n v="0"/>
    <n v="2051"/>
    <n v="1999"/>
    <n v="-101.74"/>
    <n v="0"/>
    <s v="100-S1.5 - Retirement"/>
    <m/>
    <x v="2"/>
    <n v="2060"/>
    <b v="0"/>
  </r>
  <r>
    <x v="0"/>
    <s v="0311"/>
    <n v="0"/>
    <n v="0"/>
    <n v="2051"/>
    <n v="2000"/>
    <n v="-524.09"/>
    <n v="0"/>
    <s v="100-S1.5 - Retirement"/>
    <m/>
    <x v="2"/>
    <n v="2060"/>
    <b v="0"/>
  </r>
  <r>
    <x v="0"/>
    <s v="0311"/>
    <n v="0"/>
    <n v="0"/>
    <n v="2051"/>
    <n v="2001"/>
    <n v="-272.95"/>
    <n v="0"/>
    <s v="100-S1.5 - Retirement"/>
    <m/>
    <x v="2"/>
    <n v="2060"/>
    <b v="0"/>
  </r>
  <r>
    <x v="0"/>
    <s v="0311"/>
    <n v="0"/>
    <n v="0"/>
    <n v="2051"/>
    <n v="2002"/>
    <n v="-234.13"/>
    <n v="0"/>
    <s v="100-S1.5 - Retirement"/>
    <m/>
    <x v="2"/>
    <n v="2060"/>
    <b v="0"/>
  </r>
  <r>
    <x v="0"/>
    <s v="0311"/>
    <n v="0"/>
    <n v="0"/>
    <n v="2051"/>
    <n v="2004"/>
    <n v="-1871.67"/>
    <n v="0"/>
    <s v="100-S1.5 - Retirement"/>
    <m/>
    <x v="2"/>
    <n v="2060"/>
    <b v="0"/>
  </r>
  <r>
    <x v="0"/>
    <s v="0311"/>
    <n v="0"/>
    <n v="0"/>
    <n v="2051"/>
    <n v="2005"/>
    <n v="-1045.95"/>
    <n v="0"/>
    <s v="100-S1.5 - Retirement"/>
    <m/>
    <x v="2"/>
    <n v="2060"/>
    <b v="0"/>
  </r>
  <r>
    <x v="0"/>
    <s v="0311"/>
    <n v="0"/>
    <n v="0"/>
    <n v="2051"/>
    <n v="2007"/>
    <n v="-547.86"/>
    <n v="0"/>
    <s v="100-S1.5 - Retirement"/>
    <m/>
    <x v="2"/>
    <n v="2060"/>
    <b v="0"/>
  </r>
  <r>
    <x v="0"/>
    <s v="0311"/>
    <n v="0"/>
    <n v="0"/>
    <n v="2051"/>
    <n v="2008"/>
    <n v="-171.49"/>
    <n v="0"/>
    <s v="100-S1.5 - Retirement"/>
    <m/>
    <x v="2"/>
    <n v="2060"/>
    <b v="0"/>
  </r>
  <r>
    <x v="0"/>
    <s v="0311"/>
    <n v="0"/>
    <n v="0"/>
    <n v="2051"/>
    <n v="2010"/>
    <n v="-2324.29"/>
    <n v="0"/>
    <s v="100-S1.5 - Retirement"/>
    <m/>
    <x v="2"/>
    <n v="2060"/>
    <b v="0"/>
  </r>
  <r>
    <x v="0"/>
    <s v="0311"/>
    <n v="0"/>
    <n v="0"/>
    <n v="2052"/>
    <n v="1990"/>
    <n v="-727121.56"/>
    <n v="0"/>
    <s v="100-S1.5 - Retirement"/>
    <m/>
    <x v="2"/>
    <n v="2060"/>
    <b v="0"/>
  </r>
  <r>
    <x v="0"/>
    <s v="0311"/>
    <n v="0"/>
    <n v="0"/>
    <n v="2052"/>
    <n v="1991"/>
    <n v="-24749.8"/>
    <n v="0"/>
    <s v="100-S1.5 - Retirement"/>
    <m/>
    <x v="2"/>
    <n v="2060"/>
    <b v="0"/>
  </r>
  <r>
    <x v="0"/>
    <s v="0311"/>
    <n v="0"/>
    <n v="0"/>
    <n v="2052"/>
    <n v="1992"/>
    <n v="-6446.83"/>
    <n v="0"/>
    <s v="100-S1.5 - Retirement"/>
    <m/>
    <x v="2"/>
    <n v="2060"/>
    <b v="0"/>
  </r>
  <r>
    <x v="0"/>
    <s v="0311"/>
    <n v="0"/>
    <n v="0"/>
    <n v="2052"/>
    <n v="1993"/>
    <n v="-131.01"/>
    <n v="0"/>
    <s v="100-S1.5 - Retirement"/>
    <m/>
    <x v="2"/>
    <n v="2060"/>
    <b v="0"/>
  </r>
  <r>
    <x v="0"/>
    <s v="0311"/>
    <n v="0"/>
    <n v="0"/>
    <n v="2052"/>
    <n v="1995"/>
    <n v="-4475.47"/>
    <n v="0"/>
    <s v="100-S1.5 - Retirement"/>
    <m/>
    <x v="2"/>
    <n v="2060"/>
    <b v="0"/>
  </r>
  <r>
    <x v="0"/>
    <s v="0311"/>
    <n v="0"/>
    <n v="0"/>
    <n v="2052"/>
    <n v="1996"/>
    <n v="-716.9"/>
    <n v="0"/>
    <s v="100-S1.5 - Retirement"/>
    <m/>
    <x v="2"/>
    <n v="2060"/>
    <b v="0"/>
  </r>
  <r>
    <x v="0"/>
    <s v="0311"/>
    <n v="0"/>
    <n v="0"/>
    <n v="2052"/>
    <n v="1997"/>
    <n v="-3021.97"/>
    <n v="0"/>
    <s v="100-S1.5 - Retirement"/>
    <m/>
    <x v="2"/>
    <n v="2060"/>
    <b v="0"/>
  </r>
  <r>
    <x v="0"/>
    <s v="0311"/>
    <n v="0"/>
    <n v="0"/>
    <n v="2052"/>
    <n v="1998"/>
    <n v="-1582.05"/>
    <n v="0"/>
    <s v="100-S1.5 - Retirement"/>
    <m/>
    <x v="2"/>
    <n v="2060"/>
    <b v="0"/>
  </r>
  <r>
    <x v="0"/>
    <s v="0311"/>
    <n v="0"/>
    <n v="0"/>
    <n v="2052"/>
    <n v="1999"/>
    <n v="-105.13"/>
    <n v="0"/>
    <s v="100-S1.5 - Retirement"/>
    <m/>
    <x v="2"/>
    <n v="2060"/>
    <b v="0"/>
  </r>
  <r>
    <x v="0"/>
    <s v="0311"/>
    <n v="0"/>
    <n v="0"/>
    <n v="2052"/>
    <n v="2000"/>
    <n v="-542.04"/>
    <n v="0"/>
    <s v="100-S1.5 - Retirement"/>
    <m/>
    <x v="2"/>
    <n v="2060"/>
    <b v="0"/>
  </r>
  <r>
    <x v="0"/>
    <s v="0311"/>
    <n v="0"/>
    <n v="0"/>
    <n v="2052"/>
    <n v="2001"/>
    <n v="-282.58"/>
    <n v="0"/>
    <s v="100-S1.5 - Retirement"/>
    <m/>
    <x v="2"/>
    <n v="2060"/>
    <b v="0"/>
  </r>
  <r>
    <x v="0"/>
    <s v="0311"/>
    <n v="0"/>
    <n v="0"/>
    <n v="2052"/>
    <n v="2002"/>
    <n v="-242.64"/>
    <n v="0"/>
    <s v="100-S1.5 - Retirement"/>
    <m/>
    <x v="2"/>
    <n v="2060"/>
    <b v="0"/>
  </r>
  <r>
    <x v="0"/>
    <s v="0311"/>
    <n v="0"/>
    <n v="0"/>
    <n v="2052"/>
    <n v="2004"/>
    <n v="-1943.82"/>
    <n v="0"/>
    <s v="100-S1.5 - Retirement"/>
    <m/>
    <x v="2"/>
    <n v="2060"/>
    <b v="0"/>
  </r>
  <r>
    <x v="0"/>
    <s v="0311"/>
    <n v="0"/>
    <n v="0"/>
    <n v="2052"/>
    <n v="2005"/>
    <n v="-1087.48"/>
    <n v="0"/>
    <s v="100-S1.5 - Retirement"/>
    <m/>
    <x v="2"/>
    <n v="2060"/>
    <b v="0"/>
  </r>
  <r>
    <x v="0"/>
    <s v="0311"/>
    <n v="0"/>
    <n v="0"/>
    <n v="2052"/>
    <n v="2007"/>
    <n v="-570.92999999999995"/>
    <n v="0"/>
    <s v="100-S1.5 - Retirement"/>
    <m/>
    <x v="2"/>
    <n v="2060"/>
    <b v="0"/>
  </r>
  <r>
    <x v="0"/>
    <s v="0311"/>
    <n v="0"/>
    <n v="0"/>
    <n v="2052"/>
    <n v="2008"/>
    <n v="-178.93"/>
    <n v="0"/>
    <s v="100-S1.5 - Retirement"/>
    <m/>
    <x v="2"/>
    <n v="2060"/>
    <b v="0"/>
  </r>
  <r>
    <x v="0"/>
    <s v="0311"/>
    <n v="0"/>
    <n v="0"/>
    <n v="2052"/>
    <n v="2010"/>
    <n v="-2431.2199999999998"/>
    <n v="0"/>
    <s v="100-S1.5 - Retirement"/>
    <m/>
    <x v="2"/>
    <n v="2060"/>
    <b v="0"/>
  </r>
  <r>
    <x v="0"/>
    <s v="0311"/>
    <n v="0"/>
    <n v="0"/>
    <n v="2053"/>
    <n v="1990"/>
    <n v="-744842.58"/>
    <n v="0"/>
    <s v="100-S1.5 - Retirement"/>
    <m/>
    <x v="2"/>
    <n v="2060"/>
    <b v="0"/>
  </r>
  <r>
    <x v="0"/>
    <s v="0311"/>
    <n v="0"/>
    <n v="0"/>
    <n v="2053"/>
    <n v="1991"/>
    <n v="-25372.87"/>
    <n v="0"/>
    <s v="100-S1.5 - Retirement"/>
    <m/>
    <x v="2"/>
    <n v="2060"/>
    <b v="0"/>
  </r>
  <r>
    <x v="0"/>
    <s v="0311"/>
    <n v="0"/>
    <n v="0"/>
    <n v="2053"/>
    <n v="1992"/>
    <n v="-6614.45"/>
    <n v="0"/>
    <s v="100-S1.5 - Retirement"/>
    <m/>
    <x v="2"/>
    <n v="2060"/>
    <b v="0"/>
  </r>
  <r>
    <x v="0"/>
    <s v="0311"/>
    <n v="0"/>
    <n v="0"/>
    <n v="2053"/>
    <n v="1993"/>
    <n v="-134.52000000000001"/>
    <n v="0"/>
    <s v="100-S1.5 - Retirement"/>
    <m/>
    <x v="2"/>
    <n v="2060"/>
    <b v="0"/>
  </r>
  <r>
    <x v="0"/>
    <s v="0311"/>
    <n v="0"/>
    <n v="0"/>
    <n v="2053"/>
    <n v="1995"/>
    <n v="-4603.3599999999997"/>
    <n v="0"/>
    <s v="100-S1.5 - Retirement"/>
    <m/>
    <x v="2"/>
    <n v="2060"/>
    <b v="0"/>
  </r>
  <r>
    <x v="0"/>
    <s v="0311"/>
    <n v="0"/>
    <n v="0"/>
    <n v="2053"/>
    <n v="1996"/>
    <n v="-738.03"/>
    <n v="0"/>
    <s v="100-S1.5 - Retirement"/>
    <m/>
    <x v="2"/>
    <n v="2060"/>
    <b v="0"/>
  </r>
  <r>
    <x v="0"/>
    <s v="0311"/>
    <n v="0"/>
    <n v="0"/>
    <n v="2053"/>
    <n v="1997"/>
    <n v="-3113.82"/>
    <n v="0"/>
    <s v="100-S1.5 - Retirement"/>
    <m/>
    <x v="2"/>
    <n v="2060"/>
    <b v="0"/>
  </r>
  <r>
    <x v="0"/>
    <s v="0311"/>
    <n v="0"/>
    <n v="0"/>
    <n v="2053"/>
    <n v="1998"/>
    <n v="-1631.6"/>
    <n v="0"/>
    <s v="100-S1.5 - Retirement"/>
    <m/>
    <x v="2"/>
    <n v="2060"/>
    <b v="0"/>
  </r>
  <r>
    <x v="0"/>
    <s v="0311"/>
    <n v="0"/>
    <n v="0"/>
    <n v="2053"/>
    <n v="1999"/>
    <n v="-108.52"/>
    <n v="0"/>
    <s v="100-S1.5 - Retirement"/>
    <m/>
    <x v="2"/>
    <n v="2060"/>
    <b v="0"/>
  </r>
  <r>
    <x v="0"/>
    <s v="0311"/>
    <n v="0"/>
    <n v="0"/>
    <n v="2053"/>
    <n v="2000"/>
    <n v="-560.07000000000005"/>
    <n v="0"/>
    <s v="100-S1.5 - Retirement"/>
    <m/>
    <x v="2"/>
    <n v="2060"/>
    <b v="0"/>
  </r>
  <r>
    <x v="0"/>
    <s v="0311"/>
    <n v="0"/>
    <n v="0"/>
    <n v="2053"/>
    <n v="2001"/>
    <n v="-292.26"/>
    <n v="0"/>
    <s v="100-S1.5 - Retirement"/>
    <m/>
    <x v="2"/>
    <n v="2060"/>
    <b v="0"/>
  </r>
  <r>
    <x v="0"/>
    <s v="0311"/>
    <n v="0"/>
    <n v="0"/>
    <n v="2053"/>
    <n v="2002"/>
    <n v="-251.21"/>
    <n v="0"/>
    <s v="100-S1.5 - Retirement"/>
    <m/>
    <x v="2"/>
    <n v="2060"/>
    <b v="0"/>
  </r>
  <r>
    <x v="0"/>
    <s v="0311"/>
    <n v="0"/>
    <n v="0"/>
    <n v="2053"/>
    <n v="2004"/>
    <n v="-2016.59"/>
    <n v="0"/>
    <s v="100-S1.5 - Retirement"/>
    <m/>
    <x v="2"/>
    <n v="2060"/>
    <b v="0"/>
  </r>
  <r>
    <x v="0"/>
    <s v="0311"/>
    <n v="0"/>
    <n v="0"/>
    <n v="2053"/>
    <n v="2005"/>
    <n v="-1129.4000000000001"/>
    <n v="0"/>
    <s v="100-S1.5 - Retirement"/>
    <m/>
    <x v="2"/>
    <n v="2060"/>
    <b v="0"/>
  </r>
  <r>
    <x v="0"/>
    <s v="0311"/>
    <n v="0"/>
    <n v="0"/>
    <n v="2053"/>
    <n v="2007"/>
    <n v="-594.27"/>
    <n v="0"/>
    <s v="100-S1.5 - Retirement"/>
    <m/>
    <x v="2"/>
    <n v="2060"/>
    <b v="0"/>
  </r>
  <r>
    <x v="0"/>
    <s v="0311"/>
    <n v="0"/>
    <n v="0"/>
    <n v="2053"/>
    <n v="2008"/>
    <n v="-186.46"/>
    <n v="0"/>
    <s v="100-S1.5 - Retirement"/>
    <m/>
    <x v="2"/>
    <n v="2060"/>
    <b v="0"/>
  </r>
  <r>
    <x v="0"/>
    <s v="0311"/>
    <n v="0"/>
    <n v="0"/>
    <n v="2053"/>
    <n v="2010"/>
    <n v="-2539.8000000000002"/>
    <n v="0"/>
    <s v="100-S1.5 - Retirement"/>
    <m/>
    <x v="2"/>
    <n v="2060"/>
    <b v="0"/>
  </r>
  <r>
    <x v="0"/>
    <s v="0311"/>
    <n v="0"/>
    <n v="0"/>
    <n v="2054"/>
    <n v="1990"/>
    <n v="-762391.46"/>
    <n v="0"/>
    <s v="100-S1.5 - Retirement"/>
    <m/>
    <x v="2"/>
    <n v="2060"/>
    <b v="0"/>
  </r>
  <r>
    <x v="0"/>
    <s v="0311"/>
    <n v="0"/>
    <n v="0"/>
    <n v="2054"/>
    <n v="1991"/>
    <n v="-25991.24"/>
    <n v="0"/>
    <s v="100-S1.5 - Retirement"/>
    <m/>
    <x v="2"/>
    <n v="2060"/>
    <b v="0"/>
  </r>
  <r>
    <x v="0"/>
    <s v="0311"/>
    <n v="0"/>
    <n v="0"/>
    <n v="2054"/>
    <n v="1992"/>
    <n v="-6780.97"/>
    <n v="0"/>
    <s v="100-S1.5 - Retirement"/>
    <m/>
    <x v="2"/>
    <n v="2060"/>
    <b v="0"/>
  </r>
  <r>
    <x v="0"/>
    <s v="0311"/>
    <n v="0"/>
    <n v="0"/>
    <n v="2054"/>
    <n v="1993"/>
    <n v="-138.02000000000001"/>
    <n v="0"/>
    <s v="100-S1.5 - Retirement"/>
    <m/>
    <x v="2"/>
    <n v="2060"/>
    <b v="0"/>
  </r>
  <r>
    <x v="0"/>
    <s v="0311"/>
    <n v="0"/>
    <n v="0"/>
    <n v="2054"/>
    <n v="1995"/>
    <n v="-4730.88"/>
    <n v="0"/>
    <s v="100-S1.5 - Retirement"/>
    <m/>
    <x v="2"/>
    <n v="2060"/>
    <b v="0"/>
  </r>
  <r>
    <x v="0"/>
    <s v="0311"/>
    <n v="0"/>
    <n v="0"/>
    <n v="2054"/>
    <n v="1996"/>
    <n v="-759.12"/>
    <n v="0"/>
    <s v="100-S1.5 - Retirement"/>
    <m/>
    <x v="2"/>
    <n v="2060"/>
    <b v="0"/>
  </r>
  <r>
    <x v="0"/>
    <s v="0311"/>
    <n v="0"/>
    <n v="0"/>
    <n v="2054"/>
    <n v="1997"/>
    <n v="-3205.61"/>
    <n v="0"/>
    <s v="100-S1.5 - Retirement"/>
    <m/>
    <x v="2"/>
    <n v="2060"/>
    <b v="0"/>
  </r>
  <r>
    <x v="0"/>
    <s v="0311"/>
    <n v="0"/>
    <n v="0"/>
    <n v="2054"/>
    <n v="1998"/>
    <n v="-1681.19"/>
    <n v="0"/>
    <s v="100-S1.5 - Retirement"/>
    <m/>
    <x v="2"/>
    <n v="2060"/>
    <b v="0"/>
  </r>
  <r>
    <x v="0"/>
    <s v="0311"/>
    <n v="0"/>
    <n v="0"/>
    <n v="2054"/>
    <n v="1999"/>
    <n v="-111.92"/>
    <n v="0"/>
    <s v="100-S1.5 - Retirement"/>
    <m/>
    <x v="2"/>
    <n v="2060"/>
    <b v="0"/>
  </r>
  <r>
    <x v="0"/>
    <s v="0311"/>
    <n v="0"/>
    <n v="0"/>
    <n v="2054"/>
    <n v="2000"/>
    <n v="-578.15"/>
    <n v="0"/>
    <s v="100-S1.5 - Retirement"/>
    <m/>
    <x v="2"/>
    <n v="2060"/>
    <b v="0"/>
  </r>
  <r>
    <x v="0"/>
    <s v="0311"/>
    <n v="0"/>
    <n v="0"/>
    <n v="2054"/>
    <n v="2001"/>
    <n v="-301.98"/>
    <n v="0"/>
    <s v="100-S1.5 - Retirement"/>
    <m/>
    <x v="2"/>
    <n v="2060"/>
    <b v="0"/>
  </r>
  <r>
    <x v="0"/>
    <s v="0311"/>
    <n v="0"/>
    <n v="0"/>
    <n v="2054"/>
    <n v="2002"/>
    <n v="-259.81"/>
    <n v="0"/>
    <s v="100-S1.5 - Retirement"/>
    <m/>
    <x v="2"/>
    <n v="2060"/>
    <b v="0"/>
  </r>
  <r>
    <x v="0"/>
    <s v="0311"/>
    <n v="0"/>
    <n v="0"/>
    <n v="2054"/>
    <n v="2004"/>
    <n v="-2089.91"/>
    <n v="0"/>
    <s v="100-S1.5 - Retirement"/>
    <m/>
    <x v="2"/>
    <n v="2060"/>
    <b v="0"/>
  </r>
  <r>
    <x v="0"/>
    <s v="0311"/>
    <n v="0"/>
    <n v="0"/>
    <n v="2054"/>
    <n v="2005"/>
    <n v="-1171.68"/>
    <n v="0"/>
    <s v="100-S1.5 - Retirement"/>
    <m/>
    <x v="2"/>
    <n v="2060"/>
    <b v="0"/>
  </r>
  <r>
    <x v="0"/>
    <s v="0311"/>
    <n v="0"/>
    <n v="0"/>
    <n v="2054"/>
    <n v="2007"/>
    <n v="-617.86"/>
    <n v="0"/>
    <s v="100-S1.5 - Retirement"/>
    <m/>
    <x v="2"/>
    <n v="2060"/>
    <b v="0"/>
  </r>
  <r>
    <x v="0"/>
    <s v="0311"/>
    <n v="0"/>
    <n v="0"/>
    <n v="2054"/>
    <n v="2008"/>
    <n v="-194.09"/>
    <n v="0"/>
    <s v="100-S1.5 - Retirement"/>
    <m/>
    <x v="2"/>
    <n v="2060"/>
    <b v="0"/>
  </r>
  <r>
    <x v="0"/>
    <s v="0311"/>
    <n v="0"/>
    <n v="0"/>
    <n v="2054"/>
    <n v="2010"/>
    <n v="-2649.94"/>
    <n v="0"/>
    <s v="100-S1.5 - Retirement"/>
    <m/>
    <x v="2"/>
    <n v="2060"/>
    <b v="0"/>
  </r>
  <r>
    <x v="0"/>
    <s v="0311"/>
    <n v="0"/>
    <n v="0"/>
    <n v="2055"/>
    <n v="1990"/>
    <n v="-779762.8"/>
    <n v="0"/>
    <s v="100-S1.5 - Retirement"/>
    <m/>
    <x v="2"/>
    <n v="2060"/>
    <b v="0"/>
  </r>
  <r>
    <x v="0"/>
    <s v="0311"/>
    <n v="0"/>
    <n v="0"/>
    <n v="2055"/>
    <n v="1991"/>
    <n v="-26603.61"/>
    <n v="0"/>
    <s v="100-S1.5 - Retirement"/>
    <m/>
    <x v="2"/>
    <n v="2060"/>
    <b v="0"/>
  </r>
  <r>
    <x v="0"/>
    <s v="0311"/>
    <n v="0"/>
    <n v="0"/>
    <n v="2055"/>
    <n v="1992"/>
    <n v="-6946.23"/>
    <n v="0"/>
    <s v="100-S1.5 - Retirement"/>
    <m/>
    <x v="2"/>
    <n v="2060"/>
    <b v="0"/>
  </r>
  <r>
    <x v="0"/>
    <s v="0311"/>
    <n v="0"/>
    <n v="0"/>
    <n v="2055"/>
    <n v="1993"/>
    <n v="-141.5"/>
    <n v="0"/>
    <s v="100-S1.5 - Retirement"/>
    <m/>
    <x v="2"/>
    <n v="2060"/>
    <b v="0"/>
  </r>
  <r>
    <x v="0"/>
    <s v="0311"/>
    <n v="0"/>
    <n v="0"/>
    <n v="2055"/>
    <n v="1995"/>
    <n v="-4857.8599999999997"/>
    <n v="0"/>
    <s v="100-S1.5 - Retirement"/>
    <m/>
    <x v="2"/>
    <n v="2060"/>
    <b v="0"/>
  </r>
  <r>
    <x v="0"/>
    <s v="0311"/>
    <n v="0"/>
    <n v="0"/>
    <n v="2055"/>
    <n v="1996"/>
    <n v="-780.15"/>
    <n v="0"/>
    <s v="100-S1.5 - Retirement"/>
    <m/>
    <x v="2"/>
    <n v="2060"/>
    <b v="0"/>
  </r>
  <r>
    <x v="0"/>
    <s v="0311"/>
    <n v="0"/>
    <n v="0"/>
    <n v="2055"/>
    <n v="1997"/>
    <n v="-3297.22"/>
    <n v="0"/>
    <s v="100-S1.5 - Retirement"/>
    <m/>
    <x v="2"/>
    <n v="2060"/>
    <b v="0"/>
  </r>
  <r>
    <x v="0"/>
    <s v="0311"/>
    <n v="0"/>
    <n v="0"/>
    <n v="2055"/>
    <n v="1998"/>
    <n v="-1730.75"/>
    <n v="0"/>
    <s v="100-S1.5 - Retirement"/>
    <m/>
    <x v="2"/>
    <n v="2060"/>
    <b v="0"/>
  </r>
  <r>
    <x v="0"/>
    <s v="0311"/>
    <n v="0"/>
    <n v="0"/>
    <n v="2055"/>
    <n v="1999"/>
    <n v="-115.32"/>
    <n v="0"/>
    <s v="100-S1.5 - Retirement"/>
    <m/>
    <x v="2"/>
    <n v="2060"/>
    <b v="0"/>
  </r>
  <r>
    <x v="0"/>
    <s v="0311"/>
    <n v="0"/>
    <n v="0"/>
    <n v="2055"/>
    <n v="2000"/>
    <n v="-596.26"/>
    <n v="0"/>
    <s v="100-S1.5 - Retirement"/>
    <m/>
    <x v="2"/>
    <n v="2060"/>
    <b v="0"/>
  </r>
  <r>
    <x v="0"/>
    <s v="0311"/>
    <n v="0"/>
    <n v="0"/>
    <n v="2055"/>
    <n v="2001"/>
    <n v="-311.73"/>
    <n v="0"/>
    <s v="100-S1.5 - Retirement"/>
    <m/>
    <x v="2"/>
    <n v="2060"/>
    <b v="0"/>
  </r>
  <r>
    <x v="0"/>
    <s v="0311"/>
    <n v="0"/>
    <n v="0"/>
    <n v="2055"/>
    <n v="2002"/>
    <n v="-268.45999999999998"/>
    <n v="0"/>
    <s v="100-S1.5 - Retirement"/>
    <m/>
    <x v="2"/>
    <n v="2060"/>
    <b v="0"/>
  </r>
  <r>
    <x v="0"/>
    <s v="0311"/>
    <n v="0"/>
    <n v="0"/>
    <n v="2055"/>
    <n v="2004"/>
    <n v="-2163.67"/>
    <n v="0"/>
    <s v="100-S1.5 - Retirement"/>
    <m/>
    <x v="2"/>
    <n v="2060"/>
    <b v="0"/>
  </r>
  <r>
    <x v="0"/>
    <s v="0311"/>
    <n v="0"/>
    <n v="0"/>
    <n v="2055"/>
    <n v="2005"/>
    <n v="-1214.28"/>
    <n v="0"/>
    <s v="100-S1.5 - Retirement"/>
    <m/>
    <x v="2"/>
    <n v="2060"/>
    <b v="0"/>
  </r>
  <r>
    <x v="0"/>
    <s v="0311"/>
    <n v="0"/>
    <n v="0"/>
    <n v="2055"/>
    <n v="2007"/>
    <n v="-641.67999999999995"/>
    <n v="0"/>
    <s v="100-S1.5 - Retirement"/>
    <m/>
    <x v="2"/>
    <n v="2060"/>
    <b v="0"/>
  </r>
  <r>
    <x v="0"/>
    <s v="0311"/>
    <n v="0"/>
    <n v="0"/>
    <n v="2055"/>
    <n v="2008"/>
    <n v="-201.79"/>
    <n v="0"/>
    <s v="100-S1.5 - Retirement"/>
    <m/>
    <x v="2"/>
    <n v="2060"/>
    <b v="0"/>
  </r>
  <r>
    <x v="0"/>
    <s v="0311"/>
    <n v="0"/>
    <n v="0"/>
    <n v="2055"/>
    <n v="2010"/>
    <n v="-2761.51"/>
    <n v="0"/>
    <s v="100-S1.5 - Retirement"/>
    <m/>
    <x v="2"/>
    <n v="2060"/>
    <b v="0"/>
  </r>
  <r>
    <x v="0"/>
    <s v="0311"/>
    <n v="0"/>
    <n v="0"/>
    <n v="2056"/>
    <n v="1990"/>
    <n v="-796924.32"/>
    <n v="0"/>
    <s v="100-S1.5 - Retirement"/>
    <m/>
    <x v="2"/>
    <n v="2060"/>
    <b v="0"/>
  </r>
  <r>
    <x v="0"/>
    <s v="0311"/>
    <n v="0"/>
    <n v="0"/>
    <n v="2056"/>
    <n v="1991"/>
    <n v="-27209.78"/>
    <n v="0"/>
    <s v="100-S1.5 - Retirement"/>
    <m/>
    <x v="2"/>
    <n v="2060"/>
    <b v="0"/>
  </r>
  <r>
    <x v="0"/>
    <s v="0311"/>
    <n v="0"/>
    <n v="0"/>
    <n v="2056"/>
    <n v="1992"/>
    <n v="-7109.89"/>
    <n v="0"/>
    <s v="100-S1.5 - Retirement"/>
    <m/>
    <x v="2"/>
    <n v="2060"/>
    <b v="0"/>
  </r>
  <r>
    <x v="0"/>
    <s v="0311"/>
    <n v="0"/>
    <n v="0"/>
    <n v="2056"/>
    <n v="1993"/>
    <n v="-144.94"/>
    <n v="0"/>
    <s v="100-S1.5 - Retirement"/>
    <m/>
    <x v="2"/>
    <n v="2060"/>
    <b v="0"/>
  </r>
  <r>
    <x v="0"/>
    <s v="0311"/>
    <n v="0"/>
    <n v="0"/>
    <n v="2056"/>
    <n v="1995"/>
    <n v="-4984.17"/>
    <n v="0"/>
    <s v="100-S1.5 - Retirement"/>
    <m/>
    <x v="2"/>
    <n v="2060"/>
    <b v="0"/>
  </r>
  <r>
    <x v="0"/>
    <s v="0311"/>
    <n v="0"/>
    <n v="0"/>
    <n v="2056"/>
    <n v="1996"/>
    <n v="-801.09"/>
    <n v="0"/>
    <s v="100-S1.5 - Retirement"/>
    <m/>
    <x v="2"/>
    <n v="2060"/>
    <b v="0"/>
  </r>
  <r>
    <x v="0"/>
    <s v="0311"/>
    <n v="0"/>
    <n v="0"/>
    <n v="2056"/>
    <n v="1997"/>
    <n v="-3388.55"/>
    <n v="0"/>
    <s v="100-S1.5 - Retirement"/>
    <m/>
    <x v="2"/>
    <n v="2060"/>
    <b v="0"/>
  </r>
  <r>
    <x v="0"/>
    <s v="0311"/>
    <n v="0"/>
    <n v="0"/>
    <n v="2056"/>
    <n v="1998"/>
    <n v="-1780.21"/>
    <n v="0"/>
    <s v="100-S1.5 - Retirement"/>
    <m/>
    <x v="2"/>
    <n v="2060"/>
    <b v="0"/>
  </r>
  <r>
    <x v="0"/>
    <s v="0311"/>
    <n v="0"/>
    <n v="0"/>
    <n v="2056"/>
    <n v="1999"/>
    <n v="-118.72"/>
    <n v="0"/>
    <s v="100-S1.5 - Retirement"/>
    <m/>
    <x v="2"/>
    <n v="2060"/>
    <b v="0"/>
  </r>
  <r>
    <x v="0"/>
    <s v="0311"/>
    <n v="0"/>
    <n v="0"/>
    <n v="2056"/>
    <n v="2000"/>
    <n v="-614.38"/>
    <n v="0"/>
    <s v="100-S1.5 - Retirement"/>
    <m/>
    <x v="2"/>
    <n v="2060"/>
    <b v="0"/>
  </r>
  <r>
    <x v="0"/>
    <s v="0311"/>
    <n v="0"/>
    <n v="0"/>
    <n v="2056"/>
    <n v="2001"/>
    <n v="-321.5"/>
    <n v="0"/>
    <s v="100-S1.5 - Retirement"/>
    <m/>
    <x v="2"/>
    <n v="2060"/>
    <b v="0"/>
  </r>
  <r>
    <x v="0"/>
    <s v="0311"/>
    <n v="0"/>
    <n v="0"/>
    <n v="2056"/>
    <n v="2002"/>
    <n v="-277.12"/>
    <n v="0"/>
    <s v="100-S1.5 - Retirement"/>
    <m/>
    <x v="2"/>
    <n v="2060"/>
    <b v="0"/>
  </r>
  <r>
    <x v="0"/>
    <s v="0311"/>
    <n v="0"/>
    <n v="0"/>
    <n v="2056"/>
    <n v="2004"/>
    <n v="-2237.8000000000002"/>
    <n v="0"/>
    <s v="100-S1.5 - Retirement"/>
    <m/>
    <x v="2"/>
    <n v="2060"/>
    <b v="0"/>
  </r>
  <r>
    <x v="0"/>
    <s v="0311"/>
    <n v="0"/>
    <n v="0"/>
    <n v="2056"/>
    <n v="2005"/>
    <n v="-1257.1300000000001"/>
    <n v="0"/>
    <s v="100-S1.5 - Retirement"/>
    <m/>
    <x v="2"/>
    <n v="2060"/>
    <b v="0"/>
  </r>
  <r>
    <x v="0"/>
    <s v="0311"/>
    <n v="0"/>
    <n v="0"/>
    <n v="2056"/>
    <n v="2007"/>
    <n v="-665.7"/>
    <n v="0"/>
    <s v="100-S1.5 - Retirement"/>
    <m/>
    <x v="2"/>
    <n v="2060"/>
    <b v="0"/>
  </r>
  <r>
    <x v="0"/>
    <s v="0311"/>
    <n v="0"/>
    <n v="0"/>
    <n v="2056"/>
    <n v="2008"/>
    <n v="-209.57"/>
    <n v="0"/>
    <s v="100-S1.5 - Retirement"/>
    <m/>
    <x v="2"/>
    <n v="2060"/>
    <b v="0"/>
  </r>
  <r>
    <x v="0"/>
    <s v="0311"/>
    <n v="0"/>
    <n v="0"/>
    <n v="2056"/>
    <n v="2010"/>
    <n v="-2874.43"/>
    <n v="0"/>
    <s v="100-S1.5 - Retirement"/>
    <m/>
    <x v="2"/>
    <n v="2060"/>
    <b v="0"/>
  </r>
  <r>
    <x v="0"/>
    <s v="0311"/>
    <n v="0"/>
    <n v="0"/>
    <n v="2057"/>
    <n v="1990"/>
    <n v="-813854.52"/>
    <n v="0"/>
    <s v="100-S1.5 - Retirement"/>
    <m/>
    <x v="2"/>
    <n v="2060"/>
    <b v="0"/>
  </r>
  <r>
    <x v="0"/>
    <s v="0311"/>
    <n v="0"/>
    <n v="0"/>
    <n v="2057"/>
    <n v="1991"/>
    <n v="-27808.63"/>
    <n v="0"/>
    <s v="100-S1.5 - Retirement"/>
    <m/>
    <x v="2"/>
    <n v="2060"/>
    <b v="0"/>
  </r>
  <r>
    <x v="0"/>
    <s v="0311"/>
    <n v="0"/>
    <n v="0"/>
    <n v="2057"/>
    <n v="1992"/>
    <n v="-7271.89"/>
    <n v="0"/>
    <s v="100-S1.5 - Retirement"/>
    <m/>
    <x v="2"/>
    <n v="2060"/>
    <b v="0"/>
  </r>
  <r>
    <x v="0"/>
    <s v="0311"/>
    <n v="0"/>
    <n v="0"/>
    <n v="2057"/>
    <n v="1993"/>
    <n v="-148.36000000000001"/>
    <n v="0"/>
    <s v="100-S1.5 - Retirement"/>
    <m/>
    <x v="2"/>
    <n v="2060"/>
    <b v="0"/>
  </r>
  <r>
    <x v="0"/>
    <s v="0311"/>
    <n v="0"/>
    <n v="0"/>
    <n v="2057"/>
    <n v="1995"/>
    <n v="-5109.6400000000003"/>
    <n v="0"/>
    <s v="100-S1.5 - Retirement"/>
    <m/>
    <x v="2"/>
    <n v="2060"/>
    <b v="0"/>
  </r>
  <r>
    <x v="0"/>
    <s v="0311"/>
    <n v="0"/>
    <n v="0"/>
    <n v="2057"/>
    <n v="1996"/>
    <n v="-821.92"/>
    <n v="0"/>
    <s v="100-S1.5 - Retirement"/>
    <m/>
    <x v="2"/>
    <n v="2060"/>
    <b v="0"/>
  </r>
  <r>
    <x v="0"/>
    <s v="0311"/>
    <n v="0"/>
    <n v="0"/>
    <n v="2057"/>
    <n v="1997"/>
    <n v="-3479.51"/>
    <n v="0"/>
    <s v="100-S1.5 - Retirement"/>
    <m/>
    <x v="2"/>
    <n v="2060"/>
    <b v="0"/>
  </r>
  <r>
    <x v="0"/>
    <s v="0311"/>
    <n v="0"/>
    <n v="0"/>
    <n v="2057"/>
    <n v="1998"/>
    <n v="-1829.52"/>
    <n v="0"/>
    <s v="100-S1.5 - Retirement"/>
    <m/>
    <x v="2"/>
    <n v="2060"/>
    <b v="0"/>
  </r>
  <r>
    <x v="0"/>
    <s v="0311"/>
    <n v="0"/>
    <n v="0"/>
    <n v="2057"/>
    <n v="1999"/>
    <n v="-122.12"/>
    <n v="0"/>
    <s v="100-S1.5 - Retirement"/>
    <m/>
    <x v="2"/>
    <n v="2060"/>
    <b v="0"/>
  </r>
  <r>
    <x v="0"/>
    <s v="0311"/>
    <n v="0"/>
    <n v="0"/>
    <n v="2057"/>
    <n v="2000"/>
    <n v="-632.5"/>
    <n v="0"/>
    <s v="100-S1.5 - Retirement"/>
    <m/>
    <x v="2"/>
    <n v="2060"/>
    <b v="0"/>
  </r>
  <r>
    <x v="0"/>
    <s v="0311"/>
    <n v="0"/>
    <n v="0"/>
    <n v="2057"/>
    <n v="2001"/>
    <n v="-331.27"/>
    <n v="0"/>
    <s v="100-S1.5 - Retirement"/>
    <m/>
    <x v="2"/>
    <n v="2060"/>
    <b v="0"/>
  </r>
  <r>
    <x v="0"/>
    <s v="0311"/>
    <n v="0"/>
    <n v="0"/>
    <n v="2057"/>
    <n v="2002"/>
    <n v="-285.8"/>
    <n v="0"/>
    <s v="100-S1.5 - Retirement"/>
    <m/>
    <x v="2"/>
    <n v="2060"/>
    <b v="0"/>
  </r>
  <r>
    <x v="0"/>
    <s v="0311"/>
    <n v="0"/>
    <n v="0"/>
    <n v="2057"/>
    <n v="2004"/>
    <n v="-2312.25"/>
    <n v="0"/>
    <s v="100-S1.5 - Retirement"/>
    <m/>
    <x v="2"/>
    <n v="2060"/>
    <b v="0"/>
  </r>
  <r>
    <x v="0"/>
    <s v="0311"/>
    <n v="0"/>
    <n v="0"/>
    <n v="2057"/>
    <n v="2005"/>
    <n v="-1300.21"/>
    <n v="0"/>
    <s v="100-S1.5 - Retirement"/>
    <m/>
    <x v="2"/>
    <n v="2060"/>
    <b v="0"/>
  </r>
  <r>
    <x v="0"/>
    <s v="0311"/>
    <n v="0"/>
    <n v="0"/>
    <n v="2057"/>
    <n v="2007"/>
    <n v="-689.91"/>
    <n v="0"/>
    <s v="100-S1.5 - Retirement"/>
    <m/>
    <x v="2"/>
    <n v="2060"/>
    <b v="0"/>
  </r>
  <r>
    <x v="0"/>
    <s v="0311"/>
    <n v="0"/>
    <n v="0"/>
    <n v="2057"/>
    <n v="2008"/>
    <n v="-217.42"/>
    <n v="0"/>
    <s v="100-S1.5 - Retirement"/>
    <m/>
    <x v="2"/>
    <n v="2060"/>
    <b v="0"/>
  </r>
  <r>
    <x v="0"/>
    <s v="0311"/>
    <n v="0"/>
    <n v="0"/>
    <n v="2057"/>
    <n v="2010"/>
    <n v="-2988.54"/>
    <n v="0"/>
    <s v="100-S1.5 - Retirement"/>
    <m/>
    <x v="2"/>
    <n v="2060"/>
    <b v="0"/>
  </r>
  <r>
    <x v="0"/>
    <s v="0311"/>
    <n v="0"/>
    <n v="0"/>
    <n v="2058"/>
    <n v="1990"/>
    <n v="-830548.01"/>
    <n v="0"/>
    <s v="100-S1.5 - Retirement"/>
    <m/>
    <x v="2"/>
    <n v="2060"/>
    <b v="0"/>
  </r>
  <r>
    <x v="0"/>
    <s v="0311"/>
    <n v="0"/>
    <n v="0"/>
    <n v="2058"/>
    <n v="1991"/>
    <n v="-28399.41"/>
    <n v="0"/>
    <s v="100-S1.5 - Retirement"/>
    <m/>
    <x v="2"/>
    <n v="2060"/>
    <b v="0"/>
  </r>
  <r>
    <x v="0"/>
    <s v="0311"/>
    <n v="0"/>
    <n v="0"/>
    <n v="2058"/>
    <n v="1992"/>
    <n v="-7431.93"/>
    <n v="0"/>
    <s v="100-S1.5 - Retirement"/>
    <m/>
    <x v="2"/>
    <n v="2060"/>
    <b v="0"/>
  </r>
  <r>
    <x v="0"/>
    <s v="0311"/>
    <n v="0"/>
    <n v="0"/>
    <n v="2058"/>
    <n v="1993"/>
    <n v="-151.74"/>
    <n v="0"/>
    <s v="100-S1.5 - Retirement"/>
    <m/>
    <x v="2"/>
    <n v="2060"/>
    <b v="0"/>
  </r>
  <r>
    <x v="0"/>
    <s v="0311"/>
    <n v="0"/>
    <n v="0"/>
    <n v="2058"/>
    <n v="1995"/>
    <n v="-5234.17"/>
    <n v="0"/>
    <s v="100-S1.5 - Retirement"/>
    <m/>
    <x v="2"/>
    <n v="2060"/>
    <b v="0"/>
  </r>
  <r>
    <x v="0"/>
    <s v="0311"/>
    <n v="0"/>
    <n v="0"/>
    <n v="2058"/>
    <n v="1996"/>
    <n v="-842.61"/>
    <n v="0"/>
    <s v="100-S1.5 - Retirement"/>
    <m/>
    <x v="2"/>
    <n v="2060"/>
    <b v="0"/>
  </r>
  <r>
    <x v="0"/>
    <s v="0311"/>
    <n v="0"/>
    <n v="0"/>
    <n v="2058"/>
    <n v="1997"/>
    <n v="-3569.98"/>
    <n v="0"/>
    <s v="100-S1.5 - Retirement"/>
    <m/>
    <x v="2"/>
    <n v="2060"/>
    <b v="0"/>
  </r>
  <r>
    <x v="0"/>
    <s v="0311"/>
    <n v="0"/>
    <n v="0"/>
    <n v="2058"/>
    <n v="1998"/>
    <n v="-1878.63"/>
    <n v="0"/>
    <s v="100-S1.5 - Retirement"/>
    <m/>
    <x v="2"/>
    <n v="2060"/>
    <b v="0"/>
  </r>
  <r>
    <x v="0"/>
    <s v="0311"/>
    <n v="0"/>
    <n v="0"/>
    <n v="2058"/>
    <n v="1999"/>
    <n v="-125.5"/>
    <n v="0"/>
    <s v="100-S1.5 - Retirement"/>
    <m/>
    <x v="2"/>
    <n v="2060"/>
    <b v="0"/>
  </r>
  <r>
    <x v="0"/>
    <s v="0311"/>
    <n v="0"/>
    <n v="0"/>
    <n v="2058"/>
    <n v="2000"/>
    <n v="-650.57000000000005"/>
    <n v="0"/>
    <s v="100-S1.5 - Retirement"/>
    <m/>
    <x v="2"/>
    <n v="2060"/>
    <b v="0"/>
  </r>
  <r>
    <x v="0"/>
    <s v="0311"/>
    <n v="0"/>
    <n v="0"/>
    <n v="2058"/>
    <n v="2001"/>
    <n v="-341.03"/>
    <n v="0"/>
    <s v="100-S1.5 - Retirement"/>
    <m/>
    <x v="2"/>
    <n v="2060"/>
    <b v="0"/>
  </r>
  <r>
    <x v="0"/>
    <s v="0311"/>
    <n v="0"/>
    <n v="0"/>
    <n v="2058"/>
    <n v="2002"/>
    <n v="-294.49"/>
    <n v="0"/>
    <s v="100-S1.5 - Retirement"/>
    <m/>
    <x v="2"/>
    <n v="2060"/>
    <b v="0"/>
  </r>
  <r>
    <x v="0"/>
    <s v="0311"/>
    <n v="0"/>
    <n v="0"/>
    <n v="2058"/>
    <n v="2004"/>
    <n v="-2386.89"/>
    <n v="0"/>
    <s v="100-S1.5 - Retirement"/>
    <m/>
    <x v="2"/>
    <n v="2060"/>
    <b v="0"/>
  </r>
  <r>
    <x v="0"/>
    <s v="0311"/>
    <n v="0"/>
    <n v="0"/>
    <n v="2058"/>
    <n v="2005"/>
    <n v="-1343.46"/>
    <n v="0"/>
    <s v="100-S1.5 - Retirement"/>
    <m/>
    <x v="2"/>
    <n v="2060"/>
    <b v="0"/>
  </r>
  <r>
    <x v="0"/>
    <s v="0311"/>
    <n v="0"/>
    <n v="0"/>
    <n v="2058"/>
    <n v="2007"/>
    <n v="-714.25"/>
    <n v="0"/>
    <s v="100-S1.5 - Retirement"/>
    <m/>
    <x v="2"/>
    <n v="2060"/>
    <b v="0"/>
  </r>
  <r>
    <x v="0"/>
    <s v="0311"/>
    <n v="0"/>
    <n v="0"/>
    <n v="2058"/>
    <n v="2008"/>
    <n v="-225.32"/>
    <n v="0"/>
    <s v="100-S1.5 - Retirement"/>
    <m/>
    <x v="2"/>
    <n v="2060"/>
    <b v="0"/>
  </r>
  <r>
    <x v="0"/>
    <s v="0311"/>
    <n v="0"/>
    <n v="0"/>
    <n v="2058"/>
    <n v="2010"/>
    <n v="-3103.74"/>
    <n v="0"/>
    <s v="100-S1.5 - Retirement"/>
    <m/>
    <x v="2"/>
    <n v="2060"/>
    <b v="0"/>
  </r>
  <r>
    <x v="0"/>
    <s v="0311"/>
    <n v="0"/>
    <n v="0"/>
    <n v="2059"/>
    <n v="1990"/>
    <n v="-846967.12"/>
    <n v="0"/>
    <s v="100-S1.5 - Retirement"/>
    <m/>
    <x v="2"/>
    <n v="2060"/>
    <b v="0"/>
  </r>
  <r>
    <x v="0"/>
    <s v="0311"/>
    <n v="0"/>
    <n v="0"/>
    <n v="2059"/>
    <n v="1991"/>
    <n v="-28981.93"/>
    <n v="0"/>
    <s v="100-S1.5 - Retirement"/>
    <m/>
    <x v="2"/>
    <n v="2060"/>
    <b v="0"/>
  </r>
  <r>
    <x v="0"/>
    <s v="0311"/>
    <n v="0"/>
    <n v="0"/>
    <n v="2059"/>
    <n v="1992"/>
    <n v="-7589.82"/>
    <n v="0"/>
    <s v="100-S1.5 - Retirement"/>
    <m/>
    <x v="2"/>
    <n v="2060"/>
    <b v="0"/>
  </r>
  <r>
    <x v="0"/>
    <s v="0311"/>
    <n v="0"/>
    <n v="0"/>
    <n v="2059"/>
    <n v="1993"/>
    <n v="-155.08000000000001"/>
    <n v="0"/>
    <s v="100-S1.5 - Retirement"/>
    <m/>
    <x v="2"/>
    <n v="2060"/>
    <b v="0"/>
  </r>
  <r>
    <x v="0"/>
    <s v="0311"/>
    <n v="0"/>
    <n v="0"/>
    <n v="2059"/>
    <n v="1995"/>
    <n v="-5357.49"/>
    <n v="0"/>
    <s v="100-S1.5 - Retirement"/>
    <m/>
    <x v="2"/>
    <n v="2060"/>
    <b v="0"/>
  </r>
  <r>
    <x v="0"/>
    <s v="0311"/>
    <n v="0"/>
    <n v="0"/>
    <n v="2059"/>
    <n v="1996"/>
    <n v="-863.15"/>
    <n v="0"/>
    <s v="100-S1.5 - Retirement"/>
    <m/>
    <x v="2"/>
    <n v="2060"/>
    <b v="0"/>
  </r>
  <r>
    <x v="0"/>
    <s v="0311"/>
    <n v="0"/>
    <n v="0"/>
    <n v="2059"/>
    <n v="1997"/>
    <n v="-3659.85"/>
    <n v="0"/>
    <s v="100-S1.5 - Retirement"/>
    <m/>
    <x v="2"/>
    <n v="2060"/>
    <b v="0"/>
  </r>
  <r>
    <x v="0"/>
    <s v="0311"/>
    <n v="0"/>
    <n v="0"/>
    <n v="2059"/>
    <n v="1998"/>
    <n v="-1927.47"/>
    <n v="0"/>
    <s v="100-S1.5 - Retirement"/>
    <m/>
    <x v="2"/>
    <n v="2060"/>
    <b v="0"/>
  </r>
  <r>
    <x v="0"/>
    <s v="0311"/>
    <n v="0"/>
    <n v="0"/>
    <n v="2059"/>
    <n v="1999"/>
    <n v="-128.87"/>
    <n v="0"/>
    <s v="100-S1.5 - Retirement"/>
    <m/>
    <x v="2"/>
    <n v="2060"/>
    <b v="0"/>
  </r>
  <r>
    <x v="0"/>
    <s v="0311"/>
    <n v="0"/>
    <n v="0"/>
    <n v="2059"/>
    <n v="2000"/>
    <n v="-668.59"/>
    <n v="0"/>
    <s v="100-S1.5 - Retirement"/>
    <m/>
    <x v="2"/>
    <n v="2060"/>
    <b v="0"/>
  </r>
  <r>
    <x v="0"/>
    <s v="0311"/>
    <n v="0"/>
    <n v="0"/>
    <n v="2059"/>
    <n v="2001"/>
    <n v="-350.78"/>
    <n v="0"/>
    <s v="100-S1.5 - Retirement"/>
    <m/>
    <x v="2"/>
    <n v="2060"/>
    <b v="0"/>
  </r>
  <r>
    <x v="0"/>
    <s v="0311"/>
    <n v="0"/>
    <n v="0"/>
    <n v="2059"/>
    <n v="2002"/>
    <n v="-303.17"/>
    <n v="0"/>
    <s v="100-S1.5 - Retirement"/>
    <m/>
    <x v="2"/>
    <n v="2060"/>
    <b v="0"/>
  </r>
  <r>
    <x v="0"/>
    <s v="0311"/>
    <n v="0"/>
    <n v="0"/>
    <n v="2059"/>
    <n v="2004"/>
    <n v="-2461.64"/>
    <n v="0"/>
    <s v="100-S1.5 - Retirement"/>
    <m/>
    <x v="2"/>
    <n v="2060"/>
    <b v="0"/>
  </r>
  <r>
    <x v="0"/>
    <s v="0311"/>
    <n v="0"/>
    <n v="0"/>
    <n v="2059"/>
    <n v="2005"/>
    <n v="-1386.83"/>
    <n v="0"/>
    <s v="100-S1.5 - Retirement"/>
    <m/>
    <x v="2"/>
    <n v="2060"/>
    <b v="0"/>
  </r>
  <r>
    <x v="0"/>
    <s v="0311"/>
    <n v="0"/>
    <n v="0"/>
    <n v="2059"/>
    <n v="2007"/>
    <n v="-738.73"/>
    <n v="0"/>
    <s v="100-S1.5 - Retirement"/>
    <m/>
    <x v="2"/>
    <n v="2060"/>
    <b v="0"/>
  </r>
  <r>
    <x v="0"/>
    <s v="0311"/>
    <n v="0"/>
    <n v="0"/>
    <n v="2059"/>
    <n v="2008"/>
    <n v="-233.28"/>
    <n v="0"/>
    <s v="100-S1.5 - Retirement"/>
    <m/>
    <x v="2"/>
    <n v="2060"/>
    <b v="0"/>
  </r>
  <r>
    <x v="0"/>
    <s v="0311"/>
    <n v="0"/>
    <n v="0"/>
    <n v="2059"/>
    <n v="2010"/>
    <n v="-3219.93"/>
    <n v="0"/>
    <s v="100-S1.5 - Retirement"/>
    <m/>
    <x v="2"/>
    <n v="2060"/>
    <b v="0"/>
  </r>
  <r>
    <x v="0"/>
    <s v="0311"/>
    <n v="0"/>
    <n v="0"/>
    <n v="2060"/>
    <n v="1990"/>
    <n v="-85334368.099999994"/>
    <n v="0"/>
    <s v="100-S1.5 - Retirement"/>
    <m/>
    <x v="2"/>
    <n v="2060"/>
    <b v="1"/>
  </r>
  <r>
    <x v="0"/>
    <s v="0311"/>
    <n v="0"/>
    <n v="0"/>
    <n v="2060"/>
    <n v="1991"/>
    <n v="-3007293.07"/>
    <n v="0"/>
    <s v="100-S1.5 - Retirement"/>
    <m/>
    <x v="2"/>
    <n v="2060"/>
    <b v="1"/>
  </r>
  <r>
    <x v="0"/>
    <s v="0311"/>
    <n v="0"/>
    <n v="0"/>
    <n v="2060"/>
    <n v="1992"/>
    <n v="-811452.91"/>
    <n v="0"/>
    <s v="100-S1.5 - Retirement"/>
    <m/>
    <x v="2"/>
    <n v="2060"/>
    <b v="1"/>
  </r>
  <r>
    <x v="0"/>
    <s v="0311"/>
    <n v="0"/>
    <n v="0"/>
    <n v="2060"/>
    <n v="1993"/>
    <n v="-17090.61"/>
    <n v="0"/>
    <s v="100-S1.5 - Retirement"/>
    <m/>
    <x v="2"/>
    <n v="2060"/>
    <b v="1"/>
  </r>
  <r>
    <x v="0"/>
    <s v="0311"/>
    <n v="0"/>
    <n v="0"/>
    <n v="2060"/>
    <n v="1995"/>
    <n v="-628250.61"/>
    <n v="0"/>
    <s v="100-S1.5 - Retirement"/>
    <m/>
    <x v="2"/>
    <n v="2060"/>
    <b v="1"/>
  </r>
  <r>
    <x v="0"/>
    <s v="0311"/>
    <n v="0"/>
    <n v="0"/>
    <n v="2060"/>
    <n v="1996"/>
    <n v="-104486.01"/>
    <n v="0"/>
    <s v="100-S1.5 - Retirement"/>
    <m/>
    <x v="2"/>
    <n v="2060"/>
    <b v="1"/>
  </r>
  <r>
    <x v="0"/>
    <s v="0311"/>
    <n v="0"/>
    <n v="0"/>
    <n v="2060"/>
    <n v="1997"/>
    <n v="-457579.19"/>
    <n v="0"/>
    <s v="100-S1.5 - Retirement"/>
    <m/>
    <x v="2"/>
    <n v="2060"/>
    <b v="1"/>
  </r>
  <r>
    <x v="0"/>
    <s v="0311"/>
    <n v="0"/>
    <n v="0"/>
    <n v="2060"/>
    <n v="1998"/>
    <n v="-249028.52"/>
    <n v="0"/>
    <s v="100-S1.5 - Retirement"/>
    <m/>
    <x v="2"/>
    <n v="2060"/>
    <b v="1"/>
  </r>
  <r>
    <x v="0"/>
    <s v="0311"/>
    <n v="0"/>
    <n v="0"/>
    <n v="2060"/>
    <n v="1999"/>
    <n v="-17214.66"/>
    <n v="0"/>
    <s v="100-S1.5 - Retirement"/>
    <m/>
    <x v="2"/>
    <n v="2060"/>
    <b v="1"/>
  </r>
  <r>
    <x v="0"/>
    <s v="0311"/>
    <n v="0"/>
    <n v="0"/>
    <n v="2060"/>
    <n v="2000"/>
    <n v="-92397.58"/>
    <n v="0"/>
    <s v="100-S1.5 - Retirement"/>
    <m/>
    <x v="2"/>
    <n v="2060"/>
    <b v="1"/>
  </r>
  <r>
    <x v="0"/>
    <s v="0311"/>
    <n v="0"/>
    <n v="0"/>
    <n v="2060"/>
    <n v="2001"/>
    <n v="-50179.86"/>
    <n v="0"/>
    <s v="100-S1.5 - Retirement"/>
    <m/>
    <x v="2"/>
    <n v="2060"/>
    <b v="1"/>
  </r>
  <r>
    <x v="0"/>
    <s v="0311"/>
    <n v="0"/>
    <n v="0"/>
    <n v="2060"/>
    <n v="2002"/>
    <n v="-44920.82"/>
    <n v="0"/>
    <s v="100-S1.5 - Retirement"/>
    <m/>
    <x v="2"/>
    <n v="2060"/>
    <b v="1"/>
  </r>
  <r>
    <x v="0"/>
    <s v="0311"/>
    <n v="0"/>
    <n v="0"/>
    <n v="2060"/>
    <n v="2004"/>
    <n v="-392053.96"/>
    <n v="0"/>
    <s v="100-S1.5 - Retirement"/>
    <m/>
    <x v="2"/>
    <n v="2060"/>
    <b v="1"/>
  </r>
  <r>
    <x v="0"/>
    <s v="0311"/>
    <n v="0"/>
    <n v="0"/>
    <n v="2060"/>
    <n v="2005"/>
    <n v="-229221.3"/>
    <n v="0"/>
    <s v="100-S1.5 - Retirement"/>
    <m/>
    <x v="2"/>
    <n v="2060"/>
    <b v="1"/>
  </r>
  <r>
    <x v="0"/>
    <s v="0311"/>
    <n v="0"/>
    <n v="0"/>
    <n v="2060"/>
    <n v="2007"/>
    <n v="-131785.9"/>
    <n v="0"/>
    <s v="100-S1.5 - Retirement"/>
    <m/>
    <x v="2"/>
    <n v="2060"/>
    <b v="1"/>
  </r>
  <r>
    <x v="0"/>
    <s v="0311"/>
    <n v="0"/>
    <n v="0"/>
    <n v="2060"/>
    <n v="2008"/>
    <n v="-43282.62"/>
    <n v="0"/>
    <s v="100-S1.5 - Retirement"/>
    <m/>
    <x v="2"/>
    <n v="2060"/>
    <b v="1"/>
  </r>
  <r>
    <x v="0"/>
    <s v="0311"/>
    <n v="0"/>
    <n v="0"/>
    <n v="2060"/>
    <n v="2010"/>
    <n v="-647800.37"/>
    <n v="0"/>
    <s v="100-S1.5 - Retirement"/>
    <m/>
    <x v="2"/>
    <n v="2060"/>
    <b v="1"/>
  </r>
  <r>
    <x v="0"/>
    <s v="0312"/>
    <n v="0"/>
    <n v="0"/>
    <n v="2011"/>
    <n v="1990"/>
    <n v="-242.28"/>
    <n v="0"/>
    <s v="100-S1.5 - Retirement"/>
    <m/>
    <x v="2"/>
    <n v="2060"/>
    <b v="0"/>
  </r>
  <r>
    <x v="0"/>
    <s v="0312"/>
    <n v="0"/>
    <n v="0"/>
    <n v="2011"/>
    <n v="1991"/>
    <n v="-80.2"/>
    <n v="0"/>
    <s v="100-S1.5 - Retirement"/>
    <m/>
    <x v="2"/>
    <n v="2060"/>
    <b v="0"/>
  </r>
  <r>
    <x v="0"/>
    <s v="0312"/>
    <n v="0"/>
    <n v="0"/>
    <n v="2011"/>
    <n v="1992"/>
    <n v="-42.3"/>
    <n v="0"/>
    <s v="100-S1.5 - Retirement"/>
    <m/>
    <x v="2"/>
    <n v="2060"/>
    <b v="0"/>
  </r>
  <r>
    <x v="0"/>
    <s v="0312"/>
    <n v="0"/>
    <n v="0"/>
    <n v="2011"/>
    <n v="1996"/>
    <n v="-9.81"/>
    <n v="0"/>
    <s v="100-S1.5 - Retirement"/>
    <m/>
    <x v="2"/>
    <n v="2060"/>
    <b v="0"/>
  </r>
  <r>
    <x v="0"/>
    <s v="0312"/>
    <n v="0"/>
    <n v="0"/>
    <n v="2011"/>
    <n v="2005"/>
    <n v="-5.62"/>
    <n v="0"/>
    <s v="100-S1.5 - Retirement"/>
    <m/>
    <x v="2"/>
    <n v="2060"/>
    <b v="0"/>
  </r>
  <r>
    <x v="0"/>
    <s v="0312"/>
    <n v="0"/>
    <n v="0"/>
    <n v="2012"/>
    <n v="1990"/>
    <n v="-264.69"/>
    <n v="0"/>
    <s v="100-S1.5 - Retirement"/>
    <m/>
    <x v="2"/>
    <n v="2060"/>
    <b v="0"/>
  </r>
  <r>
    <x v="0"/>
    <s v="0312"/>
    <n v="0"/>
    <n v="0"/>
    <n v="2012"/>
    <n v="1991"/>
    <n v="-87.98"/>
    <n v="0"/>
    <s v="100-S1.5 - Retirement"/>
    <m/>
    <x v="2"/>
    <n v="2060"/>
    <b v="0"/>
  </r>
  <r>
    <x v="0"/>
    <s v="0312"/>
    <n v="0"/>
    <n v="0"/>
    <n v="2012"/>
    <n v="1992"/>
    <n v="-46.61"/>
    <n v="0"/>
    <s v="100-S1.5 - Retirement"/>
    <m/>
    <x v="2"/>
    <n v="2060"/>
    <b v="0"/>
  </r>
  <r>
    <x v="0"/>
    <s v="0312"/>
    <n v="0"/>
    <n v="0"/>
    <n v="2012"/>
    <n v="1996"/>
    <n v="-11.07"/>
    <n v="0"/>
    <s v="100-S1.5 - Retirement"/>
    <m/>
    <x v="2"/>
    <n v="2060"/>
    <b v="0"/>
  </r>
  <r>
    <x v="0"/>
    <s v="0312"/>
    <n v="0"/>
    <n v="0"/>
    <n v="2012"/>
    <n v="2005"/>
    <n v="-7.42"/>
    <n v="0"/>
    <s v="100-S1.5 - Retirement"/>
    <m/>
    <x v="2"/>
    <n v="2060"/>
    <b v="0"/>
  </r>
  <r>
    <x v="0"/>
    <s v="0312"/>
    <n v="0"/>
    <n v="0"/>
    <n v="2013"/>
    <n v="1990"/>
    <n v="-288.10000000000002"/>
    <n v="0"/>
    <s v="100-S1.5 - Retirement"/>
    <m/>
    <x v="2"/>
    <n v="2060"/>
    <b v="0"/>
  </r>
  <r>
    <x v="0"/>
    <s v="0312"/>
    <n v="0"/>
    <n v="0"/>
    <n v="2013"/>
    <n v="1991"/>
    <n v="-96.11"/>
    <n v="0"/>
    <s v="100-S1.5 - Retirement"/>
    <m/>
    <x v="2"/>
    <n v="2060"/>
    <b v="0"/>
  </r>
  <r>
    <x v="0"/>
    <s v="0312"/>
    <n v="0"/>
    <n v="0"/>
    <n v="2013"/>
    <n v="1992"/>
    <n v="-51.13"/>
    <n v="0"/>
    <s v="100-S1.5 - Retirement"/>
    <m/>
    <x v="2"/>
    <n v="2060"/>
    <b v="0"/>
  </r>
  <r>
    <x v="0"/>
    <s v="0312"/>
    <n v="0"/>
    <n v="0"/>
    <n v="2013"/>
    <n v="1996"/>
    <n v="-12.4"/>
    <n v="0"/>
    <s v="100-S1.5 - Retirement"/>
    <m/>
    <x v="2"/>
    <n v="2060"/>
    <b v="0"/>
  </r>
  <r>
    <x v="0"/>
    <s v="0312"/>
    <n v="0"/>
    <n v="0"/>
    <n v="2013"/>
    <n v="2005"/>
    <n v="-9.44"/>
    <n v="0"/>
    <s v="100-S1.5 - Retirement"/>
    <m/>
    <x v="2"/>
    <n v="2060"/>
    <b v="0"/>
  </r>
  <r>
    <x v="0"/>
    <s v="0312"/>
    <n v="0"/>
    <n v="0"/>
    <n v="2014"/>
    <n v="1990"/>
    <n v="-312.36"/>
    <n v="0"/>
    <s v="100-S1.5 - Retirement"/>
    <m/>
    <x v="2"/>
    <n v="2060"/>
    <b v="0"/>
  </r>
  <r>
    <x v="0"/>
    <s v="0312"/>
    <n v="0"/>
    <n v="0"/>
    <n v="2014"/>
    <n v="1991"/>
    <n v="-104.61"/>
    <n v="0"/>
    <s v="100-S1.5 - Retirement"/>
    <m/>
    <x v="2"/>
    <n v="2060"/>
    <b v="0"/>
  </r>
  <r>
    <x v="0"/>
    <s v="0312"/>
    <n v="0"/>
    <n v="0"/>
    <n v="2014"/>
    <n v="1992"/>
    <n v="-55.86"/>
    <n v="0"/>
    <s v="100-S1.5 - Retirement"/>
    <m/>
    <x v="2"/>
    <n v="2060"/>
    <b v="0"/>
  </r>
  <r>
    <x v="0"/>
    <s v="0312"/>
    <n v="0"/>
    <n v="0"/>
    <n v="2014"/>
    <n v="1996"/>
    <n v="-13.8"/>
    <n v="0"/>
    <s v="100-S1.5 - Retirement"/>
    <m/>
    <x v="2"/>
    <n v="2060"/>
    <b v="0"/>
  </r>
  <r>
    <x v="0"/>
    <s v="0312"/>
    <n v="0"/>
    <n v="0"/>
    <n v="2014"/>
    <n v="2005"/>
    <n v="-11.7"/>
    <n v="0"/>
    <s v="100-S1.5 - Retirement"/>
    <m/>
    <x v="2"/>
    <n v="2060"/>
    <b v="0"/>
  </r>
  <r>
    <x v="0"/>
    <s v="0312"/>
    <n v="0"/>
    <n v="0"/>
    <n v="2015"/>
    <n v="1990"/>
    <n v="-337.92"/>
    <n v="0"/>
    <s v="100-S1.5 - Retirement"/>
    <m/>
    <x v="2"/>
    <n v="2060"/>
    <b v="0"/>
  </r>
  <r>
    <x v="0"/>
    <s v="0312"/>
    <n v="0"/>
    <n v="0"/>
    <n v="2015"/>
    <n v="1991"/>
    <n v="-113.42"/>
    <n v="0"/>
    <s v="100-S1.5 - Retirement"/>
    <m/>
    <x v="2"/>
    <n v="2060"/>
    <b v="0"/>
  </r>
  <r>
    <x v="0"/>
    <s v="0312"/>
    <n v="0"/>
    <n v="0"/>
    <n v="2015"/>
    <n v="1992"/>
    <n v="-60.8"/>
    <n v="0"/>
    <s v="100-S1.5 - Retirement"/>
    <m/>
    <x v="2"/>
    <n v="2060"/>
    <b v="0"/>
  </r>
  <r>
    <x v="0"/>
    <s v="0312"/>
    <n v="0"/>
    <n v="0"/>
    <n v="2015"/>
    <n v="1996"/>
    <n v="-15.28"/>
    <n v="0"/>
    <s v="100-S1.5 - Retirement"/>
    <m/>
    <x v="2"/>
    <n v="2060"/>
    <b v="0"/>
  </r>
  <r>
    <x v="0"/>
    <s v="0312"/>
    <n v="0"/>
    <n v="0"/>
    <n v="2015"/>
    <n v="2005"/>
    <n v="-14.17"/>
    <n v="0"/>
    <s v="100-S1.5 - Retirement"/>
    <m/>
    <x v="2"/>
    <n v="2060"/>
    <b v="0"/>
  </r>
  <r>
    <x v="0"/>
    <s v="0312"/>
    <n v="0"/>
    <n v="0"/>
    <n v="2016"/>
    <n v="1990"/>
    <n v="-364.49"/>
    <n v="0"/>
    <s v="100-S1.5 - Retirement"/>
    <m/>
    <x v="2"/>
    <n v="2060"/>
    <b v="0"/>
  </r>
  <r>
    <x v="0"/>
    <s v="0312"/>
    <n v="0"/>
    <n v="0"/>
    <n v="2016"/>
    <n v="1991"/>
    <n v="-122.7"/>
    <n v="0"/>
    <s v="100-S1.5 - Retirement"/>
    <m/>
    <x v="2"/>
    <n v="2060"/>
    <b v="0"/>
  </r>
  <r>
    <x v="0"/>
    <s v="0312"/>
    <n v="0"/>
    <n v="0"/>
    <n v="2016"/>
    <n v="1992"/>
    <n v="-65.92"/>
    <n v="0"/>
    <s v="100-S1.5 - Retirement"/>
    <m/>
    <x v="2"/>
    <n v="2060"/>
    <b v="0"/>
  </r>
  <r>
    <x v="0"/>
    <s v="0312"/>
    <n v="0"/>
    <n v="0"/>
    <n v="2016"/>
    <n v="1996"/>
    <n v="-16.84"/>
    <n v="0"/>
    <s v="100-S1.5 - Retirement"/>
    <m/>
    <x v="2"/>
    <n v="2060"/>
    <b v="0"/>
  </r>
  <r>
    <x v="0"/>
    <s v="0312"/>
    <n v="0"/>
    <n v="0"/>
    <n v="2016"/>
    <n v="2005"/>
    <n v="-16.87"/>
    <n v="0"/>
    <s v="100-S1.5 - Retirement"/>
    <m/>
    <x v="2"/>
    <n v="2060"/>
    <b v="0"/>
  </r>
  <r>
    <x v="0"/>
    <s v="0312"/>
    <n v="0"/>
    <n v="0"/>
    <n v="2017"/>
    <n v="1990"/>
    <n v="-391.71"/>
    <n v="0"/>
    <s v="100-S1.5 - Retirement"/>
    <m/>
    <x v="2"/>
    <n v="2060"/>
    <b v="0"/>
  </r>
  <r>
    <x v="0"/>
    <s v="0312"/>
    <n v="0"/>
    <n v="0"/>
    <n v="2017"/>
    <n v="1991"/>
    <n v="-132.35"/>
    <n v="0"/>
    <s v="100-S1.5 - Retirement"/>
    <m/>
    <x v="2"/>
    <n v="2060"/>
    <b v="0"/>
  </r>
  <r>
    <x v="0"/>
    <s v="0312"/>
    <n v="0"/>
    <n v="0"/>
    <n v="2017"/>
    <n v="1992"/>
    <n v="-71.31"/>
    <n v="0"/>
    <s v="100-S1.5 - Retirement"/>
    <m/>
    <x v="2"/>
    <n v="2060"/>
    <b v="0"/>
  </r>
  <r>
    <x v="0"/>
    <s v="0312"/>
    <n v="0"/>
    <n v="0"/>
    <n v="2017"/>
    <n v="1996"/>
    <n v="-18.47"/>
    <n v="0"/>
    <s v="100-S1.5 - Retirement"/>
    <m/>
    <x v="2"/>
    <n v="2060"/>
    <b v="0"/>
  </r>
  <r>
    <x v="0"/>
    <s v="0312"/>
    <n v="0"/>
    <n v="0"/>
    <n v="2017"/>
    <n v="2005"/>
    <n v="-19.79"/>
    <n v="0"/>
    <s v="100-S1.5 - Retirement"/>
    <m/>
    <x v="2"/>
    <n v="2060"/>
    <b v="0"/>
  </r>
  <r>
    <x v="0"/>
    <s v="0312"/>
    <n v="0"/>
    <n v="0"/>
    <n v="2018"/>
    <n v="1990"/>
    <n v="-420.07"/>
    <n v="0"/>
    <s v="100-S1.5 - Retirement"/>
    <m/>
    <x v="2"/>
    <n v="2060"/>
    <b v="0"/>
  </r>
  <r>
    <x v="0"/>
    <s v="0312"/>
    <n v="0"/>
    <n v="0"/>
    <n v="2018"/>
    <n v="1991"/>
    <n v="-142.24"/>
    <n v="0"/>
    <s v="100-S1.5 - Retirement"/>
    <m/>
    <x v="2"/>
    <n v="2060"/>
    <b v="0"/>
  </r>
  <r>
    <x v="0"/>
    <s v="0312"/>
    <n v="0"/>
    <n v="0"/>
    <n v="2018"/>
    <n v="1992"/>
    <n v="-76.92"/>
    <n v="0"/>
    <s v="100-S1.5 - Retirement"/>
    <m/>
    <x v="2"/>
    <n v="2060"/>
    <b v="0"/>
  </r>
  <r>
    <x v="0"/>
    <s v="0312"/>
    <n v="0"/>
    <n v="0"/>
    <n v="2018"/>
    <n v="1996"/>
    <n v="-20.18"/>
    <n v="0"/>
    <s v="100-S1.5 - Retirement"/>
    <m/>
    <x v="2"/>
    <n v="2060"/>
    <b v="0"/>
  </r>
  <r>
    <x v="0"/>
    <s v="0312"/>
    <n v="0"/>
    <n v="0"/>
    <n v="2018"/>
    <n v="2005"/>
    <n v="-22.94"/>
    <n v="0"/>
    <s v="100-S1.5 - Retirement"/>
    <m/>
    <x v="2"/>
    <n v="2060"/>
    <b v="0"/>
  </r>
  <r>
    <x v="0"/>
    <s v="0312"/>
    <n v="0"/>
    <n v="0"/>
    <n v="2019"/>
    <n v="1990"/>
    <n v="-449.37"/>
    <n v="0"/>
    <s v="100-S1.5 - Retirement"/>
    <m/>
    <x v="2"/>
    <n v="2060"/>
    <b v="0"/>
  </r>
  <r>
    <x v="0"/>
    <s v="0312"/>
    <n v="0"/>
    <n v="0"/>
    <n v="2019"/>
    <n v="1991"/>
    <n v="-152.53"/>
    <n v="0"/>
    <s v="100-S1.5 - Retirement"/>
    <m/>
    <x v="2"/>
    <n v="2060"/>
    <b v="0"/>
  </r>
  <r>
    <x v="0"/>
    <s v="0312"/>
    <n v="0"/>
    <n v="0"/>
    <n v="2019"/>
    <n v="1992"/>
    <n v="-82.66"/>
    <n v="0"/>
    <s v="100-S1.5 - Retirement"/>
    <m/>
    <x v="2"/>
    <n v="2060"/>
    <b v="0"/>
  </r>
  <r>
    <x v="0"/>
    <s v="0312"/>
    <n v="0"/>
    <n v="0"/>
    <n v="2019"/>
    <n v="1996"/>
    <n v="-21.96"/>
    <n v="0"/>
    <s v="100-S1.5 - Retirement"/>
    <m/>
    <x v="2"/>
    <n v="2060"/>
    <b v="0"/>
  </r>
  <r>
    <x v="0"/>
    <s v="0312"/>
    <n v="0"/>
    <n v="0"/>
    <n v="2019"/>
    <n v="2005"/>
    <n v="-26.31"/>
    <n v="0"/>
    <s v="100-S1.5 - Retirement"/>
    <m/>
    <x v="2"/>
    <n v="2060"/>
    <b v="0"/>
  </r>
  <r>
    <x v="0"/>
    <s v="0312"/>
    <n v="0"/>
    <n v="0"/>
    <n v="2020"/>
    <n v="1990"/>
    <n v="-479.64"/>
    <n v="0"/>
    <s v="100-S1.5 - Retirement"/>
    <m/>
    <x v="2"/>
    <n v="2060"/>
    <b v="0"/>
  </r>
  <r>
    <x v="0"/>
    <s v="0312"/>
    <n v="0"/>
    <n v="0"/>
    <n v="2020"/>
    <n v="1991"/>
    <n v="-163.16999999999999"/>
    <n v="0"/>
    <s v="100-S1.5 - Retirement"/>
    <m/>
    <x v="2"/>
    <n v="2060"/>
    <b v="0"/>
  </r>
  <r>
    <x v="0"/>
    <s v="0312"/>
    <n v="0"/>
    <n v="0"/>
    <n v="2020"/>
    <n v="1992"/>
    <n v="-88.65"/>
    <n v="0"/>
    <s v="100-S1.5 - Retirement"/>
    <m/>
    <x v="2"/>
    <n v="2060"/>
    <b v="0"/>
  </r>
  <r>
    <x v="0"/>
    <s v="0312"/>
    <n v="0"/>
    <n v="0"/>
    <n v="2020"/>
    <n v="1996"/>
    <n v="-23.81"/>
    <n v="0"/>
    <s v="100-S1.5 - Retirement"/>
    <m/>
    <x v="2"/>
    <n v="2060"/>
    <b v="0"/>
  </r>
  <r>
    <x v="0"/>
    <s v="0312"/>
    <n v="0"/>
    <n v="0"/>
    <n v="2020"/>
    <n v="2005"/>
    <n v="-29.91"/>
    <n v="0"/>
    <s v="100-S1.5 - Retirement"/>
    <m/>
    <x v="2"/>
    <n v="2060"/>
    <b v="0"/>
  </r>
  <r>
    <x v="0"/>
    <s v="0312"/>
    <n v="0"/>
    <n v="0"/>
    <n v="2021"/>
    <n v="1990"/>
    <n v="-510.86"/>
    <n v="0"/>
    <s v="100-S1.5 - Retirement"/>
    <m/>
    <x v="2"/>
    <n v="2060"/>
    <b v="0"/>
  </r>
  <r>
    <x v="0"/>
    <s v="0312"/>
    <n v="0"/>
    <n v="0"/>
    <n v="2021"/>
    <n v="1991"/>
    <n v="-174.16"/>
    <n v="0"/>
    <s v="100-S1.5 - Retirement"/>
    <m/>
    <x v="2"/>
    <n v="2060"/>
    <b v="0"/>
  </r>
  <r>
    <x v="0"/>
    <s v="0312"/>
    <n v="0"/>
    <n v="0"/>
    <n v="2021"/>
    <n v="1992"/>
    <n v="-94.83"/>
    <n v="0"/>
    <s v="100-S1.5 - Retirement"/>
    <m/>
    <x v="2"/>
    <n v="2060"/>
    <b v="0"/>
  </r>
  <r>
    <x v="0"/>
    <s v="0312"/>
    <n v="0"/>
    <n v="0"/>
    <n v="2021"/>
    <n v="1996"/>
    <n v="-25.76"/>
    <n v="0"/>
    <s v="100-S1.5 - Retirement"/>
    <m/>
    <x v="2"/>
    <n v="2060"/>
    <b v="0"/>
  </r>
  <r>
    <x v="0"/>
    <s v="0312"/>
    <n v="0"/>
    <n v="0"/>
    <n v="2021"/>
    <n v="2005"/>
    <n v="-33.729999999999997"/>
    <n v="0"/>
    <s v="100-S1.5 - Retirement"/>
    <m/>
    <x v="2"/>
    <n v="2060"/>
    <b v="0"/>
  </r>
  <r>
    <x v="0"/>
    <s v="0312"/>
    <n v="0"/>
    <n v="0"/>
    <n v="2022"/>
    <n v="1990"/>
    <n v="-542.98"/>
    <n v="0"/>
    <s v="100-S1.5 - Retirement"/>
    <m/>
    <x v="2"/>
    <n v="2060"/>
    <b v="0"/>
  </r>
  <r>
    <x v="0"/>
    <s v="0312"/>
    <n v="0"/>
    <n v="0"/>
    <n v="2022"/>
    <n v="1991"/>
    <n v="-185.5"/>
    <n v="0"/>
    <s v="100-S1.5 - Retirement"/>
    <m/>
    <x v="2"/>
    <n v="2060"/>
    <b v="0"/>
  </r>
  <r>
    <x v="0"/>
    <s v="0312"/>
    <n v="0"/>
    <n v="0"/>
    <n v="2022"/>
    <n v="1992"/>
    <n v="-101.22"/>
    <n v="0"/>
    <s v="100-S1.5 - Retirement"/>
    <m/>
    <x v="2"/>
    <n v="2060"/>
    <b v="0"/>
  </r>
  <r>
    <x v="0"/>
    <s v="0312"/>
    <n v="0"/>
    <n v="0"/>
    <n v="2022"/>
    <n v="1996"/>
    <n v="-27.79"/>
    <n v="0"/>
    <s v="100-S1.5 - Retirement"/>
    <m/>
    <x v="2"/>
    <n v="2060"/>
    <b v="0"/>
  </r>
  <r>
    <x v="0"/>
    <s v="0312"/>
    <n v="0"/>
    <n v="0"/>
    <n v="2022"/>
    <n v="2005"/>
    <n v="-37.78"/>
    <n v="0"/>
    <s v="100-S1.5 - Retirement"/>
    <m/>
    <x v="2"/>
    <n v="2060"/>
    <b v="0"/>
  </r>
  <r>
    <x v="0"/>
    <s v="0312"/>
    <n v="0"/>
    <n v="0"/>
    <n v="2023"/>
    <n v="1990"/>
    <n v="-576.03"/>
    <n v="0"/>
    <s v="100-S1.5 - Retirement"/>
    <m/>
    <x v="2"/>
    <n v="2060"/>
    <b v="0"/>
  </r>
  <r>
    <x v="0"/>
    <s v="0312"/>
    <n v="0"/>
    <n v="0"/>
    <n v="2023"/>
    <n v="1991"/>
    <n v="-197.17"/>
    <n v="0"/>
    <s v="100-S1.5 - Retirement"/>
    <m/>
    <x v="2"/>
    <n v="2060"/>
    <b v="0"/>
  </r>
  <r>
    <x v="0"/>
    <s v="0312"/>
    <n v="0"/>
    <n v="0"/>
    <n v="2023"/>
    <n v="1992"/>
    <n v="-107.81"/>
    <n v="0"/>
    <s v="100-S1.5 - Retirement"/>
    <m/>
    <x v="2"/>
    <n v="2060"/>
    <b v="0"/>
  </r>
  <r>
    <x v="0"/>
    <s v="0312"/>
    <n v="0"/>
    <n v="0"/>
    <n v="2023"/>
    <n v="1996"/>
    <n v="-29.86"/>
    <n v="0"/>
    <s v="100-S1.5 - Retirement"/>
    <m/>
    <x v="2"/>
    <n v="2060"/>
    <b v="0"/>
  </r>
  <r>
    <x v="0"/>
    <s v="0312"/>
    <n v="0"/>
    <n v="0"/>
    <n v="2023"/>
    <n v="2005"/>
    <n v="-42.06"/>
    <n v="0"/>
    <s v="100-S1.5 - Retirement"/>
    <m/>
    <x v="2"/>
    <n v="2060"/>
    <b v="0"/>
  </r>
  <r>
    <x v="0"/>
    <s v="0312"/>
    <n v="0"/>
    <n v="0"/>
    <n v="2024"/>
    <n v="1990"/>
    <n v="-609.95000000000005"/>
    <n v="0"/>
    <s v="100-S1.5 - Retirement"/>
    <m/>
    <x v="2"/>
    <n v="2060"/>
    <b v="0"/>
  </r>
  <r>
    <x v="0"/>
    <s v="0312"/>
    <n v="0"/>
    <n v="0"/>
    <n v="2024"/>
    <n v="1991"/>
    <n v="-209.17"/>
    <n v="0"/>
    <s v="100-S1.5 - Retirement"/>
    <m/>
    <x v="2"/>
    <n v="2060"/>
    <b v="0"/>
  </r>
  <r>
    <x v="0"/>
    <s v="0312"/>
    <n v="0"/>
    <n v="0"/>
    <n v="2024"/>
    <n v="1992"/>
    <n v="-114.59"/>
    <n v="0"/>
    <s v="100-S1.5 - Retirement"/>
    <m/>
    <x v="2"/>
    <n v="2060"/>
    <b v="0"/>
  </r>
  <r>
    <x v="0"/>
    <s v="0312"/>
    <n v="0"/>
    <n v="0"/>
    <n v="2024"/>
    <n v="1996"/>
    <n v="-32.020000000000003"/>
    <n v="0"/>
    <s v="100-S1.5 - Retirement"/>
    <m/>
    <x v="2"/>
    <n v="2060"/>
    <b v="0"/>
  </r>
  <r>
    <x v="0"/>
    <s v="0312"/>
    <n v="0"/>
    <n v="0"/>
    <n v="2024"/>
    <n v="2005"/>
    <n v="-46.58"/>
    <n v="0"/>
    <s v="100-S1.5 - Retirement"/>
    <m/>
    <x v="2"/>
    <n v="2060"/>
    <b v="0"/>
  </r>
  <r>
    <x v="0"/>
    <s v="0312"/>
    <n v="0"/>
    <n v="0"/>
    <n v="2025"/>
    <n v="1990"/>
    <n v="-644.72"/>
    <n v="0"/>
    <s v="100-S1.5 - Retirement"/>
    <m/>
    <x v="2"/>
    <n v="2060"/>
    <b v="0"/>
  </r>
  <r>
    <x v="0"/>
    <s v="0312"/>
    <n v="0"/>
    <n v="0"/>
    <n v="2025"/>
    <n v="1991"/>
    <n v="-221.48"/>
    <n v="0"/>
    <s v="100-S1.5 - Retirement"/>
    <m/>
    <x v="2"/>
    <n v="2060"/>
    <b v="0"/>
  </r>
  <r>
    <x v="0"/>
    <s v="0312"/>
    <n v="0"/>
    <n v="0"/>
    <n v="2025"/>
    <n v="1992"/>
    <n v="-121.56"/>
    <n v="0"/>
    <s v="100-S1.5 - Retirement"/>
    <m/>
    <x v="2"/>
    <n v="2060"/>
    <b v="0"/>
  </r>
  <r>
    <x v="0"/>
    <s v="0312"/>
    <n v="0"/>
    <n v="0"/>
    <n v="2025"/>
    <n v="1996"/>
    <n v="-34.26"/>
    <n v="0"/>
    <s v="100-S1.5 - Retirement"/>
    <m/>
    <x v="2"/>
    <n v="2060"/>
    <b v="0"/>
  </r>
  <r>
    <x v="0"/>
    <s v="0312"/>
    <n v="0"/>
    <n v="0"/>
    <n v="2025"/>
    <n v="2005"/>
    <n v="-51.32"/>
    <n v="0"/>
    <s v="100-S1.5 - Retirement"/>
    <m/>
    <x v="2"/>
    <n v="2060"/>
    <b v="0"/>
  </r>
  <r>
    <x v="0"/>
    <s v="0312"/>
    <n v="0"/>
    <n v="0"/>
    <n v="2026"/>
    <n v="1990"/>
    <n v="-680.34"/>
    <n v="0"/>
    <s v="100-S1.5 - Retirement"/>
    <m/>
    <x v="2"/>
    <n v="2060"/>
    <b v="0"/>
  </r>
  <r>
    <x v="0"/>
    <s v="0312"/>
    <n v="0"/>
    <n v="0"/>
    <n v="2026"/>
    <n v="1991"/>
    <n v="-234.11"/>
    <n v="0"/>
    <s v="100-S1.5 - Retirement"/>
    <m/>
    <x v="2"/>
    <n v="2060"/>
    <b v="0"/>
  </r>
  <r>
    <x v="0"/>
    <s v="0312"/>
    <n v="0"/>
    <n v="0"/>
    <n v="2026"/>
    <n v="1992"/>
    <n v="-128.72"/>
    <n v="0"/>
    <s v="100-S1.5 - Retirement"/>
    <m/>
    <x v="2"/>
    <n v="2060"/>
    <b v="0"/>
  </r>
  <r>
    <x v="0"/>
    <s v="0312"/>
    <n v="0"/>
    <n v="0"/>
    <n v="2026"/>
    <n v="1996"/>
    <n v="-36.56"/>
    <n v="0"/>
    <s v="100-S1.5 - Retirement"/>
    <m/>
    <x v="2"/>
    <n v="2060"/>
    <b v="0"/>
  </r>
  <r>
    <x v="0"/>
    <s v="0312"/>
    <n v="0"/>
    <n v="0"/>
    <n v="2026"/>
    <n v="2005"/>
    <n v="-56.3"/>
    <n v="0"/>
    <s v="100-S1.5 - Retirement"/>
    <m/>
    <x v="2"/>
    <n v="2060"/>
    <b v="0"/>
  </r>
  <r>
    <x v="0"/>
    <s v="0312"/>
    <n v="0"/>
    <n v="0"/>
    <n v="2027"/>
    <n v="1990"/>
    <n v="-716.76"/>
    <n v="0"/>
    <s v="100-S1.5 - Retirement"/>
    <m/>
    <x v="2"/>
    <n v="2060"/>
    <b v="0"/>
  </r>
  <r>
    <x v="0"/>
    <s v="0312"/>
    <n v="0"/>
    <n v="0"/>
    <n v="2027"/>
    <n v="1991"/>
    <n v="-247.04"/>
    <n v="0"/>
    <s v="100-S1.5 - Retirement"/>
    <m/>
    <x v="2"/>
    <n v="2060"/>
    <b v="0"/>
  </r>
  <r>
    <x v="0"/>
    <s v="0312"/>
    <n v="0"/>
    <n v="0"/>
    <n v="2027"/>
    <n v="1992"/>
    <n v="-136.06"/>
    <n v="0"/>
    <s v="100-S1.5 - Retirement"/>
    <m/>
    <x v="2"/>
    <n v="2060"/>
    <b v="0"/>
  </r>
  <r>
    <x v="0"/>
    <s v="0312"/>
    <n v="0"/>
    <n v="0"/>
    <n v="2027"/>
    <n v="1996"/>
    <n v="-38.94"/>
    <n v="0"/>
    <s v="100-S1.5 - Retirement"/>
    <m/>
    <x v="2"/>
    <n v="2060"/>
    <b v="0"/>
  </r>
  <r>
    <x v="0"/>
    <s v="0312"/>
    <n v="0"/>
    <n v="0"/>
    <n v="2027"/>
    <n v="2005"/>
    <n v="-61.5"/>
    <n v="0"/>
    <s v="100-S1.5 - Retirement"/>
    <m/>
    <x v="2"/>
    <n v="2060"/>
    <b v="0"/>
  </r>
  <r>
    <x v="0"/>
    <s v="0312"/>
    <n v="0"/>
    <n v="0"/>
    <n v="2028"/>
    <n v="1990"/>
    <n v="-753.98"/>
    <n v="0"/>
    <s v="100-S1.5 - Retirement"/>
    <m/>
    <x v="2"/>
    <n v="2060"/>
    <b v="0"/>
  </r>
  <r>
    <x v="0"/>
    <s v="0312"/>
    <n v="0"/>
    <n v="0"/>
    <n v="2028"/>
    <n v="1991"/>
    <n v="-260.27"/>
    <n v="0"/>
    <s v="100-S1.5 - Retirement"/>
    <m/>
    <x v="2"/>
    <n v="2060"/>
    <b v="0"/>
  </r>
  <r>
    <x v="0"/>
    <s v="0312"/>
    <n v="0"/>
    <n v="0"/>
    <n v="2028"/>
    <n v="1992"/>
    <n v="-143.58000000000001"/>
    <n v="0"/>
    <s v="100-S1.5 - Retirement"/>
    <m/>
    <x v="2"/>
    <n v="2060"/>
    <b v="0"/>
  </r>
  <r>
    <x v="0"/>
    <s v="0312"/>
    <n v="0"/>
    <n v="0"/>
    <n v="2028"/>
    <n v="1996"/>
    <n v="-41.39"/>
    <n v="0"/>
    <s v="100-S1.5 - Retirement"/>
    <m/>
    <x v="2"/>
    <n v="2060"/>
    <b v="0"/>
  </r>
  <r>
    <x v="0"/>
    <s v="0312"/>
    <n v="0"/>
    <n v="0"/>
    <n v="2028"/>
    <n v="2005"/>
    <n v="-66.94"/>
    <n v="0"/>
    <s v="100-S1.5 - Retirement"/>
    <m/>
    <x v="2"/>
    <n v="2060"/>
    <b v="0"/>
  </r>
  <r>
    <x v="0"/>
    <s v="0312"/>
    <n v="0"/>
    <n v="0"/>
    <n v="2029"/>
    <n v="1990"/>
    <n v="-791.95"/>
    <n v="0"/>
    <s v="100-S1.5 - Retirement"/>
    <m/>
    <x v="2"/>
    <n v="2060"/>
    <b v="0"/>
  </r>
  <r>
    <x v="0"/>
    <s v="0312"/>
    <n v="0"/>
    <n v="0"/>
    <n v="2029"/>
    <n v="1991"/>
    <n v="-273.77999999999997"/>
    <n v="0"/>
    <s v="100-S1.5 - Retirement"/>
    <m/>
    <x v="2"/>
    <n v="2060"/>
    <b v="0"/>
  </r>
  <r>
    <x v="0"/>
    <s v="0312"/>
    <n v="0"/>
    <n v="0"/>
    <n v="2029"/>
    <n v="1992"/>
    <n v="-151.26"/>
    <n v="0"/>
    <s v="100-S1.5 - Retirement"/>
    <m/>
    <x v="2"/>
    <n v="2060"/>
    <b v="0"/>
  </r>
  <r>
    <x v="0"/>
    <s v="0312"/>
    <n v="0"/>
    <n v="0"/>
    <n v="2029"/>
    <n v="1996"/>
    <n v="-43.91"/>
    <n v="0"/>
    <s v="100-S1.5 - Retirement"/>
    <m/>
    <x v="2"/>
    <n v="2060"/>
    <b v="0"/>
  </r>
  <r>
    <x v="0"/>
    <s v="0312"/>
    <n v="0"/>
    <n v="0"/>
    <n v="2029"/>
    <n v="2005"/>
    <n v="-72.58"/>
    <n v="0"/>
    <s v="100-S1.5 - Retirement"/>
    <m/>
    <x v="2"/>
    <n v="2060"/>
    <b v="0"/>
  </r>
  <r>
    <x v="0"/>
    <s v="0312"/>
    <n v="0"/>
    <n v="0"/>
    <n v="2030"/>
    <n v="1990"/>
    <n v="-830.63"/>
    <n v="0"/>
    <s v="100-S1.5 - Retirement"/>
    <m/>
    <x v="2"/>
    <n v="2060"/>
    <b v="0"/>
  </r>
  <r>
    <x v="0"/>
    <s v="0312"/>
    <n v="0"/>
    <n v="0"/>
    <n v="2030"/>
    <n v="1991"/>
    <n v="-287.57"/>
    <n v="0"/>
    <s v="100-S1.5 - Retirement"/>
    <m/>
    <x v="2"/>
    <n v="2060"/>
    <b v="0"/>
  </r>
  <r>
    <x v="0"/>
    <s v="0312"/>
    <n v="0"/>
    <n v="0"/>
    <n v="2030"/>
    <n v="1992"/>
    <n v="-159.12"/>
    <n v="0"/>
    <s v="100-S1.5 - Retirement"/>
    <m/>
    <x v="2"/>
    <n v="2060"/>
    <b v="0"/>
  </r>
  <r>
    <x v="0"/>
    <s v="0312"/>
    <n v="0"/>
    <n v="0"/>
    <n v="2030"/>
    <n v="1996"/>
    <n v="-46.5"/>
    <n v="0"/>
    <s v="100-S1.5 - Retirement"/>
    <m/>
    <x v="2"/>
    <n v="2060"/>
    <b v="0"/>
  </r>
  <r>
    <x v="0"/>
    <s v="0312"/>
    <n v="0"/>
    <n v="0"/>
    <n v="2030"/>
    <n v="2005"/>
    <n v="-78.52"/>
    <n v="0"/>
    <s v="100-S1.5 - Retirement"/>
    <m/>
    <x v="2"/>
    <n v="2060"/>
    <b v="0"/>
  </r>
  <r>
    <x v="0"/>
    <s v="0312"/>
    <n v="0"/>
    <n v="0"/>
    <n v="2031"/>
    <n v="1990"/>
    <n v="-870"/>
    <n v="0"/>
    <s v="100-S1.5 - Retirement"/>
    <m/>
    <x v="2"/>
    <n v="2060"/>
    <b v="0"/>
  </r>
  <r>
    <x v="0"/>
    <s v="0312"/>
    <n v="0"/>
    <n v="0"/>
    <n v="2031"/>
    <n v="1991"/>
    <n v="-301.61"/>
    <n v="0"/>
    <s v="100-S1.5 - Retirement"/>
    <m/>
    <x v="2"/>
    <n v="2060"/>
    <b v="0"/>
  </r>
  <r>
    <x v="0"/>
    <s v="0312"/>
    <n v="0"/>
    <n v="0"/>
    <n v="2031"/>
    <n v="1992"/>
    <n v="-167.13"/>
    <n v="0"/>
    <s v="100-S1.5 - Retirement"/>
    <m/>
    <x v="2"/>
    <n v="2060"/>
    <b v="0"/>
  </r>
  <r>
    <x v="0"/>
    <s v="0312"/>
    <n v="0"/>
    <n v="0"/>
    <n v="2031"/>
    <n v="1996"/>
    <n v="-49.15"/>
    <n v="0"/>
    <s v="100-S1.5 - Retirement"/>
    <m/>
    <x v="2"/>
    <n v="2060"/>
    <b v="0"/>
  </r>
  <r>
    <x v="0"/>
    <s v="0312"/>
    <n v="0"/>
    <n v="0"/>
    <n v="2031"/>
    <n v="2005"/>
    <n v="-84.69"/>
    <n v="0"/>
    <s v="100-S1.5 - Retirement"/>
    <m/>
    <x v="2"/>
    <n v="2060"/>
    <b v="0"/>
  </r>
  <r>
    <x v="0"/>
    <s v="0312"/>
    <n v="0"/>
    <n v="0"/>
    <n v="2032"/>
    <n v="1990"/>
    <n v="-910.03"/>
    <n v="0"/>
    <s v="100-S1.5 - Retirement"/>
    <m/>
    <x v="2"/>
    <n v="2060"/>
    <b v="0"/>
  </r>
  <r>
    <x v="0"/>
    <s v="0312"/>
    <n v="0"/>
    <n v="0"/>
    <n v="2032"/>
    <n v="1991"/>
    <n v="-315.91000000000003"/>
    <n v="0"/>
    <s v="100-S1.5 - Retirement"/>
    <m/>
    <x v="2"/>
    <n v="2060"/>
    <b v="0"/>
  </r>
  <r>
    <x v="0"/>
    <s v="0312"/>
    <n v="0"/>
    <n v="0"/>
    <n v="2032"/>
    <n v="1992"/>
    <n v="-175.29"/>
    <n v="0"/>
    <s v="100-S1.5 - Retirement"/>
    <m/>
    <x v="2"/>
    <n v="2060"/>
    <b v="0"/>
  </r>
  <r>
    <x v="0"/>
    <s v="0312"/>
    <n v="0"/>
    <n v="0"/>
    <n v="2032"/>
    <n v="1996"/>
    <n v="-51.86"/>
    <n v="0"/>
    <s v="100-S1.5 - Retirement"/>
    <m/>
    <x v="2"/>
    <n v="2060"/>
    <b v="0"/>
  </r>
  <r>
    <x v="0"/>
    <s v="0312"/>
    <n v="0"/>
    <n v="0"/>
    <n v="2032"/>
    <n v="2005"/>
    <n v="-91.02"/>
    <n v="0"/>
    <s v="100-S1.5 - Retirement"/>
    <m/>
    <x v="2"/>
    <n v="2060"/>
    <b v="0"/>
  </r>
  <r>
    <x v="0"/>
    <s v="0312"/>
    <n v="0"/>
    <n v="0"/>
    <n v="2033"/>
    <n v="1990"/>
    <n v="-950.67"/>
    <n v="0"/>
    <s v="100-S1.5 - Retirement"/>
    <m/>
    <x v="2"/>
    <n v="2060"/>
    <b v="0"/>
  </r>
  <r>
    <x v="0"/>
    <s v="0312"/>
    <n v="0"/>
    <n v="0"/>
    <n v="2033"/>
    <n v="1991"/>
    <n v="-330.45"/>
    <n v="0"/>
    <s v="100-S1.5 - Retirement"/>
    <m/>
    <x v="2"/>
    <n v="2060"/>
    <b v="0"/>
  </r>
  <r>
    <x v="0"/>
    <s v="0312"/>
    <n v="0"/>
    <n v="0"/>
    <n v="2033"/>
    <n v="1992"/>
    <n v="-183.6"/>
    <n v="0"/>
    <s v="100-S1.5 - Retirement"/>
    <m/>
    <x v="2"/>
    <n v="2060"/>
    <b v="0"/>
  </r>
  <r>
    <x v="0"/>
    <s v="0312"/>
    <n v="0"/>
    <n v="0"/>
    <n v="2033"/>
    <n v="1996"/>
    <n v="-54.64"/>
    <n v="0"/>
    <s v="100-S1.5 - Retirement"/>
    <m/>
    <x v="2"/>
    <n v="2060"/>
    <b v="0"/>
  </r>
  <r>
    <x v="0"/>
    <s v="0312"/>
    <n v="0"/>
    <n v="0"/>
    <n v="2033"/>
    <n v="2005"/>
    <n v="-97.61"/>
    <n v="0"/>
    <s v="100-S1.5 - Retirement"/>
    <m/>
    <x v="2"/>
    <n v="2060"/>
    <b v="0"/>
  </r>
  <r>
    <x v="0"/>
    <s v="0312"/>
    <n v="0"/>
    <n v="0"/>
    <n v="2034"/>
    <n v="1990"/>
    <n v="-991.89"/>
    <n v="0"/>
    <s v="100-S1.5 - Retirement"/>
    <m/>
    <x v="2"/>
    <n v="2060"/>
    <b v="0"/>
  </r>
  <r>
    <x v="0"/>
    <s v="0312"/>
    <n v="0"/>
    <n v="0"/>
    <n v="2034"/>
    <n v="1991"/>
    <n v="-345.2"/>
    <n v="0"/>
    <s v="100-S1.5 - Retirement"/>
    <m/>
    <x v="2"/>
    <n v="2060"/>
    <b v="0"/>
  </r>
  <r>
    <x v="0"/>
    <s v="0312"/>
    <n v="0"/>
    <n v="0"/>
    <n v="2034"/>
    <n v="1992"/>
    <n v="-192.05"/>
    <n v="0"/>
    <s v="100-S1.5 - Retirement"/>
    <m/>
    <x v="2"/>
    <n v="2060"/>
    <b v="0"/>
  </r>
  <r>
    <x v="0"/>
    <s v="0312"/>
    <n v="0"/>
    <n v="0"/>
    <n v="2034"/>
    <n v="1996"/>
    <n v="-57.48"/>
    <n v="0"/>
    <s v="100-S1.5 - Retirement"/>
    <m/>
    <x v="2"/>
    <n v="2060"/>
    <b v="0"/>
  </r>
  <r>
    <x v="0"/>
    <s v="0312"/>
    <n v="0"/>
    <n v="0"/>
    <n v="2034"/>
    <n v="2005"/>
    <n v="-104.42"/>
    <n v="0"/>
    <s v="100-S1.5 - Retirement"/>
    <m/>
    <x v="2"/>
    <n v="2060"/>
    <b v="0"/>
  </r>
  <r>
    <x v="0"/>
    <s v="0312"/>
    <n v="0"/>
    <n v="0"/>
    <n v="2035"/>
    <n v="1990"/>
    <n v="-1033.6600000000001"/>
    <n v="0"/>
    <s v="100-S1.5 - Retirement"/>
    <m/>
    <x v="2"/>
    <n v="2060"/>
    <b v="0"/>
  </r>
  <r>
    <x v="0"/>
    <s v="0312"/>
    <n v="0"/>
    <n v="0"/>
    <n v="2035"/>
    <n v="1991"/>
    <n v="-360.17"/>
    <n v="0"/>
    <s v="100-S1.5 - Retirement"/>
    <m/>
    <x v="2"/>
    <n v="2060"/>
    <b v="0"/>
  </r>
  <r>
    <x v="0"/>
    <s v="0312"/>
    <n v="0"/>
    <n v="0"/>
    <n v="2035"/>
    <n v="1992"/>
    <n v="-200.63"/>
    <n v="0"/>
    <s v="100-S1.5 - Retirement"/>
    <m/>
    <x v="2"/>
    <n v="2060"/>
    <b v="0"/>
  </r>
  <r>
    <x v="0"/>
    <s v="0312"/>
    <n v="0"/>
    <n v="0"/>
    <n v="2035"/>
    <n v="1996"/>
    <n v="-60.37"/>
    <n v="0"/>
    <s v="100-S1.5 - Retirement"/>
    <m/>
    <x v="2"/>
    <n v="2060"/>
    <b v="0"/>
  </r>
  <r>
    <x v="0"/>
    <s v="0312"/>
    <n v="0"/>
    <n v="0"/>
    <n v="2035"/>
    <n v="2005"/>
    <n v="-111.45"/>
    <n v="0"/>
    <s v="100-S1.5 - Retirement"/>
    <m/>
    <x v="2"/>
    <n v="2060"/>
    <b v="0"/>
  </r>
  <r>
    <x v="0"/>
    <s v="0312"/>
    <n v="0"/>
    <n v="0"/>
    <n v="2036"/>
    <n v="1990"/>
    <n v="-1075.92"/>
    <n v="0"/>
    <s v="100-S1.5 - Retirement"/>
    <m/>
    <x v="2"/>
    <n v="2060"/>
    <b v="0"/>
  </r>
  <r>
    <x v="0"/>
    <s v="0312"/>
    <n v="0"/>
    <n v="0"/>
    <n v="2036"/>
    <n v="1991"/>
    <n v="-375.34"/>
    <n v="0"/>
    <s v="100-S1.5 - Retirement"/>
    <m/>
    <x v="2"/>
    <n v="2060"/>
    <b v="0"/>
  </r>
  <r>
    <x v="0"/>
    <s v="0312"/>
    <n v="0"/>
    <n v="0"/>
    <n v="2036"/>
    <n v="1992"/>
    <n v="-209.32"/>
    <n v="0"/>
    <s v="100-S1.5 - Retirement"/>
    <m/>
    <x v="2"/>
    <n v="2060"/>
    <b v="0"/>
  </r>
  <r>
    <x v="0"/>
    <s v="0312"/>
    <n v="0"/>
    <n v="0"/>
    <n v="2036"/>
    <n v="1996"/>
    <n v="-63.32"/>
    <n v="0"/>
    <s v="100-S1.5 - Retirement"/>
    <m/>
    <x v="2"/>
    <n v="2060"/>
    <b v="0"/>
  </r>
  <r>
    <x v="0"/>
    <s v="0312"/>
    <n v="0"/>
    <n v="0"/>
    <n v="2036"/>
    <n v="2005"/>
    <n v="-118.7"/>
    <n v="0"/>
    <s v="100-S1.5 - Retirement"/>
    <m/>
    <x v="2"/>
    <n v="2060"/>
    <b v="0"/>
  </r>
  <r>
    <x v="0"/>
    <s v="0312"/>
    <n v="0"/>
    <n v="0"/>
    <n v="2037"/>
    <n v="1990"/>
    <n v="-1118.6400000000001"/>
    <n v="0"/>
    <s v="100-S1.5 - Retirement"/>
    <m/>
    <x v="2"/>
    <n v="2060"/>
    <b v="0"/>
  </r>
  <r>
    <x v="0"/>
    <s v="0312"/>
    <n v="0"/>
    <n v="0"/>
    <n v="2037"/>
    <n v="1991"/>
    <n v="-390.68"/>
    <n v="0"/>
    <s v="100-S1.5 - Retirement"/>
    <m/>
    <x v="2"/>
    <n v="2060"/>
    <b v="0"/>
  </r>
  <r>
    <x v="0"/>
    <s v="0312"/>
    <n v="0"/>
    <n v="0"/>
    <n v="2037"/>
    <n v="1992"/>
    <n v="-218.14"/>
    <n v="0"/>
    <s v="100-S1.5 - Retirement"/>
    <m/>
    <x v="2"/>
    <n v="2060"/>
    <b v="0"/>
  </r>
  <r>
    <x v="0"/>
    <s v="0312"/>
    <n v="0"/>
    <n v="0"/>
    <n v="2037"/>
    <n v="1996"/>
    <n v="-66.319999999999993"/>
    <n v="0"/>
    <s v="100-S1.5 - Retirement"/>
    <m/>
    <x v="2"/>
    <n v="2060"/>
    <b v="0"/>
  </r>
  <r>
    <x v="0"/>
    <s v="0312"/>
    <n v="0"/>
    <n v="0"/>
    <n v="2037"/>
    <n v="2005"/>
    <n v="-126.17"/>
    <n v="0"/>
    <s v="100-S1.5 - Retirement"/>
    <m/>
    <x v="2"/>
    <n v="2060"/>
    <b v="0"/>
  </r>
  <r>
    <x v="0"/>
    <s v="0312"/>
    <n v="0"/>
    <n v="0"/>
    <n v="2038"/>
    <n v="1990"/>
    <n v="-1161.76"/>
    <n v="0"/>
    <s v="100-S1.5 - Retirement"/>
    <m/>
    <x v="2"/>
    <n v="2060"/>
    <b v="0"/>
  </r>
  <r>
    <x v="0"/>
    <s v="0312"/>
    <n v="0"/>
    <n v="0"/>
    <n v="2038"/>
    <n v="1991"/>
    <n v="-406.19"/>
    <n v="0"/>
    <s v="100-S1.5 - Retirement"/>
    <m/>
    <x v="2"/>
    <n v="2060"/>
    <b v="0"/>
  </r>
  <r>
    <x v="0"/>
    <s v="0312"/>
    <n v="0"/>
    <n v="0"/>
    <n v="2038"/>
    <n v="1992"/>
    <n v="-227.06"/>
    <n v="0"/>
    <s v="100-S1.5 - Retirement"/>
    <m/>
    <x v="2"/>
    <n v="2060"/>
    <b v="0"/>
  </r>
  <r>
    <x v="0"/>
    <s v="0312"/>
    <n v="0"/>
    <n v="0"/>
    <n v="2038"/>
    <n v="1996"/>
    <n v="-69.37"/>
    <n v="0"/>
    <s v="100-S1.5 - Retirement"/>
    <m/>
    <x v="2"/>
    <n v="2060"/>
    <b v="0"/>
  </r>
  <r>
    <x v="0"/>
    <s v="0312"/>
    <n v="0"/>
    <n v="0"/>
    <n v="2038"/>
    <n v="2005"/>
    <n v="-133.85"/>
    <n v="0"/>
    <s v="100-S1.5 - Retirement"/>
    <m/>
    <x v="2"/>
    <n v="2060"/>
    <b v="0"/>
  </r>
  <r>
    <x v="0"/>
    <s v="0312"/>
    <n v="0"/>
    <n v="0"/>
    <n v="2039"/>
    <n v="1990"/>
    <n v="-1205.25"/>
    <n v="0"/>
    <s v="100-S1.5 - Retirement"/>
    <m/>
    <x v="2"/>
    <n v="2060"/>
    <b v="0"/>
  </r>
  <r>
    <x v="0"/>
    <s v="0312"/>
    <n v="0"/>
    <n v="0"/>
    <n v="2039"/>
    <n v="1991"/>
    <n v="-421.85"/>
    <n v="0"/>
    <s v="100-S1.5 - Retirement"/>
    <m/>
    <x v="2"/>
    <n v="2060"/>
    <b v="0"/>
  </r>
  <r>
    <x v="0"/>
    <s v="0312"/>
    <n v="0"/>
    <n v="0"/>
    <n v="2039"/>
    <n v="1992"/>
    <n v="-236.07"/>
    <n v="0"/>
    <s v="100-S1.5 - Retirement"/>
    <m/>
    <x v="2"/>
    <n v="2060"/>
    <b v="0"/>
  </r>
  <r>
    <x v="0"/>
    <s v="0312"/>
    <n v="0"/>
    <n v="0"/>
    <n v="2039"/>
    <n v="1996"/>
    <n v="-72.47"/>
    <n v="0"/>
    <s v="100-S1.5 - Retirement"/>
    <m/>
    <x v="2"/>
    <n v="2060"/>
    <b v="0"/>
  </r>
  <r>
    <x v="0"/>
    <s v="0312"/>
    <n v="0"/>
    <n v="0"/>
    <n v="2039"/>
    <n v="2005"/>
    <n v="-141.72999999999999"/>
    <n v="0"/>
    <s v="100-S1.5 - Retirement"/>
    <m/>
    <x v="2"/>
    <n v="2060"/>
    <b v="0"/>
  </r>
  <r>
    <x v="0"/>
    <s v="0312"/>
    <n v="0"/>
    <n v="0"/>
    <n v="2040"/>
    <n v="1990"/>
    <n v="-1249.07"/>
    <n v="0"/>
    <s v="100-S1.5 - Retirement"/>
    <m/>
    <x v="2"/>
    <n v="2060"/>
    <b v="0"/>
  </r>
  <r>
    <x v="0"/>
    <s v="0312"/>
    <n v="0"/>
    <n v="0"/>
    <n v="2040"/>
    <n v="1991"/>
    <n v="-437.65"/>
    <n v="0"/>
    <s v="100-S1.5 - Retirement"/>
    <m/>
    <x v="2"/>
    <n v="2060"/>
    <b v="0"/>
  </r>
  <r>
    <x v="0"/>
    <s v="0312"/>
    <n v="0"/>
    <n v="0"/>
    <n v="2040"/>
    <n v="1992"/>
    <n v="-245.17"/>
    <n v="0"/>
    <s v="100-S1.5 - Retirement"/>
    <m/>
    <x v="2"/>
    <n v="2060"/>
    <b v="0"/>
  </r>
  <r>
    <x v="0"/>
    <s v="0312"/>
    <n v="0"/>
    <n v="0"/>
    <n v="2040"/>
    <n v="1996"/>
    <n v="-75.61"/>
    <n v="0"/>
    <s v="100-S1.5 - Retirement"/>
    <m/>
    <x v="2"/>
    <n v="2060"/>
    <b v="0"/>
  </r>
  <r>
    <x v="0"/>
    <s v="0312"/>
    <n v="0"/>
    <n v="0"/>
    <n v="2040"/>
    <n v="2005"/>
    <n v="-149.81"/>
    <n v="0"/>
    <s v="100-S1.5 - Retirement"/>
    <m/>
    <x v="2"/>
    <n v="2060"/>
    <b v="0"/>
  </r>
  <r>
    <x v="0"/>
    <s v="0312"/>
    <n v="0"/>
    <n v="0"/>
    <n v="2041"/>
    <n v="1990"/>
    <n v="-1293.1500000000001"/>
    <n v="0"/>
    <s v="100-S1.5 - Retirement"/>
    <m/>
    <x v="2"/>
    <n v="2060"/>
    <b v="0"/>
  </r>
  <r>
    <x v="0"/>
    <s v="0312"/>
    <n v="0"/>
    <n v="0"/>
    <n v="2041"/>
    <n v="1991"/>
    <n v="-453.56"/>
    <n v="0"/>
    <s v="100-S1.5 - Retirement"/>
    <m/>
    <x v="2"/>
    <n v="2060"/>
    <b v="0"/>
  </r>
  <r>
    <x v="0"/>
    <s v="0312"/>
    <n v="0"/>
    <n v="0"/>
    <n v="2041"/>
    <n v="1992"/>
    <n v="-254.35"/>
    <n v="0"/>
    <s v="100-S1.5 - Retirement"/>
    <m/>
    <x v="2"/>
    <n v="2060"/>
    <b v="0"/>
  </r>
  <r>
    <x v="0"/>
    <s v="0312"/>
    <n v="0"/>
    <n v="0"/>
    <n v="2041"/>
    <n v="1996"/>
    <n v="-78.8"/>
    <n v="0"/>
    <s v="100-S1.5 - Retirement"/>
    <m/>
    <x v="2"/>
    <n v="2060"/>
    <b v="0"/>
  </r>
  <r>
    <x v="0"/>
    <s v="0312"/>
    <n v="0"/>
    <n v="0"/>
    <n v="2041"/>
    <n v="2005"/>
    <n v="-158.08000000000001"/>
    <n v="0"/>
    <s v="100-S1.5 - Retirement"/>
    <m/>
    <x v="2"/>
    <n v="2060"/>
    <b v="0"/>
  </r>
  <r>
    <x v="0"/>
    <s v="0312"/>
    <n v="0"/>
    <n v="0"/>
    <n v="2042"/>
    <n v="1990"/>
    <n v="-1337.46"/>
    <n v="0"/>
    <s v="100-S1.5 - Retirement"/>
    <m/>
    <x v="2"/>
    <n v="2060"/>
    <b v="0"/>
  </r>
  <r>
    <x v="0"/>
    <s v="0312"/>
    <n v="0"/>
    <n v="0"/>
    <n v="2042"/>
    <n v="1991"/>
    <n v="-469.56"/>
    <n v="0"/>
    <s v="100-S1.5 - Retirement"/>
    <m/>
    <x v="2"/>
    <n v="2060"/>
    <b v="0"/>
  </r>
  <r>
    <x v="0"/>
    <s v="0312"/>
    <n v="0"/>
    <n v="0"/>
    <n v="2042"/>
    <n v="1992"/>
    <n v="-263.60000000000002"/>
    <n v="0"/>
    <s v="100-S1.5 - Retirement"/>
    <m/>
    <x v="2"/>
    <n v="2060"/>
    <b v="0"/>
  </r>
  <r>
    <x v="0"/>
    <s v="0312"/>
    <n v="0"/>
    <n v="0"/>
    <n v="2042"/>
    <n v="1996"/>
    <n v="-82.02"/>
    <n v="0"/>
    <s v="100-S1.5 - Retirement"/>
    <m/>
    <x v="2"/>
    <n v="2060"/>
    <b v="0"/>
  </r>
  <r>
    <x v="0"/>
    <s v="0312"/>
    <n v="0"/>
    <n v="0"/>
    <n v="2042"/>
    <n v="2005"/>
    <n v="-166.55"/>
    <n v="0"/>
    <s v="100-S1.5 - Retirement"/>
    <m/>
    <x v="2"/>
    <n v="2060"/>
    <b v="0"/>
  </r>
  <r>
    <x v="0"/>
    <s v="0312"/>
    <n v="0"/>
    <n v="0"/>
    <n v="2043"/>
    <n v="1990"/>
    <n v="-1381.95"/>
    <n v="0"/>
    <s v="100-S1.5 - Retirement"/>
    <m/>
    <x v="2"/>
    <n v="2060"/>
    <b v="0"/>
  </r>
  <r>
    <x v="0"/>
    <s v="0312"/>
    <n v="0"/>
    <n v="0"/>
    <n v="2043"/>
    <n v="1991"/>
    <n v="-485.65"/>
    <n v="0"/>
    <s v="100-S1.5 - Retirement"/>
    <m/>
    <x v="2"/>
    <n v="2060"/>
    <b v="0"/>
  </r>
  <r>
    <x v="0"/>
    <s v="0312"/>
    <n v="0"/>
    <n v="0"/>
    <n v="2043"/>
    <n v="1992"/>
    <n v="-272.89999999999998"/>
    <n v="0"/>
    <s v="100-S1.5 - Retirement"/>
    <m/>
    <x v="2"/>
    <n v="2060"/>
    <b v="0"/>
  </r>
  <r>
    <x v="0"/>
    <s v="0312"/>
    <n v="0"/>
    <n v="0"/>
    <n v="2043"/>
    <n v="1996"/>
    <n v="-85.27"/>
    <n v="0"/>
    <s v="100-S1.5 - Retirement"/>
    <m/>
    <x v="2"/>
    <n v="2060"/>
    <b v="0"/>
  </r>
  <r>
    <x v="0"/>
    <s v="0312"/>
    <n v="0"/>
    <n v="0"/>
    <n v="2043"/>
    <n v="2005"/>
    <n v="-175.19"/>
    <n v="0"/>
    <s v="100-S1.5 - Retirement"/>
    <m/>
    <x v="2"/>
    <n v="2060"/>
    <b v="0"/>
  </r>
  <r>
    <x v="0"/>
    <s v="0312"/>
    <n v="0"/>
    <n v="0"/>
    <n v="2044"/>
    <n v="1990"/>
    <n v="-1426.57"/>
    <n v="0"/>
    <s v="100-S1.5 - Retirement"/>
    <m/>
    <x v="2"/>
    <n v="2060"/>
    <b v="0"/>
  </r>
  <r>
    <x v="0"/>
    <s v="0312"/>
    <n v="0"/>
    <n v="0"/>
    <n v="2044"/>
    <n v="1991"/>
    <n v="-501.81"/>
    <n v="0"/>
    <s v="100-S1.5 - Retirement"/>
    <m/>
    <x v="2"/>
    <n v="2060"/>
    <b v="0"/>
  </r>
  <r>
    <x v="0"/>
    <s v="0312"/>
    <n v="0"/>
    <n v="0"/>
    <n v="2044"/>
    <n v="1992"/>
    <n v="-282.25"/>
    <n v="0"/>
    <s v="100-S1.5 - Retirement"/>
    <m/>
    <x v="2"/>
    <n v="2060"/>
    <b v="0"/>
  </r>
  <r>
    <x v="0"/>
    <s v="0312"/>
    <n v="0"/>
    <n v="0"/>
    <n v="2044"/>
    <n v="1996"/>
    <n v="-88.56"/>
    <n v="0"/>
    <s v="100-S1.5 - Retirement"/>
    <m/>
    <x v="2"/>
    <n v="2060"/>
    <b v="0"/>
  </r>
  <r>
    <x v="0"/>
    <s v="0312"/>
    <n v="0"/>
    <n v="0"/>
    <n v="2044"/>
    <n v="2005"/>
    <n v="-184.02"/>
    <n v="0"/>
    <s v="100-S1.5 - Retirement"/>
    <m/>
    <x v="2"/>
    <n v="2060"/>
    <b v="0"/>
  </r>
  <r>
    <x v="0"/>
    <s v="0312"/>
    <n v="0"/>
    <n v="0"/>
    <n v="2045"/>
    <n v="1990"/>
    <n v="-1471.24"/>
    <n v="0"/>
    <s v="100-S1.5 - Retirement"/>
    <m/>
    <x v="2"/>
    <n v="2060"/>
    <b v="0"/>
  </r>
  <r>
    <x v="0"/>
    <s v="0312"/>
    <n v="0"/>
    <n v="0"/>
    <n v="2045"/>
    <n v="1991"/>
    <n v="-518.01"/>
    <n v="0"/>
    <s v="100-S1.5 - Retirement"/>
    <m/>
    <x v="2"/>
    <n v="2060"/>
    <b v="0"/>
  </r>
  <r>
    <x v="0"/>
    <s v="0312"/>
    <n v="0"/>
    <n v="0"/>
    <n v="2045"/>
    <n v="1992"/>
    <n v="-291.64"/>
    <n v="0"/>
    <s v="100-S1.5 - Retirement"/>
    <m/>
    <x v="2"/>
    <n v="2060"/>
    <b v="0"/>
  </r>
  <r>
    <x v="0"/>
    <s v="0312"/>
    <n v="0"/>
    <n v="0"/>
    <n v="2045"/>
    <n v="1996"/>
    <n v="-91.88"/>
    <n v="0"/>
    <s v="100-S1.5 - Retirement"/>
    <m/>
    <x v="2"/>
    <n v="2060"/>
    <b v="0"/>
  </r>
  <r>
    <x v="0"/>
    <s v="0312"/>
    <n v="0"/>
    <n v="0"/>
    <n v="2045"/>
    <n v="2005"/>
    <n v="-193"/>
    <n v="0"/>
    <s v="100-S1.5 - Retirement"/>
    <m/>
    <x v="2"/>
    <n v="2060"/>
    <b v="0"/>
  </r>
  <r>
    <x v="0"/>
    <s v="0312"/>
    <n v="0"/>
    <n v="0"/>
    <n v="2046"/>
    <n v="1990"/>
    <n v="-1515.96"/>
    <n v="0"/>
    <s v="100-S1.5 - Retirement"/>
    <m/>
    <x v="2"/>
    <n v="2060"/>
    <b v="0"/>
  </r>
  <r>
    <x v="0"/>
    <s v="0312"/>
    <n v="0"/>
    <n v="0"/>
    <n v="2046"/>
    <n v="1991"/>
    <n v="-534.23"/>
    <n v="0"/>
    <s v="100-S1.5 - Retirement"/>
    <m/>
    <x v="2"/>
    <n v="2060"/>
    <b v="0"/>
  </r>
  <r>
    <x v="0"/>
    <s v="0312"/>
    <n v="0"/>
    <n v="0"/>
    <n v="2046"/>
    <n v="1992"/>
    <n v="-301.06"/>
    <n v="0"/>
    <s v="100-S1.5 - Retirement"/>
    <m/>
    <x v="2"/>
    <n v="2060"/>
    <b v="0"/>
  </r>
  <r>
    <x v="0"/>
    <s v="0312"/>
    <n v="0"/>
    <n v="0"/>
    <n v="2046"/>
    <n v="1996"/>
    <n v="-95.22"/>
    <n v="0"/>
    <s v="100-S1.5 - Retirement"/>
    <m/>
    <x v="2"/>
    <n v="2060"/>
    <b v="0"/>
  </r>
  <r>
    <x v="0"/>
    <s v="0312"/>
    <n v="0"/>
    <n v="0"/>
    <n v="2046"/>
    <n v="2005"/>
    <n v="-202.15"/>
    <n v="0"/>
    <s v="100-S1.5 - Retirement"/>
    <m/>
    <x v="2"/>
    <n v="2060"/>
    <b v="0"/>
  </r>
  <r>
    <x v="0"/>
    <s v="0312"/>
    <n v="0"/>
    <n v="0"/>
    <n v="2047"/>
    <n v="1990"/>
    <n v="-1560.65"/>
    <n v="0"/>
    <s v="100-S1.5 - Retirement"/>
    <m/>
    <x v="2"/>
    <n v="2060"/>
    <b v="0"/>
  </r>
  <r>
    <x v="0"/>
    <s v="0312"/>
    <n v="0"/>
    <n v="0"/>
    <n v="2047"/>
    <n v="1991"/>
    <n v="-550.47"/>
    <n v="0"/>
    <s v="100-S1.5 - Retirement"/>
    <m/>
    <x v="2"/>
    <n v="2060"/>
    <b v="0"/>
  </r>
  <r>
    <x v="0"/>
    <s v="0312"/>
    <n v="0"/>
    <n v="0"/>
    <n v="2047"/>
    <n v="1992"/>
    <n v="-310.48"/>
    <n v="0"/>
    <s v="100-S1.5 - Retirement"/>
    <m/>
    <x v="2"/>
    <n v="2060"/>
    <b v="0"/>
  </r>
  <r>
    <x v="0"/>
    <s v="0312"/>
    <n v="0"/>
    <n v="0"/>
    <n v="2047"/>
    <n v="1996"/>
    <n v="-98.58"/>
    <n v="0"/>
    <s v="100-S1.5 - Retirement"/>
    <m/>
    <x v="2"/>
    <n v="2060"/>
    <b v="0"/>
  </r>
  <r>
    <x v="0"/>
    <s v="0312"/>
    <n v="0"/>
    <n v="0"/>
    <n v="2047"/>
    <n v="2005"/>
    <n v="-211.45"/>
    <n v="0"/>
    <s v="100-S1.5 - Retirement"/>
    <m/>
    <x v="2"/>
    <n v="2060"/>
    <b v="0"/>
  </r>
  <r>
    <x v="0"/>
    <s v="0312"/>
    <n v="0"/>
    <n v="0"/>
    <n v="2048"/>
    <n v="1990"/>
    <n v="-1605.25"/>
    <n v="0"/>
    <s v="100-S1.5 - Retirement"/>
    <m/>
    <x v="2"/>
    <n v="2060"/>
    <b v="0"/>
  </r>
  <r>
    <x v="0"/>
    <s v="0312"/>
    <n v="0"/>
    <n v="0"/>
    <n v="2048"/>
    <n v="1991"/>
    <n v="-566.70000000000005"/>
    <n v="0"/>
    <s v="100-S1.5 - Retirement"/>
    <m/>
    <x v="2"/>
    <n v="2060"/>
    <b v="0"/>
  </r>
  <r>
    <x v="0"/>
    <s v="0312"/>
    <n v="0"/>
    <n v="0"/>
    <n v="2048"/>
    <n v="1992"/>
    <n v="-319.92"/>
    <n v="0"/>
    <s v="100-S1.5 - Retirement"/>
    <m/>
    <x v="2"/>
    <n v="2060"/>
    <b v="0"/>
  </r>
  <r>
    <x v="0"/>
    <s v="0312"/>
    <n v="0"/>
    <n v="0"/>
    <n v="2048"/>
    <n v="1996"/>
    <n v="-101.96"/>
    <n v="0"/>
    <s v="100-S1.5 - Retirement"/>
    <m/>
    <x v="2"/>
    <n v="2060"/>
    <b v="0"/>
  </r>
  <r>
    <x v="0"/>
    <s v="0312"/>
    <n v="0"/>
    <n v="0"/>
    <n v="2048"/>
    <n v="2005"/>
    <n v="-220.9"/>
    <n v="0"/>
    <s v="100-S1.5 - Retirement"/>
    <m/>
    <x v="2"/>
    <n v="2060"/>
    <b v="0"/>
  </r>
  <r>
    <x v="0"/>
    <s v="0312"/>
    <n v="0"/>
    <n v="0"/>
    <n v="2049"/>
    <n v="1990"/>
    <n v="-1649.72"/>
    <n v="0"/>
    <s v="100-S1.5 - Retirement"/>
    <m/>
    <x v="2"/>
    <n v="2060"/>
    <b v="0"/>
  </r>
  <r>
    <x v="0"/>
    <s v="0312"/>
    <n v="0"/>
    <n v="0"/>
    <n v="2049"/>
    <n v="1991"/>
    <n v="-582.89"/>
    <n v="0"/>
    <s v="100-S1.5 - Retirement"/>
    <m/>
    <x v="2"/>
    <n v="2060"/>
    <b v="0"/>
  </r>
  <r>
    <x v="0"/>
    <s v="0312"/>
    <n v="0"/>
    <n v="0"/>
    <n v="2049"/>
    <n v="1992"/>
    <n v="-329.35"/>
    <n v="0"/>
    <s v="100-S1.5 - Retirement"/>
    <m/>
    <x v="2"/>
    <n v="2060"/>
    <b v="0"/>
  </r>
  <r>
    <x v="0"/>
    <s v="0312"/>
    <n v="0"/>
    <n v="0"/>
    <n v="2049"/>
    <n v="1996"/>
    <n v="-105.35"/>
    <n v="0"/>
    <s v="100-S1.5 - Retirement"/>
    <m/>
    <x v="2"/>
    <n v="2060"/>
    <b v="0"/>
  </r>
  <r>
    <x v="0"/>
    <s v="0312"/>
    <n v="0"/>
    <n v="0"/>
    <n v="2049"/>
    <n v="2005"/>
    <n v="-230.48"/>
    <n v="0"/>
    <s v="100-S1.5 - Retirement"/>
    <m/>
    <x v="2"/>
    <n v="2060"/>
    <b v="0"/>
  </r>
  <r>
    <x v="0"/>
    <s v="0312"/>
    <n v="0"/>
    <n v="0"/>
    <n v="2050"/>
    <n v="1990"/>
    <n v="-1694"/>
    <n v="0"/>
    <s v="100-S1.5 - Retirement"/>
    <m/>
    <x v="2"/>
    <n v="2060"/>
    <b v="0"/>
  </r>
  <r>
    <x v="0"/>
    <s v="0312"/>
    <n v="0"/>
    <n v="0"/>
    <n v="2050"/>
    <n v="1991"/>
    <n v="-599.04"/>
    <n v="0"/>
    <s v="100-S1.5 - Retirement"/>
    <m/>
    <x v="2"/>
    <n v="2060"/>
    <b v="0"/>
  </r>
  <r>
    <x v="0"/>
    <s v="0312"/>
    <n v="0"/>
    <n v="0"/>
    <n v="2050"/>
    <n v="1992"/>
    <n v="-338.76"/>
    <n v="0"/>
    <s v="100-S1.5 - Retirement"/>
    <m/>
    <x v="2"/>
    <n v="2060"/>
    <b v="0"/>
  </r>
  <r>
    <x v="0"/>
    <s v="0312"/>
    <n v="0"/>
    <n v="0"/>
    <n v="2050"/>
    <n v="1996"/>
    <n v="-108.75"/>
    <n v="0"/>
    <s v="100-S1.5 - Retirement"/>
    <m/>
    <x v="2"/>
    <n v="2060"/>
    <b v="0"/>
  </r>
  <r>
    <x v="0"/>
    <s v="0312"/>
    <n v="0"/>
    <n v="0"/>
    <n v="2050"/>
    <n v="2005"/>
    <n v="-240.18"/>
    <n v="0"/>
    <s v="100-S1.5 - Retirement"/>
    <m/>
    <x v="2"/>
    <n v="2060"/>
    <b v="0"/>
  </r>
  <r>
    <x v="0"/>
    <s v="0312"/>
    <n v="0"/>
    <n v="0"/>
    <n v="2051"/>
    <n v="1990"/>
    <n v="-1738.04"/>
    <n v="0"/>
    <s v="100-S1.5 - Retirement"/>
    <m/>
    <x v="2"/>
    <n v="2060"/>
    <b v="0"/>
  </r>
  <r>
    <x v="0"/>
    <s v="0312"/>
    <n v="0"/>
    <n v="0"/>
    <n v="2051"/>
    <n v="1991"/>
    <n v="-615.12"/>
    <n v="0"/>
    <s v="100-S1.5 - Retirement"/>
    <m/>
    <x v="2"/>
    <n v="2060"/>
    <b v="0"/>
  </r>
  <r>
    <x v="0"/>
    <s v="0312"/>
    <n v="0"/>
    <n v="0"/>
    <n v="2051"/>
    <n v="1992"/>
    <n v="-348.15"/>
    <n v="0"/>
    <s v="100-S1.5 - Retirement"/>
    <m/>
    <x v="2"/>
    <n v="2060"/>
    <b v="0"/>
  </r>
  <r>
    <x v="0"/>
    <s v="0312"/>
    <n v="0"/>
    <n v="0"/>
    <n v="2051"/>
    <n v="1996"/>
    <n v="-112.15"/>
    <n v="0"/>
    <s v="100-S1.5 - Retirement"/>
    <m/>
    <x v="2"/>
    <n v="2060"/>
    <b v="0"/>
  </r>
  <r>
    <x v="0"/>
    <s v="0312"/>
    <n v="0"/>
    <n v="0"/>
    <n v="2051"/>
    <n v="2005"/>
    <n v="-250"/>
    <n v="0"/>
    <s v="100-S1.5 - Retirement"/>
    <m/>
    <x v="2"/>
    <n v="2060"/>
    <b v="0"/>
  </r>
  <r>
    <x v="0"/>
    <s v="0312"/>
    <n v="0"/>
    <n v="0"/>
    <n v="2052"/>
    <n v="1990"/>
    <n v="-1781.8"/>
    <n v="0"/>
    <s v="100-S1.5 - Retirement"/>
    <m/>
    <x v="2"/>
    <n v="2060"/>
    <b v="0"/>
  </r>
  <r>
    <x v="0"/>
    <s v="0312"/>
    <n v="0"/>
    <n v="0"/>
    <n v="2052"/>
    <n v="1991"/>
    <n v="-631.11"/>
    <n v="0"/>
    <s v="100-S1.5 - Retirement"/>
    <m/>
    <x v="2"/>
    <n v="2060"/>
    <b v="0"/>
  </r>
  <r>
    <x v="0"/>
    <s v="0312"/>
    <n v="0"/>
    <n v="0"/>
    <n v="2052"/>
    <n v="1992"/>
    <n v="-357.49"/>
    <n v="0"/>
    <s v="100-S1.5 - Retirement"/>
    <m/>
    <x v="2"/>
    <n v="2060"/>
    <b v="0"/>
  </r>
  <r>
    <x v="0"/>
    <s v="0312"/>
    <n v="0"/>
    <n v="0"/>
    <n v="2052"/>
    <n v="1996"/>
    <n v="-115.56"/>
    <n v="0"/>
    <s v="100-S1.5 - Retirement"/>
    <m/>
    <x v="2"/>
    <n v="2060"/>
    <b v="0"/>
  </r>
  <r>
    <x v="0"/>
    <s v="0312"/>
    <n v="0"/>
    <n v="0"/>
    <n v="2052"/>
    <n v="2005"/>
    <n v="-259.93"/>
    <n v="0"/>
    <s v="100-S1.5 - Retirement"/>
    <m/>
    <x v="2"/>
    <n v="2060"/>
    <b v="0"/>
  </r>
  <r>
    <x v="0"/>
    <s v="0312"/>
    <n v="0"/>
    <n v="0"/>
    <n v="2053"/>
    <n v="1990"/>
    <n v="-1825.22"/>
    <n v="0"/>
    <s v="100-S1.5 - Retirement"/>
    <m/>
    <x v="2"/>
    <n v="2060"/>
    <b v="0"/>
  </r>
  <r>
    <x v="0"/>
    <s v="0312"/>
    <n v="0"/>
    <n v="0"/>
    <n v="2053"/>
    <n v="1991"/>
    <n v="-647"/>
    <n v="0"/>
    <s v="100-S1.5 - Retirement"/>
    <m/>
    <x v="2"/>
    <n v="2060"/>
    <b v="0"/>
  </r>
  <r>
    <x v="0"/>
    <s v="0312"/>
    <n v="0"/>
    <n v="0"/>
    <n v="2053"/>
    <n v="1992"/>
    <n v="-366.79"/>
    <n v="0"/>
    <s v="100-S1.5 - Retirement"/>
    <m/>
    <x v="2"/>
    <n v="2060"/>
    <b v="0"/>
  </r>
  <r>
    <x v="0"/>
    <s v="0312"/>
    <n v="0"/>
    <n v="0"/>
    <n v="2053"/>
    <n v="1996"/>
    <n v="-118.97"/>
    <n v="0"/>
    <s v="100-S1.5 - Retirement"/>
    <m/>
    <x v="2"/>
    <n v="2060"/>
    <b v="0"/>
  </r>
  <r>
    <x v="0"/>
    <s v="0312"/>
    <n v="0"/>
    <n v="0"/>
    <n v="2053"/>
    <n v="2005"/>
    <n v="-269.95"/>
    <n v="0"/>
    <s v="100-S1.5 - Retirement"/>
    <m/>
    <x v="2"/>
    <n v="2060"/>
    <b v="0"/>
  </r>
  <r>
    <x v="0"/>
    <s v="0312"/>
    <n v="0"/>
    <n v="0"/>
    <n v="2054"/>
    <n v="1990"/>
    <n v="-1868.23"/>
    <n v="0"/>
    <s v="100-S1.5 - Retirement"/>
    <m/>
    <x v="2"/>
    <n v="2060"/>
    <b v="0"/>
  </r>
  <r>
    <x v="0"/>
    <s v="0312"/>
    <n v="0"/>
    <n v="0"/>
    <n v="2054"/>
    <n v="1991"/>
    <n v="-662.77"/>
    <n v="0"/>
    <s v="100-S1.5 - Retirement"/>
    <m/>
    <x v="2"/>
    <n v="2060"/>
    <b v="0"/>
  </r>
  <r>
    <x v="0"/>
    <s v="0312"/>
    <n v="0"/>
    <n v="0"/>
    <n v="2054"/>
    <n v="1992"/>
    <n v="-376.02"/>
    <n v="0"/>
    <s v="100-S1.5 - Retirement"/>
    <m/>
    <x v="2"/>
    <n v="2060"/>
    <b v="0"/>
  </r>
  <r>
    <x v="0"/>
    <s v="0312"/>
    <n v="0"/>
    <n v="0"/>
    <n v="2054"/>
    <n v="1996"/>
    <n v="-122.37"/>
    <n v="0"/>
    <s v="100-S1.5 - Retirement"/>
    <m/>
    <x v="2"/>
    <n v="2060"/>
    <b v="0"/>
  </r>
  <r>
    <x v="0"/>
    <s v="0312"/>
    <n v="0"/>
    <n v="0"/>
    <n v="2054"/>
    <n v="2005"/>
    <n v="-280.05"/>
    <n v="0"/>
    <s v="100-S1.5 - Retirement"/>
    <m/>
    <x v="2"/>
    <n v="2060"/>
    <b v="0"/>
  </r>
  <r>
    <x v="0"/>
    <s v="0312"/>
    <n v="0"/>
    <n v="0"/>
    <n v="2055"/>
    <n v="1990"/>
    <n v="-1910.79"/>
    <n v="0"/>
    <s v="100-S1.5 - Retirement"/>
    <m/>
    <x v="2"/>
    <n v="2060"/>
    <b v="0"/>
  </r>
  <r>
    <x v="0"/>
    <s v="0312"/>
    <n v="0"/>
    <n v="0"/>
    <n v="2055"/>
    <n v="1991"/>
    <n v="-678.38"/>
    <n v="0"/>
    <s v="100-S1.5 - Retirement"/>
    <m/>
    <x v="2"/>
    <n v="2060"/>
    <b v="0"/>
  </r>
  <r>
    <x v="0"/>
    <s v="0312"/>
    <n v="0"/>
    <n v="0"/>
    <n v="2055"/>
    <n v="1992"/>
    <n v="-385.19"/>
    <n v="0"/>
    <s v="100-S1.5 - Retirement"/>
    <m/>
    <x v="2"/>
    <n v="2060"/>
    <b v="0"/>
  </r>
  <r>
    <x v="0"/>
    <s v="0312"/>
    <n v="0"/>
    <n v="0"/>
    <n v="2055"/>
    <n v="1996"/>
    <n v="-125.76"/>
    <n v="0"/>
    <s v="100-S1.5 - Retirement"/>
    <m/>
    <x v="2"/>
    <n v="2060"/>
    <b v="0"/>
  </r>
  <r>
    <x v="0"/>
    <s v="0312"/>
    <n v="0"/>
    <n v="0"/>
    <n v="2055"/>
    <n v="2005"/>
    <n v="-290.23"/>
    <n v="0"/>
    <s v="100-S1.5 - Retirement"/>
    <m/>
    <x v="2"/>
    <n v="2060"/>
    <b v="0"/>
  </r>
  <r>
    <x v="0"/>
    <s v="0312"/>
    <n v="0"/>
    <n v="0"/>
    <n v="2056"/>
    <n v="1990"/>
    <n v="-1952.85"/>
    <n v="0"/>
    <s v="100-S1.5 - Retirement"/>
    <m/>
    <x v="2"/>
    <n v="2060"/>
    <b v="0"/>
  </r>
  <r>
    <x v="0"/>
    <s v="0312"/>
    <n v="0"/>
    <n v="0"/>
    <n v="2056"/>
    <n v="1991"/>
    <n v="-693.84"/>
    <n v="0"/>
    <s v="100-S1.5 - Retirement"/>
    <m/>
    <x v="2"/>
    <n v="2060"/>
    <b v="0"/>
  </r>
  <r>
    <x v="0"/>
    <s v="0312"/>
    <n v="0"/>
    <n v="0"/>
    <n v="2056"/>
    <n v="1992"/>
    <n v="-394.26"/>
    <n v="0"/>
    <s v="100-S1.5 - Retirement"/>
    <m/>
    <x v="2"/>
    <n v="2060"/>
    <b v="0"/>
  </r>
  <r>
    <x v="0"/>
    <s v="0312"/>
    <n v="0"/>
    <n v="0"/>
    <n v="2056"/>
    <n v="1996"/>
    <n v="-129.13999999999999"/>
    <n v="0"/>
    <s v="100-S1.5 - Retirement"/>
    <m/>
    <x v="2"/>
    <n v="2060"/>
    <b v="0"/>
  </r>
  <r>
    <x v="0"/>
    <s v="0312"/>
    <n v="0"/>
    <n v="0"/>
    <n v="2056"/>
    <n v="2005"/>
    <n v="-300.48"/>
    <n v="0"/>
    <s v="100-S1.5 - Retirement"/>
    <m/>
    <x v="2"/>
    <n v="2060"/>
    <b v="0"/>
  </r>
  <r>
    <x v="0"/>
    <s v="0312"/>
    <n v="0"/>
    <n v="0"/>
    <n v="2057"/>
    <n v="1990"/>
    <n v="-1994.33"/>
    <n v="0"/>
    <s v="100-S1.5 - Retirement"/>
    <m/>
    <x v="2"/>
    <n v="2060"/>
    <b v="0"/>
  </r>
  <r>
    <x v="0"/>
    <s v="0312"/>
    <n v="0"/>
    <n v="0"/>
    <n v="2057"/>
    <n v="1991"/>
    <n v="-709.11"/>
    <n v="0"/>
    <s v="100-S1.5 - Retirement"/>
    <m/>
    <x v="2"/>
    <n v="2060"/>
    <b v="0"/>
  </r>
  <r>
    <x v="0"/>
    <s v="0312"/>
    <n v="0"/>
    <n v="0"/>
    <n v="2057"/>
    <n v="1992"/>
    <n v="-403.25"/>
    <n v="0"/>
    <s v="100-S1.5 - Retirement"/>
    <m/>
    <x v="2"/>
    <n v="2060"/>
    <b v="0"/>
  </r>
  <r>
    <x v="0"/>
    <s v="0312"/>
    <n v="0"/>
    <n v="0"/>
    <n v="2057"/>
    <n v="1996"/>
    <n v="-132.49"/>
    <n v="0"/>
    <s v="100-S1.5 - Retirement"/>
    <m/>
    <x v="2"/>
    <n v="2060"/>
    <b v="0"/>
  </r>
  <r>
    <x v="0"/>
    <s v="0312"/>
    <n v="0"/>
    <n v="0"/>
    <n v="2057"/>
    <n v="2005"/>
    <n v="-310.77"/>
    <n v="0"/>
    <s v="100-S1.5 - Retirement"/>
    <m/>
    <x v="2"/>
    <n v="2060"/>
    <b v="0"/>
  </r>
  <r>
    <x v="0"/>
    <s v="0312"/>
    <n v="0"/>
    <n v="0"/>
    <n v="2058"/>
    <n v="1990"/>
    <n v="-2035.24"/>
    <n v="0"/>
    <s v="100-S1.5 - Retirement"/>
    <m/>
    <x v="2"/>
    <n v="2060"/>
    <b v="0"/>
  </r>
  <r>
    <x v="0"/>
    <s v="0312"/>
    <n v="0"/>
    <n v="0"/>
    <n v="2058"/>
    <n v="1991"/>
    <n v="-724.18"/>
    <n v="0"/>
    <s v="100-S1.5 - Retirement"/>
    <m/>
    <x v="2"/>
    <n v="2060"/>
    <b v="0"/>
  </r>
  <r>
    <x v="0"/>
    <s v="0312"/>
    <n v="0"/>
    <n v="0"/>
    <n v="2058"/>
    <n v="1992"/>
    <n v="-412.12"/>
    <n v="0"/>
    <s v="100-S1.5 - Retirement"/>
    <m/>
    <x v="2"/>
    <n v="2060"/>
    <b v="0"/>
  </r>
  <r>
    <x v="0"/>
    <s v="0312"/>
    <n v="0"/>
    <n v="0"/>
    <n v="2058"/>
    <n v="1996"/>
    <n v="-135.83000000000001"/>
    <n v="0"/>
    <s v="100-S1.5 - Retirement"/>
    <m/>
    <x v="2"/>
    <n v="2060"/>
    <b v="0"/>
  </r>
  <r>
    <x v="0"/>
    <s v="0312"/>
    <n v="0"/>
    <n v="0"/>
    <n v="2058"/>
    <n v="2005"/>
    <n v="-321.11"/>
    <n v="0"/>
    <s v="100-S1.5 - Retirement"/>
    <m/>
    <x v="2"/>
    <n v="2060"/>
    <b v="0"/>
  </r>
  <r>
    <x v="0"/>
    <s v="0312"/>
    <n v="0"/>
    <n v="0"/>
    <n v="2059"/>
    <n v="1990"/>
    <n v="-2075.48"/>
    <n v="0"/>
    <s v="100-S1.5 - Retirement"/>
    <m/>
    <x v="2"/>
    <n v="2060"/>
    <b v="0"/>
  </r>
  <r>
    <x v="0"/>
    <s v="0312"/>
    <n v="0"/>
    <n v="0"/>
    <n v="2059"/>
    <n v="1991"/>
    <n v="-739.03"/>
    <n v="0"/>
    <s v="100-S1.5 - Retirement"/>
    <m/>
    <x v="2"/>
    <n v="2060"/>
    <b v="0"/>
  </r>
  <r>
    <x v="0"/>
    <s v="0312"/>
    <n v="0"/>
    <n v="0"/>
    <n v="2059"/>
    <n v="1992"/>
    <n v="-420.88"/>
    <n v="0"/>
    <s v="100-S1.5 - Retirement"/>
    <m/>
    <x v="2"/>
    <n v="2060"/>
    <b v="0"/>
  </r>
  <r>
    <x v="0"/>
    <s v="0312"/>
    <n v="0"/>
    <n v="0"/>
    <n v="2059"/>
    <n v="1996"/>
    <n v="-139.13999999999999"/>
    <n v="0"/>
    <s v="100-S1.5 - Retirement"/>
    <m/>
    <x v="2"/>
    <n v="2060"/>
    <b v="0"/>
  </r>
  <r>
    <x v="0"/>
    <s v="0312"/>
    <n v="0"/>
    <n v="0"/>
    <n v="2059"/>
    <n v="2005"/>
    <n v="-331.48"/>
    <n v="0"/>
    <s v="100-S1.5 - Retirement"/>
    <m/>
    <x v="2"/>
    <n v="2060"/>
    <b v="0"/>
  </r>
  <r>
    <x v="0"/>
    <s v="0312"/>
    <n v="0"/>
    <n v="0"/>
    <n v="2060"/>
    <n v="1990"/>
    <n v="-209110.16"/>
    <n v="0"/>
    <s v="100-S1.5 - Retirement"/>
    <m/>
    <x v="2"/>
    <n v="2060"/>
    <b v="1"/>
  </r>
  <r>
    <x v="0"/>
    <s v="0312"/>
    <n v="0"/>
    <n v="0"/>
    <n v="2060"/>
    <n v="1991"/>
    <n v="-76684.929999999993"/>
    <n v="0"/>
    <s v="100-S1.5 - Retirement"/>
    <m/>
    <x v="2"/>
    <n v="2060"/>
    <b v="1"/>
  </r>
  <r>
    <x v="0"/>
    <s v="0312"/>
    <n v="0"/>
    <n v="0"/>
    <n v="2060"/>
    <n v="1992"/>
    <n v="-44997.17"/>
    <n v="0"/>
    <s v="100-S1.5 - Retirement"/>
    <m/>
    <x v="2"/>
    <n v="2060"/>
    <b v="1"/>
  </r>
  <r>
    <x v="0"/>
    <s v="0312"/>
    <n v="0"/>
    <n v="0"/>
    <n v="2060"/>
    <n v="1996"/>
    <n v="-16843"/>
    <n v="0"/>
    <s v="100-S1.5 - Retirement"/>
    <m/>
    <x v="2"/>
    <n v="2060"/>
    <b v="1"/>
  </r>
  <r>
    <x v="0"/>
    <s v="0312"/>
    <n v="0"/>
    <n v="0"/>
    <n v="2060"/>
    <n v="2005"/>
    <n v="-54788.01"/>
    <n v="0"/>
    <s v="100-S1.5 - Retirement"/>
    <m/>
    <x v="2"/>
    <n v="2060"/>
    <b v="1"/>
  </r>
  <r>
    <x v="1"/>
    <s v="0112"/>
    <n v="0"/>
    <n v="0"/>
    <n v="2011"/>
    <n v="1954"/>
    <n v="-39091.67"/>
    <n v="0"/>
    <s v="50-R1.5 - Retirement"/>
    <m/>
    <x v="0"/>
    <n v="2015"/>
    <b v="0"/>
  </r>
  <r>
    <x v="1"/>
    <s v="0112"/>
    <n v="0"/>
    <n v="0"/>
    <n v="2011"/>
    <n v="1956"/>
    <n v="-29.42"/>
    <n v="0"/>
    <s v="50-R1.5 - Retirement"/>
    <m/>
    <x v="0"/>
    <n v="2015"/>
    <b v="0"/>
  </r>
  <r>
    <x v="1"/>
    <s v="0112"/>
    <n v="0"/>
    <n v="0"/>
    <n v="2011"/>
    <n v="1958"/>
    <n v="-1035.47"/>
    <n v="0"/>
    <s v="50-R1.5 - Retirement"/>
    <m/>
    <x v="0"/>
    <n v="2015"/>
    <b v="0"/>
  </r>
  <r>
    <x v="1"/>
    <s v="0112"/>
    <n v="0"/>
    <n v="0"/>
    <n v="2011"/>
    <n v="1961"/>
    <n v="-511.52"/>
    <n v="0"/>
    <s v="50-R1.5 - Retirement"/>
    <m/>
    <x v="0"/>
    <n v="2015"/>
    <b v="0"/>
  </r>
  <r>
    <x v="1"/>
    <s v="0112"/>
    <n v="0"/>
    <n v="0"/>
    <n v="2011"/>
    <n v="1970"/>
    <n v="-100.76"/>
    <n v="0"/>
    <s v="50-R1.5 - Retirement"/>
    <m/>
    <x v="0"/>
    <n v="2015"/>
    <b v="0"/>
  </r>
  <r>
    <x v="1"/>
    <s v="0112"/>
    <n v="0"/>
    <n v="0"/>
    <n v="2011"/>
    <n v="1980"/>
    <n v="-376.91"/>
    <n v="0"/>
    <s v="50-R1.5 - Retirement"/>
    <m/>
    <x v="0"/>
    <n v="2015"/>
    <b v="0"/>
  </r>
  <r>
    <x v="1"/>
    <s v="0112"/>
    <n v="0"/>
    <n v="0"/>
    <n v="2011"/>
    <n v="1981"/>
    <n v="-443.95"/>
    <n v="0"/>
    <s v="50-R1.5 - Retirement"/>
    <m/>
    <x v="0"/>
    <n v="2015"/>
    <b v="0"/>
  </r>
  <r>
    <x v="1"/>
    <s v="0112"/>
    <n v="0"/>
    <n v="0"/>
    <n v="2011"/>
    <n v="1982"/>
    <n v="-121.15"/>
    <n v="0"/>
    <s v="50-R1.5 - Retirement"/>
    <m/>
    <x v="0"/>
    <n v="2015"/>
    <b v="0"/>
  </r>
  <r>
    <x v="1"/>
    <s v="0112"/>
    <n v="0"/>
    <n v="0"/>
    <n v="2011"/>
    <n v="1987"/>
    <n v="-24.74"/>
    <n v="0"/>
    <s v="50-R1.5 - Retirement"/>
    <m/>
    <x v="0"/>
    <n v="2015"/>
    <b v="0"/>
  </r>
  <r>
    <x v="1"/>
    <s v="0112"/>
    <n v="0"/>
    <n v="0"/>
    <n v="2011"/>
    <n v="1998"/>
    <n v="-143.5"/>
    <n v="0"/>
    <s v="50-R1.5 - Retirement"/>
    <m/>
    <x v="0"/>
    <n v="2015"/>
    <b v="0"/>
  </r>
  <r>
    <x v="1"/>
    <s v="0112"/>
    <n v="0"/>
    <n v="0"/>
    <n v="2011"/>
    <n v="2001"/>
    <n v="-187.32"/>
    <n v="0"/>
    <s v="50-R1.5 - Retirement"/>
    <m/>
    <x v="0"/>
    <n v="2015"/>
    <b v="0"/>
  </r>
  <r>
    <x v="1"/>
    <s v="0112"/>
    <n v="0"/>
    <n v="0"/>
    <n v="2012"/>
    <n v="1954"/>
    <n v="-39055.800000000003"/>
    <n v="0"/>
    <s v="50-R1.5 - Retirement"/>
    <m/>
    <x v="0"/>
    <n v="2015"/>
    <b v="0"/>
  </r>
  <r>
    <x v="1"/>
    <s v="0112"/>
    <n v="0"/>
    <n v="0"/>
    <n v="2012"/>
    <n v="1956"/>
    <n v="-29.55"/>
    <n v="0"/>
    <s v="50-R1.5 - Retirement"/>
    <m/>
    <x v="0"/>
    <n v="2015"/>
    <b v="0"/>
  </r>
  <r>
    <x v="1"/>
    <s v="0112"/>
    <n v="0"/>
    <n v="0"/>
    <n v="2012"/>
    <n v="1958"/>
    <n v="-1044.72"/>
    <n v="0"/>
    <s v="50-R1.5 - Retirement"/>
    <m/>
    <x v="0"/>
    <n v="2015"/>
    <b v="0"/>
  </r>
  <r>
    <x v="1"/>
    <s v="0112"/>
    <n v="0"/>
    <n v="0"/>
    <n v="2012"/>
    <n v="1961"/>
    <n v="-519.29"/>
    <n v="0"/>
    <s v="50-R1.5 - Retirement"/>
    <m/>
    <x v="0"/>
    <n v="2015"/>
    <b v="0"/>
  </r>
  <r>
    <x v="1"/>
    <s v="0112"/>
    <n v="0"/>
    <n v="0"/>
    <n v="2012"/>
    <n v="1970"/>
    <n v="-103.63"/>
    <n v="0"/>
    <s v="50-R1.5 - Retirement"/>
    <m/>
    <x v="0"/>
    <n v="2015"/>
    <b v="0"/>
  </r>
  <r>
    <x v="1"/>
    <s v="0112"/>
    <n v="0"/>
    <n v="0"/>
    <n v="2012"/>
    <n v="1980"/>
    <n v="-390.16"/>
    <n v="0"/>
    <s v="50-R1.5 - Retirement"/>
    <m/>
    <x v="0"/>
    <n v="2015"/>
    <b v="0"/>
  </r>
  <r>
    <x v="1"/>
    <s v="0112"/>
    <n v="0"/>
    <n v="0"/>
    <n v="2012"/>
    <n v="1981"/>
    <n v="-459.68"/>
    <n v="0"/>
    <s v="50-R1.5 - Retirement"/>
    <m/>
    <x v="0"/>
    <n v="2015"/>
    <b v="0"/>
  </r>
  <r>
    <x v="1"/>
    <s v="0112"/>
    <n v="0"/>
    <n v="0"/>
    <n v="2012"/>
    <n v="1982"/>
    <n v="-125.47"/>
    <n v="0"/>
    <s v="50-R1.5 - Retirement"/>
    <m/>
    <x v="0"/>
    <n v="2015"/>
    <b v="0"/>
  </r>
  <r>
    <x v="1"/>
    <s v="0112"/>
    <n v="0"/>
    <n v="0"/>
    <n v="2012"/>
    <n v="1987"/>
    <n v="-25.63"/>
    <n v="0"/>
    <s v="50-R1.5 - Retirement"/>
    <m/>
    <x v="0"/>
    <n v="2015"/>
    <b v="0"/>
  </r>
  <r>
    <x v="1"/>
    <s v="0112"/>
    <n v="0"/>
    <n v="0"/>
    <n v="2012"/>
    <n v="1998"/>
    <n v="-148.38999999999999"/>
    <n v="0"/>
    <s v="50-R1.5 - Retirement"/>
    <m/>
    <x v="0"/>
    <n v="2015"/>
    <b v="0"/>
  </r>
  <r>
    <x v="1"/>
    <s v="0112"/>
    <n v="0"/>
    <n v="0"/>
    <n v="2012"/>
    <n v="2001"/>
    <n v="-193.89"/>
    <n v="0"/>
    <s v="50-R1.5 - Retirement"/>
    <m/>
    <x v="0"/>
    <n v="2015"/>
    <b v="0"/>
  </r>
  <r>
    <x v="1"/>
    <s v="0112"/>
    <n v="0"/>
    <n v="0"/>
    <n v="2013"/>
    <n v="1954"/>
    <n v="-38914.400000000001"/>
    <n v="0"/>
    <s v="50-R1.5 - Retirement"/>
    <m/>
    <x v="0"/>
    <n v="2015"/>
    <b v="0"/>
  </r>
  <r>
    <x v="1"/>
    <s v="0112"/>
    <n v="0"/>
    <n v="0"/>
    <n v="2013"/>
    <n v="1956"/>
    <n v="-29.6"/>
    <n v="0"/>
    <s v="50-R1.5 - Retirement"/>
    <m/>
    <x v="0"/>
    <n v="2015"/>
    <b v="0"/>
  </r>
  <r>
    <x v="1"/>
    <s v="0112"/>
    <n v="0"/>
    <n v="0"/>
    <n v="2013"/>
    <n v="1958"/>
    <n v="-1051.6300000000001"/>
    <n v="0"/>
    <s v="50-R1.5 - Retirement"/>
    <m/>
    <x v="0"/>
    <n v="2015"/>
    <b v="0"/>
  </r>
  <r>
    <x v="1"/>
    <s v="0112"/>
    <n v="0"/>
    <n v="0"/>
    <n v="2013"/>
    <n v="1961"/>
    <n v="-526.15"/>
    <n v="0"/>
    <s v="50-R1.5 - Retirement"/>
    <m/>
    <x v="0"/>
    <n v="2015"/>
    <b v="0"/>
  </r>
  <r>
    <x v="1"/>
    <s v="0112"/>
    <n v="0"/>
    <n v="0"/>
    <n v="2013"/>
    <n v="1970"/>
    <n v="-106.47"/>
    <n v="0"/>
    <s v="50-R1.5 - Retirement"/>
    <m/>
    <x v="0"/>
    <n v="2015"/>
    <b v="0"/>
  </r>
  <r>
    <x v="1"/>
    <s v="0112"/>
    <n v="0"/>
    <n v="0"/>
    <n v="2013"/>
    <n v="1980"/>
    <n v="-403.73"/>
    <n v="0"/>
    <s v="50-R1.5 - Retirement"/>
    <m/>
    <x v="0"/>
    <n v="2015"/>
    <b v="0"/>
  </r>
  <r>
    <x v="1"/>
    <s v="0112"/>
    <n v="0"/>
    <n v="0"/>
    <n v="2013"/>
    <n v="1981"/>
    <n v="-475.84"/>
    <n v="0"/>
    <s v="50-R1.5 - Retirement"/>
    <m/>
    <x v="0"/>
    <n v="2015"/>
    <b v="0"/>
  </r>
  <r>
    <x v="1"/>
    <s v="0112"/>
    <n v="0"/>
    <n v="0"/>
    <n v="2013"/>
    <n v="1982"/>
    <n v="-129.91"/>
    <n v="0"/>
    <s v="50-R1.5 - Retirement"/>
    <m/>
    <x v="0"/>
    <n v="2015"/>
    <b v="0"/>
  </r>
  <r>
    <x v="1"/>
    <s v="0112"/>
    <n v="0"/>
    <n v="0"/>
    <n v="2013"/>
    <n v="1987"/>
    <n v="-26.55"/>
    <n v="0"/>
    <s v="50-R1.5 - Retirement"/>
    <m/>
    <x v="0"/>
    <n v="2015"/>
    <b v="0"/>
  </r>
  <r>
    <x v="1"/>
    <s v="0112"/>
    <n v="0"/>
    <n v="0"/>
    <n v="2013"/>
    <n v="1998"/>
    <n v="-153.41999999999999"/>
    <n v="0"/>
    <s v="50-R1.5 - Retirement"/>
    <m/>
    <x v="0"/>
    <n v="2015"/>
    <b v="0"/>
  </r>
  <r>
    <x v="1"/>
    <s v="0112"/>
    <n v="0"/>
    <n v="0"/>
    <n v="2013"/>
    <n v="2001"/>
    <n v="-200.63"/>
    <n v="0"/>
    <s v="50-R1.5 - Retirement"/>
    <m/>
    <x v="0"/>
    <n v="2015"/>
    <b v="0"/>
  </r>
  <r>
    <x v="1"/>
    <s v="0112"/>
    <n v="0"/>
    <n v="0"/>
    <n v="2014"/>
    <n v="1954"/>
    <n v="-38665.19"/>
    <n v="0"/>
    <s v="50-R1.5 - Retirement"/>
    <m/>
    <x v="0"/>
    <n v="2015"/>
    <b v="0"/>
  </r>
  <r>
    <x v="1"/>
    <s v="0112"/>
    <n v="0"/>
    <n v="0"/>
    <n v="2014"/>
    <n v="1956"/>
    <n v="-29.57"/>
    <n v="0"/>
    <s v="50-R1.5 - Retirement"/>
    <m/>
    <x v="0"/>
    <n v="2015"/>
    <b v="0"/>
  </r>
  <r>
    <x v="1"/>
    <s v="0112"/>
    <n v="0"/>
    <n v="0"/>
    <n v="2014"/>
    <n v="1958"/>
    <n v="-1056.07"/>
    <n v="0"/>
    <s v="50-R1.5 - Retirement"/>
    <m/>
    <x v="0"/>
    <n v="2015"/>
    <b v="0"/>
  </r>
  <r>
    <x v="1"/>
    <s v="0112"/>
    <n v="0"/>
    <n v="0"/>
    <n v="2014"/>
    <n v="1961"/>
    <n v="-532.01"/>
    <n v="0"/>
    <s v="50-R1.5 - Retirement"/>
    <m/>
    <x v="0"/>
    <n v="2015"/>
    <b v="0"/>
  </r>
  <r>
    <x v="1"/>
    <s v="0112"/>
    <n v="0"/>
    <n v="0"/>
    <n v="2014"/>
    <n v="1970"/>
    <n v="-109.25"/>
    <n v="0"/>
    <s v="50-R1.5 - Retirement"/>
    <m/>
    <x v="0"/>
    <n v="2015"/>
    <b v="0"/>
  </r>
  <r>
    <x v="1"/>
    <s v="0112"/>
    <n v="0"/>
    <n v="0"/>
    <n v="2014"/>
    <n v="1980"/>
    <n v="-417.62"/>
    <n v="0"/>
    <s v="50-R1.5 - Retirement"/>
    <m/>
    <x v="0"/>
    <n v="2015"/>
    <b v="0"/>
  </r>
  <r>
    <x v="1"/>
    <s v="0112"/>
    <n v="0"/>
    <n v="0"/>
    <n v="2014"/>
    <n v="1981"/>
    <n v="-492.39"/>
    <n v="0"/>
    <s v="50-R1.5 - Retirement"/>
    <m/>
    <x v="0"/>
    <n v="2015"/>
    <b v="0"/>
  </r>
  <r>
    <x v="1"/>
    <s v="0112"/>
    <n v="0"/>
    <n v="0"/>
    <n v="2014"/>
    <n v="1982"/>
    <n v="-134.47999999999999"/>
    <n v="0"/>
    <s v="50-R1.5 - Retirement"/>
    <m/>
    <x v="0"/>
    <n v="2015"/>
    <b v="0"/>
  </r>
  <r>
    <x v="1"/>
    <s v="0112"/>
    <n v="0"/>
    <n v="0"/>
    <n v="2014"/>
    <n v="1987"/>
    <n v="-27.5"/>
    <n v="0"/>
    <s v="50-R1.5 - Retirement"/>
    <m/>
    <x v="0"/>
    <n v="2015"/>
    <b v="0"/>
  </r>
  <r>
    <x v="1"/>
    <s v="0112"/>
    <n v="0"/>
    <n v="0"/>
    <n v="2014"/>
    <n v="1998"/>
    <n v="-158.61000000000001"/>
    <n v="0"/>
    <s v="50-R1.5 - Retirement"/>
    <m/>
    <x v="0"/>
    <n v="2015"/>
    <b v="0"/>
  </r>
  <r>
    <x v="1"/>
    <s v="0112"/>
    <n v="0"/>
    <n v="0"/>
    <n v="2014"/>
    <n v="2001"/>
    <n v="-207.54"/>
    <n v="0"/>
    <s v="50-R1.5 - Retirement"/>
    <m/>
    <x v="0"/>
    <n v="2015"/>
    <b v="0"/>
  </r>
  <r>
    <x v="1"/>
    <s v="0112"/>
    <n v="0"/>
    <n v="0"/>
    <n v="2015"/>
    <n v="1954"/>
    <n v="-710760.94"/>
    <n v="0"/>
    <s v="50-R1.5 - Retirement"/>
    <m/>
    <x v="0"/>
    <n v="2015"/>
    <b v="1"/>
  </r>
  <r>
    <x v="1"/>
    <s v="0112"/>
    <n v="0"/>
    <n v="0"/>
    <n v="2015"/>
    <n v="1956"/>
    <n v="-596.86"/>
    <n v="0"/>
    <s v="50-R1.5 - Retirement"/>
    <m/>
    <x v="0"/>
    <n v="2015"/>
    <b v="1"/>
  </r>
  <r>
    <x v="1"/>
    <s v="0112"/>
    <n v="0"/>
    <n v="0"/>
    <n v="2015"/>
    <n v="1958"/>
    <n v="-23448.11"/>
    <n v="0"/>
    <s v="50-R1.5 - Retirement"/>
    <m/>
    <x v="0"/>
    <n v="2015"/>
    <b v="1"/>
  </r>
  <r>
    <x v="1"/>
    <s v="0112"/>
    <n v="0"/>
    <n v="0"/>
    <n v="2015"/>
    <n v="1961"/>
    <n v="-13667.03"/>
    <n v="0"/>
    <s v="50-R1.5 - Retirement"/>
    <m/>
    <x v="0"/>
    <n v="2015"/>
    <b v="1"/>
  </r>
  <r>
    <x v="1"/>
    <s v="0112"/>
    <n v="0"/>
    <n v="0"/>
    <n v="2015"/>
    <n v="1970"/>
    <n v="-4400.8900000000003"/>
    <n v="0"/>
    <s v="50-R1.5 - Retirement"/>
    <m/>
    <x v="0"/>
    <n v="2015"/>
    <b v="1"/>
  </r>
  <r>
    <x v="1"/>
    <s v="0112"/>
    <n v="0"/>
    <n v="0"/>
    <n v="2015"/>
    <n v="1980"/>
    <n v="-27697.58"/>
    <n v="0"/>
    <s v="50-R1.5 - Retirement"/>
    <m/>
    <x v="0"/>
    <n v="2015"/>
    <b v="1"/>
  </r>
  <r>
    <x v="1"/>
    <s v="0112"/>
    <n v="0"/>
    <n v="0"/>
    <n v="2015"/>
    <n v="1981"/>
    <n v="-34289.14"/>
    <n v="0"/>
    <s v="50-R1.5 - Retirement"/>
    <m/>
    <x v="0"/>
    <n v="2015"/>
    <b v="1"/>
  </r>
  <r>
    <x v="1"/>
    <s v="0112"/>
    <n v="0"/>
    <n v="0"/>
    <n v="2015"/>
    <n v="1982"/>
    <n v="-9829.99"/>
    <n v="0"/>
    <s v="50-R1.5 - Retirement"/>
    <m/>
    <x v="0"/>
    <n v="2015"/>
    <b v="1"/>
  </r>
  <r>
    <x v="1"/>
    <s v="0112"/>
    <n v="0"/>
    <n v="0"/>
    <n v="2015"/>
    <n v="1987"/>
    <n v="-2547.58"/>
    <n v="0"/>
    <s v="50-R1.5 - Retirement"/>
    <m/>
    <x v="0"/>
    <n v="2015"/>
    <b v="1"/>
  </r>
  <r>
    <x v="1"/>
    <s v="0112"/>
    <n v="0"/>
    <n v="0"/>
    <n v="2015"/>
    <n v="1998"/>
    <n v="-23639.08"/>
    <n v="0"/>
    <s v="50-R1.5 - Retirement"/>
    <m/>
    <x v="0"/>
    <n v="2015"/>
    <b v="1"/>
  </r>
  <r>
    <x v="1"/>
    <s v="0112"/>
    <n v="0"/>
    <n v="0"/>
    <n v="2015"/>
    <n v="2001"/>
    <n v="-34853.620000000003"/>
    <n v="0"/>
    <s v="50-R1.5 - Retirement"/>
    <m/>
    <x v="0"/>
    <n v="2015"/>
    <b v="1"/>
  </r>
  <r>
    <x v="1"/>
    <s v="0121"/>
    <n v="0"/>
    <n v="0"/>
    <n v="2011"/>
    <n v="1956"/>
    <n v="-4935.29"/>
    <n v="0"/>
    <s v="50-R1.5 - Retirement"/>
    <m/>
    <x v="0"/>
    <n v="2015"/>
    <b v="0"/>
  </r>
  <r>
    <x v="1"/>
    <s v="0121"/>
    <n v="0"/>
    <n v="0"/>
    <n v="2011"/>
    <n v="1958"/>
    <n v="-284.76"/>
    <n v="0"/>
    <s v="50-R1.5 - Retirement"/>
    <m/>
    <x v="0"/>
    <n v="2015"/>
    <b v="0"/>
  </r>
  <r>
    <x v="1"/>
    <s v="0121"/>
    <n v="0"/>
    <n v="0"/>
    <n v="2011"/>
    <n v="1987"/>
    <n v="-49.49"/>
    <n v="0"/>
    <s v="50-R1.5 - Retirement"/>
    <m/>
    <x v="0"/>
    <n v="2015"/>
    <b v="0"/>
  </r>
  <r>
    <x v="1"/>
    <s v="0121"/>
    <n v="0"/>
    <n v="0"/>
    <n v="2012"/>
    <n v="1956"/>
    <n v="-4956.1099999999997"/>
    <n v="0"/>
    <s v="50-R1.5 - Retirement"/>
    <m/>
    <x v="0"/>
    <n v="2015"/>
    <b v="0"/>
  </r>
  <r>
    <x v="1"/>
    <s v="0121"/>
    <n v="0"/>
    <n v="0"/>
    <n v="2012"/>
    <n v="1958"/>
    <n v="-287.3"/>
    <n v="0"/>
    <s v="50-R1.5 - Retirement"/>
    <m/>
    <x v="0"/>
    <n v="2015"/>
    <b v="0"/>
  </r>
  <r>
    <x v="1"/>
    <s v="0121"/>
    <n v="0"/>
    <n v="0"/>
    <n v="2012"/>
    <n v="1987"/>
    <n v="-51.26"/>
    <n v="0"/>
    <s v="50-R1.5 - Retirement"/>
    <m/>
    <x v="0"/>
    <n v="2015"/>
    <b v="0"/>
  </r>
  <r>
    <x v="1"/>
    <s v="0121"/>
    <n v="0"/>
    <n v="0"/>
    <n v="2013"/>
    <n v="1956"/>
    <n v="-4964.53"/>
    <n v="0"/>
    <s v="50-R1.5 - Retirement"/>
    <m/>
    <x v="0"/>
    <n v="2015"/>
    <b v="0"/>
  </r>
  <r>
    <x v="1"/>
    <s v="0121"/>
    <n v="0"/>
    <n v="0"/>
    <n v="2013"/>
    <n v="1958"/>
    <n v="-289.2"/>
    <n v="0"/>
    <s v="50-R1.5 - Retirement"/>
    <m/>
    <x v="0"/>
    <n v="2015"/>
    <b v="0"/>
  </r>
  <r>
    <x v="1"/>
    <s v="0121"/>
    <n v="0"/>
    <n v="0"/>
    <n v="2013"/>
    <n v="1987"/>
    <n v="-53.1"/>
    <n v="0"/>
    <s v="50-R1.5 - Retirement"/>
    <m/>
    <x v="0"/>
    <n v="2015"/>
    <b v="0"/>
  </r>
  <r>
    <x v="1"/>
    <s v="0121"/>
    <n v="0"/>
    <n v="0"/>
    <n v="2014"/>
    <n v="1956"/>
    <n v="-4959.9799999999996"/>
    <n v="0"/>
    <s v="50-R1.5 - Retirement"/>
    <m/>
    <x v="0"/>
    <n v="2015"/>
    <b v="0"/>
  </r>
  <r>
    <x v="1"/>
    <s v="0121"/>
    <n v="0"/>
    <n v="0"/>
    <n v="2014"/>
    <n v="1958"/>
    <n v="-290.42"/>
    <n v="0"/>
    <s v="50-R1.5 - Retirement"/>
    <m/>
    <x v="0"/>
    <n v="2015"/>
    <b v="0"/>
  </r>
  <r>
    <x v="1"/>
    <s v="0121"/>
    <n v="0"/>
    <n v="0"/>
    <n v="2014"/>
    <n v="1987"/>
    <n v="-55.01"/>
    <n v="0"/>
    <s v="50-R1.5 - Retirement"/>
    <m/>
    <x v="0"/>
    <n v="2015"/>
    <b v="0"/>
  </r>
  <r>
    <x v="1"/>
    <s v="0121"/>
    <n v="0"/>
    <n v="0"/>
    <n v="2015"/>
    <n v="1956"/>
    <n v="-100117.09"/>
    <n v="0"/>
    <s v="50-R1.5 - Retirement"/>
    <m/>
    <x v="0"/>
    <n v="2015"/>
    <b v="1"/>
  </r>
  <r>
    <x v="1"/>
    <s v="0121"/>
    <n v="0"/>
    <n v="0"/>
    <n v="2015"/>
    <n v="1958"/>
    <n v="-6448.32"/>
    <n v="0"/>
    <s v="50-R1.5 - Retirement"/>
    <m/>
    <x v="0"/>
    <n v="2015"/>
    <b v="1"/>
  </r>
  <r>
    <x v="1"/>
    <s v="0121"/>
    <n v="0"/>
    <n v="0"/>
    <n v="2015"/>
    <n v="1987"/>
    <n v="-5095.1400000000003"/>
    <n v="0"/>
    <s v="50-R1.5 - Retirement"/>
    <m/>
    <x v="0"/>
    <n v="2015"/>
    <b v="1"/>
  </r>
  <r>
    <x v="1"/>
    <s v="0131"/>
    <n v="0"/>
    <n v="0"/>
    <n v="2011"/>
    <n v="1958"/>
    <n v="-17947.39"/>
    <n v="0"/>
    <s v="50-R1.5 - Retirement"/>
    <m/>
    <x v="0"/>
    <n v="2015"/>
    <b v="0"/>
  </r>
  <r>
    <x v="1"/>
    <s v="0131"/>
    <n v="0"/>
    <n v="0"/>
    <n v="2011"/>
    <n v="1962"/>
    <n v="-1205.1199999999999"/>
    <n v="0"/>
    <s v="50-R1.5 - Retirement"/>
    <m/>
    <x v="0"/>
    <n v="2015"/>
    <b v="0"/>
  </r>
  <r>
    <x v="1"/>
    <s v="0131"/>
    <n v="0"/>
    <n v="0"/>
    <n v="2011"/>
    <n v="1966"/>
    <n v="-581.14"/>
    <n v="0"/>
    <s v="50-R1.5 - Retirement"/>
    <m/>
    <x v="0"/>
    <n v="2015"/>
    <b v="0"/>
  </r>
  <r>
    <x v="1"/>
    <s v="0131"/>
    <n v="0"/>
    <n v="0"/>
    <n v="2011"/>
    <n v="1969"/>
    <n v="-33.96"/>
    <n v="0"/>
    <s v="50-R1.5 - Retirement"/>
    <m/>
    <x v="0"/>
    <n v="2015"/>
    <b v="0"/>
  </r>
  <r>
    <x v="1"/>
    <s v="0131"/>
    <n v="0"/>
    <n v="0"/>
    <n v="2011"/>
    <n v="1978"/>
    <n v="-348.34"/>
    <n v="0"/>
    <s v="50-R1.5 - Retirement"/>
    <m/>
    <x v="0"/>
    <n v="2015"/>
    <b v="0"/>
  </r>
  <r>
    <x v="1"/>
    <s v="0131"/>
    <n v="0"/>
    <n v="0"/>
    <n v="2011"/>
    <n v="1979"/>
    <n v="-12.07"/>
    <n v="0"/>
    <s v="50-R1.5 - Retirement"/>
    <m/>
    <x v="0"/>
    <n v="2015"/>
    <b v="0"/>
  </r>
  <r>
    <x v="1"/>
    <s v="0131"/>
    <n v="0"/>
    <n v="0"/>
    <n v="2011"/>
    <n v="1983"/>
    <n v="-62.73"/>
    <n v="0"/>
    <s v="50-R1.5 - Retirement"/>
    <m/>
    <x v="0"/>
    <n v="2015"/>
    <b v="0"/>
  </r>
  <r>
    <x v="1"/>
    <s v="0131"/>
    <n v="0"/>
    <n v="0"/>
    <n v="2011"/>
    <n v="1987"/>
    <n v="-451.69"/>
    <n v="0"/>
    <s v="50-R1.5 - Retirement"/>
    <m/>
    <x v="0"/>
    <n v="2015"/>
    <b v="0"/>
  </r>
  <r>
    <x v="1"/>
    <s v="0131"/>
    <n v="0"/>
    <n v="0"/>
    <n v="2011"/>
    <n v="1988"/>
    <n v="-66.989999999999995"/>
    <n v="0"/>
    <s v="50-R1.5 - Retirement"/>
    <m/>
    <x v="0"/>
    <n v="2015"/>
    <b v="0"/>
  </r>
  <r>
    <x v="1"/>
    <s v="0131"/>
    <n v="0"/>
    <n v="0"/>
    <n v="2011"/>
    <n v="1996"/>
    <n v="-525.95000000000005"/>
    <n v="0"/>
    <s v="50-R1.5 - Retirement"/>
    <m/>
    <x v="0"/>
    <n v="2015"/>
    <b v="0"/>
  </r>
  <r>
    <x v="1"/>
    <s v="0131"/>
    <n v="0"/>
    <n v="0"/>
    <n v="2012"/>
    <n v="1958"/>
    <n v="-18107.71"/>
    <n v="0"/>
    <s v="50-R1.5 - Retirement"/>
    <m/>
    <x v="0"/>
    <n v="2015"/>
    <b v="0"/>
  </r>
  <r>
    <x v="1"/>
    <s v="0131"/>
    <n v="0"/>
    <n v="0"/>
    <n v="2012"/>
    <n v="1962"/>
    <n v="-1225.71"/>
    <n v="0"/>
    <s v="50-R1.5 - Retirement"/>
    <m/>
    <x v="0"/>
    <n v="2015"/>
    <b v="0"/>
  </r>
  <r>
    <x v="1"/>
    <s v="0131"/>
    <n v="0"/>
    <n v="0"/>
    <n v="2012"/>
    <n v="1966"/>
    <n v="-594.82000000000005"/>
    <n v="0"/>
    <s v="50-R1.5 - Retirement"/>
    <m/>
    <x v="0"/>
    <n v="2015"/>
    <b v="0"/>
  </r>
  <r>
    <x v="1"/>
    <s v="0131"/>
    <n v="0"/>
    <n v="0"/>
    <n v="2012"/>
    <n v="1969"/>
    <n v="-34.89"/>
    <n v="0"/>
    <s v="50-R1.5 - Retirement"/>
    <m/>
    <x v="0"/>
    <n v="2015"/>
    <b v="0"/>
  </r>
  <r>
    <x v="1"/>
    <s v="0131"/>
    <n v="0"/>
    <n v="0"/>
    <n v="2012"/>
    <n v="1978"/>
    <n v="-360.32"/>
    <n v="0"/>
    <s v="50-R1.5 - Retirement"/>
    <m/>
    <x v="0"/>
    <n v="2015"/>
    <b v="0"/>
  </r>
  <r>
    <x v="1"/>
    <s v="0131"/>
    <n v="0"/>
    <n v="0"/>
    <n v="2012"/>
    <n v="1979"/>
    <n v="-12.49"/>
    <n v="0"/>
    <s v="50-R1.5 - Retirement"/>
    <m/>
    <x v="0"/>
    <n v="2015"/>
    <b v="0"/>
  </r>
  <r>
    <x v="1"/>
    <s v="0131"/>
    <n v="0"/>
    <n v="0"/>
    <n v="2012"/>
    <n v="1983"/>
    <n v="-64.98"/>
    <n v="0"/>
    <s v="50-R1.5 - Retirement"/>
    <m/>
    <x v="0"/>
    <n v="2015"/>
    <b v="0"/>
  </r>
  <r>
    <x v="1"/>
    <s v="0131"/>
    <n v="0"/>
    <n v="0"/>
    <n v="2012"/>
    <n v="1987"/>
    <n v="-467.87"/>
    <n v="0"/>
    <s v="50-R1.5 - Retirement"/>
    <m/>
    <x v="0"/>
    <n v="2015"/>
    <b v="0"/>
  </r>
  <r>
    <x v="1"/>
    <s v="0131"/>
    <n v="0"/>
    <n v="0"/>
    <n v="2012"/>
    <n v="1988"/>
    <n v="-69.38"/>
    <n v="0"/>
    <s v="50-R1.5 - Retirement"/>
    <m/>
    <x v="0"/>
    <n v="2015"/>
    <b v="0"/>
  </r>
  <r>
    <x v="1"/>
    <s v="0131"/>
    <n v="0"/>
    <n v="0"/>
    <n v="2012"/>
    <n v="1996"/>
    <n v="-543.76"/>
    <n v="0"/>
    <s v="50-R1.5 - Retirement"/>
    <m/>
    <x v="0"/>
    <n v="2015"/>
    <b v="0"/>
  </r>
  <r>
    <x v="1"/>
    <s v="0131"/>
    <n v="0"/>
    <n v="0"/>
    <n v="2013"/>
    <n v="1958"/>
    <n v="-18227.54"/>
    <n v="0"/>
    <s v="50-R1.5 - Retirement"/>
    <m/>
    <x v="0"/>
    <n v="2015"/>
    <b v="0"/>
  </r>
  <r>
    <x v="1"/>
    <s v="0131"/>
    <n v="0"/>
    <n v="0"/>
    <n v="2013"/>
    <n v="1962"/>
    <n v="-1244.3399999999999"/>
    <n v="0"/>
    <s v="50-R1.5 - Retirement"/>
    <m/>
    <x v="0"/>
    <n v="2015"/>
    <b v="0"/>
  </r>
  <r>
    <x v="1"/>
    <s v="0131"/>
    <n v="0"/>
    <n v="0"/>
    <n v="2013"/>
    <n v="1966"/>
    <n v="-607.96"/>
    <n v="0"/>
    <s v="50-R1.5 - Retirement"/>
    <m/>
    <x v="0"/>
    <n v="2015"/>
    <b v="0"/>
  </r>
  <r>
    <x v="1"/>
    <s v="0131"/>
    <n v="0"/>
    <n v="0"/>
    <n v="2013"/>
    <n v="1969"/>
    <n v="-35.81"/>
    <n v="0"/>
    <s v="50-R1.5 - Retirement"/>
    <m/>
    <x v="0"/>
    <n v="2015"/>
    <b v="0"/>
  </r>
  <r>
    <x v="1"/>
    <s v="0131"/>
    <n v="0"/>
    <n v="0"/>
    <n v="2013"/>
    <n v="1978"/>
    <n v="-372.53"/>
    <n v="0"/>
    <s v="50-R1.5 - Retirement"/>
    <m/>
    <x v="0"/>
    <n v="2015"/>
    <b v="0"/>
  </r>
  <r>
    <x v="1"/>
    <s v="0131"/>
    <n v="0"/>
    <n v="0"/>
    <n v="2013"/>
    <n v="1979"/>
    <n v="-12.91"/>
    <n v="0"/>
    <s v="50-R1.5 - Retirement"/>
    <m/>
    <x v="0"/>
    <n v="2015"/>
    <b v="0"/>
  </r>
  <r>
    <x v="1"/>
    <s v="0131"/>
    <n v="0"/>
    <n v="0"/>
    <n v="2013"/>
    <n v="1983"/>
    <n v="-67.290000000000006"/>
    <n v="0"/>
    <s v="50-R1.5 - Retirement"/>
    <m/>
    <x v="0"/>
    <n v="2015"/>
    <b v="0"/>
  </r>
  <r>
    <x v="1"/>
    <s v="0131"/>
    <n v="0"/>
    <n v="0"/>
    <n v="2013"/>
    <n v="1987"/>
    <n v="-484.67"/>
    <n v="0"/>
    <s v="50-R1.5 - Retirement"/>
    <m/>
    <x v="0"/>
    <n v="2015"/>
    <b v="0"/>
  </r>
  <r>
    <x v="1"/>
    <s v="0131"/>
    <n v="0"/>
    <n v="0"/>
    <n v="2013"/>
    <n v="1988"/>
    <n v="-71.86"/>
    <n v="0"/>
    <s v="50-R1.5 - Retirement"/>
    <m/>
    <x v="0"/>
    <n v="2015"/>
    <b v="0"/>
  </r>
  <r>
    <x v="1"/>
    <s v="0131"/>
    <n v="0"/>
    <n v="0"/>
    <n v="2013"/>
    <n v="1996"/>
    <n v="-562.25"/>
    <n v="0"/>
    <s v="50-R1.5 - Retirement"/>
    <m/>
    <x v="0"/>
    <n v="2015"/>
    <b v="0"/>
  </r>
  <r>
    <x v="1"/>
    <s v="0131"/>
    <n v="0"/>
    <n v="0"/>
    <n v="2014"/>
    <n v="1958"/>
    <n v="-18304.419999999998"/>
    <n v="0"/>
    <s v="50-R1.5 - Retirement"/>
    <m/>
    <x v="0"/>
    <n v="2015"/>
    <b v="0"/>
  </r>
  <r>
    <x v="1"/>
    <s v="0131"/>
    <n v="0"/>
    <n v="0"/>
    <n v="2014"/>
    <n v="1962"/>
    <n v="-1260.78"/>
    <n v="0"/>
    <s v="50-R1.5 - Retirement"/>
    <m/>
    <x v="0"/>
    <n v="2015"/>
    <b v="0"/>
  </r>
  <r>
    <x v="1"/>
    <s v="0131"/>
    <n v="0"/>
    <n v="0"/>
    <n v="2014"/>
    <n v="1966"/>
    <n v="-620.42999999999995"/>
    <n v="0"/>
    <s v="50-R1.5 - Retirement"/>
    <m/>
    <x v="0"/>
    <n v="2015"/>
    <b v="0"/>
  </r>
  <r>
    <x v="1"/>
    <s v="0131"/>
    <n v="0"/>
    <n v="0"/>
    <n v="2014"/>
    <n v="1969"/>
    <n v="-36.700000000000003"/>
    <n v="0"/>
    <s v="50-R1.5 - Retirement"/>
    <m/>
    <x v="0"/>
    <n v="2015"/>
    <b v="0"/>
  </r>
  <r>
    <x v="1"/>
    <s v="0131"/>
    <n v="0"/>
    <n v="0"/>
    <n v="2014"/>
    <n v="1978"/>
    <n v="-384.95"/>
    <n v="0"/>
    <s v="50-R1.5 - Retirement"/>
    <m/>
    <x v="0"/>
    <n v="2015"/>
    <b v="0"/>
  </r>
  <r>
    <x v="1"/>
    <s v="0131"/>
    <n v="0"/>
    <n v="0"/>
    <n v="2014"/>
    <n v="1979"/>
    <n v="-13.35"/>
    <n v="0"/>
    <s v="50-R1.5 - Retirement"/>
    <m/>
    <x v="0"/>
    <n v="2015"/>
    <b v="0"/>
  </r>
  <r>
    <x v="1"/>
    <s v="0131"/>
    <n v="0"/>
    <n v="0"/>
    <n v="2014"/>
    <n v="1983"/>
    <n v="-69.680000000000007"/>
    <n v="0"/>
    <s v="50-R1.5 - Retirement"/>
    <m/>
    <x v="0"/>
    <n v="2015"/>
    <b v="0"/>
  </r>
  <r>
    <x v="1"/>
    <s v="0131"/>
    <n v="0"/>
    <n v="0"/>
    <n v="2014"/>
    <n v="1987"/>
    <n v="-502.09"/>
    <n v="0"/>
    <s v="50-R1.5 - Retirement"/>
    <m/>
    <x v="0"/>
    <n v="2015"/>
    <b v="0"/>
  </r>
  <r>
    <x v="1"/>
    <s v="0131"/>
    <n v="0"/>
    <n v="0"/>
    <n v="2014"/>
    <n v="1988"/>
    <n v="-74.45"/>
    <n v="0"/>
    <s v="50-R1.5 - Retirement"/>
    <m/>
    <x v="0"/>
    <n v="2015"/>
    <b v="0"/>
  </r>
  <r>
    <x v="1"/>
    <s v="0131"/>
    <n v="0"/>
    <n v="0"/>
    <n v="2014"/>
    <n v="1996"/>
    <n v="-581.48"/>
    <n v="0"/>
    <s v="50-R1.5 - Retirement"/>
    <m/>
    <x v="0"/>
    <n v="2015"/>
    <b v="0"/>
  </r>
  <r>
    <x v="1"/>
    <s v="0131"/>
    <n v="0"/>
    <n v="0"/>
    <n v="2015"/>
    <n v="1958"/>
    <n v="-406416.94"/>
    <n v="0"/>
    <s v="50-R1.5 - Retirement"/>
    <m/>
    <x v="0"/>
    <n v="2015"/>
    <b v="1"/>
  </r>
  <r>
    <x v="1"/>
    <s v="0131"/>
    <n v="0"/>
    <n v="0"/>
    <n v="2015"/>
    <n v="1962"/>
    <n v="-34024.050000000003"/>
    <n v="0"/>
    <s v="50-R1.5 - Retirement"/>
    <m/>
    <x v="0"/>
    <n v="2015"/>
    <b v="1"/>
  </r>
  <r>
    <x v="1"/>
    <s v="0131"/>
    <n v="0"/>
    <n v="0"/>
    <n v="2015"/>
    <n v="1966"/>
    <n v="-20435.650000000001"/>
    <n v="0"/>
    <s v="50-R1.5 - Retirement"/>
    <m/>
    <x v="0"/>
    <n v="2015"/>
    <b v="1"/>
  </r>
  <r>
    <x v="1"/>
    <s v="0131"/>
    <n v="0"/>
    <n v="0"/>
    <n v="2015"/>
    <n v="1969"/>
    <n v="-1405.64"/>
    <n v="0"/>
    <s v="50-R1.5 - Retirement"/>
    <m/>
    <x v="0"/>
    <n v="2015"/>
    <b v="1"/>
  </r>
  <r>
    <x v="1"/>
    <s v="0131"/>
    <n v="0"/>
    <n v="0"/>
    <n v="2015"/>
    <n v="1978"/>
    <n v="-23139.86"/>
    <n v="0"/>
    <s v="50-R1.5 - Retirement"/>
    <m/>
    <x v="0"/>
    <n v="2015"/>
    <b v="1"/>
  </r>
  <r>
    <x v="1"/>
    <s v="0131"/>
    <n v="0"/>
    <n v="0"/>
    <n v="2015"/>
    <n v="1979"/>
    <n v="-843.18"/>
    <n v="0"/>
    <s v="50-R1.5 - Retirement"/>
    <m/>
    <x v="0"/>
    <n v="2015"/>
    <b v="1"/>
  </r>
  <r>
    <x v="1"/>
    <s v="0131"/>
    <n v="0"/>
    <n v="0"/>
    <n v="2015"/>
    <n v="1983"/>
    <n v="-5344.32"/>
    <n v="0"/>
    <s v="50-R1.5 - Retirement"/>
    <m/>
    <x v="0"/>
    <n v="2015"/>
    <b v="1"/>
  </r>
  <r>
    <x v="1"/>
    <s v="0131"/>
    <n v="0"/>
    <n v="0"/>
    <n v="2015"/>
    <n v="1987"/>
    <n v="-46505.68"/>
    <n v="0"/>
    <s v="50-R1.5 - Retirement"/>
    <m/>
    <x v="0"/>
    <n v="2015"/>
    <b v="1"/>
  </r>
  <r>
    <x v="1"/>
    <s v="0131"/>
    <n v="0"/>
    <n v="0"/>
    <n v="2015"/>
    <n v="1988"/>
    <n v="-7220.32"/>
    <n v="0"/>
    <s v="50-R1.5 - Retirement"/>
    <m/>
    <x v="0"/>
    <n v="2015"/>
    <b v="1"/>
  </r>
  <r>
    <x v="1"/>
    <s v="0131"/>
    <n v="0"/>
    <n v="0"/>
    <n v="2015"/>
    <n v="1996"/>
    <n v="-79895.56"/>
    <n v="0"/>
    <s v="50-R1.5 - Retirement"/>
    <m/>
    <x v="0"/>
    <n v="2015"/>
    <b v="1"/>
  </r>
  <r>
    <x v="1"/>
    <s v="0141"/>
    <n v="0"/>
    <n v="0"/>
    <n v="2011"/>
    <n v="1962"/>
    <n v="-186377.14"/>
    <n v="0"/>
    <s v="50-R1.5 - Retirement"/>
    <m/>
    <x v="0"/>
    <n v="2015"/>
    <b v="0"/>
  </r>
  <r>
    <x v="1"/>
    <s v="0141"/>
    <n v="0"/>
    <n v="0"/>
    <n v="2011"/>
    <n v="1965"/>
    <n v="-240.64"/>
    <n v="0"/>
    <s v="50-R1.5 - Retirement"/>
    <m/>
    <x v="0"/>
    <n v="2015"/>
    <b v="0"/>
  </r>
  <r>
    <x v="1"/>
    <s v="0141"/>
    <n v="0"/>
    <n v="0"/>
    <n v="2011"/>
    <n v="1966"/>
    <n v="-730.63"/>
    <n v="0"/>
    <s v="50-R1.5 - Retirement"/>
    <m/>
    <x v="0"/>
    <n v="2015"/>
    <b v="0"/>
  </r>
  <r>
    <x v="1"/>
    <s v="0141"/>
    <n v="0"/>
    <n v="0"/>
    <n v="2011"/>
    <n v="1967"/>
    <n v="-2705.71"/>
    <n v="0"/>
    <s v="50-R1.5 - Retirement"/>
    <m/>
    <x v="0"/>
    <n v="2015"/>
    <b v="0"/>
  </r>
  <r>
    <x v="1"/>
    <s v="0141"/>
    <n v="0"/>
    <n v="0"/>
    <n v="2011"/>
    <n v="1968"/>
    <n v="-92.64"/>
    <n v="0"/>
    <s v="50-R1.5 - Retirement"/>
    <m/>
    <x v="0"/>
    <n v="2015"/>
    <b v="0"/>
  </r>
  <r>
    <x v="1"/>
    <s v="0141"/>
    <n v="0"/>
    <n v="0"/>
    <n v="2011"/>
    <n v="1969"/>
    <n v="-1.1200000000000001"/>
    <n v="0"/>
    <s v="50-R1.5 - Retirement"/>
    <m/>
    <x v="0"/>
    <n v="2015"/>
    <b v="0"/>
  </r>
  <r>
    <x v="1"/>
    <s v="0141"/>
    <n v="0"/>
    <n v="0"/>
    <n v="2011"/>
    <n v="1970"/>
    <n v="-91.6"/>
    <n v="0"/>
    <s v="50-R1.5 - Retirement"/>
    <m/>
    <x v="0"/>
    <n v="2015"/>
    <b v="0"/>
  </r>
  <r>
    <x v="1"/>
    <s v="0141"/>
    <n v="0"/>
    <n v="0"/>
    <n v="2011"/>
    <n v="1973"/>
    <n v="-287.74"/>
    <n v="0"/>
    <s v="50-R1.5 - Retirement"/>
    <m/>
    <x v="0"/>
    <n v="2015"/>
    <b v="0"/>
  </r>
  <r>
    <x v="1"/>
    <s v="0141"/>
    <n v="0"/>
    <n v="0"/>
    <n v="2011"/>
    <n v="1976"/>
    <n v="-234.17"/>
    <n v="0"/>
    <s v="50-R1.5 - Retirement"/>
    <m/>
    <x v="0"/>
    <n v="2015"/>
    <b v="0"/>
  </r>
  <r>
    <x v="1"/>
    <s v="0141"/>
    <n v="0"/>
    <n v="0"/>
    <n v="2011"/>
    <n v="1977"/>
    <n v="-297.79000000000002"/>
    <n v="0"/>
    <s v="50-R1.5 - Retirement"/>
    <m/>
    <x v="0"/>
    <n v="2015"/>
    <b v="0"/>
  </r>
  <r>
    <x v="1"/>
    <s v="0141"/>
    <n v="0"/>
    <n v="0"/>
    <n v="2011"/>
    <n v="1978"/>
    <n v="-744.02"/>
    <n v="0"/>
    <s v="50-R1.5 - Retirement"/>
    <m/>
    <x v="0"/>
    <n v="2015"/>
    <b v="0"/>
  </r>
  <r>
    <x v="1"/>
    <s v="0141"/>
    <n v="0"/>
    <n v="0"/>
    <n v="2011"/>
    <n v="1979"/>
    <n v="-188.85"/>
    <n v="0"/>
    <s v="50-R1.5 - Retirement"/>
    <m/>
    <x v="0"/>
    <n v="2015"/>
    <b v="0"/>
  </r>
  <r>
    <x v="1"/>
    <s v="0141"/>
    <n v="0"/>
    <n v="0"/>
    <n v="2011"/>
    <n v="1980"/>
    <n v="-4135.6000000000004"/>
    <n v="0"/>
    <s v="50-R1.5 - Retirement"/>
    <m/>
    <x v="0"/>
    <n v="2015"/>
    <b v="0"/>
  </r>
  <r>
    <x v="1"/>
    <s v="0141"/>
    <n v="0"/>
    <n v="0"/>
    <n v="2011"/>
    <n v="1981"/>
    <n v="-177.8"/>
    <n v="0"/>
    <s v="50-R1.5 - Retirement"/>
    <m/>
    <x v="0"/>
    <n v="2015"/>
    <b v="0"/>
  </r>
  <r>
    <x v="1"/>
    <s v="0141"/>
    <n v="0"/>
    <n v="0"/>
    <n v="2011"/>
    <n v="1982"/>
    <n v="-184.78"/>
    <n v="0"/>
    <s v="50-R1.5 - Retirement"/>
    <m/>
    <x v="0"/>
    <n v="2015"/>
    <b v="0"/>
  </r>
  <r>
    <x v="1"/>
    <s v="0141"/>
    <n v="0"/>
    <n v="0"/>
    <n v="2011"/>
    <n v="1983"/>
    <n v="-2071.9"/>
    <n v="0"/>
    <s v="50-R1.5 - Retirement"/>
    <m/>
    <x v="0"/>
    <n v="2015"/>
    <b v="0"/>
  </r>
  <r>
    <x v="1"/>
    <s v="0141"/>
    <n v="0"/>
    <n v="0"/>
    <n v="2011"/>
    <n v="1985"/>
    <n v="-2741.01"/>
    <n v="0"/>
    <s v="50-R1.5 - Retirement"/>
    <m/>
    <x v="0"/>
    <n v="2015"/>
    <b v="0"/>
  </r>
  <r>
    <x v="1"/>
    <s v="0141"/>
    <n v="0"/>
    <n v="0"/>
    <n v="2011"/>
    <n v="1986"/>
    <n v="-30.02"/>
    <n v="0"/>
    <s v="50-R1.5 - Retirement"/>
    <m/>
    <x v="0"/>
    <n v="2015"/>
    <b v="0"/>
  </r>
  <r>
    <x v="1"/>
    <s v="0141"/>
    <n v="0"/>
    <n v="0"/>
    <n v="2011"/>
    <n v="1987"/>
    <n v="-1070.82"/>
    <n v="0"/>
    <s v="50-R1.5 - Retirement"/>
    <m/>
    <x v="0"/>
    <n v="2015"/>
    <b v="0"/>
  </r>
  <r>
    <x v="1"/>
    <s v="0141"/>
    <n v="0"/>
    <n v="0"/>
    <n v="2011"/>
    <n v="1988"/>
    <n v="-2181.1799999999998"/>
    <n v="0"/>
    <s v="50-R1.5 - Retirement"/>
    <m/>
    <x v="0"/>
    <n v="2015"/>
    <b v="0"/>
  </r>
  <r>
    <x v="1"/>
    <s v="0141"/>
    <n v="0"/>
    <n v="0"/>
    <n v="2011"/>
    <n v="1991"/>
    <n v="-203.77"/>
    <n v="0"/>
    <s v="50-R1.5 - Retirement"/>
    <m/>
    <x v="0"/>
    <n v="2015"/>
    <b v="0"/>
  </r>
  <r>
    <x v="1"/>
    <s v="0141"/>
    <n v="0"/>
    <n v="0"/>
    <n v="2011"/>
    <n v="1992"/>
    <n v="-2018.83"/>
    <n v="0"/>
    <s v="50-R1.5 - Retirement"/>
    <m/>
    <x v="0"/>
    <n v="2015"/>
    <b v="0"/>
  </r>
  <r>
    <x v="1"/>
    <s v="0141"/>
    <n v="0"/>
    <n v="0"/>
    <n v="2011"/>
    <n v="1993"/>
    <n v="-61255.58"/>
    <n v="0"/>
    <s v="50-R1.5 - Retirement"/>
    <m/>
    <x v="0"/>
    <n v="2015"/>
    <b v="0"/>
  </r>
  <r>
    <x v="1"/>
    <s v="0141"/>
    <n v="0"/>
    <n v="0"/>
    <n v="2011"/>
    <n v="1994"/>
    <n v="-693.39"/>
    <n v="0"/>
    <s v="50-R1.5 - Retirement"/>
    <m/>
    <x v="0"/>
    <n v="2015"/>
    <b v="0"/>
  </r>
  <r>
    <x v="1"/>
    <s v="0141"/>
    <n v="0"/>
    <n v="0"/>
    <n v="2011"/>
    <n v="1995"/>
    <n v="-2453.4"/>
    <n v="0"/>
    <s v="50-R1.5 - Retirement"/>
    <m/>
    <x v="0"/>
    <n v="2015"/>
    <b v="0"/>
  </r>
  <r>
    <x v="1"/>
    <s v="0141"/>
    <n v="0"/>
    <n v="0"/>
    <n v="2011"/>
    <n v="1996"/>
    <n v="-1922.03"/>
    <n v="0"/>
    <s v="50-R1.5 - Retirement"/>
    <m/>
    <x v="0"/>
    <n v="2015"/>
    <b v="0"/>
  </r>
  <r>
    <x v="1"/>
    <s v="0141"/>
    <n v="0"/>
    <n v="0"/>
    <n v="2011"/>
    <n v="1997"/>
    <n v="-8657.16"/>
    <n v="0"/>
    <s v="50-R1.5 - Retirement"/>
    <m/>
    <x v="0"/>
    <n v="2015"/>
    <b v="0"/>
  </r>
  <r>
    <x v="1"/>
    <s v="0141"/>
    <n v="0"/>
    <n v="0"/>
    <n v="2011"/>
    <n v="1998"/>
    <n v="-23496.91"/>
    <n v="0"/>
    <s v="50-R1.5 - Retirement"/>
    <m/>
    <x v="0"/>
    <n v="2015"/>
    <b v="0"/>
  </r>
  <r>
    <x v="1"/>
    <s v="0141"/>
    <n v="0"/>
    <n v="0"/>
    <n v="2011"/>
    <n v="1999"/>
    <n v="-12085.62"/>
    <n v="0"/>
    <s v="50-R1.5 - Retirement"/>
    <m/>
    <x v="0"/>
    <n v="2015"/>
    <b v="0"/>
  </r>
  <r>
    <x v="1"/>
    <s v="0141"/>
    <n v="0"/>
    <n v="0"/>
    <n v="2011"/>
    <n v="2000"/>
    <n v="-2.23"/>
    <n v="0"/>
    <s v="50-R1.5 - Retirement"/>
    <m/>
    <x v="0"/>
    <n v="2015"/>
    <b v="0"/>
  </r>
  <r>
    <x v="1"/>
    <s v="0141"/>
    <n v="0"/>
    <n v="0"/>
    <n v="2011"/>
    <n v="2001"/>
    <n v="-367.18"/>
    <n v="0"/>
    <s v="50-R1.5 - Retirement"/>
    <m/>
    <x v="0"/>
    <n v="2015"/>
    <b v="0"/>
  </r>
  <r>
    <x v="1"/>
    <s v="0141"/>
    <n v="0"/>
    <n v="0"/>
    <n v="2011"/>
    <n v="2002"/>
    <n v="-1067.47"/>
    <n v="0"/>
    <s v="50-R1.5 - Retirement"/>
    <m/>
    <x v="0"/>
    <n v="2015"/>
    <b v="0"/>
  </r>
  <r>
    <x v="1"/>
    <s v="0141"/>
    <n v="0"/>
    <n v="0"/>
    <n v="2011"/>
    <n v="2003"/>
    <n v="-2868.72"/>
    <n v="0"/>
    <s v="50-R1.5 - Retirement"/>
    <m/>
    <x v="0"/>
    <n v="2015"/>
    <b v="0"/>
  </r>
  <r>
    <x v="1"/>
    <s v="0141"/>
    <n v="0"/>
    <n v="0"/>
    <n v="2011"/>
    <n v="2004"/>
    <n v="-11495.36"/>
    <n v="0"/>
    <s v="50-R1.5 - Retirement"/>
    <m/>
    <x v="0"/>
    <n v="2015"/>
    <b v="0"/>
  </r>
  <r>
    <x v="1"/>
    <s v="0141"/>
    <n v="0"/>
    <n v="0"/>
    <n v="2011"/>
    <n v="2005"/>
    <n v="-5620.71"/>
    <n v="0"/>
    <s v="50-R1.5 - Retirement"/>
    <m/>
    <x v="0"/>
    <n v="2015"/>
    <b v="0"/>
  </r>
  <r>
    <x v="1"/>
    <s v="0141"/>
    <n v="0"/>
    <n v="0"/>
    <n v="2011"/>
    <n v="2006"/>
    <n v="-1579.51"/>
    <n v="0"/>
    <s v="50-R1.5 - Retirement"/>
    <m/>
    <x v="0"/>
    <n v="2015"/>
    <b v="0"/>
  </r>
  <r>
    <x v="1"/>
    <s v="0141"/>
    <n v="0"/>
    <n v="0"/>
    <n v="2011"/>
    <n v="2007"/>
    <n v="-2826.1"/>
    <n v="0"/>
    <s v="50-R1.5 - Retirement"/>
    <m/>
    <x v="0"/>
    <n v="2015"/>
    <b v="0"/>
  </r>
  <r>
    <x v="1"/>
    <s v="0141"/>
    <n v="0"/>
    <n v="0"/>
    <n v="2011"/>
    <n v="2008"/>
    <n v="-534.28"/>
    <n v="0"/>
    <s v="50-R1.5 - Retirement"/>
    <m/>
    <x v="0"/>
    <n v="2015"/>
    <b v="0"/>
  </r>
  <r>
    <x v="1"/>
    <s v="0141"/>
    <n v="0"/>
    <n v="0"/>
    <n v="2011"/>
    <n v="2009"/>
    <n v="-3649"/>
    <n v="0"/>
    <s v="50-R1.5 - Retirement"/>
    <m/>
    <x v="0"/>
    <n v="2015"/>
    <b v="0"/>
  </r>
  <r>
    <x v="1"/>
    <s v="0141"/>
    <n v="0"/>
    <n v="0"/>
    <n v="2011"/>
    <n v="2010"/>
    <n v="-272.47000000000003"/>
    <n v="0"/>
    <s v="50-R1.5 - Retirement"/>
    <m/>
    <x v="0"/>
    <n v="2015"/>
    <b v="0"/>
  </r>
  <r>
    <x v="1"/>
    <s v="0141"/>
    <n v="0"/>
    <n v="0"/>
    <n v="2012"/>
    <n v="1962"/>
    <n v="-189561.02"/>
    <n v="0"/>
    <s v="50-R1.5 - Retirement"/>
    <m/>
    <x v="0"/>
    <n v="2015"/>
    <b v="0"/>
  </r>
  <r>
    <x v="1"/>
    <s v="0141"/>
    <n v="0"/>
    <n v="0"/>
    <n v="2012"/>
    <n v="1965"/>
    <n v="-245.95"/>
    <n v="0"/>
    <s v="50-R1.5 - Retirement"/>
    <m/>
    <x v="0"/>
    <n v="2015"/>
    <b v="0"/>
  </r>
  <r>
    <x v="1"/>
    <s v="0141"/>
    <n v="0"/>
    <n v="0"/>
    <n v="2012"/>
    <n v="1966"/>
    <n v="-747.82"/>
    <n v="0"/>
    <s v="50-R1.5 - Retirement"/>
    <m/>
    <x v="0"/>
    <n v="2015"/>
    <b v="0"/>
  </r>
  <r>
    <x v="1"/>
    <s v="0141"/>
    <n v="0"/>
    <n v="0"/>
    <n v="2012"/>
    <n v="1967"/>
    <n v="-2773.13"/>
    <n v="0"/>
    <s v="50-R1.5 - Retirement"/>
    <m/>
    <x v="0"/>
    <n v="2015"/>
    <b v="0"/>
  </r>
  <r>
    <x v="1"/>
    <s v="0141"/>
    <n v="0"/>
    <n v="0"/>
    <n v="2012"/>
    <n v="1968"/>
    <n v="-95.06"/>
    <n v="0"/>
    <s v="50-R1.5 - Retirement"/>
    <m/>
    <x v="0"/>
    <n v="2015"/>
    <b v="0"/>
  </r>
  <r>
    <x v="1"/>
    <s v="0141"/>
    <n v="0"/>
    <n v="0"/>
    <n v="2012"/>
    <n v="1969"/>
    <n v="-1.1499999999999999"/>
    <n v="0"/>
    <s v="50-R1.5 - Retirement"/>
    <m/>
    <x v="0"/>
    <n v="2015"/>
    <b v="0"/>
  </r>
  <r>
    <x v="1"/>
    <s v="0141"/>
    <n v="0"/>
    <n v="0"/>
    <n v="2012"/>
    <n v="1970"/>
    <n v="-94.21"/>
    <n v="0"/>
    <s v="50-R1.5 - Retirement"/>
    <m/>
    <x v="0"/>
    <n v="2015"/>
    <b v="0"/>
  </r>
  <r>
    <x v="1"/>
    <s v="0141"/>
    <n v="0"/>
    <n v="0"/>
    <n v="2012"/>
    <n v="1973"/>
    <n v="-296.73"/>
    <n v="0"/>
    <s v="50-R1.5 - Retirement"/>
    <m/>
    <x v="0"/>
    <n v="2015"/>
    <b v="0"/>
  </r>
  <r>
    <x v="1"/>
    <s v="0141"/>
    <n v="0"/>
    <n v="0"/>
    <n v="2012"/>
    <n v="1976"/>
    <n v="-241.98"/>
    <n v="0"/>
    <s v="50-R1.5 - Retirement"/>
    <m/>
    <x v="0"/>
    <n v="2015"/>
    <b v="0"/>
  </r>
  <r>
    <x v="1"/>
    <s v="0141"/>
    <n v="0"/>
    <n v="0"/>
    <n v="2012"/>
    <n v="1977"/>
    <n v="-307.88"/>
    <n v="0"/>
    <s v="50-R1.5 - Retirement"/>
    <m/>
    <x v="0"/>
    <n v="2015"/>
    <b v="0"/>
  </r>
  <r>
    <x v="1"/>
    <s v="0141"/>
    <n v="0"/>
    <n v="0"/>
    <n v="2012"/>
    <n v="1978"/>
    <n v="-769.6"/>
    <n v="0"/>
    <s v="50-R1.5 - Retirement"/>
    <m/>
    <x v="0"/>
    <n v="2015"/>
    <b v="0"/>
  </r>
  <r>
    <x v="1"/>
    <s v="0141"/>
    <n v="0"/>
    <n v="0"/>
    <n v="2012"/>
    <n v="1979"/>
    <n v="-195.42"/>
    <n v="0"/>
    <s v="50-R1.5 - Retirement"/>
    <m/>
    <x v="0"/>
    <n v="2015"/>
    <b v="0"/>
  </r>
  <r>
    <x v="1"/>
    <s v="0141"/>
    <n v="0"/>
    <n v="0"/>
    <n v="2012"/>
    <n v="1980"/>
    <n v="-4280.9799999999996"/>
    <n v="0"/>
    <s v="50-R1.5 - Retirement"/>
    <m/>
    <x v="0"/>
    <n v="2015"/>
    <b v="0"/>
  </r>
  <r>
    <x v="1"/>
    <s v="0141"/>
    <n v="0"/>
    <n v="0"/>
    <n v="2012"/>
    <n v="1981"/>
    <n v="-184.09"/>
    <n v="0"/>
    <s v="50-R1.5 - Retirement"/>
    <m/>
    <x v="0"/>
    <n v="2015"/>
    <b v="0"/>
  </r>
  <r>
    <x v="1"/>
    <s v="0141"/>
    <n v="0"/>
    <n v="0"/>
    <n v="2012"/>
    <n v="1982"/>
    <n v="-191.37"/>
    <n v="0"/>
    <s v="50-R1.5 - Retirement"/>
    <m/>
    <x v="0"/>
    <n v="2015"/>
    <b v="0"/>
  </r>
  <r>
    <x v="1"/>
    <s v="0141"/>
    <n v="0"/>
    <n v="0"/>
    <n v="2012"/>
    <n v="1983"/>
    <n v="-2146.1"/>
    <n v="0"/>
    <s v="50-R1.5 - Retirement"/>
    <m/>
    <x v="0"/>
    <n v="2015"/>
    <b v="0"/>
  </r>
  <r>
    <x v="1"/>
    <s v="0141"/>
    <n v="0"/>
    <n v="0"/>
    <n v="2012"/>
    <n v="1985"/>
    <n v="-2839.52"/>
    <n v="0"/>
    <s v="50-R1.5 - Retirement"/>
    <m/>
    <x v="0"/>
    <n v="2015"/>
    <b v="0"/>
  </r>
  <r>
    <x v="1"/>
    <s v="0141"/>
    <n v="0"/>
    <n v="0"/>
    <n v="2012"/>
    <n v="1986"/>
    <n v="-31.09"/>
    <n v="0"/>
    <s v="50-R1.5 - Retirement"/>
    <m/>
    <x v="0"/>
    <n v="2015"/>
    <b v="0"/>
  </r>
  <r>
    <x v="1"/>
    <s v="0141"/>
    <n v="0"/>
    <n v="0"/>
    <n v="2012"/>
    <n v="1987"/>
    <n v="-1109.18"/>
    <n v="0"/>
    <s v="50-R1.5 - Retirement"/>
    <m/>
    <x v="0"/>
    <n v="2015"/>
    <b v="0"/>
  </r>
  <r>
    <x v="1"/>
    <s v="0141"/>
    <n v="0"/>
    <n v="0"/>
    <n v="2012"/>
    <n v="1988"/>
    <n v="-2259.0500000000002"/>
    <n v="0"/>
    <s v="50-R1.5 - Retirement"/>
    <m/>
    <x v="0"/>
    <n v="2015"/>
    <b v="0"/>
  </r>
  <r>
    <x v="1"/>
    <s v="0141"/>
    <n v="0"/>
    <n v="0"/>
    <n v="2012"/>
    <n v="1991"/>
    <n v="-210.91"/>
    <n v="0"/>
    <s v="50-R1.5 - Retirement"/>
    <m/>
    <x v="0"/>
    <n v="2015"/>
    <b v="0"/>
  </r>
  <r>
    <x v="1"/>
    <s v="0141"/>
    <n v="0"/>
    <n v="0"/>
    <n v="2012"/>
    <n v="1992"/>
    <n v="-2089"/>
    <n v="0"/>
    <s v="50-R1.5 - Retirement"/>
    <m/>
    <x v="0"/>
    <n v="2015"/>
    <b v="0"/>
  </r>
  <r>
    <x v="1"/>
    <s v="0141"/>
    <n v="0"/>
    <n v="0"/>
    <n v="2012"/>
    <n v="1993"/>
    <n v="-63368.23"/>
    <n v="0"/>
    <s v="50-R1.5 - Retirement"/>
    <m/>
    <x v="0"/>
    <n v="2015"/>
    <b v="0"/>
  </r>
  <r>
    <x v="1"/>
    <s v="0141"/>
    <n v="0"/>
    <n v="0"/>
    <n v="2012"/>
    <n v="1994"/>
    <n v="-717.12"/>
    <n v="0"/>
    <s v="50-R1.5 - Retirement"/>
    <m/>
    <x v="0"/>
    <n v="2015"/>
    <b v="0"/>
  </r>
  <r>
    <x v="1"/>
    <s v="0141"/>
    <n v="0"/>
    <n v="0"/>
    <n v="2012"/>
    <n v="1995"/>
    <n v="-2536.8200000000002"/>
    <n v="0"/>
    <s v="50-R1.5 - Retirement"/>
    <m/>
    <x v="0"/>
    <n v="2015"/>
    <b v="0"/>
  </r>
  <r>
    <x v="1"/>
    <s v="0141"/>
    <n v="0"/>
    <n v="0"/>
    <n v="2012"/>
    <n v="1996"/>
    <n v="-1987.12"/>
    <n v="0"/>
    <s v="50-R1.5 - Retirement"/>
    <m/>
    <x v="0"/>
    <n v="2015"/>
    <b v="0"/>
  </r>
  <r>
    <x v="1"/>
    <s v="0141"/>
    <n v="0"/>
    <n v="0"/>
    <n v="2012"/>
    <n v="1997"/>
    <n v="-8950.3700000000008"/>
    <n v="0"/>
    <s v="50-R1.5 - Retirement"/>
    <m/>
    <x v="0"/>
    <n v="2015"/>
    <b v="0"/>
  </r>
  <r>
    <x v="1"/>
    <s v="0141"/>
    <n v="0"/>
    <n v="0"/>
    <n v="2012"/>
    <n v="1998"/>
    <n v="-24298.02"/>
    <n v="0"/>
    <s v="50-R1.5 - Retirement"/>
    <m/>
    <x v="0"/>
    <n v="2015"/>
    <b v="0"/>
  </r>
  <r>
    <x v="1"/>
    <s v="0141"/>
    <n v="0"/>
    <n v="0"/>
    <n v="2012"/>
    <n v="1999"/>
    <n v="-12501.33"/>
    <n v="0"/>
    <s v="50-R1.5 - Retirement"/>
    <m/>
    <x v="0"/>
    <n v="2015"/>
    <b v="0"/>
  </r>
  <r>
    <x v="1"/>
    <s v="0141"/>
    <n v="0"/>
    <n v="0"/>
    <n v="2012"/>
    <n v="2000"/>
    <n v="-2.31"/>
    <n v="0"/>
    <s v="50-R1.5 - Retirement"/>
    <m/>
    <x v="0"/>
    <n v="2015"/>
    <b v="0"/>
  </r>
  <r>
    <x v="1"/>
    <s v="0141"/>
    <n v="0"/>
    <n v="0"/>
    <n v="2012"/>
    <n v="2001"/>
    <n v="-380.06"/>
    <n v="0"/>
    <s v="50-R1.5 - Retirement"/>
    <m/>
    <x v="0"/>
    <n v="2015"/>
    <b v="0"/>
  </r>
  <r>
    <x v="1"/>
    <s v="0141"/>
    <n v="0"/>
    <n v="0"/>
    <n v="2012"/>
    <n v="2002"/>
    <n v="-1105.3599999999999"/>
    <n v="0"/>
    <s v="50-R1.5 - Retirement"/>
    <m/>
    <x v="0"/>
    <n v="2015"/>
    <b v="0"/>
  </r>
  <r>
    <x v="1"/>
    <s v="0141"/>
    <n v="0"/>
    <n v="0"/>
    <n v="2012"/>
    <n v="2003"/>
    <n v="-2971.53"/>
    <n v="0"/>
    <s v="50-R1.5 - Retirement"/>
    <m/>
    <x v="0"/>
    <n v="2015"/>
    <b v="0"/>
  </r>
  <r>
    <x v="1"/>
    <s v="0141"/>
    <n v="0"/>
    <n v="0"/>
    <n v="2012"/>
    <n v="2004"/>
    <n v="-11912.42"/>
    <n v="0"/>
    <s v="50-R1.5 - Retirement"/>
    <m/>
    <x v="0"/>
    <n v="2015"/>
    <b v="0"/>
  </r>
  <r>
    <x v="1"/>
    <s v="0141"/>
    <n v="0"/>
    <n v="0"/>
    <n v="2012"/>
    <n v="2005"/>
    <n v="-5826.72"/>
    <n v="0"/>
    <s v="50-R1.5 - Retirement"/>
    <m/>
    <x v="0"/>
    <n v="2015"/>
    <b v="0"/>
  </r>
  <r>
    <x v="1"/>
    <s v="0141"/>
    <n v="0"/>
    <n v="0"/>
    <n v="2012"/>
    <n v="2006"/>
    <n v="-1638.13"/>
    <n v="0"/>
    <s v="50-R1.5 - Retirement"/>
    <m/>
    <x v="0"/>
    <n v="2015"/>
    <b v="0"/>
  </r>
  <r>
    <x v="1"/>
    <s v="0141"/>
    <n v="0"/>
    <n v="0"/>
    <n v="2012"/>
    <n v="2007"/>
    <n v="-2932.28"/>
    <n v="0"/>
    <s v="50-R1.5 - Retirement"/>
    <m/>
    <x v="0"/>
    <n v="2015"/>
    <b v="0"/>
  </r>
  <r>
    <x v="1"/>
    <s v="0141"/>
    <n v="0"/>
    <n v="0"/>
    <n v="2012"/>
    <n v="2008"/>
    <n v="-554.6"/>
    <n v="0"/>
    <s v="50-R1.5 - Retirement"/>
    <m/>
    <x v="0"/>
    <n v="2015"/>
    <b v="0"/>
  </r>
  <r>
    <x v="1"/>
    <s v="0141"/>
    <n v="0"/>
    <n v="0"/>
    <n v="2012"/>
    <n v="2009"/>
    <n v="-3789.45"/>
    <n v="0"/>
    <s v="50-R1.5 - Retirement"/>
    <m/>
    <x v="0"/>
    <n v="2015"/>
    <b v="0"/>
  </r>
  <r>
    <x v="1"/>
    <s v="0141"/>
    <n v="0"/>
    <n v="0"/>
    <n v="2012"/>
    <n v="2010"/>
    <n v="-283.11"/>
    <n v="0"/>
    <s v="50-R1.5 - Retirement"/>
    <m/>
    <x v="0"/>
    <n v="2015"/>
    <b v="0"/>
  </r>
  <r>
    <x v="1"/>
    <s v="0141"/>
    <n v="0"/>
    <n v="0"/>
    <n v="2013"/>
    <n v="1962"/>
    <n v="-192441.89"/>
    <n v="0"/>
    <s v="50-R1.5 - Retirement"/>
    <m/>
    <x v="0"/>
    <n v="2015"/>
    <b v="0"/>
  </r>
  <r>
    <x v="1"/>
    <s v="0141"/>
    <n v="0"/>
    <n v="0"/>
    <n v="2013"/>
    <n v="1965"/>
    <n v="-251"/>
    <n v="0"/>
    <s v="50-R1.5 - Retirement"/>
    <m/>
    <x v="0"/>
    <n v="2015"/>
    <b v="0"/>
  </r>
  <r>
    <x v="1"/>
    <s v="0141"/>
    <n v="0"/>
    <n v="0"/>
    <n v="2013"/>
    <n v="1966"/>
    <n v="-764.34"/>
    <n v="0"/>
    <s v="50-R1.5 - Retirement"/>
    <m/>
    <x v="0"/>
    <n v="2015"/>
    <b v="0"/>
  </r>
  <r>
    <x v="1"/>
    <s v="0141"/>
    <n v="0"/>
    <n v="0"/>
    <n v="2013"/>
    <n v="1967"/>
    <n v="-2838.4"/>
    <n v="0"/>
    <s v="50-R1.5 - Retirement"/>
    <m/>
    <x v="0"/>
    <n v="2015"/>
    <b v="0"/>
  </r>
  <r>
    <x v="1"/>
    <s v="0141"/>
    <n v="0"/>
    <n v="0"/>
    <n v="2013"/>
    <n v="1968"/>
    <n v="-97.43"/>
    <n v="0"/>
    <s v="50-R1.5 - Retirement"/>
    <m/>
    <x v="0"/>
    <n v="2015"/>
    <b v="0"/>
  </r>
  <r>
    <x v="1"/>
    <s v="0141"/>
    <n v="0"/>
    <n v="0"/>
    <n v="2013"/>
    <n v="1969"/>
    <n v="-1.18"/>
    <n v="0"/>
    <s v="50-R1.5 - Retirement"/>
    <m/>
    <x v="0"/>
    <n v="2015"/>
    <b v="0"/>
  </r>
  <r>
    <x v="1"/>
    <s v="0141"/>
    <n v="0"/>
    <n v="0"/>
    <n v="2013"/>
    <n v="1970"/>
    <n v="-96.78"/>
    <n v="0"/>
    <s v="50-R1.5 - Retirement"/>
    <m/>
    <x v="0"/>
    <n v="2015"/>
    <b v="0"/>
  </r>
  <r>
    <x v="1"/>
    <s v="0141"/>
    <n v="0"/>
    <n v="0"/>
    <n v="2013"/>
    <n v="1973"/>
    <n v="-305.75"/>
    <n v="0"/>
    <s v="50-R1.5 - Retirement"/>
    <m/>
    <x v="0"/>
    <n v="2015"/>
    <b v="0"/>
  </r>
  <r>
    <x v="1"/>
    <s v="0141"/>
    <n v="0"/>
    <n v="0"/>
    <n v="2013"/>
    <n v="1976"/>
    <n v="-249.9"/>
    <n v="0"/>
    <s v="50-R1.5 - Retirement"/>
    <m/>
    <x v="0"/>
    <n v="2015"/>
    <b v="0"/>
  </r>
  <r>
    <x v="1"/>
    <s v="0141"/>
    <n v="0"/>
    <n v="0"/>
    <n v="2013"/>
    <n v="1977"/>
    <n v="-318.14999999999998"/>
    <n v="0"/>
    <s v="50-R1.5 - Retirement"/>
    <m/>
    <x v="0"/>
    <n v="2015"/>
    <b v="0"/>
  </r>
  <r>
    <x v="1"/>
    <s v="0141"/>
    <n v="0"/>
    <n v="0"/>
    <n v="2013"/>
    <n v="1978"/>
    <n v="-795.68"/>
    <n v="0"/>
    <s v="50-R1.5 - Retirement"/>
    <m/>
    <x v="0"/>
    <n v="2015"/>
    <b v="0"/>
  </r>
  <r>
    <x v="1"/>
    <s v="0141"/>
    <n v="0"/>
    <n v="0"/>
    <n v="2013"/>
    <n v="1979"/>
    <n v="-202.14"/>
    <n v="0"/>
    <s v="50-R1.5 - Retirement"/>
    <m/>
    <x v="0"/>
    <n v="2015"/>
    <b v="0"/>
  </r>
  <r>
    <x v="1"/>
    <s v="0141"/>
    <n v="0"/>
    <n v="0"/>
    <n v="2013"/>
    <n v="1980"/>
    <n v="-4429.91"/>
    <n v="0"/>
    <s v="50-R1.5 - Retirement"/>
    <m/>
    <x v="0"/>
    <n v="2015"/>
    <b v="0"/>
  </r>
  <r>
    <x v="1"/>
    <s v="0141"/>
    <n v="0"/>
    <n v="0"/>
    <n v="2013"/>
    <n v="1981"/>
    <n v="-190.57"/>
    <n v="0"/>
    <s v="50-R1.5 - Retirement"/>
    <m/>
    <x v="0"/>
    <n v="2015"/>
    <b v="0"/>
  </r>
  <r>
    <x v="1"/>
    <s v="0141"/>
    <n v="0"/>
    <n v="0"/>
    <n v="2013"/>
    <n v="1982"/>
    <n v="-198.14"/>
    <n v="0"/>
    <s v="50-R1.5 - Retirement"/>
    <m/>
    <x v="0"/>
    <n v="2015"/>
    <b v="0"/>
  </r>
  <r>
    <x v="1"/>
    <s v="0141"/>
    <n v="0"/>
    <n v="0"/>
    <n v="2013"/>
    <n v="1983"/>
    <n v="-2222.62"/>
    <n v="0"/>
    <s v="50-R1.5 - Retirement"/>
    <m/>
    <x v="0"/>
    <n v="2015"/>
    <b v="0"/>
  </r>
  <r>
    <x v="1"/>
    <s v="0141"/>
    <n v="0"/>
    <n v="0"/>
    <n v="2013"/>
    <n v="1985"/>
    <n v="-2941.46"/>
    <n v="0"/>
    <s v="50-R1.5 - Retirement"/>
    <m/>
    <x v="0"/>
    <n v="2015"/>
    <b v="0"/>
  </r>
  <r>
    <x v="1"/>
    <s v="0141"/>
    <n v="0"/>
    <n v="0"/>
    <n v="2013"/>
    <n v="1986"/>
    <n v="-32.21"/>
    <n v="0"/>
    <s v="50-R1.5 - Retirement"/>
    <m/>
    <x v="0"/>
    <n v="2015"/>
    <b v="0"/>
  </r>
  <r>
    <x v="1"/>
    <s v="0141"/>
    <n v="0"/>
    <n v="0"/>
    <n v="2013"/>
    <n v="1987"/>
    <n v="-1149.01"/>
    <n v="0"/>
    <s v="50-R1.5 - Retirement"/>
    <m/>
    <x v="0"/>
    <n v="2015"/>
    <b v="0"/>
  </r>
  <r>
    <x v="1"/>
    <s v="0141"/>
    <n v="0"/>
    <n v="0"/>
    <n v="2013"/>
    <n v="1988"/>
    <n v="-2339.9699999999998"/>
    <n v="0"/>
    <s v="50-R1.5 - Retirement"/>
    <m/>
    <x v="0"/>
    <n v="2015"/>
    <b v="0"/>
  </r>
  <r>
    <x v="1"/>
    <s v="0141"/>
    <n v="0"/>
    <n v="0"/>
    <n v="2013"/>
    <n v="1991"/>
    <n v="-218.35"/>
    <n v="0"/>
    <s v="50-R1.5 - Retirement"/>
    <m/>
    <x v="0"/>
    <n v="2015"/>
    <b v="0"/>
  </r>
  <r>
    <x v="1"/>
    <s v="0141"/>
    <n v="0"/>
    <n v="0"/>
    <n v="2013"/>
    <n v="1992"/>
    <n v="-2162.19"/>
    <n v="0"/>
    <s v="50-R1.5 - Retirement"/>
    <m/>
    <x v="0"/>
    <n v="2015"/>
    <b v="0"/>
  </r>
  <r>
    <x v="1"/>
    <s v="0141"/>
    <n v="0"/>
    <n v="0"/>
    <n v="2013"/>
    <n v="1993"/>
    <n v="-65570.789999999994"/>
    <n v="0"/>
    <s v="50-R1.5 - Retirement"/>
    <m/>
    <x v="0"/>
    <n v="2015"/>
    <b v="0"/>
  </r>
  <r>
    <x v="1"/>
    <s v="0141"/>
    <n v="0"/>
    <n v="0"/>
    <n v="2013"/>
    <n v="1994"/>
    <n v="-741.85"/>
    <n v="0"/>
    <s v="50-R1.5 - Retirement"/>
    <m/>
    <x v="0"/>
    <n v="2015"/>
    <b v="0"/>
  </r>
  <r>
    <x v="1"/>
    <s v="0141"/>
    <n v="0"/>
    <n v="0"/>
    <n v="2013"/>
    <n v="1995"/>
    <n v="-2623.61"/>
    <n v="0"/>
    <s v="50-R1.5 - Retirement"/>
    <m/>
    <x v="0"/>
    <n v="2015"/>
    <b v="0"/>
  </r>
  <r>
    <x v="1"/>
    <s v="0141"/>
    <n v="0"/>
    <n v="0"/>
    <n v="2013"/>
    <n v="1996"/>
    <n v="-2054.6799999999998"/>
    <n v="0"/>
    <s v="50-R1.5 - Retirement"/>
    <m/>
    <x v="0"/>
    <n v="2015"/>
    <b v="0"/>
  </r>
  <r>
    <x v="1"/>
    <s v="0141"/>
    <n v="0"/>
    <n v="0"/>
    <n v="2013"/>
    <n v="1997"/>
    <n v="-9253.4699999999993"/>
    <n v="0"/>
    <s v="50-R1.5 - Retirement"/>
    <m/>
    <x v="0"/>
    <n v="2015"/>
    <b v="0"/>
  </r>
  <r>
    <x v="1"/>
    <s v="0141"/>
    <n v="0"/>
    <n v="0"/>
    <n v="2013"/>
    <n v="1998"/>
    <n v="-25120.98"/>
    <n v="0"/>
    <s v="50-R1.5 - Retirement"/>
    <m/>
    <x v="0"/>
    <n v="2015"/>
    <b v="0"/>
  </r>
  <r>
    <x v="1"/>
    <s v="0141"/>
    <n v="0"/>
    <n v="0"/>
    <n v="2013"/>
    <n v="1999"/>
    <n v="-12927.55"/>
    <n v="0"/>
    <s v="50-R1.5 - Retirement"/>
    <m/>
    <x v="0"/>
    <n v="2015"/>
    <b v="0"/>
  </r>
  <r>
    <x v="1"/>
    <s v="0141"/>
    <n v="0"/>
    <n v="0"/>
    <n v="2013"/>
    <n v="2000"/>
    <n v="-2.39"/>
    <n v="0"/>
    <s v="50-R1.5 - Retirement"/>
    <m/>
    <x v="0"/>
    <n v="2015"/>
    <b v="0"/>
  </r>
  <r>
    <x v="1"/>
    <s v="0141"/>
    <n v="0"/>
    <n v="0"/>
    <n v="2013"/>
    <n v="2001"/>
    <n v="-393.28"/>
    <n v="0"/>
    <s v="50-R1.5 - Retirement"/>
    <m/>
    <x v="0"/>
    <n v="2015"/>
    <b v="0"/>
  </r>
  <r>
    <x v="1"/>
    <s v="0141"/>
    <n v="0"/>
    <n v="0"/>
    <n v="2013"/>
    <n v="2002"/>
    <n v="-1144.1400000000001"/>
    <n v="0"/>
    <s v="50-R1.5 - Retirement"/>
    <m/>
    <x v="0"/>
    <n v="2015"/>
    <b v="0"/>
  </r>
  <r>
    <x v="1"/>
    <s v="0141"/>
    <n v="0"/>
    <n v="0"/>
    <n v="2013"/>
    <n v="2003"/>
    <n v="-3077.03"/>
    <n v="0"/>
    <s v="50-R1.5 - Retirement"/>
    <m/>
    <x v="0"/>
    <n v="2015"/>
    <b v="0"/>
  </r>
  <r>
    <x v="1"/>
    <s v="0141"/>
    <n v="0"/>
    <n v="0"/>
    <n v="2013"/>
    <n v="2004"/>
    <n v="-12339.35"/>
    <n v="0"/>
    <s v="50-R1.5 - Retirement"/>
    <m/>
    <x v="0"/>
    <n v="2015"/>
    <b v="0"/>
  </r>
  <r>
    <x v="1"/>
    <s v="0141"/>
    <n v="0"/>
    <n v="0"/>
    <n v="2013"/>
    <n v="2005"/>
    <n v="-6038.11"/>
    <n v="0"/>
    <s v="50-R1.5 - Retirement"/>
    <m/>
    <x v="0"/>
    <n v="2015"/>
    <b v="0"/>
  </r>
  <r>
    <x v="1"/>
    <s v="0141"/>
    <n v="0"/>
    <n v="0"/>
    <n v="2013"/>
    <n v="2006"/>
    <n v="-1698.17"/>
    <n v="0"/>
    <s v="50-R1.5 - Retirement"/>
    <m/>
    <x v="0"/>
    <n v="2015"/>
    <b v="0"/>
  </r>
  <r>
    <x v="1"/>
    <s v="0141"/>
    <n v="0"/>
    <n v="0"/>
    <n v="2013"/>
    <n v="2007"/>
    <n v="-3041.1"/>
    <n v="0"/>
    <s v="50-R1.5 - Retirement"/>
    <m/>
    <x v="0"/>
    <n v="2015"/>
    <b v="0"/>
  </r>
  <r>
    <x v="1"/>
    <s v="0141"/>
    <n v="0"/>
    <n v="0"/>
    <n v="2013"/>
    <n v="2008"/>
    <n v="-575.44000000000005"/>
    <n v="0"/>
    <s v="50-R1.5 - Retirement"/>
    <m/>
    <x v="0"/>
    <n v="2015"/>
    <b v="0"/>
  </r>
  <r>
    <x v="1"/>
    <s v="0141"/>
    <n v="0"/>
    <n v="0"/>
    <n v="2013"/>
    <n v="2009"/>
    <n v="-3933.57"/>
    <n v="0"/>
    <s v="50-R1.5 - Retirement"/>
    <m/>
    <x v="0"/>
    <n v="2015"/>
    <b v="0"/>
  </r>
  <r>
    <x v="1"/>
    <s v="0141"/>
    <n v="0"/>
    <n v="0"/>
    <n v="2013"/>
    <n v="2010"/>
    <n v="-294.01"/>
    <n v="0"/>
    <s v="50-R1.5 - Retirement"/>
    <m/>
    <x v="0"/>
    <n v="2015"/>
    <b v="0"/>
  </r>
  <r>
    <x v="1"/>
    <s v="0141"/>
    <n v="0"/>
    <n v="0"/>
    <n v="2014"/>
    <n v="1962"/>
    <n v="-194985.34"/>
    <n v="0"/>
    <s v="50-R1.5 - Retirement"/>
    <m/>
    <x v="0"/>
    <n v="2015"/>
    <b v="0"/>
  </r>
  <r>
    <x v="1"/>
    <s v="0141"/>
    <n v="0"/>
    <n v="0"/>
    <n v="2014"/>
    <n v="1965"/>
    <n v="-255.73"/>
    <n v="0"/>
    <s v="50-R1.5 - Retirement"/>
    <m/>
    <x v="0"/>
    <n v="2015"/>
    <b v="0"/>
  </r>
  <r>
    <x v="1"/>
    <s v="0141"/>
    <n v="0"/>
    <n v="0"/>
    <n v="2014"/>
    <n v="1966"/>
    <n v="-780.01"/>
    <n v="0"/>
    <s v="50-R1.5 - Retirement"/>
    <m/>
    <x v="0"/>
    <n v="2015"/>
    <b v="0"/>
  </r>
  <r>
    <x v="1"/>
    <s v="0141"/>
    <n v="0"/>
    <n v="0"/>
    <n v="2014"/>
    <n v="1967"/>
    <n v="-2901.08"/>
    <n v="0"/>
    <s v="50-R1.5 - Retirement"/>
    <m/>
    <x v="0"/>
    <n v="2015"/>
    <b v="0"/>
  </r>
  <r>
    <x v="1"/>
    <s v="0141"/>
    <n v="0"/>
    <n v="0"/>
    <n v="2014"/>
    <n v="1968"/>
    <n v="-99.73"/>
    <n v="0"/>
    <s v="50-R1.5 - Retirement"/>
    <m/>
    <x v="0"/>
    <n v="2015"/>
    <b v="0"/>
  </r>
  <r>
    <x v="1"/>
    <s v="0141"/>
    <n v="0"/>
    <n v="0"/>
    <n v="2014"/>
    <n v="1969"/>
    <n v="-1.21"/>
    <n v="0"/>
    <s v="50-R1.5 - Retirement"/>
    <m/>
    <x v="0"/>
    <n v="2015"/>
    <b v="0"/>
  </r>
  <r>
    <x v="1"/>
    <s v="0141"/>
    <n v="0"/>
    <n v="0"/>
    <n v="2014"/>
    <n v="1970"/>
    <n v="-99.32"/>
    <n v="0"/>
    <s v="50-R1.5 - Retirement"/>
    <m/>
    <x v="0"/>
    <n v="2015"/>
    <b v="0"/>
  </r>
  <r>
    <x v="1"/>
    <s v="0141"/>
    <n v="0"/>
    <n v="0"/>
    <n v="2014"/>
    <n v="1973"/>
    <n v="-314.76"/>
    <n v="0"/>
    <s v="50-R1.5 - Retirement"/>
    <m/>
    <x v="0"/>
    <n v="2015"/>
    <b v="0"/>
  </r>
  <r>
    <x v="1"/>
    <s v="0141"/>
    <n v="0"/>
    <n v="0"/>
    <n v="2014"/>
    <n v="1976"/>
    <n v="-257.89999999999998"/>
    <n v="0"/>
    <s v="50-R1.5 - Retirement"/>
    <m/>
    <x v="0"/>
    <n v="2015"/>
    <b v="0"/>
  </r>
  <r>
    <x v="1"/>
    <s v="0141"/>
    <n v="0"/>
    <n v="0"/>
    <n v="2014"/>
    <n v="1977"/>
    <n v="-328.55"/>
    <n v="0"/>
    <s v="50-R1.5 - Retirement"/>
    <m/>
    <x v="0"/>
    <n v="2015"/>
    <b v="0"/>
  </r>
  <r>
    <x v="1"/>
    <s v="0141"/>
    <n v="0"/>
    <n v="0"/>
    <n v="2014"/>
    <n v="1978"/>
    <n v="-822.21"/>
    <n v="0"/>
    <s v="50-R1.5 - Retirement"/>
    <m/>
    <x v="0"/>
    <n v="2015"/>
    <b v="0"/>
  </r>
  <r>
    <x v="1"/>
    <s v="0141"/>
    <n v="0"/>
    <n v="0"/>
    <n v="2014"/>
    <n v="1979"/>
    <n v="-208.99"/>
    <n v="0"/>
    <s v="50-R1.5 - Retirement"/>
    <m/>
    <x v="0"/>
    <n v="2015"/>
    <b v="0"/>
  </r>
  <r>
    <x v="1"/>
    <s v="0141"/>
    <n v="0"/>
    <n v="0"/>
    <n v="2014"/>
    <n v="1980"/>
    <n v="-4582.25"/>
    <n v="0"/>
    <s v="50-R1.5 - Retirement"/>
    <m/>
    <x v="0"/>
    <n v="2015"/>
    <b v="0"/>
  </r>
  <r>
    <x v="1"/>
    <s v="0141"/>
    <n v="0"/>
    <n v="0"/>
    <n v="2014"/>
    <n v="1981"/>
    <n v="-197.2"/>
    <n v="0"/>
    <s v="50-R1.5 - Retirement"/>
    <m/>
    <x v="0"/>
    <n v="2015"/>
    <b v="0"/>
  </r>
  <r>
    <x v="1"/>
    <s v="0141"/>
    <n v="0"/>
    <n v="0"/>
    <n v="2014"/>
    <n v="1982"/>
    <n v="-205.11"/>
    <n v="0"/>
    <s v="50-R1.5 - Retirement"/>
    <m/>
    <x v="0"/>
    <n v="2015"/>
    <b v="0"/>
  </r>
  <r>
    <x v="1"/>
    <s v="0141"/>
    <n v="0"/>
    <n v="0"/>
    <n v="2014"/>
    <n v="1983"/>
    <n v="-2301.35"/>
    <n v="0"/>
    <s v="50-R1.5 - Retirement"/>
    <m/>
    <x v="0"/>
    <n v="2015"/>
    <b v="0"/>
  </r>
  <r>
    <x v="1"/>
    <s v="0141"/>
    <n v="0"/>
    <n v="0"/>
    <n v="2014"/>
    <n v="1985"/>
    <n v="-3046.8"/>
    <n v="0"/>
    <s v="50-R1.5 - Retirement"/>
    <m/>
    <x v="0"/>
    <n v="2015"/>
    <b v="0"/>
  </r>
  <r>
    <x v="1"/>
    <s v="0141"/>
    <n v="0"/>
    <n v="0"/>
    <n v="2014"/>
    <n v="1986"/>
    <n v="-33.369999999999997"/>
    <n v="0"/>
    <s v="50-R1.5 - Retirement"/>
    <m/>
    <x v="0"/>
    <n v="2015"/>
    <b v="0"/>
  </r>
  <r>
    <x v="1"/>
    <s v="0141"/>
    <n v="0"/>
    <n v="0"/>
    <n v="2014"/>
    <n v="1987"/>
    <n v="-1190.31"/>
    <n v="0"/>
    <s v="50-R1.5 - Retirement"/>
    <m/>
    <x v="0"/>
    <n v="2015"/>
    <b v="0"/>
  </r>
  <r>
    <x v="1"/>
    <s v="0141"/>
    <n v="0"/>
    <n v="0"/>
    <n v="2014"/>
    <n v="1988"/>
    <n v="-2424.0100000000002"/>
    <n v="0"/>
    <s v="50-R1.5 - Retirement"/>
    <m/>
    <x v="0"/>
    <n v="2015"/>
    <b v="0"/>
  </r>
  <r>
    <x v="1"/>
    <s v="0141"/>
    <n v="0"/>
    <n v="0"/>
    <n v="2014"/>
    <n v="1991"/>
    <n v="-226.1"/>
    <n v="0"/>
    <s v="50-R1.5 - Retirement"/>
    <m/>
    <x v="0"/>
    <n v="2015"/>
    <b v="0"/>
  </r>
  <r>
    <x v="1"/>
    <s v="0141"/>
    <n v="0"/>
    <n v="0"/>
    <n v="2014"/>
    <n v="1992"/>
    <n v="-2238.5"/>
    <n v="0"/>
    <s v="50-R1.5 - Retirement"/>
    <m/>
    <x v="0"/>
    <n v="2015"/>
    <b v="0"/>
  </r>
  <r>
    <x v="1"/>
    <s v="0141"/>
    <n v="0"/>
    <n v="0"/>
    <n v="2014"/>
    <n v="1993"/>
    <n v="-67867.91"/>
    <n v="0"/>
    <s v="50-R1.5 - Retirement"/>
    <m/>
    <x v="0"/>
    <n v="2015"/>
    <b v="0"/>
  </r>
  <r>
    <x v="1"/>
    <s v="0141"/>
    <n v="0"/>
    <n v="0"/>
    <n v="2014"/>
    <n v="1994"/>
    <n v="-767.64"/>
    <n v="0"/>
    <s v="50-R1.5 - Retirement"/>
    <m/>
    <x v="0"/>
    <n v="2015"/>
    <b v="0"/>
  </r>
  <r>
    <x v="1"/>
    <s v="0141"/>
    <n v="0"/>
    <n v="0"/>
    <n v="2014"/>
    <n v="1995"/>
    <n v="-2714.1"/>
    <n v="0"/>
    <s v="50-R1.5 - Retirement"/>
    <m/>
    <x v="0"/>
    <n v="2015"/>
    <b v="0"/>
  </r>
  <r>
    <x v="1"/>
    <s v="0141"/>
    <n v="0"/>
    <n v="0"/>
    <n v="2014"/>
    <n v="1996"/>
    <n v="-2124.98"/>
    <n v="0"/>
    <s v="50-R1.5 - Retirement"/>
    <m/>
    <x v="0"/>
    <n v="2015"/>
    <b v="0"/>
  </r>
  <r>
    <x v="1"/>
    <s v="0141"/>
    <n v="0"/>
    <n v="0"/>
    <n v="2014"/>
    <n v="1997"/>
    <n v="-9568.1"/>
    <n v="0"/>
    <s v="50-R1.5 - Retirement"/>
    <m/>
    <x v="0"/>
    <n v="2015"/>
    <b v="0"/>
  </r>
  <r>
    <x v="1"/>
    <s v="0141"/>
    <n v="0"/>
    <n v="0"/>
    <n v="2014"/>
    <n v="1998"/>
    <n v="-25971.69"/>
    <n v="0"/>
    <s v="50-R1.5 - Retirement"/>
    <m/>
    <x v="0"/>
    <n v="2015"/>
    <b v="0"/>
  </r>
  <r>
    <x v="1"/>
    <s v="0141"/>
    <n v="0"/>
    <n v="0"/>
    <n v="2014"/>
    <n v="1999"/>
    <n v="-13365.41"/>
    <n v="0"/>
    <s v="50-R1.5 - Retirement"/>
    <m/>
    <x v="0"/>
    <n v="2015"/>
    <b v="0"/>
  </r>
  <r>
    <x v="1"/>
    <s v="0141"/>
    <n v="0"/>
    <n v="0"/>
    <n v="2014"/>
    <n v="2000"/>
    <n v="-2.4700000000000002"/>
    <n v="0"/>
    <s v="50-R1.5 - Retirement"/>
    <m/>
    <x v="0"/>
    <n v="2015"/>
    <b v="0"/>
  </r>
  <r>
    <x v="1"/>
    <s v="0141"/>
    <n v="0"/>
    <n v="0"/>
    <n v="2014"/>
    <n v="2001"/>
    <n v="-406.81"/>
    <n v="0"/>
    <s v="50-R1.5 - Retirement"/>
    <m/>
    <x v="0"/>
    <n v="2015"/>
    <b v="0"/>
  </r>
  <r>
    <x v="1"/>
    <s v="0141"/>
    <n v="0"/>
    <n v="0"/>
    <n v="2014"/>
    <n v="2002"/>
    <n v="-1183.92"/>
    <n v="0"/>
    <s v="50-R1.5 - Retirement"/>
    <m/>
    <x v="0"/>
    <n v="2015"/>
    <b v="0"/>
  </r>
  <r>
    <x v="1"/>
    <s v="0141"/>
    <n v="0"/>
    <n v="0"/>
    <n v="2014"/>
    <n v="2003"/>
    <n v="-3184.96"/>
    <n v="0"/>
    <s v="50-R1.5 - Retirement"/>
    <m/>
    <x v="0"/>
    <n v="2015"/>
    <b v="0"/>
  </r>
  <r>
    <x v="1"/>
    <s v="0141"/>
    <n v="0"/>
    <n v="0"/>
    <n v="2014"/>
    <n v="2004"/>
    <n v="-12777.43"/>
    <n v="0"/>
    <s v="50-R1.5 - Retirement"/>
    <m/>
    <x v="0"/>
    <n v="2015"/>
    <b v="0"/>
  </r>
  <r>
    <x v="1"/>
    <s v="0141"/>
    <n v="0"/>
    <n v="0"/>
    <n v="2014"/>
    <n v="2005"/>
    <n v="-6254.52"/>
    <n v="0"/>
    <s v="50-R1.5 - Retirement"/>
    <m/>
    <x v="0"/>
    <n v="2015"/>
    <b v="0"/>
  </r>
  <r>
    <x v="1"/>
    <s v="0141"/>
    <n v="0"/>
    <n v="0"/>
    <n v="2014"/>
    <n v="2006"/>
    <n v="-1759.78"/>
    <n v="0"/>
    <s v="50-R1.5 - Retirement"/>
    <m/>
    <x v="0"/>
    <n v="2015"/>
    <b v="0"/>
  </r>
  <r>
    <x v="1"/>
    <s v="0141"/>
    <n v="0"/>
    <n v="0"/>
    <n v="2014"/>
    <n v="2007"/>
    <n v="-3152.56"/>
    <n v="0"/>
    <s v="50-R1.5 - Retirement"/>
    <m/>
    <x v="0"/>
    <n v="2015"/>
    <b v="0"/>
  </r>
  <r>
    <x v="1"/>
    <s v="0141"/>
    <n v="0"/>
    <n v="0"/>
    <n v="2014"/>
    <n v="2008"/>
    <n v="-596.79999999999995"/>
    <n v="0"/>
    <s v="50-R1.5 - Retirement"/>
    <m/>
    <x v="0"/>
    <n v="2015"/>
    <b v="0"/>
  </r>
  <r>
    <x v="1"/>
    <s v="0141"/>
    <n v="0"/>
    <n v="0"/>
    <n v="2014"/>
    <n v="2009"/>
    <n v="-4081.36"/>
    <n v="0"/>
    <s v="50-R1.5 - Retirement"/>
    <m/>
    <x v="0"/>
    <n v="2015"/>
    <b v="0"/>
  </r>
  <r>
    <x v="1"/>
    <s v="0141"/>
    <n v="0"/>
    <n v="0"/>
    <n v="2014"/>
    <n v="2010"/>
    <n v="-305.19"/>
    <n v="0"/>
    <s v="50-R1.5 - Retirement"/>
    <m/>
    <x v="0"/>
    <n v="2015"/>
    <b v="0"/>
  </r>
  <r>
    <x v="1"/>
    <s v="0141"/>
    <n v="0"/>
    <n v="0"/>
    <n v="2015"/>
    <n v="1962"/>
    <n v="-5261961.8899999997"/>
    <n v="0"/>
    <s v="50-R1.5 - Retirement"/>
    <m/>
    <x v="0"/>
    <n v="2015"/>
    <b v="1"/>
  </r>
  <r>
    <x v="1"/>
    <s v="0141"/>
    <n v="0"/>
    <n v="0"/>
    <n v="2015"/>
    <n v="1965"/>
    <n v="-8011.68"/>
    <n v="0"/>
    <s v="50-R1.5 - Retirement"/>
    <m/>
    <x v="0"/>
    <n v="2015"/>
    <b v="1"/>
  </r>
  <r>
    <x v="1"/>
    <s v="0141"/>
    <n v="0"/>
    <n v="0"/>
    <n v="2015"/>
    <n v="1966"/>
    <n v="-25692.2"/>
    <n v="0"/>
    <s v="50-R1.5 - Retirement"/>
    <m/>
    <x v="0"/>
    <n v="2015"/>
    <b v="1"/>
  </r>
  <r>
    <x v="1"/>
    <s v="0141"/>
    <n v="0"/>
    <n v="0"/>
    <n v="2015"/>
    <n v="1967"/>
    <n v="-100476.68"/>
    <n v="0"/>
    <s v="50-R1.5 - Retirement"/>
    <m/>
    <x v="0"/>
    <n v="2015"/>
    <b v="1"/>
  </r>
  <r>
    <x v="1"/>
    <s v="0141"/>
    <n v="0"/>
    <n v="0"/>
    <n v="2015"/>
    <n v="1968"/>
    <n v="-3632.14"/>
    <n v="0"/>
    <s v="50-R1.5 - Retirement"/>
    <m/>
    <x v="0"/>
    <n v="2015"/>
    <b v="1"/>
  </r>
  <r>
    <x v="1"/>
    <s v="0141"/>
    <n v="0"/>
    <n v="0"/>
    <n v="2015"/>
    <n v="1969"/>
    <n v="-46.34"/>
    <n v="0"/>
    <s v="50-R1.5 - Retirement"/>
    <m/>
    <x v="0"/>
    <n v="2015"/>
    <b v="1"/>
  </r>
  <r>
    <x v="1"/>
    <s v="0141"/>
    <n v="0"/>
    <n v="0"/>
    <n v="2015"/>
    <n v="1970"/>
    <n v="-4000.67"/>
    <n v="0"/>
    <s v="50-R1.5 - Retirement"/>
    <m/>
    <x v="0"/>
    <n v="2015"/>
    <b v="1"/>
  </r>
  <r>
    <x v="1"/>
    <s v="0141"/>
    <n v="0"/>
    <n v="0"/>
    <n v="2015"/>
    <n v="1973"/>
    <n v="-14745.02"/>
    <n v="0"/>
    <s v="50-R1.5 - Retirement"/>
    <m/>
    <x v="0"/>
    <n v="2015"/>
    <b v="1"/>
  </r>
  <r>
    <x v="1"/>
    <s v="0141"/>
    <n v="0"/>
    <n v="0"/>
    <n v="2015"/>
    <n v="1976"/>
    <n v="-14038.05"/>
    <n v="0"/>
    <s v="50-R1.5 - Retirement"/>
    <m/>
    <x v="0"/>
    <n v="2015"/>
    <b v="1"/>
  </r>
  <r>
    <x v="1"/>
    <s v="0141"/>
    <n v="0"/>
    <n v="0"/>
    <n v="2015"/>
    <n v="1977"/>
    <n v="-18795.63"/>
    <n v="0"/>
    <s v="50-R1.5 - Retirement"/>
    <m/>
    <x v="0"/>
    <n v="2015"/>
    <b v="1"/>
  </r>
  <r>
    <x v="1"/>
    <s v="0141"/>
    <n v="0"/>
    <n v="0"/>
    <n v="2015"/>
    <n v="1978"/>
    <n v="-49424.49"/>
    <n v="0"/>
    <s v="50-R1.5 - Retirement"/>
    <m/>
    <x v="0"/>
    <n v="2015"/>
    <b v="1"/>
  </r>
  <r>
    <x v="1"/>
    <s v="0141"/>
    <n v="0"/>
    <n v="0"/>
    <n v="2015"/>
    <n v="1979"/>
    <n v="-13197.6"/>
    <n v="0"/>
    <s v="50-R1.5 - Retirement"/>
    <m/>
    <x v="0"/>
    <n v="2015"/>
    <b v="1"/>
  </r>
  <r>
    <x v="1"/>
    <s v="0141"/>
    <n v="0"/>
    <n v="0"/>
    <n v="2015"/>
    <n v="1980"/>
    <n v="-303908.26"/>
    <n v="0"/>
    <s v="50-R1.5 - Retirement"/>
    <m/>
    <x v="0"/>
    <n v="2015"/>
    <b v="1"/>
  </r>
  <r>
    <x v="1"/>
    <s v="0141"/>
    <n v="0"/>
    <n v="0"/>
    <n v="2015"/>
    <n v="1981"/>
    <n v="-13732.34"/>
    <n v="0"/>
    <s v="50-R1.5 - Retirement"/>
    <m/>
    <x v="0"/>
    <n v="2015"/>
    <b v="1"/>
  </r>
  <r>
    <x v="1"/>
    <s v="0141"/>
    <n v="0"/>
    <n v="0"/>
    <n v="2015"/>
    <n v="1982"/>
    <n v="-14992.6"/>
    <n v="0"/>
    <s v="50-R1.5 - Retirement"/>
    <m/>
    <x v="0"/>
    <n v="2015"/>
    <b v="1"/>
  </r>
  <r>
    <x v="1"/>
    <s v="0141"/>
    <n v="0"/>
    <n v="0"/>
    <n v="2015"/>
    <n v="1983"/>
    <n v="-176514.03"/>
    <n v="0"/>
    <s v="50-R1.5 - Retirement"/>
    <m/>
    <x v="0"/>
    <n v="2015"/>
    <b v="1"/>
  </r>
  <r>
    <x v="1"/>
    <s v="0141"/>
    <n v="0"/>
    <n v="0"/>
    <n v="2015"/>
    <n v="1985"/>
    <n v="-257018.21"/>
    <n v="0"/>
    <s v="50-R1.5 - Retirement"/>
    <m/>
    <x v="0"/>
    <n v="2015"/>
    <b v="1"/>
  </r>
  <r>
    <x v="1"/>
    <s v="0141"/>
    <n v="0"/>
    <n v="0"/>
    <n v="2015"/>
    <n v="1986"/>
    <n v="-2950.19"/>
    <n v="0"/>
    <s v="50-R1.5 - Retirement"/>
    <m/>
    <x v="0"/>
    <n v="2015"/>
    <b v="1"/>
  </r>
  <r>
    <x v="1"/>
    <s v="0141"/>
    <n v="0"/>
    <n v="0"/>
    <n v="2015"/>
    <n v="1987"/>
    <n v="-110250.68"/>
    <n v="0"/>
    <s v="50-R1.5 - Retirement"/>
    <m/>
    <x v="0"/>
    <n v="2015"/>
    <b v="1"/>
  </r>
  <r>
    <x v="1"/>
    <s v="0141"/>
    <n v="0"/>
    <n v="0"/>
    <n v="2015"/>
    <n v="1988"/>
    <n v="-235100.79"/>
    <n v="0"/>
    <s v="50-R1.5 - Retirement"/>
    <m/>
    <x v="0"/>
    <n v="2015"/>
    <b v="1"/>
  </r>
  <r>
    <x v="1"/>
    <s v="0141"/>
    <n v="0"/>
    <n v="0"/>
    <n v="2015"/>
    <n v="1991"/>
    <n v="-25098.87"/>
    <n v="0"/>
    <s v="50-R1.5 - Retirement"/>
    <m/>
    <x v="0"/>
    <n v="2015"/>
    <b v="1"/>
  </r>
  <r>
    <x v="1"/>
    <s v="0141"/>
    <n v="0"/>
    <n v="0"/>
    <n v="2015"/>
    <n v="1992"/>
    <n v="-259630.07999999999"/>
    <n v="0"/>
    <s v="50-R1.5 - Retirement"/>
    <m/>
    <x v="0"/>
    <n v="2015"/>
    <b v="1"/>
  </r>
  <r>
    <x v="1"/>
    <s v="0141"/>
    <n v="0"/>
    <n v="0"/>
    <n v="2015"/>
    <n v="1993"/>
    <n v="-8219669.6500000004"/>
    <n v="0"/>
    <s v="50-R1.5 - Retirement"/>
    <m/>
    <x v="0"/>
    <n v="2015"/>
    <b v="1"/>
  </r>
  <r>
    <x v="1"/>
    <s v="0141"/>
    <n v="0"/>
    <n v="0"/>
    <n v="2015"/>
    <n v="1994"/>
    <n v="-97022"/>
    <n v="0"/>
    <s v="50-R1.5 - Retirement"/>
    <m/>
    <x v="0"/>
    <n v="2015"/>
    <b v="1"/>
  </r>
  <r>
    <x v="1"/>
    <s v="0141"/>
    <n v="0"/>
    <n v="0"/>
    <n v="2015"/>
    <n v="1995"/>
    <n v="-357768.63"/>
    <n v="0"/>
    <s v="50-R1.5 - Retirement"/>
    <m/>
    <x v="0"/>
    <n v="2015"/>
    <b v="1"/>
  </r>
  <r>
    <x v="1"/>
    <s v="0141"/>
    <n v="0"/>
    <n v="0"/>
    <n v="2015"/>
    <n v="1996"/>
    <n v="-291971.19"/>
    <n v="0"/>
    <s v="50-R1.5 - Retirement"/>
    <m/>
    <x v="0"/>
    <n v="2015"/>
    <b v="1"/>
  </r>
  <r>
    <x v="1"/>
    <s v="0141"/>
    <n v="0"/>
    <n v="0"/>
    <n v="2015"/>
    <n v="1997"/>
    <n v="-1369524.9"/>
    <n v="0"/>
    <s v="50-R1.5 - Retirement"/>
    <m/>
    <x v="0"/>
    <n v="2015"/>
    <b v="1"/>
  </r>
  <r>
    <x v="1"/>
    <s v="0141"/>
    <n v="0"/>
    <n v="0"/>
    <n v="2015"/>
    <n v="1998"/>
    <n v="-3870695.28"/>
    <n v="0"/>
    <s v="50-R1.5 - Retirement"/>
    <m/>
    <x v="0"/>
    <n v="2015"/>
    <b v="1"/>
  </r>
  <r>
    <x v="1"/>
    <s v="0141"/>
    <n v="0"/>
    <n v="0"/>
    <n v="2015"/>
    <n v="1999"/>
    <n v="-2073188.62"/>
    <n v="0"/>
    <s v="50-R1.5 - Retirement"/>
    <m/>
    <x v="0"/>
    <n v="2015"/>
    <b v="1"/>
  </r>
  <r>
    <x v="1"/>
    <s v="0141"/>
    <n v="0"/>
    <n v="0"/>
    <n v="2015"/>
    <n v="2000"/>
    <n v="-398.6"/>
    <n v="0"/>
    <s v="50-R1.5 - Retirement"/>
    <m/>
    <x v="0"/>
    <n v="2015"/>
    <b v="1"/>
  </r>
  <r>
    <x v="1"/>
    <s v="0141"/>
    <n v="0"/>
    <n v="0"/>
    <n v="2015"/>
    <n v="2001"/>
    <n v="-68319.45"/>
    <n v="0"/>
    <s v="50-R1.5 - Retirement"/>
    <m/>
    <x v="0"/>
    <n v="2015"/>
    <b v="1"/>
  </r>
  <r>
    <x v="1"/>
    <s v="0141"/>
    <n v="0"/>
    <n v="0"/>
    <n v="2015"/>
    <n v="2002"/>
    <n v="-206892.11"/>
    <n v="0"/>
    <s v="50-R1.5 - Retirement"/>
    <m/>
    <x v="0"/>
    <n v="2015"/>
    <b v="1"/>
  </r>
  <r>
    <x v="1"/>
    <s v="0141"/>
    <n v="0"/>
    <n v="0"/>
    <n v="2015"/>
    <n v="2003"/>
    <n v="-579225.35"/>
    <n v="0"/>
    <s v="50-R1.5 - Retirement"/>
    <m/>
    <x v="0"/>
    <n v="2015"/>
    <b v="1"/>
  </r>
  <r>
    <x v="1"/>
    <s v="0141"/>
    <n v="0"/>
    <n v="0"/>
    <n v="2015"/>
    <n v="2004"/>
    <n v="-2418474.25"/>
    <n v="0"/>
    <s v="50-R1.5 - Retirement"/>
    <m/>
    <x v="0"/>
    <n v="2015"/>
    <b v="1"/>
  </r>
  <r>
    <x v="1"/>
    <s v="0141"/>
    <n v="0"/>
    <n v="0"/>
    <n v="2015"/>
    <n v="2005"/>
    <n v="-1232342.1399999999"/>
    <n v="0"/>
    <s v="50-R1.5 - Retirement"/>
    <m/>
    <x v="0"/>
    <n v="2015"/>
    <b v="1"/>
  </r>
  <r>
    <x v="1"/>
    <s v="0141"/>
    <n v="0"/>
    <n v="0"/>
    <n v="2015"/>
    <n v="2006"/>
    <n v="-360983.77"/>
    <n v="0"/>
    <s v="50-R1.5 - Retirement"/>
    <m/>
    <x v="0"/>
    <n v="2015"/>
    <b v="1"/>
  </r>
  <r>
    <x v="1"/>
    <s v="0141"/>
    <n v="0"/>
    <n v="0"/>
    <n v="2015"/>
    <n v="2007"/>
    <n v="-673413.57"/>
    <n v="0"/>
    <s v="50-R1.5 - Retirement"/>
    <m/>
    <x v="0"/>
    <n v="2015"/>
    <b v="1"/>
  </r>
  <r>
    <x v="1"/>
    <s v="0141"/>
    <n v="0"/>
    <n v="0"/>
    <n v="2015"/>
    <n v="2008"/>
    <n v="-132771.43"/>
    <n v="0"/>
    <s v="50-R1.5 - Retirement"/>
    <m/>
    <x v="0"/>
    <n v="2015"/>
    <b v="1"/>
  </r>
  <r>
    <x v="1"/>
    <s v="0141"/>
    <n v="0"/>
    <n v="0"/>
    <n v="2015"/>
    <n v="2009"/>
    <n v="-945927.02"/>
    <n v="0"/>
    <s v="50-R1.5 - Retirement"/>
    <m/>
    <x v="0"/>
    <n v="2015"/>
    <b v="1"/>
  </r>
  <r>
    <x v="1"/>
    <s v="0141"/>
    <n v="0"/>
    <n v="0"/>
    <n v="2015"/>
    <n v="2010"/>
    <n v="-73708.2"/>
    <n v="0"/>
    <s v="50-R1.5 - Retirement"/>
    <m/>
    <x v="0"/>
    <n v="2015"/>
    <b v="1"/>
  </r>
  <r>
    <x v="1"/>
    <s v="0142"/>
    <n v="0"/>
    <n v="0"/>
    <n v="2011"/>
    <n v="1976"/>
    <n v="-31308.87"/>
    <n v="0"/>
    <s v="50-R1.5 - Retirement"/>
    <m/>
    <x v="0"/>
    <n v="2015"/>
    <b v="0"/>
  </r>
  <r>
    <x v="1"/>
    <s v="0142"/>
    <n v="0"/>
    <n v="0"/>
    <n v="2011"/>
    <n v="1977"/>
    <n v="-3333.88"/>
    <n v="0"/>
    <s v="50-R1.5 - Retirement"/>
    <m/>
    <x v="0"/>
    <n v="2015"/>
    <b v="0"/>
  </r>
  <r>
    <x v="1"/>
    <s v="0142"/>
    <n v="0"/>
    <n v="0"/>
    <n v="2011"/>
    <n v="1978"/>
    <n v="-330.01"/>
    <n v="0"/>
    <s v="50-R1.5 - Retirement"/>
    <m/>
    <x v="0"/>
    <n v="2015"/>
    <b v="0"/>
  </r>
  <r>
    <x v="1"/>
    <s v="0142"/>
    <n v="0"/>
    <n v="0"/>
    <n v="2011"/>
    <n v="1979"/>
    <n v="-439.46"/>
    <n v="0"/>
    <s v="50-R1.5 - Retirement"/>
    <m/>
    <x v="0"/>
    <n v="2015"/>
    <b v="0"/>
  </r>
  <r>
    <x v="1"/>
    <s v="0142"/>
    <n v="0"/>
    <n v="0"/>
    <n v="2011"/>
    <n v="1988"/>
    <n v="-110248.95"/>
    <n v="0"/>
    <s v="50-R1.5 - Retirement"/>
    <m/>
    <x v="0"/>
    <n v="2015"/>
    <b v="0"/>
  </r>
  <r>
    <x v="1"/>
    <s v="0142"/>
    <n v="0"/>
    <n v="0"/>
    <n v="2011"/>
    <n v="1992"/>
    <n v="-224.69"/>
    <n v="0"/>
    <s v="50-R1.5 - Retirement"/>
    <m/>
    <x v="0"/>
    <n v="2015"/>
    <b v="0"/>
  </r>
  <r>
    <x v="1"/>
    <s v="0142"/>
    <n v="0"/>
    <n v="0"/>
    <n v="2011"/>
    <n v="1993"/>
    <n v="-419.33"/>
    <n v="0"/>
    <s v="50-R1.5 - Retirement"/>
    <m/>
    <x v="0"/>
    <n v="2015"/>
    <b v="0"/>
  </r>
  <r>
    <x v="1"/>
    <s v="0142"/>
    <n v="0"/>
    <n v="0"/>
    <n v="2011"/>
    <n v="1994"/>
    <n v="-55.06"/>
    <n v="0"/>
    <s v="50-R1.5 - Retirement"/>
    <m/>
    <x v="0"/>
    <n v="2015"/>
    <b v="0"/>
  </r>
  <r>
    <x v="1"/>
    <s v="0142"/>
    <n v="0"/>
    <n v="0"/>
    <n v="2011"/>
    <n v="1997"/>
    <n v="-1990.17"/>
    <n v="0"/>
    <s v="50-R1.5 - Retirement"/>
    <m/>
    <x v="0"/>
    <n v="2015"/>
    <b v="0"/>
  </r>
  <r>
    <x v="1"/>
    <s v="0142"/>
    <n v="0"/>
    <n v="0"/>
    <n v="2011"/>
    <n v="1998"/>
    <n v="-3423.42"/>
    <n v="0"/>
    <s v="50-R1.5 - Retirement"/>
    <m/>
    <x v="0"/>
    <n v="2015"/>
    <b v="0"/>
  </r>
  <r>
    <x v="1"/>
    <s v="0142"/>
    <n v="0"/>
    <n v="0"/>
    <n v="2011"/>
    <n v="1999"/>
    <n v="-163.77000000000001"/>
    <n v="0"/>
    <s v="50-R1.5 - Retirement"/>
    <m/>
    <x v="0"/>
    <n v="2015"/>
    <b v="0"/>
  </r>
  <r>
    <x v="1"/>
    <s v="0142"/>
    <n v="0"/>
    <n v="0"/>
    <n v="2011"/>
    <n v="2002"/>
    <n v="-466.22"/>
    <n v="0"/>
    <s v="50-R1.5 - Retirement"/>
    <m/>
    <x v="0"/>
    <n v="2015"/>
    <b v="0"/>
  </r>
  <r>
    <x v="1"/>
    <s v="0142"/>
    <n v="0"/>
    <n v="0"/>
    <n v="2011"/>
    <n v="2003"/>
    <n v="-442.58"/>
    <n v="0"/>
    <s v="50-R1.5 - Retirement"/>
    <m/>
    <x v="0"/>
    <n v="2015"/>
    <b v="0"/>
  </r>
  <r>
    <x v="1"/>
    <s v="0142"/>
    <n v="0"/>
    <n v="0"/>
    <n v="2011"/>
    <n v="2004"/>
    <n v="-3685.62"/>
    <n v="0"/>
    <s v="50-R1.5 - Retirement"/>
    <m/>
    <x v="0"/>
    <n v="2015"/>
    <b v="0"/>
  </r>
  <r>
    <x v="1"/>
    <s v="0142"/>
    <n v="0"/>
    <n v="0"/>
    <n v="2011"/>
    <n v="2005"/>
    <n v="-1207.8399999999999"/>
    <n v="0"/>
    <s v="50-R1.5 - Retirement"/>
    <m/>
    <x v="0"/>
    <n v="2015"/>
    <b v="0"/>
  </r>
  <r>
    <x v="1"/>
    <s v="0142"/>
    <n v="0"/>
    <n v="0"/>
    <n v="2011"/>
    <n v="2006"/>
    <n v="-232.49"/>
    <n v="0"/>
    <s v="50-R1.5 - Retirement"/>
    <m/>
    <x v="0"/>
    <n v="2015"/>
    <b v="0"/>
  </r>
  <r>
    <x v="1"/>
    <s v="0142"/>
    <n v="0"/>
    <n v="0"/>
    <n v="2011"/>
    <n v="2007"/>
    <n v="-235.75"/>
    <n v="0"/>
    <s v="50-R1.5 - Retirement"/>
    <m/>
    <x v="0"/>
    <n v="2015"/>
    <b v="0"/>
  </r>
  <r>
    <x v="1"/>
    <s v="0142"/>
    <n v="0"/>
    <n v="0"/>
    <n v="2011"/>
    <n v="2010"/>
    <n v="-113.58"/>
    <n v="0"/>
    <s v="50-R1.5 - Retirement"/>
    <m/>
    <x v="0"/>
    <n v="2015"/>
    <b v="0"/>
  </r>
  <r>
    <x v="1"/>
    <s v="0142"/>
    <n v="0"/>
    <n v="0"/>
    <n v="2012"/>
    <n v="1976"/>
    <n v="-32352.720000000001"/>
    <n v="0"/>
    <s v="50-R1.5 - Retirement"/>
    <m/>
    <x v="0"/>
    <n v="2015"/>
    <b v="0"/>
  </r>
  <r>
    <x v="1"/>
    <s v="0142"/>
    <n v="0"/>
    <n v="0"/>
    <n v="2012"/>
    <n v="1977"/>
    <n v="-3446.86"/>
    <n v="0"/>
    <s v="50-R1.5 - Retirement"/>
    <m/>
    <x v="0"/>
    <n v="2015"/>
    <b v="0"/>
  </r>
  <r>
    <x v="1"/>
    <s v="0142"/>
    <n v="0"/>
    <n v="0"/>
    <n v="2012"/>
    <n v="1978"/>
    <n v="-341.35"/>
    <n v="0"/>
    <s v="50-R1.5 - Retirement"/>
    <m/>
    <x v="0"/>
    <n v="2015"/>
    <b v="0"/>
  </r>
  <r>
    <x v="1"/>
    <s v="0142"/>
    <n v="0"/>
    <n v="0"/>
    <n v="2012"/>
    <n v="1979"/>
    <n v="-454.75"/>
    <n v="0"/>
    <s v="50-R1.5 - Retirement"/>
    <m/>
    <x v="0"/>
    <n v="2015"/>
    <b v="0"/>
  </r>
  <r>
    <x v="1"/>
    <s v="0142"/>
    <n v="0"/>
    <n v="0"/>
    <n v="2012"/>
    <n v="1988"/>
    <n v="-114184.81"/>
    <n v="0"/>
    <s v="50-R1.5 - Retirement"/>
    <m/>
    <x v="0"/>
    <n v="2015"/>
    <b v="0"/>
  </r>
  <r>
    <x v="1"/>
    <s v="0142"/>
    <n v="0"/>
    <n v="0"/>
    <n v="2012"/>
    <n v="1992"/>
    <n v="-232.5"/>
    <n v="0"/>
    <s v="50-R1.5 - Retirement"/>
    <m/>
    <x v="0"/>
    <n v="2015"/>
    <b v="0"/>
  </r>
  <r>
    <x v="1"/>
    <s v="0142"/>
    <n v="0"/>
    <n v="0"/>
    <n v="2012"/>
    <n v="1993"/>
    <n v="-433.79"/>
    <n v="0"/>
    <s v="50-R1.5 - Retirement"/>
    <m/>
    <x v="0"/>
    <n v="2015"/>
    <b v="0"/>
  </r>
  <r>
    <x v="1"/>
    <s v="0142"/>
    <n v="0"/>
    <n v="0"/>
    <n v="2012"/>
    <n v="1994"/>
    <n v="-56.94"/>
    <n v="0"/>
    <s v="50-R1.5 - Retirement"/>
    <m/>
    <x v="0"/>
    <n v="2015"/>
    <b v="0"/>
  </r>
  <r>
    <x v="1"/>
    <s v="0142"/>
    <n v="0"/>
    <n v="0"/>
    <n v="2012"/>
    <n v="1997"/>
    <n v="-2057.58"/>
    <n v="0"/>
    <s v="50-R1.5 - Retirement"/>
    <m/>
    <x v="0"/>
    <n v="2015"/>
    <b v="0"/>
  </r>
  <r>
    <x v="1"/>
    <s v="0142"/>
    <n v="0"/>
    <n v="0"/>
    <n v="2012"/>
    <n v="1998"/>
    <n v="-3540.14"/>
    <n v="0"/>
    <s v="50-R1.5 - Retirement"/>
    <m/>
    <x v="0"/>
    <n v="2015"/>
    <b v="0"/>
  </r>
  <r>
    <x v="1"/>
    <s v="0142"/>
    <n v="0"/>
    <n v="0"/>
    <n v="2012"/>
    <n v="1999"/>
    <n v="-169.4"/>
    <n v="0"/>
    <s v="50-R1.5 - Retirement"/>
    <m/>
    <x v="0"/>
    <n v="2015"/>
    <b v="0"/>
  </r>
  <r>
    <x v="1"/>
    <s v="0142"/>
    <n v="0"/>
    <n v="0"/>
    <n v="2012"/>
    <n v="2002"/>
    <n v="-482.77"/>
    <n v="0"/>
    <s v="50-R1.5 - Retirement"/>
    <m/>
    <x v="0"/>
    <n v="2015"/>
    <b v="0"/>
  </r>
  <r>
    <x v="1"/>
    <s v="0142"/>
    <n v="0"/>
    <n v="0"/>
    <n v="2012"/>
    <n v="2003"/>
    <n v="-458.44"/>
    <n v="0"/>
    <s v="50-R1.5 - Retirement"/>
    <m/>
    <x v="0"/>
    <n v="2015"/>
    <b v="0"/>
  </r>
  <r>
    <x v="1"/>
    <s v="0142"/>
    <n v="0"/>
    <n v="0"/>
    <n v="2012"/>
    <n v="2004"/>
    <n v="-3819.33"/>
    <n v="0"/>
    <s v="50-R1.5 - Retirement"/>
    <m/>
    <x v="0"/>
    <n v="2015"/>
    <b v="0"/>
  </r>
  <r>
    <x v="1"/>
    <s v="0142"/>
    <n v="0"/>
    <n v="0"/>
    <n v="2012"/>
    <n v="2005"/>
    <n v="-1252.1099999999999"/>
    <n v="0"/>
    <s v="50-R1.5 - Retirement"/>
    <m/>
    <x v="0"/>
    <n v="2015"/>
    <b v="0"/>
  </r>
  <r>
    <x v="1"/>
    <s v="0142"/>
    <n v="0"/>
    <n v="0"/>
    <n v="2012"/>
    <n v="2006"/>
    <n v="-241.12"/>
    <n v="0"/>
    <s v="50-R1.5 - Retirement"/>
    <m/>
    <x v="0"/>
    <n v="2015"/>
    <b v="0"/>
  </r>
  <r>
    <x v="1"/>
    <s v="0142"/>
    <n v="0"/>
    <n v="0"/>
    <n v="2012"/>
    <n v="2007"/>
    <n v="-244.61"/>
    <n v="0"/>
    <s v="50-R1.5 - Retirement"/>
    <m/>
    <x v="0"/>
    <n v="2015"/>
    <b v="0"/>
  </r>
  <r>
    <x v="1"/>
    <s v="0142"/>
    <n v="0"/>
    <n v="0"/>
    <n v="2012"/>
    <n v="2010"/>
    <n v="-118.01"/>
    <n v="0"/>
    <s v="50-R1.5 - Retirement"/>
    <m/>
    <x v="0"/>
    <n v="2015"/>
    <b v="0"/>
  </r>
  <r>
    <x v="1"/>
    <s v="0142"/>
    <n v="0"/>
    <n v="0"/>
    <n v="2013"/>
    <n v="1976"/>
    <n v="-33411.300000000003"/>
    <n v="0"/>
    <s v="50-R1.5 - Retirement"/>
    <m/>
    <x v="0"/>
    <n v="2015"/>
    <b v="0"/>
  </r>
  <r>
    <x v="1"/>
    <s v="0142"/>
    <n v="0"/>
    <n v="0"/>
    <n v="2013"/>
    <n v="1977"/>
    <n v="-3561.78"/>
    <n v="0"/>
    <s v="50-R1.5 - Retirement"/>
    <m/>
    <x v="0"/>
    <n v="2015"/>
    <b v="0"/>
  </r>
  <r>
    <x v="1"/>
    <s v="0142"/>
    <n v="0"/>
    <n v="0"/>
    <n v="2013"/>
    <n v="1978"/>
    <n v="-352.92"/>
    <n v="0"/>
    <s v="50-R1.5 - Retirement"/>
    <m/>
    <x v="0"/>
    <n v="2015"/>
    <b v="0"/>
  </r>
  <r>
    <x v="1"/>
    <s v="0142"/>
    <n v="0"/>
    <n v="0"/>
    <n v="2013"/>
    <n v="1979"/>
    <n v="-470.39"/>
    <n v="0"/>
    <s v="50-R1.5 - Retirement"/>
    <m/>
    <x v="0"/>
    <n v="2015"/>
    <b v="0"/>
  </r>
  <r>
    <x v="1"/>
    <s v="0142"/>
    <n v="0"/>
    <n v="0"/>
    <n v="2013"/>
    <n v="1988"/>
    <n v="-118275.17"/>
    <n v="0"/>
    <s v="50-R1.5 - Retirement"/>
    <m/>
    <x v="0"/>
    <n v="2015"/>
    <b v="0"/>
  </r>
  <r>
    <x v="1"/>
    <s v="0142"/>
    <n v="0"/>
    <n v="0"/>
    <n v="2013"/>
    <n v="1992"/>
    <n v="-240.64"/>
    <n v="0"/>
    <s v="50-R1.5 - Retirement"/>
    <m/>
    <x v="0"/>
    <n v="2015"/>
    <b v="0"/>
  </r>
  <r>
    <x v="1"/>
    <s v="0142"/>
    <n v="0"/>
    <n v="0"/>
    <n v="2013"/>
    <n v="1993"/>
    <n v="-448.87"/>
    <n v="0"/>
    <s v="50-R1.5 - Retirement"/>
    <m/>
    <x v="0"/>
    <n v="2015"/>
    <b v="0"/>
  </r>
  <r>
    <x v="1"/>
    <s v="0142"/>
    <n v="0"/>
    <n v="0"/>
    <n v="2013"/>
    <n v="1994"/>
    <n v="-58.91"/>
    <n v="0"/>
    <s v="50-R1.5 - Retirement"/>
    <m/>
    <x v="0"/>
    <n v="2015"/>
    <b v="0"/>
  </r>
  <r>
    <x v="1"/>
    <s v="0142"/>
    <n v="0"/>
    <n v="0"/>
    <n v="2013"/>
    <n v="1997"/>
    <n v="-2127.2600000000002"/>
    <n v="0"/>
    <s v="50-R1.5 - Retirement"/>
    <m/>
    <x v="0"/>
    <n v="2015"/>
    <b v="0"/>
  </r>
  <r>
    <x v="1"/>
    <s v="0142"/>
    <n v="0"/>
    <n v="0"/>
    <n v="2013"/>
    <n v="1998"/>
    <n v="-3660.04"/>
    <n v="0"/>
    <s v="50-R1.5 - Retirement"/>
    <m/>
    <x v="0"/>
    <n v="2015"/>
    <b v="0"/>
  </r>
  <r>
    <x v="1"/>
    <s v="0142"/>
    <n v="0"/>
    <n v="0"/>
    <n v="2013"/>
    <n v="1999"/>
    <n v="-175.18"/>
    <n v="0"/>
    <s v="50-R1.5 - Retirement"/>
    <m/>
    <x v="0"/>
    <n v="2015"/>
    <b v="0"/>
  </r>
  <r>
    <x v="1"/>
    <s v="0142"/>
    <n v="0"/>
    <n v="0"/>
    <n v="2013"/>
    <n v="2002"/>
    <n v="-499.7"/>
    <n v="0"/>
    <s v="50-R1.5 - Retirement"/>
    <m/>
    <x v="0"/>
    <n v="2015"/>
    <b v="0"/>
  </r>
  <r>
    <x v="1"/>
    <s v="0142"/>
    <n v="0"/>
    <n v="0"/>
    <n v="2013"/>
    <n v="2003"/>
    <n v="-474.71"/>
    <n v="0"/>
    <s v="50-R1.5 - Retirement"/>
    <m/>
    <x v="0"/>
    <n v="2015"/>
    <b v="0"/>
  </r>
  <r>
    <x v="1"/>
    <s v="0142"/>
    <n v="0"/>
    <n v="0"/>
    <n v="2013"/>
    <n v="2004"/>
    <n v="-3956.22"/>
    <n v="0"/>
    <s v="50-R1.5 - Retirement"/>
    <m/>
    <x v="0"/>
    <n v="2015"/>
    <b v="0"/>
  </r>
  <r>
    <x v="1"/>
    <s v="0142"/>
    <n v="0"/>
    <n v="0"/>
    <n v="2013"/>
    <n v="2005"/>
    <n v="-1297.53"/>
    <n v="0"/>
    <s v="50-R1.5 - Retirement"/>
    <m/>
    <x v="0"/>
    <n v="2015"/>
    <b v="0"/>
  </r>
  <r>
    <x v="1"/>
    <s v="0142"/>
    <n v="0"/>
    <n v="0"/>
    <n v="2013"/>
    <n v="2006"/>
    <n v="-249.95"/>
    <n v="0"/>
    <s v="50-R1.5 - Retirement"/>
    <m/>
    <x v="0"/>
    <n v="2015"/>
    <b v="0"/>
  </r>
  <r>
    <x v="1"/>
    <s v="0142"/>
    <n v="0"/>
    <n v="0"/>
    <n v="2013"/>
    <n v="2007"/>
    <n v="-253.68"/>
    <n v="0"/>
    <s v="50-R1.5 - Retirement"/>
    <m/>
    <x v="0"/>
    <n v="2015"/>
    <b v="0"/>
  </r>
  <r>
    <x v="1"/>
    <s v="0142"/>
    <n v="0"/>
    <n v="0"/>
    <n v="2013"/>
    <n v="2010"/>
    <n v="-122.56"/>
    <n v="0"/>
    <s v="50-R1.5 - Retirement"/>
    <m/>
    <x v="0"/>
    <n v="2015"/>
    <b v="0"/>
  </r>
  <r>
    <x v="1"/>
    <s v="0142"/>
    <n v="0"/>
    <n v="0"/>
    <n v="2014"/>
    <n v="1976"/>
    <n v="-34480.92"/>
    <n v="0"/>
    <s v="50-R1.5 - Retirement"/>
    <m/>
    <x v="0"/>
    <n v="2015"/>
    <b v="0"/>
  </r>
  <r>
    <x v="1"/>
    <s v="0142"/>
    <n v="0"/>
    <n v="0"/>
    <n v="2014"/>
    <n v="1977"/>
    <n v="-3678.32"/>
    <n v="0"/>
    <s v="50-R1.5 - Retirement"/>
    <m/>
    <x v="0"/>
    <n v="2015"/>
    <b v="0"/>
  </r>
  <r>
    <x v="1"/>
    <s v="0142"/>
    <n v="0"/>
    <n v="0"/>
    <n v="2014"/>
    <n v="1978"/>
    <n v="-364.69"/>
    <n v="0"/>
    <s v="50-R1.5 - Retirement"/>
    <m/>
    <x v="0"/>
    <n v="2015"/>
    <b v="0"/>
  </r>
  <r>
    <x v="1"/>
    <s v="0142"/>
    <n v="0"/>
    <n v="0"/>
    <n v="2014"/>
    <n v="1979"/>
    <n v="-486.33"/>
    <n v="0"/>
    <s v="50-R1.5 - Retirement"/>
    <m/>
    <x v="0"/>
    <n v="2015"/>
    <b v="0"/>
  </r>
  <r>
    <x v="1"/>
    <s v="0142"/>
    <n v="0"/>
    <n v="0"/>
    <n v="2014"/>
    <n v="1988"/>
    <n v="-122522.87"/>
    <n v="0"/>
    <s v="50-R1.5 - Retirement"/>
    <m/>
    <x v="0"/>
    <n v="2015"/>
    <b v="0"/>
  </r>
  <r>
    <x v="1"/>
    <s v="0142"/>
    <n v="0"/>
    <n v="0"/>
    <n v="2014"/>
    <n v="1992"/>
    <n v="-249.14"/>
    <n v="0"/>
    <s v="50-R1.5 - Retirement"/>
    <m/>
    <x v="0"/>
    <n v="2015"/>
    <b v="0"/>
  </r>
  <r>
    <x v="1"/>
    <s v="0142"/>
    <n v="0"/>
    <n v="0"/>
    <n v="2014"/>
    <n v="1993"/>
    <n v="-464.59"/>
    <n v="0"/>
    <s v="50-R1.5 - Retirement"/>
    <m/>
    <x v="0"/>
    <n v="2015"/>
    <b v="0"/>
  </r>
  <r>
    <x v="1"/>
    <s v="0142"/>
    <n v="0"/>
    <n v="0"/>
    <n v="2014"/>
    <n v="1994"/>
    <n v="-60.95"/>
    <n v="0"/>
    <s v="50-R1.5 - Retirement"/>
    <m/>
    <x v="0"/>
    <n v="2015"/>
    <b v="0"/>
  </r>
  <r>
    <x v="1"/>
    <s v="0142"/>
    <n v="0"/>
    <n v="0"/>
    <n v="2014"/>
    <n v="1997"/>
    <n v="-2199.58"/>
    <n v="0"/>
    <s v="50-R1.5 - Retirement"/>
    <m/>
    <x v="0"/>
    <n v="2015"/>
    <b v="0"/>
  </r>
  <r>
    <x v="1"/>
    <s v="0142"/>
    <n v="0"/>
    <n v="0"/>
    <n v="2014"/>
    <n v="1998"/>
    <n v="-3783.99"/>
    <n v="0"/>
    <s v="50-R1.5 - Retirement"/>
    <m/>
    <x v="0"/>
    <n v="2015"/>
    <b v="0"/>
  </r>
  <r>
    <x v="1"/>
    <s v="0142"/>
    <n v="0"/>
    <n v="0"/>
    <n v="2014"/>
    <n v="1999"/>
    <n v="-181.11"/>
    <n v="0"/>
    <s v="50-R1.5 - Retirement"/>
    <m/>
    <x v="0"/>
    <n v="2015"/>
    <b v="0"/>
  </r>
  <r>
    <x v="1"/>
    <s v="0142"/>
    <n v="0"/>
    <n v="0"/>
    <n v="2014"/>
    <n v="2002"/>
    <n v="-517.08000000000004"/>
    <n v="0"/>
    <s v="50-R1.5 - Retirement"/>
    <m/>
    <x v="0"/>
    <n v="2015"/>
    <b v="0"/>
  </r>
  <r>
    <x v="1"/>
    <s v="0142"/>
    <n v="0"/>
    <n v="0"/>
    <n v="2014"/>
    <n v="2003"/>
    <n v="-491.37"/>
    <n v="0"/>
    <s v="50-R1.5 - Retirement"/>
    <m/>
    <x v="0"/>
    <n v="2015"/>
    <b v="0"/>
  </r>
  <r>
    <x v="1"/>
    <s v="0142"/>
    <n v="0"/>
    <n v="0"/>
    <n v="2014"/>
    <n v="2004"/>
    <n v="-4096.67"/>
    <n v="0"/>
    <s v="50-R1.5 - Retirement"/>
    <m/>
    <x v="0"/>
    <n v="2015"/>
    <b v="0"/>
  </r>
  <r>
    <x v="1"/>
    <s v="0142"/>
    <n v="0"/>
    <n v="0"/>
    <n v="2014"/>
    <n v="2005"/>
    <n v="-1344.04"/>
    <n v="0"/>
    <s v="50-R1.5 - Retirement"/>
    <m/>
    <x v="0"/>
    <n v="2015"/>
    <b v="0"/>
  </r>
  <r>
    <x v="1"/>
    <s v="0142"/>
    <n v="0"/>
    <n v="0"/>
    <n v="2014"/>
    <n v="2006"/>
    <n v="-259.02"/>
    <n v="0"/>
    <s v="50-R1.5 - Retirement"/>
    <m/>
    <x v="0"/>
    <n v="2015"/>
    <b v="0"/>
  </r>
  <r>
    <x v="1"/>
    <s v="0142"/>
    <n v="0"/>
    <n v="0"/>
    <n v="2014"/>
    <n v="2007"/>
    <n v="-262.98"/>
    <n v="0"/>
    <s v="50-R1.5 - Retirement"/>
    <m/>
    <x v="0"/>
    <n v="2015"/>
    <b v="0"/>
  </r>
  <r>
    <x v="1"/>
    <s v="0142"/>
    <n v="0"/>
    <n v="0"/>
    <n v="2014"/>
    <n v="2010"/>
    <n v="-127.22"/>
    <n v="0"/>
    <s v="50-R1.5 - Retirement"/>
    <m/>
    <x v="0"/>
    <n v="2015"/>
    <b v="0"/>
  </r>
  <r>
    <x v="1"/>
    <s v="0142"/>
    <n v="0"/>
    <n v="0"/>
    <n v="2015"/>
    <n v="1976"/>
    <n v="-1876878.19"/>
    <n v="0"/>
    <s v="50-R1.5 - Retirement"/>
    <m/>
    <x v="0"/>
    <n v="2015"/>
    <b v="1"/>
  </r>
  <r>
    <x v="1"/>
    <s v="0142"/>
    <n v="0"/>
    <n v="0"/>
    <n v="2015"/>
    <n v="1977"/>
    <n v="-210425.73"/>
    <n v="0"/>
    <s v="50-R1.5 - Retirement"/>
    <m/>
    <x v="0"/>
    <n v="2015"/>
    <b v="1"/>
  </r>
  <r>
    <x v="1"/>
    <s v="0142"/>
    <n v="0"/>
    <n v="0"/>
    <n v="2015"/>
    <n v="1978"/>
    <n v="-21922.03"/>
    <n v="0"/>
    <s v="50-R1.5 - Retirement"/>
    <m/>
    <x v="0"/>
    <n v="2015"/>
    <b v="1"/>
  </r>
  <r>
    <x v="1"/>
    <s v="0142"/>
    <n v="0"/>
    <n v="0"/>
    <n v="2015"/>
    <n v="1979"/>
    <n v="-30711.07"/>
    <n v="0"/>
    <s v="50-R1.5 - Retirement"/>
    <m/>
    <x v="0"/>
    <n v="2015"/>
    <b v="1"/>
  </r>
  <r>
    <x v="1"/>
    <s v="0142"/>
    <n v="0"/>
    <n v="0"/>
    <n v="2015"/>
    <n v="1988"/>
    <n v="-11883289.5"/>
    <n v="0"/>
    <s v="50-R1.5 - Retirement"/>
    <m/>
    <x v="0"/>
    <n v="2015"/>
    <b v="1"/>
  </r>
  <r>
    <x v="1"/>
    <s v="0142"/>
    <n v="0"/>
    <n v="0"/>
    <n v="2015"/>
    <n v="1992"/>
    <n v="-28896.03"/>
    <n v="0"/>
    <s v="50-R1.5 - Retirement"/>
    <m/>
    <x v="0"/>
    <n v="2015"/>
    <b v="1"/>
  </r>
  <r>
    <x v="1"/>
    <s v="0142"/>
    <n v="0"/>
    <n v="0"/>
    <n v="2015"/>
    <n v="1993"/>
    <n v="-56267.91"/>
    <n v="0"/>
    <s v="50-R1.5 - Retirement"/>
    <m/>
    <x v="0"/>
    <n v="2015"/>
    <b v="1"/>
  </r>
  <r>
    <x v="1"/>
    <s v="0142"/>
    <n v="0"/>
    <n v="0"/>
    <n v="2015"/>
    <n v="1994"/>
    <n v="-7704.14"/>
    <n v="0"/>
    <s v="50-R1.5 - Retirement"/>
    <m/>
    <x v="0"/>
    <n v="2015"/>
    <b v="1"/>
  </r>
  <r>
    <x v="1"/>
    <s v="0142"/>
    <n v="0"/>
    <n v="0"/>
    <n v="2015"/>
    <n v="1997"/>
    <n v="-314836.40999999997"/>
    <n v="0"/>
    <s v="50-R1.5 - Retirement"/>
    <m/>
    <x v="0"/>
    <n v="2015"/>
    <b v="1"/>
  </r>
  <r>
    <x v="1"/>
    <s v="0142"/>
    <n v="0"/>
    <n v="0"/>
    <n v="2015"/>
    <n v="1998"/>
    <n v="-563947.41"/>
    <n v="0"/>
    <s v="50-R1.5 - Retirement"/>
    <m/>
    <x v="0"/>
    <n v="2015"/>
    <b v="1"/>
  </r>
  <r>
    <x v="1"/>
    <s v="0142"/>
    <n v="0"/>
    <n v="0"/>
    <n v="2015"/>
    <n v="1999"/>
    <n v="-28093.54"/>
    <n v="0"/>
    <s v="50-R1.5 - Retirement"/>
    <m/>
    <x v="0"/>
    <n v="2015"/>
    <b v="1"/>
  </r>
  <r>
    <x v="1"/>
    <s v="0142"/>
    <n v="0"/>
    <n v="0"/>
    <n v="2015"/>
    <n v="2002"/>
    <n v="-90360.23"/>
    <n v="0"/>
    <s v="50-R1.5 - Retirement"/>
    <m/>
    <x v="0"/>
    <n v="2015"/>
    <b v="1"/>
  </r>
  <r>
    <x v="1"/>
    <s v="0142"/>
    <n v="0"/>
    <n v="0"/>
    <n v="2015"/>
    <n v="2003"/>
    <n v="-89361.26"/>
    <n v="0"/>
    <s v="50-R1.5 - Retirement"/>
    <m/>
    <x v="0"/>
    <n v="2015"/>
    <b v="1"/>
  </r>
  <r>
    <x v="1"/>
    <s v="0142"/>
    <n v="0"/>
    <n v="0"/>
    <n v="2015"/>
    <n v="2004"/>
    <n v="-775406.28"/>
    <n v="0"/>
    <s v="50-R1.5 - Retirement"/>
    <m/>
    <x v="0"/>
    <n v="2015"/>
    <b v="1"/>
  </r>
  <r>
    <x v="1"/>
    <s v="0142"/>
    <n v="0"/>
    <n v="0"/>
    <n v="2015"/>
    <n v="2005"/>
    <n v="-264818.64"/>
    <n v="0"/>
    <s v="50-R1.5 - Retirement"/>
    <m/>
    <x v="0"/>
    <n v="2015"/>
    <b v="1"/>
  </r>
  <r>
    <x v="1"/>
    <s v="0142"/>
    <n v="0"/>
    <n v="0"/>
    <n v="2015"/>
    <n v="2006"/>
    <n v="-53132.959999999999"/>
    <n v="0"/>
    <s v="50-R1.5 - Retirement"/>
    <m/>
    <x v="0"/>
    <n v="2015"/>
    <b v="1"/>
  </r>
  <r>
    <x v="1"/>
    <s v="0142"/>
    <n v="0"/>
    <n v="0"/>
    <n v="2015"/>
    <n v="2007"/>
    <n v="-56175.14"/>
    <n v="0"/>
    <s v="50-R1.5 - Retirement"/>
    <m/>
    <x v="0"/>
    <n v="2015"/>
    <b v="1"/>
  </r>
  <r>
    <x v="1"/>
    <s v="0142"/>
    <n v="0"/>
    <n v="0"/>
    <n v="2015"/>
    <n v="2010"/>
    <n v="-30724.43"/>
    <n v="0"/>
    <s v="50-R1.5 - Retirement"/>
    <m/>
    <x v="0"/>
    <n v="2015"/>
    <b v="1"/>
  </r>
  <r>
    <x v="1"/>
    <s v="0151"/>
    <n v="0"/>
    <n v="0"/>
    <n v="2011"/>
    <n v="1966"/>
    <n v="-138928.64000000001"/>
    <n v="0"/>
    <s v="50-R1.5 - Retirement"/>
    <m/>
    <x v="0"/>
    <n v="2015"/>
    <b v="0"/>
  </r>
  <r>
    <x v="1"/>
    <s v="0151"/>
    <n v="0"/>
    <n v="0"/>
    <n v="2011"/>
    <n v="1968"/>
    <n v="-70.73"/>
    <n v="0"/>
    <s v="50-R1.5 - Retirement"/>
    <m/>
    <x v="0"/>
    <n v="2015"/>
    <b v="0"/>
  </r>
  <r>
    <x v="1"/>
    <s v="0151"/>
    <n v="0"/>
    <n v="0"/>
    <n v="2011"/>
    <n v="1969"/>
    <n v="-21.65"/>
    <n v="0"/>
    <s v="50-R1.5 - Retirement"/>
    <m/>
    <x v="0"/>
    <n v="2015"/>
    <b v="0"/>
  </r>
  <r>
    <x v="1"/>
    <s v="0151"/>
    <n v="0"/>
    <n v="0"/>
    <n v="2011"/>
    <n v="1970"/>
    <n v="-201.32"/>
    <n v="0"/>
    <s v="50-R1.5 - Retirement"/>
    <m/>
    <x v="0"/>
    <n v="2015"/>
    <b v="0"/>
  </r>
  <r>
    <x v="1"/>
    <s v="0151"/>
    <n v="0"/>
    <n v="0"/>
    <n v="2011"/>
    <n v="1972"/>
    <n v="-124.42"/>
    <n v="0"/>
    <s v="50-R1.5 - Retirement"/>
    <m/>
    <x v="0"/>
    <n v="2015"/>
    <b v="0"/>
  </r>
  <r>
    <x v="1"/>
    <s v="0151"/>
    <n v="0"/>
    <n v="0"/>
    <n v="2011"/>
    <n v="1973"/>
    <n v="-405.86"/>
    <n v="0"/>
    <s v="50-R1.5 - Retirement"/>
    <m/>
    <x v="0"/>
    <n v="2015"/>
    <b v="0"/>
  </r>
  <r>
    <x v="1"/>
    <s v="0151"/>
    <n v="0"/>
    <n v="0"/>
    <n v="2011"/>
    <n v="1976"/>
    <n v="-32.24"/>
    <n v="0"/>
    <s v="50-R1.5 - Retirement"/>
    <m/>
    <x v="0"/>
    <n v="2015"/>
    <b v="0"/>
  </r>
  <r>
    <x v="1"/>
    <s v="0151"/>
    <n v="0"/>
    <n v="0"/>
    <n v="2011"/>
    <n v="1977"/>
    <n v="-288.98"/>
    <n v="0"/>
    <s v="50-R1.5 - Retirement"/>
    <m/>
    <x v="0"/>
    <n v="2015"/>
    <b v="0"/>
  </r>
  <r>
    <x v="1"/>
    <s v="0151"/>
    <n v="0"/>
    <n v="0"/>
    <n v="2011"/>
    <n v="1978"/>
    <n v="-812.89"/>
    <n v="0"/>
    <s v="50-R1.5 - Retirement"/>
    <m/>
    <x v="0"/>
    <n v="2015"/>
    <b v="0"/>
  </r>
  <r>
    <x v="1"/>
    <s v="0151"/>
    <n v="0"/>
    <n v="0"/>
    <n v="2011"/>
    <n v="1979"/>
    <n v="-12.07"/>
    <n v="0"/>
    <s v="50-R1.5 - Retirement"/>
    <m/>
    <x v="0"/>
    <n v="2015"/>
    <b v="0"/>
  </r>
  <r>
    <x v="1"/>
    <s v="0151"/>
    <n v="0"/>
    <n v="0"/>
    <n v="2011"/>
    <n v="1980"/>
    <n v="-1756.35"/>
    <n v="0"/>
    <s v="50-R1.5 - Retirement"/>
    <m/>
    <x v="0"/>
    <n v="2015"/>
    <b v="0"/>
  </r>
  <r>
    <x v="1"/>
    <s v="0151"/>
    <n v="0"/>
    <n v="0"/>
    <n v="2011"/>
    <n v="1981"/>
    <n v="-3564.12"/>
    <n v="0"/>
    <s v="50-R1.5 - Retirement"/>
    <m/>
    <x v="0"/>
    <n v="2015"/>
    <b v="0"/>
  </r>
  <r>
    <x v="1"/>
    <s v="0151"/>
    <n v="0"/>
    <n v="0"/>
    <n v="2011"/>
    <n v="1982"/>
    <n v="-326.23"/>
    <n v="0"/>
    <s v="50-R1.5 - Retirement"/>
    <m/>
    <x v="0"/>
    <n v="2015"/>
    <b v="0"/>
  </r>
  <r>
    <x v="1"/>
    <s v="0151"/>
    <n v="0"/>
    <n v="0"/>
    <n v="2011"/>
    <n v="1983"/>
    <n v="-2556.2600000000002"/>
    <n v="0"/>
    <s v="50-R1.5 - Retirement"/>
    <m/>
    <x v="0"/>
    <n v="2015"/>
    <b v="0"/>
  </r>
  <r>
    <x v="1"/>
    <s v="0151"/>
    <n v="0"/>
    <n v="0"/>
    <n v="2011"/>
    <n v="1984"/>
    <n v="-79.44"/>
    <n v="0"/>
    <s v="50-R1.5 - Retirement"/>
    <m/>
    <x v="0"/>
    <n v="2015"/>
    <b v="0"/>
  </r>
  <r>
    <x v="1"/>
    <s v="0151"/>
    <n v="0"/>
    <n v="0"/>
    <n v="2011"/>
    <n v="1986"/>
    <n v="-144.47999999999999"/>
    <n v="0"/>
    <s v="50-R1.5 - Retirement"/>
    <m/>
    <x v="0"/>
    <n v="2015"/>
    <b v="0"/>
  </r>
  <r>
    <x v="1"/>
    <s v="0151"/>
    <n v="0"/>
    <n v="0"/>
    <n v="2011"/>
    <n v="1987"/>
    <n v="-0.08"/>
    <n v="0"/>
    <s v="50-R1.5 - Retirement"/>
    <m/>
    <x v="0"/>
    <n v="2015"/>
    <b v="0"/>
  </r>
  <r>
    <x v="1"/>
    <s v="0151"/>
    <n v="0"/>
    <n v="0"/>
    <n v="2011"/>
    <n v="1990"/>
    <n v="-874.81"/>
    <n v="0"/>
    <s v="50-R1.5 - Retirement"/>
    <m/>
    <x v="0"/>
    <n v="2015"/>
    <b v="0"/>
  </r>
  <r>
    <x v="1"/>
    <s v="0151"/>
    <n v="0"/>
    <n v="0"/>
    <n v="2011"/>
    <n v="1991"/>
    <n v="-3899.82"/>
    <n v="0"/>
    <s v="50-R1.5 - Retirement"/>
    <m/>
    <x v="0"/>
    <n v="2015"/>
    <b v="0"/>
  </r>
  <r>
    <x v="1"/>
    <s v="0151"/>
    <n v="0"/>
    <n v="0"/>
    <n v="2011"/>
    <n v="1992"/>
    <n v="-3420.28"/>
    <n v="0"/>
    <s v="50-R1.5 - Retirement"/>
    <m/>
    <x v="0"/>
    <n v="2015"/>
    <b v="0"/>
  </r>
  <r>
    <x v="1"/>
    <s v="0151"/>
    <n v="0"/>
    <n v="0"/>
    <n v="2011"/>
    <n v="1993"/>
    <n v="-743.67"/>
    <n v="0"/>
    <s v="50-R1.5 - Retirement"/>
    <m/>
    <x v="0"/>
    <n v="2015"/>
    <b v="0"/>
  </r>
  <r>
    <x v="1"/>
    <s v="0151"/>
    <n v="0"/>
    <n v="0"/>
    <n v="2011"/>
    <n v="1994"/>
    <n v="-1776.3"/>
    <n v="0"/>
    <s v="50-R1.5 - Retirement"/>
    <m/>
    <x v="0"/>
    <n v="2015"/>
    <b v="0"/>
  </r>
  <r>
    <x v="1"/>
    <s v="0151"/>
    <n v="0"/>
    <n v="0"/>
    <n v="2011"/>
    <n v="1995"/>
    <n v="-8990.06"/>
    <n v="0"/>
    <s v="50-R1.5 - Retirement"/>
    <m/>
    <x v="0"/>
    <n v="2015"/>
    <b v="0"/>
  </r>
  <r>
    <x v="1"/>
    <s v="0151"/>
    <n v="0"/>
    <n v="0"/>
    <n v="2011"/>
    <n v="1997"/>
    <n v="-25927.119999999999"/>
    <n v="0"/>
    <s v="50-R1.5 - Retirement"/>
    <m/>
    <x v="0"/>
    <n v="2015"/>
    <b v="0"/>
  </r>
  <r>
    <x v="1"/>
    <s v="0151"/>
    <n v="0"/>
    <n v="0"/>
    <n v="2011"/>
    <n v="1998"/>
    <n v="-1325.31"/>
    <n v="0"/>
    <s v="50-R1.5 - Retirement"/>
    <m/>
    <x v="0"/>
    <n v="2015"/>
    <b v="0"/>
  </r>
  <r>
    <x v="1"/>
    <s v="0151"/>
    <n v="0"/>
    <n v="0"/>
    <n v="2011"/>
    <n v="1999"/>
    <n v="-7884.07"/>
    <n v="0"/>
    <s v="50-R1.5 - Retirement"/>
    <m/>
    <x v="0"/>
    <n v="2015"/>
    <b v="0"/>
  </r>
  <r>
    <x v="1"/>
    <s v="0151"/>
    <n v="0"/>
    <n v="0"/>
    <n v="2011"/>
    <n v="2001"/>
    <n v="-3097.7"/>
    <n v="0"/>
    <s v="50-R1.5 - Retirement"/>
    <m/>
    <x v="0"/>
    <n v="2015"/>
    <b v="0"/>
  </r>
  <r>
    <x v="1"/>
    <s v="0151"/>
    <n v="0"/>
    <n v="0"/>
    <n v="2011"/>
    <n v="2002"/>
    <n v="-3390.06"/>
    <n v="0"/>
    <s v="50-R1.5 - Retirement"/>
    <m/>
    <x v="0"/>
    <n v="2015"/>
    <b v="0"/>
  </r>
  <r>
    <x v="1"/>
    <s v="0151"/>
    <n v="0"/>
    <n v="0"/>
    <n v="2011"/>
    <n v="2003"/>
    <n v="-2965.01"/>
    <n v="0"/>
    <s v="50-R1.5 - Retirement"/>
    <m/>
    <x v="0"/>
    <n v="2015"/>
    <b v="0"/>
  </r>
  <r>
    <x v="1"/>
    <s v="0151"/>
    <n v="0"/>
    <n v="0"/>
    <n v="2011"/>
    <n v="2004"/>
    <n v="-65869.11"/>
    <n v="0"/>
    <s v="50-R1.5 - Retirement"/>
    <m/>
    <x v="0"/>
    <n v="2015"/>
    <b v="0"/>
  </r>
  <r>
    <x v="1"/>
    <s v="0151"/>
    <n v="0"/>
    <n v="0"/>
    <n v="2011"/>
    <n v="2005"/>
    <n v="-4698.6000000000004"/>
    <n v="0"/>
    <s v="50-R1.5 - Retirement"/>
    <m/>
    <x v="0"/>
    <n v="2015"/>
    <b v="0"/>
  </r>
  <r>
    <x v="1"/>
    <s v="0151"/>
    <n v="0"/>
    <n v="0"/>
    <n v="2011"/>
    <n v="2006"/>
    <n v="-6967.26"/>
    <n v="0"/>
    <s v="50-R1.5 - Retirement"/>
    <m/>
    <x v="0"/>
    <n v="2015"/>
    <b v="0"/>
  </r>
  <r>
    <x v="1"/>
    <s v="0151"/>
    <n v="0"/>
    <n v="0"/>
    <n v="2011"/>
    <n v="2007"/>
    <n v="-427.46"/>
    <n v="0"/>
    <s v="50-R1.5 - Retirement"/>
    <m/>
    <x v="0"/>
    <n v="2015"/>
    <b v="0"/>
  </r>
  <r>
    <x v="1"/>
    <s v="0151"/>
    <n v="0"/>
    <n v="0"/>
    <n v="2011"/>
    <n v="2008"/>
    <n v="-2005.94"/>
    <n v="0"/>
    <s v="50-R1.5 - Retirement"/>
    <m/>
    <x v="0"/>
    <n v="2015"/>
    <b v="0"/>
  </r>
  <r>
    <x v="1"/>
    <s v="0151"/>
    <n v="0"/>
    <n v="0"/>
    <n v="2011"/>
    <n v="2009"/>
    <n v="-14398.25"/>
    <n v="0"/>
    <s v="50-R1.5 - Retirement"/>
    <m/>
    <x v="0"/>
    <n v="2015"/>
    <b v="0"/>
  </r>
  <r>
    <x v="1"/>
    <s v="0151"/>
    <n v="0"/>
    <n v="0"/>
    <n v="2011"/>
    <n v="2010"/>
    <n v="-756.59"/>
    <n v="0"/>
    <s v="50-R1.5 - Retirement"/>
    <m/>
    <x v="0"/>
    <n v="2015"/>
    <b v="0"/>
  </r>
  <r>
    <x v="1"/>
    <s v="0151"/>
    <n v="0"/>
    <n v="0"/>
    <n v="2012"/>
    <n v="1966"/>
    <n v="-142198.45000000001"/>
    <n v="0"/>
    <s v="50-R1.5 - Retirement"/>
    <m/>
    <x v="0"/>
    <n v="2015"/>
    <b v="0"/>
  </r>
  <r>
    <x v="1"/>
    <s v="0151"/>
    <n v="0"/>
    <n v="0"/>
    <n v="2012"/>
    <n v="1968"/>
    <n v="-72.58"/>
    <n v="0"/>
    <s v="50-R1.5 - Retirement"/>
    <m/>
    <x v="0"/>
    <n v="2015"/>
    <b v="0"/>
  </r>
  <r>
    <x v="1"/>
    <s v="0151"/>
    <n v="0"/>
    <n v="0"/>
    <n v="2012"/>
    <n v="1969"/>
    <n v="-22.24"/>
    <n v="0"/>
    <s v="50-R1.5 - Retirement"/>
    <m/>
    <x v="0"/>
    <n v="2015"/>
    <b v="0"/>
  </r>
  <r>
    <x v="1"/>
    <s v="0151"/>
    <n v="0"/>
    <n v="0"/>
    <n v="2012"/>
    <n v="1970"/>
    <n v="-207.05"/>
    <n v="0"/>
    <s v="50-R1.5 - Retirement"/>
    <m/>
    <x v="0"/>
    <n v="2015"/>
    <b v="0"/>
  </r>
  <r>
    <x v="1"/>
    <s v="0151"/>
    <n v="0"/>
    <n v="0"/>
    <n v="2012"/>
    <n v="1972"/>
    <n v="-128.19999999999999"/>
    <n v="0"/>
    <s v="50-R1.5 - Retirement"/>
    <m/>
    <x v="0"/>
    <n v="2015"/>
    <b v="0"/>
  </r>
  <r>
    <x v="1"/>
    <s v="0151"/>
    <n v="0"/>
    <n v="0"/>
    <n v="2012"/>
    <n v="1973"/>
    <n v="-418.55"/>
    <n v="0"/>
    <s v="50-R1.5 - Retirement"/>
    <m/>
    <x v="0"/>
    <n v="2015"/>
    <b v="0"/>
  </r>
  <r>
    <x v="1"/>
    <s v="0151"/>
    <n v="0"/>
    <n v="0"/>
    <n v="2012"/>
    <n v="1976"/>
    <n v="-33.31"/>
    <n v="0"/>
    <s v="50-R1.5 - Retirement"/>
    <m/>
    <x v="0"/>
    <n v="2015"/>
    <b v="0"/>
  </r>
  <r>
    <x v="1"/>
    <s v="0151"/>
    <n v="0"/>
    <n v="0"/>
    <n v="2012"/>
    <n v="1977"/>
    <n v="-298.77"/>
    <n v="0"/>
    <s v="50-R1.5 - Retirement"/>
    <m/>
    <x v="0"/>
    <n v="2015"/>
    <b v="0"/>
  </r>
  <r>
    <x v="1"/>
    <s v="0151"/>
    <n v="0"/>
    <n v="0"/>
    <n v="2012"/>
    <n v="1978"/>
    <n v="-840.84"/>
    <n v="0"/>
    <s v="50-R1.5 - Retirement"/>
    <m/>
    <x v="0"/>
    <n v="2015"/>
    <b v="0"/>
  </r>
  <r>
    <x v="1"/>
    <s v="0151"/>
    <n v="0"/>
    <n v="0"/>
    <n v="2012"/>
    <n v="1979"/>
    <n v="-12.49"/>
    <n v="0"/>
    <s v="50-R1.5 - Retirement"/>
    <m/>
    <x v="0"/>
    <n v="2015"/>
    <b v="0"/>
  </r>
  <r>
    <x v="1"/>
    <s v="0151"/>
    <n v="0"/>
    <n v="0"/>
    <n v="2012"/>
    <n v="1980"/>
    <n v="-1818.1"/>
    <n v="0"/>
    <s v="50-R1.5 - Retirement"/>
    <m/>
    <x v="0"/>
    <n v="2015"/>
    <b v="0"/>
  </r>
  <r>
    <x v="1"/>
    <s v="0151"/>
    <n v="0"/>
    <n v="0"/>
    <n v="2012"/>
    <n v="1981"/>
    <n v="-3690.37"/>
    <n v="0"/>
    <s v="50-R1.5 - Retirement"/>
    <m/>
    <x v="0"/>
    <n v="2015"/>
    <b v="0"/>
  </r>
  <r>
    <x v="1"/>
    <s v="0151"/>
    <n v="0"/>
    <n v="0"/>
    <n v="2012"/>
    <n v="1982"/>
    <n v="-337.86"/>
    <n v="0"/>
    <s v="50-R1.5 - Retirement"/>
    <m/>
    <x v="0"/>
    <n v="2015"/>
    <b v="0"/>
  </r>
  <r>
    <x v="1"/>
    <s v="0151"/>
    <n v="0"/>
    <n v="0"/>
    <n v="2012"/>
    <n v="1983"/>
    <n v="-2647.8"/>
    <n v="0"/>
    <s v="50-R1.5 - Retirement"/>
    <m/>
    <x v="0"/>
    <n v="2015"/>
    <b v="0"/>
  </r>
  <r>
    <x v="1"/>
    <s v="0151"/>
    <n v="0"/>
    <n v="0"/>
    <n v="2012"/>
    <n v="1984"/>
    <n v="-82.29"/>
    <n v="0"/>
    <s v="50-R1.5 - Retirement"/>
    <m/>
    <x v="0"/>
    <n v="2015"/>
    <b v="0"/>
  </r>
  <r>
    <x v="1"/>
    <s v="0151"/>
    <n v="0"/>
    <n v="0"/>
    <n v="2012"/>
    <n v="1986"/>
    <n v="-149.66999999999999"/>
    <n v="0"/>
    <s v="50-R1.5 - Retirement"/>
    <m/>
    <x v="0"/>
    <n v="2015"/>
    <b v="0"/>
  </r>
  <r>
    <x v="1"/>
    <s v="0151"/>
    <n v="0"/>
    <n v="0"/>
    <n v="2012"/>
    <n v="1987"/>
    <n v="-0.09"/>
    <n v="0"/>
    <s v="50-R1.5 - Retirement"/>
    <m/>
    <x v="0"/>
    <n v="2015"/>
    <b v="0"/>
  </r>
  <r>
    <x v="1"/>
    <s v="0151"/>
    <n v="0"/>
    <n v="0"/>
    <n v="2012"/>
    <n v="1990"/>
    <n v="-905.68"/>
    <n v="0"/>
    <s v="50-R1.5 - Retirement"/>
    <m/>
    <x v="0"/>
    <n v="2015"/>
    <b v="0"/>
  </r>
  <r>
    <x v="1"/>
    <s v="0151"/>
    <n v="0"/>
    <n v="0"/>
    <n v="2012"/>
    <n v="1991"/>
    <n v="-4036.44"/>
    <n v="0"/>
    <s v="50-R1.5 - Retirement"/>
    <m/>
    <x v="0"/>
    <n v="2015"/>
    <b v="0"/>
  </r>
  <r>
    <x v="1"/>
    <s v="0151"/>
    <n v="0"/>
    <n v="0"/>
    <n v="2012"/>
    <n v="1992"/>
    <n v="-3539.16"/>
    <n v="0"/>
    <s v="50-R1.5 - Retirement"/>
    <m/>
    <x v="0"/>
    <n v="2015"/>
    <b v="0"/>
  </r>
  <r>
    <x v="1"/>
    <s v="0151"/>
    <n v="0"/>
    <n v="0"/>
    <n v="2012"/>
    <n v="1993"/>
    <n v="-769.32"/>
    <n v="0"/>
    <s v="50-R1.5 - Retirement"/>
    <m/>
    <x v="0"/>
    <n v="2015"/>
    <b v="0"/>
  </r>
  <r>
    <x v="1"/>
    <s v="0151"/>
    <n v="0"/>
    <n v="0"/>
    <n v="2012"/>
    <n v="1994"/>
    <n v="-1837.07"/>
    <n v="0"/>
    <s v="50-R1.5 - Retirement"/>
    <m/>
    <x v="0"/>
    <n v="2015"/>
    <b v="0"/>
  </r>
  <r>
    <x v="1"/>
    <s v="0151"/>
    <n v="0"/>
    <n v="0"/>
    <n v="2012"/>
    <n v="1995"/>
    <n v="-9295.74"/>
    <n v="0"/>
    <s v="50-R1.5 - Retirement"/>
    <m/>
    <x v="0"/>
    <n v="2015"/>
    <b v="0"/>
  </r>
  <r>
    <x v="1"/>
    <s v="0151"/>
    <n v="0"/>
    <n v="0"/>
    <n v="2012"/>
    <n v="1997"/>
    <n v="-26805.26"/>
    <n v="0"/>
    <s v="50-R1.5 - Retirement"/>
    <m/>
    <x v="0"/>
    <n v="2015"/>
    <b v="0"/>
  </r>
  <r>
    <x v="1"/>
    <s v="0151"/>
    <n v="0"/>
    <n v="0"/>
    <n v="2012"/>
    <n v="1998"/>
    <n v="-1370.49"/>
    <n v="0"/>
    <s v="50-R1.5 - Retirement"/>
    <m/>
    <x v="0"/>
    <n v="2015"/>
    <b v="0"/>
  </r>
  <r>
    <x v="1"/>
    <s v="0151"/>
    <n v="0"/>
    <n v="0"/>
    <n v="2012"/>
    <n v="1999"/>
    <n v="-8155.26"/>
    <n v="0"/>
    <s v="50-R1.5 - Retirement"/>
    <m/>
    <x v="0"/>
    <n v="2015"/>
    <b v="0"/>
  </r>
  <r>
    <x v="1"/>
    <s v="0151"/>
    <n v="0"/>
    <n v="0"/>
    <n v="2012"/>
    <n v="2001"/>
    <n v="-3206.37"/>
    <n v="0"/>
    <s v="50-R1.5 - Retirement"/>
    <m/>
    <x v="0"/>
    <n v="2015"/>
    <b v="0"/>
  </r>
  <r>
    <x v="1"/>
    <s v="0151"/>
    <n v="0"/>
    <n v="0"/>
    <n v="2012"/>
    <n v="2002"/>
    <n v="-3510.42"/>
    <n v="0"/>
    <s v="50-R1.5 - Retirement"/>
    <m/>
    <x v="0"/>
    <n v="2015"/>
    <b v="0"/>
  </r>
  <r>
    <x v="1"/>
    <s v="0151"/>
    <n v="0"/>
    <n v="0"/>
    <n v="2012"/>
    <n v="2003"/>
    <n v="-3071.27"/>
    <n v="0"/>
    <s v="50-R1.5 - Retirement"/>
    <m/>
    <x v="0"/>
    <n v="2015"/>
    <b v="0"/>
  </r>
  <r>
    <x v="1"/>
    <s v="0151"/>
    <n v="0"/>
    <n v="0"/>
    <n v="2012"/>
    <n v="2004"/>
    <n v="-68258.89"/>
    <n v="0"/>
    <s v="50-R1.5 - Retirement"/>
    <m/>
    <x v="0"/>
    <n v="2015"/>
    <b v="0"/>
  </r>
  <r>
    <x v="1"/>
    <s v="0151"/>
    <n v="0"/>
    <n v="0"/>
    <n v="2012"/>
    <n v="2005"/>
    <n v="-4870.8100000000004"/>
    <n v="0"/>
    <s v="50-R1.5 - Retirement"/>
    <m/>
    <x v="0"/>
    <n v="2015"/>
    <b v="0"/>
  </r>
  <r>
    <x v="1"/>
    <s v="0151"/>
    <n v="0"/>
    <n v="0"/>
    <n v="2012"/>
    <n v="2006"/>
    <n v="-7225.83"/>
    <n v="0"/>
    <s v="50-R1.5 - Retirement"/>
    <m/>
    <x v="0"/>
    <n v="2015"/>
    <b v="0"/>
  </r>
  <r>
    <x v="1"/>
    <s v="0151"/>
    <n v="0"/>
    <n v="0"/>
    <n v="2012"/>
    <n v="2007"/>
    <n v="-443.52"/>
    <n v="0"/>
    <s v="50-R1.5 - Retirement"/>
    <m/>
    <x v="0"/>
    <n v="2015"/>
    <b v="0"/>
  </r>
  <r>
    <x v="1"/>
    <s v="0151"/>
    <n v="0"/>
    <n v="0"/>
    <n v="2012"/>
    <n v="2008"/>
    <n v="-2082.23"/>
    <n v="0"/>
    <s v="50-R1.5 - Retirement"/>
    <m/>
    <x v="0"/>
    <n v="2015"/>
    <b v="0"/>
  </r>
  <r>
    <x v="1"/>
    <s v="0151"/>
    <n v="0"/>
    <n v="0"/>
    <n v="2012"/>
    <n v="2009"/>
    <n v="-14952.43"/>
    <n v="0"/>
    <s v="50-R1.5 - Retirement"/>
    <m/>
    <x v="0"/>
    <n v="2015"/>
    <b v="0"/>
  </r>
  <r>
    <x v="1"/>
    <s v="0151"/>
    <n v="0"/>
    <n v="0"/>
    <n v="2012"/>
    <n v="2010"/>
    <n v="-786.14"/>
    <n v="0"/>
    <s v="50-R1.5 - Retirement"/>
    <m/>
    <x v="0"/>
    <n v="2015"/>
    <b v="0"/>
  </r>
  <r>
    <x v="1"/>
    <s v="0151"/>
    <n v="0"/>
    <n v="0"/>
    <n v="2013"/>
    <n v="1966"/>
    <n v="-145338.43"/>
    <n v="0"/>
    <s v="50-R1.5 - Retirement"/>
    <m/>
    <x v="0"/>
    <n v="2015"/>
    <b v="0"/>
  </r>
  <r>
    <x v="1"/>
    <s v="0151"/>
    <n v="0"/>
    <n v="0"/>
    <n v="2013"/>
    <n v="1968"/>
    <n v="-74.39"/>
    <n v="0"/>
    <s v="50-R1.5 - Retirement"/>
    <m/>
    <x v="0"/>
    <n v="2015"/>
    <b v="0"/>
  </r>
  <r>
    <x v="1"/>
    <s v="0151"/>
    <n v="0"/>
    <n v="0"/>
    <n v="2013"/>
    <n v="1969"/>
    <n v="-22.82"/>
    <n v="0"/>
    <s v="50-R1.5 - Retirement"/>
    <m/>
    <x v="0"/>
    <n v="2015"/>
    <b v="0"/>
  </r>
  <r>
    <x v="1"/>
    <s v="0151"/>
    <n v="0"/>
    <n v="0"/>
    <n v="2013"/>
    <n v="1970"/>
    <n v="-212.72"/>
    <n v="0"/>
    <s v="50-R1.5 - Retirement"/>
    <m/>
    <x v="0"/>
    <n v="2015"/>
    <b v="0"/>
  </r>
  <r>
    <x v="1"/>
    <s v="0151"/>
    <n v="0"/>
    <n v="0"/>
    <n v="2013"/>
    <n v="1972"/>
    <n v="-131.97999999999999"/>
    <n v="0"/>
    <s v="50-R1.5 - Retirement"/>
    <m/>
    <x v="0"/>
    <n v="2015"/>
    <b v="0"/>
  </r>
  <r>
    <x v="1"/>
    <s v="0151"/>
    <n v="0"/>
    <n v="0"/>
    <n v="2013"/>
    <n v="1973"/>
    <n v="-431.27"/>
    <n v="0"/>
    <s v="50-R1.5 - Retirement"/>
    <m/>
    <x v="0"/>
    <n v="2015"/>
    <b v="0"/>
  </r>
  <r>
    <x v="1"/>
    <s v="0151"/>
    <n v="0"/>
    <n v="0"/>
    <n v="2013"/>
    <n v="1976"/>
    <n v="-34.4"/>
    <n v="0"/>
    <s v="50-R1.5 - Retirement"/>
    <m/>
    <x v="0"/>
    <n v="2015"/>
    <b v="0"/>
  </r>
  <r>
    <x v="1"/>
    <s v="0151"/>
    <n v="0"/>
    <n v="0"/>
    <n v="2013"/>
    <n v="1977"/>
    <n v="-308.73"/>
    <n v="0"/>
    <s v="50-R1.5 - Retirement"/>
    <m/>
    <x v="0"/>
    <n v="2015"/>
    <b v="0"/>
  </r>
  <r>
    <x v="1"/>
    <s v="0151"/>
    <n v="0"/>
    <n v="0"/>
    <n v="2013"/>
    <n v="1978"/>
    <n v="-869.34"/>
    <n v="0"/>
    <s v="50-R1.5 - Retirement"/>
    <m/>
    <x v="0"/>
    <n v="2015"/>
    <b v="0"/>
  </r>
  <r>
    <x v="1"/>
    <s v="0151"/>
    <n v="0"/>
    <n v="0"/>
    <n v="2013"/>
    <n v="1979"/>
    <n v="-12.91"/>
    <n v="0"/>
    <s v="50-R1.5 - Retirement"/>
    <m/>
    <x v="0"/>
    <n v="2015"/>
    <b v="0"/>
  </r>
  <r>
    <x v="1"/>
    <s v="0151"/>
    <n v="0"/>
    <n v="0"/>
    <n v="2013"/>
    <n v="1980"/>
    <n v="-1881.34"/>
    <n v="0"/>
    <s v="50-R1.5 - Retirement"/>
    <m/>
    <x v="0"/>
    <n v="2015"/>
    <b v="0"/>
  </r>
  <r>
    <x v="1"/>
    <s v="0151"/>
    <n v="0"/>
    <n v="0"/>
    <n v="2013"/>
    <n v="1981"/>
    <n v="-3820.11"/>
    <n v="0"/>
    <s v="50-R1.5 - Retirement"/>
    <m/>
    <x v="0"/>
    <n v="2015"/>
    <b v="0"/>
  </r>
  <r>
    <x v="1"/>
    <s v="0151"/>
    <n v="0"/>
    <n v="0"/>
    <n v="2013"/>
    <n v="1982"/>
    <n v="-349.83"/>
    <n v="0"/>
    <s v="50-R1.5 - Retirement"/>
    <m/>
    <x v="0"/>
    <n v="2015"/>
    <b v="0"/>
  </r>
  <r>
    <x v="1"/>
    <s v="0151"/>
    <n v="0"/>
    <n v="0"/>
    <n v="2013"/>
    <n v="1983"/>
    <n v="-2742.21"/>
    <n v="0"/>
    <s v="50-R1.5 - Retirement"/>
    <m/>
    <x v="0"/>
    <n v="2015"/>
    <b v="0"/>
  </r>
  <r>
    <x v="1"/>
    <s v="0151"/>
    <n v="0"/>
    <n v="0"/>
    <n v="2013"/>
    <n v="1984"/>
    <n v="-85.23"/>
    <n v="0"/>
    <s v="50-R1.5 - Retirement"/>
    <m/>
    <x v="0"/>
    <n v="2015"/>
    <b v="0"/>
  </r>
  <r>
    <x v="1"/>
    <s v="0151"/>
    <n v="0"/>
    <n v="0"/>
    <n v="2013"/>
    <n v="1986"/>
    <n v="-155.05000000000001"/>
    <n v="0"/>
    <s v="50-R1.5 - Retirement"/>
    <m/>
    <x v="0"/>
    <n v="2015"/>
    <b v="0"/>
  </r>
  <r>
    <x v="1"/>
    <s v="0151"/>
    <n v="0"/>
    <n v="0"/>
    <n v="2013"/>
    <n v="1987"/>
    <n v="-0.09"/>
    <n v="0"/>
    <s v="50-R1.5 - Retirement"/>
    <m/>
    <x v="0"/>
    <n v="2015"/>
    <b v="0"/>
  </r>
  <r>
    <x v="1"/>
    <s v="0151"/>
    <n v="0"/>
    <n v="0"/>
    <n v="2013"/>
    <n v="1990"/>
    <n v="-937.85"/>
    <n v="0"/>
    <s v="50-R1.5 - Retirement"/>
    <m/>
    <x v="0"/>
    <n v="2015"/>
    <b v="0"/>
  </r>
  <r>
    <x v="1"/>
    <s v="0151"/>
    <n v="0"/>
    <n v="0"/>
    <n v="2013"/>
    <n v="1991"/>
    <n v="-4178.91"/>
    <n v="0"/>
    <s v="50-R1.5 - Retirement"/>
    <m/>
    <x v="0"/>
    <n v="2015"/>
    <b v="0"/>
  </r>
  <r>
    <x v="1"/>
    <s v="0151"/>
    <n v="0"/>
    <n v="0"/>
    <n v="2013"/>
    <n v="1992"/>
    <n v="-3663.15"/>
    <n v="0"/>
    <s v="50-R1.5 - Retirement"/>
    <m/>
    <x v="0"/>
    <n v="2015"/>
    <b v="0"/>
  </r>
  <r>
    <x v="1"/>
    <s v="0151"/>
    <n v="0"/>
    <n v="0"/>
    <n v="2013"/>
    <n v="1993"/>
    <n v="-796.06"/>
    <n v="0"/>
    <s v="50-R1.5 - Retirement"/>
    <m/>
    <x v="0"/>
    <n v="2015"/>
    <b v="0"/>
  </r>
  <r>
    <x v="1"/>
    <s v="0151"/>
    <n v="0"/>
    <n v="0"/>
    <n v="2013"/>
    <n v="1994"/>
    <n v="-1900.43"/>
    <n v="0"/>
    <s v="50-R1.5 - Retirement"/>
    <m/>
    <x v="0"/>
    <n v="2015"/>
    <b v="0"/>
  </r>
  <r>
    <x v="1"/>
    <s v="0151"/>
    <n v="0"/>
    <n v="0"/>
    <n v="2013"/>
    <n v="1995"/>
    <n v="-9613.7800000000007"/>
    <n v="0"/>
    <s v="50-R1.5 - Retirement"/>
    <m/>
    <x v="0"/>
    <n v="2015"/>
    <b v="0"/>
  </r>
  <r>
    <x v="1"/>
    <s v="0151"/>
    <n v="0"/>
    <n v="0"/>
    <n v="2013"/>
    <n v="1997"/>
    <n v="-27713"/>
    <n v="0"/>
    <s v="50-R1.5 - Retirement"/>
    <m/>
    <x v="0"/>
    <n v="2015"/>
    <b v="0"/>
  </r>
  <r>
    <x v="1"/>
    <s v="0151"/>
    <n v="0"/>
    <n v="0"/>
    <n v="2013"/>
    <n v="1998"/>
    <n v="-1416.91"/>
    <n v="0"/>
    <s v="50-R1.5 - Retirement"/>
    <m/>
    <x v="0"/>
    <n v="2015"/>
    <b v="0"/>
  </r>
  <r>
    <x v="1"/>
    <s v="0151"/>
    <n v="0"/>
    <n v="0"/>
    <n v="2013"/>
    <n v="1999"/>
    <n v="-8433.31"/>
    <n v="0"/>
    <s v="50-R1.5 - Retirement"/>
    <m/>
    <x v="0"/>
    <n v="2015"/>
    <b v="0"/>
  </r>
  <r>
    <x v="1"/>
    <s v="0151"/>
    <n v="0"/>
    <n v="0"/>
    <n v="2013"/>
    <n v="2001"/>
    <n v="-3317.85"/>
    <n v="0"/>
    <s v="50-R1.5 - Retirement"/>
    <m/>
    <x v="0"/>
    <n v="2015"/>
    <b v="0"/>
  </r>
  <r>
    <x v="1"/>
    <s v="0151"/>
    <n v="0"/>
    <n v="0"/>
    <n v="2013"/>
    <n v="2002"/>
    <n v="-3633.56"/>
    <n v="0"/>
    <s v="50-R1.5 - Retirement"/>
    <m/>
    <x v="0"/>
    <n v="2015"/>
    <b v="0"/>
  </r>
  <r>
    <x v="1"/>
    <s v="0151"/>
    <n v="0"/>
    <n v="0"/>
    <n v="2013"/>
    <n v="2003"/>
    <n v="-3180.31"/>
    <n v="0"/>
    <s v="50-R1.5 - Retirement"/>
    <m/>
    <x v="0"/>
    <n v="2015"/>
    <b v="0"/>
  </r>
  <r>
    <x v="1"/>
    <s v="0151"/>
    <n v="0"/>
    <n v="0"/>
    <n v="2013"/>
    <n v="2004"/>
    <n v="-70705.25"/>
    <n v="0"/>
    <s v="50-R1.5 - Retirement"/>
    <m/>
    <x v="0"/>
    <n v="2015"/>
    <b v="0"/>
  </r>
  <r>
    <x v="1"/>
    <s v="0151"/>
    <n v="0"/>
    <n v="0"/>
    <n v="2013"/>
    <n v="2005"/>
    <n v="-5047.5200000000004"/>
    <n v="0"/>
    <s v="50-R1.5 - Retirement"/>
    <m/>
    <x v="0"/>
    <n v="2015"/>
    <b v="0"/>
  </r>
  <r>
    <x v="1"/>
    <s v="0151"/>
    <n v="0"/>
    <n v="0"/>
    <n v="2013"/>
    <n v="2006"/>
    <n v="-7490.66"/>
    <n v="0"/>
    <s v="50-R1.5 - Retirement"/>
    <m/>
    <x v="0"/>
    <n v="2015"/>
    <b v="0"/>
  </r>
  <r>
    <x v="1"/>
    <s v="0151"/>
    <n v="0"/>
    <n v="0"/>
    <n v="2013"/>
    <n v="2007"/>
    <n v="-459.98"/>
    <n v="0"/>
    <s v="50-R1.5 - Retirement"/>
    <m/>
    <x v="0"/>
    <n v="2015"/>
    <b v="0"/>
  </r>
  <r>
    <x v="1"/>
    <s v="0151"/>
    <n v="0"/>
    <n v="0"/>
    <n v="2013"/>
    <n v="2008"/>
    <n v="-2160.46"/>
    <n v="0"/>
    <s v="50-R1.5 - Retirement"/>
    <m/>
    <x v="0"/>
    <n v="2015"/>
    <b v="0"/>
  </r>
  <r>
    <x v="1"/>
    <s v="0151"/>
    <n v="0"/>
    <n v="0"/>
    <n v="2013"/>
    <n v="2009"/>
    <n v="-15521.1"/>
    <n v="0"/>
    <s v="50-R1.5 - Retirement"/>
    <m/>
    <x v="0"/>
    <n v="2015"/>
    <b v="0"/>
  </r>
  <r>
    <x v="1"/>
    <s v="0151"/>
    <n v="0"/>
    <n v="0"/>
    <n v="2013"/>
    <n v="2010"/>
    <n v="-816.4"/>
    <n v="0"/>
    <s v="50-R1.5 - Retirement"/>
    <m/>
    <x v="0"/>
    <n v="2015"/>
    <b v="0"/>
  </r>
  <r>
    <x v="1"/>
    <s v="0151"/>
    <n v="0"/>
    <n v="0"/>
    <n v="2014"/>
    <n v="1966"/>
    <n v="-148319.85"/>
    <n v="0"/>
    <s v="50-R1.5 - Retirement"/>
    <m/>
    <x v="0"/>
    <n v="2015"/>
    <b v="0"/>
  </r>
  <r>
    <x v="1"/>
    <s v="0151"/>
    <n v="0"/>
    <n v="0"/>
    <n v="2014"/>
    <n v="1968"/>
    <n v="-76.14"/>
    <n v="0"/>
    <s v="50-R1.5 - Retirement"/>
    <m/>
    <x v="0"/>
    <n v="2015"/>
    <b v="0"/>
  </r>
  <r>
    <x v="1"/>
    <s v="0151"/>
    <n v="0"/>
    <n v="0"/>
    <n v="2014"/>
    <n v="1969"/>
    <n v="-23.39"/>
    <n v="0"/>
    <s v="50-R1.5 - Retirement"/>
    <m/>
    <x v="0"/>
    <n v="2015"/>
    <b v="0"/>
  </r>
  <r>
    <x v="1"/>
    <s v="0151"/>
    <n v="0"/>
    <n v="0"/>
    <n v="2014"/>
    <n v="1970"/>
    <n v="-218.29"/>
    <n v="0"/>
    <s v="50-R1.5 - Retirement"/>
    <m/>
    <x v="0"/>
    <n v="2015"/>
    <b v="0"/>
  </r>
  <r>
    <x v="1"/>
    <s v="0151"/>
    <n v="0"/>
    <n v="0"/>
    <n v="2014"/>
    <n v="1972"/>
    <n v="-135.72999999999999"/>
    <n v="0"/>
    <s v="50-R1.5 - Retirement"/>
    <m/>
    <x v="0"/>
    <n v="2015"/>
    <b v="0"/>
  </r>
  <r>
    <x v="1"/>
    <s v="0151"/>
    <n v="0"/>
    <n v="0"/>
    <n v="2014"/>
    <n v="1973"/>
    <n v="-443.98"/>
    <n v="0"/>
    <s v="50-R1.5 - Retirement"/>
    <m/>
    <x v="0"/>
    <n v="2015"/>
    <b v="0"/>
  </r>
  <r>
    <x v="1"/>
    <s v="0151"/>
    <n v="0"/>
    <n v="0"/>
    <n v="2014"/>
    <n v="1976"/>
    <n v="-35.5"/>
    <n v="0"/>
    <s v="50-R1.5 - Retirement"/>
    <m/>
    <x v="0"/>
    <n v="2015"/>
    <b v="0"/>
  </r>
  <r>
    <x v="1"/>
    <s v="0151"/>
    <n v="0"/>
    <n v="0"/>
    <n v="2014"/>
    <n v="1977"/>
    <n v="-318.83999999999997"/>
    <n v="0"/>
    <s v="50-R1.5 - Retirement"/>
    <m/>
    <x v="0"/>
    <n v="2015"/>
    <b v="0"/>
  </r>
  <r>
    <x v="1"/>
    <s v="0151"/>
    <n v="0"/>
    <n v="0"/>
    <n v="2014"/>
    <n v="1978"/>
    <n v="-898.32"/>
    <n v="0"/>
    <s v="50-R1.5 - Retirement"/>
    <m/>
    <x v="0"/>
    <n v="2015"/>
    <b v="0"/>
  </r>
  <r>
    <x v="1"/>
    <s v="0151"/>
    <n v="0"/>
    <n v="0"/>
    <n v="2014"/>
    <n v="1979"/>
    <n v="-13.35"/>
    <n v="0"/>
    <s v="50-R1.5 - Retirement"/>
    <m/>
    <x v="0"/>
    <n v="2015"/>
    <b v="0"/>
  </r>
  <r>
    <x v="1"/>
    <s v="0151"/>
    <n v="0"/>
    <n v="0"/>
    <n v="2014"/>
    <n v="1980"/>
    <n v="-1946.04"/>
    <n v="0"/>
    <s v="50-R1.5 - Retirement"/>
    <m/>
    <x v="0"/>
    <n v="2015"/>
    <b v="0"/>
  </r>
  <r>
    <x v="1"/>
    <s v="0151"/>
    <n v="0"/>
    <n v="0"/>
    <n v="2014"/>
    <n v="1981"/>
    <n v="-3953"/>
    <n v="0"/>
    <s v="50-R1.5 - Retirement"/>
    <m/>
    <x v="0"/>
    <n v="2015"/>
    <b v="0"/>
  </r>
  <r>
    <x v="1"/>
    <s v="0151"/>
    <n v="0"/>
    <n v="0"/>
    <n v="2014"/>
    <n v="1982"/>
    <n v="-362.13"/>
    <n v="0"/>
    <s v="50-R1.5 - Retirement"/>
    <m/>
    <x v="0"/>
    <n v="2015"/>
    <b v="0"/>
  </r>
  <r>
    <x v="1"/>
    <s v="0151"/>
    <n v="0"/>
    <n v="0"/>
    <n v="2014"/>
    <n v="1983"/>
    <n v="-2839.35"/>
    <n v="0"/>
    <s v="50-R1.5 - Retirement"/>
    <m/>
    <x v="0"/>
    <n v="2015"/>
    <b v="0"/>
  </r>
  <r>
    <x v="1"/>
    <s v="0151"/>
    <n v="0"/>
    <n v="0"/>
    <n v="2014"/>
    <n v="1984"/>
    <n v="-88.27"/>
    <n v="0"/>
    <s v="50-R1.5 - Retirement"/>
    <m/>
    <x v="0"/>
    <n v="2015"/>
    <b v="0"/>
  </r>
  <r>
    <x v="1"/>
    <s v="0151"/>
    <n v="0"/>
    <n v="0"/>
    <n v="2014"/>
    <n v="1986"/>
    <n v="-160.61000000000001"/>
    <n v="0"/>
    <s v="50-R1.5 - Retirement"/>
    <m/>
    <x v="0"/>
    <n v="2015"/>
    <b v="0"/>
  </r>
  <r>
    <x v="1"/>
    <s v="0151"/>
    <n v="0"/>
    <n v="0"/>
    <n v="2014"/>
    <n v="1987"/>
    <n v="-0.09"/>
    <n v="0"/>
    <s v="50-R1.5 - Retirement"/>
    <m/>
    <x v="0"/>
    <n v="2015"/>
    <b v="0"/>
  </r>
  <r>
    <x v="1"/>
    <s v="0151"/>
    <n v="0"/>
    <n v="0"/>
    <n v="2014"/>
    <n v="1990"/>
    <n v="-971.33"/>
    <n v="0"/>
    <s v="50-R1.5 - Retirement"/>
    <m/>
    <x v="0"/>
    <n v="2015"/>
    <b v="0"/>
  </r>
  <r>
    <x v="1"/>
    <s v="0151"/>
    <n v="0"/>
    <n v="0"/>
    <n v="2014"/>
    <n v="1991"/>
    <n v="-4327.33"/>
    <n v="0"/>
    <s v="50-R1.5 - Retirement"/>
    <m/>
    <x v="0"/>
    <n v="2015"/>
    <b v="0"/>
  </r>
  <r>
    <x v="1"/>
    <s v="0151"/>
    <n v="0"/>
    <n v="0"/>
    <n v="2014"/>
    <n v="1992"/>
    <n v="-3792.44"/>
    <n v="0"/>
    <s v="50-R1.5 - Retirement"/>
    <m/>
    <x v="0"/>
    <n v="2015"/>
    <b v="0"/>
  </r>
  <r>
    <x v="1"/>
    <s v="0151"/>
    <n v="0"/>
    <n v="0"/>
    <n v="2014"/>
    <n v="1993"/>
    <n v="-823.95"/>
    <n v="0"/>
    <s v="50-R1.5 - Retirement"/>
    <m/>
    <x v="0"/>
    <n v="2015"/>
    <b v="0"/>
  </r>
  <r>
    <x v="1"/>
    <s v="0151"/>
    <n v="0"/>
    <n v="0"/>
    <n v="2014"/>
    <n v="1994"/>
    <n v="-1966.49"/>
    <n v="0"/>
    <s v="50-R1.5 - Retirement"/>
    <m/>
    <x v="0"/>
    <n v="2015"/>
    <b v="0"/>
  </r>
  <r>
    <x v="1"/>
    <s v="0151"/>
    <n v="0"/>
    <n v="0"/>
    <n v="2014"/>
    <n v="1995"/>
    <n v="-9945.35"/>
    <n v="0"/>
    <s v="50-R1.5 - Retirement"/>
    <m/>
    <x v="0"/>
    <n v="2015"/>
    <b v="0"/>
  </r>
  <r>
    <x v="1"/>
    <s v="0151"/>
    <n v="0"/>
    <n v="0"/>
    <n v="2014"/>
    <n v="1997"/>
    <n v="-28655.279999999999"/>
    <n v="0"/>
    <s v="50-R1.5 - Retirement"/>
    <m/>
    <x v="0"/>
    <n v="2015"/>
    <b v="0"/>
  </r>
  <r>
    <x v="1"/>
    <s v="0151"/>
    <n v="0"/>
    <n v="0"/>
    <n v="2014"/>
    <n v="1998"/>
    <n v="-1464.89"/>
    <n v="0"/>
    <s v="50-R1.5 - Retirement"/>
    <m/>
    <x v="0"/>
    <n v="2015"/>
    <b v="0"/>
  </r>
  <r>
    <x v="1"/>
    <s v="0151"/>
    <n v="0"/>
    <n v="0"/>
    <n v="2014"/>
    <n v="1999"/>
    <n v="-8718.94"/>
    <n v="0"/>
    <s v="50-R1.5 - Retirement"/>
    <m/>
    <x v="0"/>
    <n v="2015"/>
    <b v="0"/>
  </r>
  <r>
    <x v="1"/>
    <s v="0151"/>
    <n v="0"/>
    <n v="0"/>
    <n v="2014"/>
    <n v="2001"/>
    <n v="-3431.98"/>
    <n v="0"/>
    <s v="50-R1.5 - Retirement"/>
    <m/>
    <x v="0"/>
    <n v="2015"/>
    <b v="0"/>
  </r>
  <r>
    <x v="1"/>
    <s v="0151"/>
    <n v="0"/>
    <n v="0"/>
    <n v="2014"/>
    <n v="2002"/>
    <n v="-3759.89"/>
    <n v="0"/>
    <s v="50-R1.5 - Retirement"/>
    <m/>
    <x v="0"/>
    <n v="2015"/>
    <b v="0"/>
  </r>
  <r>
    <x v="1"/>
    <s v="0151"/>
    <n v="0"/>
    <n v="0"/>
    <n v="2014"/>
    <n v="2003"/>
    <n v="-3291.87"/>
    <n v="0"/>
    <s v="50-R1.5 - Retirement"/>
    <m/>
    <x v="0"/>
    <n v="2015"/>
    <b v="0"/>
  </r>
  <r>
    <x v="1"/>
    <s v="0151"/>
    <n v="0"/>
    <n v="0"/>
    <n v="2014"/>
    <n v="2004"/>
    <n v="-73215.47"/>
    <n v="0"/>
    <s v="50-R1.5 - Retirement"/>
    <m/>
    <x v="0"/>
    <n v="2015"/>
    <b v="0"/>
  </r>
  <r>
    <x v="1"/>
    <s v="0151"/>
    <n v="0"/>
    <n v="0"/>
    <n v="2014"/>
    <n v="2005"/>
    <n v="-5228.42"/>
    <n v="0"/>
    <s v="50-R1.5 - Retirement"/>
    <m/>
    <x v="0"/>
    <n v="2015"/>
    <b v="0"/>
  </r>
  <r>
    <x v="1"/>
    <s v="0151"/>
    <n v="0"/>
    <n v="0"/>
    <n v="2014"/>
    <n v="2006"/>
    <n v="-7762.43"/>
    <n v="0"/>
    <s v="50-R1.5 - Retirement"/>
    <m/>
    <x v="0"/>
    <n v="2015"/>
    <b v="0"/>
  </r>
  <r>
    <x v="1"/>
    <s v="0151"/>
    <n v="0"/>
    <n v="0"/>
    <n v="2014"/>
    <n v="2007"/>
    <n v="-476.84"/>
    <n v="0"/>
    <s v="50-R1.5 - Retirement"/>
    <m/>
    <x v="0"/>
    <n v="2015"/>
    <b v="0"/>
  </r>
  <r>
    <x v="1"/>
    <s v="0151"/>
    <n v="0"/>
    <n v="0"/>
    <n v="2014"/>
    <n v="2008"/>
    <n v="-2240.64"/>
    <n v="0"/>
    <s v="50-R1.5 - Retirement"/>
    <m/>
    <x v="0"/>
    <n v="2015"/>
    <b v="0"/>
  </r>
  <r>
    <x v="1"/>
    <s v="0151"/>
    <n v="0"/>
    <n v="0"/>
    <n v="2014"/>
    <n v="2009"/>
    <n v="-16104.26"/>
    <n v="0"/>
    <s v="50-R1.5 - Retirement"/>
    <m/>
    <x v="0"/>
    <n v="2015"/>
    <b v="0"/>
  </r>
  <r>
    <x v="1"/>
    <s v="0151"/>
    <n v="0"/>
    <n v="0"/>
    <n v="2014"/>
    <n v="2010"/>
    <n v="-847.45"/>
    <n v="0"/>
    <s v="50-R1.5 - Retirement"/>
    <m/>
    <x v="0"/>
    <n v="2015"/>
    <b v="0"/>
  </r>
  <r>
    <x v="1"/>
    <s v="0151"/>
    <n v="0"/>
    <n v="0"/>
    <n v="2015"/>
    <n v="1966"/>
    <n v="-4885371.0999999996"/>
    <n v="0"/>
    <s v="50-R1.5 - Retirement"/>
    <m/>
    <x v="0"/>
    <n v="2015"/>
    <b v="1"/>
  </r>
  <r>
    <x v="1"/>
    <s v="0151"/>
    <n v="0"/>
    <n v="0"/>
    <n v="2015"/>
    <n v="1968"/>
    <n v="-2773.16"/>
    <n v="0"/>
    <s v="50-R1.5 - Retirement"/>
    <m/>
    <x v="0"/>
    <n v="2015"/>
    <b v="1"/>
  </r>
  <r>
    <x v="1"/>
    <s v="0151"/>
    <n v="0"/>
    <n v="0"/>
    <n v="2015"/>
    <n v="1969"/>
    <n v="-895.9"/>
    <n v="0"/>
    <s v="50-R1.5 - Retirement"/>
    <m/>
    <x v="0"/>
    <n v="2015"/>
    <b v="1"/>
  </r>
  <r>
    <x v="1"/>
    <s v="0151"/>
    <n v="0"/>
    <n v="0"/>
    <n v="2015"/>
    <n v="1970"/>
    <n v="-8792.9599999999991"/>
    <n v="0"/>
    <s v="50-R1.5 - Retirement"/>
    <m/>
    <x v="0"/>
    <n v="2015"/>
    <b v="1"/>
  </r>
  <r>
    <x v="1"/>
    <s v="0151"/>
    <n v="0"/>
    <n v="0"/>
    <n v="2015"/>
    <n v="1972"/>
    <n v="-6046.67"/>
    <n v="0"/>
    <s v="50-R1.5 - Retirement"/>
    <m/>
    <x v="0"/>
    <n v="2015"/>
    <b v="1"/>
  </r>
  <r>
    <x v="1"/>
    <s v="0151"/>
    <n v="0"/>
    <n v="0"/>
    <n v="2015"/>
    <n v="1973"/>
    <n v="-20798.34"/>
    <n v="0"/>
    <s v="50-R1.5 - Retirement"/>
    <m/>
    <x v="0"/>
    <n v="2015"/>
    <b v="1"/>
  </r>
  <r>
    <x v="1"/>
    <s v="0151"/>
    <n v="0"/>
    <n v="0"/>
    <n v="2015"/>
    <n v="1976"/>
    <n v="-1932.55"/>
    <n v="0"/>
    <s v="50-R1.5 - Retirement"/>
    <m/>
    <x v="0"/>
    <n v="2015"/>
    <b v="1"/>
  </r>
  <r>
    <x v="1"/>
    <s v="0151"/>
    <n v="0"/>
    <n v="0"/>
    <n v="2015"/>
    <n v="1977"/>
    <n v="-18239.68"/>
    <n v="0"/>
    <s v="50-R1.5 - Retirement"/>
    <m/>
    <x v="0"/>
    <n v="2015"/>
    <b v="1"/>
  </r>
  <r>
    <x v="1"/>
    <s v="0151"/>
    <n v="0"/>
    <n v="0"/>
    <n v="2015"/>
    <n v="1978"/>
    <n v="-53999.61"/>
    <n v="0"/>
    <s v="50-R1.5 - Retirement"/>
    <m/>
    <x v="0"/>
    <n v="2015"/>
    <b v="1"/>
  </r>
  <r>
    <x v="1"/>
    <s v="0151"/>
    <n v="0"/>
    <n v="0"/>
    <n v="2015"/>
    <n v="1979"/>
    <n v="-843.18"/>
    <n v="0"/>
    <s v="50-R1.5 - Retirement"/>
    <m/>
    <x v="0"/>
    <n v="2015"/>
    <b v="1"/>
  </r>
  <r>
    <x v="1"/>
    <s v="0151"/>
    <n v="0"/>
    <n v="0"/>
    <n v="2015"/>
    <n v="1980"/>
    <n v="-129067.17"/>
    <n v="0"/>
    <s v="50-R1.5 - Retirement"/>
    <m/>
    <x v="0"/>
    <n v="2015"/>
    <b v="1"/>
  </r>
  <r>
    <x v="1"/>
    <s v="0151"/>
    <n v="0"/>
    <n v="0"/>
    <n v="2015"/>
    <n v="1981"/>
    <n v="-275279.40000000002"/>
    <n v="0"/>
    <s v="50-R1.5 - Retirement"/>
    <m/>
    <x v="0"/>
    <n v="2015"/>
    <b v="1"/>
  </r>
  <r>
    <x v="1"/>
    <s v="0151"/>
    <n v="0"/>
    <n v="0"/>
    <n v="2015"/>
    <n v="1982"/>
    <n v="-26469.95"/>
    <n v="0"/>
    <s v="50-R1.5 - Retirement"/>
    <m/>
    <x v="0"/>
    <n v="2015"/>
    <b v="1"/>
  </r>
  <r>
    <x v="1"/>
    <s v="0151"/>
    <n v="0"/>
    <n v="0"/>
    <n v="2015"/>
    <n v="1983"/>
    <n v="-217778.38"/>
    <n v="0"/>
    <s v="50-R1.5 - Retirement"/>
    <m/>
    <x v="0"/>
    <n v="2015"/>
    <b v="1"/>
  </r>
  <r>
    <x v="1"/>
    <s v="0151"/>
    <n v="0"/>
    <n v="0"/>
    <n v="2015"/>
    <n v="1984"/>
    <n v="-7101.77"/>
    <n v="0"/>
    <s v="50-R1.5 - Retirement"/>
    <m/>
    <x v="0"/>
    <n v="2015"/>
    <b v="1"/>
  </r>
  <r>
    <x v="1"/>
    <s v="0151"/>
    <n v="0"/>
    <n v="0"/>
    <n v="2015"/>
    <n v="1986"/>
    <n v="-14200.19"/>
    <n v="0"/>
    <s v="50-R1.5 - Retirement"/>
    <m/>
    <x v="0"/>
    <n v="2015"/>
    <b v="1"/>
  </r>
  <r>
    <x v="1"/>
    <s v="0151"/>
    <n v="0"/>
    <n v="0"/>
    <n v="2015"/>
    <n v="1987"/>
    <n v="-8.65"/>
    <n v="0"/>
    <s v="50-R1.5 - Retirement"/>
    <m/>
    <x v="0"/>
    <n v="2015"/>
    <b v="1"/>
  </r>
  <r>
    <x v="1"/>
    <s v="0151"/>
    <n v="0"/>
    <n v="0"/>
    <n v="2015"/>
    <n v="1990"/>
    <n v="-103135.33"/>
    <n v="0"/>
    <s v="50-R1.5 - Retirement"/>
    <m/>
    <x v="0"/>
    <n v="2015"/>
    <b v="1"/>
  </r>
  <r>
    <x v="1"/>
    <s v="0151"/>
    <n v="0"/>
    <n v="0"/>
    <n v="2015"/>
    <n v="1991"/>
    <n v="-480358.5"/>
    <n v="0"/>
    <s v="50-R1.5 - Retirement"/>
    <m/>
    <x v="0"/>
    <n v="2015"/>
    <b v="1"/>
  </r>
  <r>
    <x v="1"/>
    <s v="0151"/>
    <n v="0"/>
    <n v="0"/>
    <n v="2015"/>
    <n v="1992"/>
    <n v="-439861.57"/>
    <n v="0"/>
    <s v="50-R1.5 - Retirement"/>
    <m/>
    <x v="0"/>
    <n v="2015"/>
    <b v="1"/>
  </r>
  <r>
    <x v="1"/>
    <s v="0151"/>
    <n v="0"/>
    <n v="0"/>
    <n v="2015"/>
    <n v="1993"/>
    <n v="-99791"/>
    <n v="0"/>
    <s v="50-R1.5 - Retirement"/>
    <m/>
    <x v="0"/>
    <n v="2015"/>
    <b v="1"/>
  </r>
  <r>
    <x v="1"/>
    <s v="0151"/>
    <n v="0"/>
    <n v="0"/>
    <n v="2015"/>
    <n v="1994"/>
    <n v="-248545.71"/>
    <n v="0"/>
    <s v="50-R1.5 - Retirement"/>
    <m/>
    <x v="0"/>
    <n v="2015"/>
    <b v="1"/>
  </r>
  <r>
    <x v="1"/>
    <s v="0151"/>
    <n v="0"/>
    <n v="0"/>
    <n v="2015"/>
    <n v="1995"/>
    <n v="-1310981.25"/>
    <n v="0"/>
    <s v="50-R1.5 - Retirement"/>
    <m/>
    <x v="0"/>
    <n v="2015"/>
    <b v="1"/>
  </r>
  <r>
    <x v="1"/>
    <s v="0151"/>
    <n v="0"/>
    <n v="0"/>
    <n v="2015"/>
    <n v="1997"/>
    <n v="-4101557.34"/>
    <n v="0"/>
    <s v="50-R1.5 - Retirement"/>
    <m/>
    <x v="0"/>
    <n v="2015"/>
    <b v="1"/>
  </r>
  <r>
    <x v="1"/>
    <s v="0151"/>
    <n v="0"/>
    <n v="0"/>
    <n v="2015"/>
    <n v="1998"/>
    <n v="-218320.4"/>
    <n v="0"/>
    <s v="50-R1.5 - Retirement"/>
    <m/>
    <x v="0"/>
    <n v="2015"/>
    <b v="1"/>
  </r>
  <r>
    <x v="1"/>
    <s v="0151"/>
    <n v="0"/>
    <n v="0"/>
    <n v="2015"/>
    <n v="1999"/>
    <n v="-1352448.06"/>
    <n v="0"/>
    <s v="50-R1.5 - Retirement"/>
    <m/>
    <x v="0"/>
    <n v="2015"/>
    <b v="1"/>
  </r>
  <r>
    <x v="1"/>
    <s v="0151"/>
    <n v="0"/>
    <n v="0"/>
    <n v="2015"/>
    <n v="2001"/>
    <n v="-576368.1"/>
    <n v="0"/>
    <s v="50-R1.5 - Retirement"/>
    <m/>
    <x v="0"/>
    <n v="2015"/>
    <b v="1"/>
  </r>
  <r>
    <x v="1"/>
    <s v="0151"/>
    <n v="0"/>
    <n v="0"/>
    <n v="2015"/>
    <n v="2002"/>
    <n v="-657048.06999999995"/>
    <n v="0"/>
    <s v="50-R1.5 - Retirement"/>
    <m/>
    <x v="0"/>
    <n v="2015"/>
    <b v="1"/>
  </r>
  <r>
    <x v="1"/>
    <s v="0151"/>
    <n v="0"/>
    <n v="0"/>
    <n v="2015"/>
    <n v="2003"/>
    <n v="-598667.56000000006"/>
    <n v="0"/>
    <s v="50-R1.5 - Retirement"/>
    <m/>
    <x v="0"/>
    <n v="2015"/>
    <b v="1"/>
  </r>
  <r>
    <x v="1"/>
    <s v="0151"/>
    <n v="0"/>
    <n v="0"/>
    <n v="2015"/>
    <n v="2004"/>
    <n v="-13858007.960000001"/>
    <n v="0"/>
    <s v="50-R1.5 - Retirement"/>
    <m/>
    <x v="0"/>
    <n v="2015"/>
    <b v="1"/>
  </r>
  <r>
    <x v="1"/>
    <s v="0151"/>
    <n v="0"/>
    <n v="0"/>
    <n v="2015"/>
    <n v="2005"/>
    <n v="-1030168.92"/>
    <n v="0"/>
    <s v="50-R1.5 - Retirement"/>
    <m/>
    <x v="0"/>
    <n v="2015"/>
    <b v="1"/>
  </r>
  <r>
    <x v="1"/>
    <s v="0151"/>
    <n v="0"/>
    <n v="0"/>
    <n v="2015"/>
    <n v="2006"/>
    <n v="-1592305.36"/>
    <n v="0"/>
    <s v="50-R1.5 - Retirement"/>
    <m/>
    <x v="0"/>
    <n v="2015"/>
    <b v="1"/>
  </r>
  <r>
    <x v="1"/>
    <s v="0151"/>
    <n v="0"/>
    <n v="0"/>
    <n v="2015"/>
    <n v="2007"/>
    <n v="-101857.25"/>
    <n v="0"/>
    <s v="50-R1.5 - Retirement"/>
    <m/>
    <x v="0"/>
    <n v="2015"/>
    <b v="1"/>
  </r>
  <r>
    <x v="1"/>
    <s v="0151"/>
    <n v="0"/>
    <n v="0"/>
    <n v="2015"/>
    <n v="2008"/>
    <n v="-498484.21"/>
    <n v="0"/>
    <s v="50-R1.5 - Retirement"/>
    <m/>
    <x v="0"/>
    <n v="2015"/>
    <b v="1"/>
  </r>
  <r>
    <x v="1"/>
    <s v="0151"/>
    <n v="0"/>
    <n v="0"/>
    <n v="2015"/>
    <n v="2009"/>
    <n v="-3732443.11"/>
    <n v="0"/>
    <s v="50-R1.5 - Retirement"/>
    <m/>
    <x v="0"/>
    <n v="2015"/>
    <b v="1"/>
  </r>
  <r>
    <x v="1"/>
    <s v="0151"/>
    <n v="0"/>
    <n v="0"/>
    <n v="2015"/>
    <n v="2010"/>
    <n v="-204670.2"/>
    <n v="0"/>
    <s v="50-R1.5 - Retirement"/>
    <m/>
    <x v="0"/>
    <n v="2015"/>
    <b v="1"/>
  </r>
  <r>
    <x v="1"/>
    <s v="0152"/>
    <n v="0"/>
    <n v="0"/>
    <n v="2011"/>
    <n v="1977"/>
    <n v="-81336.23"/>
    <n v="0"/>
    <s v="50-R1.5 - Retirement"/>
    <m/>
    <x v="0"/>
    <n v="2015"/>
    <b v="0"/>
  </r>
  <r>
    <x v="1"/>
    <s v="0152"/>
    <n v="0"/>
    <n v="0"/>
    <n v="2011"/>
    <n v="1978"/>
    <n v="-12004.89"/>
    <n v="0"/>
    <s v="50-R1.5 - Retirement"/>
    <m/>
    <x v="0"/>
    <n v="2015"/>
    <b v="0"/>
  </r>
  <r>
    <x v="1"/>
    <s v="0152"/>
    <n v="0"/>
    <n v="0"/>
    <n v="2011"/>
    <n v="1979"/>
    <n v="-3400.21"/>
    <n v="0"/>
    <s v="50-R1.5 - Retirement"/>
    <m/>
    <x v="0"/>
    <n v="2015"/>
    <b v="0"/>
  </r>
  <r>
    <x v="1"/>
    <s v="0152"/>
    <n v="0"/>
    <n v="0"/>
    <n v="2011"/>
    <n v="1981"/>
    <n v="-55676.36"/>
    <n v="0"/>
    <s v="50-R1.5 - Retirement"/>
    <m/>
    <x v="0"/>
    <n v="2015"/>
    <b v="0"/>
  </r>
  <r>
    <x v="1"/>
    <s v="0152"/>
    <n v="0"/>
    <n v="0"/>
    <n v="2011"/>
    <n v="1982"/>
    <n v="-568.65"/>
    <n v="0"/>
    <s v="50-R1.5 - Retirement"/>
    <m/>
    <x v="0"/>
    <n v="2015"/>
    <b v="0"/>
  </r>
  <r>
    <x v="1"/>
    <s v="0152"/>
    <n v="0"/>
    <n v="0"/>
    <n v="2011"/>
    <n v="1983"/>
    <n v="-28.87"/>
    <n v="0"/>
    <s v="50-R1.5 - Retirement"/>
    <m/>
    <x v="0"/>
    <n v="2015"/>
    <b v="0"/>
  </r>
  <r>
    <x v="1"/>
    <s v="0152"/>
    <n v="0"/>
    <n v="0"/>
    <n v="2011"/>
    <n v="1987"/>
    <n v="-113288.77"/>
    <n v="0"/>
    <s v="50-R1.5 - Retirement"/>
    <m/>
    <x v="0"/>
    <n v="2015"/>
    <b v="0"/>
  </r>
  <r>
    <x v="1"/>
    <s v="0152"/>
    <n v="0"/>
    <n v="0"/>
    <n v="2011"/>
    <n v="1988"/>
    <n v="-1356.4"/>
    <n v="0"/>
    <s v="50-R1.5 - Retirement"/>
    <m/>
    <x v="0"/>
    <n v="2015"/>
    <b v="0"/>
  </r>
  <r>
    <x v="1"/>
    <s v="0152"/>
    <n v="0"/>
    <n v="0"/>
    <n v="2011"/>
    <n v="1989"/>
    <n v="-6813.92"/>
    <n v="0"/>
    <s v="50-R1.5 - Retirement"/>
    <m/>
    <x v="0"/>
    <n v="2015"/>
    <b v="0"/>
  </r>
  <r>
    <x v="1"/>
    <s v="0152"/>
    <n v="0"/>
    <n v="0"/>
    <n v="2011"/>
    <n v="1990"/>
    <n v="-2938.56"/>
    <n v="0"/>
    <s v="50-R1.5 - Retirement"/>
    <m/>
    <x v="0"/>
    <n v="2015"/>
    <b v="0"/>
  </r>
  <r>
    <x v="1"/>
    <s v="0152"/>
    <n v="0"/>
    <n v="0"/>
    <n v="2011"/>
    <n v="1991"/>
    <n v="-586.97"/>
    <n v="0"/>
    <s v="50-R1.5 - Retirement"/>
    <m/>
    <x v="0"/>
    <n v="2015"/>
    <b v="0"/>
  </r>
  <r>
    <x v="1"/>
    <s v="0152"/>
    <n v="0"/>
    <n v="0"/>
    <n v="2011"/>
    <n v="1992"/>
    <n v="-2040.32"/>
    <n v="0"/>
    <s v="50-R1.5 - Retirement"/>
    <m/>
    <x v="0"/>
    <n v="2015"/>
    <b v="0"/>
  </r>
  <r>
    <x v="1"/>
    <s v="0152"/>
    <n v="0"/>
    <n v="0"/>
    <n v="2011"/>
    <n v="1993"/>
    <n v="-327.47000000000003"/>
    <n v="0"/>
    <s v="50-R1.5 - Retirement"/>
    <m/>
    <x v="0"/>
    <n v="2015"/>
    <b v="0"/>
  </r>
  <r>
    <x v="1"/>
    <s v="0152"/>
    <n v="0"/>
    <n v="0"/>
    <n v="2011"/>
    <n v="1994"/>
    <n v="-57.31"/>
    <n v="0"/>
    <s v="50-R1.5 - Retirement"/>
    <m/>
    <x v="0"/>
    <n v="2015"/>
    <b v="0"/>
  </r>
  <r>
    <x v="1"/>
    <s v="0152"/>
    <n v="0"/>
    <n v="0"/>
    <n v="2011"/>
    <n v="1997"/>
    <n v="-2501.36"/>
    <n v="0"/>
    <s v="50-R1.5 - Retirement"/>
    <m/>
    <x v="0"/>
    <n v="2015"/>
    <b v="0"/>
  </r>
  <r>
    <x v="1"/>
    <s v="0152"/>
    <n v="0"/>
    <n v="0"/>
    <n v="2011"/>
    <n v="1998"/>
    <n v="-966.85"/>
    <n v="0"/>
    <s v="50-R1.5 - Retirement"/>
    <m/>
    <x v="0"/>
    <n v="2015"/>
    <b v="0"/>
  </r>
  <r>
    <x v="1"/>
    <s v="0152"/>
    <n v="0"/>
    <n v="0"/>
    <n v="2011"/>
    <n v="1999"/>
    <n v="-6894.25"/>
    <n v="0"/>
    <s v="50-R1.5 - Retirement"/>
    <m/>
    <x v="0"/>
    <n v="2015"/>
    <b v="0"/>
  </r>
  <r>
    <x v="1"/>
    <s v="0152"/>
    <n v="0"/>
    <n v="0"/>
    <n v="2011"/>
    <n v="2001"/>
    <n v="-2216.67"/>
    <n v="0"/>
    <s v="50-R1.5 - Retirement"/>
    <m/>
    <x v="0"/>
    <n v="2015"/>
    <b v="0"/>
  </r>
  <r>
    <x v="1"/>
    <s v="0152"/>
    <n v="0"/>
    <n v="0"/>
    <n v="2011"/>
    <n v="2002"/>
    <n v="-1057.97"/>
    <n v="0"/>
    <s v="50-R1.5 - Retirement"/>
    <m/>
    <x v="0"/>
    <n v="2015"/>
    <b v="0"/>
  </r>
  <r>
    <x v="1"/>
    <s v="0152"/>
    <n v="0"/>
    <n v="0"/>
    <n v="2011"/>
    <n v="2004"/>
    <n v="-1880.07"/>
    <n v="0"/>
    <s v="50-R1.5 - Retirement"/>
    <m/>
    <x v="0"/>
    <n v="2015"/>
    <b v="0"/>
  </r>
  <r>
    <x v="1"/>
    <s v="0152"/>
    <n v="0"/>
    <n v="0"/>
    <n v="2011"/>
    <n v="2005"/>
    <n v="-599.83000000000004"/>
    <n v="0"/>
    <s v="50-R1.5 - Retirement"/>
    <m/>
    <x v="0"/>
    <n v="2015"/>
    <b v="0"/>
  </r>
  <r>
    <x v="1"/>
    <s v="0152"/>
    <n v="0"/>
    <n v="0"/>
    <n v="2011"/>
    <n v="2008"/>
    <n v="-65.44"/>
    <n v="0"/>
    <s v="50-R1.5 - Retirement"/>
    <m/>
    <x v="0"/>
    <n v="2015"/>
    <b v="0"/>
  </r>
  <r>
    <x v="1"/>
    <s v="0152"/>
    <n v="0"/>
    <n v="0"/>
    <n v="2012"/>
    <n v="1977"/>
    <n v="-84092.63"/>
    <n v="0"/>
    <s v="50-R1.5 - Retirement"/>
    <m/>
    <x v="0"/>
    <n v="2015"/>
    <b v="0"/>
  </r>
  <r>
    <x v="1"/>
    <s v="0152"/>
    <n v="0"/>
    <n v="0"/>
    <n v="2012"/>
    <n v="1978"/>
    <n v="-12417.73"/>
    <n v="0"/>
    <s v="50-R1.5 - Retirement"/>
    <m/>
    <x v="0"/>
    <n v="2015"/>
    <b v="0"/>
  </r>
  <r>
    <x v="1"/>
    <s v="0152"/>
    <n v="0"/>
    <n v="0"/>
    <n v="2012"/>
    <n v="1979"/>
    <n v="-3518.49"/>
    <n v="0"/>
    <s v="50-R1.5 - Retirement"/>
    <m/>
    <x v="0"/>
    <n v="2015"/>
    <b v="0"/>
  </r>
  <r>
    <x v="1"/>
    <s v="0152"/>
    <n v="0"/>
    <n v="0"/>
    <n v="2012"/>
    <n v="1981"/>
    <n v="-57648.6"/>
    <n v="0"/>
    <s v="50-R1.5 - Retirement"/>
    <m/>
    <x v="0"/>
    <n v="2015"/>
    <b v="0"/>
  </r>
  <r>
    <x v="1"/>
    <s v="0152"/>
    <n v="0"/>
    <n v="0"/>
    <n v="2012"/>
    <n v="1982"/>
    <n v="-588.91999999999996"/>
    <n v="0"/>
    <s v="50-R1.5 - Retirement"/>
    <m/>
    <x v="0"/>
    <n v="2015"/>
    <b v="0"/>
  </r>
  <r>
    <x v="1"/>
    <s v="0152"/>
    <n v="0"/>
    <n v="0"/>
    <n v="2012"/>
    <n v="1983"/>
    <n v="-29.9"/>
    <n v="0"/>
    <s v="50-R1.5 - Retirement"/>
    <m/>
    <x v="0"/>
    <n v="2015"/>
    <b v="0"/>
  </r>
  <r>
    <x v="1"/>
    <s v="0152"/>
    <n v="0"/>
    <n v="0"/>
    <n v="2012"/>
    <n v="1987"/>
    <n v="-117347.05"/>
    <n v="0"/>
    <s v="50-R1.5 - Retirement"/>
    <m/>
    <x v="0"/>
    <n v="2015"/>
    <b v="0"/>
  </r>
  <r>
    <x v="1"/>
    <s v="0152"/>
    <n v="0"/>
    <n v="0"/>
    <n v="2012"/>
    <n v="1988"/>
    <n v="-1404.83"/>
    <n v="0"/>
    <s v="50-R1.5 - Retirement"/>
    <m/>
    <x v="0"/>
    <n v="2015"/>
    <b v="0"/>
  </r>
  <r>
    <x v="1"/>
    <s v="0152"/>
    <n v="0"/>
    <n v="0"/>
    <n v="2012"/>
    <n v="1989"/>
    <n v="-7055.92"/>
    <n v="0"/>
    <s v="50-R1.5 - Retirement"/>
    <m/>
    <x v="0"/>
    <n v="2015"/>
    <b v="0"/>
  </r>
  <r>
    <x v="1"/>
    <s v="0152"/>
    <n v="0"/>
    <n v="0"/>
    <n v="2012"/>
    <n v="1990"/>
    <n v="-3042.28"/>
    <n v="0"/>
    <s v="50-R1.5 - Retirement"/>
    <m/>
    <x v="0"/>
    <n v="2015"/>
    <b v="0"/>
  </r>
  <r>
    <x v="1"/>
    <s v="0152"/>
    <n v="0"/>
    <n v="0"/>
    <n v="2012"/>
    <n v="1991"/>
    <n v="-607.53"/>
    <n v="0"/>
    <s v="50-R1.5 - Retirement"/>
    <m/>
    <x v="0"/>
    <n v="2015"/>
    <b v="0"/>
  </r>
  <r>
    <x v="1"/>
    <s v="0152"/>
    <n v="0"/>
    <n v="0"/>
    <n v="2012"/>
    <n v="1992"/>
    <n v="-2111.23"/>
    <n v="0"/>
    <s v="50-R1.5 - Retirement"/>
    <m/>
    <x v="0"/>
    <n v="2015"/>
    <b v="0"/>
  </r>
  <r>
    <x v="1"/>
    <s v="0152"/>
    <n v="0"/>
    <n v="0"/>
    <n v="2012"/>
    <n v="1993"/>
    <n v="-338.76"/>
    <n v="0"/>
    <s v="50-R1.5 - Retirement"/>
    <m/>
    <x v="0"/>
    <n v="2015"/>
    <b v="0"/>
  </r>
  <r>
    <x v="1"/>
    <s v="0152"/>
    <n v="0"/>
    <n v="0"/>
    <n v="2012"/>
    <n v="1994"/>
    <n v="-59.27"/>
    <n v="0"/>
    <s v="50-R1.5 - Retirement"/>
    <m/>
    <x v="0"/>
    <n v="2015"/>
    <b v="0"/>
  </r>
  <r>
    <x v="1"/>
    <s v="0152"/>
    <n v="0"/>
    <n v="0"/>
    <n v="2012"/>
    <n v="1997"/>
    <n v="-2586.08"/>
    <n v="0"/>
    <s v="50-R1.5 - Retirement"/>
    <m/>
    <x v="0"/>
    <n v="2015"/>
    <b v="0"/>
  </r>
  <r>
    <x v="1"/>
    <s v="0152"/>
    <n v="0"/>
    <n v="0"/>
    <n v="2012"/>
    <n v="1998"/>
    <n v="-999.82"/>
    <n v="0"/>
    <s v="50-R1.5 - Retirement"/>
    <m/>
    <x v="0"/>
    <n v="2015"/>
    <b v="0"/>
  </r>
  <r>
    <x v="1"/>
    <s v="0152"/>
    <n v="0"/>
    <n v="0"/>
    <n v="2012"/>
    <n v="1999"/>
    <n v="-7131.4"/>
    <n v="0"/>
    <s v="50-R1.5 - Retirement"/>
    <m/>
    <x v="0"/>
    <n v="2015"/>
    <b v="0"/>
  </r>
  <r>
    <x v="1"/>
    <s v="0152"/>
    <n v="0"/>
    <n v="0"/>
    <n v="2012"/>
    <n v="2001"/>
    <n v="-2294.42"/>
    <n v="0"/>
    <s v="50-R1.5 - Retirement"/>
    <m/>
    <x v="0"/>
    <n v="2015"/>
    <b v="0"/>
  </r>
  <r>
    <x v="1"/>
    <s v="0152"/>
    <n v="0"/>
    <n v="0"/>
    <n v="2012"/>
    <n v="2002"/>
    <n v="-1095.53"/>
    <n v="0"/>
    <s v="50-R1.5 - Retirement"/>
    <m/>
    <x v="0"/>
    <n v="2015"/>
    <b v="0"/>
  </r>
  <r>
    <x v="1"/>
    <s v="0152"/>
    <n v="0"/>
    <n v="0"/>
    <n v="2012"/>
    <n v="2004"/>
    <n v="-1948.28"/>
    <n v="0"/>
    <s v="50-R1.5 - Retirement"/>
    <m/>
    <x v="0"/>
    <n v="2015"/>
    <b v="0"/>
  </r>
  <r>
    <x v="1"/>
    <s v="0152"/>
    <n v="0"/>
    <n v="0"/>
    <n v="2012"/>
    <n v="2005"/>
    <n v="-621.82000000000005"/>
    <n v="0"/>
    <s v="50-R1.5 - Retirement"/>
    <m/>
    <x v="0"/>
    <n v="2015"/>
    <b v="0"/>
  </r>
  <r>
    <x v="1"/>
    <s v="0152"/>
    <n v="0"/>
    <n v="0"/>
    <n v="2012"/>
    <n v="2008"/>
    <n v="-67.930000000000007"/>
    <n v="0"/>
    <s v="50-R1.5 - Retirement"/>
    <m/>
    <x v="0"/>
    <n v="2015"/>
    <b v="0"/>
  </r>
  <r>
    <x v="1"/>
    <s v="0152"/>
    <n v="0"/>
    <n v="0"/>
    <n v="2013"/>
    <n v="1977"/>
    <n v="-86896.320000000007"/>
    <n v="0"/>
    <s v="50-R1.5 - Retirement"/>
    <m/>
    <x v="0"/>
    <n v="2015"/>
    <b v="0"/>
  </r>
  <r>
    <x v="1"/>
    <s v="0152"/>
    <n v="0"/>
    <n v="0"/>
    <n v="2013"/>
    <n v="1978"/>
    <n v="-12838.56"/>
    <n v="0"/>
    <s v="50-R1.5 - Retirement"/>
    <m/>
    <x v="0"/>
    <n v="2015"/>
    <b v="0"/>
  </r>
  <r>
    <x v="1"/>
    <s v="0152"/>
    <n v="0"/>
    <n v="0"/>
    <n v="2013"/>
    <n v="1979"/>
    <n v="-3639.49"/>
    <n v="0"/>
    <s v="50-R1.5 - Retirement"/>
    <m/>
    <x v="0"/>
    <n v="2015"/>
    <b v="0"/>
  </r>
  <r>
    <x v="1"/>
    <s v="0152"/>
    <n v="0"/>
    <n v="0"/>
    <n v="2013"/>
    <n v="1981"/>
    <n v="-59675.18"/>
    <n v="0"/>
    <s v="50-R1.5 - Retirement"/>
    <m/>
    <x v="0"/>
    <n v="2015"/>
    <b v="0"/>
  </r>
  <r>
    <x v="1"/>
    <s v="0152"/>
    <n v="0"/>
    <n v="0"/>
    <n v="2013"/>
    <n v="1982"/>
    <n v="-609.79"/>
    <n v="0"/>
    <s v="50-R1.5 - Retirement"/>
    <m/>
    <x v="0"/>
    <n v="2015"/>
    <b v="0"/>
  </r>
  <r>
    <x v="1"/>
    <s v="0152"/>
    <n v="0"/>
    <n v="0"/>
    <n v="2013"/>
    <n v="1983"/>
    <n v="-30.97"/>
    <n v="0"/>
    <s v="50-R1.5 - Retirement"/>
    <m/>
    <x v="0"/>
    <n v="2015"/>
    <b v="0"/>
  </r>
  <r>
    <x v="1"/>
    <s v="0152"/>
    <n v="0"/>
    <n v="0"/>
    <n v="2013"/>
    <n v="1987"/>
    <n v="-121561.41"/>
    <n v="0"/>
    <s v="50-R1.5 - Retirement"/>
    <m/>
    <x v="0"/>
    <n v="2015"/>
    <b v="0"/>
  </r>
  <r>
    <x v="1"/>
    <s v="0152"/>
    <n v="0"/>
    <n v="0"/>
    <n v="2013"/>
    <n v="1988"/>
    <n v="-1455.15"/>
    <n v="0"/>
    <s v="50-R1.5 - Retirement"/>
    <m/>
    <x v="0"/>
    <n v="2015"/>
    <b v="0"/>
  </r>
  <r>
    <x v="1"/>
    <s v="0152"/>
    <n v="0"/>
    <n v="0"/>
    <n v="2013"/>
    <n v="1989"/>
    <n v="-7307.82"/>
    <n v="0"/>
    <s v="50-R1.5 - Retirement"/>
    <m/>
    <x v="0"/>
    <n v="2015"/>
    <b v="0"/>
  </r>
  <r>
    <x v="1"/>
    <s v="0152"/>
    <n v="0"/>
    <n v="0"/>
    <n v="2013"/>
    <n v="1990"/>
    <n v="-3150.33"/>
    <n v="0"/>
    <s v="50-R1.5 - Retirement"/>
    <m/>
    <x v="0"/>
    <n v="2015"/>
    <b v="0"/>
  </r>
  <r>
    <x v="1"/>
    <s v="0152"/>
    <n v="0"/>
    <n v="0"/>
    <n v="2013"/>
    <n v="1991"/>
    <n v="-628.97"/>
    <n v="0"/>
    <s v="50-R1.5 - Retirement"/>
    <m/>
    <x v="0"/>
    <n v="2015"/>
    <b v="0"/>
  </r>
  <r>
    <x v="1"/>
    <s v="0152"/>
    <n v="0"/>
    <n v="0"/>
    <n v="2013"/>
    <n v="1992"/>
    <n v="-2185.1999999999998"/>
    <n v="0"/>
    <s v="50-R1.5 - Retirement"/>
    <m/>
    <x v="0"/>
    <n v="2015"/>
    <b v="0"/>
  </r>
  <r>
    <x v="1"/>
    <s v="0152"/>
    <n v="0"/>
    <n v="0"/>
    <n v="2013"/>
    <n v="1993"/>
    <n v="-350.53"/>
    <n v="0"/>
    <s v="50-R1.5 - Retirement"/>
    <m/>
    <x v="0"/>
    <n v="2015"/>
    <b v="0"/>
  </r>
  <r>
    <x v="1"/>
    <s v="0152"/>
    <n v="0"/>
    <n v="0"/>
    <n v="2013"/>
    <n v="1994"/>
    <n v="-61.31"/>
    <n v="0"/>
    <s v="50-R1.5 - Retirement"/>
    <m/>
    <x v="0"/>
    <n v="2015"/>
    <b v="0"/>
  </r>
  <r>
    <x v="1"/>
    <s v="0152"/>
    <n v="0"/>
    <n v="0"/>
    <n v="2013"/>
    <n v="1997"/>
    <n v="-2673.66"/>
    <n v="0"/>
    <s v="50-R1.5 - Retirement"/>
    <m/>
    <x v="0"/>
    <n v="2015"/>
    <b v="0"/>
  </r>
  <r>
    <x v="1"/>
    <s v="0152"/>
    <n v="0"/>
    <n v="0"/>
    <n v="2013"/>
    <n v="1998"/>
    <n v="-1033.68"/>
    <n v="0"/>
    <s v="50-R1.5 - Retirement"/>
    <m/>
    <x v="0"/>
    <n v="2015"/>
    <b v="0"/>
  </r>
  <r>
    <x v="1"/>
    <s v="0152"/>
    <n v="0"/>
    <n v="0"/>
    <n v="2013"/>
    <n v="1999"/>
    <n v="-7374.54"/>
    <n v="0"/>
    <s v="50-R1.5 - Retirement"/>
    <m/>
    <x v="0"/>
    <n v="2015"/>
    <b v="0"/>
  </r>
  <r>
    <x v="1"/>
    <s v="0152"/>
    <n v="0"/>
    <n v="0"/>
    <n v="2013"/>
    <n v="2001"/>
    <n v="-2374.1999999999998"/>
    <n v="0"/>
    <s v="50-R1.5 - Retirement"/>
    <m/>
    <x v="0"/>
    <n v="2015"/>
    <b v="0"/>
  </r>
  <r>
    <x v="1"/>
    <s v="0152"/>
    <n v="0"/>
    <n v="0"/>
    <n v="2013"/>
    <n v="2002"/>
    <n v="-1133.96"/>
    <n v="0"/>
    <s v="50-R1.5 - Retirement"/>
    <m/>
    <x v="0"/>
    <n v="2015"/>
    <b v="0"/>
  </r>
  <r>
    <x v="1"/>
    <s v="0152"/>
    <n v="0"/>
    <n v="0"/>
    <n v="2013"/>
    <n v="2004"/>
    <n v="-2018.1"/>
    <n v="0"/>
    <s v="50-R1.5 - Retirement"/>
    <m/>
    <x v="0"/>
    <n v="2015"/>
    <b v="0"/>
  </r>
  <r>
    <x v="1"/>
    <s v="0152"/>
    <n v="0"/>
    <n v="0"/>
    <n v="2013"/>
    <n v="2005"/>
    <n v="-644.38"/>
    <n v="0"/>
    <s v="50-R1.5 - Retirement"/>
    <m/>
    <x v="0"/>
    <n v="2015"/>
    <b v="0"/>
  </r>
  <r>
    <x v="1"/>
    <s v="0152"/>
    <n v="0"/>
    <n v="0"/>
    <n v="2013"/>
    <n v="2008"/>
    <n v="-70.48"/>
    <n v="0"/>
    <s v="50-R1.5 - Retirement"/>
    <m/>
    <x v="0"/>
    <n v="2015"/>
    <b v="0"/>
  </r>
  <r>
    <x v="1"/>
    <s v="0152"/>
    <n v="0"/>
    <n v="0"/>
    <n v="2014"/>
    <n v="1977"/>
    <n v="-89739.56"/>
    <n v="0"/>
    <s v="50-R1.5 - Retirement"/>
    <m/>
    <x v="0"/>
    <n v="2015"/>
    <b v="0"/>
  </r>
  <r>
    <x v="1"/>
    <s v="0152"/>
    <n v="0"/>
    <n v="0"/>
    <n v="2014"/>
    <n v="1978"/>
    <n v="-13266.6"/>
    <n v="0"/>
    <s v="50-R1.5 - Retirement"/>
    <m/>
    <x v="0"/>
    <n v="2015"/>
    <b v="0"/>
  </r>
  <r>
    <x v="1"/>
    <s v="0152"/>
    <n v="0"/>
    <n v="0"/>
    <n v="2014"/>
    <n v="1979"/>
    <n v="-3762.83"/>
    <n v="0"/>
    <s v="50-R1.5 - Retirement"/>
    <m/>
    <x v="0"/>
    <n v="2015"/>
    <b v="0"/>
  </r>
  <r>
    <x v="1"/>
    <s v="0152"/>
    <n v="0"/>
    <n v="0"/>
    <n v="2014"/>
    <n v="1981"/>
    <n v="-61751.11"/>
    <n v="0"/>
    <s v="50-R1.5 - Retirement"/>
    <m/>
    <x v="0"/>
    <n v="2015"/>
    <b v="0"/>
  </r>
  <r>
    <x v="1"/>
    <s v="0152"/>
    <n v="0"/>
    <n v="0"/>
    <n v="2014"/>
    <n v="1982"/>
    <n v="-631.22"/>
    <n v="0"/>
    <s v="50-R1.5 - Retirement"/>
    <m/>
    <x v="0"/>
    <n v="2015"/>
    <b v="0"/>
  </r>
  <r>
    <x v="1"/>
    <s v="0152"/>
    <n v="0"/>
    <n v="0"/>
    <n v="2014"/>
    <n v="1983"/>
    <n v="-32.06"/>
    <n v="0"/>
    <s v="50-R1.5 - Retirement"/>
    <m/>
    <x v="0"/>
    <n v="2015"/>
    <b v="0"/>
  </r>
  <r>
    <x v="1"/>
    <s v="0152"/>
    <n v="0"/>
    <n v="0"/>
    <n v="2014"/>
    <n v="1987"/>
    <n v="-125930.46"/>
    <n v="0"/>
    <s v="50-R1.5 - Retirement"/>
    <m/>
    <x v="0"/>
    <n v="2015"/>
    <b v="0"/>
  </r>
  <r>
    <x v="1"/>
    <s v="0152"/>
    <n v="0"/>
    <n v="0"/>
    <n v="2014"/>
    <n v="1988"/>
    <n v="-1507.41"/>
    <n v="0"/>
    <s v="50-R1.5 - Retirement"/>
    <m/>
    <x v="0"/>
    <n v="2015"/>
    <b v="0"/>
  </r>
  <r>
    <x v="1"/>
    <s v="0152"/>
    <n v="0"/>
    <n v="0"/>
    <n v="2014"/>
    <n v="1989"/>
    <n v="-7569.6"/>
    <n v="0"/>
    <s v="50-R1.5 - Retirement"/>
    <m/>
    <x v="0"/>
    <n v="2015"/>
    <b v="0"/>
  </r>
  <r>
    <x v="1"/>
    <s v="0152"/>
    <n v="0"/>
    <n v="0"/>
    <n v="2014"/>
    <n v="1990"/>
    <n v="-3262.8"/>
    <n v="0"/>
    <s v="50-R1.5 - Retirement"/>
    <m/>
    <x v="0"/>
    <n v="2015"/>
    <b v="0"/>
  </r>
  <r>
    <x v="1"/>
    <s v="0152"/>
    <n v="0"/>
    <n v="0"/>
    <n v="2014"/>
    <n v="1991"/>
    <n v="-651.30999999999995"/>
    <n v="0"/>
    <s v="50-R1.5 - Retirement"/>
    <m/>
    <x v="0"/>
    <n v="2015"/>
    <b v="0"/>
  </r>
  <r>
    <x v="1"/>
    <s v="0152"/>
    <n v="0"/>
    <n v="0"/>
    <n v="2014"/>
    <n v="1992"/>
    <n v="-2262.3200000000002"/>
    <n v="0"/>
    <s v="50-R1.5 - Retirement"/>
    <m/>
    <x v="0"/>
    <n v="2015"/>
    <b v="0"/>
  </r>
  <r>
    <x v="1"/>
    <s v="0152"/>
    <n v="0"/>
    <n v="0"/>
    <n v="2014"/>
    <n v="1993"/>
    <n v="-362.81"/>
    <n v="0"/>
    <s v="50-R1.5 - Retirement"/>
    <m/>
    <x v="0"/>
    <n v="2015"/>
    <b v="0"/>
  </r>
  <r>
    <x v="1"/>
    <s v="0152"/>
    <n v="0"/>
    <n v="0"/>
    <n v="2014"/>
    <n v="1994"/>
    <n v="-63.44"/>
    <n v="0"/>
    <s v="50-R1.5 - Retirement"/>
    <m/>
    <x v="0"/>
    <n v="2015"/>
    <b v="0"/>
  </r>
  <r>
    <x v="1"/>
    <s v="0152"/>
    <n v="0"/>
    <n v="0"/>
    <n v="2014"/>
    <n v="1997"/>
    <n v="-2764.56"/>
    <n v="0"/>
    <s v="50-R1.5 - Retirement"/>
    <m/>
    <x v="0"/>
    <n v="2015"/>
    <b v="0"/>
  </r>
  <r>
    <x v="1"/>
    <s v="0152"/>
    <n v="0"/>
    <n v="0"/>
    <n v="2014"/>
    <n v="1998"/>
    <n v="-1068.68"/>
    <n v="0"/>
    <s v="50-R1.5 - Retirement"/>
    <m/>
    <x v="0"/>
    <n v="2015"/>
    <b v="0"/>
  </r>
  <r>
    <x v="1"/>
    <s v="0152"/>
    <n v="0"/>
    <n v="0"/>
    <n v="2014"/>
    <n v="1999"/>
    <n v="-7624.31"/>
    <n v="0"/>
    <s v="50-R1.5 - Retirement"/>
    <m/>
    <x v="0"/>
    <n v="2015"/>
    <b v="0"/>
  </r>
  <r>
    <x v="1"/>
    <s v="0152"/>
    <n v="0"/>
    <n v="0"/>
    <n v="2014"/>
    <n v="2001"/>
    <n v="-2455.87"/>
    <n v="0"/>
    <s v="50-R1.5 - Retirement"/>
    <m/>
    <x v="0"/>
    <n v="2015"/>
    <b v="0"/>
  </r>
  <r>
    <x v="1"/>
    <s v="0152"/>
    <n v="0"/>
    <n v="0"/>
    <n v="2014"/>
    <n v="2002"/>
    <n v="-1173.3900000000001"/>
    <n v="0"/>
    <s v="50-R1.5 - Retirement"/>
    <m/>
    <x v="0"/>
    <n v="2015"/>
    <b v="0"/>
  </r>
  <r>
    <x v="1"/>
    <s v="0152"/>
    <n v="0"/>
    <n v="0"/>
    <n v="2014"/>
    <n v="2004"/>
    <n v="-2089.75"/>
    <n v="0"/>
    <s v="50-R1.5 - Retirement"/>
    <m/>
    <x v="0"/>
    <n v="2015"/>
    <b v="0"/>
  </r>
  <r>
    <x v="1"/>
    <s v="0152"/>
    <n v="0"/>
    <n v="0"/>
    <n v="2014"/>
    <n v="2005"/>
    <n v="-667.47"/>
    <n v="0"/>
    <s v="50-R1.5 - Retirement"/>
    <m/>
    <x v="0"/>
    <n v="2015"/>
    <b v="0"/>
  </r>
  <r>
    <x v="1"/>
    <s v="0152"/>
    <n v="0"/>
    <n v="0"/>
    <n v="2014"/>
    <n v="2008"/>
    <n v="-73.09"/>
    <n v="0"/>
    <s v="50-R1.5 - Retirement"/>
    <m/>
    <x v="0"/>
    <n v="2015"/>
    <b v="0"/>
  </r>
  <r>
    <x v="1"/>
    <s v="0152"/>
    <n v="0"/>
    <n v="0"/>
    <n v="2015"/>
    <n v="1977"/>
    <n v="-5133728.26"/>
    <n v="0"/>
    <s v="50-R1.5 - Retirement"/>
    <m/>
    <x v="0"/>
    <n v="2015"/>
    <b v="1"/>
  </r>
  <r>
    <x v="1"/>
    <s v="0152"/>
    <n v="0"/>
    <n v="0"/>
    <n v="2015"/>
    <n v="1978"/>
    <n v="-797475.22"/>
    <n v="0"/>
    <s v="50-R1.5 - Retirement"/>
    <m/>
    <x v="0"/>
    <n v="2015"/>
    <b v="1"/>
  </r>
  <r>
    <x v="1"/>
    <s v="0152"/>
    <n v="0"/>
    <n v="0"/>
    <n v="2015"/>
    <n v="1979"/>
    <n v="-237618.98"/>
    <n v="0"/>
    <s v="50-R1.5 - Retirement"/>
    <m/>
    <x v="0"/>
    <n v="2015"/>
    <b v="1"/>
  </r>
  <r>
    <x v="1"/>
    <s v="0152"/>
    <n v="0"/>
    <n v="0"/>
    <n v="2015"/>
    <n v="1981"/>
    <n v="-4300233.1500000004"/>
    <n v="0"/>
    <s v="50-R1.5 - Retirement"/>
    <m/>
    <x v="0"/>
    <n v="2015"/>
    <b v="1"/>
  </r>
  <r>
    <x v="1"/>
    <s v="0152"/>
    <n v="0"/>
    <n v="0"/>
    <n v="2015"/>
    <n v="1982"/>
    <n v="-46139.42"/>
    <n v="0"/>
    <s v="50-R1.5 - Retirement"/>
    <m/>
    <x v="0"/>
    <n v="2015"/>
    <b v="1"/>
  </r>
  <r>
    <x v="1"/>
    <s v="0152"/>
    <n v="0"/>
    <n v="0"/>
    <n v="2015"/>
    <n v="1983"/>
    <n v="-2459.1999999999998"/>
    <n v="0"/>
    <s v="50-R1.5 - Retirement"/>
    <m/>
    <x v="0"/>
    <n v="2015"/>
    <b v="1"/>
  </r>
  <r>
    <x v="1"/>
    <s v="0152"/>
    <n v="0"/>
    <n v="0"/>
    <n v="2015"/>
    <n v="1987"/>
    <n v="-11664108.560000001"/>
    <n v="0"/>
    <s v="50-R1.5 - Retirement"/>
    <m/>
    <x v="0"/>
    <n v="2015"/>
    <b v="1"/>
  </r>
  <r>
    <x v="1"/>
    <s v="0152"/>
    <n v="0"/>
    <n v="0"/>
    <n v="2015"/>
    <n v="1988"/>
    <n v="-146201.21"/>
    <n v="0"/>
    <s v="50-R1.5 - Retirement"/>
    <m/>
    <x v="0"/>
    <n v="2015"/>
    <b v="1"/>
  </r>
  <r>
    <x v="1"/>
    <s v="0152"/>
    <n v="0"/>
    <n v="0"/>
    <n v="2015"/>
    <n v="1989"/>
    <n v="-768370.74"/>
    <n v="0"/>
    <s v="50-R1.5 - Retirement"/>
    <m/>
    <x v="0"/>
    <n v="2015"/>
    <b v="1"/>
  </r>
  <r>
    <x v="1"/>
    <s v="0152"/>
    <n v="0"/>
    <n v="0"/>
    <n v="2015"/>
    <n v="1990"/>
    <n v="-346442.03"/>
    <n v="0"/>
    <s v="50-R1.5 - Retirement"/>
    <m/>
    <x v="0"/>
    <n v="2015"/>
    <b v="1"/>
  </r>
  <r>
    <x v="1"/>
    <s v="0152"/>
    <n v="0"/>
    <n v="0"/>
    <n v="2015"/>
    <n v="1991"/>
    <n v="-72299.399999999994"/>
    <n v="0"/>
    <s v="50-R1.5 - Retirement"/>
    <m/>
    <x v="0"/>
    <n v="2015"/>
    <b v="1"/>
  </r>
  <r>
    <x v="1"/>
    <s v="0152"/>
    <n v="0"/>
    <n v="0"/>
    <n v="2015"/>
    <n v="1992"/>
    <n v="-262392.93"/>
    <n v="0"/>
    <s v="50-R1.5 - Retirement"/>
    <m/>
    <x v="0"/>
    <n v="2015"/>
    <b v="1"/>
  </r>
  <r>
    <x v="1"/>
    <s v="0152"/>
    <n v="0"/>
    <n v="0"/>
    <n v="2015"/>
    <n v="1993"/>
    <n v="-43941.43"/>
    <n v="0"/>
    <s v="50-R1.5 - Retirement"/>
    <m/>
    <x v="0"/>
    <n v="2015"/>
    <b v="1"/>
  </r>
  <r>
    <x v="1"/>
    <s v="0152"/>
    <n v="0"/>
    <n v="0"/>
    <n v="2015"/>
    <n v="1994"/>
    <n v="-8018.67"/>
    <n v="0"/>
    <s v="50-R1.5 - Retirement"/>
    <m/>
    <x v="0"/>
    <n v="2015"/>
    <b v="1"/>
  </r>
  <r>
    <x v="1"/>
    <s v="0152"/>
    <n v="0"/>
    <n v="0"/>
    <n v="2015"/>
    <n v="1997"/>
    <n v="-395704.34"/>
    <n v="0"/>
    <s v="50-R1.5 - Retirement"/>
    <m/>
    <x v="0"/>
    <n v="2015"/>
    <b v="1"/>
  </r>
  <r>
    <x v="1"/>
    <s v="0152"/>
    <n v="0"/>
    <n v="0"/>
    <n v="2015"/>
    <n v="1998"/>
    <n v="-159271.4"/>
    <n v="0"/>
    <s v="50-R1.5 - Retirement"/>
    <m/>
    <x v="0"/>
    <n v="2015"/>
    <b v="1"/>
  </r>
  <r>
    <x v="1"/>
    <s v="0152"/>
    <n v="0"/>
    <n v="0"/>
    <n v="2015"/>
    <n v="1999"/>
    <n v="-1182652.5"/>
    <n v="0"/>
    <s v="50-R1.5 - Retirement"/>
    <m/>
    <x v="0"/>
    <n v="2015"/>
    <b v="1"/>
  </r>
  <r>
    <x v="1"/>
    <s v="0152"/>
    <n v="0"/>
    <n v="0"/>
    <n v="2015"/>
    <n v="2001"/>
    <n v="-412439.84"/>
    <n v="0"/>
    <s v="50-R1.5 - Retirement"/>
    <m/>
    <x v="0"/>
    <n v="2015"/>
    <b v="1"/>
  </r>
  <r>
    <x v="1"/>
    <s v="0152"/>
    <n v="0"/>
    <n v="0"/>
    <n v="2015"/>
    <n v="2002"/>
    <n v="-205052.15"/>
    <n v="0"/>
    <s v="50-R1.5 - Retirement"/>
    <m/>
    <x v="0"/>
    <n v="2015"/>
    <b v="1"/>
  </r>
  <r>
    <x v="1"/>
    <s v="0152"/>
    <n v="0"/>
    <n v="0"/>
    <n v="2015"/>
    <n v="2004"/>
    <n v="-395541.6"/>
    <n v="0"/>
    <s v="50-R1.5 - Retirement"/>
    <m/>
    <x v="0"/>
    <n v="2015"/>
    <b v="1"/>
  </r>
  <r>
    <x v="1"/>
    <s v="0152"/>
    <n v="0"/>
    <n v="0"/>
    <n v="2015"/>
    <n v="2005"/>
    <n v="-131513.64000000001"/>
    <n v="0"/>
    <s v="50-R1.5 - Retirement"/>
    <m/>
    <x v="0"/>
    <n v="2015"/>
    <b v="1"/>
  </r>
  <r>
    <x v="1"/>
    <s v="0152"/>
    <n v="0"/>
    <n v="0"/>
    <n v="2015"/>
    <n v="2008"/>
    <n v="-16261.23"/>
    <n v="0"/>
    <s v="50-R1.5 - Retirement"/>
    <m/>
    <x v="0"/>
    <n v="2015"/>
    <b v="1"/>
  </r>
  <r>
    <x v="1"/>
    <s v="0161"/>
    <n v="0"/>
    <n v="0"/>
    <n v="2011"/>
    <n v="1967"/>
    <n v="-8525.81"/>
    <n v="0"/>
    <s v="50-R1.5 - Retirement"/>
    <m/>
    <x v="0"/>
    <n v="2015"/>
    <b v="0"/>
  </r>
  <r>
    <x v="1"/>
    <s v="0161"/>
    <n v="0"/>
    <n v="0"/>
    <n v="2011"/>
    <n v="1968"/>
    <n v="-2241.14"/>
    <n v="0"/>
    <s v="50-R1.5 - Retirement"/>
    <m/>
    <x v="0"/>
    <n v="2015"/>
    <b v="0"/>
  </r>
  <r>
    <x v="1"/>
    <s v="0161"/>
    <n v="0"/>
    <n v="0"/>
    <n v="2011"/>
    <n v="1969"/>
    <n v="-216463.51"/>
    <n v="0"/>
    <s v="50-R1.5 - Retirement"/>
    <m/>
    <x v="0"/>
    <n v="2015"/>
    <b v="0"/>
  </r>
  <r>
    <x v="1"/>
    <s v="0161"/>
    <n v="0"/>
    <n v="0"/>
    <n v="2011"/>
    <n v="1970"/>
    <n v="-16360.68"/>
    <n v="0"/>
    <s v="50-R1.5 - Retirement"/>
    <m/>
    <x v="0"/>
    <n v="2015"/>
    <b v="0"/>
  </r>
  <r>
    <x v="1"/>
    <s v="0161"/>
    <n v="0"/>
    <n v="0"/>
    <n v="2011"/>
    <n v="1971"/>
    <n v="-54.06"/>
    <n v="0"/>
    <s v="50-R1.5 - Retirement"/>
    <m/>
    <x v="0"/>
    <n v="2015"/>
    <b v="0"/>
  </r>
  <r>
    <x v="1"/>
    <s v="0161"/>
    <n v="0"/>
    <n v="0"/>
    <n v="2011"/>
    <n v="1972"/>
    <n v="-1280.1099999999999"/>
    <n v="0"/>
    <s v="50-R1.5 - Retirement"/>
    <m/>
    <x v="0"/>
    <n v="2015"/>
    <b v="0"/>
  </r>
  <r>
    <x v="1"/>
    <s v="0161"/>
    <n v="0"/>
    <n v="0"/>
    <n v="2011"/>
    <n v="1973"/>
    <n v="-549.84"/>
    <n v="0"/>
    <s v="50-R1.5 - Retirement"/>
    <m/>
    <x v="0"/>
    <n v="2015"/>
    <b v="0"/>
  </r>
  <r>
    <x v="1"/>
    <s v="0161"/>
    <n v="0"/>
    <n v="0"/>
    <n v="2011"/>
    <n v="1974"/>
    <n v="-15.63"/>
    <n v="0"/>
    <s v="50-R1.5 - Retirement"/>
    <m/>
    <x v="0"/>
    <n v="2015"/>
    <b v="0"/>
  </r>
  <r>
    <x v="1"/>
    <s v="0161"/>
    <n v="0"/>
    <n v="0"/>
    <n v="2011"/>
    <n v="1975"/>
    <n v="-339.89"/>
    <n v="0"/>
    <s v="50-R1.5 - Retirement"/>
    <m/>
    <x v="0"/>
    <n v="2015"/>
    <b v="0"/>
  </r>
  <r>
    <x v="1"/>
    <s v="0161"/>
    <n v="0"/>
    <n v="0"/>
    <n v="2011"/>
    <n v="1977"/>
    <n v="-2086.91"/>
    <n v="0"/>
    <s v="50-R1.5 - Retirement"/>
    <m/>
    <x v="0"/>
    <n v="2015"/>
    <b v="0"/>
  </r>
  <r>
    <x v="1"/>
    <s v="0161"/>
    <n v="0"/>
    <n v="0"/>
    <n v="2011"/>
    <n v="1978"/>
    <n v="-4124.18"/>
    <n v="0"/>
    <s v="50-R1.5 - Retirement"/>
    <m/>
    <x v="0"/>
    <n v="2015"/>
    <b v="0"/>
  </r>
  <r>
    <x v="1"/>
    <s v="0161"/>
    <n v="0"/>
    <n v="0"/>
    <n v="2011"/>
    <n v="1979"/>
    <n v="-1017.99"/>
    <n v="0"/>
    <s v="50-R1.5 - Retirement"/>
    <m/>
    <x v="0"/>
    <n v="2015"/>
    <b v="0"/>
  </r>
  <r>
    <x v="1"/>
    <s v="0161"/>
    <n v="0"/>
    <n v="0"/>
    <n v="2011"/>
    <n v="1980"/>
    <n v="-11407.03"/>
    <n v="0"/>
    <s v="50-R1.5 - Retirement"/>
    <m/>
    <x v="0"/>
    <n v="2015"/>
    <b v="0"/>
  </r>
  <r>
    <x v="1"/>
    <s v="0161"/>
    <n v="0"/>
    <n v="0"/>
    <n v="2011"/>
    <n v="1981"/>
    <n v="-1105.24"/>
    <n v="0"/>
    <s v="50-R1.5 - Retirement"/>
    <m/>
    <x v="0"/>
    <n v="2015"/>
    <b v="0"/>
  </r>
  <r>
    <x v="1"/>
    <s v="0161"/>
    <n v="0"/>
    <n v="0"/>
    <n v="2011"/>
    <n v="1982"/>
    <n v="-2372.3000000000002"/>
    <n v="0"/>
    <s v="50-R1.5 - Retirement"/>
    <m/>
    <x v="0"/>
    <n v="2015"/>
    <b v="0"/>
  </r>
  <r>
    <x v="1"/>
    <s v="0161"/>
    <n v="0"/>
    <n v="0"/>
    <n v="2011"/>
    <n v="1983"/>
    <n v="-4928.1099999999997"/>
    <n v="0"/>
    <s v="50-R1.5 - Retirement"/>
    <m/>
    <x v="0"/>
    <n v="2015"/>
    <b v="0"/>
  </r>
  <r>
    <x v="1"/>
    <s v="0161"/>
    <n v="0"/>
    <n v="0"/>
    <n v="2011"/>
    <n v="1984"/>
    <n v="-407.29"/>
    <n v="0"/>
    <s v="50-R1.5 - Retirement"/>
    <m/>
    <x v="0"/>
    <n v="2015"/>
    <b v="0"/>
  </r>
  <r>
    <x v="1"/>
    <s v="0161"/>
    <n v="0"/>
    <n v="0"/>
    <n v="2011"/>
    <n v="1985"/>
    <n v="-11133.5"/>
    <n v="0"/>
    <s v="50-R1.5 - Retirement"/>
    <m/>
    <x v="0"/>
    <n v="2015"/>
    <b v="0"/>
  </r>
  <r>
    <x v="1"/>
    <s v="0161"/>
    <n v="0"/>
    <n v="0"/>
    <n v="2011"/>
    <n v="1986"/>
    <n v="-10551.92"/>
    <n v="0"/>
    <s v="50-R1.5 - Retirement"/>
    <m/>
    <x v="0"/>
    <n v="2015"/>
    <b v="0"/>
  </r>
  <r>
    <x v="1"/>
    <s v="0161"/>
    <n v="0"/>
    <n v="0"/>
    <n v="2011"/>
    <n v="1987"/>
    <n v="-1056.3499999999999"/>
    <n v="0"/>
    <s v="50-R1.5 - Retirement"/>
    <m/>
    <x v="0"/>
    <n v="2015"/>
    <b v="0"/>
  </r>
  <r>
    <x v="1"/>
    <s v="0161"/>
    <n v="0"/>
    <n v="0"/>
    <n v="2011"/>
    <n v="1988"/>
    <n v="-417.96"/>
    <n v="0"/>
    <s v="50-R1.5 - Retirement"/>
    <m/>
    <x v="0"/>
    <n v="2015"/>
    <b v="0"/>
  </r>
  <r>
    <x v="1"/>
    <s v="0161"/>
    <n v="0"/>
    <n v="0"/>
    <n v="2011"/>
    <n v="1990"/>
    <n v="-1742.16"/>
    <n v="0"/>
    <s v="50-R1.5 - Retirement"/>
    <m/>
    <x v="0"/>
    <n v="2015"/>
    <b v="0"/>
  </r>
  <r>
    <x v="1"/>
    <s v="0161"/>
    <n v="0"/>
    <n v="0"/>
    <n v="2011"/>
    <n v="1991"/>
    <n v="-3686.82"/>
    <n v="0"/>
    <s v="50-R1.5 - Retirement"/>
    <m/>
    <x v="0"/>
    <n v="2015"/>
    <b v="0"/>
  </r>
  <r>
    <x v="1"/>
    <s v="0161"/>
    <n v="0"/>
    <n v="0"/>
    <n v="2011"/>
    <n v="1992"/>
    <n v="-9760.42"/>
    <n v="0"/>
    <s v="50-R1.5 - Retirement"/>
    <m/>
    <x v="0"/>
    <n v="2015"/>
    <b v="0"/>
  </r>
  <r>
    <x v="1"/>
    <s v="0161"/>
    <n v="0"/>
    <n v="0"/>
    <n v="2011"/>
    <n v="1993"/>
    <n v="-1279.3499999999999"/>
    <n v="0"/>
    <s v="50-R1.5 - Retirement"/>
    <m/>
    <x v="0"/>
    <n v="2015"/>
    <b v="0"/>
  </r>
  <r>
    <x v="1"/>
    <s v="0161"/>
    <n v="0"/>
    <n v="0"/>
    <n v="2011"/>
    <n v="1994"/>
    <n v="-3022.34"/>
    <n v="0"/>
    <s v="50-R1.5 - Retirement"/>
    <m/>
    <x v="0"/>
    <n v="2015"/>
    <b v="0"/>
  </r>
  <r>
    <x v="1"/>
    <s v="0161"/>
    <n v="0"/>
    <n v="0"/>
    <n v="2011"/>
    <n v="1995"/>
    <n v="-3297.22"/>
    <n v="0"/>
    <s v="50-R1.5 - Retirement"/>
    <m/>
    <x v="0"/>
    <n v="2015"/>
    <b v="0"/>
  </r>
  <r>
    <x v="1"/>
    <s v="0161"/>
    <n v="0"/>
    <n v="0"/>
    <n v="2011"/>
    <n v="1996"/>
    <n v="-1233.53"/>
    <n v="0"/>
    <s v="50-R1.5 - Retirement"/>
    <m/>
    <x v="0"/>
    <n v="2015"/>
    <b v="0"/>
  </r>
  <r>
    <x v="1"/>
    <s v="0161"/>
    <n v="0"/>
    <n v="0"/>
    <n v="2011"/>
    <n v="1997"/>
    <n v="-29181.11"/>
    <n v="0"/>
    <s v="50-R1.5 - Retirement"/>
    <m/>
    <x v="0"/>
    <n v="2015"/>
    <b v="0"/>
  </r>
  <r>
    <x v="1"/>
    <s v="0161"/>
    <n v="0"/>
    <n v="0"/>
    <n v="2011"/>
    <n v="1998"/>
    <n v="-22953.32"/>
    <n v="0"/>
    <s v="50-R1.5 - Retirement"/>
    <m/>
    <x v="0"/>
    <n v="2015"/>
    <b v="0"/>
  </r>
  <r>
    <x v="1"/>
    <s v="0161"/>
    <n v="0"/>
    <n v="0"/>
    <n v="2011"/>
    <n v="1999"/>
    <n v="-14930.88"/>
    <n v="0"/>
    <s v="50-R1.5 - Retirement"/>
    <m/>
    <x v="0"/>
    <n v="2015"/>
    <b v="0"/>
  </r>
  <r>
    <x v="1"/>
    <s v="0161"/>
    <n v="0"/>
    <n v="0"/>
    <n v="2011"/>
    <n v="2000"/>
    <n v="-13802.26"/>
    <n v="0"/>
    <s v="50-R1.5 - Retirement"/>
    <m/>
    <x v="0"/>
    <n v="2015"/>
    <b v="0"/>
  </r>
  <r>
    <x v="1"/>
    <s v="0161"/>
    <n v="0"/>
    <n v="0"/>
    <n v="2011"/>
    <n v="2001"/>
    <n v="-11077.53"/>
    <n v="0"/>
    <s v="50-R1.5 - Retirement"/>
    <m/>
    <x v="0"/>
    <n v="2015"/>
    <b v="0"/>
  </r>
  <r>
    <x v="1"/>
    <s v="0161"/>
    <n v="0"/>
    <n v="0"/>
    <n v="2011"/>
    <n v="2003"/>
    <n v="-30246.560000000001"/>
    <n v="0"/>
    <s v="50-R1.5 - Retirement"/>
    <m/>
    <x v="0"/>
    <n v="2015"/>
    <b v="0"/>
  </r>
  <r>
    <x v="1"/>
    <s v="0161"/>
    <n v="0"/>
    <n v="0"/>
    <n v="2011"/>
    <n v="2004"/>
    <n v="-4388.28"/>
    <n v="0"/>
    <s v="50-R1.5 - Retirement"/>
    <m/>
    <x v="0"/>
    <n v="2015"/>
    <b v="0"/>
  </r>
  <r>
    <x v="1"/>
    <s v="0161"/>
    <n v="0"/>
    <n v="0"/>
    <n v="2011"/>
    <n v="2005"/>
    <n v="-5915.62"/>
    <n v="0"/>
    <s v="50-R1.5 - Retirement"/>
    <m/>
    <x v="0"/>
    <n v="2015"/>
    <b v="0"/>
  </r>
  <r>
    <x v="1"/>
    <s v="0161"/>
    <n v="0"/>
    <n v="0"/>
    <n v="2011"/>
    <n v="2006"/>
    <n v="-18588.86"/>
    <n v="0"/>
    <s v="50-R1.5 - Retirement"/>
    <m/>
    <x v="0"/>
    <n v="2015"/>
    <b v="0"/>
  </r>
  <r>
    <x v="1"/>
    <s v="0161"/>
    <n v="0"/>
    <n v="0"/>
    <n v="2011"/>
    <n v="2007"/>
    <n v="-7612.04"/>
    <n v="0"/>
    <s v="50-R1.5 - Retirement"/>
    <m/>
    <x v="0"/>
    <n v="2015"/>
    <b v="0"/>
  </r>
  <r>
    <x v="1"/>
    <s v="0161"/>
    <n v="0"/>
    <n v="0"/>
    <n v="2011"/>
    <n v="2008"/>
    <n v="-18930.63"/>
    <n v="0"/>
    <s v="50-R1.5 - Retirement"/>
    <m/>
    <x v="0"/>
    <n v="2015"/>
    <b v="0"/>
  </r>
  <r>
    <x v="1"/>
    <s v="0161"/>
    <n v="0"/>
    <n v="0"/>
    <n v="2011"/>
    <n v="2009"/>
    <n v="-1859.57"/>
    <n v="0"/>
    <s v="50-R1.5 - Retirement"/>
    <m/>
    <x v="0"/>
    <n v="2015"/>
    <b v="0"/>
  </r>
  <r>
    <x v="1"/>
    <s v="0161"/>
    <n v="0"/>
    <n v="0"/>
    <n v="2011"/>
    <n v="2010"/>
    <n v="-1503.36"/>
    <n v="0"/>
    <s v="50-R1.5 - Retirement"/>
    <m/>
    <x v="0"/>
    <n v="2015"/>
    <b v="0"/>
  </r>
  <r>
    <x v="1"/>
    <s v="0161"/>
    <n v="0"/>
    <n v="0"/>
    <n v="2012"/>
    <n v="1967"/>
    <n v="-8738.26"/>
    <n v="0"/>
    <s v="50-R1.5 - Retirement"/>
    <m/>
    <x v="0"/>
    <n v="2015"/>
    <b v="0"/>
  </r>
  <r>
    <x v="1"/>
    <s v="0161"/>
    <n v="0"/>
    <n v="0"/>
    <n v="2012"/>
    <n v="1968"/>
    <n v="-2299.81"/>
    <n v="0"/>
    <s v="50-R1.5 - Retirement"/>
    <m/>
    <x v="0"/>
    <n v="2015"/>
    <b v="0"/>
  </r>
  <r>
    <x v="1"/>
    <s v="0161"/>
    <n v="0"/>
    <n v="0"/>
    <n v="2012"/>
    <n v="1969"/>
    <n v="-222387.97"/>
    <n v="0"/>
    <s v="50-R1.5 - Retirement"/>
    <m/>
    <x v="0"/>
    <n v="2015"/>
    <b v="0"/>
  </r>
  <r>
    <x v="1"/>
    <s v="0161"/>
    <n v="0"/>
    <n v="0"/>
    <n v="2012"/>
    <n v="1970"/>
    <n v="-16826.34"/>
    <n v="0"/>
    <s v="50-R1.5 - Retirement"/>
    <m/>
    <x v="0"/>
    <n v="2015"/>
    <b v="0"/>
  </r>
  <r>
    <x v="1"/>
    <s v="0161"/>
    <n v="0"/>
    <n v="0"/>
    <n v="2012"/>
    <n v="1971"/>
    <n v="-55.65"/>
    <n v="0"/>
    <s v="50-R1.5 - Retirement"/>
    <m/>
    <x v="0"/>
    <n v="2015"/>
    <b v="0"/>
  </r>
  <r>
    <x v="1"/>
    <s v="0161"/>
    <n v="0"/>
    <n v="0"/>
    <n v="2012"/>
    <n v="1972"/>
    <n v="-1319.02"/>
    <n v="0"/>
    <s v="50-R1.5 - Retirement"/>
    <m/>
    <x v="0"/>
    <n v="2015"/>
    <b v="0"/>
  </r>
  <r>
    <x v="1"/>
    <s v="0161"/>
    <n v="0"/>
    <n v="0"/>
    <n v="2012"/>
    <n v="1973"/>
    <n v="-567.02"/>
    <n v="0"/>
    <s v="50-R1.5 - Retirement"/>
    <m/>
    <x v="0"/>
    <n v="2015"/>
    <b v="0"/>
  </r>
  <r>
    <x v="1"/>
    <s v="0161"/>
    <n v="0"/>
    <n v="0"/>
    <n v="2012"/>
    <n v="1974"/>
    <n v="-16.13"/>
    <n v="0"/>
    <s v="50-R1.5 - Retirement"/>
    <m/>
    <x v="0"/>
    <n v="2015"/>
    <b v="0"/>
  </r>
  <r>
    <x v="1"/>
    <s v="0161"/>
    <n v="0"/>
    <n v="0"/>
    <n v="2012"/>
    <n v="1975"/>
    <n v="-351.01"/>
    <n v="0"/>
    <s v="50-R1.5 - Retirement"/>
    <m/>
    <x v="0"/>
    <n v="2015"/>
    <b v="0"/>
  </r>
  <r>
    <x v="1"/>
    <s v="0161"/>
    <n v="0"/>
    <n v="0"/>
    <n v="2012"/>
    <n v="1977"/>
    <n v="-2157.63"/>
    <n v="0"/>
    <s v="50-R1.5 - Retirement"/>
    <m/>
    <x v="0"/>
    <n v="2015"/>
    <b v="0"/>
  </r>
  <r>
    <x v="1"/>
    <s v="0161"/>
    <n v="0"/>
    <n v="0"/>
    <n v="2012"/>
    <n v="1978"/>
    <n v="-4266.01"/>
    <n v="0"/>
    <s v="50-R1.5 - Retirement"/>
    <m/>
    <x v="0"/>
    <n v="2015"/>
    <b v="0"/>
  </r>
  <r>
    <x v="1"/>
    <s v="0161"/>
    <n v="0"/>
    <n v="0"/>
    <n v="2012"/>
    <n v="1979"/>
    <n v="-1053.4000000000001"/>
    <n v="0"/>
    <s v="50-R1.5 - Retirement"/>
    <m/>
    <x v="0"/>
    <n v="2015"/>
    <b v="0"/>
  </r>
  <r>
    <x v="1"/>
    <s v="0161"/>
    <n v="0"/>
    <n v="0"/>
    <n v="2012"/>
    <n v="1980"/>
    <n v="-11808.04"/>
    <n v="0"/>
    <s v="50-R1.5 - Retirement"/>
    <m/>
    <x v="0"/>
    <n v="2015"/>
    <b v="0"/>
  </r>
  <r>
    <x v="1"/>
    <s v="0161"/>
    <n v="0"/>
    <n v="0"/>
    <n v="2012"/>
    <n v="1981"/>
    <n v="-1144.4000000000001"/>
    <n v="0"/>
    <s v="50-R1.5 - Retirement"/>
    <m/>
    <x v="0"/>
    <n v="2015"/>
    <b v="0"/>
  </r>
  <r>
    <x v="1"/>
    <s v="0161"/>
    <n v="0"/>
    <n v="0"/>
    <n v="2012"/>
    <n v="1982"/>
    <n v="-2456.89"/>
    <n v="0"/>
    <s v="50-R1.5 - Retirement"/>
    <m/>
    <x v="0"/>
    <n v="2015"/>
    <b v="0"/>
  </r>
  <r>
    <x v="1"/>
    <s v="0161"/>
    <n v="0"/>
    <n v="0"/>
    <n v="2012"/>
    <n v="1983"/>
    <n v="-5104.58"/>
    <n v="0"/>
    <s v="50-R1.5 - Retirement"/>
    <m/>
    <x v="0"/>
    <n v="2015"/>
    <b v="0"/>
  </r>
  <r>
    <x v="1"/>
    <s v="0161"/>
    <n v="0"/>
    <n v="0"/>
    <n v="2012"/>
    <n v="1984"/>
    <n v="-421.91"/>
    <n v="0"/>
    <s v="50-R1.5 - Retirement"/>
    <m/>
    <x v="0"/>
    <n v="2015"/>
    <b v="0"/>
  </r>
  <r>
    <x v="1"/>
    <s v="0161"/>
    <n v="0"/>
    <n v="0"/>
    <n v="2012"/>
    <n v="1985"/>
    <n v="-11533.65"/>
    <n v="0"/>
    <s v="50-R1.5 - Retirement"/>
    <m/>
    <x v="0"/>
    <n v="2015"/>
    <b v="0"/>
  </r>
  <r>
    <x v="1"/>
    <s v="0161"/>
    <n v="0"/>
    <n v="0"/>
    <n v="2012"/>
    <n v="1986"/>
    <n v="-10930.87"/>
    <n v="0"/>
    <s v="50-R1.5 - Retirement"/>
    <m/>
    <x v="0"/>
    <n v="2015"/>
    <b v="0"/>
  </r>
  <r>
    <x v="1"/>
    <s v="0161"/>
    <n v="0"/>
    <n v="0"/>
    <n v="2012"/>
    <n v="1987"/>
    <n v="-1094.19"/>
    <n v="0"/>
    <s v="50-R1.5 - Retirement"/>
    <m/>
    <x v="0"/>
    <n v="2015"/>
    <b v="0"/>
  </r>
  <r>
    <x v="1"/>
    <s v="0161"/>
    <n v="0"/>
    <n v="0"/>
    <n v="2012"/>
    <n v="1988"/>
    <n v="-432.88"/>
    <n v="0"/>
    <s v="50-R1.5 - Retirement"/>
    <m/>
    <x v="0"/>
    <n v="2015"/>
    <b v="0"/>
  </r>
  <r>
    <x v="1"/>
    <s v="0161"/>
    <n v="0"/>
    <n v="0"/>
    <n v="2012"/>
    <n v="1990"/>
    <n v="-1803.65"/>
    <n v="0"/>
    <s v="50-R1.5 - Retirement"/>
    <m/>
    <x v="0"/>
    <n v="2015"/>
    <b v="0"/>
  </r>
  <r>
    <x v="1"/>
    <s v="0161"/>
    <n v="0"/>
    <n v="0"/>
    <n v="2012"/>
    <n v="1991"/>
    <n v="-3815.97"/>
    <n v="0"/>
    <s v="50-R1.5 - Retirement"/>
    <m/>
    <x v="0"/>
    <n v="2015"/>
    <b v="0"/>
  </r>
  <r>
    <x v="1"/>
    <s v="0161"/>
    <n v="0"/>
    <n v="0"/>
    <n v="2012"/>
    <n v="1992"/>
    <n v="-10099.67"/>
    <n v="0"/>
    <s v="50-R1.5 - Retirement"/>
    <m/>
    <x v="0"/>
    <n v="2015"/>
    <b v="0"/>
  </r>
  <r>
    <x v="1"/>
    <s v="0161"/>
    <n v="0"/>
    <n v="0"/>
    <n v="2012"/>
    <n v="1993"/>
    <n v="-1323.47"/>
    <n v="0"/>
    <s v="50-R1.5 - Retirement"/>
    <m/>
    <x v="0"/>
    <n v="2015"/>
    <b v="0"/>
  </r>
  <r>
    <x v="1"/>
    <s v="0161"/>
    <n v="0"/>
    <n v="0"/>
    <n v="2012"/>
    <n v="1994"/>
    <n v="-3125.74"/>
    <n v="0"/>
    <s v="50-R1.5 - Retirement"/>
    <m/>
    <x v="0"/>
    <n v="2015"/>
    <b v="0"/>
  </r>
  <r>
    <x v="1"/>
    <s v="0161"/>
    <n v="0"/>
    <n v="0"/>
    <n v="2012"/>
    <n v="1995"/>
    <n v="-3409.33"/>
    <n v="0"/>
    <s v="50-R1.5 - Retirement"/>
    <m/>
    <x v="0"/>
    <n v="2015"/>
    <b v="0"/>
  </r>
  <r>
    <x v="1"/>
    <s v="0161"/>
    <n v="0"/>
    <n v="0"/>
    <n v="2012"/>
    <n v="1996"/>
    <n v="-1275.3"/>
    <n v="0"/>
    <s v="50-R1.5 - Retirement"/>
    <m/>
    <x v="0"/>
    <n v="2015"/>
    <b v="0"/>
  </r>
  <r>
    <x v="1"/>
    <s v="0161"/>
    <n v="0"/>
    <n v="0"/>
    <n v="2012"/>
    <n v="1997"/>
    <n v="-30169.46"/>
    <n v="0"/>
    <s v="50-R1.5 - Retirement"/>
    <m/>
    <x v="0"/>
    <n v="2015"/>
    <b v="0"/>
  </r>
  <r>
    <x v="1"/>
    <s v="0161"/>
    <n v="0"/>
    <n v="0"/>
    <n v="2012"/>
    <n v="1998"/>
    <n v="-23735.9"/>
    <n v="0"/>
    <s v="50-R1.5 - Retirement"/>
    <m/>
    <x v="0"/>
    <n v="2015"/>
    <b v="0"/>
  </r>
  <r>
    <x v="1"/>
    <s v="0161"/>
    <n v="0"/>
    <n v="0"/>
    <n v="2012"/>
    <n v="1999"/>
    <n v="-15444.46"/>
    <n v="0"/>
    <s v="50-R1.5 - Retirement"/>
    <m/>
    <x v="0"/>
    <n v="2015"/>
    <b v="0"/>
  </r>
  <r>
    <x v="1"/>
    <s v="0161"/>
    <n v="0"/>
    <n v="0"/>
    <n v="2012"/>
    <n v="2000"/>
    <n v="-14282.16"/>
    <n v="0"/>
    <s v="50-R1.5 - Retirement"/>
    <m/>
    <x v="0"/>
    <n v="2015"/>
    <b v="0"/>
  </r>
  <r>
    <x v="1"/>
    <s v="0161"/>
    <n v="0"/>
    <n v="0"/>
    <n v="2012"/>
    <n v="2001"/>
    <n v="-11466.11"/>
    <n v="0"/>
    <s v="50-R1.5 - Retirement"/>
    <m/>
    <x v="0"/>
    <n v="2015"/>
    <b v="0"/>
  </r>
  <r>
    <x v="1"/>
    <s v="0161"/>
    <n v="0"/>
    <n v="0"/>
    <n v="2012"/>
    <n v="2003"/>
    <n v="-31330.58"/>
    <n v="0"/>
    <s v="50-R1.5 - Retirement"/>
    <m/>
    <x v="0"/>
    <n v="2015"/>
    <b v="0"/>
  </r>
  <r>
    <x v="1"/>
    <s v="0161"/>
    <n v="0"/>
    <n v="0"/>
    <n v="2012"/>
    <n v="2004"/>
    <n v="-4547.49"/>
    <n v="0"/>
    <s v="50-R1.5 - Retirement"/>
    <m/>
    <x v="0"/>
    <n v="2015"/>
    <b v="0"/>
  </r>
  <r>
    <x v="1"/>
    <s v="0161"/>
    <n v="0"/>
    <n v="0"/>
    <n v="2012"/>
    <n v="2005"/>
    <n v="-6132.44"/>
    <n v="0"/>
    <s v="50-R1.5 - Retirement"/>
    <m/>
    <x v="0"/>
    <n v="2015"/>
    <b v="0"/>
  </r>
  <r>
    <x v="1"/>
    <s v="0161"/>
    <n v="0"/>
    <n v="0"/>
    <n v="2012"/>
    <n v="2006"/>
    <n v="-19278.72"/>
    <n v="0"/>
    <s v="50-R1.5 - Retirement"/>
    <m/>
    <x v="0"/>
    <n v="2015"/>
    <b v="0"/>
  </r>
  <r>
    <x v="1"/>
    <s v="0161"/>
    <n v="0"/>
    <n v="0"/>
    <n v="2012"/>
    <n v="2007"/>
    <n v="-7898.04"/>
    <n v="0"/>
    <s v="50-R1.5 - Retirement"/>
    <m/>
    <x v="0"/>
    <n v="2015"/>
    <b v="0"/>
  </r>
  <r>
    <x v="1"/>
    <s v="0161"/>
    <n v="0"/>
    <n v="0"/>
    <n v="2012"/>
    <n v="2008"/>
    <n v="-19650.599999999999"/>
    <n v="0"/>
    <s v="50-R1.5 - Retirement"/>
    <m/>
    <x v="0"/>
    <n v="2015"/>
    <b v="0"/>
  </r>
  <r>
    <x v="1"/>
    <s v="0161"/>
    <n v="0"/>
    <n v="0"/>
    <n v="2012"/>
    <n v="2009"/>
    <n v="-1931.15"/>
    <n v="0"/>
    <s v="50-R1.5 - Retirement"/>
    <m/>
    <x v="0"/>
    <n v="2015"/>
    <b v="0"/>
  </r>
  <r>
    <x v="1"/>
    <s v="0161"/>
    <n v="0"/>
    <n v="0"/>
    <n v="2012"/>
    <n v="2010"/>
    <n v="-1562.08"/>
    <n v="0"/>
    <s v="50-R1.5 - Retirement"/>
    <m/>
    <x v="0"/>
    <n v="2015"/>
    <b v="0"/>
  </r>
  <r>
    <x v="1"/>
    <s v="0161"/>
    <n v="0"/>
    <n v="0"/>
    <n v="2013"/>
    <n v="1967"/>
    <n v="-8943.93"/>
    <n v="0"/>
    <s v="50-R1.5 - Retirement"/>
    <m/>
    <x v="0"/>
    <n v="2015"/>
    <b v="0"/>
  </r>
  <r>
    <x v="1"/>
    <s v="0161"/>
    <n v="0"/>
    <n v="0"/>
    <n v="2013"/>
    <n v="1968"/>
    <n v="-2357.12"/>
    <n v="0"/>
    <s v="50-R1.5 - Retirement"/>
    <m/>
    <x v="0"/>
    <n v="2015"/>
    <b v="0"/>
  </r>
  <r>
    <x v="1"/>
    <s v="0161"/>
    <n v="0"/>
    <n v="0"/>
    <n v="2013"/>
    <n v="1969"/>
    <n v="-228209.75"/>
    <n v="0"/>
    <s v="50-R1.5 - Retirement"/>
    <m/>
    <x v="0"/>
    <n v="2015"/>
    <b v="0"/>
  </r>
  <r>
    <x v="1"/>
    <s v="0161"/>
    <n v="0"/>
    <n v="0"/>
    <n v="2013"/>
    <n v="1970"/>
    <n v="-17286.87"/>
    <n v="0"/>
    <s v="50-R1.5 - Retirement"/>
    <m/>
    <x v="0"/>
    <n v="2015"/>
    <b v="0"/>
  </r>
  <r>
    <x v="1"/>
    <s v="0161"/>
    <n v="0"/>
    <n v="0"/>
    <n v="2013"/>
    <n v="1971"/>
    <n v="-57.24"/>
    <n v="0"/>
    <s v="50-R1.5 - Retirement"/>
    <m/>
    <x v="0"/>
    <n v="2015"/>
    <b v="0"/>
  </r>
  <r>
    <x v="1"/>
    <s v="0161"/>
    <n v="0"/>
    <n v="0"/>
    <n v="2013"/>
    <n v="1972"/>
    <n v="-1357.9"/>
    <n v="0"/>
    <s v="50-R1.5 - Retirement"/>
    <m/>
    <x v="0"/>
    <n v="2015"/>
    <b v="0"/>
  </r>
  <r>
    <x v="1"/>
    <s v="0161"/>
    <n v="0"/>
    <n v="0"/>
    <n v="2013"/>
    <n v="1973"/>
    <n v="-584.25"/>
    <n v="0"/>
    <s v="50-R1.5 - Retirement"/>
    <m/>
    <x v="0"/>
    <n v="2015"/>
    <b v="0"/>
  </r>
  <r>
    <x v="1"/>
    <s v="0161"/>
    <n v="0"/>
    <n v="0"/>
    <n v="2013"/>
    <n v="1974"/>
    <n v="-16.64"/>
    <n v="0"/>
    <s v="50-R1.5 - Retirement"/>
    <m/>
    <x v="0"/>
    <n v="2015"/>
    <b v="0"/>
  </r>
  <r>
    <x v="1"/>
    <s v="0161"/>
    <n v="0"/>
    <n v="0"/>
    <n v="2013"/>
    <n v="1975"/>
    <n v="-362.24"/>
    <n v="0"/>
    <s v="50-R1.5 - Retirement"/>
    <m/>
    <x v="0"/>
    <n v="2015"/>
    <b v="0"/>
  </r>
  <r>
    <x v="1"/>
    <s v="0161"/>
    <n v="0"/>
    <n v="0"/>
    <n v="2013"/>
    <n v="1977"/>
    <n v="-2229.5700000000002"/>
    <n v="0"/>
    <s v="50-R1.5 - Retirement"/>
    <m/>
    <x v="0"/>
    <n v="2015"/>
    <b v="0"/>
  </r>
  <r>
    <x v="1"/>
    <s v="0161"/>
    <n v="0"/>
    <n v="0"/>
    <n v="2013"/>
    <n v="1978"/>
    <n v="-4410.58"/>
    <n v="0"/>
    <s v="50-R1.5 - Retirement"/>
    <m/>
    <x v="0"/>
    <n v="2015"/>
    <b v="0"/>
  </r>
  <r>
    <x v="1"/>
    <s v="0161"/>
    <n v="0"/>
    <n v="0"/>
    <n v="2013"/>
    <n v="1979"/>
    <n v="-1089.6300000000001"/>
    <n v="0"/>
    <s v="50-R1.5 - Retirement"/>
    <m/>
    <x v="0"/>
    <n v="2015"/>
    <b v="0"/>
  </r>
  <r>
    <x v="1"/>
    <s v="0161"/>
    <n v="0"/>
    <n v="0"/>
    <n v="2013"/>
    <n v="1980"/>
    <n v="-12218.81"/>
    <n v="0"/>
    <s v="50-R1.5 - Retirement"/>
    <m/>
    <x v="0"/>
    <n v="2015"/>
    <b v="0"/>
  </r>
  <r>
    <x v="1"/>
    <s v="0161"/>
    <n v="0"/>
    <n v="0"/>
    <n v="2013"/>
    <n v="1981"/>
    <n v="-1184.6300000000001"/>
    <n v="0"/>
    <s v="50-R1.5 - Retirement"/>
    <m/>
    <x v="0"/>
    <n v="2015"/>
    <b v="0"/>
  </r>
  <r>
    <x v="1"/>
    <s v="0161"/>
    <n v="0"/>
    <n v="0"/>
    <n v="2013"/>
    <n v="1982"/>
    <n v="-2543.92"/>
    <n v="0"/>
    <s v="50-R1.5 - Retirement"/>
    <m/>
    <x v="0"/>
    <n v="2015"/>
    <b v="0"/>
  </r>
  <r>
    <x v="1"/>
    <s v="0161"/>
    <n v="0"/>
    <n v="0"/>
    <n v="2013"/>
    <n v="1983"/>
    <n v="-5286.59"/>
    <n v="0"/>
    <s v="50-R1.5 - Retirement"/>
    <m/>
    <x v="0"/>
    <n v="2015"/>
    <b v="0"/>
  </r>
  <r>
    <x v="1"/>
    <s v="0161"/>
    <n v="0"/>
    <n v="0"/>
    <n v="2013"/>
    <n v="1984"/>
    <n v="-437.02"/>
    <n v="0"/>
    <s v="50-R1.5 - Retirement"/>
    <m/>
    <x v="0"/>
    <n v="2015"/>
    <b v="0"/>
  </r>
  <r>
    <x v="1"/>
    <s v="0161"/>
    <n v="0"/>
    <n v="0"/>
    <n v="2013"/>
    <n v="1985"/>
    <n v="-11947.71"/>
    <n v="0"/>
    <s v="50-R1.5 - Retirement"/>
    <m/>
    <x v="0"/>
    <n v="2015"/>
    <b v="0"/>
  </r>
  <r>
    <x v="1"/>
    <s v="0161"/>
    <n v="0"/>
    <n v="0"/>
    <n v="2013"/>
    <n v="1986"/>
    <n v="-11323.74"/>
    <n v="0"/>
    <s v="50-R1.5 - Retirement"/>
    <m/>
    <x v="0"/>
    <n v="2015"/>
    <b v="0"/>
  </r>
  <r>
    <x v="1"/>
    <s v="0161"/>
    <n v="0"/>
    <n v="0"/>
    <n v="2013"/>
    <n v="1987"/>
    <n v="-1133.48"/>
    <n v="0"/>
    <s v="50-R1.5 - Retirement"/>
    <m/>
    <x v="0"/>
    <n v="2015"/>
    <b v="0"/>
  </r>
  <r>
    <x v="1"/>
    <s v="0161"/>
    <n v="0"/>
    <n v="0"/>
    <n v="2013"/>
    <n v="1988"/>
    <n v="-448.39"/>
    <n v="0"/>
    <s v="50-R1.5 - Retirement"/>
    <m/>
    <x v="0"/>
    <n v="2015"/>
    <b v="0"/>
  </r>
  <r>
    <x v="1"/>
    <s v="0161"/>
    <n v="0"/>
    <n v="0"/>
    <n v="2013"/>
    <n v="1990"/>
    <n v="-1867.71"/>
    <n v="0"/>
    <s v="50-R1.5 - Retirement"/>
    <m/>
    <x v="0"/>
    <n v="2015"/>
    <b v="0"/>
  </r>
  <r>
    <x v="1"/>
    <s v="0161"/>
    <n v="0"/>
    <n v="0"/>
    <n v="2013"/>
    <n v="1991"/>
    <n v="-3950.66"/>
    <n v="0"/>
    <s v="50-R1.5 - Retirement"/>
    <m/>
    <x v="0"/>
    <n v="2015"/>
    <b v="0"/>
  </r>
  <r>
    <x v="1"/>
    <s v="0161"/>
    <n v="0"/>
    <n v="0"/>
    <n v="2013"/>
    <n v="1992"/>
    <n v="-10453.49"/>
    <n v="0"/>
    <s v="50-R1.5 - Retirement"/>
    <m/>
    <x v="0"/>
    <n v="2015"/>
    <b v="0"/>
  </r>
  <r>
    <x v="1"/>
    <s v="0161"/>
    <n v="0"/>
    <n v="0"/>
    <n v="2013"/>
    <n v="1993"/>
    <n v="-1369.47"/>
    <n v="0"/>
    <s v="50-R1.5 - Retirement"/>
    <m/>
    <x v="0"/>
    <n v="2015"/>
    <b v="0"/>
  </r>
  <r>
    <x v="1"/>
    <s v="0161"/>
    <n v="0"/>
    <n v="0"/>
    <n v="2013"/>
    <n v="1994"/>
    <n v="-3233.55"/>
    <n v="0"/>
    <s v="50-R1.5 - Retirement"/>
    <m/>
    <x v="0"/>
    <n v="2015"/>
    <b v="0"/>
  </r>
  <r>
    <x v="1"/>
    <s v="0161"/>
    <n v="0"/>
    <n v="0"/>
    <n v="2013"/>
    <n v="1995"/>
    <n v="-3525.97"/>
    <n v="0"/>
    <s v="50-R1.5 - Retirement"/>
    <m/>
    <x v="0"/>
    <n v="2015"/>
    <b v="0"/>
  </r>
  <r>
    <x v="1"/>
    <s v="0161"/>
    <n v="0"/>
    <n v="0"/>
    <n v="2013"/>
    <n v="1996"/>
    <n v="-1318.66"/>
    <n v="0"/>
    <s v="50-R1.5 - Retirement"/>
    <m/>
    <x v="0"/>
    <n v="2015"/>
    <b v="0"/>
  </r>
  <r>
    <x v="1"/>
    <s v="0161"/>
    <n v="0"/>
    <n v="0"/>
    <n v="2013"/>
    <n v="1997"/>
    <n v="-31191.13"/>
    <n v="0"/>
    <s v="50-R1.5 - Retirement"/>
    <m/>
    <x v="0"/>
    <n v="2015"/>
    <b v="0"/>
  </r>
  <r>
    <x v="1"/>
    <s v="0161"/>
    <n v="0"/>
    <n v="0"/>
    <n v="2013"/>
    <n v="1998"/>
    <n v="-24539.82"/>
    <n v="0"/>
    <s v="50-R1.5 - Retirement"/>
    <m/>
    <x v="0"/>
    <n v="2015"/>
    <b v="0"/>
  </r>
  <r>
    <x v="1"/>
    <s v="0161"/>
    <n v="0"/>
    <n v="0"/>
    <n v="2013"/>
    <n v="1999"/>
    <n v="-15971.03"/>
    <n v="0"/>
    <s v="50-R1.5 - Retirement"/>
    <m/>
    <x v="0"/>
    <n v="2015"/>
    <b v="0"/>
  </r>
  <r>
    <x v="1"/>
    <s v="0161"/>
    <n v="0"/>
    <n v="0"/>
    <n v="2013"/>
    <n v="2000"/>
    <n v="-14773.43"/>
    <n v="0"/>
    <s v="50-R1.5 - Retirement"/>
    <m/>
    <x v="0"/>
    <n v="2015"/>
    <b v="0"/>
  </r>
  <r>
    <x v="1"/>
    <s v="0161"/>
    <n v="0"/>
    <n v="0"/>
    <n v="2013"/>
    <n v="2001"/>
    <n v="-11864.78"/>
    <n v="0"/>
    <s v="50-R1.5 - Retirement"/>
    <m/>
    <x v="0"/>
    <n v="2015"/>
    <b v="0"/>
  </r>
  <r>
    <x v="1"/>
    <s v="0161"/>
    <n v="0"/>
    <n v="0"/>
    <n v="2013"/>
    <n v="2003"/>
    <n v="-32442.9"/>
    <n v="0"/>
    <s v="50-R1.5 - Retirement"/>
    <m/>
    <x v="0"/>
    <n v="2015"/>
    <b v="0"/>
  </r>
  <r>
    <x v="1"/>
    <s v="0161"/>
    <n v="0"/>
    <n v="0"/>
    <n v="2013"/>
    <n v="2004"/>
    <n v="-4710.47"/>
    <n v="0"/>
    <s v="50-R1.5 - Retirement"/>
    <m/>
    <x v="0"/>
    <n v="2015"/>
    <b v="0"/>
  </r>
  <r>
    <x v="1"/>
    <s v="0161"/>
    <n v="0"/>
    <n v="0"/>
    <n v="2013"/>
    <n v="2005"/>
    <n v="-6354.93"/>
    <n v="0"/>
    <s v="50-R1.5 - Retirement"/>
    <m/>
    <x v="0"/>
    <n v="2015"/>
    <b v="0"/>
  </r>
  <r>
    <x v="1"/>
    <s v="0161"/>
    <n v="0"/>
    <n v="0"/>
    <n v="2013"/>
    <n v="2006"/>
    <n v="-19985.310000000001"/>
    <n v="0"/>
    <s v="50-R1.5 - Retirement"/>
    <m/>
    <x v="0"/>
    <n v="2015"/>
    <b v="0"/>
  </r>
  <r>
    <x v="1"/>
    <s v="0161"/>
    <n v="0"/>
    <n v="0"/>
    <n v="2013"/>
    <n v="2007"/>
    <n v="-8191.14"/>
    <n v="0"/>
    <s v="50-R1.5 - Retirement"/>
    <m/>
    <x v="0"/>
    <n v="2015"/>
    <b v="0"/>
  </r>
  <r>
    <x v="1"/>
    <s v="0161"/>
    <n v="0"/>
    <n v="0"/>
    <n v="2013"/>
    <n v="2008"/>
    <n v="-20388.919999999998"/>
    <n v="0"/>
    <s v="50-R1.5 - Retirement"/>
    <m/>
    <x v="0"/>
    <n v="2015"/>
    <b v="0"/>
  </r>
  <r>
    <x v="1"/>
    <s v="0161"/>
    <n v="0"/>
    <n v="0"/>
    <n v="2013"/>
    <n v="2009"/>
    <n v="-2004.59"/>
    <n v="0"/>
    <s v="50-R1.5 - Retirement"/>
    <m/>
    <x v="0"/>
    <n v="2015"/>
    <b v="0"/>
  </r>
  <r>
    <x v="1"/>
    <s v="0161"/>
    <n v="0"/>
    <n v="0"/>
    <n v="2013"/>
    <n v="2010"/>
    <n v="-1622.2"/>
    <n v="0"/>
    <s v="50-R1.5 - Retirement"/>
    <m/>
    <x v="0"/>
    <n v="2015"/>
    <b v="0"/>
  </r>
  <r>
    <x v="1"/>
    <s v="0161"/>
    <n v="0"/>
    <n v="0"/>
    <n v="2014"/>
    <n v="1967"/>
    <n v="-9141.42"/>
    <n v="0"/>
    <s v="50-R1.5 - Retirement"/>
    <m/>
    <x v="0"/>
    <n v="2015"/>
    <b v="0"/>
  </r>
  <r>
    <x v="1"/>
    <s v="0161"/>
    <n v="0"/>
    <n v="0"/>
    <n v="2014"/>
    <n v="1968"/>
    <n v="-2412.59"/>
    <n v="0"/>
    <s v="50-R1.5 - Retirement"/>
    <m/>
    <x v="0"/>
    <n v="2015"/>
    <b v="0"/>
  </r>
  <r>
    <x v="1"/>
    <s v="0161"/>
    <n v="0"/>
    <n v="0"/>
    <n v="2014"/>
    <n v="1969"/>
    <n v="-233896.58"/>
    <n v="0"/>
    <s v="50-R1.5 - Retirement"/>
    <m/>
    <x v="0"/>
    <n v="2015"/>
    <b v="0"/>
  </r>
  <r>
    <x v="1"/>
    <s v="0161"/>
    <n v="0"/>
    <n v="0"/>
    <n v="2014"/>
    <n v="1970"/>
    <n v="-17739.41"/>
    <n v="0"/>
    <s v="50-R1.5 - Retirement"/>
    <m/>
    <x v="0"/>
    <n v="2015"/>
    <b v="0"/>
  </r>
  <r>
    <x v="1"/>
    <s v="0161"/>
    <n v="0"/>
    <n v="0"/>
    <n v="2014"/>
    <n v="1971"/>
    <n v="-58.8"/>
    <n v="0"/>
    <s v="50-R1.5 - Retirement"/>
    <m/>
    <x v="0"/>
    <n v="2015"/>
    <b v="0"/>
  </r>
  <r>
    <x v="1"/>
    <s v="0161"/>
    <n v="0"/>
    <n v="0"/>
    <n v="2014"/>
    <n v="1972"/>
    <n v="-1396.55"/>
    <n v="0"/>
    <s v="50-R1.5 - Retirement"/>
    <m/>
    <x v="0"/>
    <n v="2015"/>
    <b v="0"/>
  </r>
  <r>
    <x v="1"/>
    <s v="0161"/>
    <n v="0"/>
    <n v="0"/>
    <n v="2014"/>
    <n v="1973"/>
    <n v="-601.47"/>
    <n v="0"/>
    <s v="50-R1.5 - Retirement"/>
    <m/>
    <x v="0"/>
    <n v="2015"/>
    <b v="0"/>
  </r>
  <r>
    <x v="1"/>
    <s v="0161"/>
    <n v="0"/>
    <n v="0"/>
    <n v="2014"/>
    <n v="1974"/>
    <n v="-17.14"/>
    <n v="0"/>
    <s v="50-R1.5 - Retirement"/>
    <m/>
    <x v="0"/>
    <n v="2015"/>
    <b v="0"/>
  </r>
  <r>
    <x v="1"/>
    <s v="0161"/>
    <n v="0"/>
    <n v="0"/>
    <n v="2014"/>
    <n v="1975"/>
    <n v="-373.56"/>
    <n v="0"/>
    <s v="50-R1.5 - Retirement"/>
    <m/>
    <x v="0"/>
    <n v="2015"/>
    <b v="0"/>
  </r>
  <r>
    <x v="1"/>
    <s v="0161"/>
    <n v="0"/>
    <n v="0"/>
    <n v="2014"/>
    <n v="1977"/>
    <n v="-2302.52"/>
    <n v="0"/>
    <s v="50-R1.5 - Retirement"/>
    <m/>
    <x v="0"/>
    <n v="2015"/>
    <b v="0"/>
  </r>
  <r>
    <x v="1"/>
    <s v="0161"/>
    <n v="0"/>
    <n v="0"/>
    <n v="2014"/>
    <n v="1978"/>
    <n v="-4557.63"/>
    <n v="0"/>
    <s v="50-R1.5 - Retirement"/>
    <m/>
    <x v="0"/>
    <n v="2015"/>
    <b v="0"/>
  </r>
  <r>
    <x v="1"/>
    <s v="0161"/>
    <n v="0"/>
    <n v="0"/>
    <n v="2014"/>
    <n v="1979"/>
    <n v="-1126.56"/>
    <n v="0"/>
    <s v="50-R1.5 - Retirement"/>
    <m/>
    <x v="0"/>
    <n v="2015"/>
    <b v="0"/>
  </r>
  <r>
    <x v="1"/>
    <s v="0161"/>
    <n v="0"/>
    <n v="0"/>
    <n v="2014"/>
    <n v="1980"/>
    <n v="-12639.01"/>
    <n v="0"/>
    <s v="50-R1.5 - Retirement"/>
    <m/>
    <x v="0"/>
    <n v="2015"/>
    <b v="0"/>
  </r>
  <r>
    <x v="1"/>
    <s v="0161"/>
    <n v="0"/>
    <n v="0"/>
    <n v="2014"/>
    <n v="1981"/>
    <n v="-1225.8399999999999"/>
    <n v="0"/>
    <s v="50-R1.5 - Retirement"/>
    <m/>
    <x v="0"/>
    <n v="2015"/>
    <b v="0"/>
  </r>
  <r>
    <x v="1"/>
    <s v="0161"/>
    <n v="0"/>
    <n v="0"/>
    <n v="2014"/>
    <n v="1982"/>
    <n v="-2633.35"/>
    <n v="0"/>
    <s v="50-R1.5 - Retirement"/>
    <m/>
    <x v="0"/>
    <n v="2015"/>
    <b v="0"/>
  </r>
  <r>
    <x v="1"/>
    <s v="0161"/>
    <n v="0"/>
    <n v="0"/>
    <n v="2014"/>
    <n v="1983"/>
    <n v="-5473.86"/>
    <n v="0"/>
    <s v="50-R1.5 - Retirement"/>
    <m/>
    <x v="0"/>
    <n v="2015"/>
    <b v="0"/>
  </r>
  <r>
    <x v="1"/>
    <s v="0161"/>
    <n v="0"/>
    <n v="0"/>
    <n v="2014"/>
    <n v="1984"/>
    <n v="-452.6"/>
    <n v="0"/>
    <s v="50-R1.5 - Retirement"/>
    <m/>
    <x v="0"/>
    <n v="2015"/>
    <b v="0"/>
  </r>
  <r>
    <x v="1"/>
    <s v="0161"/>
    <n v="0"/>
    <n v="0"/>
    <n v="2014"/>
    <n v="1985"/>
    <n v="-12375.56"/>
    <n v="0"/>
    <s v="50-R1.5 - Retirement"/>
    <m/>
    <x v="0"/>
    <n v="2015"/>
    <b v="0"/>
  </r>
  <r>
    <x v="1"/>
    <s v="0161"/>
    <n v="0"/>
    <n v="0"/>
    <n v="2014"/>
    <n v="1986"/>
    <n v="-11730.27"/>
    <n v="0"/>
    <s v="50-R1.5 - Retirement"/>
    <m/>
    <x v="0"/>
    <n v="2015"/>
    <b v="0"/>
  </r>
  <r>
    <x v="1"/>
    <s v="0161"/>
    <n v="0"/>
    <n v="0"/>
    <n v="2014"/>
    <n v="1987"/>
    <n v="-1174.22"/>
    <n v="0"/>
    <s v="50-R1.5 - Retirement"/>
    <m/>
    <x v="0"/>
    <n v="2015"/>
    <b v="0"/>
  </r>
  <r>
    <x v="1"/>
    <s v="0161"/>
    <n v="0"/>
    <n v="0"/>
    <n v="2014"/>
    <n v="1988"/>
    <n v="-464.49"/>
    <n v="0"/>
    <s v="50-R1.5 - Retirement"/>
    <m/>
    <x v="0"/>
    <n v="2015"/>
    <b v="0"/>
  </r>
  <r>
    <x v="1"/>
    <s v="0161"/>
    <n v="0"/>
    <n v="0"/>
    <n v="2014"/>
    <n v="1990"/>
    <n v="-1934.39"/>
    <n v="0"/>
    <s v="50-R1.5 - Retirement"/>
    <m/>
    <x v="0"/>
    <n v="2015"/>
    <b v="0"/>
  </r>
  <r>
    <x v="1"/>
    <s v="0161"/>
    <n v="0"/>
    <n v="0"/>
    <n v="2014"/>
    <n v="1991"/>
    <n v="-4090.97"/>
    <n v="0"/>
    <s v="50-R1.5 - Retirement"/>
    <m/>
    <x v="0"/>
    <n v="2015"/>
    <b v="0"/>
  </r>
  <r>
    <x v="1"/>
    <s v="0161"/>
    <n v="0"/>
    <n v="0"/>
    <n v="2014"/>
    <n v="1992"/>
    <n v="-10822.44"/>
    <n v="0"/>
    <s v="50-R1.5 - Retirement"/>
    <m/>
    <x v="0"/>
    <n v="2015"/>
    <b v="0"/>
  </r>
  <r>
    <x v="1"/>
    <s v="0161"/>
    <n v="0"/>
    <n v="0"/>
    <n v="2014"/>
    <n v="1993"/>
    <n v="-1417.45"/>
    <n v="0"/>
    <s v="50-R1.5 - Retirement"/>
    <m/>
    <x v="0"/>
    <n v="2015"/>
    <b v="0"/>
  </r>
  <r>
    <x v="1"/>
    <s v="0161"/>
    <n v="0"/>
    <n v="0"/>
    <n v="2014"/>
    <n v="1994"/>
    <n v="-3345.94"/>
    <n v="0"/>
    <s v="50-R1.5 - Retirement"/>
    <m/>
    <x v="0"/>
    <n v="2015"/>
    <b v="0"/>
  </r>
  <r>
    <x v="1"/>
    <s v="0161"/>
    <n v="0"/>
    <n v="0"/>
    <n v="2014"/>
    <n v="1995"/>
    <n v="-3647.58"/>
    <n v="0"/>
    <s v="50-R1.5 - Retirement"/>
    <m/>
    <x v="0"/>
    <n v="2015"/>
    <b v="0"/>
  </r>
  <r>
    <x v="1"/>
    <s v="0161"/>
    <n v="0"/>
    <n v="0"/>
    <n v="2014"/>
    <n v="1996"/>
    <n v="-1363.78"/>
    <n v="0"/>
    <s v="50-R1.5 - Retirement"/>
    <m/>
    <x v="0"/>
    <n v="2015"/>
    <b v="0"/>
  </r>
  <r>
    <x v="1"/>
    <s v="0161"/>
    <n v="0"/>
    <n v="0"/>
    <n v="2014"/>
    <n v="1997"/>
    <n v="-32251.66"/>
    <n v="0"/>
    <s v="50-R1.5 - Retirement"/>
    <m/>
    <x v="0"/>
    <n v="2015"/>
    <b v="0"/>
  </r>
  <r>
    <x v="1"/>
    <s v="0161"/>
    <n v="0"/>
    <n v="0"/>
    <n v="2014"/>
    <n v="1998"/>
    <n v="-25370.84"/>
    <n v="0"/>
    <s v="50-R1.5 - Retirement"/>
    <m/>
    <x v="0"/>
    <n v="2015"/>
    <b v="0"/>
  </r>
  <r>
    <x v="1"/>
    <s v="0161"/>
    <n v="0"/>
    <n v="0"/>
    <n v="2014"/>
    <n v="1999"/>
    <n v="-16511.96"/>
    <n v="0"/>
    <s v="50-R1.5 - Retirement"/>
    <m/>
    <x v="0"/>
    <n v="2015"/>
    <b v="0"/>
  </r>
  <r>
    <x v="1"/>
    <s v="0161"/>
    <n v="0"/>
    <n v="0"/>
    <n v="2014"/>
    <n v="2000"/>
    <n v="-15277.12"/>
    <n v="0"/>
    <s v="50-R1.5 - Retirement"/>
    <m/>
    <x v="0"/>
    <n v="2015"/>
    <b v="0"/>
  </r>
  <r>
    <x v="1"/>
    <s v="0161"/>
    <n v="0"/>
    <n v="0"/>
    <n v="2014"/>
    <n v="2001"/>
    <n v="-12272.9"/>
    <n v="0"/>
    <s v="50-R1.5 - Retirement"/>
    <m/>
    <x v="0"/>
    <n v="2015"/>
    <b v="0"/>
  </r>
  <r>
    <x v="1"/>
    <s v="0161"/>
    <n v="0"/>
    <n v="0"/>
    <n v="2014"/>
    <n v="2003"/>
    <n v="-33580.93"/>
    <n v="0"/>
    <s v="50-R1.5 - Retirement"/>
    <m/>
    <x v="0"/>
    <n v="2015"/>
    <b v="0"/>
  </r>
  <r>
    <x v="1"/>
    <s v="0161"/>
    <n v="0"/>
    <n v="0"/>
    <n v="2014"/>
    <n v="2004"/>
    <n v="-4877.7"/>
    <n v="0"/>
    <s v="50-R1.5 - Retirement"/>
    <m/>
    <x v="0"/>
    <n v="2015"/>
    <b v="0"/>
  </r>
  <r>
    <x v="1"/>
    <s v="0161"/>
    <n v="0"/>
    <n v="0"/>
    <n v="2014"/>
    <n v="2005"/>
    <n v="-6582.69"/>
    <n v="0"/>
    <s v="50-R1.5 - Retirement"/>
    <m/>
    <x v="0"/>
    <n v="2015"/>
    <b v="0"/>
  </r>
  <r>
    <x v="1"/>
    <s v="0161"/>
    <n v="0"/>
    <n v="0"/>
    <n v="2014"/>
    <n v="2006"/>
    <n v="-20710.39"/>
    <n v="0"/>
    <s v="50-R1.5 - Retirement"/>
    <m/>
    <x v="0"/>
    <n v="2015"/>
    <b v="0"/>
  </r>
  <r>
    <x v="1"/>
    <s v="0161"/>
    <n v="0"/>
    <n v="0"/>
    <n v="2014"/>
    <n v="2007"/>
    <n v="-8491.36"/>
    <n v="0"/>
    <s v="50-R1.5 - Retirement"/>
    <m/>
    <x v="0"/>
    <n v="2015"/>
    <b v="0"/>
  </r>
  <r>
    <x v="1"/>
    <s v="0161"/>
    <n v="0"/>
    <n v="0"/>
    <n v="2014"/>
    <n v="2008"/>
    <n v="-21145.58"/>
    <n v="0"/>
    <s v="50-R1.5 - Retirement"/>
    <m/>
    <x v="0"/>
    <n v="2015"/>
    <b v="0"/>
  </r>
  <r>
    <x v="1"/>
    <s v="0161"/>
    <n v="0"/>
    <n v="0"/>
    <n v="2014"/>
    <n v="2009"/>
    <n v="-2079.91"/>
    <n v="0"/>
    <s v="50-R1.5 - Retirement"/>
    <m/>
    <x v="0"/>
    <n v="2015"/>
    <b v="0"/>
  </r>
  <r>
    <x v="1"/>
    <s v="0161"/>
    <n v="0"/>
    <n v="0"/>
    <n v="2014"/>
    <n v="2010"/>
    <n v="-1683.89"/>
    <n v="0"/>
    <s v="50-R1.5 - Retirement"/>
    <m/>
    <x v="0"/>
    <n v="2015"/>
    <b v="0"/>
  </r>
  <r>
    <x v="1"/>
    <s v="0161"/>
    <n v="0"/>
    <n v="0"/>
    <n v="2015"/>
    <n v="1967"/>
    <n v="-316606.58"/>
    <n v="0"/>
    <s v="50-R1.5 - Retirement"/>
    <m/>
    <x v="0"/>
    <n v="2015"/>
    <b v="1"/>
  </r>
  <r>
    <x v="1"/>
    <s v="0161"/>
    <n v="0"/>
    <n v="0"/>
    <n v="2015"/>
    <n v="1968"/>
    <n v="-87869.34"/>
    <n v="0"/>
    <s v="50-R1.5 - Retirement"/>
    <m/>
    <x v="0"/>
    <n v="2015"/>
    <b v="1"/>
  </r>
  <r>
    <x v="1"/>
    <s v="0161"/>
    <n v="0"/>
    <n v="0"/>
    <n v="2015"/>
    <n v="1969"/>
    <n v="-8958678.1500000004"/>
    <n v="0"/>
    <s v="50-R1.5 - Retirement"/>
    <m/>
    <x v="0"/>
    <n v="2015"/>
    <b v="1"/>
  </r>
  <r>
    <x v="1"/>
    <s v="0161"/>
    <n v="0"/>
    <n v="0"/>
    <n v="2015"/>
    <n v="1970"/>
    <n v="-714565.7"/>
    <n v="0"/>
    <s v="50-R1.5 - Retirement"/>
    <m/>
    <x v="0"/>
    <n v="2015"/>
    <b v="1"/>
  </r>
  <r>
    <x v="1"/>
    <s v="0161"/>
    <n v="0"/>
    <n v="0"/>
    <n v="2015"/>
    <n v="1971"/>
    <n v="-2491.04"/>
    <n v="0"/>
    <s v="50-R1.5 - Retirement"/>
    <m/>
    <x v="0"/>
    <n v="2015"/>
    <b v="1"/>
  </r>
  <r>
    <x v="1"/>
    <s v="0161"/>
    <n v="0"/>
    <n v="0"/>
    <n v="2015"/>
    <n v="1972"/>
    <n v="-62214.42"/>
    <n v="0"/>
    <s v="50-R1.5 - Retirement"/>
    <m/>
    <x v="0"/>
    <n v="2015"/>
    <b v="1"/>
  </r>
  <r>
    <x v="1"/>
    <s v="0161"/>
    <n v="0"/>
    <n v="0"/>
    <n v="2015"/>
    <n v="1973"/>
    <n v="-28176.15"/>
    <n v="0"/>
    <s v="50-R1.5 - Retirement"/>
    <m/>
    <x v="0"/>
    <n v="2015"/>
    <b v="1"/>
  </r>
  <r>
    <x v="1"/>
    <s v="0161"/>
    <n v="0"/>
    <n v="0"/>
    <n v="2015"/>
    <n v="1974"/>
    <n v="-844.46"/>
    <n v="0"/>
    <s v="50-R1.5 - Retirement"/>
    <m/>
    <x v="0"/>
    <n v="2015"/>
    <b v="1"/>
  </r>
  <r>
    <x v="1"/>
    <s v="0161"/>
    <n v="0"/>
    <n v="0"/>
    <n v="2015"/>
    <n v="1975"/>
    <n v="-19344.3"/>
    <n v="0"/>
    <s v="50-R1.5 - Retirement"/>
    <m/>
    <x v="0"/>
    <n v="2015"/>
    <b v="1"/>
  </r>
  <r>
    <x v="1"/>
    <s v="0161"/>
    <n v="0"/>
    <n v="0"/>
    <n v="2015"/>
    <n v="1977"/>
    <n v="-131720.37"/>
    <n v="0"/>
    <s v="50-R1.5 - Retirement"/>
    <m/>
    <x v="0"/>
    <n v="2015"/>
    <b v="1"/>
  </r>
  <r>
    <x v="1"/>
    <s v="0161"/>
    <n v="0"/>
    <n v="0"/>
    <n v="2015"/>
    <n v="1978"/>
    <n v="-273966.2"/>
    <n v="0"/>
    <s v="50-R1.5 - Retirement"/>
    <m/>
    <x v="0"/>
    <n v="2015"/>
    <b v="1"/>
  </r>
  <r>
    <x v="1"/>
    <s v="0161"/>
    <n v="0"/>
    <n v="0"/>
    <n v="2015"/>
    <n v="1979"/>
    <n v="-71140.92"/>
    <n v="0"/>
    <s v="50-R1.5 - Retirement"/>
    <m/>
    <x v="0"/>
    <n v="2015"/>
    <b v="1"/>
  </r>
  <r>
    <x v="1"/>
    <s v="0161"/>
    <n v="0"/>
    <n v="0"/>
    <n v="2015"/>
    <n v="1980"/>
    <n v="-838256.05"/>
    <n v="0"/>
    <s v="50-R1.5 - Retirement"/>
    <m/>
    <x v="0"/>
    <n v="2015"/>
    <b v="1"/>
  </r>
  <r>
    <x v="1"/>
    <s v="0161"/>
    <n v="0"/>
    <n v="0"/>
    <n v="2015"/>
    <n v="1981"/>
    <n v="-85364.89"/>
    <n v="0"/>
    <s v="50-R1.5 - Retirement"/>
    <m/>
    <x v="0"/>
    <n v="2015"/>
    <b v="1"/>
  </r>
  <r>
    <x v="1"/>
    <s v="0161"/>
    <n v="0"/>
    <n v="0"/>
    <n v="2015"/>
    <n v="1982"/>
    <n v="-192485.54"/>
    <n v="0"/>
    <s v="50-R1.5 - Retirement"/>
    <m/>
    <x v="0"/>
    <n v="2015"/>
    <b v="1"/>
  </r>
  <r>
    <x v="1"/>
    <s v="0161"/>
    <n v="0"/>
    <n v="0"/>
    <n v="2015"/>
    <n v="1983"/>
    <n v="-419845.86"/>
    <n v="0"/>
    <s v="50-R1.5 - Retirement"/>
    <m/>
    <x v="0"/>
    <n v="2015"/>
    <b v="1"/>
  </r>
  <r>
    <x v="1"/>
    <s v="0161"/>
    <n v="0"/>
    <n v="0"/>
    <n v="2015"/>
    <n v="1984"/>
    <n v="-36413.18"/>
    <n v="0"/>
    <s v="50-R1.5 - Retirement"/>
    <m/>
    <x v="0"/>
    <n v="2015"/>
    <b v="1"/>
  </r>
  <r>
    <x v="1"/>
    <s v="0161"/>
    <n v="0"/>
    <n v="0"/>
    <n v="2015"/>
    <n v="1985"/>
    <n v="-1043962.58"/>
    <n v="0"/>
    <s v="50-R1.5 - Retirement"/>
    <m/>
    <x v="0"/>
    <n v="2015"/>
    <b v="1"/>
  </r>
  <r>
    <x v="1"/>
    <s v="0161"/>
    <n v="0"/>
    <n v="0"/>
    <n v="2015"/>
    <n v="1986"/>
    <n v="-1037113.2"/>
    <n v="0"/>
    <s v="50-R1.5 - Retirement"/>
    <m/>
    <x v="0"/>
    <n v="2015"/>
    <b v="1"/>
  </r>
  <r>
    <x v="1"/>
    <s v="0161"/>
    <n v="0"/>
    <n v="0"/>
    <n v="2015"/>
    <n v="1987"/>
    <n v="-108760.45"/>
    <n v="0"/>
    <s v="50-R1.5 - Retirement"/>
    <m/>
    <x v="0"/>
    <n v="2015"/>
    <b v="1"/>
  </r>
  <r>
    <x v="1"/>
    <s v="0161"/>
    <n v="0"/>
    <n v="0"/>
    <n v="2015"/>
    <n v="1988"/>
    <n v="-45050.28"/>
    <n v="0"/>
    <s v="50-R1.5 - Retirement"/>
    <m/>
    <x v="0"/>
    <n v="2015"/>
    <b v="1"/>
  </r>
  <r>
    <x v="1"/>
    <s v="0161"/>
    <n v="0"/>
    <n v="0"/>
    <n v="2015"/>
    <n v="1990"/>
    <n v="-205392.09"/>
    <n v="0"/>
    <s v="50-R1.5 - Retirement"/>
    <m/>
    <x v="0"/>
    <n v="2015"/>
    <b v="1"/>
  </r>
  <r>
    <x v="1"/>
    <s v="0161"/>
    <n v="0"/>
    <n v="0"/>
    <n v="2015"/>
    <n v="1991"/>
    <n v="-454121.58"/>
    <n v="0"/>
    <s v="50-R1.5 - Retirement"/>
    <m/>
    <x v="0"/>
    <n v="2015"/>
    <b v="1"/>
  </r>
  <r>
    <x v="1"/>
    <s v="0161"/>
    <n v="0"/>
    <n v="0"/>
    <n v="2015"/>
    <n v="1992"/>
    <n v="-1255228.58"/>
    <n v="0"/>
    <s v="50-R1.5 - Retirement"/>
    <m/>
    <x v="0"/>
    <n v="2015"/>
    <b v="1"/>
  </r>
  <r>
    <x v="1"/>
    <s v="0161"/>
    <n v="0"/>
    <n v="0"/>
    <n v="2015"/>
    <n v="1993"/>
    <n v="-171671.26"/>
    <n v="0"/>
    <s v="50-R1.5 - Retirement"/>
    <m/>
    <x v="0"/>
    <n v="2015"/>
    <b v="1"/>
  </r>
  <r>
    <x v="1"/>
    <s v="0161"/>
    <n v="0"/>
    <n v="0"/>
    <n v="2015"/>
    <n v="1994"/>
    <n v="-422895.43"/>
    <n v="0"/>
    <s v="50-R1.5 - Retirement"/>
    <m/>
    <x v="0"/>
    <n v="2015"/>
    <b v="1"/>
  </r>
  <r>
    <x v="1"/>
    <s v="0161"/>
    <n v="0"/>
    <n v="0"/>
    <n v="2015"/>
    <n v="1995"/>
    <n v="-480818.73"/>
    <n v="0"/>
    <s v="50-R1.5 - Retirement"/>
    <m/>
    <x v="0"/>
    <n v="2015"/>
    <b v="1"/>
  </r>
  <r>
    <x v="1"/>
    <s v="0161"/>
    <n v="0"/>
    <n v="0"/>
    <n v="2015"/>
    <n v="1996"/>
    <n v="-187381.87"/>
    <n v="0"/>
    <s v="50-R1.5 - Retirement"/>
    <m/>
    <x v="0"/>
    <n v="2015"/>
    <b v="1"/>
  </r>
  <r>
    <x v="1"/>
    <s v="0161"/>
    <n v="0"/>
    <n v="0"/>
    <n v="2015"/>
    <n v="1997"/>
    <n v="-4616324.05"/>
    <n v="0"/>
    <s v="50-R1.5 - Retirement"/>
    <m/>
    <x v="0"/>
    <n v="2015"/>
    <b v="1"/>
  </r>
  <r>
    <x v="1"/>
    <s v="0161"/>
    <n v="0"/>
    <n v="0"/>
    <n v="2015"/>
    <n v="1998"/>
    <n v="-3781148.8"/>
    <n v="0"/>
    <s v="50-R1.5 - Retirement"/>
    <m/>
    <x v="0"/>
    <n v="2015"/>
    <b v="1"/>
  </r>
  <r>
    <x v="1"/>
    <s v="0161"/>
    <n v="0"/>
    <n v="0"/>
    <n v="2015"/>
    <n v="1999"/>
    <n v="-2561269.77"/>
    <n v="0"/>
    <s v="50-R1.5 - Retirement"/>
    <m/>
    <x v="0"/>
    <n v="2015"/>
    <b v="1"/>
  </r>
  <r>
    <x v="1"/>
    <s v="0161"/>
    <n v="0"/>
    <n v="0"/>
    <n v="2015"/>
    <n v="2000"/>
    <n v="-2465782.36"/>
    <n v="0"/>
    <s v="50-R1.5 - Retirement"/>
    <m/>
    <x v="0"/>
    <n v="2015"/>
    <b v="1"/>
  </r>
  <r>
    <x v="1"/>
    <s v="0161"/>
    <n v="0"/>
    <n v="0"/>
    <n v="2015"/>
    <n v="2001"/>
    <n v="-2061118.68"/>
    <n v="0"/>
    <s v="50-R1.5 - Retirement"/>
    <m/>
    <x v="0"/>
    <n v="2015"/>
    <b v="1"/>
  </r>
  <r>
    <x v="1"/>
    <s v="0161"/>
    <n v="0"/>
    <n v="0"/>
    <n v="2015"/>
    <n v="2003"/>
    <n v="-6107115.3300000001"/>
    <n v="0"/>
    <s v="50-R1.5 - Retirement"/>
    <m/>
    <x v="0"/>
    <n v="2015"/>
    <b v="1"/>
  </r>
  <r>
    <x v="1"/>
    <s v="0161"/>
    <n v="0"/>
    <n v="0"/>
    <n v="2015"/>
    <n v="2004"/>
    <n v="-923236.98"/>
    <n v="0"/>
    <s v="50-R1.5 - Retirement"/>
    <m/>
    <x v="0"/>
    <n v="2015"/>
    <b v="1"/>
  </r>
  <r>
    <x v="1"/>
    <s v="0161"/>
    <n v="0"/>
    <n v="0"/>
    <n v="2015"/>
    <n v="2005"/>
    <n v="-1297002.42"/>
    <n v="0"/>
    <s v="50-R1.5 - Retirement"/>
    <m/>
    <x v="0"/>
    <n v="2015"/>
    <b v="1"/>
  </r>
  <r>
    <x v="1"/>
    <s v="0161"/>
    <n v="0"/>
    <n v="0"/>
    <n v="2015"/>
    <n v="2006"/>
    <n v="-4248317.55"/>
    <n v="0"/>
    <s v="50-R1.5 - Retirement"/>
    <m/>
    <x v="0"/>
    <n v="2015"/>
    <b v="1"/>
  </r>
  <r>
    <x v="1"/>
    <s v="0161"/>
    <n v="0"/>
    <n v="0"/>
    <n v="2015"/>
    <n v="2007"/>
    <n v="-1813825.16"/>
    <n v="0"/>
    <s v="50-R1.5 - Retirement"/>
    <m/>
    <x v="0"/>
    <n v="2015"/>
    <b v="1"/>
  </r>
  <r>
    <x v="1"/>
    <s v="0161"/>
    <n v="0"/>
    <n v="0"/>
    <n v="2015"/>
    <n v="2008"/>
    <n v="-4704341.9400000004"/>
    <n v="0"/>
    <s v="50-R1.5 - Retirement"/>
    <m/>
    <x v="0"/>
    <n v="2015"/>
    <b v="1"/>
  </r>
  <r>
    <x v="1"/>
    <s v="0161"/>
    <n v="0"/>
    <n v="0"/>
    <n v="2015"/>
    <n v="2009"/>
    <n v="-482055.29"/>
    <n v="0"/>
    <s v="50-R1.5 - Retirement"/>
    <m/>
    <x v="0"/>
    <n v="2015"/>
    <b v="1"/>
  </r>
  <r>
    <x v="1"/>
    <s v="0161"/>
    <n v="0"/>
    <n v="0"/>
    <n v="2015"/>
    <n v="2010"/>
    <n v="-406682.32"/>
    <n v="0"/>
    <s v="50-R1.5 - Retirement"/>
    <m/>
    <x v="0"/>
    <n v="2015"/>
    <b v="1"/>
  </r>
  <r>
    <x v="1"/>
    <s v="0162"/>
    <n v="0"/>
    <n v="0"/>
    <n v="2011"/>
    <n v="1979"/>
    <n v="-145388.41"/>
    <n v="0"/>
    <s v="50-R1.5 - Retirement"/>
    <m/>
    <x v="0"/>
    <n v="2015"/>
    <b v="0"/>
  </r>
  <r>
    <x v="1"/>
    <s v="0162"/>
    <n v="0"/>
    <n v="0"/>
    <n v="2011"/>
    <n v="1980"/>
    <n v="-3750.18"/>
    <n v="0"/>
    <s v="50-R1.5 - Retirement"/>
    <m/>
    <x v="0"/>
    <n v="2015"/>
    <b v="0"/>
  </r>
  <r>
    <x v="1"/>
    <s v="0162"/>
    <n v="0"/>
    <n v="0"/>
    <n v="2011"/>
    <n v="1981"/>
    <n v="-3303.54"/>
    <n v="0"/>
    <s v="50-R1.5 - Retirement"/>
    <m/>
    <x v="0"/>
    <n v="2015"/>
    <b v="0"/>
  </r>
  <r>
    <x v="1"/>
    <s v="0162"/>
    <n v="0"/>
    <n v="0"/>
    <n v="2011"/>
    <n v="1982"/>
    <n v="-1661.34"/>
    <n v="0"/>
    <s v="50-R1.5 - Retirement"/>
    <m/>
    <x v="0"/>
    <n v="2015"/>
    <b v="0"/>
  </r>
  <r>
    <x v="1"/>
    <s v="0162"/>
    <n v="0"/>
    <n v="0"/>
    <n v="2011"/>
    <n v="1986"/>
    <n v="-88961.65"/>
    <n v="0"/>
    <s v="50-R1.5 - Retirement"/>
    <m/>
    <x v="0"/>
    <n v="2015"/>
    <b v="0"/>
  </r>
  <r>
    <x v="1"/>
    <s v="0162"/>
    <n v="0"/>
    <n v="0"/>
    <n v="2011"/>
    <n v="1987"/>
    <n v="-841.88"/>
    <n v="0"/>
    <s v="50-R1.5 - Retirement"/>
    <m/>
    <x v="0"/>
    <n v="2015"/>
    <b v="0"/>
  </r>
  <r>
    <x v="1"/>
    <s v="0162"/>
    <n v="0"/>
    <n v="0"/>
    <n v="2011"/>
    <n v="1988"/>
    <n v="-3973.49"/>
    <n v="0"/>
    <s v="50-R1.5 - Retirement"/>
    <m/>
    <x v="0"/>
    <n v="2015"/>
    <b v="0"/>
  </r>
  <r>
    <x v="1"/>
    <s v="0162"/>
    <n v="0"/>
    <n v="0"/>
    <n v="2011"/>
    <n v="1989"/>
    <n v="-2243.69"/>
    <n v="0"/>
    <s v="50-R1.5 - Retirement"/>
    <m/>
    <x v="0"/>
    <n v="2015"/>
    <b v="0"/>
  </r>
  <r>
    <x v="1"/>
    <s v="0162"/>
    <n v="0"/>
    <n v="0"/>
    <n v="2011"/>
    <n v="1991"/>
    <n v="-1376.55"/>
    <n v="0"/>
    <s v="50-R1.5 - Retirement"/>
    <m/>
    <x v="0"/>
    <n v="2015"/>
    <b v="0"/>
  </r>
  <r>
    <x v="1"/>
    <s v="0162"/>
    <n v="0"/>
    <n v="0"/>
    <n v="2011"/>
    <n v="1992"/>
    <n v="-490.32"/>
    <n v="0"/>
    <s v="50-R1.5 - Retirement"/>
    <m/>
    <x v="0"/>
    <n v="2015"/>
    <b v="0"/>
  </r>
  <r>
    <x v="1"/>
    <s v="0162"/>
    <n v="0"/>
    <n v="0"/>
    <n v="2011"/>
    <n v="1993"/>
    <n v="-2172.5"/>
    <n v="0"/>
    <s v="50-R1.5 - Retirement"/>
    <m/>
    <x v="0"/>
    <n v="2015"/>
    <b v="0"/>
  </r>
  <r>
    <x v="1"/>
    <s v="0162"/>
    <n v="0"/>
    <n v="0"/>
    <n v="2011"/>
    <n v="1994"/>
    <n v="-523.82000000000005"/>
    <n v="0"/>
    <s v="50-R1.5 - Retirement"/>
    <m/>
    <x v="0"/>
    <n v="2015"/>
    <b v="0"/>
  </r>
  <r>
    <x v="1"/>
    <s v="0162"/>
    <n v="0"/>
    <n v="0"/>
    <n v="2011"/>
    <n v="1995"/>
    <n v="-1130.0899999999999"/>
    <n v="0"/>
    <s v="50-R1.5 - Retirement"/>
    <m/>
    <x v="0"/>
    <n v="2015"/>
    <b v="0"/>
  </r>
  <r>
    <x v="1"/>
    <s v="0162"/>
    <n v="0"/>
    <n v="0"/>
    <n v="2011"/>
    <n v="1996"/>
    <n v="-5135.21"/>
    <n v="0"/>
    <s v="50-R1.5 - Retirement"/>
    <m/>
    <x v="0"/>
    <n v="2015"/>
    <b v="0"/>
  </r>
  <r>
    <x v="1"/>
    <s v="0162"/>
    <n v="0"/>
    <n v="0"/>
    <n v="2011"/>
    <n v="1997"/>
    <n v="-3648.17"/>
    <n v="0"/>
    <s v="50-R1.5 - Retirement"/>
    <m/>
    <x v="0"/>
    <n v="2015"/>
    <b v="0"/>
  </r>
  <r>
    <x v="1"/>
    <s v="0162"/>
    <n v="0"/>
    <n v="0"/>
    <n v="2011"/>
    <n v="1998"/>
    <n v="-1558.22"/>
    <n v="0"/>
    <s v="50-R1.5 - Retirement"/>
    <m/>
    <x v="0"/>
    <n v="2015"/>
    <b v="0"/>
  </r>
  <r>
    <x v="1"/>
    <s v="0162"/>
    <n v="0"/>
    <n v="0"/>
    <n v="2011"/>
    <n v="1999"/>
    <n v="-88.69"/>
    <n v="0"/>
    <s v="50-R1.5 - Retirement"/>
    <m/>
    <x v="0"/>
    <n v="2015"/>
    <b v="0"/>
  </r>
  <r>
    <x v="1"/>
    <s v="0162"/>
    <n v="0"/>
    <n v="0"/>
    <n v="2011"/>
    <n v="2001"/>
    <n v="-23098.639999999999"/>
    <n v="0"/>
    <s v="50-R1.5 - Retirement"/>
    <m/>
    <x v="0"/>
    <n v="2015"/>
    <b v="0"/>
  </r>
  <r>
    <x v="1"/>
    <s v="0162"/>
    <n v="0"/>
    <n v="0"/>
    <n v="2011"/>
    <n v="2002"/>
    <n v="-5006.3599999999997"/>
    <n v="0"/>
    <s v="50-R1.5 - Retirement"/>
    <m/>
    <x v="0"/>
    <n v="2015"/>
    <b v="0"/>
  </r>
  <r>
    <x v="1"/>
    <s v="0162"/>
    <n v="0"/>
    <n v="0"/>
    <n v="2011"/>
    <n v="2003"/>
    <n v="-9966.2199999999993"/>
    <n v="0"/>
    <s v="50-R1.5 - Retirement"/>
    <m/>
    <x v="0"/>
    <n v="2015"/>
    <b v="0"/>
  </r>
  <r>
    <x v="1"/>
    <s v="0162"/>
    <n v="0"/>
    <n v="0"/>
    <n v="2011"/>
    <n v="2005"/>
    <n v="-206.75"/>
    <n v="0"/>
    <s v="50-R1.5 - Retirement"/>
    <m/>
    <x v="0"/>
    <n v="2015"/>
    <b v="0"/>
  </r>
  <r>
    <x v="1"/>
    <s v="0162"/>
    <n v="0"/>
    <n v="0"/>
    <n v="2011"/>
    <n v="2006"/>
    <n v="-1722.19"/>
    <n v="0"/>
    <s v="50-R1.5 - Retirement"/>
    <m/>
    <x v="0"/>
    <n v="2015"/>
    <b v="0"/>
  </r>
  <r>
    <x v="1"/>
    <s v="0162"/>
    <n v="0"/>
    <n v="0"/>
    <n v="2011"/>
    <n v="2007"/>
    <n v="-293.20999999999998"/>
    <n v="0"/>
    <s v="50-R1.5 - Retirement"/>
    <m/>
    <x v="0"/>
    <n v="2015"/>
    <b v="0"/>
  </r>
  <r>
    <x v="1"/>
    <s v="0162"/>
    <n v="0"/>
    <n v="0"/>
    <n v="2011"/>
    <n v="2008"/>
    <n v="-1405.52"/>
    <n v="0"/>
    <s v="50-R1.5 - Retirement"/>
    <m/>
    <x v="0"/>
    <n v="2015"/>
    <b v="0"/>
  </r>
  <r>
    <x v="1"/>
    <s v="0162"/>
    <n v="0"/>
    <n v="0"/>
    <n v="2011"/>
    <n v="2009"/>
    <n v="-762.51"/>
    <n v="0"/>
    <s v="50-R1.5 - Retirement"/>
    <m/>
    <x v="0"/>
    <n v="2015"/>
    <b v="0"/>
  </r>
  <r>
    <x v="1"/>
    <s v="0162"/>
    <n v="0"/>
    <n v="0"/>
    <n v="2012"/>
    <n v="1979"/>
    <n v="-150446.06"/>
    <n v="0"/>
    <s v="50-R1.5 - Retirement"/>
    <m/>
    <x v="0"/>
    <n v="2015"/>
    <b v="0"/>
  </r>
  <r>
    <x v="1"/>
    <s v="0162"/>
    <n v="0"/>
    <n v="0"/>
    <n v="2012"/>
    <n v="1980"/>
    <n v="-3882.01"/>
    <n v="0"/>
    <s v="50-R1.5 - Retirement"/>
    <m/>
    <x v="0"/>
    <n v="2015"/>
    <b v="0"/>
  </r>
  <r>
    <x v="1"/>
    <s v="0162"/>
    <n v="0"/>
    <n v="0"/>
    <n v="2012"/>
    <n v="1981"/>
    <n v="-3420.56"/>
    <n v="0"/>
    <s v="50-R1.5 - Retirement"/>
    <m/>
    <x v="0"/>
    <n v="2015"/>
    <b v="0"/>
  </r>
  <r>
    <x v="1"/>
    <s v="0162"/>
    <n v="0"/>
    <n v="0"/>
    <n v="2012"/>
    <n v="1982"/>
    <n v="-1720.58"/>
    <n v="0"/>
    <s v="50-R1.5 - Retirement"/>
    <m/>
    <x v="0"/>
    <n v="2015"/>
    <b v="0"/>
  </r>
  <r>
    <x v="1"/>
    <s v="0162"/>
    <n v="0"/>
    <n v="0"/>
    <n v="2012"/>
    <n v="1986"/>
    <n v="-92156.59"/>
    <n v="0"/>
    <s v="50-R1.5 - Retirement"/>
    <m/>
    <x v="0"/>
    <n v="2015"/>
    <b v="0"/>
  </r>
  <r>
    <x v="1"/>
    <s v="0162"/>
    <n v="0"/>
    <n v="0"/>
    <n v="2012"/>
    <n v="1987"/>
    <n v="-872.04"/>
    <n v="0"/>
    <s v="50-R1.5 - Retirement"/>
    <m/>
    <x v="0"/>
    <n v="2015"/>
    <b v="0"/>
  </r>
  <r>
    <x v="1"/>
    <s v="0162"/>
    <n v="0"/>
    <n v="0"/>
    <n v="2012"/>
    <n v="1988"/>
    <n v="-4115.34"/>
    <n v="0"/>
    <s v="50-R1.5 - Retirement"/>
    <m/>
    <x v="0"/>
    <n v="2015"/>
    <b v="0"/>
  </r>
  <r>
    <x v="1"/>
    <s v="0162"/>
    <n v="0"/>
    <n v="0"/>
    <n v="2012"/>
    <n v="1989"/>
    <n v="-2323.37"/>
    <n v="0"/>
    <s v="50-R1.5 - Retirement"/>
    <m/>
    <x v="0"/>
    <n v="2015"/>
    <b v="0"/>
  </r>
  <r>
    <x v="1"/>
    <s v="0162"/>
    <n v="0"/>
    <n v="0"/>
    <n v="2012"/>
    <n v="1991"/>
    <n v="-1424.77"/>
    <n v="0"/>
    <s v="50-R1.5 - Retirement"/>
    <m/>
    <x v="0"/>
    <n v="2015"/>
    <b v="0"/>
  </r>
  <r>
    <x v="1"/>
    <s v="0162"/>
    <n v="0"/>
    <n v="0"/>
    <n v="2012"/>
    <n v="1992"/>
    <n v="-507.37"/>
    <n v="0"/>
    <s v="50-R1.5 - Retirement"/>
    <m/>
    <x v="0"/>
    <n v="2015"/>
    <b v="0"/>
  </r>
  <r>
    <x v="1"/>
    <s v="0162"/>
    <n v="0"/>
    <n v="0"/>
    <n v="2012"/>
    <n v="1993"/>
    <n v="-2247.4299999999998"/>
    <n v="0"/>
    <s v="50-R1.5 - Retirement"/>
    <m/>
    <x v="0"/>
    <n v="2015"/>
    <b v="0"/>
  </r>
  <r>
    <x v="1"/>
    <s v="0162"/>
    <n v="0"/>
    <n v="0"/>
    <n v="2012"/>
    <n v="1994"/>
    <n v="-541.74"/>
    <n v="0"/>
    <s v="50-R1.5 - Retirement"/>
    <m/>
    <x v="0"/>
    <n v="2015"/>
    <b v="0"/>
  </r>
  <r>
    <x v="1"/>
    <s v="0162"/>
    <n v="0"/>
    <n v="0"/>
    <n v="2012"/>
    <n v="1995"/>
    <n v="-1168.51"/>
    <n v="0"/>
    <s v="50-R1.5 - Retirement"/>
    <m/>
    <x v="0"/>
    <n v="2015"/>
    <b v="0"/>
  </r>
  <r>
    <x v="1"/>
    <s v="0162"/>
    <n v="0"/>
    <n v="0"/>
    <n v="2012"/>
    <n v="1996"/>
    <n v="-5309.11"/>
    <n v="0"/>
    <s v="50-R1.5 - Retirement"/>
    <m/>
    <x v="0"/>
    <n v="2015"/>
    <b v="0"/>
  </r>
  <r>
    <x v="1"/>
    <s v="0162"/>
    <n v="0"/>
    <n v="0"/>
    <n v="2012"/>
    <n v="1997"/>
    <n v="-3771.73"/>
    <n v="0"/>
    <s v="50-R1.5 - Retirement"/>
    <m/>
    <x v="0"/>
    <n v="2015"/>
    <b v="0"/>
  </r>
  <r>
    <x v="1"/>
    <s v="0162"/>
    <n v="0"/>
    <n v="0"/>
    <n v="2012"/>
    <n v="1998"/>
    <n v="-1611.35"/>
    <n v="0"/>
    <s v="50-R1.5 - Retirement"/>
    <m/>
    <x v="0"/>
    <n v="2015"/>
    <b v="0"/>
  </r>
  <r>
    <x v="1"/>
    <s v="0162"/>
    <n v="0"/>
    <n v="0"/>
    <n v="2012"/>
    <n v="1999"/>
    <n v="-91.74"/>
    <n v="0"/>
    <s v="50-R1.5 - Retirement"/>
    <m/>
    <x v="0"/>
    <n v="2015"/>
    <b v="0"/>
  </r>
  <r>
    <x v="1"/>
    <s v="0162"/>
    <n v="0"/>
    <n v="0"/>
    <n v="2012"/>
    <n v="2001"/>
    <n v="-23908.89"/>
    <n v="0"/>
    <s v="50-R1.5 - Retirement"/>
    <m/>
    <x v="0"/>
    <n v="2015"/>
    <b v="0"/>
  </r>
  <r>
    <x v="1"/>
    <s v="0162"/>
    <n v="0"/>
    <n v="0"/>
    <n v="2012"/>
    <n v="2002"/>
    <n v="-5184.1000000000004"/>
    <n v="0"/>
    <s v="50-R1.5 - Retirement"/>
    <m/>
    <x v="0"/>
    <n v="2015"/>
    <b v="0"/>
  </r>
  <r>
    <x v="1"/>
    <s v="0162"/>
    <n v="0"/>
    <n v="0"/>
    <n v="2012"/>
    <n v="2003"/>
    <n v="-10323.4"/>
    <n v="0"/>
    <s v="50-R1.5 - Retirement"/>
    <m/>
    <x v="0"/>
    <n v="2015"/>
    <b v="0"/>
  </r>
  <r>
    <x v="1"/>
    <s v="0162"/>
    <n v="0"/>
    <n v="0"/>
    <n v="2012"/>
    <n v="2005"/>
    <n v="-214.33"/>
    <n v="0"/>
    <s v="50-R1.5 - Retirement"/>
    <m/>
    <x v="0"/>
    <n v="2015"/>
    <b v="0"/>
  </r>
  <r>
    <x v="1"/>
    <s v="0162"/>
    <n v="0"/>
    <n v="0"/>
    <n v="2012"/>
    <n v="2006"/>
    <n v="-1786.1"/>
    <n v="0"/>
    <s v="50-R1.5 - Retirement"/>
    <m/>
    <x v="0"/>
    <n v="2015"/>
    <b v="0"/>
  </r>
  <r>
    <x v="1"/>
    <s v="0162"/>
    <n v="0"/>
    <n v="0"/>
    <n v="2012"/>
    <n v="2007"/>
    <n v="-304.22000000000003"/>
    <n v="0"/>
    <s v="50-R1.5 - Retirement"/>
    <m/>
    <x v="0"/>
    <n v="2015"/>
    <b v="0"/>
  </r>
  <r>
    <x v="1"/>
    <s v="0162"/>
    <n v="0"/>
    <n v="0"/>
    <n v="2012"/>
    <n v="2008"/>
    <n v="-1458.97"/>
    <n v="0"/>
    <s v="50-R1.5 - Retirement"/>
    <m/>
    <x v="0"/>
    <n v="2015"/>
    <b v="0"/>
  </r>
  <r>
    <x v="1"/>
    <s v="0162"/>
    <n v="0"/>
    <n v="0"/>
    <n v="2012"/>
    <n v="2009"/>
    <n v="-791.86"/>
    <n v="0"/>
    <s v="50-R1.5 - Retirement"/>
    <m/>
    <x v="0"/>
    <n v="2015"/>
    <b v="0"/>
  </r>
  <r>
    <x v="1"/>
    <s v="0162"/>
    <n v="0"/>
    <n v="0"/>
    <n v="2013"/>
    <n v="1979"/>
    <n v="-155619.88"/>
    <n v="0"/>
    <s v="50-R1.5 - Retirement"/>
    <m/>
    <x v="0"/>
    <n v="2015"/>
    <b v="0"/>
  </r>
  <r>
    <x v="1"/>
    <s v="0162"/>
    <n v="0"/>
    <n v="0"/>
    <n v="2013"/>
    <n v="1980"/>
    <n v="-4017.06"/>
    <n v="0"/>
    <s v="50-R1.5 - Retirement"/>
    <m/>
    <x v="0"/>
    <n v="2015"/>
    <b v="0"/>
  </r>
  <r>
    <x v="1"/>
    <s v="0162"/>
    <n v="0"/>
    <n v="0"/>
    <n v="2013"/>
    <n v="1981"/>
    <n v="-3540.81"/>
    <n v="0"/>
    <s v="50-R1.5 - Retirement"/>
    <m/>
    <x v="0"/>
    <n v="2015"/>
    <b v="0"/>
  </r>
  <r>
    <x v="1"/>
    <s v="0162"/>
    <n v="0"/>
    <n v="0"/>
    <n v="2013"/>
    <n v="1982"/>
    <n v="-1781.53"/>
    <n v="0"/>
    <s v="50-R1.5 - Retirement"/>
    <m/>
    <x v="0"/>
    <n v="2015"/>
    <b v="0"/>
  </r>
  <r>
    <x v="1"/>
    <s v="0162"/>
    <n v="0"/>
    <n v="0"/>
    <n v="2013"/>
    <n v="1986"/>
    <n v="-95468.800000000003"/>
    <n v="0"/>
    <s v="50-R1.5 - Retirement"/>
    <m/>
    <x v="0"/>
    <n v="2015"/>
    <b v="0"/>
  </r>
  <r>
    <x v="1"/>
    <s v="0162"/>
    <n v="0"/>
    <n v="0"/>
    <n v="2013"/>
    <n v="1987"/>
    <n v="-903.35"/>
    <n v="0"/>
    <s v="50-R1.5 - Retirement"/>
    <m/>
    <x v="0"/>
    <n v="2015"/>
    <b v="0"/>
  </r>
  <r>
    <x v="1"/>
    <s v="0162"/>
    <n v="0"/>
    <n v="0"/>
    <n v="2013"/>
    <n v="1988"/>
    <n v="-4262.76"/>
    <n v="0"/>
    <s v="50-R1.5 - Retirement"/>
    <m/>
    <x v="0"/>
    <n v="2015"/>
    <b v="0"/>
  </r>
  <r>
    <x v="1"/>
    <s v="0162"/>
    <n v="0"/>
    <n v="0"/>
    <n v="2013"/>
    <n v="1989"/>
    <n v="-2406.3200000000002"/>
    <n v="0"/>
    <s v="50-R1.5 - Retirement"/>
    <m/>
    <x v="0"/>
    <n v="2015"/>
    <b v="0"/>
  </r>
  <r>
    <x v="1"/>
    <s v="0162"/>
    <n v="0"/>
    <n v="0"/>
    <n v="2013"/>
    <n v="1991"/>
    <n v="-1475.06"/>
    <n v="0"/>
    <s v="50-R1.5 - Retirement"/>
    <m/>
    <x v="0"/>
    <n v="2015"/>
    <b v="0"/>
  </r>
  <r>
    <x v="1"/>
    <s v="0162"/>
    <n v="0"/>
    <n v="0"/>
    <n v="2013"/>
    <n v="1992"/>
    <n v="-525.14"/>
    <n v="0"/>
    <s v="50-R1.5 - Retirement"/>
    <m/>
    <x v="0"/>
    <n v="2015"/>
    <b v="0"/>
  </r>
  <r>
    <x v="1"/>
    <s v="0162"/>
    <n v="0"/>
    <n v="0"/>
    <n v="2013"/>
    <n v="1993"/>
    <n v="-2325.5500000000002"/>
    <n v="0"/>
    <s v="50-R1.5 - Retirement"/>
    <m/>
    <x v="0"/>
    <n v="2015"/>
    <b v="0"/>
  </r>
  <r>
    <x v="1"/>
    <s v="0162"/>
    <n v="0"/>
    <n v="0"/>
    <n v="2013"/>
    <n v="1994"/>
    <n v="-560.41999999999996"/>
    <n v="0"/>
    <s v="50-R1.5 - Retirement"/>
    <m/>
    <x v="0"/>
    <n v="2015"/>
    <b v="0"/>
  </r>
  <r>
    <x v="1"/>
    <s v="0162"/>
    <n v="0"/>
    <n v="0"/>
    <n v="2013"/>
    <n v="1995"/>
    <n v="-1208.49"/>
    <n v="0"/>
    <s v="50-R1.5 - Retirement"/>
    <m/>
    <x v="0"/>
    <n v="2015"/>
    <b v="0"/>
  </r>
  <r>
    <x v="1"/>
    <s v="0162"/>
    <n v="0"/>
    <n v="0"/>
    <n v="2013"/>
    <n v="1996"/>
    <n v="-5489.63"/>
    <n v="0"/>
    <s v="50-R1.5 - Retirement"/>
    <m/>
    <x v="0"/>
    <n v="2015"/>
    <b v="0"/>
  </r>
  <r>
    <x v="1"/>
    <s v="0162"/>
    <n v="0"/>
    <n v="0"/>
    <n v="2013"/>
    <n v="1997"/>
    <n v="-3899.45"/>
    <n v="0"/>
    <s v="50-R1.5 - Retirement"/>
    <m/>
    <x v="0"/>
    <n v="2015"/>
    <b v="0"/>
  </r>
  <r>
    <x v="1"/>
    <s v="0162"/>
    <n v="0"/>
    <n v="0"/>
    <n v="2013"/>
    <n v="1998"/>
    <n v="-1665.92"/>
    <n v="0"/>
    <s v="50-R1.5 - Retirement"/>
    <m/>
    <x v="0"/>
    <n v="2015"/>
    <b v="0"/>
  </r>
  <r>
    <x v="1"/>
    <s v="0162"/>
    <n v="0"/>
    <n v="0"/>
    <n v="2013"/>
    <n v="1999"/>
    <n v="-94.87"/>
    <n v="0"/>
    <s v="50-R1.5 - Retirement"/>
    <m/>
    <x v="0"/>
    <n v="2015"/>
    <b v="0"/>
  </r>
  <r>
    <x v="1"/>
    <s v="0162"/>
    <n v="0"/>
    <n v="0"/>
    <n v="2013"/>
    <n v="2001"/>
    <n v="-24740.2"/>
    <n v="0"/>
    <s v="50-R1.5 - Retirement"/>
    <m/>
    <x v="0"/>
    <n v="2015"/>
    <b v="0"/>
  </r>
  <r>
    <x v="1"/>
    <s v="0162"/>
    <n v="0"/>
    <n v="0"/>
    <n v="2013"/>
    <n v="2002"/>
    <n v="-5365.95"/>
    <n v="0"/>
    <s v="50-R1.5 - Retirement"/>
    <m/>
    <x v="0"/>
    <n v="2015"/>
    <b v="0"/>
  </r>
  <r>
    <x v="1"/>
    <s v="0162"/>
    <n v="0"/>
    <n v="0"/>
    <n v="2013"/>
    <n v="2003"/>
    <n v="-10689.91"/>
    <n v="0"/>
    <s v="50-R1.5 - Retirement"/>
    <m/>
    <x v="0"/>
    <n v="2015"/>
    <b v="0"/>
  </r>
  <r>
    <x v="1"/>
    <s v="0162"/>
    <n v="0"/>
    <n v="0"/>
    <n v="2013"/>
    <n v="2005"/>
    <n v="-222.11"/>
    <n v="0"/>
    <s v="50-R1.5 - Retirement"/>
    <m/>
    <x v="0"/>
    <n v="2015"/>
    <b v="0"/>
  </r>
  <r>
    <x v="1"/>
    <s v="0162"/>
    <n v="0"/>
    <n v="0"/>
    <n v="2013"/>
    <n v="2006"/>
    <n v="-1851.56"/>
    <n v="0"/>
    <s v="50-R1.5 - Retirement"/>
    <m/>
    <x v="0"/>
    <n v="2015"/>
    <b v="0"/>
  </r>
  <r>
    <x v="1"/>
    <s v="0162"/>
    <n v="0"/>
    <n v="0"/>
    <n v="2013"/>
    <n v="2007"/>
    <n v="-315.51"/>
    <n v="0"/>
    <s v="50-R1.5 - Retirement"/>
    <m/>
    <x v="0"/>
    <n v="2015"/>
    <b v="0"/>
  </r>
  <r>
    <x v="1"/>
    <s v="0162"/>
    <n v="0"/>
    <n v="0"/>
    <n v="2013"/>
    <n v="2008"/>
    <n v="-1513.79"/>
    <n v="0"/>
    <s v="50-R1.5 - Retirement"/>
    <m/>
    <x v="0"/>
    <n v="2015"/>
    <b v="0"/>
  </r>
  <r>
    <x v="1"/>
    <s v="0162"/>
    <n v="0"/>
    <n v="0"/>
    <n v="2013"/>
    <n v="2009"/>
    <n v="-821.98"/>
    <n v="0"/>
    <s v="50-R1.5 - Retirement"/>
    <m/>
    <x v="0"/>
    <n v="2015"/>
    <b v="0"/>
  </r>
  <r>
    <x v="1"/>
    <s v="0162"/>
    <n v="0"/>
    <n v="0"/>
    <n v="2014"/>
    <n v="1979"/>
    <n v="-160893.66"/>
    <n v="0"/>
    <s v="50-R1.5 - Retirement"/>
    <m/>
    <x v="0"/>
    <n v="2015"/>
    <b v="0"/>
  </r>
  <r>
    <x v="1"/>
    <s v="0162"/>
    <n v="0"/>
    <n v="0"/>
    <n v="2014"/>
    <n v="1980"/>
    <n v="-4155.2"/>
    <n v="0"/>
    <s v="50-R1.5 - Retirement"/>
    <m/>
    <x v="0"/>
    <n v="2015"/>
    <b v="0"/>
  </r>
  <r>
    <x v="1"/>
    <s v="0162"/>
    <n v="0"/>
    <n v="0"/>
    <n v="2014"/>
    <n v="1981"/>
    <n v="-3663.98"/>
    <n v="0"/>
    <s v="50-R1.5 - Retirement"/>
    <m/>
    <x v="0"/>
    <n v="2015"/>
    <b v="0"/>
  </r>
  <r>
    <x v="1"/>
    <s v="0162"/>
    <n v="0"/>
    <n v="0"/>
    <n v="2014"/>
    <n v="1982"/>
    <n v="-1844.16"/>
    <n v="0"/>
    <s v="50-R1.5 - Retirement"/>
    <m/>
    <x v="0"/>
    <n v="2015"/>
    <b v="0"/>
  </r>
  <r>
    <x v="1"/>
    <s v="0162"/>
    <n v="0"/>
    <n v="0"/>
    <n v="2014"/>
    <n v="1986"/>
    <n v="-98896.17"/>
    <n v="0"/>
    <s v="50-R1.5 - Retirement"/>
    <m/>
    <x v="0"/>
    <n v="2015"/>
    <b v="0"/>
  </r>
  <r>
    <x v="1"/>
    <s v="0162"/>
    <n v="0"/>
    <n v="0"/>
    <n v="2014"/>
    <n v="1987"/>
    <n v="-935.82"/>
    <n v="0"/>
    <s v="50-R1.5 - Retirement"/>
    <m/>
    <x v="0"/>
    <n v="2015"/>
    <b v="0"/>
  </r>
  <r>
    <x v="1"/>
    <s v="0162"/>
    <n v="0"/>
    <n v="0"/>
    <n v="2014"/>
    <n v="1988"/>
    <n v="-4415.8599999999997"/>
    <n v="0"/>
    <s v="50-R1.5 - Retirement"/>
    <m/>
    <x v="0"/>
    <n v="2015"/>
    <b v="0"/>
  </r>
  <r>
    <x v="1"/>
    <s v="0162"/>
    <n v="0"/>
    <n v="0"/>
    <n v="2014"/>
    <n v="1989"/>
    <n v="-2492.52"/>
    <n v="0"/>
    <s v="50-R1.5 - Retirement"/>
    <m/>
    <x v="0"/>
    <n v="2015"/>
    <b v="0"/>
  </r>
  <r>
    <x v="1"/>
    <s v="0162"/>
    <n v="0"/>
    <n v="0"/>
    <n v="2014"/>
    <n v="1991"/>
    <n v="-1527.45"/>
    <n v="0"/>
    <s v="50-R1.5 - Retirement"/>
    <m/>
    <x v="0"/>
    <n v="2015"/>
    <b v="0"/>
  </r>
  <r>
    <x v="1"/>
    <s v="0162"/>
    <n v="0"/>
    <n v="0"/>
    <n v="2014"/>
    <n v="1992"/>
    <n v="-543.66999999999996"/>
    <n v="0"/>
    <s v="50-R1.5 - Retirement"/>
    <m/>
    <x v="0"/>
    <n v="2015"/>
    <b v="0"/>
  </r>
  <r>
    <x v="1"/>
    <s v="0162"/>
    <n v="0"/>
    <n v="0"/>
    <n v="2014"/>
    <n v="1993"/>
    <n v="-2407.02"/>
    <n v="0"/>
    <s v="50-R1.5 - Retirement"/>
    <m/>
    <x v="0"/>
    <n v="2015"/>
    <b v="0"/>
  </r>
  <r>
    <x v="1"/>
    <s v="0162"/>
    <n v="0"/>
    <n v="0"/>
    <n v="2014"/>
    <n v="1994"/>
    <n v="-579.9"/>
    <n v="0"/>
    <s v="50-R1.5 - Retirement"/>
    <m/>
    <x v="0"/>
    <n v="2015"/>
    <b v="0"/>
  </r>
  <r>
    <x v="1"/>
    <s v="0162"/>
    <n v="0"/>
    <n v="0"/>
    <n v="2014"/>
    <n v="1995"/>
    <n v="-1250.17"/>
    <n v="0"/>
    <s v="50-R1.5 - Retirement"/>
    <m/>
    <x v="0"/>
    <n v="2015"/>
    <b v="0"/>
  </r>
  <r>
    <x v="1"/>
    <s v="0162"/>
    <n v="0"/>
    <n v="0"/>
    <n v="2014"/>
    <n v="1996"/>
    <n v="-5677.45"/>
    <n v="0"/>
    <s v="50-R1.5 - Retirement"/>
    <m/>
    <x v="0"/>
    <n v="2015"/>
    <b v="0"/>
  </r>
  <r>
    <x v="1"/>
    <s v="0162"/>
    <n v="0"/>
    <n v="0"/>
    <n v="2014"/>
    <n v="1997"/>
    <n v="-4032.04"/>
    <n v="0"/>
    <s v="50-R1.5 - Retirement"/>
    <m/>
    <x v="0"/>
    <n v="2015"/>
    <b v="0"/>
  </r>
  <r>
    <x v="1"/>
    <s v="0162"/>
    <n v="0"/>
    <n v="0"/>
    <n v="2014"/>
    <n v="1998"/>
    <n v="-1722.34"/>
    <n v="0"/>
    <s v="50-R1.5 - Retirement"/>
    <m/>
    <x v="0"/>
    <n v="2015"/>
    <b v="0"/>
  </r>
  <r>
    <x v="1"/>
    <s v="0162"/>
    <n v="0"/>
    <n v="0"/>
    <n v="2014"/>
    <n v="1999"/>
    <n v="-98.08"/>
    <n v="0"/>
    <s v="50-R1.5 - Retirement"/>
    <m/>
    <x v="0"/>
    <n v="2015"/>
    <b v="0"/>
  </r>
  <r>
    <x v="1"/>
    <s v="0162"/>
    <n v="0"/>
    <n v="0"/>
    <n v="2014"/>
    <n v="2001"/>
    <n v="-25591.200000000001"/>
    <n v="0"/>
    <s v="50-R1.5 - Retirement"/>
    <m/>
    <x v="0"/>
    <n v="2015"/>
    <b v="0"/>
  </r>
  <r>
    <x v="1"/>
    <s v="0162"/>
    <n v="0"/>
    <n v="0"/>
    <n v="2014"/>
    <n v="2002"/>
    <n v="-5552.52"/>
    <n v="0"/>
    <s v="50-R1.5 - Retirement"/>
    <m/>
    <x v="0"/>
    <n v="2015"/>
    <b v="0"/>
  </r>
  <r>
    <x v="1"/>
    <s v="0162"/>
    <n v="0"/>
    <n v="0"/>
    <n v="2014"/>
    <n v="2003"/>
    <n v="-11064.89"/>
    <n v="0"/>
    <s v="50-R1.5 - Retirement"/>
    <m/>
    <x v="0"/>
    <n v="2015"/>
    <b v="0"/>
  </r>
  <r>
    <x v="1"/>
    <s v="0162"/>
    <n v="0"/>
    <n v="0"/>
    <n v="2014"/>
    <n v="2005"/>
    <n v="-230.07"/>
    <n v="0"/>
    <s v="50-R1.5 - Retirement"/>
    <m/>
    <x v="0"/>
    <n v="2015"/>
    <b v="0"/>
  </r>
  <r>
    <x v="1"/>
    <s v="0162"/>
    <n v="0"/>
    <n v="0"/>
    <n v="2014"/>
    <n v="2006"/>
    <n v="-1918.74"/>
    <n v="0"/>
    <s v="50-R1.5 - Retirement"/>
    <m/>
    <x v="0"/>
    <n v="2015"/>
    <b v="0"/>
  </r>
  <r>
    <x v="1"/>
    <s v="0162"/>
    <n v="0"/>
    <n v="0"/>
    <n v="2014"/>
    <n v="2007"/>
    <n v="-327.08"/>
    <n v="0"/>
    <s v="50-R1.5 - Retirement"/>
    <m/>
    <x v="0"/>
    <n v="2015"/>
    <b v="0"/>
  </r>
  <r>
    <x v="1"/>
    <s v="0162"/>
    <n v="0"/>
    <n v="0"/>
    <n v="2014"/>
    <n v="2008"/>
    <n v="-1569.97"/>
    <n v="0"/>
    <s v="50-R1.5 - Retirement"/>
    <m/>
    <x v="0"/>
    <n v="2015"/>
    <b v="0"/>
  </r>
  <r>
    <x v="1"/>
    <s v="0162"/>
    <n v="0"/>
    <n v="0"/>
    <n v="2014"/>
    <n v="2009"/>
    <n v="-852.86"/>
    <n v="0"/>
    <s v="50-R1.5 - Retirement"/>
    <m/>
    <x v="0"/>
    <n v="2015"/>
    <b v="0"/>
  </r>
  <r>
    <x v="1"/>
    <s v="0162"/>
    <n v="0"/>
    <n v="0"/>
    <n v="2015"/>
    <n v="1979"/>
    <n v="-10160271.99"/>
    <n v="0"/>
    <s v="50-R1.5 - Retirement"/>
    <m/>
    <x v="0"/>
    <n v="2015"/>
    <b v="1"/>
  </r>
  <r>
    <x v="1"/>
    <s v="0162"/>
    <n v="0"/>
    <n v="0"/>
    <n v="2015"/>
    <n v="1980"/>
    <n v="-275585.23"/>
    <n v="0"/>
    <s v="50-R1.5 - Retirement"/>
    <m/>
    <x v="0"/>
    <n v="2015"/>
    <b v="1"/>
  </r>
  <r>
    <x v="1"/>
    <s v="0162"/>
    <n v="0"/>
    <n v="0"/>
    <n v="2015"/>
    <n v="1981"/>
    <n v="-255153.11"/>
    <n v="0"/>
    <s v="50-R1.5 - Retirement"/>
    <m/>
    <x v="0"/>
    <n v="2015"/>
    <b v="1"/>
  </r>
  <r>
    <x v="1"/>
    <s v="0162"/>
    <n v="0"/>
    <n v="0"/>
    <n v="2015"/>
    <n v="1982"/>
    <n v="-134799.39000000001"/>
    <n v="0"/>
    <s v="50-R1.5 - Retirement"/>
    <m/>
    <x v="0"/>
    <n v="2015"/>
    <b v="1"/>
  </r>
  <r>
    <x v="1"/>
    <s v="0162"/>
    <n v="0"/>
    <n v="0"/>
    <n v="2015"/>
    <n v="1986"/>
    <n v="-8743749.7899999991"/>
    <n v="0"/>
    <s v="50-R1.5 - Retirement"/>
    <m/>
    <x v="0"/>
    <n v="2015"/>
    <b v="1"/>
  </r>
  <r>
    <x v="1"/>
    <s v="0162"/>
    <n v="0"/>
    <n v="0"/>
    <n v="2015"/>
    <n v="1987"/>
    <n v="-86678.91"/>
    <n v="0"/>
    <s v="50-R1.5 - Retirement"/>
    <m/>
    <x v="0"/>
    <n v="2015"/>
    <b v="1"/>
  </r>
  <r>
    <x v="1"/>
    <s v="0162"/>
    <n v="0"/>
    <n v="0"/>
    <n v="2015"/>
    <n v="1988"/>
    <n v="-428286.55"/>
    <n v="0"/>
    <s v="50-R1.5 - Retirement"/>
    <m/>
    <x v="0"/>
    <n v="2015"/>
    <b v="1"/>
  </r>
  <r>
    <x v="1"/>
    <s v="0162"/>
    <n v="0"/>
    <n v="0"/>
    <n v="2015"/>
    <n v="1989"/>
    <n v="-253009.1"/>
    <n v="0"/>
    <s v="50-R1.5 - Retirement"/>
    <m/>
    <x v="0"/>
    <n v="2015"/>
    <b v="1"/>
  </r>
  <r>
    <x v="1"/>
    <s v="0162"/>
    <n v="0"/>
    <n v="0"/>
    <n v="2015"/>
    <n v="1991"/>
    <n v="-169555.4"/>
    <n v="0"/>
    <s v="50-R1.5 - Retirement"/>
    <m/>
    <x v="0"/>
    <n v="2015"/>
    <b v="1"/>
  </r>
  <r>
    <x v="1"/>
    <s v="0162"/>
    <n v="0"/>
    <n v="0"/>
    <n v="2015"/>
    <n v="1992"/>
    <n v="-63057.5"/>
    <n v="0"/>
    <s v="50-R1.5 - Retirement"/>
    <m/>
    <x v="0"/>
    <n v="2015"/>
    <b v="1"/>
  </r>
  <r>
    <x v="1"/>
    <s v="0162"/>
    <n v="0"/>
    <n v="0"/>
    <n v="2015"/>
    <n v="1993"/>
    <n v="-291520.5"/>
    <n v="0"/>
    <s v="50-R1.5 - Retirement"/>
    <m/>
    <x v="0"/>
    <n v="2015"/>
    <b v="1"/>
  </r>
  <r>
    <x v="1"/>
    <s v="0162"/>
    <n v="0"/>
    <n v="0"/>
    <n v="2015"/>
    <n v="1994"/>
    <n v="-73294.12"/>
    <n v="0"/>
    <s v="50-R1.5 - Retirement"/>
    <m/>
    <x v="0"/>
    <n v="2015"/>
    <b v="1"/>
  </r>
  <r>
    <x v="1"/>
    <s v="0162"/>
    <n v="0"/>
    <n v="0"/>
    <n v="2015"/>
    <n v="1995"/>
    <n v="-164795.74"/>
    <n v="0"/>
    <s v="50-R1.5 - Retirement"/>
    <m/>
    <x v="0"/>
    <n v="2015"/>
    <b v="1"/>
  </r>
  <r>
    <x v="1"/>
    <s v="0162"/>
    <n v="0"/>
    <n v="0"/>
    <n v="2015"/>
    <n v="1996"/>
    <n v="-780077.6"/>
    <n v="0"/>
    <s v="50-R1.5 - Retirement"/>
    <m/>
    <x v="0"/>
    <n v="2015"/>
    <b v="1"/>
  </r>
  <r>
    <x v="1"/>
    <s v="0162"/>
    <n v="0"/>
    <n v="0"/>
    <n v="2015"/>
    <n v="1997"/>
    <n v="-577123.98"/>
    <n v="0"/>
    <s v="50-R1.5 - Retirement"/>
    <m/>
    <x v="0"/>
    <n v="2015"/>
    <b v="1"/>
  </r>
  <r>
    <x v="1"/>
    <s v="0162"/>
    <n v="0"/>
    <n v="0"/>
    <n v="2015"/>
    <n v="1998"/>
    <n v="-256689.04"/>
    <n v="0"/>
    <s v="50-R1.5 - Retirement"/>
    <m/>
    <x v="0"/>
    <n v="2015"/>
    <b v="1"/>
  </r>
  <r>
    <x v="1"/>
    <s v="0162"/>
    <n v="0"/>
    <n v="0"/>
    <n v="2015"/>
    <n v="1999"/>
    <n v="-15213.62"/>
    <n v="0"/>
    <s v="50-R1.5 - Retirement"/>
    <m/>
    <x v="0"/>
    <n v="2015"/>
    <b v="1"/>
  </r>
  <r>
    <x v="1"/>
    <s v="0162"/>
    <n v="0"/>
    <n v="0"/>
    <n v="2015"/>
    <n v="2001"/>
    <n v="-4297802.07"/>
    <n v="0"/>
    <s v="50-R1.5 - Retirement"/>
    <m/>
    <x v="0"/>
    <n v="2015"/>
    <b v="1"/>
  </r>
  <r>
    <x v="1"/>
    <s v="0162"/>
    <n v="0"/>
    <n v="0"/>
    <n v="2015"/>
    <n v="2002"/>
    <n v="-970313.07"/>
    <n v="0"/>
    <s v="50-R1.5 - Retirement"/>
    <m/>
    <x v="0"/>
    <n v="2015"/>
    <b v="1"/>
  </r>
  <r>
    <x v="1"/>
    <s v="0162"/>
    <n v="0"/>
    <n v="0"/>
    <n v="2015"/>
    <n v="2003"/>
    <n v="-2012289.09"/>
    <n v="0"/>
    <s v="50-R1.5 - Retirement"/>
    <m/>
    <x v="0"/>
    <n v="2015"/>
    <b v="1"/>
  </r>
  <r>
    <x v="1"/>
    <s v="0162"/>
    <n v="0"/>
    <n v="0"/>
    <n v="2015"/>
    <n v="2005"/>
    <n v="-45330.53"/>
    <n v="0"/>
    <s v="50-R1.5 - Retirement"/>
    <m/>
    <x v="0"/>
    <n v="2015"/>
    <b v="1"/>
  </r>
  <r>
    <x v="1"/>
    <s v="0162"/>
    <n v="0"/>
    <n v="0"/>
    <n v="2015"/>
    <n v="2006"/>
    <n v="-393590.9"/>
    <n v="0"/>
    <s v="50-R1.5 - Retirement"/>
    <m/>
    <x v="0"/>
    <n v="2015"/>
    <b v="1"/>
  </r>
  <r>
    <x v="1"/>
    <s v="0162"/>
    <n v="0"/>
    <n v="0"/>
    <n v="2015"/>
    <n v="2007"/>
    <n v="-69866.27"/>
    <n v="0"/>
    <s v="50-R1.5 - Retirement"/>
    <m/>
    <x v="0"/>
    <n v="2015"/>
    <b v="1"/>
  </r>
  <r>
    <x v="1"/>
    <s v="0162"/>
    <n v="0"/>
    <n v="0"/>
    <n v="2015"/>
    <n v="2008"/>
    <n v="-349276.43"/>
    <n v="0"/>
    <s v="50-R1.5 - Retirement"/>
    <m/>
    <x v="0"/>
    <n v="2015"/>
    <b v="1"/>
  </r>
  <r>
    <x v="1"/>
    <s v="0162"/>
    <n v="0"/>
    <n v="0"/>
    <n v="2015"/>
    <n v="2009"/>
    <n v="-197665.38"/>
    <n v="0"/>
    <s v="50-R1.5 - Retirement"/>
    <m/>
    <x v="0"/>
    <n v="2015"/>
    <b v="1"/>
  </r>
  <r>
    <x v="1"/>
    <s v="0211"/>
    <n v="0"/>
    <n v="0"/>
    <n v="2011"/>
    <n v="1972"/>
    <n v="-419046.89"/>
    <n v="0"/>
    <s v="50-R1.5 - Retirement"/>
    <m/>
    <x v="1"/>
    <n v="2042"/>
    <b v="0"/>
  </r>
  <r>
    <x v="1"/>
    <s v="0211"/>
    <n v="0"/>
    <n v="0"/>
    <n v="2011"/>
    <n v="1973"/>
    <n v="-4106.7299999999996"/>
    <n v="0"/>
    <s v="50-R1.5 - Retirement"/>
    <m/>
    <x v="1"/>
    <n v="2042"/>
    <b v="0"/>
  </r>
  <r>
    <x v="1"/>
    <s v="0211"/>
    <n v="0"/>
    <n v="0"/>
    <n v="2011"/>
    <n v="1974"/>
    <n v="-657.89"/>
    <n v="0"/>
    <s v="50-R1.5 - Retirement"/>
    <m/>
    <x v="1"/>
    <n v="2042"/>
    <b v="0"/>
  </r>
  <r>
    <x v="1"/>
    <s v="0211"/>
    <n v="0"/>
    <n v="0"/>
    <n v="2011"/>
    <n v="1976"/>
    <n v="-100.27"/>
    <n v="0"/>
    <s v="50-R1.5 - Retirement"/>
    <m/>
    <x v="1"/>
    <n v="2042"/>
    <b v="0"/>
  </r>
  <r>
    <x v="1"/>
    <s v="0211"/>
    <n v="0"/>
    <n v="0"/>
    <n v="2011"/>
    <n v="1977"/>
    <n v="-1617.17"/>
    <n v="0"/>
    <s v="50-R1.5 - Retirement"/>
    <m/>
    <x v="1"/>
    <n v="2042"/>
    <b v="0"/>
  </r>
  <r>
    <x v="1"/>
    <s v="0211"/>
    <n v="0"/>
    <n v="0"/>
    <n v="2011"/>
    <n v="1978"/>
    <n v="-38.28"/>
    <n v="0"/>
    <s v="50-R1.5 - Retirement"/>
    <m/>
    <x v="1"/>
    <n v="2042"/>
    <b v="0"/>
  </r>
  <r>
    <x v="1"/>
    <s v="0211"/>
    <n v="0"/>
    <n v="0"/>
    <n v="2011"/>
    <n v="1979"/>
    <n v="-215.91"/>
    <n v="0"/>
    <s v="50-R1.5 - Retirement"/>
    <m/>
    <x v="1"/>
    <n v="2042"/>
    <b v="0"/>
  </r>
  <r>
    <x v="1"/>
    <s v="0211"/>
    <n v="0"/>
    <n v="0"/>
    <n v="2011"/>
    <n v="1980"/>
    <n v="-1438.84"/>
    <n v="0"/>
    <s v="50-R1.5 - Retirement"/>
    <m/>
    <x v="1"/>
    <n v="2042"/>
    <b v="0"/>
  </r>
  <r>
    <x v="1"/>
    <s v="0211"/>
    <n v="0"/>
    <n v="0"/>
    <n v="2011"/>
    <n v="1981"/>
    <n v="-846.41"/>
    <n v="0"/>
    <s v="50-R1.5 - Retirement"/>
    <m/>
    <x v="1"/>
    <n v="2042"/>
    <b v="0"/>
  </r>
  <r>
    <x v="1"/>
    <s v="0211"/>
    <n v="0"/>
    <n v="0"/>
    <n v="2011"/>
    <n v="1982"/>
    <n v="-4149.41"/>
    <n v="0"/>
    <s v="50-R1.5 - Retirement"/>
    <m/>
    <x v="1"/>
    <n v="2042"/>
    <b v="0"/>
  </r>
  <r>
    <x v="1"/>
    <s v="0211"/>
    <n v="0"/>
    <n v="0"/>
    <n v="2011"/>
    <n v="1983"/>
    <n v="-285.83"/>
    <n v="0"/>
    <s v="50-R1.5 - Retirement"/>
    <m/>
    <x v="1"/>
    <n v="2042"/>
    <b v="0"/>
  </r>
  <r>
    <x v="1"/>
    <s v="0211"/>
    <n v="0"/>
    <n v="0"/>
    <n v="2011"/>
    <n v="1984"/>
    <n v="-142.31"/>
    <n v="0"/>
    <s v="50-R1.5 - Retirement"/>
    <m/>
    <x v="1"/>
    <n v="2042"/>
    <b v="0"/>
  </r>
  <r>
    <x v="1"/>
    <s v="0211"/>
    <n v="0"/>
    <n v="0"/>
    <n v="2011"/>
    <n v="1985"/>
    <n v="-3524.27"/>
    <n v="0"/>
    <s v="50-R1.5 - Retirement"/>
    <m/>
    <x v="1"/>
    <n v="2042"/>
    <b v="0"/>
  </r>
  <r>
    <x v="1"/>
    <s v="0211"/>
    <n v="0"/>
    <n v="0"/>
    <n v="2011"/>
    <n v="1986"/>
    <n v="-54.36"/>
    <n v="0"/>
    <s v="50-R1.5 - Retirement"/>
    <m/>
    <x v="1"/>
    <n v="2042"/>
    <b v="0"/>
  </r>
  <r>
    <x v="1"/>
    <s v="0211"/>
    <n v="0"/>
    <n v="0"/>
    <n v="2011"/>
    <n v="1987"/>
    <n v="-1749.09"/>
    <n v="0"/>
    <s v="50-R1.5 - Retirement"/>
    <m/>
    <x v="1"/>
    <n v="2042"/>
    <b v="0"/>
  </r>
  <r>
    <x v="1"/>
    <s v="0211"/>
    <n v="0"/>
    <n v="0"/>
    <n v="2011"/>
    <n v="1988"/>
    <n v="-41.85"/>
    <n v="0"/>
    <s v="50-R1.5 - Retirement"/>
    <m/>
    <x v="1"/>
    <n v="2042"/>
    <b v="0"/>
  </r>
  <r>
    <x v="1"/>
    <s v="0211"/>
    <n v="0"/>
    <n v="0"/>
    <n v="2011"/>
    <n v="1990"/>
    <n v="-131.88999999999999"/>
    <n v="0"/>
    <s v="50-R1.5 - Retirement"/>
    <m/>
    <x v="1"/>
    <n v="2042"/>
    <b v="0"/>
  </r>
  <r>
    <x v="1"/>
    <s v="0211"/>
    <n v="0"/>
    <n v="0"/>
    <n v="2011"/>
    <n v="1991"/>
    <n v="-379.71"/>
    <n v="0"/>
    <s v="50-R1.5 - Retirement"/>
    <m/>
    <x v="1"/>
    <n v="2042"/>
    <b v="0"/>
  </r>
  <r>
    <x v="1"/>
    <s v="0211"/>
    <n v="0"/>
    <n v="0"/>
    <n v="2011"/>
    <n v="1993"/>
    <n v="-168.25"/>
    <n v="0"/>
    <s v="50-R1.5 - Retirement"/>
    <m/>
    <x v="1"/>
    <n v="2042"/>
    <b v="0"/>
  </r>
  <r>
    <x v="1"/>
    <s v="0211"/>
    <n v="0"/>
    <n v="0"/>
    <n v="2011"/>
    <n v="1994"/>
    <n v="-2294.63"/>
    <n v="0"/>
    <s v="50-R1.5 - Retirement"/>
    <m/>
    <x v="1"/>
    <n v="2042"/>
    <b v="0"/>
  </r>
  <r>
    <x v="1"/>
    <s v="0211"/>
    <n v="0"/>
    <n v="0"/>
    <n v="2011"/>
    <n v="1995"/>
    <n v="-1818.34"/>
    <n v="0"/>
    <s v="50-R1.5 - Retirement"/>
    <m/>
    <x v="1"/>
    <n v="2042"/>
    <b v="0"/>
  </r>
  <r>
    <x v="1"/>
    <s v="0211"/>
    <n v="0"/>
    <n v="0"/>
    <n v="2011"/>
    <n v="1996"/>
    <n v="-2488.12"/>
    <n v="0"/>
    <s v="50-R1.5 - Retirement"/>
    <m/>
    <x v="1"/>
    <n v="2042"/>
    <b v="0"/>
  </r>
  <r>
    <x v="1"/>
    <s v="0211"/>
    <n v="0"/>
    <n v="0"/>
    <n v="2011"/>
    <n v="1997"/>
    <n v="-4770.49"/>
    <n v="0"/>
    <s v="50-R1.5 - Retirement"/>
    <m/>
    <x v="1"/>
    <n v="2042"/>
    <b v="0"/>
  </r>
  <r>
    <x v="1"/>
    <s v="0211"/>
    <n v="0"/>
    <n v="0"/>
    <n v="2011"/>
    <n v="1998"/>
    <n v="-38334.97"/>
    <n v="0"/>
    <s v="50-R1.5 - Retirement"/>
    <m/>
    <x v="1"/>
    <n v="2042"/>
    <b v="0"/>
  </r>
  <r>
    <x v="1"/>
    <s v="0211"/>
    <n v="0"/>
    <n v="0"/>
    <n v="2011"/>
    <n v="1999"/>
    <n v="-22177.040000000001"/>
    <n v="0"/>
    <s v="50-R1.5 - Retirement"/>
    <m/>
    <x v="1"/>
    <n v="2042"/>
    <b v="0"/>
  </r>
  <r>
    <x v="1"/>
    <s v="0211"/>
    <n v="0"/>
    <n v="0"/>
    <n v="2011"/>
    <n v="2000"/>
    <n v="-198.89"/>
    <n v="0"/>
    <s v="50-R1.5 - Retirement"/>
    <m/>
    <x v="1"/>
    <n v="2042"/>
    <b v="0"/>
  </r>
  <r>
    <x v="1"/>
    <s v="0211"/>
    <n v="0"/>
    <n v="0"/>
    <n v="2011"/>
    <n v="2001"/>
    <n v="-7408.11"/>
    <n v="0"/>
    <s v="50-R1.5 - Retirement"/>
    <m/>
    <x v="1"/>
    <n v="2042"/>
    <b v="0"/>
  </r>
  <r>
    <x v="1"/>
    <s v="0211"/>
    <n v="0"/>
    <n v="0"/>
    <n v="2011"/>
    <n v="2003"/>
    <n v="-13941.21"/>
    <n v="0"/>
    <s v="50-R1.5 - Retirement"/>
    <m/>
    <x v="1"/>
    <n v="2042"/>
    <b v="0"/>
  </r>
  <r>
    <x v="1"/>
    <s v="0211"/>
    <n v="0"/>
    <n v="0"/>
    <n v="2011"/>
    <n v="2004"/>
    <n v="-7256.89"/>
    <n v="0"/>
    <s v="50-R1.5 - Retirement"/>
    <m/>
    <x v="1"/>
    <n v="2042"/>
    <b v="0"/>
  </r>
  <r>
    <x v="1"/>
    <s v="0211"/>
    <n v="0"/>
    <n v="0"/>
    <n v="2011"/>
    <n v="2005"/>
    <n v="-14751.87"/>
    <n v="0"/>
    <s v="50-R1.5 - Retirement"/>
    <m/>
    <x v="1"/>
    <n v="2042"/>
    <b v="0"/>
  </r>
  <r>
    <x v="1"/>
    <s v="0211"/>
    <n v="0"/>
    <n v="0"/>
    <n v="2011"/>
    <n v="2006"/>
    <n v="-1220.47"/>
    <n v="0"/>
    <s v="50-R1.5 - Retirement"/>
    <m/>
    <x v="1"/>
    <n v="2042"/>
    <b v="0"/>
  </r>
  <r>
    <x v="1"/>
    <s v="0211"/>
    <n v="0"/>
    <n v="0"/>
    <n v="2011"/>
    <n v="2007"/>
    <n v="-7666.16"/>
    <n v="0"/>
    <s v="50-R1.5 - Retirement"/>
    <m/>
    <x v="1"/>
    <n v="2042"/>
    <b v="0"/>
  </r>
  <r>
    <x v="1"/>
    <s v="0211"/>
    <n v="0"/>
    <n v="0"/>
    <n v="2011"/>
    <n v="2008"/>
    <n v="-641.66999999999996"/>
    <n v="0"/>
    <s v="50-R1.5 - Retirement"/>
    <m/>
    <x v="1"/>
    <n v="2042"/>
    <b v="0"/>
  </r>
  <r>
    <x v="1"/>
    <s v="0211"/>
    <n v="0"/>
    <n v="0"/>
    <n v="2011"/>
    <n v="2009"/>
    <n v="-22451.42"/>
    <n v="0"/>
    <s v="50-R1.5 - Retirement"/>
    <m/>
    <x v="1"/>
    <n v="2042"/>
    <b v="0"/>
  </r>
  <r>
    <x v="1"/>
    <s v="0211"/>
    <n v="0"/>
    <n v="0"/>
    <n v="2011"/>
    <n v="2010"/>
    <n v="-3949.39"/>
    <n v="0"/>
    <s v="50-R1.5 - Retirement"/>
    <m/>
    <x v="1"/>
    <n v="2042"/>
    <b v="0"/>
  </r>
  <r>
    <x v="1"/>
    <s v="0211"/>
    <n v="0"/>
    <n v="0"/>
    <n v="2012"/>
    <n v="1972"/>
    <n v="-431785.27"/>
    <n v="0"/>
    <s v="50-R1.5 - Retirement"/>
    <m/>
    <x v="1"/>
    <n v="2042"/>
    <b v="0"/>
  </r>
  <r>
    <x v="1"/>
    <s v="0211"/>
    <n v="0"/>
    <n v="0"/>
    <n v="2012"/>
    <n v="1973"/>
    <n v="-4235.07"/>
    <n v="0"/>
    <s v="50-R1.5 - Retirement"/>
    <m/>
    <x v="1"/>
    <n v="2042"/>
    <b v="0"/>
  </r>
  <r>
    <x v="1"/>
    <s v="0211"/>
    <n v="0"/>
    <n v="0"/>
    <n v="2012"/>
    <n v="1974"/>
    <n v="-678.96"/>
    <n v="0"/>
    <s v="50-R1.5 - Retirement"/>
    <m/>
    <x v="1"/>
    <n v="2042"/>
    <b v="0"/>
  </r>
  <r>
    <x v="1"/>
    <s v="0211"/>
    <n v="0"/>
    <n v="0"/>
    <n v="2012"/>
    <n v="1976"/>
    <n v="-103.61"/>
    <n v="0"/>
    <s v="50-R1.5 - Retirement"/>
    <m/>
    <x v="1"/>
    <n v="2042"/>
    <b v="0"/>
  </r>
  <r>
    <x v="1"/>
    <s v="0211"/>
    <n v="0"/>
    <n v="0"/>
    <n v="2012"/>
    <n v="1977"/>
    <n v="-1671.98"/>
    <n v="0"/>
    <s v="50-R1.5 - Retirement"/>
    <m/>
    <x v="1"/>
    <n v="2042"/>
    <b v="0"/>
  </r>
  <r>
    <x v="1"/>
    <s v="0211"/>
    <n v="0"/>
    <n v="0"/>
    <n v="2012"/>
    <n v="1978"/>
    <n v="-39.6"/>
    <n v="0"/>
    <s v="50-R1.5 - Retirement"/>
    <m/>
    <x v="1"/>
    <n v="2042"/>
    <b v="0"/>
  </r>
  <r>
    <x v="1"/>
    <s v="0211"/>
    <n v="0"/>
    <n v="0"/>
    <n v="2012"/>
    <n v="1979"/>
    <n v="-223.42"/>
    <n v="0"/>
    <s v="50-R1.5 - Retirement"/>
    <m/>
    <x v="1"/>
    <n v="2042"/>
    <b v="0"/>
  </r>
  <r>
    <x v="1"/>
    <s v="0211"/>
    <n v="0"/>
    <n v="0"/>
    <n v="2012"/>
    <n v="1980"/>
    <n v="-1489.42"/>
    <n v="0"/>
    <s v="50-R1.5 - Retirement"/>
    <m/>
    <x v="1"/>
    <n v="2042"/>
    <b v="0"/>
  </r>
  <r>
    <x v="1"/>
    <s v="0211"/>
    <n v="0"/>
    <n v="0"/>
    <n v="2012"/>
    <n v="1981"/>
    <n v="-876.39"/>
    <n v="0"/>
    <s v="50-R1.5 - Retirement"/>
    <m/>
    <x v="1"/>
    <n v="2042"/>
    <b v="0"/>
  </r>
  <r>
    <x v="1"/>
    <s v="0211"/>
    <n v="0"/>
    <n v="0"/>
    <n v="2012"/>
    <n v="1982"/>
    <n v="-4297.3500000000004"/>
    <n v="0"/>
    <s v="50-R1.5 - Retirement"/>
    <m/>
    <x v="1"/>
    <n v="2042"/>
    <b v="0"/>
  </r>
  <r>
    <x v="1"/>
    <s v="0211"/>
    <n v="0"/>
    <n v="0"/>
    <n v="2012"/>
    <n v="1983"/>
    <n v="-296.07"/>
    <n v="0"/>
    <s v="50-R1.5 - Retirement"/>
    <m/>
    <x v="1"/>
    <n v="2042"/>
    <b v="0"/>
  </r>
  <r>
    <x v="1"/>
    <s v="0211"/>
    <n v="0"/>
    <n v="0"/>
    <n v="2012"/>
    <n v="1984"/>
    <n v="-147.41999999999999"/>
    <n v="0"/>
    <s v="50-R1.5 - Retirement"/>
    <m/>
    <x v="1"/>
    <n v="2042"/>
    <b v="0"/>
  </r>
  <r>
    <x v="1"/>
    <s v="0211"/>
    <n v="0"/>
    <n v="0"/>
    <n v="2012"/>
    <n v="1985"/>
    <n v="-3650.93"/>
    <n v="0"/>
    <s v="50-R1.5 - Retirement"/>
    <m/>
    <x v="1"/>
    <n v="2042"/>
    <b v="0"/>
  </r>
  <r>
    <x v="1"/>
    <s v="0211"/>
    <n v="0"/>
    <n v="0"/>
    <n v="2012"/>
    <n v="1986"/>
    <n v="-56.31"/>
    <n v="0"/>
    <s v="50-R1.5 - Retirement"/>
    <m/>
    <x v="1"/>
    <n v="2042"/>
    <b v="0"/>
  </r>
  <r>
    <x v="1"/>
    <s v="0211"/>
    <n v="0"/>
    <n v="0"/>
    <n v="2012"/>
    <n v="1987"/>
    <n v="-1811.75"/>
    <n v="0"/>
    <s v="50-R1.5 - Retirement"/>
    <m/>
    <x v="1"/>
    <n v="2042"/>
    <b v="0"/>
  </r>
  <r>
    <x v="1"/>
    <s v="0211"/>
    <n v="0"/>
    <n v="0"/>
    <n v="2012"/>
    <n v="1988"/>
    <n v="-43.35"/>
    <n v="0"/>
    <s v="50-R1.5 - Retirement"/>
    <m/>
    <x v="1"/>
    <n v="2042"/>
    <b v="0"/>
  </r>
  <r>
    <x v="1"/>
    <s v="0211"/>
    <n v="0"/>
    <n v="0"/>
    <n v="2012"/>
    <n v="1990"/>
    <n v="-136.55000000000001"/>
    <n v="0"/>
    <s v="50-R1.5 - Retirement"/>
    <m/>
    <x v="1"/>
    <n v="2042"/>
    <b v="0"/>
  </r>
  <r>
    <x v="1"/>
    <s v="0211"/>
    <n v="0"/>
    <n v="0"/>
    <n v="2012"/>
    <n v="1991"/>
    <n v="-393.02"/>
    <n v="0"/>
    <s v="50-R1.5 - Retirement"/>
    <m/>
    <x v="1"/>
    <n v="2042"/>
    <b v="0"/>
  </r>
  <r>
    <x v="1"/>
    <s v="0211"/>
    <n v="0"/>
    <n v="0"/>
    <n v="2012"/>
    <n v="1993"/>
    <n v="-174.05"/>
    <n v="0"/>
    <s v="50-R1.5 - Retirement"/>
    <m/>
    <x v="1"/>
    <n v="2042"/>
    <b v="0"/>
  </r>
  <r>
    <x v="1"/>
    <s v="0211"/>
    <n v="0"/>
    <n v="0"/>
    <n v="2012"/>
    <n v="1994"/>
    <n v="-2373.14"/>
    <n v="0"/>
    <s v="50-R1.5 - Retirement"/>
    <m/>
    <x v="1"/>
    <n v="2042"/>
    <b v="0"/>
  </r>
  <r>
    <x v="1"/>
    <s v="0211"/>
    <n v="0"/>
    <n v="0"/>
    <n v="2012"/>
    <n v="1995"/>
    <n v="-1880.17"/>
    <n v="0"/>
    <s v="50-R1.5 - Retirement"/>
    <m/>
    <x v="1"/>
    <n v="2042"/>
    <b v="0"/>
  </r>
  <r>
    <x v="1"/>
    <s v="0211"/>
    <n v="0"/>
    <n v="0"/>
    <n v="2012"/>
    <n v="1996"/>
    <n v="-2572.38"/>
    <n v="0"/>
    <s v="50-R1.5 - Retirement"/>
    <m/>
    <x v="1"/>
    <n v="2042"/>
    <b v="0"/>
  </r>
  <r>
    <x v="1"/>
    <s v="0211"/>
    <n v="0"/>
    <n v="0"/>
    <n v="2012"/>
    <n v="1997"/>
    <n v="-4932.07"/>
    <n v="0"/>
    <s v="50-R1.5 - Retirement"/>
    <m/>
    <x v="1"/>
    <n v="2042"/>
    <b v="0"/>
  </r>
  <r>
    <x v="1"/>
    <s v="0211"/>
    <n v="0"/>
    <n v="0"/>
    <n v="2012"/>
    <n v="1998"/>
    <n v="-39641.97"/>
    <n v="0"/>
    <s v="50-R1.5 - Retirement"/>
    <m/>
    <x v="1"/>
    <n v="2042"/>
    <b v="0"/>
  </r>
  <r>
    <x v="1"/>
    <s v="0211"/>
    <n v="0"/>
    <n v="0"/>
    <n v="2012"/>
    <n v="1999"/>
    <n v="-22939.87"/>
    <n v="0"/>
    <s v="50-R1.5 - Retirement"/>
    <m/>
    <x v="1"/>
    <n v="2042"/>
    <b v="0"/>
  </r>
  <r>
    <x v="1"/>
    <s v="0211"/>
    <n v="0"/>
    <n v="0"/>
    <n v="2012"/>
    <n v="2000"/>
    <n v="-205.8"/>
    <n v="0"/>
    <s v="50-R1.5 - Retirement"/>
    <m/>
    <x v="1"/>
    <n v="2042"/>
    <b v="0"/>
  </r>
  <r>
    <x v="1"/>
    <s v="0211"/>
    <n v="0"/>
    <n v="0"/>
    <n v="2012"/>
    <n v="2001"/>
    <n v="-7667.97"/>
    <n v="0"/>
    <s v="50-R1.5 - Retirement"/>
    <m/>
    <x v="1"/>
    <n v="2042"/>
    <b v="0"/>
  </r>
  <r>
    <x v="1"/>
    <s v="0211"/>
    <n v="0"/>
    <n v="0"/>
    <n v="2012"/>
    <n v="2003"/>
    <n v="-14440.85"/>
    <n v="0"/>
    <s v="50-R1.5 - Retirement"/>
    <m/>
    <x v="1"/>
    <n v="2042"/>
    <b v="0"/>
  </r>
  <r>
    <x v="1"/>
    <s v="0211"/>
    <n v="0"/>
    <n v="0"/>
    <n v="2012"/>
    <n v="2004"/>
    <n v="-7520.17"/>
    <n v="0"/>
    <s v="50-R1.5 - Retirement"/>
    <m/>
    <x v="1"/>
    <n v="2042"/>
    <b v="0"/>
  </r>
  <r>
    <x v="1"/>
    <s v="0211"/>
    <n v="0"/>
    <n v="0"/>
    <n v="2012"/>
    <n v="2005"/>
    <n v="-15292.54"/>
    <n v="0"/>
    <s v="50-R1.5 - Retirement"/>
    <m/>
    <x v="1"/>
    <n v="2042"/>
    <b v="0"/>
  </r>
  <r>
    <x v="1"/>
    <s v="0211"/>
    <n v="0"/>
    <n v="0"/>
    <n v="2012"/>
    <n v="2006"/>
    <n v="-1265.76"/>
    <n v="0"/>
    <s v="50-R1.5 - Retirement"/>
    <m/>
    <x v="1"/>
    <n v="2042"/>
    <b v="0"/>
  </r>
  <r>
    <x v="1"/>
    <s v="0211"/>
    <n v="0"/>
    <n v="0"/>
    <n v="2012"/>
    <n v="2007"/>
    <n v="-7954.19"/>
    <n v="0"/>
    <s v="50-R1.5 - Retirement"/>
    <m/>
    <x v="1"/>
    <n v="2042"/>
    <b v="0"/>
  </r>
  <r>
    <x v="1"/>
    <s v="0211"/>
    <n v="0"/>
    <n v="0"/>
    <n v="2012"/>
    <n v="2008"/>
    <n v="-666.07"/>
    <n v="0"/>
    <s v="50-R1.5 - Retirement"/>
    <m/>
    <x v="1"/>
    <n v="2042"/>
    <b v="0"/>
  </r>
  <r>
    <x v="1"/>
    <s v="0211"/>
    <n v="0"/>
    <n v="0"/>
    <n v="2012"/>
    <n v="2009"/>
    <n v="-23315.55"/>
    <n v="0"/>
    <s v="50-R1.5 - Retirement"/>
    <m/>
    <x v="1"/>
    <n v="2042"/>
    <b v="0"/>
  </r>
  <r>
    <x v="1"/>
    <s v="0211"/>
    <n v="0"/>
    <n v="0"/>
    <n v="2012"/>
    <n v="2010"/>
    <n v="-4103.6400000000003"/>
    <n v="0"/>
    <s v="50-R1.5 - Retirement"/>
    <m/>
    <x v="1"/>
    <n v="2042"/>
    <b v="0"/>
  </r>
  <r>
    <x v="1"/>
    <s v="0211"/>
    <n v="0"/>
    <n v="0"/>
    <n v="2013"/>
    <n v="1972"/>
    <n v="-444511.26"/>
    <n v="0"/>
    <s v="50-R1.5 - Retirement"/>
    <m/>
    <x v="1"/>
    <n v="2042"/>
    <b v="0"/>
  </r>
  <r>
    <x v="1"/>
    <s v="0211"/>
    <n v="0"/>
    <n v="0"/>
    <n v="2013"/>
    <n v="1973"/>
    <n v="-4363.8100000000004"/>
    <n v="0"/>
    <s v="50-R1.5 - Retirement"/>
    <m/>
    <x v="1"/>
    <n v="2042"/>
    <b v="0"/>
  </r>
  <r>
    <x v="1"/>
    <s v="0211"/>
    <n v="0"/>
    <n v="0"/>
    <n v="2013"/>
    <n v="1974"/>
    <n v="-700.17"/>
    <n v="0"/>
    <s v="50-R1.5 - Retirement"/>
    <m/>
    <x v="1"/>
    <n v="2042"/>
    <b v="0"/>
  </r>
  <r>
    <x v="1"/>
    <s v="0211"/>
    <n v="0"/>
    <n v="0"/>
    <n v="2013"/>
    <n v="1976"/>
    <n v="-107"/>
    <n v="0"/>
    <s v="50-R1.5 - Retirement"/>
    <m/>
    <x v="1"/>
    <n v="2042"/>
    <b v="0"/>
  </r>
  <r>
    <x v="1"/>
    <s v="0211"/>
    <n v="0"/>
    <n v="0"/>
    <n v="2013"/>
    <n v="1977"/>
    <n v="-1727.72"/>
    <n v="0"/>
    <s v="50-R1.5 - Retirement"/>
    <m/>
    <x v="1"/>
    <n v="2042"/>
    <b v="0"/>
  </r>
  <r>
    <x v="1"/>
    <s v="0211"/>
    <n v="0"/>
    <n v="0"/>
    <n v="2013"/>
    <n v="1978"/>
    <n v="-40.94"/>
    <n v="0"/>
    <s v="50-R1.5 - Retirement"/>
    <m/>
    <x v="1"/>
    <n v="2042"/>
    <b v="0"/>
  </r>
  <r>
    <x v="1"/>
    <s v="0211"/>
    <n v="0"/>
    <n v="0"/>
    <n v="2013"/>
    <n v="1979"/>
    <n v="-231.11"/>
    <n v="0"/>
    <s v="50-R1.5 - Retirement"/>
    <m/>
    <x v="1"/>
    <n v="2042"/>
    <b v="0"/>
  </r>
  <r>
    <x v="1"/>
    <s v="0211"/>
    <n v="0"/>
    <n v="0"/>
    <n v="2013"/>
    <n v="1980"/>
    <n v="-1541.23"/>
    <n v="0"/>
    <s v="50-R1.5 - Retirement"/>
    <m/>
    <x v="1"/>
    <n v="2042"/>
    <b v="0"/>
  </r>
  <r>
    <x v="1"/>
    <s v="0211"/>
    <n v="0"/>
    <n v="0"/>
    <n v="2013"/>
    <n v="1981"/>
    <n v="-907.2"/>
    <n v="0"/>
    <s v="50-R1.5 - Retirement"/>
    <m/>
    <x v="1"/>
    <n v="2042"/>
    <b v="0"/>
  </r>
  <r>
    <x v="1"/>
    <s v="0211"/>
    <n v="0"/>
    <n v="0"/>
    <n v="2013"/>
    <n v="1982"/>
    <n v="-4449.58"/>
    <n v="0"/>
    <s v="50-R1.5 - Retirement"/>
    <m/>
    <x v="1"/>
    <n v="2042"/>
    <b v="0"/>
  </r>
  <r>
    <x v="1"/>
    <s v="0211"/>
    <n v="0"/>
    <n v="0"/>
    <n v="2013"/>
    <n v="1983"/>
    <n v="-306.63"/>
    <n v="0"/>
    <s v="50-R1.5 - Retirement"/>
    <m/>
    <x v="1"/>
    <n v="2042"/>
    <b v="0"/>
  </r>
  <r>
    <x v="1"/>
    <s v="0211"/>
    <n v="0"/>
    <n v="0"/>
    <n v="2013"/>
    <n v="1984"/>
    <n v="-152.69999999999999"/>
    <n v="0"/>
    <s v="50-R1.5 - Retirement"/>
    <m/>
    <x v="1"/>
    <n v="2042"/>
    <b v="0"/>
  </r>
  <r>
    <x v="1"/>
    <s v="0211"/>
    <n v="0"/>
    <n v="0"/>
    <n v="2013"/>
    <n v="1985"/>
    <n v="-3782"/>
    <n v="0"/>
    <s v="50-R1.5 - Retirement"/>
    <m/>
    <x v="1"/>
    <n v="2042"/>
    <b v="0"/>
  </r>
  <r>
    <x v="1"/>
    <s v="0211"/>
    <n v="0"/>
    <n v="0"/>
    <n v="2013"/>
    <n v="1986"/>
    <n v="-58.33"/>
    <n v="0"/>
    <s v="50-R1.5 - Retirement"/>
    <m/>
    <x v="1"/>
    <n v="2042"/>
    <b v="0"/>
  </r>
  <r>
    <x v="1"/>
    <s v="0211"/>
    <n v="0"/>
    <n v="0"/>
    <n v="2013"/>
    <n v="1987"/>
    <n v="-1876.82"/>
    <n v="0"/>
    <s v="50-R1.5 - Retirement"/>
    <m/>
    <x v="1"/>
    <n v="2042"/>
    <b v="0"/>
  </r>
  <r>
    <x v="1"/>
    <s v="0211"/>
    <n v="0"/>
    <n v="0"/>
    <n v="2013"/>
    <n v="1988"/>
    <n v="-44.9"/>
    <n v="0"/>
    <s v="50-R1.5 - Retirement"/>
    <m/>
    <x v="1"/>
    <n v="2042"/>
    <b v="0"/>
  </r>
  <r>
    <x v="1"/>
    <s v="0211"/>
    <n v="0"/>
    <n v="0"/>
    <n v="2013"/>
    <n v="1990"/>
    <n v="-141.4"/>
    <n v="0"/>
    <s v="50-R1.5 - Retirement"/>
    <m/>
    <x v="1"/>
    <n v="2042"/>
    <b v="0"/>
  </r>
  <r>
    <x v="1"/>
    <s v="0211"/>
    <n v="0"/>
    <n v="0"/>
    <n v="2013"/>
    <n v="1991"/>
    <n v="-406.89"/>
    <n v="0"/>
    <s v="50-R1.5 - Retirement"/>
    <m/>
    <x v="1"/>
    <n v="2042"/>
    <b v="0"/>
  </r>
  <r>
    <x v="1"/>
    <s v="0211"/>
    <n v="0"/>
    <n v="0"/>
    <n v="2013"/>
    <n v="1993"/>
    <n v="-180.1"/>
    <n v="0"/>
    <s v="50-R1.5 - Retirement"/>
    <m/>
    <x v="1"/>
    <n v="2042"/>
    <b v="0"/>
  </r>
  <r>
    <x v="1"/>
    <s v="0211"/>
    <n v="0"/>
    <n v="0"/>
    <n v="2013"/>
    <n v="1994"/>
    <n v="-2454.98"/>
    <n v="0"/>
    <s v="50-R1.5 - Retirement"/>
    <m/>
    <x v="1"/>
    <n v="2042"/>
    <b v="0"/>
  </r>
  <r>
    <x v="1"/>
    <s v="0211"/>
    <n v="0"/>
    <n v="0"/>
    <n v="2013"/>
    <n v="1995"/>
    <n v="-1944.49"/>
    <n v="0"/>
    <s v="50-R1.5 - Retirement"/>
    <m/>
    <x v="1"/>
    <n v="2042"/>
    <b v="0"/>
  </r>
  <r>
    <x v="1"/>
    <s v="0211"/>
    <n v="0"/>
    <n v="0"/>
    <n v="2013"/>
    <n v="1996"/>
    <n v="-2659.84"/>
    <n v="0"/>
    <s v="50-R1.5 - Retirement"/>
    <m/>
    <x v="1"/>
    <n v="2042"/>
    <b v="0"/>
  </r>
  <r>
    <x v="1"/>
    <s v="0211"/>
    <n v="0"/>
    <n v="0"/>
    <n v="2013"/>
    <n v="1997"/>
    <n v="-5099.09"/>
    <n v="0"/>
    <s v="50-R1.5 - Retirement"/>
    <m/>
    <x v="1"/>
    <n v="2042"/>
    <b v="0"/>
  </r>
  <r>
    <x v="1"/>
    <s v="0211"/>
    <n v="0"/>
    <n v="0"/>
    <n v="2013"/>
    <n v="1998"/>
    <n v="-40984.620000000003"/>
    <n v="0"/>
    <s v="50-R1.5 - Retirement"/>
    <m/>
    <x v="1"/>
    <n v="2042"/>
    <b v="0"/>
  </r>
  <r>
    <x v="1"/>
    <s v="0211"/>
    <n v="0"/>
    <n v="0"/>
    <n v="2013"/>
    <n v="1999"/>
    <n v="-23721.98"/>
    <n v="0"/>
    <s v="50-R1.5 - Retirement"/>
    <m/>
    <x v="1"/>
    <n v="2042"/>
    <b v="0"/>
  </r>
  <r>
    <x v="1"/>
    <s v="0211"/>
    <n v="0"/>
    <n v="0"/>
    <n v="2013"/>
    <n v="2000"/>
    <n v="-212.88"/>
    <n v="0"/>
    <s v="50-R1.5 - Retirement"/>
    <m/>
    <x v="1"/>
    <n v="2042"/>
    <b v="0"/>
  </r>
  <r>
    <x v="1"/>
    <s v="0211"/>
    <n v="0"/>
    <n v="0"/>
    <n v="2013"/>
    <n v="2001"/>
    <n v="-7934.58"/>
    <n v="0"/>
    <s v="50-R1.5 - Retirement"/>
    <m/>
    <x v="1"/>
    <n v="2042"/>
    <b v="0"/>
  </r>
  <r>
    <x v="1"/>
    <s v="0211"/>
    <n v="0"/>
    <n v="0"/>
    <n v="2013"/>
    <n v="2003"/>
    <n v="-14953.54"/>
    <n v="0"/>
    <s v="50-R1.5 - Retirement"/>
    <m/>
    <x v="1"/>
    <n v="2042"/>
    <b v="0"/>
  </r>
  <r>
    <x v="1"/>
    <s v="0211"/>
    <n v="0"/>
    <n v="0"/>
    <n v="2013"/>
    <n v="2004"/>
    <n v="-7789.69"/>
    <n v="0"/>
    <s v="50-R1.5 - Retirement"/>
    <m/>
    <x v="1"/>
    <n v="2042"/>
    <b v="0"/>
  </r>
  <r>
    <x v="1"/>
    <s v="0211"/>
    <n v="0"/>
    <n v="0"/>
    <n v="2013"/>
    <n v="2005"/>
    <n v="-15847.37"/>
    <n v="0"/>
    <s v="50-R1.5 - Retirement"/>
    <m/>
    <x v="1"/>
    <n v="2042"/>
    <b v="0"/>
  </r>
  <r>
    <x v="1"/>
    <s v="0211"/>
    <n v="0"/>
    <n v="0"/>
    <n v="2013"/>
    <n v="2006"/>
    <n v="-1312.16"/>
    <n v="0"/>
    <s v="50-R1.5 - Retirement"/>
    <m/>
    <x v="1"/>
    <n v="2042"/>
    <b v="0"/>
  </r>
  <r>
    <x v="1"/>
    <s v="0211"/>
    <n v="0"/>
    <n v="0"/>
    <n v="2013"/>
    <n v="2007"/>
    <n v="-8249.3799999999992"/>
    <n v="0"/>
    <s v="50-R1.5 - Retirement"/>
    <m/>
    <x v="1"/>
    <n v="2042"/>
    <b v="0"/>
  </r>
  <r>
    <x v="1"/>
    <s v="0211"/>
    <n v="0"/>
    <n v="0"/>
    <n v="2013"/>
    <n v="2008"/>
    <n v="-691.09"/>
    <n v="0"/>
    <s v="50-R1.5 - Retirement"/>
    <m/>
    <x v="1"/>
    <n v="2042"/>
    <b v="0"/>
  </r>
  <r>
    <x v="1"/>
    <s v="0211"/>
    <n v="0"/>
    <n v="0"/>
    <n v="2013"/>
    <n v="2009"/>
    <n v="-24202.29"/>
    <n v="0"/>
    <s v="50-R1.5 - Retirement"/>
    <m/>
    <x v="1"/>
    <n v="2042"/>
    <b v="0"/>
  </r>
  <r>
    <x v="1"/>
    <s v="0211"/>
    <n v="0"/>
    <n v="0"/>
    <n v="2013"/>
    <n v="2010"/>
    <n v="-4261.59"/>
    <n v="0"/>
    <s v="50-R1.5 - Retirement"/>
    <m/>
    <x v="1"/>
    <n v="2042"/>
    <b v="0"/>
  </r>
  <r>
    <x v="1"/>
    <s v="0211"/>
    <n v="0"/>
    <n v="0"/>
    <n v="2014"/>
    <n v="1972"/>
    <n v="-457162.9"/>
    <n v="0"/>
    <s v="50-R1.5 - Retirement"/>
    <m/>
    <x v="1"/>
    <n v="2042"/>
    <b v="0"/>
  </r>
  <r>
    <x v="1"/>
    <s v="0211"/>
    <n v="0"/>
    <n v="0"/>
    <n v="2014"/>
    <n v="1973"/>
    <n v="-4492.42"/>
    <n v="0"/>
    <s v="50-R1.5 - Retirement"/>
    <m/>
    <x v="1"/>
    <n v="2042"/>
    <b v="0"/>
  </r>
  <r>
    <x v="1"/>
    <s v="0211"/>
    <n v="0"/>
    <n v="0"/>
    <n v="2014"/>
    <n v="1974"/>
    <n v="-721.46"/>
    <n v="0"/>
    <s v="50-R1.5 - Retirement"/>
    <m/>
    <x v="1"/>
    <n v="2042"/>
    <b v="0"/>
  </r>
  <r>
    <x v="1"/>
    <s v="0211"/>
    <n v="0"/>
    <n v="0"/>
    <n v="2014"/>
    <n v="1976"/>
    <n v="-110.43"/>
    <n v="0"/>
    <s v="50-R1.5 - Retirement"/>
    <m/>
    <x v="1"/>
    <n v="2042"/>
    <b v="0"/>
  </r>
  <r>
    <x v="1"/>
    <s v="0211"/>
    <n v="0"/>
    <n v="0"/>
    <n v="2014"/>
    <n v="1977"/>
    <n v="-1784.25"/>
    <n v="0"/>
    <s v="50-R1.5 - Retirement"/>
    <m/>
    <x v="1"/>
    <n v="2042"/>
    <b v="0"/>
  </r>
  <r>
    <x v="1"/>
    <s v="0211"/>
    <n v="0"/>
    <n v="0"/>
    <n v="2014"/>
    <n v="1978"/>
    <n v="-42.3"/>
    <n v="0"/>
    <s v="50-R1.5 - Retirement"/>
    <m/>
    <x v="1"/>
    <n v="2042"/>
    <b v="0"/>
  </r>
  <r>
    <x v="1"/>
    <s v="0211"/>
    <n v="0"/>
    <n v="0"/>
    <n v="2014"/>
    <n v="1979"/>
    <n v="-238.94"/>
    <n v="0"/>
    <s v="50-R1.5 - Retirement"/>
    <m/>
    <x v="1"/>
    <n v="2042"/>
    <b v="0"/>
  </r>
  <r>
    <x v="1"/>
    <s v="0211"/>
    <n v="0"/>
    <n v="0"/>
    <n v="2014"/>
    <n v="1980"/>
    <n v="-1594.23"/>
    <n v="0"/>
    <s v="50-R1.5 - Retirement"/>
    <m/>
    <x v="1"/>
    <n v="2042"/>
    <b v="0"/>
  </r>
  <r>
    <x v="1"/>
    <s v="0211"/>
    <n v="0"/>
    <n v="0"/>
    <n v="2014"/>
    <n v="1981"/>
    <n v="-938.76"/>
    <n v="0"/>
    <s v="50-R1.5 - Retirement"/>
    <m/>
    <x v="1"/>
    <n v="2042"/>
    <b v="0"/>
  </r>
  <r>
    <x v="1"/>
    <s v="0211"/>
    <n v="0"/>
    <n v="0"/>
    <n v="2014"/>
    <n v="1982"/>
    <n v="-4606"/>
    <n v="0"/>
    <s v="50-R1.5 - Retirement"/>
    <m/>
    <x v="1"/>
    <n v="2042"/>
    <b v="0"/>
  </r>
  <r>
    <x v="1"/>
    <s v="0211"/>
    <n v="0"/>
    <n v="0"/>
    <n v="2014"/>
    <n v="1983"/>
    <n v="-317.49"/>
    <n v="0"/>
    <s v="50-R1.5 - Retirement"/>
    <m/>
    <x v="1"/>
    <n v="2042"/>
    <b v="0"/>
  </r>
  <r>
    <x v="1"/>
    <s v="0211"/>
    <n v="0"/>
    <n v="0"/>
    <n v="2014"/>
    <n v="1984"/>
    <n v="-158.15"/>
    <n v="0"/>
    <s v="50-R1.5 - Retirement"/>
    <m/>
    <x v="1"/>
    <n v="2042"/>
    <b v="0"/>
  </r>
  <r>
    <x v="1"/>
    <s v="0211"/>
    <n v="0"/>
    <n v="0"/>
    <n v="2014"/>
    <n v="1985"/>
    <n v="-3917.44"/>
    <n v="0"/>
    <s v="50-R1.5 - Retirement"/>
    <m/>
    <x v="1"/>
    <n v="2042"/>
    <b v="0"/>
  </r>
  <r>
    <x v="1"/>
    <s v="0211"/>
    <n v="0"/>
    <n v="0"/>
    <n v="2014"/>
    <n v="1986"/>
    <n v="-60.43"/>
    <n v="0"/>
    <s v="50-R1.5 - Retirement"/>
    <m/>
    <x v="1"/>
    <n v="2042"/>
    <b v="0"/>
  </r>
  <r>
    <x v="1"/>
    <s v="0211"/>
    <n v="0"/>
    <n v="0"/>
    <n v="2014"/>
    <n v="1987"/>
    <n v="-1944.27"/>
    <n v="0"/>
    <s v="50-R1.5 - Retirement"/>
    <m/>
    <x v="1"/>
    <n v="2042"/>
    <b v="0"/>
  </r>
  <r>
    <x v="1"/>
    <s v="0211"/>
    <n v="0"/>
    <n v="0"/>
    <n v="2014"/>
    <n v="1988"/>
    <n v="-46.51"/>
    <n v="0"/>
    <s v="50-R1.5 - Retirement"/>
    <m/>
    <x v="1"/>
    <n v="2042"/>
    <b v="0"/>
  </r>
  <r>
    <x v="1"/>
    <s v="0211"/>
    <n v="0"/>
    <n v="0"/>
    <n v="2014"/>
    <n v="1990"/>
    <n v="-146.44999999999999"/>
    <n v="0"/>
    <s v="50-R1.5 - Retirement"/>
    <m/>
    <x v="1"/>
    <n v="2042"/>
    <b v="0"/>
  </r>
  <r>
    <x v="1"/>
    <s v="0211"/>
    <n v="0"/>
    <n v="0"/>
    <n v="2014"/>
    <n v="1991"/>
    <n v="-421.34"/>
    <n v="0"/>
    <s v="50-R1.5 - Retirement"/>
    <m/>
    <x v="1"/>
    <n v="2042"/>
    <b v="0"/>
  </r>
  <r>
    <x v="1"/>
    <s v="0211"/>
    <n v="0"/>
    <n v="0"/>
    <n v="2014"/>
    <n v="1993"/>
    <n v="-186.41"/>
    <n v="0"/>
    <s v="50-R1.5 - Retirement"/>
    <m/>
    <x v="1"/>
    <n v="2042"/>
    <b v="0"/>
  </r>
  <r>
    <x v="1"/>
    <s v="0211"/>
    <n v="0"/>
    <n v="0"/>
    <n v="2014"/>
    <n v="1994"/>
    <n v="-2540.31"/>
    <n v="0"/>
    <s v="50-R1.5 - Retirement"/>
    <m/>
    <x v="1"/>
    <n v="2042"/>
    <b v="0"/>
  </r>
  <r>
    <x v="1"/>
    <s v="0211"/>
    <n v="0"/>
    <n v="0"/>
    <n v="2014"/>
    <n v="1995"/>
    <n v="-2011.56"/>
    <n v="0"/>
    <s v="50-R1.5 - Retirement"/>
    <m/>
    <x v="1"/>
    <n v="2042"/>
    <b v="0"/>
  </r>
  <r>
    <x v="1"/>
    <s v="0211"/>
    <n v="0"/>
    <n v="0"/>
    <n v="2014"/>
    <n v="1996"/>
    <n v="-2750.84"/>
    <n v="0"/>
    <s v="50-R1.5 - Retirement"/>
    <m/>
    <x v="1"/>
    <n v="2042"/>
    <b v="0"/>
  </r>
  <r>
    <x v="1"/>
    <s v="0211"/>
    <n v="0"/>
    <n v="0"/>
    <n v="2014"/>
    <n v="1997"/>
    <n v="-5272.46"/>
    <n v="0"/>
    <s v="50-R1.5 - Retirement"/>
    <m/>
    <x v="1"/>
    <n v="2042"/>
    <b v="0"/>
  </r>
  <r>
    <x v="1"/>
    <s v="0211"/>
    <n v="0"/>
    <n v="0"/>
    <n v="2014"/>
    <n v="1998"/>
    <n v="-42372.54"/>
    <n v="0"/>
    <s v="50-R1.5 - Retirement"/>
    <m/>
    <x v="1"/>
    <n v="2042"/>
    <b v="0"/>
  </r>
  <r>
    <x v="1"/>
    <s v="0211"/>
    <n v="0"/>
    <n v="0"/>
    <n v="2014"/>
    <n v="1999"/>
    <n v="-24525.439999999999"/>
    <n v="0"/>
    <s v="50-R1.5 - Retirement"/>
    <m/>
    <x v="1"/>
    <n v="2042"/>
    <b v="0"/>
  </r>
  <r>
    <x v="1"/>
    <s v="0211"/>
    <n v="0"/>
    <n v="0"/>
    <n v="2014"/>
    <n v="2000"/>
    <n v="-220.14"/>
    <n v="0"/>
    <s v="50-R1.5 - Retirement"/>
    <m/>
    <x v="1"/>
    <n v="2042"/>
    <b v="0"/>
  </r>
  <r>
    <x v="1"/>
    <s v="0211"/>
    <n v="0"/>
    <n v="0"/>
    <n v="2014"/>
    <n v="2001"/>
    <n v="-8207.51"/>
    <n v="0"/>
    <s v="50-R1.5 - Retirement"/>
    <m/>
    <x v="1"/>
    <n v="2042"/>
    <b v="0"/>
  </r>
  <r>
    <x v="1"/>
    <s v="0211"/>
    <n v="0"/>
    <n v="0"/>
    <n v="2014"/>
    <n v="2003"/>
    <n v="-15478.08"/>
    <n v="0"/>
    <s v="50-R1.5 - Retirement"/>
    <m/>
    <x v="1"/>
    <n v="2042"/>
    <b v="0"/>
  </r>
  <r>
    <x v="1"/>
    <s v="0211"/>
    <n v="0"/>
    <n v="0"/>
    <n v="2014"/>
    <n v="2004"/>
    <n v="-8066.25"/>
    <n v="0"/>
    <s v="50-R1.5 - Retirement"/>
    <m/>
    <x v="1"/>
    <n v="2042"/>
    <b v="0"/>
  </r>
  <r>
    <x v="1"/>
    <s v="0211"/>
    <n v="0"/>
    <n v="0"/>
    <n v="2014"/>
    <n v="2005"/>
    <n v="-16415.330000000002"/>
    <n v="0"/>
    <s v="50-R1.5 - Retirement"/>
    <m/>
    <x v="1"/>
    <n v="2042"/>
    <b v="0"/>
  </r>
  <r>
    <x v="1"/>
    <s v="0211"/>
    <n v="0"/>
    <n v="0"/>
    <n v="2014"/>
    <n v="2006"/>
    <n v="-1359.76"/>
    <n v="0"/>
    <s v="50-R1.5 - Retirement"/>
    <m/>
    <x v="1"/>
    <n v="2042"/>
    <b v="0"/>
  </r>
  <r>
    <x v="1"/>
    <s v="0211"/>
    <n v="0"/>
    <n v="0"/>
    <n v="2014"/>
    <n v="2007"/>
    <n v="-8551.74"/>
    <n v="0"/>
    <s v="50-R1.5 - Retirement"/>
    <m/>
    <x v="1"/>
    <n v="2042"/>
    <b v="0"/>
  </r>
  <r>
    <x v="1"/>
    <s v="0211"/>
    <n v="0"/>
    <n v="0"/>
    <n v="2014"/>
    <n v="2008"/>
    <n v="-716.74"/>
    <n v="0"/>
    <s v="50-R1.5 - Retirement"/>
    <m/>
    <x v="1"/>
    <n v="2042"/>
    <b v="0"/>
  </r>
  <r>
    <x v="1"/>
    <s v="0211"/>
    <n v="0"/>
    <n v="0"/>
    <n v="2014"/>
    <n v="2009"/>
    <n v="-25111.62"/>
    <n v="0"/>
    <s v="50-R1.5 - Retirement"/>
    <m/>
    <x v="1"/>
    <n v="2042"/>
    <b v="0"/>
  </r>
  <r>
    <x v="1"/>
    <s v="0211"/>
    <n v="0"/>
    <n v="0"/>
    <n v="2014"/>
    <n v="2010"/>
    <n v="-4423.66"/>
    <n v="0"/>
    <s v="50-R1.5 - Retirement"/>
    <m/>
    <x v="1"/>
    <n v="2042"/>
    <b v="0"/>
  </r>
  <r>
    <x v="1"/>
    <s v="0211"/>
    <n v="0"/>
    <n v="0"/>
    <n v="2015"/>
    <n v="1972"/>
    <n v="-469675.14"/>
    <n v="0"/>
    <s v="50-R1.5 - Retirement"/>
    <m/>
    <x v="1"/>
    <n v="2042"/>
    <b v="0"/>
  </r>
  <r>
    <x v="1"/>
    <s v="0211"/>
    <n v="0"/>
    <n v="0"/>
    <n v="2015"/>
    <n v="1973"/>
    <n v="-4620.28"/>
    <n v="0"/>
    <s v="50-R1.5 - Retirement"/>
    <m/>
    <x v="1"/>
    <n v="2042"/>
    <b v="0"/>
  </r>
  <r>
    <x v="1"/>
    <s v="0211"/>
    <n v="0"/>
    <n v="0"/>
    <n v="2015"/>
    <n v="1974"/>
    <n v="-742.72"/>
    <n v="0"/>
    <s v="50-R1.5 - Retirement"/>
    <m/>
    <x v="1"/>
    <n v="2042"/>
    <b v="0"/>
  </r>
  <r>
    <x v="1"/>
    <s v="0211"/>
    <n v="0"/>
    <n v="0"/>
    <n v="2015"/>
    <n v="1976"/>
    <n v="-113.88"/>
    <n v="0"/>
    <s v="50-R1.5 - Retirement"/>
    <m/>
    <x v="1"/>
    <n v="2042"/>
    <b v="0"/>
  </r>
  <r>
    <x v="1"/>
    <s v="0211"/>
    <n v="0"/>
    <n v="0"/>
    <n v="2015"/>
    <n v="1977"/>
    <n v="-1841.38"/>
    <n v="0"/>
    <s v="50-R1.5 - Retirement"/>
    <m/>
    <x v="1"/>
    <n v="2042"/>
    <b v="0"/>
  </r>
  <r>
    <x v="1"/>
    <s v="0211"/>
    <n v="0"/>
    <n v="0"/>
    <n v="2015"/>
    <n v="1978"/>
    <n v="-43.69"/>
    <n v="0"/>
    <s v="50-R1.5 - Retirement"/>
    <m/>
    <x v="1"/>
    <n v="2042"/>
    <b v="0"/>
  </r>
  <r>
    <x v="1"/>
    <s v="0211"/>
    <n v="0"/>
    <n v="0"/>
    <n v="2015"/>
    <n v="1979"/>
    <n v="-246.9"/>
    <n v="0"/>
    <s v="50-R1.5 - Retirement"/>
    <m/>
    <x v="1"/>
    <n v="2042"/>
    <b v="0"/>
  </r>
  <r>
    <x v="1"/>
    <s v="0211"/>
    <n v="0"/>
    <n v="0"/>
    <n v="2015"/>
    <n v="1980"/>
    <n v="-1648.26"/>
    <n v="0"/>
    <s v="50-R1.5 - Retirement"/>
    <m/>
    <x v="1"/>
    <n v="2042"/>
    <b v="0"/>
  </r>
  <r>
    <x v="1"/>
    <s v="0211"/>
    <n v="0"/>
    <n v="0"/>
    <n v="2015"/>
    <n v="1981"/>
    <n v="-971.04"/>
    <n v="0"/>
    <s v="50-R1.5 - Retirement"/>
    <m/>
    <x v="1"/>
    <n v="2042"/>
    <b v="0"/>
  </r>
  <r>
    <x v="1"/>
    <s v="0211"/>
    <n v="0"/>
    <n v="0"/>
    <n v="2015"/>
    <n v="1982"/>
    <n v="-4766.2299999999996"/>
    <n v="0"/>
    <s v="50-R1.5 - Retirement"/>
    <m/>
    <x v="1"/>
    <n v="2042"/>
    <b v="0"/>
  </r>
  <r>
    <x v="1"/>
    <s v="0211"/>
    <n v="0"/>
    <n v="0"/>
    <n v="2015"/>
    <n v="1983"/>
    <n v="-328.65"/>
    <n v="0"/>
    <s v="50-R1.5 - Retirement"/>
    <m/>
    <x v="1"/>
    <n v="2042"/>
    <b v="0"/>
  </r>
  <r>
    <x v="1"/>
    <s v="0211"/>
    <n v="0"/>
    <n v="0"/>
    <n v="2015"/>
    <n v="1984"/>
    <n v="-163.75"/>
    <n v="0"/>
    <s v="50-R1.5 - Retirement"/>
    <m/>
    <x v="1"/>
    <n v="2042"/>
    <b v="0"/>
  </r>
  <r>
    <x v="1"/>
    <s v="0211"/>
    <n v="0"/>
    <n v="0"/>
    <n v="2015"/>
    <n v="1985"/>
    <n v="-4057.11"/>
    <n v="0"/>
    <s v="50-R1.5 - Retirement"/>
    <m/>
    <x v="1"/>
    <n v="2042"/>
    <b v="0"/>
  </r>
  <r>
    <x v="1"/>
    <s v="0211"/>
    <n v="0"/>
    <n v="0"/>
    <n v="2015"/>
    <n v="1986"/>
    <n v="-62.59"/>
    <n v="0"/>
    <s v="50-R1.5 - Retirement"/>
    <m/>
    <x v="1"/>
    <n v="2042"/>
    <b v="0"/>
  </r>
  <r>
    <x v="1"/>
    <s v="0211"/>
    <n v="0"/>
    <n v="0"/>
    <n v="2015"/>
    <n v="1987"/>
    <n v="-2014.07"/>
    <n v="0"/>
    <s v="50-R1.5 - Retirement"/>
    <m/>
    <x v="1"/>
    <n v="2042"/>
    <b v="0"/>
  </r>
  <r>
    <x v="1"/>
    <s v="0211"/>
    <n v="0"/>
    <n v="0"/>
    <n v="2015"/>
    <n v="1988"/>
    <n v="-48.19"/>
    <n v="0"/>
    <s v="50-R1.5 - Retirement"/>
    <m/>
    <x v="1"/>
    <n v="2042"/>
    <b v="0"/>
  </r>
  <r>
    <x v="1"/>
    <s v="0211"/>
    <n v="0"/>
    <n v="0"/>
    <n v="2015"/>
    <n v="1990"/>
    <n v="-151.69"/>
    <n v="0"/>
    <s v="50-R1.5 - Retirement"/>
    <m/>
    <x v="1"/>
    <n v="2042"/>
    <b v="0"/>
  </r>
  <r>
    <x v="1"/>
    <s v="0211"/>
    <n v="0"/>
    <n v="0"/>
    <n v="2015"/>
    <n v="1991"/>
    <n v="-436.38"/>
    <n v="0"/>
    <s v="50-R1.5 - Retirement"/>
    <m/>
    <x v="1"/>
    <n v="2042"/>
    <b v="0"/>
  </r>
  <r>
    <x v="1"/>
    <s v="0211"/>
    <n v="0"/>
    <n v="0"/>
    <n v="2015"/>
    <n v="1993"/>
    <n v="-192.99"/>
    <n v="0"/>
    <s v="50-R1.5 - Retirement"/>
    <m/>
    <x v="1"/>
    <n v="2042"/>
    <b v="0"/>
  </r>
  <r>
    <x v="1"/>
    <s v="0211"/>
    <n v="0"/>
    <n v="0"/>
    <n v="2015"/>
    <n v="1994"/>
    <n v="-2629.31"/>
    <n v="0"/>
    <s v="50-R1.5 - Retirement"/>
    <m/>
    <x v="1"/>
    <n v="2042"/>
    <b v="0"/>
  </r>
  <r>
    <x v="1"/>
    <s v="0211"/>
    <n v="0"/>
    <n v="0"/>
    <n v="2015"/>
    <n v="1995"/>
    <n v="-2081.4699999999998"/>
    <n v="0"/>
    <s v="50-R1.5 - Retirement"/>
    <m/>
    <x v="1"/>
    <n v="2042"/>
    <b v="0"/>
  </r>
  <r>
    <x v="1"/>
    <s v="0211"/>
    <n v="0"/>
    <n v="0"/>
    <n v="2015"/>
    <n v="1996"/>
    <n v="-2845.72"/>
    <n v="0"/>
    <s v="50-R1.5 - Retirement"/>
    <m/>
    <x v="1"/>
    <n v="2042"/>
    <b v="0"/>
  </r>
  <r>
    <x v="1"/>
    <s v="0211"/>
    <n v="0"/>
    <n v="0"/>
    <n v="2015"/>
    <n v="1997"/>
    <n v="-5452.85"/>
    <n v="0"/>
    <s v="50-R1.5 - Retirement"/>
    <m/>
    <x v="1"/>
    <n v="2042"/>
    <b v="0"/>
  </r>
  <r>
    <x v="1"/>
    <s v="0211"/>
    <n v="0"/>
    <n v="0"/>
    <n v="2015"/>
    <n v="1998"/>
    <n v="-43813.25"/>
    <n v="0"/>
    <s v="50-R1.5 - Retirement"/>
    <m/>
    <x v="1"/>
    <n v="2042"/>
    <b v="0"/>
  </r>
  <r>
    <x v="1"/>
    <s v="0211"/>
    <n v="0"/>
    <n v="0"/>
    <n v="2015"/>
    <n v="1999"/>
    <n v="-25355.97"/>
    <n v="0"/>
    <s v="50-R1.5 - Retirement"/>
    <m/>
    <x v="1"/>
    <n v="2042"/>
    <b v="0"/>
  </r>
  <r>
    <x v="1"/>
    <s v="0211"/>
    <n v="0"/>
    <n v="0"/>
    <n v="2015"/>
    <n v="2000"/>
    <n v="-227.6"/>
    <n v="0"/>
    <s v="50-R1.5 - Retirement"/>
    <m/>
    <x v="1"/>
    <n v="2042"/>
    <b v="0"/>
  </r>
  <r>
    <x v="1"/>
    <s v="0211"/>
    <n v="0"/>
    <n v="0"/>
    <n v="2015"/>
    <n v="2001"/>
    <n v="-8487.34"/>
    <n v="0"/>
    <s v="50-R1.5 - Retirement"/>
    <m/>
    <x v="1"/>
    <n v="2042"/>
    <b v="0"/>
  </r>
  <r>
    <x v="1"/>
    <s v="0211"/>
    <n v="0"/>
    <n v="0"/>
    <n v="2015"/>
    <n v="2003"/>
    <n v="-16016.25"/>
    <n v="0"/>
    <s v="50-R1.5 - Retirement"/>
    <m/>
    <x v="1"/>
    <n v="2042"/>
    <b v="0"/>
  </r>
  <r>
    <x v="1"/>
    <s v="0211"/>
    <n v="0"/>
    <n v="0"/>
    <n v="2015"/>
    <n v="2004"/>
    <n v="-8349.2000000000007"/>
    <n v="0"/>
    <s v="50-R1.5 - Retirement"/>
    <m/>
    <x v="1"/>
    <n v="2042"/>
    <b v="0"/>
  </r>
  <r>
    <x v="1"/>
    <s v="0211"/>
    <n v="0"/>
    <n v="0"/>
    <n v="2015"/>
    <n v="2005"/>
    <n v="-16998.12"/>
    <n v="0"/>
    <s v="50-R1.5 - Retirement"/>
    <m/>
    <x v="1"/>
    <n v="2042"/>
    <b v="0"/>
  </r>
  <r>
    <x v="1"/>
    <s v="0211"/>
    <n v="0"/>
    <n v="0"/>
    <n v="2015"/>
    <n v="2006"/>
    <n v="-1408.5"/>
    <n v="0"/>
    <s v="50-R1.5 - Retirement"/>
    <m/>
    <x v="1"/>
    <n v="2042"/>
    <b v="0"/>
  </r>
  <r>
    <x v="1"/>
    <s v="0211"/>
    <n v="0"/>
    <n v="0"/>
    <n v="2015"/>
    <n v="2007"/>
    <n v="-8862"/>
    <n v="0"/>
    <s v="50-R1.5 - Retirement"/>
    <m/>
    <x v="1"/>
    <n v="2042"/>
    <b v="0"/>
  </r>
  <r>
    <x v="1"/>
    <s v="0211"/>
    <n v="0"/>
    <n v="0"/>
    <n v="2015"/>
    <n v="2008"/>
    <n v="-743.01"/>
    <n v="0"/>
    <s v="50-R1.5 - Retirement"/>
    <m/>
    <x v="1"/>
    <n v="2042"/>
    <b v="0"/>
  </r>
  <r>
    <x v="1"/>
    <s v="0211"/>
    <n v="0"/>
    <n v="0"/>
    <n v="2015"/>
    <n v="2009"/>
    <n v="-26043.55"/>
    <n v="0"/>
    <s v="50-R1.5 - Retirement"/>
    <m/>
    <x v="1"/>
    <n v="2042"/>
    <b v="0"/>
  </r>
  <r>
    <x v="1"/>
    <s v="0211"/>
    <n v="0"/>
    <n v="0"/>
    <n v="2015"/>
    <n v="2010"/>
    <n v="-4589.87"/>
    <n v="0"/>
    <s v="50-R1.5 - Retirement"/>
    <m/>
    <x v="1"/>
    <n v="2042"/>
    <b v="0"/>
  </r>
  <r>
    <x v="1"/>
    <s v="0211"/>
    <n v="0"/>
    <n v="0"/>
    <n v="2016"/>
    <n v="1972"/>
    <n v="-481970.52"/>
    <n v="0"/>
    <s v="50-R1.5 - Retirement"/>
    <m/>
    <x v="1"/>
    <n v="2042"/>
    <b v="0"/>
  </r>
  <r>
    <x v="1"/>
    <s v="0211"/>
    <n v="0"/>
    <n v="0"/>
    <n v="2016"/>
    <n v="1973"/>
    <n v="-4746.74"/>
    <n v="0"/>
    <s v="50-R1.5 - Retirement"/>
    <m/>
    <x v="1"/>
    <n v="2042"/>
    <b v="0"/>
  </r>
  <r>
    <x v="1"/>
    <s v="0211"/>
    <n v="0"/>
    <n v="0"/>
    <n v="2016"/>
    <n v="1974"/>
    <n v="-763.86"/>
    <n v="0"/>
    <s v="50-R1.5 - Retirement"/>
    <m/>
    <x v="1"/>
    <n v="2042"/>
    <b v="0"/>
  </r>
  <r>
    <x v="1"/>
    <s v="0211"/>
    <n v="0"/>
    <n v="0"/>
    <n v="2016"/>
    <n v="1976"/>
    <n v="-117.34"/>
    <n v="0"/>
    <s v="50-R1.5 - Retirement"/>
    <m/>
    <x v="1"/>
    <n v="2042"/>
    <b v="0"/>
  </r>
  <r>
    <x v="1"/>
    <s v="0211"/>
    <n v="0"/>
    <n v="0"/>
    <n v="2016"/>
    <n v="1977"/>
    <n v="-1898.92"/>
    <n v="0"/>
    <s v="50-R1.5 - Retirement"/>
    <m/>
    <x v="1"/>
    <n v="2042"/>
    <b v="0"/>
  </r>
  <r>
    <x v="1"/>
    <s v="0211"/>
    <n v="0"/>
    <n v="0"/>
    <n v="2016"/>
    <n v="1978"/>
    <n v="-45.09"/>
    <n v="0"/>
    <s v="50-R1.5 - Retirement"/>
    <m/>
    <x v="1"/>
    <n v="2042"/>
    <b v="0"/>
  </r>
  <r>
    <x v="1"/>
    <s v="0211"/>
    <n v="0"/>
    <n v="0"/>
    <n v="2016"/>
    <n v="1979"/>
    <n v="-254.98"/>
    <n v="0"/>
    <s v="50-R1.5 - Retirement"/>
    <m/>
    <x v="1"/>
    <n v="2042"/>
    <b v="0"/>
  </r>
  <r>
    <x v="1"/>
    <s v="0211"/>
    <n v="0"/>
    <n v="0"/>
    <n v="2016"/>
    <n v="1980"/>
    <n v="-1703.22"/>
    <n v="0"/>
    <s v="50-R1.5 - Retirement"/>
    <m/>
    <x v="1"/>
    <n v="2042"/>
    <b v="0"/>
  </r>
  <r>
    <x v="1"/>
    <s v="0211"/>
    <n v="0"/>
    <n v="0"/>
    <n v="2016"/>
    <n v="1981"/>
    <n v="-1003.95"/>
    <n v="0"/>
    <s v="50-R1.5 - Retirement"/>
    <m/>
    <x v="1"/>
    <n v="2042"/>
    <b v="0"/>
  </r>
  <r>
    <x v="1"/>
    <s v="0211"/>
    <n v="0"/>
    <n v="0"/>
    <n v="2016"/>
    <n v="1982"/>
    <n v="-4930.1400000000003"/>
    <n v="0"/>
    <s v="50-R1.5 - Retirement"/>
    <m/>
    <x v="1"/>
    <n v="2042"/>
    <b v="0"/>
  </r>
  <r>
    <x v="1"/>
    <s v="0211"/>
    <n v="0"/>
    <n v="0"/>
    <n v="2016"/>
    <n v="1983"/>
    <n v="-340.08"/>
    <n v="0"/>
    <s v="50-R1.5 - Retirement"/>
    <m/>
    <x v="1"/>
    <n v="2042"/>
    <b v="0"/>
  </r>
  <r>
    <x v="1"/>
    <s v="0211"/>
    <n v="0"/>
    <n v="0"/>
    <n v="2016"/>
    <n v="1984"/>
    <n v="-169.51"/>
    <n v="0"/>
    <s v="50-R1.5 - Retirement"/>
    <m/>
    <x v="1"/>
    <n v="2042"/>
    <b v="0"/>
  </r>
  <r>
    <x v="1"/>
    <s v="0211"/>
    <n v="0"/>
    <n v="0"/>
    <n v="2016"/>
    <n v="1985"/>
    <n v="-4200.83"/>
    <n v="0"/>
    <s v="50-R1.5 - Retirement"/>
    <m/>
    <x v="1"/>
    <n v="2042"/>
    <b v="0"/>
  </r>
  <r>
    <x v="1"/>
    <s v="0211"/>
    <n v="0"/>
    <n v="0"/>
    <n v="2016"/>
    <n v="1986"/>
    <n v="-64.819999999999993"/>
    <n v="0"/>
    <s v="50-R1.5 - Retirement"/>
    <m/>
    <x v="1"/>
    <n v="2042"/>
    <b v="0"/>
  </r>
  <r>
    <x v="1"/>
    <s v="0211"/>
    <n v="0"/>
    <n v="0"/>
    <n v="2016"/>
    <n v="1987"/>
    <n v="-2086.1999999999998"/>
    <n v="0"/>
    <s v="50-R1.5 - Retirement"/>
    <m/>
    <x v="1"/>
    <n v="2042"/>
    <b v="0"/>
  </r>
  <r>
    <x v="1"/>
    <s v="0211"/>
    <n v="0"/>
    <n v="0"/>
    <n v="2016"/>
    <n v="1988"/>
    <n v="-49.92"/>
    <n v="0"/>
    <s v="50-R1.5 - Retirement"/>
    <m/>
    <x v="1"/>
    <n v="2042"/>
    <b v="0"/>
  </r>
  <r>
    <x v="1"/>
    <s v="0211"/>
    <n v="0"/>
    <n v="0"/>
    <n v="2016"/>
    <n v="1990"/>
    <n v="-157.13999999999999"/>
    <n v="0"/>
    <s v="50-R1.5 - Retirement"/>
    <m/>
    <x v="1"/>
    <n v="2042"/>
    <b v="0"/>
  </r>
  <r>
    <x v="1"/>
    <s v="0211"/>
    <n v="0"/>
    <n v="0"/>
    <n v="2016"/>
    <n v="1991"/>
    <n v="-452.01"/>
    <n v="0"/>
    <s v="50-R1.5 - Retirement"/>
    <m/>
    <x v="1"/>
    <n v="2042"/>
    <b v="0"/>
  </r>
  <r>
    <x v="1"/>
    <s v="0211"/>
    <n v="0"/>
    <n v="0"/>
    <n v="2016"/>
    <n v="1993"/>
    <n v="-199.85"/>
    <n v="0"/>
    <s v="50-R1.5 - Retirement"/>
    <m/>
    <x v="1"/>
    <n v="2042"/>
    <b v="0"/>
  </r>
  <r>
    <x v="1"/>
    <s v="0211"/>
    <n v="0"/>
    <n v="0"/>
    <n v="2016"/>
    <n v="1994"/>
    <n v="-2722.11"/>
    <n v="0"/>
    <s v="50-R1.5 - Retirement"/>
    <m/>
    <x v="1"/>
    <n v="2042"/>
    <b v="0"/>
  </r>
  <r>
    <x v="1"/>
    <s v="0211"/>
    <n v="0"/>
    <n v="0"/>
    <n v="2016"/>
    <n v="1995"/>
    <n v="-2154.39"/>
    <n v="0"/>
    <s v="50-R1.5 - Retirement"/>
    <m/>
    <x v="1"/>
    <n v="2042"/>
    <b v="0"/>
  </r>
  <r>
    <x v="1"/>
    <s v="0211"/>
    <n v="0"/>
    <n v="0"/>
    <n v="2016"/>
    <n v="1996"/>
    <n v="-2944.63"/>
    <n v="0"/>
    <s v="50-R1.5 - Retirement"/>
    <m/>
    <x v="1"/>
    <n v="2042"/>
    <b v="0"/>
  </r>
  <r>
    <x v="1"/>
    <s v="0211"/>
    <n v="0"/>
    <n v="0"/>
    <n v="2016"/>
    <n v="1997"/>
    <n v="-5640.92"/>
    <n v="0"/>
    <s v="50-R1.5 - Retirement"/>
    <m/>
    <x v="1"/>
    <n v="2042"/>
    <b v="0"/>
  </r>
  <r>
    <x v="1"/>
    <s v="0211"/>
    <n v="0"/>
    <n v="0"/>
    <n v="2016"/>
    <n v="1998"/>
    <n v="-45312.26"/>
    <n v="0"/>
    <s v="50-R1.5 - Retirement"/>
    <m/>
    <x v="1"/>
    <n v="2042"/>
    <b v="0"/>
  </r>
  <r>
    <x v="1"/>
    <s v="0211"/>
    <n v="0"/>
    <n v="0"/>
    <n v="2016"/>
    <n v="1999"/>
    <n v="-26218.1"/>
    <n v="0"/>
    <s v="50-R1.5 - Retirement"/>
    <m/>
    <x v="1"/>
    <n v="2042"/>
    <b v="0"/>
  </r>
  <r>
    <x v="1"/>
    <s v="0211"/>
    <n v="0"/>
    <n v="0"/>
    <n v="2016"/>
    <n v="2000"/>
    <n v="-235.3"/>
    <n v="0"/>
    <s v="50-R1.5 - Retirement"/>
    <m/>
    <x v="1"/>
    <n v="2042"/>
    <b v="0"/>
  </r>
  <r>
    <x v="1"/>
    <s v="0211"/>
    <n v="0"/>
    <n v="0"/>
    <n v="2016"/>
    <n v="2001"/>
    <n v="-8774.7999999999993"/>
    <n v="0"/>
    <s v="50-R1.5 - Retirement"/>
    <m/>
    <x v="1"/>
    <n v="2042"/>
    <b v="0"/>
  </r>
  <r>
    <x v="1"/>
    <s v="0211"/>
    <n v="0"/>
    <n v="0"/>
    <n v="2016"/>
    <n v="2003"/>
    <n v="-16567.169999999998"/>
    <n v="0"/>
    <s v="50-R1.5 - Retirement"/>
    <m/>
    <x v="1"/>
    <n v="2042"/>
    <b v="0"/>
  </r>
  <r>
    <x v="1"/>
    <s v="0211"/>
    <n v="0"/>
    <n v="0"/>
    <n v="2016"/>
    <n v="2004"/>
    <n v="-8639.5"/>
    <n v="0"/>
    <s v="50-R1.5 - Retirement"/>
    <m/>
    <x v="1"/>
    <n v="2042"/>
    <b v="0"/>
  </r>
  <r>
    <x v="1"/>
    <s v="0211"/>
    <n v="0"/>
    <n v="0"/>
    <n v="2016"/>
    <n v="2005"/>
    <n v="-17594.38"/>
    <n v="0"/>
    <s v="50-R1.5 - Retirement"/>
    <m/>
    <x v="1"/>
    <n v="2042"/>
    <b v="0"/>
  </r>
  <r>
    <x v="1"/>
    <s v="0211"/>
    <n v="0"/>
    <n v="0"/>
    <n v="2016"/>
    <n v="2006"/>
    <n v="-1458.5"/>
    <n v="0"/>
    <s v="50-R1.5 - Retirement"/>
    <m/>
    <x v="1"/>
    <n v="2042"/>
    <b v="0"/>
  </r>
  <r>
    <x v="1"/>
    <s v="0211"/>
    <n v="0"/>
    <n v="0"/>
    <n v="2016"/>
    <n v="2007"/>
    <n v="-9179.61"/>
    <n v="0"/>
    <s v="50-R1.5 - Retirement"/>
    <m/>
    <x v="1"/>
    <n v="2042"/>
    <b v="0"/>
  </r>
  <r>
    <x v="1"/>
    <s v="0211"/>
    <n v="0"/>
    <n v="0"/>
    <n v="2016"/>
    <n v="2008"/>
    <n v="-769.97"/>
    <n v="0"/>
    <s v="50-R1.5 - Retirement"/>
    <m/>
    <x v="1"/>
    <n v="2042"/>
    <b v="0"/>
  </r>
  <r>
    <x v="1"/>
    <s v="0211"/>
    <n v="0"/>
    <n v="0"/>
    <n v="2016"/>
    <n v="2009"/>
    <n v="-26998.080000000002"/>
    <n v="0"/>
    <s v="50-R1.5 - Retirement"/>
    <m/>
    <x v="1"/>
    <n v="2042"/>
    <b v="0"/>
  </r>
  <r>
    <x v="1"/>
    <s v="0211"/>
    <n v="0"/>
    <n v="0"/>
    <n v="2016"/>
    <n v="2010"/>
    <n v="-4760.21"/>
    <n v="0"/>
    <s v="50-R1.5 - Retirement"/>
    <m/>
    <x v="1"/>
    <n v="2042"/>
    <b v="0"/>
  </r>
  <r>
    <x v="1"/>
    <s v="0211"/>
    <n v="0"/>
    <n v="0"/>
    <n v="2017"/>
    <n v="1972"/>
    <n v="-493980.91"/>
    <n v="0"/>
    <s v="50-R1.5 - Retirement"/>
    <m/>
    <x v="1"/>
    <n v="2042"/>
    <b v="0"/>
  </r>
  <r>
    <x v="1"/>
    <s v="0211"/>
    <n v="0"/>
    <n v="0"/>
    <n v="2017"/>
    <n v="1973"/>
    <n v="-4871"/>
    <n v="0"/>
    <s v="50-R1.5 - Retirement"/>
    <m/>
    <x v="1"/>
    <n v="2042"/>
    <b v="0"/>
  </r>
  <r>
    <x v="1"/>
    <s v="0211"/>
    <n v="0"/>
    <n v="0"/>
    <n v="2017"/>
    <n v="1974"/>
    <n v="-784.77"/>
    <n v="0"/>
    <s v="50-R1.5 - Retirement"/>
    <m/>
    <x v="1"/>
    <n v="2042"/>
    <b v="0"/>
  </r>
  <r>
    <x v="1"/>
    <s v="0211"/>
    <n v="0"/>
    <n v="0"/>
    <n v="2017"/>
    <n v="1976"/>
    <n v="-120.8"/>
    <n v="0"/>
    <s v="50-R1.5 - Retirement"/>
    <m/>
    <x v="1"/>
    <n v="2042"/>
    <b v="0"/>
  </r>
  <r>
    <x v="1"/>
    <s v="0211"/>
    <n v="0"/>
    <n v="0"/>
    <n v="2017"/>
    <n v="1977"/>
    <n v="-1956.64"/>
    <n v="0"/>
    <s v="50-R1.5 - Retirement"/>
    <m/>
    <x v="1"/>
    <n v="2042"/>
    <b v="0"/>
  </r>
  <r>
    <x v="1"/>
    <s v="0211"/>
    <n v="0"/>
    <n v="0"/>
    <n v="2017"/>
    <n v="1978"/>
    <n v="-46.49"/>
    <n v="0"/>
    <s v="50-R1.5 - Retirement"/>
    <m/>
    <x v="1"/>
    <n v="2042"/>
    <b v="0"/>
  </r>
  <r>
    <x v="1"/>
    <s v="0211"/>
    <n v="0"/>
    <n v="0"/>
    <n v="2017"/>
    <n v="1979"/>
    <n v="-263.14"/>
    <n v="0"/>
    <s v="50-R1.5 - Retirement"/>
    <m/>
    <x v="1"/>
    <n v="2042"/>
    <b v="0"/>
  </r>
  <r>
    <x v="1"/>
    <s v="0211"/>
    <n v="0"/>
    <n v="0"/>
    <n v="2017"/>
    <n v="1980"/>
    <n v="-1758.94"/>
    <n v="0"/>
    <s v="50-R1.5 - Retirement"/>
    <m/>
    <x v="1"/>
    <n v="2042"/>
    <b v="0"/>
  </r>
  <r>
    <x v="1"/>
    <s v="0211"/>
    <n v="0"/>
    <n v="0"/>
    <n v="2017"/>
    <n v="1981"/>
    <n v="-1037.42"/>
    <n v="0"/>
    <s v="50-R1.5 - Retirement"/>
    <m/>
    <x v="1"/>
    <n v="2042"/>
    <b v="0"/>
  </r>
  <r>
    <x v="1"/>
    <s v="0211"/>
    <n v="0"/>
    <n v="0"/>
    <n v="2017"/>
    <n v="1982"/>
    <n v="-5097.22"/>
    <n v="0"/>
    <s v="50-R1.5 - Retirement"/>
    <m/>
    <x v="1"/>
    <n v="2042"/>
    <b v="0"/>
  </r>
  <r>
    <x v="1"/>
    <s v="0211"/>
    <n v="0"/>
    <n v="0"/>
    <n v="2017"/>
    <n v="1983"/>
    <n v="-351.78"/>
    <n v="0"/>
    <s v="50-R1.5 - Retirement"/>
    <m/>
    <x v="1"/>
    <n v="2042"/>
    <b v="0"/>
  </r>
  <r>
    <x v="1"/>
    <s v="0211"/>
    <n v="0"/>
    <n v="0"/>
    <n v="2017"/>
    <n v="1984"/>
    <n v="-175.4"/>
    <n v="0"/>
    <s v="50-R1.5 - Retirement"/>
    <m/>
    <x v="1"/>
    <n v="2042"/>
    <b v="0"/>
  </r>
  <r>
    <x v="1"/>
    <s v="0211"/>
    <n v="0"/>
    <n v="0"/>
    <n v="2017"/>
    <n v="1985"/>
    <n v="-4348.5"/>
    <n v="0"/>
    <s v="50-R1.5 - Retirement"/>
    <m/>
    <x v="1"/>
    <n v="2042"/>
    <b v="0"/>
  </r>
  <r>
    <x v="1"/>
    <s v="0211"/>
    <n v="0"/>
    <n v="0"/>
    <n v="2017"/>
    <n v="1986"/>
    <n v="-67.12"/>
    <n v="0"/>
    <s v="50-R1.5 - Retirement"/>
    <m/>
    <x v="1"/>
    <n v="2042"/>
    <b v="0"/>
  </r>
  <r>
    <x v="1"/>
    <s v="0211"/>
    <n v="0"/>
    <n v="0"/>
    <n v="2017"/>
    <n v="1987"/>
    <n v="-2160.58"/>
    <n v="0"/>
    <s v="50-R1.5 - Retirement"/>
    <m/>
    <x v="1"/>
    <n v="2042"/>
    <b v="0"/>
  </r>
  <r>
    <x v="1"/>
    <s v="0211"/>
    <n v="0"/>
    <n v="0"/>
    <n v="2017"/>
    <n v="1988"/>
    <n v="-51.7"/>
    <n v="0"/>
    <s v="50-R1.5 - Retirement"/>
    <m/>
    <x v="1"/>
    <n v="2042"/>
    <b v="0"/>
  </r>
  <r>
    <x v="1"/>
    <s v="0211"/>
    <n v="0"/>
    <n v="0"/>
    <n v="2017"/>
    <n v="1990"/>
    <n v="-162.79"/>
    <n v="0"/>
    <s v="50-R1.5 - Retirement"/>
    <m/>
    <x v="1"/>
    <n v="2042"/>
    <b v="0"/>
  </r>
  <r>
    <x v="1"/>
    <s v="0211"/>
    <n v="0"/>
    <n v="0"/>
    <n v="2017"/>
    <n v="1991"/>
    <n v="-468.25"/>
    <n v="0"/>
    <s v="50-R1.5 - Retirement"/>
    <m/>
    <x v="1"/>
    <n v="2042"/>
    <b v="0"/>
  </r>
  <r>
    <x v="1"/>
    <s v="0211"/>
    <n v="0"/>
    <n v="0"/>
    <n v="2017"/>
    <n v="1993"/>
    <n v="-206.98"/>
    <n v="0"/>
    <s v="50-R1.5 - Retirement"/>
    <m/>
    <x v="1"/>
    <n v="2042"/>
    <b v="0"/>
  </r>
  <r>
    <x v="1"/>
    <s v="0211"/>
    <n v="0"/>
    <n v="0"/>
    <n v="2017"/>
    <n v="1994"/>
    <n v="-2818.79"/>
    <n v="0"/>
    <s v="50-R1.5 - Retirement"/>
    <m/>
    <x v="1"/>
    <n v="2042"/>
    <b v="0"/>
  </r>
  <r>
    <x v="1"/>
    <s v="0211"/>
    <n v="0"/>
    <n v="0"/>
    <n v="2017"/>
    <n v="1995"/>
    <n v="-2230.4299999999998"/>
    <n v="0"/>
    <s v="50-R1.5 - Retirement"/>
    <m/>
    <x v="1"/>
    <n v="2042"/>
    <b v="0"/>
  </r>
  <r>
    <x v="1"/>
    <s v="0211"/>
    <n v="0"/>
    <n v="0"/>
    <n v="2017"/>
    <n v="1996"/>
    <n v="-3047.79"/>
    <n v="0"/>
    <s v="50-R1.5 - Retirement"/>
    <m/>
    <x v="1"/>
    <n v="2042"/>
    <b v="0"/>
  </r>
  <r>
    <x v="1"/>
    <s v="0211"/>
    <n v="0"/>
    <n v="0"/>
    <n v="2017"/>
    <n v="1997"/>
    <n v="-5836.98"/>
    <n v="0"/>
    <s v="50-R1.5 - Retirement"/>
    <m/>
    <x v="1"/>
    <n v="2042"/>
    <b v="0"/>
  </r>
  <r>
    <x v="1"/>
    <s v="0211"/>
    <n v="0"/>
    <n v="0"/>
    <n v="2017"/>
    <n v="1998"/>
    <n v="-46875.03"/>
    <n v="0"/>
    <s v="50-R1.5 - Retirement"/>
    <m/>
    <x v="1"/>
    <n v="2042"/>
    <b v="0"/>
  </r>
  <r>
    <x v="1"/>
    <s v="0211"/>
    <n v="0"/>
    <n v="0"/>
    <n v="2017"/>
    <n v="1999"/>
    <n v="-27115.119999999999"/>
    <n v="0"/>
    <s v="50-R1.5 - Retirement"/>
    <m/>
    <x v="1"/>
    <n v="2042"/>
    <b v="0"/>
  </r>
  <r>
    <x v="1"/>
    <s v="0211"/>
    <n v="0"/>
    <n v="0"/>
    <n v="2017"/>
    <n v="2000"/>
    <n v="-243.3"/>
    <n v="0"/>
    <s v="50-R1.5 - Retirement"/>
    <m/>
    <x v="1"/>
    <n v="2042"/>
    <b v="0"/>
  </r>
  <r>
    <x v="1"/>
    <s v="0211"/>
    <n v="0"/>
    <n v="0"/>
    <n v="2017"/>
    <n v="2001"/>
    <n v="-9071.9599999999991"/>
    <n v="0"/>
    <s v="50-R1.5 - Retirement"/>
    <m/>
    <x v="1"/>
    <n v="2042"/>
    <b v="0"/>
  </r>
  <r>
    <x v="1"/>
    <s v="0211"/>
    <n v="0"/>
    <n v="0"/>
    <n v="2017"/>
    <n v="2003"/>
    <n v="-17132.009999999998"/>
    <n v="0"/>
    <s v="50-R1.5 - Retirement"/>
    <m/>
    <x v="1"/>
    <n v="2042"/>
    <b v="0"/>
  </r>
  <r>
    <x v="1"/>
    <s v="0211"/>
    <n v="0"/>
    <n v="0"/>
    <n v="2017"/>
    <n v="2004"/>
    <n v="-8936.67"/>
    <n v="0"/>
    <s v="50-R1.5 - Retirement"/>
    <m/>
    <x v="1"/>
    <n v="2042"/>
    <b v="0"/>
  </r>
  <r>
    <x v="1"/>
    <s v="0211"/>
    <n v="0"/>
    <n v="0"/>
    <n v="2017"/>
    <n v="2005"/>
    <n v="-18206.13"/>
    <n v="0"/>
    <s v="50-R1.5 - Retirement"/>
    <m/>
    <x v="1"/>
    <n v="2042"/>
    <b v="0"/>
  </r>
  <r>
    <x v="1"/>
    <s v="0211"/>
    <n v="0"/>
    <n v="0"/>
    <n v="2017"/>
    <n v="2006"/>
    <n v="-1509.66"/>
    <n v="0"/>
    <s v="50-R1.5 - Retirement"/>
    <m/>
    <x v="1"/>
    <n v="2042"/>
    <b v="0"/>
  </r>
  <r>
    <x v="1"/>
    <s v="0211"/>
    <n v="0"/>
    <n v="0"/>
    <n v="2017"/>
    <n v="2007"/>
    <n v="-9505.51"/>
    <n v="0"/>
    <s v="50-R1.5 - Retirement"/>
    <m/>
    <x v="1"/>
    <n v="2042"/>
    <b v="0"/>
  </r>
  <r>
    <x v="1"/>
    <s v="0211"/>
    <n v="0"/>
    <n v="0"/>
    <n v="2017"/>
    <n v="2008"/>
    <n v="-797.56"/>
    <n v="0"/>
    <s v="50-R1.5 - Retirement"/>
    <m/>
    <x v="1"/>
    <n v="2042"/>
    <b v="0"/>
  </r>
  <r>
    <x v="1"/>
    <s v="0211"/>
    <n v="0"/>
    <n v="0"/>
    <n v="2017"/>
    <n v="2009"/>
    <n v="-27977.59"/>
    <n v="0"/>
    <s v="50-R1.5 - Retirement"/>
    <m/>
    <x v="1"/>
    <n v="2042"/>
    <b v="0"/>
  </r>
  <r>
    <x v="1"/>
    <s v="0211"/>
    <n v="0"/>
    <n v="0"/>
    <n v="2017"/>
    <n v="2010"/>
    <n v="-4934.67"/>
    <n v="0"/>
    <s v="50-R1.5 - Retirement"/>
    <m/>
    <x v="1"/>
    <n v="2042"/>
    <b v="0"/>
  </r>
  <r>
    <x v="1"/>
    <s v="0211"/>
    <n v="0"/>
    <n v="0"/>
    <n v="2018"/>
    <n v="1972"/>
    <n v="-505607.16"/>
    <n v="0"/>
    <s v="50-R1.5 - Retirement"/>
    <m/>
    <x v="1"/>
    <n v="2042"/>
    <b v="0"/>
  </r>
  <r>
    <x v="1"/>
    <s v="0211"/>
    <n v="0"/>
    <n v="0"/>
    <n v="2018"/>
    <n v="1973"/>
    <n v="-4992.38"/>
    <n v="0"/>
    <s v="50-R1.5 - Retirement"/>
    <m/>
    <x v="1"/>
    <n v="2042"/>
    <b v="0"/>
  </r>
  <r>
    <x v="1"/>
    <s v="0211"/>
    <n v="0"/>
    <n v="0"/>
    <n v="2018"/>
    <n v="1974"/>
    <n v="-805.31"/>
    <n v="0"/>
    <s v="50-R1.5 - Retirement"/>
    <m/>
    <x v="1"/>
    <n v="2042"/>
    <b v="0"/>
  </r>
  <r>
    <x v="1"/>
    <s v="0211"/>
    <n v="0"/>
    <n v="0"/>
    <n v="2018"/>
    <n v="1976"/>
    <n v="-124.23"/>
    <n v="0"/>
    <s v="50-R1.5 - Retirement"/>
    <m/>
    <x v="1"/>
    <n v="2042"/>
    <b v="0"/>
  </r>
  <r>
    <x v="1"/>
    <s v="0211"/>
    <n v="0"/>
    <n v="0"/>
    <n v="2018"/>
    <n v="1977"/>
    <n v="-2014.31"/>
    <n v="0"/>
    <s v="50-R1.5 - Retirement"/>
    <m/>
    <x v="1"/>
    <n v="2042"/>
    <b v="0"/>
  </r>
  <r>
    <x v="1"/>
    <s v="0211"/>
    <n v="0"/>
    <n v="0"/>
    <n v="2018"/>
    <n v="1978"/>
    <n v="-47.91"/>
    <n v="0"/>
    <s v="50-R1.5 - Retirement"/>
    <m/>
    <x v="1"/>
    <n v="2042"/>
    <b v="0"/>
  </r>
  <r>
    <x v="1"/>
    <s v="0211"/>
    <n v="0"/>
    <n v="0"/>
    <n v="2018"/>
    <n v="1979"/>
    <n v="-271.37"/>
    <n v="0"/>
    <s v="50-R1.5 - Retirement"/>
    <m/>
    <x v="1"/>
    <n v="2042"/>
    <b v="0"/>
  </r>
  <r>
    <x v="1"/>
    <s v="0211"/>
    <n v="0"/>
    <n v="0"/>
    <n v="2018"/>
    <n v="1980"/>
    <n v="-1815.25"/>
    <n v="0"/>
    <s v="50-R1.5 - Retirement"/>
    <m/>
    <x v="1"/>
    <n v="2042"/>
    <b v="0"/>
  </r>
  <r>
    <x v="1"/>
    <s v="0211"/>
    <n v="0"/>
    <n v="0"/>
    <n v="2018"/>
    <n v="1981"/>
    <n v="-1071.3599999999999"/>
    <n v="0"/>
    <s v="50-R1.5 - Retirement"/>
    <m/>
    <x v="1"/>
    <n v="2042"/>
    <b v="0"/>
  </r>
  <r>
    <x v="1"/>
    <s v="0211"/>
    <n v="0"/>
    <n v="0"/>
    <n v="2018"/>
    <n v="1982"/>
    <n v="-5267.16"/>
    <n v="0"/>
    <s v="50-R1.5 - Retirement"/>
    <m/>
    <x v="1"/>
    <n v="2042"/>
    <b v="0"/>
  </r>
  <r>
    <x v="1"/>
    <s v="0211"/>
    <n v="0"/>
    <n v="0"/>
    <n v="2018"/>
    <n v="1983"/>
    <n v="-363.7"/>
    <n v="0"/>
    <s v="50-R1.5 - Retirement"/>
    <m/>
    <x v="1"/>
    <n v="2042"/>
    <b v="0"/>
  </r>
  <r>
    <x v="1"/>
    <s v="0211"/>
    <n v="0"/>
    <n v="0"/>
    <n v="2018"/>
    <n v="1984"/>
    <n v="-181.44"/>
    <n v="0"/>
    <s v="50-R1.5 - Retirement"/>
    <m/>
    <x v="1"/>
    <n v="2042"/>
    <b v="0"/>
  </r>
  <r>
    <x v="1"/>
    <s v="0211"/>
    <n v="0"/>
    <n v="0"/>
    <n v="2018"/>
    <n v="1985"/>
    <n v="-4499.78"/>
    <n v="0"/>
    <s v="50-R1.5 - Retirement"/>
    <m/>
    <x v="1"/>
    <n v="2042"/>
    <b v="0"/>
  </r>
  <r>
    <x v="1"/>
    <s v="0211"/>
    <n v="0"/>
    <n v="0"/>
    <n v="2018"/>
    <n v="1986"/>
    <n v="-69.48"/>
    <n v="0"/>
    <s v="50-R1.5 - Retirement"/>
    <m/>
    <x v="1"/>
    <n v="2042"/>
    <b v="0"/>
  </r>
  <r>
    <x v="1"/>
    <s v="0211"/>
    <n v="0"/>
    <n v="0"/>
    <n v="2018"/>
    <n v="1987"/>
    <n v="-2237.11"/>
    <n v="0"/>
    <s v="50-R1.5 - Retirement"/>
    <m/>
    <x v="1"/>
    <n v="2042"/>
    <b v="0"/>
  </r>
  <r>
    <x v="1"/>
    <s v="0211"/>
    <n v="0"/>
    <n v="0"/>
    <n v="2018"/>
    <n v="1988"/>
    <n v="-53.55"/>
    <n v="0"/>
    <s v="50-R1.5 - Retirement"/>
    <m/>
    <x v="1"/>
    <n v="2042"/>
    <b v="0"/>
  </r>
  <r>
    <x v="1"/>
    <s v="0211"/>
    <n v="0"/>
    <n v="0"/>
    <n v="2018"/>
    <n v="1990"/>
    <n v="-168.63"/>
    <n v="0"/>
    <s v="50-R1.5 - Retirement"/>
    <m/>
    <x v="1"/>
    <n v="2042"/>
    <b v="0"/>
  </r>
  <r>
    <x v="1"/>
    <s v="0211"/>
    <n v="0"/>
    <n v="0"/>
    <n v="2018"/>
    <n v="1991"/>
    <n v="-485.08"/>
    <n v="0"/>
    <s v="50-R1.5 - Retirement"/>
    <m/>
    <x v="1"/>
    <n v="2042"/>
    <b v="0"/>
  </r>
  <r>
    <x v="1"/>
    <s v="0211"/>
    <n v="0"/>
    <n v="0"/>
    <n v="2018"/>
    <n v="1993"/>
    <n v="-214.39"/>
    <n v="0"/>
    <s v="50-R1.5 - Retirement"/>
    <m/>
    <x v="1"/>
    <n v="2042"/>
    <b v="0"/>
  </r>
  <r>
    <x v="1"/>
    <s v="0211"/>
    <n v="0"/>
    <n v="0"/>
    <n v="2018"/>
    <n v="1994"/>
    <n v="-2919.42"/>
    <n v="0"/>
    <s v="50-R1.5 - Retirement"/>
    <m/>
    <x v="1"/>
    <n v="2042"/>
    <b v="0"/>
  </r>
  <r>
    <x v="1"/>
    <s v="0211"/>
    <n v="0"/>
    <n v="0"/>
    <n v="2018"/>
    <n v="1995"/>
    <n v="-2309.65"/>
    <n v="0"/>
    <s v="50-R1.5 - Retirement"/>
    <m/>
    <x v="1"/>
    <n v="2042"/>
    <b v="0"/>
  </r>
  <r>
    <x v="1"/>
    <s v="0211"/>
    <n v="0"/>
    <n v="0"/>
    <n v="2018"/>
    <n v="1996"/>
    <n v="-3155.36"/>
    <n v="0"/>
    <s v="50-R1.5 - Retirement"/>
    <m/>
    <x v="1"/>
    <n v="2042"/>
    <b v="0"/>
  </r>
  <r>
    <x v="1"/>
    <s v="0211"/>
    <n v="0"/>
    <n v="0"/>
    <n v="2018"/>
    <n v="1997"/>
    <n v="-6041.47"/>
    <n v="0"/>
    <s v="50-R1.5 - Retirement"/>
    <m/>
    <x v="1"/>
    <n v="2042"/>
    <b v="0"/>
  </r>
  <r>
    <x v="1"/>
    <s v="0211"/>
    <n v="0"/>
    <n v="0"/>
    <n v="2018"/>
    <n v="1998"/>
    <n v="-48504.32"/>
    <n v="0"/>
    <s v="50-R1.5 - Retirement"/>
    <m/>
    <x v="1"/>
    <n v="2042"/>
    <b v="0"/>
  </r>
  <r>
    <x v="1"/>
    <s v="0211"/>
    <n v="0"/>
    <n v="0"/>
    <n v="2018"/>
    <n v="1999"/>
    <n v="-28050.29"/>
    <n v="0"/>
    <s v="50-R1.5 - Retirement"/>
    <m/>
    <x v="1"/>
    <n v="2042"/>
    <b v="0"/>
  </r>
  <r>
    <x v="1"/>
    <s v="0211"/>
    <n v="0"/>
    <n v="0"/>
    <n v="2018"/>
    <n v="2000"/>
    <n v="-251.63"/>
    <n v="0"/>
    <s v="50-R1.5 - Retirement"/>
    <m/>
    <x v="1"/>
    <n v="2042"/>
    <b v="0"/>
  </r>
  <r>
    <x v="1"/>
    <s v="0211"/>
    <n v="0"/>
    <n v="0"/>
    <n v="2018"/>
    <n v="2001"/>
    <n v="-9380.41"/>
    <n v="0"/>
    <s v="50-R1.5 - Retirement"/>
    <m/>
    <x v="1"/>
    <n v="2042"/>
    <b v="0"/>
  </r>
  <r>
    <x v="1"/>
    <s v="0211"/>
    <n v="0"/>
    <n v="0"/>
    <n v="2018"/>
    <n v="2003"/>
    <n v="-17712.259999999998"/>
    <n v="0"/>
    <s v="50-R1.5 - Retirement"/>
    <m/>
    <x v="1"/>
    <n v="2042"/>
    <b v="0"/>
  </r>
  <r>
    <x v="1"/>
    <s v="0211"/>
    <n v="0"/>
    <n v="0"/>
    <n v="2018"/>
    <n v="2004"/>
    <n v="-9241.36"/>
    <n v="0"/>
    <s v="50-R1.5 - Retirement"/>
    <m/>
    <x v="1"/>
    <n v="2042"/>
    <b v="0"/>
  </r>
  <r>
    <x v="1"/>
    <s v="0211"/>
    <n v="0"/>
    <n v="0"/>
    <n v="2018"/>
    <n v="2005"/>
    <n v="-18832.37"/>
    <n v="0"/>
    <s v="50-R1.5 - Retirement"/>
    <m/>
    <x v="1"/>
    <n v="2042"/>
    <b v="0"/>
  </r>
  <r>
    <x v="1"/>
    <s v="0211"/>
    <n v="0"/>
    <n v="0"/>
    <n v="2018"/>
    <n v="2006"/>
    <n v="-1562.15"/>
    <n v="0"/>
    <s v="50-R1.5 - Retirement"/>
    <m/>
    <x v="1"/>
    <n v="2042"/>
    <b v="0"/>
  </r>
  <r>
    <x v="1"/>
    <s v="0211"/>
    <n v="0"/>
    <n v="0"/>
    <n v="2018"/>
    <n v="2007"/>
    <n v="-9838.94"/>
    <n v="0"/>
    <s v="50-R1.5 - Retirement"/>
    <m/>
    <x v="1"/>
    <n v="2042"/>
    <b v="0"/>
  </r>
  <r>
    <x v="1"/>
    <s v="0211"/>
    <n v="0"/>
    <n v="0"/>
    <n v="2018"/>
    <n v="2008"/>
    <n v="-825.88"/>
    <n v="0"/>
    <s v="50-R1.5 - Retirement"/>
    <m/>
    <x v="1"/>
    <n v="2042"/>
    <b v="0"/>
  </r>
  <r>
    <x v="1"/>
    <s v="0211"/>
    <n v="0"/>
    <n v="0"/>
    <n v="2018"/>
    <n v="2009"/>
    <n v="-28980.3"/>
    <n v="0"/>
    <s v="50-R1.5 - Retirement"/>
    <m/>
    <x v="1"/>
    <n v="2042"/>
    <b v="0"/>
  </r>
  <r>
    <x v="1"/>
    <s v="0211"/>
    <n v="0"/>
    <n v="0"/>
    <n v="2018"/>
    <n v="2010"/>
    <n v="-5113.71"/>
    <n v="0"/>
    <s v="50-R1.5 - Retirement"/>
    <m/>
    <x v="1"/>
    <n v="2042"/>
    <b v="0"/>
  </r>
  <r>
    <x v="1"/>
    <s v="0211"/>
    <n v="0"/>
    <n v="0"/>
    <n v="2019"/>
    <n v="1972"/>
    <n v="-516771.83"/>
    <n v="0"/>
    <s v="50-R1.5 - Retirement"/>
    <m/>
    <x v="1"/>
    <n v="2042"/>
    <b v="0"/>
  </r>
  <r>
    <x v="1"/>
    <s v="0211"/>
    <n v="0"/>
    <n v="0"/>
    <n v="2019"/>
    <n v="1973"/>
    <n v="-5109.88"/>
    <n v="0"/>
    <s v="50-R1.5 - Retirement"/>
    <m/>
    <x v="1"/>
    <n v="2042"/>
    <b v="0"/>
  </r>
  <r>
    <x v="1"/>
    <s v="0211"/>
    <n v="0"/>
    <n v="0"/>
    <n v="2019"/>
    <n v="1974"/>
    <n v="-825.38"/>
    <n v="0"/>
    <s v="50-R1.5 - Retirement"/>
    <m/>
    <x v="1"/>
    <n v="2042"/>
    <b v="0"/>
  </r>
  <r>
    <x v="1"/>
    <s v="0211"/>
    <n v="0"/>
    <n v="0"/>
    <n v="2019"/>
    <n v="1976"/>
    <n v="-127.63"/>
    <n v="0"/>
    <s v="50-R1.5 - Retirement"/>
    <m/>
    <x v="1"/>
    <n v="2042"/>
    <b v="0"/>
  </r>
  <r>
    <x v="1"/>
    <s v="0211"/>
    <n v="0"/>
    <n v="0"/>
    <n v="2019"/>
    <n v="1977"/>
    <n v="-2071.64"/>
    <n v="0"/>
    <s v="50-R1.5 - Retirement"/>
    <m/>
    <x v="1"/>
    <n v="2042"/>
    <b v="0"/>
  </r>
  <r>
    <x v="1"/>
    <s v="0211"/>
    <n v="0"/>
    <n v="0"/>
    <n v="2019"/>
    <n v="1978"/>
    <n v="-49.32"/>
    <n v="0"/>
    <s v="50-R1.5 - Retirement"/>
    <m/>
    <x v="1"/>
    <n v="2042"/>
    <b v="0"/>
  </r>
  <r>
    <x v="1"/>
    <s v="0211"/>
    <n v="0"/>
    <n v="0"/>
    <n v="2019"/>
    <n v="1979"/>
    <n v="-279.62"/>
    <n v="0"/>
    <s v="50-R1.5 - Retirement"/>
    <m/>
    <x v="1"/>
    <n v="2042"/>
    <b v="0"/>
  </r>
  <r>
    <x v="1"/>
    <s v="0211"/>
    <n v="0"/>
    <n v="0"/>
    <n v="2019"/>
    <n v="1980"/>
    <n v="-1871.98"/>
    <n v="0"/>
    <s v="50-R1.5 - Retirement"/>
    <m/>
    <x v="1"/>
    <n v="2042"/>
    <b v="0"/>
  </r>
  <r>
    <x v="1"/>
    <s v="0211"/>
    <n v="0"/>
    <n v="0"/>
    <n v="2019"/>
    <n v="1981"/>
    <n v="-1105.6600000000001"/>
    <n v="0"/>
    <s v="50-R1.5 - Retirement"/>
    <m/>
    <x v="1"/>
    <n v="2042"/>
    <b v="0"/>
  </r>
  <r>
    <x v="1"/>
    <s v="0211"/>
    <n v="0"/>
    <n v="0"/>
    <n v="2019"/>
    <n v="1982"/>
    <n v="-5439.5"/>
    <n v="0"/>
    <s v="50-R1.5 - Retirement"/>
    <m/>
    <x v="1"/>
    <n v="2042"/>
    <b v="0"/>
  </r>
  <r>
    <x v="1"/>
    <s v="0211"/>
    <n v="0"/>
    <n v="0"/>
    <n v="2019"/>
    <n v="1983"/>
    <n v="-375.82"/>
    <n v="0"/>
    <s v="50-R1.5 - Retirement"/>
    <m/>
    <x v="1"/>
    <n v="2042"/>
    <b v="0"/>
  </r>
  <r>
    <x v="1"/>
    <s v="0211"/>
    <n v="0"/>
    <n v="0"/>
    <n v="2019"/>
    <n v="1984"/>
    <n v="-187.58"/>
    <n v="0"/>
    <s v="50-R1.5 - Retirement"/>
    <m/>
    <x v="1"/>
    <n v="2042"/>
    <b v="0"/>
  </r>
  <r>
    <x v="1"/>
    <s v="0211"/>
    <n v="0"/>
    <n v="0"/>
    <n v="2019"/>
    <n v="1985"/>
    <n v="-4654.5200000000004"/>
    <n v="0"/>
    <s v="50-R1.5 - Retirement"/>
    <m/>
    <x v="1"/>
    <n v="2042"/>
    <b v="0"/>
  </r>
  <r>
    <x v="1"/>
    <s v="0211"/>
    <n v="0"/>
    <n v="0"/>
    <n v="2019"/>
    <n v="1986"/>
    <n v="-71.900000000000006"/>
    <n v="0"/>
    <s v="50-R1.5 - Retirement"/>
    <m/>
    <x v="1"/>
    <n v="2042"/>
    <b v="0"/>
  </r>
  <r>
    <x v="1"/>
    <s v="0211"/>
    <n v="0"/>
    <n v="0"/>
    <n v="2019"/>
    <n v="1987"/>
    <n v="-2315.7600000000002"/>
    <n v="0"/>
    <s v="50-R1.5 - Retirement"/>
    <m/>
    <x v="1"/>
    <n v="2042"/>
    <b v="0"/>
  </r>
  <r>
    <x v="1"/>
    <s v="0211"/>
    <n v="0"/>
    <n v="0"/>
    <n v="2019"/>
    <n v="1988"/>
    <n v="-55.44"/>
    <n v="0"/>
    <s v="50-R1.5 - Retirement"/>
    <m/>
    <x v="1"/>
    <n v="2042"/>
    <b v="0"/>
  </r>
  <r>
    <x v="1"/>
    <s v="0211"/>
    <n v="0"/>
    <n v="0"/>
    <n v="2019"/>
    <n v="1990"/>
    <n v="-174.67"/>
    <n v="0"/>
    <s v="50-R1.5 - Retirement"/>
    <m/>
    <x v="1"/>
    <n v="2042"/>
    <b v="0"/>
  </r>
  <r>
    <x v="1"/>
    <s v="0211"/>
    <n v="0"/>
    <n v="0"/>
    <n v="2019"/>
    <n v="1991"/>
    <n v="-502.49"/>
    <n v="0"/>
    <s v="50-R1.5 - Retirement"/>
    <m/>
    <x v="1"/>
    <n v="2042"/>
    <b v="0"/>
  </r>
  <r>
    <x v="1"/>
    <s v="0211"/>
    <n v="0"/>
    <n v="0"/>
    <n v="2019"/>
    <n v="1993"/>
    <n v="-222.09"/>
    <n v="0"/>
    <s v="50-R1.5 - Retirement"/>
    <m/>
    <x v="1"/>
    <n v="2042"/>
    <b v="0"/>
  </r>
  <r>
    <x v="1"/>
    <s v="0211"/>
    <n v="0"/>
    <n v="0"/>
    <n v="2019"/>
    <n v="1994"/>
    <n v="-3024"/>
    <n v="0"/>
    <s v="50-R1.5 - Retirement"/>
    <m/>
    <x v="1"/>
    <n v="2042"/>
    <b v="0"/>
  </r>
  <r>
    <x v="1"/>
    <s v="0211"/>
    <n v="0"/>
    <n v="0"/>
    <n v="2019"/>
    <n v="1995"/>
    <n v="-2392.1"/>
    <n v="0"/>
    <s v="50-R1.5 - Retirement"/>
    <m/>
    <x v="1"/>
    <n v="2042"/>
    <b v="0"/>
  </r>
  <r>
    <x v="1"/>
    <s v="0211"/>
    <n v="0"/>
    <n v="0"/>
    <n v="2019"/>
    <n v="1996"/>
    <n v="-3267.42"/>
    <n v="0"/>
    <s v="50-R1.5 - Retirement"/>
    <m/>
    <x v="1"/>
    <n v="2042"/>
    <b v="0"/>
  </r>
  <r>
    <x v="1"/>
    <s v="0211"/>
    <n v="0"/>
    <n v="0"/>
    <n v="2019"/>
    <n v="1997"/>
    <n v="-6254.7"/>
    <n v="0"/>
    <s v="50-R1.5 - Retirement"/>
    <m/>
    <x v="1"/>
    <n v="2042"/>
    <b v="0"/>
  </r>
  <r>
    <x v="1"/>
    <s v="0211"/>
    <n v="0"/>
    <n v="0"/>
    <n v="2019"/>
    <n v="1998"/>
    <n v="-50203.56"/>
    <n v="0"/>
    <s v="50-R1.5 - Retirement"/>
    <m/>
    <x v="1"/>
    <n v="2042"/>
    <b v="0"/>
  </r>
  <r>
    <x v="1"/>
    <s v="0211"/>
    <n v="0"/>
    <n v="0"/>
    <n v="2019"/>
    <n v="1999"/>
    <n v="-29025.27"/>
    <n v="0"/>
    <s v="50-R1.5 - Retirement"/>
    <m/>
    <x v="1"/>
    <n v="2042"/>
    <b v="0"/>
  </r>
  <r>
    <x v="1"/>
    <s v="0211"/>
    <n v="0"/>
    <n v="0"/>
    <n v="2019"/>
    <n v="2000"/>
    <n v="-260.31"/>
    <n v="0"/>
    <s v="50-R1.5 - Retirement"/>
    <m/>
    <x v="1"/>
    <n v="2042"/>
    <b v="0"/>
  </r>
  <r>
    <x v="1"/>
    <s v="0211"/>
    <n v="0"/>
    <n v="0"/>
    <n v="2019"/>
    <n v="2001"/>
    <n v="-9701.35"/>
    <n v="0"/>
    <s v="50-R1.5 - Retirement"/>
    <m/>
    <x v="1"/>
    <n v="2042"/>
    <b v="0"/>
  </r>
  <r>
    <x v="1"/>
    <s v="0211"/>
    <n v="0"/>
    <n v="0"/>
    <n v="2019"/>
    <n v="2003"/>
    <n v="-18312.080000000002"/>
    <n v="0"/>
    <s v="50-R1.5 - Retirement"/>
    <m/>
    <x v="1"/>
    <n v="2042"/>
    <b v="0"/>
  </r>
  <r>
    <x v="1"/>
    <s v="0211"/>
    <n v="0"/>
    <n v="0"/>
    <n v="2019"/>
    <n v="2004"/>
    <n v="-9554.36"/>
    <n v="0"/>
    <s v="50-R1.5 - Retirement"/>
    <m/>
    <x v="1"/>
    <n v="2042"/>
    <b v="0"/>
  </r>
  <r>
    <x v="1"/>
    <s v="0211"/>
    <n v="0"/>
    <n v="0"/>
    <n v="2019"/>
    <n v="2005"/>
    <n v="-19474.45"/>
    <n v="0"/>
    <s v="50-R1.5 - Retirement"/>
    <m/>
    <x v="1"/>
    <n v="2042"/>
    <b v="0"/>
  </r>
  <r>
    <x v="1"/>
    <s v="0211"/>
    <n v="0"/>
    <n v="0"/>
    <n v="2019"/>
    <n v="2006"/>
    <n v="-1615.89"/>
    <n v="0"/>
    <s v="50-R1.5 - Retirement"/>
    <m/>
    <x v="1"/>
    <n v="2042"/>
    <b v="0"/>
  </r>
  <r>
    <x v="1"/>
    <s v="0211"/>
    <n v="0"/>
    <n v="0"/>
    <n v="2019"/>
    <n v="2007"/>
    <n v="-10181.040000000001"/>
    <n v="0"/>
    <s v="50-R1.5 - Retirement"/>
    <m/>
    <x v="1"/>
    <n v="2042"/>
    <b v="0"/>
  </r>
  <r>
    <x v="1"/>
    <s v="0211"/>
    <n v="0"/>
    <n v="0"/>
    <n v="2019"/>
    <n v="2008"/>
    <n v="-854.85"/>
    <n v="0"/>
    <s v="50-R1.5 - Retirement"/>
    <m/>
    <x v="1"/>
    <n v="2042"/>
    <b v="0"/>
  </r>
  <r>
    <x v="1"/>
    <s v="0211"/>
    <n v="0"/>
    <n v="0"/>
    <n v="2019"/>
    <n v="2009"/>
    <n v="-30009.17"/>
    <n v="0"/>
    <s v="50-R1.5 - Retirement"/>
    <m/>
    <x v="1"/>
    <n v="2042"/>
    <b v="0"/>
  </r>
  <r>
    <x v="1"/>
    <s v="0211"/>
    <n v="0"/>
    <n v="0"/>
    <n v="2019"/>
    <n v="2010"/>
    <n v="-5296.98"/>
    <n v="0"/>
    <s v="50-R1.5 - Retirement"/>
    <m/>
    <x v="1"/>
    <n v="2042"/>
    <b v="0"/>
  </r>
  <r>
    <x v="1"/>
    <s v="0211"/>
    <n v="0"/>
    <n v="0"/>
    <n v="2020"/>
    <n v="1972"/>
    <n v="-527372.68999999994"/>
    <n v="0"/>
    <s v="50-R1.5 - Retirement"/>
    <m/>
    <x v="1"/>
    <n v="2042"/>
    <b v="0"/>
  </r>
  <r>
    <x v="1"/>
    <s v="0211"/>
    <n v="0"/>
    <n v="0"/>
    <n v="2020"/>
    <n v="1973"/>
    <n v="-5222.72"/>
    <n v="0"/>
    <s v="50-R1.5 - Retirement"/>
    <m/>
    <x v="1"/>
    <n v="2042"/>
    <b v="0"/>
  </r>
  <r>
    <x v="1"/>
    <s v="0211"/>
    <n v="0"/>
    <n v="0"/>
    <n v="2020"/>
    <n v="1974"/>
    <n v="-844.8"/>
    <n v="0"/>
    <s v="50-R1.5 - Retirement"/>
    <m/>
    <x v="1"/>
    <n v="2042"/>
    <b v="0"/>
  </r>
  <r>
    <x v="1"/>
    <s v="0211"/>
    <n v="0"/>
    <n v="0"/>
    <n v="2020"/>
    <n v="1976"/>
    <n v="-130.97"/>
    <n v="0"/>
    <s v="50-R1.5 - Retirement"/>
    <m/>
    <x v="1"/>
    <n v="2042"/>
    <b v="0"/>
  </r>
  <r>
    <x v="1"/>
    <s v="0211"/>
    <n v="0"/>
    <n v="0"/>
    <n v="2020"/>
    <n v="1977"/>
    <n v="-2128.34"/>
    <n v="0"/>
    <s v="50-R1.5 - Retirement"/>
    <m/>
    <x v="1"/>
    <n v="2042"/>
    <b v="0"/>
  </r>
  <r>
    <x v="1"/>
    <s v="0211"/>
    <n v="0"/>
    <n v="0"/>
    <n v="2020"/>
    <n v="1978"/>
    <n v="-50.72"/>
    <n v="0"/>
    <s v="50-R1.5 - Retirement"/>
    <m/>
    <x v="1"/>
    <n v="2042"/>
    <b v="0"/>
  </r>
  <r>
    <x v="1"/>
    <s v="0211"/>
    <n v="0"/>
    <n v="0"/>
    <n v="2020"/>
    <n v="1979"/>
    <n v="-287.86"/>
    <n v="0"/>
    <s v="50-R1.5 - Retirement"/>
    <m/>
    <x v="1"/>
    <n v="2042"/>
    <b v="0"/>
  </r>
  <r>
    <x v="1"/>
    <s v="0211"/>
    <n v="0"/>
    <n v="0"/>
    <n v="2020"/>
    <n v="1980"/>
    <n v="-1928.89"/>
    <n v="0"/>
    <s v="50-R1.5 - Retirement"/>
    <m/>
    <x v="1"/>
    <n v="2042"/>
    <b v="0"/>
  </r>
  <r>
    <x v="1"/>
    <s v="0211"/>
    <n v="0"/>
    <n v="0"/>
    <n v="2020"/>
    <n v="1981"/>
    <n v="-1140.21"/>
    <n v="0"/>
    <s v="50-R1.5 - Retirement"/>
    <m/>
    <x v="1"/>
    <n v="2042"/>
    <b v="0"/>
  </r>
  <r>
    <x v="1"/>
    <s v="0211"/>
    <n v="0"/>
    <n v="0"/>
    <n v="2020"/>
    <n v="1982"/>
    <n v="-5613.64"/>
    <n v="0"/>
    <s v="50-R1.5 - Retirement"/>
    <m/>
    <x v="1"/>
    <n v="2042"/>
    <b v="0"/>
  </r>
  <r>
    <x v="1"/>
    <s v="0211"/>
    <n v="0"/>
    <n v="0"/>
    <n v="2020"/>
    <n v="1983"/>
    <n v="-388.12"/>
    <n v="0"/>
    <s v="50-R1.5 - Retirement"/>
    <m/>
    <x v="1"/>
    <n v="2042"/>
    <b v="0"/>
  </r>
  <r>
    <x v="1"/>
    <s v="0211"/>
    <n v="0"/>
    <n v="0"/>
    <n v="2020"/>
    <n v="1984"/>
    <n v="-193.84"/>
    <n v="0"/>
    <s v="50-R1.5 - Retirement"/>
    <m/>
    <x v="1"/>
    <n v="2042"/>
    <b v="0"/>
  </r>
  <r>
    <x v="1"/>
    <s v="0211"/>
    <n v="0"/>
    <n v="0"/>
    <n v="2020"/>
    <n v="1985"/>
    <n v="-4812.26"/>
    <n v="0"/>
    <s v="50-R1.5 - Retirement"/>
    <m/>
    <x v="1"/>
    <n v="2042"/>
    <b v="0"/>
  </r>
  <r>
    <x v="1"/>
    <s v="0211"/>
    <n v="0"/>
    <n v="0"/>
    <n v="2020"/>
    <n v="1986"/>
    <n v="-74.37"/>
    <n v="0"/>
    <s v="50-R1.5 - Retirement"/>
    <m/>
    <x v="1"/>
    <n v="2042"/>
    <b v="0"/>
  </r>
  <r>
    <x v="1"/>
    <s v="0211"/>
    <n v="0"/>
    <n v="0"/>
    <n v="2020"/>
    <n v="1987"/>
    <n v="-2396.3200000000002"/>
    <n v="0"/>
    <s v="50-R1.5 - Retirement"/>
    <m/>
    <x v="1"/>
    <n v="2042"/>
    <b v="0"/>
  </r>
  <r>
    <x v="1"/>
    <s v="0211"/>
    <n v="0"/>
    <n v="0"/>
    <n v="2020"/>
    <n v="1988"/>
    <n v="-57.39"/>
    <n v="0"/>
    <s v="50-R1.5 - Retirement"/>
    <m/>
    <x v="1"/>
    <n v="2042"/>
    <b v="0"/>
  </r>
  <r>
    <x v="1"/>
    <s v="0211"/>
    <n v="0"/>
    <n v="0"/>
    <n v="2020"/>
    <n v="1990"/>
    <n v="-180.9"/>
    <n v="0"/>
    <s v="50-R1.5 - Retirement"/>
    <m/>
    <x v="1"/>
    <n v="2042"/>
    <b v="0"/>
  </r>
  <r>
    <x v="1"/>
    <s v="0211"/>
    <n v="0"/>
    <n v="0"/>
    <n v="2020"/>
    <n v="1991"/>
    <n v="-520.48"/>
    <n v="0"/>
    <s v="50-R1.5 - Retirement"/>
    <m/>
    <x v="1"/>
    <n v="2042"/>
    <b v="0"/>
  </r>
  <r>
    <x v="1"/>
    <s v="0211"/>
    <n v="0"/>
    <n v="0"/>
    <n v="2020"/>
    <n v="1993"/>
    <n v="-230.08"/>
    <n v="0"/>
    <s v="50-R1.5 - Retirement"/>
    <m/>
    <x v="1"/>
    <n v="2042"/>
    <b v="0"/>
  </r>
  <r>
    <x v="1"/>
    <s v="0211"/>
    <n v="0"/>
    <n v="0"/>
    <n v="2020"/>
    <n v="1994"/>
    <n v="-3132.6"/>
    <n v="0"/>
    <s v="50-R1.5 - Retirement"/>
    <m/>
    <x v="1"/>
    <n v="2042"/>
    <b v="0"/>
  </r>
  <r>
    <x v="1"/>
    <s v="0211"/>
    <n v="0"/>
    <n v="0"/>
    <n v="2020"/>
    <n v="1995"/>
    <n v="-2477.79"/>
    <n v="0"/>
    <s v="50-R1.5 - Retirement"/>
    <m/>
    <x v="1"/>
    <n v="2042"/>
    <b v="0"/>
  </r>
  <r>
    <x v="1"/>
    <s v="0211"/>
    <n v="0"/>
    <n v="0"/>
    <n v="2020"/>
    <n v="1996"/>
    <n v="-3384.07"/>
    <n v="0"/>
    <s v="50-R1.5 - Retirement"/>
    <m/>
    <x v="1"/>
    <n v="2042"/>
    <b v="0"/>
  </r>
  <r>
    <x v="1"/>
    <s v="0211"/>
    <n v="0"/>
    <n v="0"/>
    <n v="2020"/>
    <n v="1997"/>
    <n v="-6476.85"/>
    <n v="0"/>
    <s v="50-R1.5 - Retirement"/>
    <m/>
    <x v="1"/>
    <n v="2042"/>
    <b v="0"/>
  </r>
  <r>
    <x v="1"/>
    <s v="0211"/>
    <n v="0"/>
    <n v="0"/>
    <n v="2020"/>
    <n v="1998"/>
    <n v="-51975.48"/>
    <n v="0"/>
    <s v="50-R1.5 - Retirement"/>
    <m/>
    <x v="1"/>
    <n v="2042"/>
    <b v="0"/>
  </r>
  <r>
    <x v="1"/>
    <s v="0211"/>
    <n v="0"/>
    <n v="0"/>
    <n v="2020"/>
    <n v="1999"/>
    <n v="-30042.1"/>
    <n v="0"/>
    <s v="50-R1.5 - Retirement"/>
    <m/>
    <x v="1"/>
    <n v="2042"/>
    <b v="0"/>
  </r>
  <r>
    <x v="1"/>
    <s v="0211"/>
    <n v="0"/>
    <n v="0"/>
    <n v="2020"/>
    <n v="2000"/>
    <n v="-269.35000000000002"/>
    <n v="0"/>
    <s v="50-R1.5 - Retirement"/>
    <m/>
    <x v="1"/>
    <n v="2042"/>
    <b v="0"/>
  </r>
  <r>
    <x v="1"/>
    <s v="0211"/>
    <n v="0"/>
    <n v="0"/>
    <n v="2020"/>
    <n v="2001"/>
    <n v="-10035.94"/>
    <n v="0"/>
    <s v="50-R1.5 - Retirement"/>
    <m/>
    <x v="1"/>
    <n v="2042"/>
    <b v="0"/>
  </r>
  <r>
    <x v="1"/>
    <s v="0211"/>
    <n v="0"/>
    <n v="0"/>
    <n v="2020"/>
    <n v="2003"/>
    <n v="-18934.71"/>
    <n v="0"/>
    <s v="50-R1.5 - Retirement"/>
    <m/>
    <x v="1"/>
    <n v="2042"/>
    <b v="0"/>
  </r>
  <r>
    <x v="1"/>
    <s v="0211"/>
    <n v="0"/>
    <n v="0"/>
    <n v="2020"/>
    <n v="2004"/>
    <n v="-9877.91"/>
    <n v="0"/>
    <s v="50-R1.5 - Retirement"/>
    <m/>
    <x v="1"/>
    <n v="2042"/>
    <b v="0"/>
  </r>
  <r>
    <x v="1"/>
    <s v="0211"/>
    <n v="0"/>
    <n v="0"/>
    <n v="2020"/>
    <n v="2005"/>
    <n v="-20134.04"/>
    <n v="0"/>
    <s v="50-R1.5 - Retirement"/>
    <m/>
    <x v="1"/>
    <n v="2042"/>
    <b v="0"/>
  </r>
  <r>
    <x v="1"/>
    <s v="0211"/>
    <n v="0"/>
    <n v="0"/>
    <n v="2020"/>
    <n v="2006"/>
    <n v="-1670.98"/>
    <n v="0"/>
    <s v="50-R1.5 - Retirement"/>
    <m/>
    <x v="1"/>
    <n v="2042"/>
    <b v="0"/>
  </r>
  <r>
    <x v="1"/>
    <s v="0211"/>
    <n v="0"/>
    <n v="0"/>
    <n v="2020"/>
    <n v="2007"/>
    <n v="-10531.24"/>
    <n v="0"/>
    <s v="50-R1.5 - Retirement"/>
    <m/>
    <x v="1"/>
    <n v="2042"/>
    <b v="0"/>
  </r>
  <r>
    <x v="1"/>
    <s v="0211"/>
    <n v="0"/>
    <n v="0"/>
    <n v="2020"/>
    <n v="2008"/>
    <n v="-884.57"/>
    <n v="0"/>
    <s v="50-R1.5 - Retirement"/>
    <m/>
    <x v="1"/>
    <n v="2042"/>
    <b v="0"/>
  </r>
  <r>
    <x v="1"/>
    <s v="0211"/>
    <n v="0"/>
    <n v="0"/>
    <n v="2020"/>
    <n v="2009"/>
    <n v="-31061.83"/>
    <n v="0"/>
    <s v="50-R1.5 - Retirement"/>
    <m/>
    <x v="1"/>
    <n v="2042"/>
    <b v="0"/>
  </r>
  <r>
    <x v="1"/>
    <s v="0211"/>
    <n v="0"/>
    <n v="0"/>
    <n v="2020"/>
    <n v="2010"/>
    <n v="-5485.04"/>
    <n v="0"/>
    <s v="50-R1.5 - Retirement"/>
    <m/>
    <x v="1"/>
    <n v="2042"/>
    <b v="0"/>
  </r>
  <r>
    <x v="1"/>
    <s v="0211"/>
    <n v="0"/>
    <n v="0"/>
    <n v="2021"/>
    <n v="1972"/>
    <n v="-537313.71"/>
    <n v="0"/>
    <s v="50-R1.5 - Retirement"/>
    <m/>
    <x v="1"/>
    <n v="2042"/>
    <b v="0"/>
  </r>
  <r>
    <x v="1"/>
    <s v="0211"/>
    <n v="0"/>
    <n v="0"/>
    <n v="2021"/>
    <n v="1973"/>
    <n v="-5329.85"/>
    <n v="0"/>
    <s v="50-R1.5 - Retirement"/>
    <m/>
    <x v="1"/>
    <n v="2042"/>
    <b v="0"/>
  </r>
  <r>
    <x v="1"/>
    <s v="0211"/>
    <n v="0"/>
    <n v="0"/>
    <n v="2021"/>
    <n v="1974"/>
    <n v="-863.46"/>
    <n v="0"/>
    <s v="50-R1.5 - Retirement"/>
    <m/>
    <x v="1"/>
    <n v="2042"/>
    <b v="0"/>
  </r>
  <r>
    <x v="1"/>
    <s v="0211"/>
    <n v="0"/>
    <n v="0"/>
    <n v="2021"/>
    <n v="1976"/>
    <n v="-134.24"/>
    <n v="0"/>
    <s v="50-R1.5 - Retirement"/>
    <m/>
    <x v="1"/>
    <n v="2042"/>
    <b v="0"/>
  </r>
  <r>
    <x v="1"/>
    <s v="0211"/>
    <n v="0"/>
    <n v="0"/>
    <n v="2021"/>
    <n v="1977"/>
    <n v="-2184.06"/>
    <n v="0"/>
    <s v="50-R1.5 - Retirement"/>
    <m/>
    <x v="1"/>
    <n v="2042"/>
    <b v="0"/>
  </r>
  <r>
    <x v="1"/>
    <s v="0211"/>
    <n v="0"/>
    <n v="0"/>
    <n v="2021"/>
    <n v="1978"/>
    <n v="-52.11"/>
    <n v="0"/>
    <s v="50-R1.5 - Retirement"/>
    <m/>
    <x v="1"/>
    <n v="2042"/>
    <b v="0"/>
  </r>
  <r>
    <x v="1"/>
    <s v="0211"/>
    <n v="0"/>
    <n v="0"/>
    <n v="2021"/>
    <n v="1979"/>
    <n v="-296.05"/>
    <n v="0"/>
    <s v="50-R1.5 - Retirement"/>
    <m/>
    <x v="1"/>
    <n v="2042"/>
    <b v="0"/>
  </r>
  <r>
    <x v="1"/>
    <s v="0211"/>
    <n v="0"/>
    <n v="0"/>
    <n v="2021"/>
    <n v="1980"/>
    <n v="-1985.74"/>
    <n v="0"/>
    <s v="50-R1.5 - Retirement"/>
    <m/>
    <x v="1"/>
    <n v="2042"/>
    <b v="0"/>
  </r>
  <r>
    <x v="1"/>
    <s v="0211"/>
    <n v="0"/>
    <n v="0"/>
    <n v="2021"/>
    <n v="1981"/>
    <n v="-1174.8699999999999"/>
    <n v="0"/>
    <s v="50-R1.5 - Retirement"/>
    <m/>
    <x v="1"/>
    <n v="2042"/>
    <b v="0"/>
  </r>
  <r>
    <x v="1"/>
    <s v="0211"/>
    <n v="0"/>
    <n v="0"/>
    <n v="2021"/>
    <n v="1982"/>
    <n v="-5789.06"/>
    <n v="0"/>
    <s v="50-R1.5 - Retirement"/>
    <m/>
    <x v="1"/>
    <n v="2042"/>
    <b v="0"/>
  </r>
  <r>
    <x v="1"/>
    <s v="0211"/>
    <n v="0"/>
    <n v="0"/>
    <n v="2021"/>
    <n v="1983"/>
    <n v="-400.55"/>
    <n v="0"/>
    <s v="50-R1.5 - Retirement"/>
    <m/>
    <x v="1"/>
    <n v="2042"/>
    <b v="0"/>
  </r>
  <r>
    <x v="1"/>
    <s v="0211"/>
    <n v="0"/>
    <n v="0"/>
    <n v="2021"/>
    <n v="1984"/>
    <n v="-200.18"/>
    <n v="0"/>
    <s v="50-R1.5 - Retirement"/>
    <m/>
    <x v="1"/>
    <n v="2042"/>
    <b v="0"/>
  </r>
  <r>
    <x v="1"/>
    <s v="0211"/>
    <n v="0"/>
    <n v="0"/>
    <n v="2021"/>
    <n v="1985"/>
    <n v="-4972.7"/>
    <n v="0"/>
    <s v="50-R1.5 - Retirement"/>
    <m/>
    <x v="1"/>
    <n v="2042"/>
    <b v="0"/>
  </r>
  <r>
    <x v="1"/>
    <s v="0211"/>
    <n v="0"/>
    <n v="0"/>
    <n v="2021"/>
    <n v="1986"/>
    <n v="-76.89"/>
    <n v="0"/>
    <s v="50-R1.5 - Retirement"/>
    <m/>
    <x v="1"/>
    <n v="2042"/>
    <b v="0"/>
  </r>
  <r>
    <x v="1"/>
    <s v="0211"/>
    <n v="0"/>
    <n v="0"/>
    <n v="2021"/>
    <n v="1987"/>
    <n v="-2478.73"/>
    <n v="0"/>
    <s v="50-R1.5 - Retirement"/>
    <m/>
    <x v="1"/>
    <n v="2042"/>
    <b v="0"/>
  </r>
  <r>
    <x v="1"/>
    <s v="0211"/>
    <n v="0"/>
    <n v="0"/>
    <n v="2021"/>
    <n v="1988"/>
    <n v="-59.39"/>
    <n v="0"/>
    <s v="50-R1.5 - Retirement"/>
    <m/>
    <x v="1"/>
    <n v="2042"/>
    <b v="0"/>
  </r>
  <r>
    <x v="1"/>
    <s v="0211"/>
    <n v="0"/>
    <n v="0"/>
    <n v="2021"/>
    <n v="1990"/>
    <n v="-187.31"/>
    <n v="0"/>
    <s v="50-R1.5 - Retirement"/>
    <m/>
    <x v="1"/>
    <n v="2042"/>
    <b v="0"/>
  </r>
  <r>
    <x v="1"/>
    <s v="0211"/>
    <n v="0"/>
    <n v="0"/>
    <n v="2021"/>
    <n v="1991"/>
    <n v="-539.04"/>
    <n v="0"/>
    <s v="50-R1.5 - Retirement"/>
    <m/>
    <x v="1"/>
    <n v="2042"/>
    <b v="0"/>
  </r>
  <r>
    <x v="1"/>
    <s v="0211"/>
    <n v="0"/>
    <n v="0"/>
    <n v="2021"/>
    <n v="1993"/>
    <n v="-238.34"/>
    <n v="0"/>
    <s v="50-R1.5 - Retirement"/>
    <m/>
    <x v="1"/>
    <n v="2042"/>
    <b v="0"/>
  </r>
  <r>
    <x v="1"/>
    <s v="0211"/>
    <n v="0"/>
    <n v="0"/>
    <n v="2021"/>
    <n v="1994"/>
    <n v="-3245.19"/>
    <n v="0"/>
    <s v="50-R1.5 - Retirement"/>
    <m/>
    <x v="1"/>
    <n v="2042"/>
    <b v="0"/>
  </r>
  <r>
    <x v="1"/>
    <s v="0211"/>
    <n v="0"/>
    <n v="0"/>
    <n v="2021"/>
    <n v="1995"/>
    <n v="-2566.7800000000002"/>
    <n v="0"/>
    <s v="50-R1.5 - Retirement"/>
    <m/>
    <x v="1"/>
    <n v="2042"/>
    <b v="0"/>
  </r>
  <r>
    <x v="1"/>
    <s v="0211"/>
    <n v="0"/>
    <n v="0"/>
    <n v="2021"/>
    <n v="1996"/>
    <n v="-3505.3"/>
    <n v="0"/>
    <s v="50-R1.5 - Retirement"/>
    <m/>
    <x v="1"/>
    <n v="2042"/>
    <b v="0"/>
  </r>
  <r>
    <x v="1"/>
    <s v="0211"/>
    <n v="0"/>
    <n v="0"/>
    <n v="2021"/>
    <n v="1997"/>
    <n v="-6708.07"/>
    <n v="0"/>
    <s v="50-R1.5 - Retirement"/>
    <m/>
    <x v="1"/>
    <n v="2042"/>
    <b v="0"/>
  </r>
  <r>
    <x v="1"/>
    <s v="0211"/>
    <n v="0"/>
    <n v="0"/>
    <n v="2021"/>
    <n v="1998"/>
    <n v="-53821.46"/>
    <n v="0"/>
    <s v="50-R1.5 - Retirement"/>
    <m/>
    <x v="1"/>
    <n v="2042"/>
    <b v="0"/>
  </r>
  <r>
    <x v="1"/>
    <s v="0211"/>
    <n v="0"/>
    <n v="0"/>
    <n v="2021"/>
    <n v="1999"/>
    <n v="-31102.43"/>
    <n v="0"/>
    <s v="50-R1.5 - Retirement"/>
    <m/>
    <x v="1"/>
    <n v="2042"/>
    <b v="0"/>
  </r>
  <r>
    <x v="1"/>
    <s v="0211"/>
    <n v="0"/>
    <n v="0"/>
    <n v="2021"/>
    <n v="2000"/>
    <n v="-278.79000000000002"/>
    <n v="0"/>
    <s v="50-R1.5 - Retirement"/>
    <m/>
    <x v="1"/>
    <n v="2042"/>
    <b v="0"/>
  </r>
  <r>
    <x v="1"/>
    <s v="0211"/>
    <n v="0"/>
    <n v="0"/>
    <n v="2021"/>
    <n v="2001"/>
    <n v="-10384.77"/>
    <n v="0"/>
    <s v="50-R1.5 - Retirement"/>
    <m/>
    <x v="1"/>
    <n v="2042"/>
    <b v="0"/>
  </r>
  <r>
    <x v="1"/>
    <s v="0211"/>
    <n v="0"/>
    <n v="0"/>
    <n v="2021"/>
    <n v="2003"/>
    <n v="-19582.53"/>
    <n v="0"/>
    <s v="50-R1.5 - Retirement"/>
    <m/>
    <x v="1"/>
    <n v="2042"/>
    <b v="0"/>
  </r>
  <r>
    <x v="1"/>
    <s v="0211"/>
    <n v="0"/>
    <n v="0"/>
    <n v="2021"/>
    <n v="2004"/>
    <n v="-10213.77"/>
    <n v="0"/>
    <s v="50-R1.5 - Retirement"/>
    <m/>
    <x v="1"/>
    <n v="2042"/>
    <b v="0"/>
  </r>
  <r>
    <x v="1"/>
    <s v="0211"/>
    <n v="0"/>
    <n v="0"/>
    <n v="2021"/>
    <n v="2005"/>
    <n v="-20815.86"/>
    <n v="0"/>
    <s v="50-R1.5 - Retirement"/>
    <m/>
    <x v="1"/>
    <n v="2042"/>
    <b v="0"/>
  </r>
  <r>
    <x v="1"/>
    <s v="0211"/>
    <n v="0"/>
    <n v="0"/>
    <n v="2021"/>
    <n v="2006"/>
    <n v="-1727.57"/>
    <n v="0"/>
    <s v="50-R1.5 - Retirement"/>
    <m/>
    <x v="1"/>
    <n v="2042"/>
    <b v="0"/>
  </r>
  <r>
    <x v="1"/>
    <s v="0211"/>
    <n v="0"/>
    <n v="0"/>
    <n v="2021"/>
    <n v="2007"/>
    <n v="-10890.29"/>
    <n v="0"/>
    <s v="50-R1.5 - Retirement"/>
    <m/>
    <x v="1"/>
    <n v="2042"/>
    <b v="0"/>
  </r>
  <r>
    <x v="1"/>
    <s v="0211"/>
    <n v="0"/>
    <n v="0"/>
    <n v="2021"/>
    <n v="2008"/>
    <n v="-915"/>
    <n v="0"/>
    <s v="50-R1.5 - Retirement"/>
    <m/>
    <x v="1"/>
    <n v="2042"/>
    <b v="0"/>
  </r>
  <r>
    <x v="1"/>
    <s v="0211"/>
    <n v="0"/>
    <n v="0"/>
    <n v="2021"/>
    <n v="2009"/>
    <n v="-32141.85"/>
    <n v="0"/>
    <s v="50-R1.5 - Retirement"/>
    <m/>
    <x v="1"/>
    <n v="2042"/>
    <b v="0"/>
  </r>
  <r>
    <x v="1"/>
    <s v="0211"/>
    <n v="0"/>
    <n v="0"/>
    <n v="2021"/>
    <n v="2010"/>
    <n v="-5677.44"/>
    <n v="0"/>
    <s v="50-R1.5 - Retirement"/>
    <m/>
    <x v="1"/>
    <n v="2042"/>
    <b v="0"/>
  </r>
  <r>
    <x v="1"/>
    <s v="0211"/>
    <n v="0"/>
    <n v="0"/>
    <n v="2022"/>
    <n v="1972"/>
    <n v="-546492.65"/>
    <n v="0"/>
    <s v="50-R1.5 - Retirement"/>
    <m/>
    <x v="1"/>
    <n v="2042"/>
    <b v="0"/>
  </r>
  <r>
    <x v="1"/>
    <s v="0211"/>
    <n v="0"/>
    <n v="0"/>
    <n v="2022"/>
    <n v="1973"/>
    <n v="-5430.32"/>
    <n v="0"/>
    <s v="50-R1.5 - Retirement"/>
    <m/>
    <x v="1"/>
    <n v="2042"/>
    <b v="0"/>
  </r>
  <r>
    <x v="1"/>
    <s v="0211"/>
    <n v="0"/>
    <n v="0"/>
    <n v="2022"/>
    <n v="1974"/>
    <n v="-881.17"/>
    <n v="0"/>
    <s v="50-R1.5 - Retirement"/>
    <m/>
    <x v="1"/>
    <n v="2042"/>
    <b v="0"/>
  </r>
  <r>
    <x v="1"/>
    <s v="0211"/>
    <n v="0"/>
    <n v="0"/>
    <n v="2022"/>
    <n v="1976"/>
    <n v="-137.4"/>
    <n v="0"/>
    <s v="50-R1.5 - Retirement"/>
    <m/>
    <x v="1"/>
    <n v="2042"/>
    <b v="0"/>
  </r>
  <r>
    <x v="1"/>
    <s v="0211"/>
    <n v="0"/>
    <n v="0"/>
    <n v="2022"/>
    <n v="1977"/>
    <n v="-2238.48"/>
    <n v="0"/>
    <s v="50-R1.5 - Retirement"/>
    <m/>
    <x v="1"/>
    <n v="2042"/>
    <b v="0"/>
  </r>
  <r>
    <x v="1"/>
    <s v="0211"/>
    <n v="0"/>
    <n v="0"/>
    <n v="2022"/>
    <n v="1978"/>
    <n v="-53.48"/>
    <n v="0"/>
    <s v="50-R1.5 - Retirement"/>
    <m/>
    <x v="1"/>
    <n v="2042"/>
    <b v="0"/>
  </r>
  <r>
    <x v="1"/>
    <s v="0211"/>
    <n v="0"/>
    <n v="0"/>
    <n v="2022"/>
    <n v="1979"/>
    <n v="-304.14999999999998"/>
    <n v="0"/>
    <s v="50-R1.5 - Retirement"/>
    <m/>
    <x v="1"/>
    <n v="2042"/>
    <b v="0"/>
  </r>
  <r>
    <x v="1"/>
    <s v="0211"/>
    <n v="0"/>
    <n v="0"/>
    <n v="2022"/>
    <n v="1980"/>
    <n v="-2042.25"/>
    <n v="0"/>
    <s v="50-R1.5 - Retirement"/>
    <m/>
    <x v="1"/>
    <n v="2042"/>
    <b v="0"/>
  </r>
  <r>
    <x v="1"/>
    <s v="0211"/>
    <n v="0"/>
    <n v="0"/>
    <n v="2022"/>
    <n v="1981"/>
    <n v="-1209.5"/>
    <n v="0"/>
    <s v="50-R1.5 - Retirement"/>
    <m/>
    <x v="1"/>
    <n v="2042"/>
    <b v="0"/>
  </r>
  <r>
    <x v="1"/>
    <s v="0211"/>
    <n v="0"/>
    <n v="0"/>
    <n v="2022"/>
    <n v="1982"/>
    <n v="-5965.04"/>
    <n v="0"/>
    <s v="50-R1.5 - Retirement"/>
    <m/>
    <x v="1"/>
    <n v="2042"/>
    <b v="0"/>
  </r>
  <r>
    <x v="1"/>
    <s v="0211"/>
    <n v="0"/>
    <n v="0"/>
    <n v="2022"/>
    <n v="1983"/>
    <n v="-413.06"/>
    <n v="0"/>
    <s v="50-R1.5 - Retirement"/>
    <m/>
    <x v="1"/>
    <n v="2042"/>
    <b v="0"/>
  </r>
  <r>
    <x v="1"/>
    <s v="0211"/>
    <n v="0"/>
    <n v="0"/>
    <n v="2022"/>
    <n v="1984"/>
    <n v="-206.59"/>
    <n v="0"/>
    <s v="50-R1.5 - Retirement"/>
    <m/>
    <x v="1"/>
    <n v="2042"/>
    <b v="0"/>
  </r>
  <r>
    <x v="1"/>
    <s v="0211"/>
    <n v="0"/>
    <n v="0"/>
    <n v="2022"/>
    <n v="1985"/>
    <n v="-5135.41"/>
    <n v="0"/>
    <s v="50-R1.5 - Retirement"/>
    <m/>
    <x v="1"/>
    <n v="2042"/>
    <b v="0"/>
  </r>
  <r>
    <x v="1"/>
    <s v="0211"/>
    <n v="0"/>
    <n v="0"/>
    <n v="2022"/>
    <n v="1986"/>
    <n v="-79.45"/>
    <n v="0"/>
    <s v="50-R1.5 - Retirement"/>
    <m/>
    <x v="1"/>
    <n v="2042"/>
    <b v="0"/>
  </r>
  <r>
    <x v="1"/>
    <s v="0211"/>
    <n v="0"/>
    <n v="0"/>
    <n v="2022"/>
    <n v="1987"/>
    <n v="-2562.73"/>
    <n v="0"/>
    <s v="50-R1.5 - Retirement"/>
    <m/>
    <x v="1"/>
    <n v="2042"/>
    <b v="0"/>
  </r>
  <r>
    <x v="1"/>
    <s v="0211"/>
    <n v="0"/>
    <n v="0"/>
    <n v="2022"/>
    <n v="1988"/>
    <n v="-61.43"/>
    <n v="0"/>
    <s v="50-R1.5 - Retirement"/>
    <m/>
    <x v="1"/>
    <n v="2042"/>
    <b v="0"/>
  </r>
  <r>
    <x v="1"/>
    <s v="0211"/>
    <n v="0"/>
    <n v="0"/>
    <n v="2022"/>
    <n v="1990"/>
    <n v="-193.89"/>
    <n v="0"/>
    <s v="50-R1.5 - Retirement"/>
    <m/>
    <x v="1"/>
    <n v="2042"/>
    <b v="0"/>
  </r>
  <r>
    <x v="1"/>
    <s v="0211"/>
    <n v="0"/>
    <n v="0"/>
    <n v="2022"/>
    <n v="1991"/>
    <n v="-558.14"/>
    <n v="0"/>
    <s v="50-R1.5 - Retirement"/>
    <m/>
    <x v="1"/>
    <n v="2042"/>
    <b v="0"/>
  </r>
  <r>
    <x v="1"/>
    <s v="0211"/>
    <n v="0"/>
    <n v="0"/>
    <n v="2022"/>
    <n v="1993"/>
    <n v="-246.87"/>
    <n v="0"/>
    <s v="50-R1.5 - Retirement"/>
    <m/>
    <x v="1"/>
    <n v="2042"/>
    <b v="0"/>
  </r>
  <r>
    <x v="1"/>
    <s v="0211"/>
    <n v="0"/>
    <n v="0"/>
    <n v="2022"/>
    <n v="1994"/>
    <n v="-3361.69"/>
    <n v="0"/>
    <s v="50-R1.5 - Retirement"/>
    <m/>
    <x v="1"/>
    <n v="2042"/>
    <b v="0"/>
  </r>
  <r>
    <x v="1"/>
    <s v="0211"/>
    <n v="0"/>
    <n v="0"/>
    <n v="2022"/>
    <n v="1995"/>
    <n v="-2659.03"/>
    <n v="0"/>
    <s v="50-R1.5 - Retirement"/>
    <m/>
    <x v="1"/>
    <n v="2042"/>
    <b v="0"/>
  </r>
  <r>
    <x v="1"/>
    <s v="0211"/>
    <n v="0"/>
    <n v="0"/>
    <n v="2022"/>
    <n v="1996"/>
    <n v="-3631.18"/>
    <n v="0"/>
    <s v="50-R1.5 - Retirement"/>
    <m/>
    <x v="1"/>
    <n v="2042"/>
    <b v="0"/>
  </r>
  <r>
    <x v="1"/>
    <s v="0211"/>
    <n v="0"/>
    <n v="0"/>
    <n v="2022"/>
    <n v="1997"/>
    <n v="-6948.37"/>
    <n v="0"/>
    <s v="50-R1.5 - Retirement"/>
    <m/>
    <x v="1"/>
    <n v="2042"/>
    <b v="0"/>
  </r>
  <r>
    <x v="1"/>
    <s v="0211"/>
    <n v="0"/>
    <n v="0"/>
    <n v="2022"/>
    <n v="1998"/>
    <n v="-55742.87"/>
    <n v="0"/>
    <s v="50-R1.5 - Retirement"/>
    <m/>
    <x v="1"/>
    <n v="2042"/>
    <b v="0"/>
  </r>
  <r>
    <x v="1"/>
    <s v="0211"/>
    <n v="0"/>
    <n v="0"/>
    <n v="2022"/>
    <n v="1999"/>
    <n v="-32207.07"/>
    <n v="0"/>
    <s v="50-R1.5 - Retirement"/>
    <m/>
    <x v="1"/>
    <n v="2042"/>
    <b v="0"/>
  </r>
  <r>
    <x v="1"/>
    <s v="0211"/>
    <n v="0"/>
    <n v="0"/>
    <n v="2022"/>
    <n v="2000"/>
    <n v="-288.63"/>
    <n v="0"/>
    <s v="50-R1.5 - Retirement"/>
    <m/>
    <x v="1"/>
    <n v="2042"/>
    <b v="0"/>
  </r>
  <r>
    <x v="1"/>
    <s v="0211"/>
    <n v="0"/>
    <n v="0"/>
    <n v="2022"/>
    <n v="2001"/>
    <n v="-10748.58"/>
    <n v="0"/>
    <s v="50-R1.5 - Retirement"/>
    <m/>
    <x v="1"/>
    <n v="2042"/>
    <b v="0"/>
  </r>
  <r>
    <x v="1"/>
    <s v="0211"/>
    <n v="0"/>
    <n v="0"/>
    <n v="2022"/>
    <n v="2003"/>
    <n v="-20257.91"/>
    <n v="0"/>
    <s v="50-R1.5 - Retirement"/>
    <m/>
    <x v="1"/>
    <n v="2042"/>
    <b v="0"/>
  </r>
  <r>
    <x v="1"/>
    <s v="0211"/>
    <n v="0"/>
    <n v="0"/>
    <n v="2022"/>
    <n v="2004"/>
    <n v="-10563.22"/>
    <n v="0"/>
    <s v="50-R1.5 - Retirement"/>
    <m/>
    <x v="1"/>
    <n v="2042"/>
    <b v="0"/>
  </r>
  <r>
    <x v="1"/>
    <s v="0211"/>
    <n v="0"/>
    <n v="0"/>
    <n v="2022"/>
    <n v="2005"/>
    <n v="-21523.63"/>
    <n v="0"/>
    <s v="50-R1.5 - Retirement"/>
    <m/>
    <x v="1"/>
    <n v="2042"/>
    <b v="0"/>
  </r>
  <r>
    <x v="1"/>
    <s v="0211"/>
    <n v="0"/>
    <n v="0"/>
    <n v="2022"/>
    <n v="2006"/>
    <n v="-1786.08"/>
    <n v="0"/>
    <s v="50-R1.5 - Retirement"/>
    <m/>
    <x v="1"/>
    <n v="2042"/>
    <b v="0"/>
  </r>
  <r>
    <x v="1"/>
    <s v="0211"/>
    <n v="0"/>
    <n v="0"/>
    <n v="2022"/>
    <n v="2007"/>
    <n v="-11259.14"/>
    <n v="0"/>
    <s v="50-R1.5 - Retirement"/>
    <m/>
    <x v="1"/>
    <n v="2042"/>
    <b v="0"/>
  </r>
  <r>
    <x v="1"/>
    <s v="0211"/>
    <n v="0"/>
    <n v="0"/>
    <n v="2022"/>
    <n v="2008"/>
    <n v="-946.2"/>
    <n v="0"/>
    <s v="50-R1.5 - Retirement"/>
    <m/>
    <x v="1"/>
    <n v="2042"/>
    <b v="0"/>
  </r>
  <r>
    <x v="1"/>
    <s v="0211"/>
    <n v="0"/>
    <n v="0"/>
    <n v="2022"/>
    <n v="2009"/>
    <n v="-33247.440000000002"/>
    <n v="0"/>
    <s v="50-R1.5 - Retirement"/>
    <m/>
    <x v="1"/>
    <n v="2042"/>
    <b v="0"/>
  </r>
  <r>
    <x v="1"/>
    <s v="0211"/>
    <n v="0"/>
    <n v="0"/>
    <n v="2022"/>
    <n v="2010"/>
    <n v="-5874.84"/>
    <n v="0"/>
    <s v="50-R1.5 - Retirement"/>
    <m/>
    <x v="1"/>
    <n v="2042"/>
    <b v="0"/>
  </r>
  <r>
    <x v="1"/>
    <s v="0211"/>
    <n v="0"/>
    <n v="0"/>
    <n v="2023"/>
    <n v="1972"/>
    <n v="-554798"/>
    <n v="0"/>
    <s v="50-R1.5 - Retirement"/>
    <m/>
    <x v="1"/>
    <n v="2042"/>
    <b v="0"/>
  </r>
  <r>
    <x v="1"/>
    <s v="0211"/>
    <n v="0"/>
    <n v="0"/>
    <n v="2023"/>
    <n v="1973"/>
    <n v="-5523.09"/>
    <n v="0"/>
    <s v="50-R1.5 - Retirement"/>
    <m/>
    <x v="1"/>
    <n v="2042"/>
    <b v="0"/>
  </r>
  <r>
    <x v="1"/>
    <s v="0211"/>
    <n v="0"/>
    <n v="0"/>
    <n v="2023"/>
    <n v="1974"/>
    <n v="-897.78"/>
    <n v="0"/>
    <s v="50-R1.5 - Retirement"/>
    <m/>
    <x v="1"/>
    <n v="2042"/>
    <b v="0"/>
  </r>
  <r>
    <x v="1"/>
    <s v="0211"/>
    <n v="0"/>
    <n v="0"/>
    <n v="2023"/>
    <n v="1976"/>
    <n v="-140.43"/>
    <n v="0"/>
    <s v="50-R1.5 - Retirement"/>
    <m/>
    <x v="1"/>
    <n v="2042"/>
    <b v="0"/>
  </r>
  <r>
    <x v="1"/>
    <s v="0211"/>
    <n v="0"/>
    <n v="0"/>
    <n v="2023"/>
    <n v="1977"/>
    <n v="-2291.17"/>
    <n v="0"/>
    <s v="50-R1.5 - Retirement"/>
    <m/>
    <x v="1"/>
    <n v="2042"/>
    <b v="0"/>
  </r>
  <r>
    <x v="1"/>
    <s v="0211"/>
    <n v="0"/>
    <n v="0"/>
    <n v="2023"/>
    <n v="1978"/>
    <n v="-54.81"/>
    <n v="0"/>
    <s v="50-R1.5 - Retirement"/>
    <m/>
    <x v="1"/>
    <n v="2042"/>
    <b v="0"/>
  </r>
  <r>
    <x v="1"/>
    <s v="0211"/>
    <n v="0"/>
    <n v="0"/>
    <n v="2023"/>
    <n v="1979"/>
    <n v="-312.12"/>
    <n v="0"/>
    <s v="50-R1.5 - Retirement"/>
    <m/>
    <x v="1"/>
    <n v="2042"/>
    <b v="0"/>
  </r>
  <r>
    <x v="1"/>
    <s v="0211"/>
    <n v="0"/>
    <n v="0"/>
    <n v="2023"/>
    <n v="1980"/>
    <n v="-2098.15"/>
    <n v="0"/>
    <s v="50-R1.5 - Retirement"/>
    <m/>
    <x v="1"/>
    <n v="2042"/>
    <b v="0"/>
  </r>
  <r>
    <x v="1"/>
    <s v="0211"/>
    <n v="0"/>
    <n v="0"/>
    <n v="2023"/>
    <n v="1981"/>
    <n v="-1243.93"/>
    <n v="0"/>
    <s v="50-R1.5 - Retirement"/>
    <m/>
    <x v="1"/>
    <n v="2042"/>
    <b v="0"/>
  </r>
  <r>
    <x v="1"/>
    <s v="0211"/>
    <n v="0"/>
    <n v="0"/>
    <n v="2023"/>
    <n v="1982"/>
    <n v="-6140.85"/>
    <n v="0"/>
    <s v="50-R1.5 - Retirement"/>
    <m/>
    <x v="1"/>
    <n v="2042"/>
    <b v="0"/>
  </r>
  <r>
    <x v="1"/>
    <s v="0211"/>
    <n v="0"/>
    <n v="0"/>
    <n v="2023"/>
    <n v="1983"/>
    <n v="-425.62"/>
    <n v="0"/>
    <s v="50-R1.5 - Retirement"/>
    <m/>
    <x v="1"/>
    <n v="2042"/>
    <b v="0"/>
  </r>
  <r>
    <x v="1"/>
    <s v="0211"/>
    <n v="0"/>
    <n v="0"/>
    <n v="2023"/>
    <n v="1984"/>
    <n v="-213.04"/>
    <n v="0"/>
    <s v="50-R1.5 - Retirement"/>
    <m/>
    <x v="1"/>
    <n v="2042"/>
    <b v="0"/>
  </r>
  <r>
    <x v="1"/>
    <s v="0211"/>
    <n v="0"/>
    <n v="0"/>
    <n v="2023"/>
    <n v="1985"/>
    <n v="-5299.81"/>
    <n v="0"/>
    <s v="50-R1.5 - Retirement"/>
    <m/>
    <x v="1"/>
    <n v="2042"/>
    <b v="0"/>
  </r>
  <r>
    <x v="1"/>
    <s v="0211"/>
    <n v="0"/>
    <n v="0"/>
    <n v="2023"/>
    <n v="1986"/>
    <n v="-82.05"/>
    <n v="0"/>
    <s v="50-R1.5 - Retirement"/>
    <m/>
    <x v="1"/>
    <n v="2042"/>
    <b v="0"/>
  </r>
  <r>
    <x v="1"/>
    <s v="0211"/>
    <n v="0"/>
    <n v="0"/>
    <n v="2023"/>
    <n v="1987"/>
    <n v="-2648.17"/>
    <n v="0"/>
    <s v="50-R1.5 - Retirement"/>
    <m/>
    <x v="1"/>
    <n v="2042"/>
    <b v="0"/>
  </r>
  <r>
    <x v="1"/>
    <s v="0211"/>
    <n v="0"/>
    <n v="0"/>
    <n v="2023"/>
    <n v="1988"/>
    <n v="-63.51"/>
    <n v="0"/>
    <s v="50-R1.5 - Retirement"/>
    <m/>
    <x v="1"/>
    <n v="2042"/>
    <b v="0"/>
  </r>
  <r>
    <x v="1"/>
    <s v="0211"/>
    <n v="0"/>
    <n v="0"/>
    <n v="2023"/>
    <n v="1990"/>
    <n v="-200.64"/>
    <n v="0"/>
    <s v="50-R1.5 - Retirement"/>
    <m/>
    <x v="1"/>
    <n v="2042"/>
    <b v="0"/>
  </r>
  <r>
    <x v="1"/>
    <s v="0211"/>
    <n v="0"/>
    <n v="0"/>
    <n v="2023"/>
    <n v="1991"/>
    <n v="-577.76"/>
    <n v="0"/>
    <s v="50-R1.5 - Retirement"/>
    <m/>
    <x v="1"/>
    <n v="2042"/>
    <b v="0"/>
  </r>
  <r>
    <x v="1"/>
    <s v="0211"/>
    <n v="0"/>
    <n v="0"/>
    <n v="2023"/>
    <n v="1993"/>
    <n v="-255.67"/>
    <n v="0"/>
    <s v="50-R1.5 - Retirement"/>
    <m/>
    <x v="1"/>
    <n v="2042"/>
    <b v="0"/>
  </r>
  <r>
    <x v="1"/>
    <s v="0211"/>
    <n v="0"/>
    <n v="0"/>
    <n v="2023"/>
    <n v="1994"/>
    <n v="-3482.08"/>
    <n v="0"/>
    <s v="50-R1.5 - Retirement"/>
    <m/>
    <x v="1"/>
    <n v="2042"/>
    <b v="0"/>
  </r>
  <r>
    <x v="1"/>
    <s v="0211"/>
    <n v="0"/>
    <n v="0"/>
    <n v="2023"/>
    <n v="1995"/>
    <n v="-2754.49"/>
    <n v="0"/>
    <s v="50-R1.5 - Retirement"/>
    <m/>
    <x v="1"/>
    <n v="2042"/>
    <b v="0"/>
  </r>
  <r>
    <x v="1"/>
    <s v="0211"/>
    <n v="0"/>
    <n v="0"/>
    <n v="2023"/>
    <n v="1996"/>
    <n v="-3761.69"/>
    <n v="0"/>
    <s v="50-R1.5 - Retirement"/>
    <m/>
    <x v="1"/>
    <n v="2042"/>
    <b v="0"/>
  </r>
  <r>
    <x v="1"/>
    <s v="0211"/>
    <n v="0"/>
    <n v="0"/>
    <n v="2023"/>
    <n v="1997"/>
    <n v="-7197.91"/>
    <n v="0"/>
    <s v="50-R1.5 - Retirement"/>
    <m/>
    <x v="1"/>
    <n v="2042"/>
    <b v="0"/>
  </r>
  <r>
    <x v="1"/>
    <s v="0211"/>
    <n v="0"/>
    <n v="0"/>
    <n v="2023"/>
    <n v="1998"/>
    <n v="-57739.71"/>
    <n v="0"/>
    <s v="50-R1.5 - Retirement"/>
    <m/>
    <x v="1"/>
    <n v="2042"/>
    <b v="0"/>
  </r>
  <r>
    <x v="1"/>
    <s v="0211"/>
    <n v="0"/>
    <n v="0"/>
    <n v="2023"/>
    <n v="1999"/>
    <n v="-33356.86"/>
    <n v="0"/>
    <s v="50-R1.5 - Retirement"/>
    <m/>
    <x v="1"/>
    <n v="2042"/>
    <b v="0"/>
  </r>
  <r>
    <x v="1"/>
    <s v="0211"/>
    <n v="0"/>
    <n v="0"/>
    <n v="2023"/>
    <n v="2000"/>
    <n v="-298.88"/>
    <n v="0"/>
    <s v="50-R1.5 - Retirement"/>
    <m/>
    <x v="1"/>
    <n v="2042"/>
    <b v="0"/>
  </r>
  <r>
    <x v="1"/>
    <s v="0211"/>
    <n v="0"/>
    <n v="0"/>
    <n v="2023"/>
    <n v="2001"/>
    <n v="-11127.94"/>
    <n v="0"/>
    <s v="50-R1.5 - Retirement"/>
    <m/>
    <x v="1"/>
    <n v="2042"/>
    <b v="0"/>
  </r>
  <r>
    <x v="1"/>
    <s v="0211"/>
    <n v="0"/>
    <n v="0"/>
    <n v="2023"/>
    <n v="2003"/>
    <n v="-20962.04"/>
    <n v="0"/>
    <s v="50-R1.5 - Retirement"/>
    <m/>
    <x v="1"/>
    <n v="2042"/>
    <b v="0"/>
  </r>
  <r>
    <x v="1"/>
    <s v="0211"/>
    <n v="0"/>
    <n v="0"/>
    <n v="2023"/>
    <n v="2004"/>
    <n v="-10927.54"/>
    <n v="0"/>
    <s v="50-R1.5 - Retirement"/>
    <m/>
    <x v="1"/>
    <n v="2042"/>
    <b v="0"/>
  </r>
  <r>
    <x v="1"/>
    <s v="0211"/>
    <n v="0"/>
    <n v="0"/>
    <n v="2023"/>
    <n v="2005"/>
    <n v="-22260.02"/>
    <n v="0"/>
    <s v="50-R1.5 - Retirement"/>
    <m/>
    <x v="1"/>
    <n v="2042"/>
    <b v="0"/>
  </r>
  <r>
    <x v="1"/>
    <s v="0211"/>
    <n v="0"/>
    <n v="0"/>
    <n v="2023"/>
    <n v="2006"/>
    <n v="-1846.81"/>
    <n v="0"/>
    <s v="50-R1.5 - Retirement"/>
    <m/>
    <x v="1"/>
    <n v="2042"/>
    <b v="0"/>
  </r>
  <r>
    <x v="1"/>
    <s v="0211"/>
    <n v="0"/>
    <n v="0"/>
    <n v="2023"/>
    <n v="2007"/>
    <n v="-11640.43"/>
    <n v="0"/>
    <s v="50-R1.5 - Retirement"/>
    <m/>
    <x v="1"/>
    <n v="2042"/>
    <b v="0"/>
  </r>
  <r>
    <x v="1"/>
    <s v="0211"/>
    <n v="0"/>
    <n v="0"/>
    <n v="2023"/>
    <n v="2008"/>
    <n v="-978.24"/>
    <n v="0"/>
    <s v="50-R1.5 - Retirement"/>
    <m/>
    <x v="1"/>
    <n v="2042"/>
    <b v="0"/>
  </r>
  <r>
    <x v="1"/>
    <s v="0211"/>
    <n v="0"/>
    <n v="0"/>
    <n v="2023"/>
    <n v="2009"/>
    <n v="-34380.99"/>
    <n v="0"/>
    <s v="50-R1.5 - Retirement"/>
    <m/>
    <x v="1"/>
    <n v="2042"/>
    <b v="0"/>
  </r>
  <r>
    <x v="1"/>
    <s v="0211"/>
    <n v="0"/>
    <n v="0"/>
    <n v="2023"/>
    <n v="2010"/>
    <n v="-6076.92"/>
    <n v="0"/>
    <s v="50-R1.5 - Retirement"/>
    <m/>
    <x v="1"/>
    <n v="2042"/>
    <b v="0"/>
  </r>
  <r>
    <x v="1"/>
    <s v="0211"/>
    <n v="0"/>
    <n v="0"/>
    <n v="2024"/>
    <n v="1972"/>
    <n v="-562130.63"/>
    <n v="0"/>
    <s v="50-R1.5 - Retirement"/>
    <m/>
    <x v="1"/>
    <n v="2042"/>
    <b v="0"/>
  </r>
  <r>
    <x v="1"/>
    <s v="0211"/>
    <n v="0"/>
    <n v="0"/>
    <n v="2024"/>
    <n v="1973"/>
    <n v="-5607.02"/>
    <n v="0"/>
    <s v="50-R1.5 - Retirement"/>
    <m/>
    <x v="1"/>
    <n v="2042"/>
    <b v="0"/>
  </r>
  <r>
    <x v="1"/>
    <s v="0211"/>
    <n v="0"/>
    <n v="0"/>
    <n v="2024"/>
    <n v="1974"/>
    <n v="-913.12"/>
    <n v="0"/>
    <s v="50-R1.5 - Retirement"/>
    <m/>
    <x v="1"/>
    <n v="2042"/>
    <b v="0"/>
  </r>
  <r>
    <x v="1"/>
    <s v="0211"/>
    <n v="0"/>
    <n v="0"/>
    <n v="2024"/>
    <n v="1976"/>
    <n v="-143.31"/>
    <n v="0"/>
    <s v="50-R1.5 - Retirement"/>
    <m/>
    <x v="1"/>
    <n v="2042"/>
    <b v="0"/>
  </r>
  <r>
    <x v="1"/>
    <s v="0211"/>
    <n v="0"/>
    <n v="0"/>
    <n v="2024"/>
    <n v="1977"/>
    <n v="-2341.7600000000002"/>
    <n v="0"/>
    <s v="50-R1.5 - Retirement"/>
    <m/>
    <x v="1"/>
    <n v="2042"/>
    <b v="0"/>
  </r>
  <r>
    <x v="1"/>
    <s v="0211"/>
    <n v="0"/>
    <n v="0"/>
    <n v="2024"/>
    <n v="1978"/>
    <n v="-56.1"/>
    <n v="0"/>
    <s v="50-R1.5 - Retirement"/>
    <m/>
    <x v="1"/>
    <n v="2042"/>
    <b v="0"/>
  </r>
  <r>
    <x v="1"/>
    <s v="0211"/>
    <n v="0"/>
    <n v="0"/>
    <n v="2024"/>
    <n v="1979"/>
    <n v="-319.89"/>
    <n v="0"/>
    <s v="50-R1.5 - Retirement"/>
    <m/>
    <x v="1"/>
    <n v="2042"/>
    <b v="0"/>
  </r>
  <r>
    <x v="1"/>
    <s v="0211"/>
    <n v="0"/>
    <n v="0"/>
    <n v="2024"/>
    <n v="1980"/>
    <n v="-2153.0700000000002"/>
    <n v="0"/>
    <s v="50-R1.5 - Retirement"/>
    <m/>
    <x v="1"/>
    <n v="2042"/>
    <b v="0"/>
  </r>
  <r>
    <x v="1"/>
    <s v="0211"/>
    <n v="0"/>
    <n v="0"/>
    <n v="2024"/>
    <n v="1981"/>
    <n v="-1277.97"/>
    <n v="0"/>
    <s v="50-R1.5 - Retirement"/>
    <m/>
    <x v="1"/>
    <n v="2042"/>
    <b v="0"/>
  </r>
  <r>
    <x v="1"/>
    <s v="0211"/>
    <n v="0"/>
    <n v="0"/>
    <n v="2024"/>
    <n v="1982"/>
    <n v="-6315.63"/>
    <n v="0"/>
    <s v="50-R1.5 - Retirement"/>
    <m/>
    <x v="1"/>
    <n v="2042"/>
    <b v="0"/>
  </r>
  <r>
    <x v="1"/>
    <s v="0211"/>
    <n v="0"/>
    <n v="0"/>
    <n v="2024"/>
    <n v="1983"/>
    <n v="-438.16"/>
    <n v="0"/>
    <s v="50-R1.5 - Retirement"/>
    <m/>
    <x v="1"/>
    <n v="2042"/>
    <b v="0"/>
  </r>
  <r>
    <x v="1"/>
    <s v="0211"/>
    <n v="0"/>
    <n v="0"/>
    <n v="2024"/>
    <n v="1984"/>
    <n v="-219.52"/>
    <n v="0"/>
    <s v="50-R1.5 - Retirement"/>
    <m/>
    <x v="1"/>
    <n v="2042"/>
    <b v="0"/>
  </r>
  <r>
    <x v="1"/>
    <s v="0211"/>
    <n v="0"/>
    <n v="0"/>
    <n v="2024"/>
    <n v="1985"/>
    <n v="-5465.43"/>
    <n v="0"/>
    <s v="50-R1.5 - Retirement"/>
    <m/>
    <x v="1"/>
    <n v="2042"/>
    <b v="0"/>
  </r>
  <r>
    <x v="1"/>
    <s v="0211"/>
    <n v="0"/>
    <n v="0"/>
    <n v="2024"/>
    <n v="1986"/>
    <n v="-84.68"/>
    <n v="0"/>
    <s v="50-R1.5 - Retirement"/>
    <m/>
    <x v="1"/>
    <n v="2042"/>
    <b v="0"/>
  </r>
  <r>
    <x v="1"/>
    <s v="0211"/>
    <n v="0"/>
    <n v="0"/>
    <n v="2024"/>
    <n v="1987"/>
    <n v="-2734.82"/>
    <n v="0"/>
    <s v="50-R1.5 - Retirement"/>
    <m/>
    <x v="1"/>
    <n v="2042"/>
    <b v="0"/>
  </r>
  <r>
    <x v="1"/>
    <s v="0211"/>
    <n v="0"/>
    <n v="0"/>
    <n v="2024"/>
    <n v="1988"/>
    <n v="-65.63"/>
    <n v="0"/>
    <s v="50-R1.5 - Retirement"/>
    <m/>
    <x v="1"/>
    <n v="2042"/>
    <b v="0"/>
  </r>
  <r>
    <x v="1"/>
    <s v="0211"/>
    <n v="0"/>
    <n v="0"/>
    <n v="2024"/>
    <n v="1990"/>
    <n v="-207.54"/>
    <n v="0"/>
    <s v="50-R1.5 - Retirement"/>
    <m/>
    <x v="1"/>
    <n v="2042"/>
    <b v="0"/>
  </r>
  <r>
    <x v="1"/>
    <s v="0211"/>
    <n v="0"/>
    <n v="0"/>
    <n v="2024"/>
    <n v="1991"/>
    <n v="-597.86"/>
    <n v="0"/>
    <s v="50-R1.5 - Retirement"/>
    <m/>
    <x v="1"/>
    <n v="2042"/>
    <b v="0"/>
  </r>
  <r>
    <x v="1"/>
    <s v="0211"/>
    <n v="0"/>
    <n v="0"/>
    <n v="2024"/>
    <n v="1993"/>
    <n v="-264.73"/>
    <n v="0"/>
    <s v="50-R1.5 - Retirement"/>
    <m/>
    <x v="1"/>
    <n v="2042"/>
    <b v="0"/>
  </r>
  <r>
    <x v="1"/>
    <s v="0211"/>
    <n v="0"/>
    <n v="0"/>
    <n v="2024"/>
    <n v="1994"/>
    <n v="-3606.23"/>
    <n v="0"/>
    <s v="50-R1.5 - Retirement"/>
    <m/>
    <x v="1"/>
    <n v="2042"/>
    <b v="0"/>
  </r>
  <r>
    <x v="1"/>
    <s v="0211"/>
    <n v="0"/>
    <n v="0"/>
    <n v="2024"/>
    <n v="1995"/>
    <n v="-2853.13"/>
    <n v="0"/>
    <s v="50-R1.5 - Retirement"/>
    <m/>
    <x v="1"/>
    <n v="2042"/>
    <b v="0"/>
  </r>
  <r>
    <x v="1"/>
    <s v="0211"/>
    <n v="0"/>
    <n v="0"/>
    <n v="2024"/>
    <n v="1996"/>
    <n v="-3896.74"/>
    <n v="0"/>
    <s v="50-R1.5 - Retirement"/>
    <m/>
    <x v="1"/>
    <n v="2042"/>
    <b v="0"/>
  </r>
  <r>
    <x v="1"/>
    <s v="0211"/>
    <n v="0"/>
    <n v="0"/>
    <n v="2024"/>
    <n v="1997"/>
    <n v="-7456.61"/>
    <n v="0"/>
    <s v="50-R1.5 - Retirement"/>
    <m/>
    <x v="1"/>
    <n v="2042"/>
    <b v="0"/>
  </r>
  <r>
    <x v="1"/>
    <s v="0211"/>
    <n v="0"/>
    <n v="0"/>
    <n v="2024"/>
    <n v="1998"/>
    <n v="-59813.36"/>
    <n v="0"/>
    <s v="50-R1.5 - Retirement"/>
    <m/>
    <x v="1"/>
    <n v="2042"/>
    <b v="0"/>
  </r>
  <r>
    <x v="1"/>
    <s v="0211"/>
    <n v="0"/>
    <n v="0"/>
    <n v="2024"/>
    <n v="1999"/>
    <n v="-34551.78"/>
    <n v="0"/>
    <s v="50-R1.5 - Retirement"/>
    <m/>
    <x v="1"/>
    <n v="2042"/>
    <b v="0"/>
  </r>
  <r>
    <x v="1"/>
    <s v="0211"/>
    <n v="0"/>
    <n v="0"/>
    <n v="2024"/>
    <n v="2000"/>
    <n v="-309.55"/>
    <n v="0"/>
    <s v="50-R1.5 - Retirement"/>
    <m/>
    <x v="1"/>
    <n v="2042"/>
    <b v="0"/>
  </r>
  <r>
    <x v="1"/>
    <s v="0211"/>
    <n v="0"/>
    <n v="0"/>
    <n v="2024"/>
    <n v="2001"/>
    <n v="-11523.17"/>
    <n v="0"/>
    <s v="50-R1.5 - Retirement"/>
    <m/>
    <x v="1"/>
    <n v="2042"/>
    <b v="0"/>
  </r>
  <r>
    <x v="1"/>
    <s v="0211"/>
    <n v="0"/>
    <n v="0"/>
    <n v="2024"/>
    <n v="2003"/>
    <n v="-21696.400000000001"/>
    <n v="0"/>
    <s v="50-R1.5 - Retirement"/>
    <m/>
    <x v="1"/>
    <n v="2042"/>
    <b v="0"/>
  </r>
  <r>
    <x v="1"/>
    <s v="0211"/>
    <n v="0"/>
    <n v="0"/>
    <n v="2024"/>
    <n v="2004"/>
    <n v="-11307.36"/>
    <n v="0"/>
    <s v="50-R1.5 - Retirement"/>
    <m/>
    <x v="1"/>
    <n v="2042"/>
    <b v="0"/>
  </r>
  <r>
    <x v="1"/>
    <s v="0211"/>
    <n v="0"/>
    <n v="0"/>
    <n v="2024"/>
    <n v="2005"/>
    <n v="-23027.75"/>
    <n v="0"/>
    <s v="50-R1.5 - Retirement"/>
    <m/>
    <x v="1"/>
    <n v="2042"/>
    <b v="0"/>
  </r>
  <r>
    <x v="1"/>
    <s v="0211"/>
    <n v="0"/>
    <n v="0"/>
    <n v="2024"/>
    <n v="2006"/>
    <n v="-1909.99"/>
    <n v="0"/>
    <s v="50-R1.5 - Retirement"/>
    <m/>
    <x v="1"/>
    <n v="2042"/>
    <b v="0"/>
  </r>
  <r>
    <x v="1"/>
    <s v="0211"/>
    <n v="0"/>
    <n v="0"/>
    <n v="2024"/>
    <n v="2007"/>
    <n v="-12036.21"/>
    <n v="0"/>
    <s v="50-R1.5 - Retirement"/>
    <m/>
    <x v="1"/>
    <n v="2042"/>
    <b v="0"/>
  </r>
  <r>
    <x v="1"/>
    <s v="0211"/>
    <n v="0"/>
    <n v="0"/>
    <n v="2024"/>
    <n v="2008"/>
    <n v="-1011.37"/>
    <n v="0"/>
    <s v="50-R1.5 - Retirement"/>
    <m/>
    <x v="1"/>
    <n v="2042"/>
    <b v="0"/>
  </r>
  <r>
    <x v="1"/>
    <s v="0211"/>
    <n v="0"/>
    <n v="0"/>
    <n v="2024"/>
    <n v="2009"/>
    <n v="-35545.449999999997"/>
    <n v="0"/>
    <s v="50-R1.5 - Retirement"/>
    <m/>
    <x v="1"/>
    <n v="2042"/>
    <b v="0"/>
  </r>
  <r>
    <x v="1"/>
    <s v="0211"/>
    <n v="0"/>
    <n v="0"/>
    <n v="2024"/>
    <n v="2010"/>
    <n v="-6284.11"/>
    <n v="0"/>
    <s v="50-R1.5 - Retirement"/>
    <m/>
    <x v="1"/>
    <n v="2042"/>
    <b v="0"/>
  </r>
  <r>
    <x v="1"/>
    <s v="0211"/>
    <n v="0"/>
    <n v="0"/>
    <n v="2025"/>
    <n v="1972"/>
    <n v="-568388.30000000005"/>
    <n v="0"/>
    <s v="50-R1.5 - Retirement"/>
    <m/>
    <x v="1"/>
    <n v="2042"/>
    <b v="0"/>
  </r>
  <r>
    <x v="1"/>
    <s v="0211"/>
    <n v="0"/>
    <n v="0"/>
    <n v="2025"/>
    <n v="1973"/>
    <n v="-5681.13"/>
    <n v="0"/>
    <s v="50-R1.5 - Retirement"/>
    <m/>
    <x v="1"/>
    <n v="2042"/>
    <b v="0"/>
  </r>
  <r>
    <x v="1"/>
    <s v="0211"/>
    <n v="0"/>
    <n v="0"/>
    <n v="2025"/>
    <n v="1974"/>
    <n v="-926.99"/>
    <n v="0"/>
    <s v="50-R1.5 - Retirement"/>
    <m/>
    <x v="1"/>
    <n v="2042"/>
    <b v="0"/>
  </r>
  <r>
    <x v="1"/>
    <s v="0211"/>
    <n v="0"/>
    <n v="0"/>
    <n v="2025"/>
    <n v="1976"/>
    <n v="-146.01"/>
    <n v="0"/>
    <s v="50-R1.5 - Retirement"/>
    <m/>
    <x v="1"/>
    <n v="2042"/>
    <b v="0"/>
  </r>
  <r>
    <x v="1"/>
    <s v="0211"/>
    <n v="0"/>
    <n v="0"/>
    <n v="2025"/>
    <n v="1977"/>
    <n v="-2389.8000000000002"/>
    <n v="0"/>
    <s v="50-R1.5 - Retirement"/>
    <m/>
    <x v="1"/>
    <n v="2042"/>
    <b v="0"/>
  </r>
  <r>
    <x v="1"/>
    <s v="0211"/>
    <n v="0"/>
    <n v="0"/>
    <n v="2025"/>
    <n v="1978"/>
    <n v="-57.34"/>
    <n v="0"/>
    <s v="50-R1.5 - Retirement"/>
    <m/>
    <x v="1"/>
    <n v="2042"/>
    <b v="0"/>
  </r>
  <r>
    <x v="1"/>
    <s v="0211"/>
    <n v="0"/>
    <n v="0"/>
    <n v="2025"/>
    <n v="1979"/>
    <n v="-327.42"/>
    <n v="0"/>
    <s v="50-R1.5 - Retirement"/>
    <m/>
    <x v="1"/>
    <n v="2042"/>
    <b v="0"/>
  </r>
  <r>
    <x v="1"/>
    <s v="0211"/>
    <n v="0"/>
    <n v="0"/>
    <n v="2025"/>
    <n v="1980"/>
    <n v="-2206.73"/>
    <n v="0"/>
    <s v="50-R1.5 - Retirement"/>
    <m/>
    <x v="1"/>
    <n v="2042"/>
    <b v="0"/>
  </r>
  <r>
    <x v="1"/>
    <s v="0211"/>
    <n v="0"/>
    <n v="0"/>
    <n v="2025"/>
    <n v="1981"/>
    <n v="-1311.43"/>
    <n v="0"/>
    <s v="50-R1.5 - Retirement"/>
    <m/>
    <x v="1"/>
    <n v="2042"/>
    <b v="0"/>
  </r>
  <r>
    <x v="1"/>
    <s v="0211"/>
    <n v="0"/>
    <n v="0"/>
    <n v="2025"/>
    <n v="1982"/>
    <n v="-6488.48"/>
    <n v="0"/>
    <s v="50-R1.5 - Retirement"/>
    <m/>
    <x v="1"/>
    <n v="2042"/>
    <b v="0"/>
  </r>
  <r>
    <x v="1"/>
    <s v="0211"/>
    <n v="0"/>
    <n v="0"/>
    <n v="2025"/>
    <n v="1983"/>
    <n v="-450.63"/>
    <n v="0"/>
    <s v="50-R1.5 - Retirement"/>
    <m/>
    <x v="1"/>
    <n v="2042"/>
    <b v="0"/>
  </r>
  <r>
    <x v="1"/>
    <s v="0211"/>
    <n v="0"/>
    <n v="0"/>
    <n v="2025"/>
    <n v="1984"/>
    <n v="-225.99"/>
    <n v="0"/>
    <s v="50-R1.5 - Retirement"/>
    <m/>
    <x v="1"/>
    <n v="2042"/>
    <b v="0"/>
  </r>
  <r>
    <x v="1"/>
    <s v="0211"/>
    <n v="0"/>
    <n v="0"/>
    <n v="2025"/>
    <n v="1985"/>
    <n v="-5631.57"/>
    <n v="0"/>
    <s v="50-R1.5 - Retirement"/>
    <m/>
    <x v="1"/>
    <n v="2042"/>
    <b v="0"/>
  </r>
  <r>
    <x v="1"/>
    <s v="0211"/>
    <n v="0"/>
    <n v="0"/>
    <n v="2025"/>
    <n v="1986"/>
    <n v="-87.32"/>
    <n v="0"/>
    <s v="50-R1.5 - Retirement"/>
    <m/>
    <x v="1"/>
    <n v="2042"/>
    <b v="0"/>
  </r>
  <r>
    <x v="1"/>
    <s v="0211"/>
    <n v="0"/>
    <n v="0"/>
    <n v="2025"/>
    <n v="1987"/>
    <n v="-2822.37"/>
    <n v="0"/>
    <s v="50-R1.5 - Retirement"/>
    <m/>
    <x v="1"/>
    <n v="2042"/>
    <b v="0"/>
  </r>
  <r>
    <x v="1"/>
    <s v="0211"/>
    <n v="0"/>
    <n v="0"/>
    <n v="2025"/>
    <n v="1988"/>
    <n v="-67.78"/>
    <n v="0"/>
    <s v="50-R1.5 - Retirement"/>
    <m/>
    <x v="1"/>
    <n v="2042"/>
    <b v="0"/>
  </r>
  <r>
    <x v="1"/>
    <s v="0211"/>
    <n v="0"/>
    <n v="0"/>
    <n v="2025"/>
    <n v="1990"/>
    <n v="-214.57"/>
    <n v="0"/>
    <s v="50-R1.5 - Retirement"/>
    <m/>
    <x v="1"/>
    <n v="2042"/>
    <b v="0"/>
  </r>
  <r>
    <x v="1"/>
    <s v="0211"/>
    <n v="0"/>
    <n v="0"/>
    <n v="2025"/>
    <n v="1991"/>
    <n v="-618.41999999999996"/>
    <n v="0"/>
    <s v="50-R1.5 - Retirement"/>
    <m/>
    <x v="1"/>
    <n v="2042"/>
    <b v="0"/>
  </r>
  <r>
    <x v="1"/>
    <s v="0211"/>
    <n v="0"/>
    <n v="0"/>
    <n v="2025"/>
    <n v="1993"/>
    <n v="-274.04000000000002"/>
    <n v="0"/>
    <s v="50-R1.5 - Retirement"/>
    <m/>
    <x v="1"/>
    <n v="2042"/>
    <b v="0"/>
  </r>
  <r>
    <x v="1"/>
    <s v="0211"/>
    <n v="0"/>
    <n v="0"/>
    <n v="2025"/>
    <n v="1994"/>
    <n v="-3733.97"/>
    <n v="0"/>
    <s v="50-R1.5 - Retirement"/>
    <m/>
    <x v="1"/>
    <n v="2042"/>
    <b v="0"/>
  </r>
  <r>
    <x v="1"/>
    <s v="0211"/>
    <n v="0"/>
    <n v="0"/>
    <n v="2025"/>
    <n v="1995"/>
    <n v="-2954.86"/>
    <n v="0"/>
    <s v="50-R1.5 - Retirement"/>
    <m/>
    <x v="1"/>
    <n v="2042"/>
    <b v="0"/>
  </r>
  <r>
    <x v="1"/>
    <s v="0211"/>
    <n v="0"/>
    <n v="0"/>
    <n v="2025"/>
    <n v="1996"/>
    <n v="-4036.28"/>
    <n v="0"/>
    <s v="50-R1.5 - Retirement"/>
    <m/>
    <x v="1"/>
    <n v="2042"/>
    <b v="0"/>
  </r>
  <r>
    <x v="1"/>
    <s v="0211"/>
    <n v="0"/>
    <n v="0"/>
    <n v="2025"/>
    <n v="1997"/>
    <n v="-7724.3"/>
    <n v="0"/>
    <s v="50-R1.5 - Retirement"/>
    <m/>
    <x v="1"/>
    <n v="2042"/>
    <b v="0"/>
  </r>
  <r>
    <x v="1"/>
    <s v="0211"/>
    <n v="0"/>
    <n v="0"/>
    <n v="2025"/>
    <n v="1998"/>
    <n v="-61963.12"/>
    <n v="0"/>
    <s v="50-R1.5 - Retirement"/>
    <m/>
    <x v="1"/>
    <n v="2042"/>
    <b v="0"/>
  </r>
  <r>
    <x v="1"/>
    <s v="0211"/>
    <n v="0"/>
    <n v="0"/>
    <n v="2025"/>
    <n v="1999"/>
    <n v="-35792.660000000003"/>
    <n v="0"/>
    <s v="50-R1.5 - Retirement"/>
    <m/>
    <x v="1"/>
    <n v="2042"/>
    <b v="0"/>
  </r>
  <r>
    <x v="1"/>
    <s v="0211"/>
    <n v="0"/>
    <n v="0"/>
    <n v="2025"/>
    <n v="2000"/>
    <n v="-320.64"/>
    <n v="0"/>
    <s v="50-R1.5 - Retirement"/>
    <m/>
    <x v="1"/>
    <n v="2042"/>
    <b v="0"/>
  </r>
  <r>
    <x v="1"/>
    <s v="0211"/>
    <n v="0"/>
    <n v="0"/>
    <n v="2025"/>
    <n v="2001"/>
    <n v="-11934.54"/>
    <n v="0"/>
    <s v="50-R1.5 - Retirement"/>
    <m/>
    <x v="1"/>
    <n v="2042"/>
    <b v="0"/>
  </r>
  <r>
    <x v="1"/>
    <s v="0211"/>
    <n v="0"/>
    <n v="0"/>
    <n v="2025"/>
    <n v="2003"/>
    <n v="-22462.16"/>
    <n v="0"/>
    <s v="50-R1.5 - Retirement"/>
    <m/>
    <x v="1"/>
    <n v="2042"/>
    <b v="0"/>
  </r>
  <r>
    <x v="1"/>
    <s v="0211"/>
    <n v="0"/>
    <n v="0"/>
    <n v="2025"/>
    <n v="2004"/>
    <n v="-11703.49"/>
    <n v="0"/>
    <s v="50-R1.5 - Retirement"/>
    <m/>
    <x v="1"/>
    <n v="2042"/>
    <b v="0"/>
  </r>
  <r>
    <x v="1"/>
    <s v="0211"/>
    <n v="0"/>
    <n v="0"/>
    <n v="2025"/>
    <n v="2005"/>
    <n v="-23828.15"/>
    <n v="0"/>
    <s v="50-R1.5 - Retirement"/>
    <m/>
    <x v="1"/>
    <n v="2042"/>
    <b v="0"/>
  </r>
  <r>
    <x v="1"/>
    <s v="0211"/>
    <n v="0"/>
    <n v="0"/>
    <n v="2025"/>
    <n v="2006"/>
    <n v="-1975.87"/>
    <n v="0"/>
    <s v="50-R1.5 - Retirement"/>
    <m/>
    <x v="1"/>
    <n v="2042"/>
    <b v="0"/>
  </r>
  <r>
    <x v="1"/>
    <s v="0211"/>
    <n v="0"/>
    <n v="0"/>
    <n v="2025"/>
    <n v="2007"/>
    <n v="-12448.02"/>
    <n v="0"/>
    <s v="50-R1.5 - Retirement"/>
    <m/>
    <x v="1"/>
    <n v="2042"/>
    <b v="0"/>
  </r>
  <r>
    <x v="1"/>
    <s v="0211"/>
    <n v="0"/>
    <n v="0"/>
    <n v="2025"/>
    <n v="2008"/>
    <n v="-1045.76"/>
    <n v="0"/>
    <s v="50-R1.5 - Retirement"/>
    <m/>
    <x v="1"/>
    <n v="2042"/>
    <b v="0"/>
  </r>
  <r>
    <x v="1"/>
    <s v="0211"/>
    <n v="0"/>
    <n v="0"/>
    <n v="2025"/>
    <n v="2009"/>
    <n v="-36749.18"/>
    <n v="0"/>
    <s v="50-R1.5 - Retirement"/>
    <m/>
    <x v="1"/>
    <n v="2042"/>
    <b v="0"/>
  </r>
  <r>
    <x v="1"/>
    <s v="0211"/>
    <n v="0"/>
    <n v="0"/>
    <n v="2025"/>
    <n v="2010"/>
    <n v="-6496.95"/>
    <n v="0"/>
    <s v="50-R1.5 - Retirement"/>
    <m/>
    <x v="1"/>
    <n v="2042"/>
    <b v="0"/>
  </r>
  <r>
    <x v="1"/>
    <s v="0211"/>
    <n v="0"/>
    <n v="0"/>
    <n v="2026"/>
    <n v="1972"/>
    <n v="-573465.68000000005"/>
    <n v="0"/>
    <s v="50-R1.5 - Retirement"/>
    <m/>
    <x v="1"/>
    <n v="2042"/>
    <b v="0"/>
  </r>
  <r>
    <x v="1"/>
    <s v="0211"/>
    <n v="0"/>
    <n v="0"/>
    <n v="2026"/>
    <n v="1973"/>
    <n v="-5744.37"/>
    <n v="0"/>
    <s v="50-R1.5 - Retirement"/>
    <m/>
    <x v="1"/>
    <n v="2042"/>
    <b v="0"/>
  </r>
  <r>
    <x v="1"/>
    <s v="0211"/>
    <n v="0"/>
    <n v="0"/>
    <n v="2026"/>
    <n v="1974"/>
    <n v="-939.25"/>
    <n v="0"/>
    <s v="50-R1.5 - Retirement"/>
    <m/>
    <x v="1"/>
    <n v="2042"/>
    <b v="0"/>
  </r>
  <r>
    <x v="1"/>
    <s v="0211"/>
    <n v="0"/>
    <n v="0"/>
    <n v="2026"/>
    <n v="1976"/>
    <n v="-148.51"/>
    <n v="0"/>
    <s v="50-R1.5 - Retirement"/>
    <m/>
    <x v="1"/>
    <n v="2042"/>
    <b v="0"/>
  </r>
  <r>
    <x v="1"/>
    <s v="0211"/>
    <n v="0"/>
    <n v="0"/>
    <n v="2026"/>
    <n v="1977"/>
    <n v="-2434.84"/>
    <n v="0"/>
    <s v="50-R1.5 - Retirement"/>
    <m/>
    <x v="1"/>
    <n v="2042"/>
    <b v="0"/>
  </r>
  <r>
    <x v="1"/>
    <s v="0211"/>
    <n v="0"/>
    <n v="0"/>
    <n v="2026"/>
    <n v="1978"/>
    <n v="-58.51"/>
    <n v="0"/>
    <s v="50-R1.5 - Retirement"/>
    <m/>
    <x v="1"/>
    <n v="2042"/>
    <b v="0"/>
  </r>
  <r>
    <x v="1"/>
    <s v="0211"/>
    <n v="0"/>
    <n v="0"/>
    <n v="2026"/>
    <n v="1979"/>
    <n v="-334.65"/>
    <n v="0"/>
    <s v="50-R1.5 - Retirement"/>
    <m/>
    <x v="1"/>
    <n v="2042"/>
    <b v="0"/>
  </r>
  <r>
    <x v="1"/>
    <s v="0211"/>
    <n v="0"/>
    <n v="0"/>
    <n v="2026"/>
    <n v="1980"/>
    <n v="-2258.66"/>
    <n v="0"/>
    <s v="50-R1.5 - Retirement"/>
    <m/>
    <x v="1"/>
    <n v="2042"/>
    <b v="0"/>
  </r>
  <r>
    <x v="1"/>
    <s v="0211"/>
    <n v="0"/>
    <n v="0"/>
    <n v="2026"/>
    <n v="1981"/>
    <n v="-1344.11"/>
    <n v="0"/>
    <s v="50-R1.5 - Retirement"/>
    <m/>
    <x v="1"/>
    <n v="2042"/>
    <b v="0"/>
  </r>
  <r>
    <x v="1"/>
    <s v="0211"/>
    <n v="0"/>
    <n v="0"/>
    <n v="2026"/>
    <n v="1982"/>
    <n v="-6658.34"/>
    <n v="0"/>
    <s v="50-R1.5 - Retirement"/>
    <m/>
    <x v="1"/>
    <n v="2042"/>
    <b v="0"/>
  </r>
  <r>
    <x v="1"/>
    <s v="0211"/>
    <n v="0"/>
    <n v="0"/>
    <n v="2026"/>
    <n v="1983"/>
    <n v="-462.97"/>
    <n v="0"/>
    <s v="50-R1.5 - Retirement"/>
    <m/>
    <x v="1"/>
    <n v="2042"/>
    <b v="0"/>
  </r>
  <r>
    <x v="1"/>
    <s v="0211"/>
    <n v="0"/>
    <n v="0"/>
    <n v="2026"/>
    <n v="1984"/>
    <n v="-232.42"/>
    <n v="0"/>
    <s v="50-R1.5 - Retirement"/>
    <m/>
    <x v="1"/>
    <n v="2042"/>
    <b v="0"/>
  </r>
  <r>
    <x v="1"/>
    <s v="0211"/>
    <n v="0"/>
    <n v="0"/>
    <n v="2026"/>
    <n v="1985"/>
    <n v="-5797.55"/>
    <n v="0"/>
    <s v="50-R1.5 - Retirement"/>
    <m/>
    <x v="1"/>
    <n v="2042"/>
    <b v="0"/>
  </r>
  <r>
    <x v="1"/>
    <s v="0211"/>
    <n v="0"/>
    <n v="0"/>
    <n v="2026"/>
    <n v="1986"/>
    <n v="-89.98"/>
    <n v="0"/>
    <s v="50-R1.5 - Retirement"/>
    <m/>
    <x v="1"/>
    <n v="2042"/>
    <b v="0"/>
  </r>
  <r>
    <x v="1"/>
    <s v="0211"/>
    <n v="0"/>
    <n v="0"/>
    <n v="2026"/>
    <n v="1987"/>
    <n v="-2910.57"/>
    <n v="0"/>
    <s v="50-R1.5 - Retirement"/>
    <m/>
    <x v="1"/>
    <n v="2042"/>
    <b v="0"/>
  </r>
  <r>
    <x v="1"/>
    <s v="0211"/>
    <n v="0"/>
    <n v="0"/>
    <n v="2026"/>
    <n v="1988"/>
    <n v="-69.95"/>
    <n v="0"/>
    <s v="50-R1.5 - Retirement"/>
    <m/>
    <x v="1"/>
    <n v="2042"/>
    <b v="0"/>
  </r>
  <r>
    <x v="1"/>
    <s v="0211"/>
    <n v="0"/>
    <n v="0"/>
    <n v="2026"/>
    <n v="1990"/>
    <n v="-221.72"/>
    <n v="0"/>
    <s v="50-R1.5 - Retirement"/>
    <m/>
    <x v="1"/>
    <n v="2042"/>
    <b v="0"/>
  </r>
  <r>
    <x v="1"/>
    <s v="0211"/>
    <n v="0"/>
    <n v="0"/>
    <n v="2026"/>
    <n v="1991"/>
    <n v="-639.37"/>
    <n v="0"/>
    <s v="50-R1.5 - Retirement"/>
    <m/>
    <x v="1"/>
    <n v="2042"/>
    <b v="0"/>
  </r>
  <r>
    <x v="1"/>
    <s v="0211"/>
    <n v="0"/>
    <n v="0"/>
    <n v="2026"/>
    <n v="1993"/>
    <n v="-283.57"/>
    <n v="0"/>
    <s v="50-R1.5 - Retirement"/>
    <m/>
    <x v="1"/>
    <n v="2042"/>
    <b v="0"/>
  </r>
  <r>
    <x v="1"/>
    <s v="0211"/>
    <n v="0"/>
    <n v="0"/>
    <n v="2026"/>
    <n v="1994"/>
    <n v="-3865.24"/>
    <n v="0"/>
    <s v="50-R1.5 - Retirement"/>
    <m/>
    <x v="1"/>
    <n v="2042"/>
    <b v="0"/>
  </r>
  <r>
    <x v="1"/>
    <s v="0211"/>
    <n v="0"/>
    <n v="0"/>
    <n v="2026"/>
    <n v="1995"/>
    <n v="-3059.53"/>
    <n v="0"/>
    <s v="50-R1.5 - Retirement"/>
    <m/>
    <x v="1"/>
    <n v="2042"/>
    <b v="0"/>
  </r>
  <r>
    <x v="1"/>
    <s v="0211"/>
    <n v="0"/>
    <n v="0"/>
    <n v="2026"/>
    <n v="1996"/>
    <n v="-4180.1899999999996"/>
    <n v="0"/>
    <s v="50-R1.5 - Retirement"/>
    <m/>
    <x v="1"/>
    <n v="2042"/>
    <b v="0"/>
  </r>
  <r>
    <x v="1"/>
    <s v="0211"/>
    <n v="0"/>
    <n v="0"/>
    <n v="2026"/>
    <n v="1997"/>
    <n v="-8000.91"/>
    <n v="0"/>
    <s v="50-R1.5 - Retirement"/>
    <m/>
    <x v="1"/>
    <n v="2042"/>
    <b v="0"/>
  </r>
  <r>
    <x v="1"/>
    <s v="0211"/>
    <n v="0"/>
    <n v="0"/>
    <n v="2026"/>
    <n v="1998"/>
    <n v="-64187.62"/>
    <n v="0"/>
    <s v="50-R1.5 - Retirement"/>
    <m/>
    <x v="1"/>
    <n v="2042"/>
    <b v="0"/>
  </r>
  <r>
    <x v="1"/>
    <s v="0211"/>
    <n v="0"/>
    <n v="0"/>
    <n v="2026"/>
    <n v="1999"/>
    <n v="-37079.089999999997"/>
    <n v="0"/>
    <s v="50-R1.5 - Retirement"/>
    <m/>
    <x v="1"/>
    <n v="2042"/>
    <b v="0"/>
  </r>
  <r>
    <x v="1"/>
    <s v="0211"/>
    <n v="0"/>
    <n v="0"/>
    <n v="2026"/>
    <n v="2000"/>
    <n v="-332.15"/>
    <n v="0"/>
    <s v="50-R1.5 - Retirement"/>
    <m/>
    <x v="1"/>
    <n v="2042"/>
    <b v="0"/>
  </r>
  <r>
    <x v="1"/>
    <s v="0211"/>
    <n v="0"/>
    <n v="0"/>
    <n v="2026"/>
    <n v="2001"/>
    <n v="-12362.07"/>
    <n v="0"/>
    <s v="50-R1.5 - Retirement"/>
    <m/>
    <x v="1"/>
    <n v="2042"/>
    <b v="0"/>
  </r>
  <r>
    <x v="1"/>
    <s v="0211"/>
    <n v="0"/>
    <n v="0"/>
    <n v="2026"/>
    <n v="2003"/>
    <n v="-23259.94"/>
    <n v="0"/>
    <s v="50-R1.5 - Retirement"/>
    <m/>
    <x v="1"/>
    <n v="2042"/>
    <b v="0"/>
  </r>
  <r>
    <x v="1"/>
    <s v="0211"/>
    <n v="0"/>
    <n v="0"/>
    <n v="2026"/>
    <n v="2004"/>
    <n v="-12116.56"/>
    <n v="0"/>
    <s v="50-R1.5 - Retirement"/>
    <m/>
    <x v="1"/>
    <n v="2042"/>
    <b v="0"/>
  </r>
  <r>
    <x v="1"/>
    <s v="0211"/>
    <n v="0"/>
    <n v="0"/>
    <n v="2026"/>
    <n v="2005"/>
    <n v="-24662.92"/>
    <n v="0"/>
    <s v="50-R1.5 - Retirement"/>
    <m/>
    <x v="1"/>
    <n v="2042"/>
    <b v="0"/>
  </r>
  <r>
    <x v="1"/>
    <s v="0211"/>
    <n v="0"/>
    <n v="0"/>
    <n v="2026"/>
    <n v="2006"/>
    <n v="-2044.54"/>
    <n v="0"/>
    <s v="50-R1.5 - Retirement"/>
    <m/>
    <x v="1"/>
    <n v="2042"/>
    <b v="0"/>
  </r>
  <r>
    <x v="1"/>
    <s v="0211"/>
    <n v="0"/>
    <n v="0"/>
    <n v="2026"/>
    <n v="2007"/>
    <n v="-12877.34"/>
    <n v="0"/>
    <s v="50-R1.5 - Retirement"/>
    <m/>
    <x v="1"/>
    <n v="2042"/>
    <b v="0"/>
  </r>
  <r>
    <x v="1"/>
    <s v="0211"/>
    <n v="0"/>
    <n v="0"/>
    <n v="2026"/>
    <n v="2008"/>
    <n v="-1081.54"/>
    <n v="0"/>
    <s v="50-R1.5 - Retirement"/>
    <m/>
    <x v="1"/>
    <n v="2042"/>
    <b v="0"/>
  </r>
  <r>
    <x v="1"/>
    <s v="0211"/>
    <n v="0"/>
    <n v="0"/>
    <n v="2026"/>
    <n v="2009"/>
    <n v="-37998.69"/>
    <n v="0"/>
    <s v="50-R1.5 - Retirement"/>
    <m/>
    <x v="1"/>
    <n v="2042"/>
    <b v="0"/>
  </r>
  <r>
    <x v="1"/>
    <s v="0211"/>
    <n v="0"/>
    <n v="0"/>
    <n v="2026"/>
    <n v="2010"/>
    <n v="-6716.96"/>
    <n v="0"/>
    <s v="50-R1.5 - Retirement"/>
    <m/>
    <x v="1"/>
    <n v="2042"/>
    <b v="0"/>
  </r>
  <r>
    <x v="1"/>
    <s v="0211"/>
    <n v="0"/>
    <n v="0"/>
    <n v="2027"/>
    <n v="1972"/>
    <n v="-577260.55000000005"/>
    <n v="0"/>
    <s v="50-R1.5 - Retirement"/>
    <m/>
    <x v="1"/>
    <n v="2042"/>
    <b v="0"/>
  </r>
  <r>
    <x v="1"/>
    <s v="0211"/>
    <n v="0"/>
    <n v="0"/>
    <n v="2027"/>
    <n v="1973"/>
    <n v="-5795.69"/>
    <n v="0"/>
    <s v="50-R1.5 - Retirement"/>
    <m/>
    <x v="1"/>
    <n v="2042"/>
    <b v="0"/>
  </r>
  <r>
    <x v="1"/>
    <s v="0211"/>
    <n v="0"/>
    <n v="0"/>
    <n v="2027"/>
    <n v="1974"/>
    <n v="-949.7"/>
    <n v="0"/>
    <s v="50-R1.5 - Retirement"/>
    <m/>
    <x v="1"/>
    <n v="2042"/>
    <b v="0"/>
  </r>
  <r>
    <x v="1"/>
    <s v="0211"/>
    <n v="0"/>
    <n v="0"/>
    <n v="2027"/>
    <n v="1976"/>
    <n v="-150.77000000000001"/>
    <n v="0"/>
    <s v="50-R1.5 - Retirement"/>
    <m/>
    <x v="1"/>
    <n v="2042"/>
    <b v="0"/>
  </r>
  <r>
    <x v="1"/>
    <s v="0211"/>
    <n v="0"/>
    <n v="0"/>
    <n v="2027"/>
    <n v="1977"/>
    <n v="-2476.44"/>
    <n v="0"/>
    <s v="50-R1.5 - Retirement"/>
    <m/>
    <x v="1"/>
    <n v="2042"/>
    <b v="0"/>
  </r>
  <r>
    <x v="1"/>
    <s v="0211"/>
    <n v="0"/>
    <n v="0"/>
    <n v="2027"/>
    <n v="1978"/>
    <n v="-59.62"/>
    <n v="0"/>
    <s v="50-R1.5 - Retirement"/>
    <m/>
    <x v="1"/>
    <n v="2042"/>
    <b v="0"/>
  </r>
  <r>
    <x v="1"/>
    <s v="0211"/>
    <n v="0"/>
    <n v="0"/>
    <n v="2027"/>
    <n v="1979"/>
    <n v="-341.52"/>
    <n v="0"/>
    <s v="50-R1.5 - Retirement"/>
    <m/>
    <x v="1"/>
    <n v="2042"/>
    <b v="0"/>
  </r>
  <r>
    <x v="1"/>
    <s v="0211"/>
    <n v="0"/>
    <n v="0"/>
    <n v="2027"/>
    <n v="1980"/>
    <n v="-2308.54"/>
    <n v="0"/>
    <s v="50-R1.5 - Retirement"/>
    <m/>
    <x v="1"/>
    <n v="2042"/>
    <b v="0"/>
  </r>
  <r>
    <x v="1"/>
    <s v="0211"/>
    <n v="0"/>
    <n v="0"/>
    <n v="2027"/>
    <n v="1981"/>
    <n v="-1375.74"/>
    <n v="0"/>
    <s v="50-R1.5 - Retirement"/>
    <m/>
    <x v="1"/>
    <n v="2042"/>
    <b v="0"/>
  </r>
  <r>
    <x v="1"/>
    <s v="0211"/>
    <n v="0"/>
    <n v="0"/>
    <n v="2027"/>
    <n v="1982"/>
    <n v="-6824.26"/>
    <n v="0"/>
    <s v="50-R1.5 - Retirement"/>
    <m/>
    <x v="1"/>
    <n v="2042"/>
    <b v="0"/>
  </r>
  <r>
    <x v="1"/>
    <s v="0211"/>
    <n v="0"/>
    <n v="0"/>
    <n v="2027"/>
    <n v="1983"/>
    <n v="-475.09"/>
    <n v="0"/>
    <s v="50-R1.5 - Retirement"/>
    <m/>
    <x v="1"/>
    <n v="2042"/>
    <b v="0"/>
  </r>
  <r>
    <x v="1"/>
    <s v="0211"/>
    <n v="0"/>
    <n v="0"/>
    <n v="2027"/>
    <n v="1984"/>
    <n v="-238.78"/>
    <n v="0"/>
    <s v="50-R1.5 - Retirement"/>
    <m/>
    <x v="1"/>
    <n v="2042"/>
    <b v="0"/>
  </r>
  <r>
    <x v="1"/>
    <s v="0211"/>
    <n v="0"/>
    <n v="0"/>
    <n v="2027"/>
    <n v="1985"/>
    <n v="-5962.56"/>
    <n v="0"/>
    <s v="50-R1.5 - Retirement"/>
    <m/>
    <x v="1"/>
    <n v="2042"/>
    <b v="0"/>
  </r>
  <r>
    <x v="1"/>
    <s v="0211"/>
    <n v="0"/>
    <n v="0"/>
    <n v="2027"/>
    <n v="1986"/>
    <n v="-92.63"/>
    <n v="0"/>
    <s v="50-R1.5 - Retirement"/>
    <m/>
    <x v="1"/>
    <n v="2042"/>
    <b v="0"/>
  </r>
  <r>
    <x v="1"/>
    <s v="0211"/>
    <n v="0"/>
    <n v="0"/>
    <n v="2027"/>
    <n v="1987"/>
    <n v="-2999.04"/>
    <n v="0"/>
    <s v="50-R1.5 - Retirement"/>
    <m/>
    <x v="1"/>
    <n v="2042"/>
    <b v="0"/>
  </r>
  <r>
    <x v="1"/>
    <s v="0211"/>
    <n v="0"/>
    <n v="0"/>
    <n v="2027"/>
    <n v="1988"/>
    <n v="-72.14"/>
    <n v="0"/>
    <s v="50-R1.5 - Retirement"/>
    <m/>
    <x v="1"/>
    <n v="2042"/>
    <b v="0"/>
  </r>
  <r>
    <x v="1"/>
    <s v="0211"/>
    <n v="0"/>
    <n v="0"/>
    <n v="2027"/>
    <n v="1990"/>
    <n v="-228.98"/>
    <n v="0"/>
    <s v="50-R1.5 - Retirement"/>
    <m/>
    <x v="1"/>
    <n v="2042"/>
    <b v="0"/>
  </r>
  <r>
    <x v="1"/>
    <s v="0211"/>
    <n v="0"/>
    <n v="0"/>
    <n v="2027"/>
    <n v="1991"/>
    <n v="-660.69"/>
    <n v="0"/>
    <s v="50-R1.5 - Retirement"/>
    <m/>
    <x v="1"/>
    <n v="2042"/>
    <b v="0"/>
  </r>
  <r>
    <x v="1"/>
    <s v="0211"/>
    <n v="0"/>
    <n v="0"/>
    <n v="2027"/>
    <n v="1993"/>
    <n v="-293.32"/>
    <n v="0"/>
    <s v="50-R1.5 - Retirement"/>
    <m/>
    <x v="1"/>
    <n v="2042"/>
    <b v="0"/>
  </r>
  <r>
    <x v="1"/>
    <s v="0211"/>
    <n v="0"/>
    <n v="0"/>
    <n v="2027"/>
    <n v="1994"/>
    <n v="-3999.7"/>
    <n v="0"/>
    <s v="50-R1.5 - Retirement"/>
    <m/>
    <x v="1"/>
    <n v="2042"/>
    <b v="0"/>
  </r>
  <r>
    <x v="1"/>
    <s v="0211"/>
    <n v="0"/>
    <n v="0"/>
    <n v="2027"/>
    <n v="1995"/>
    <n v="-3167.09"/>
    <n v="0"/>
    <s v="50-R1.5 - Retirement"/>
    <m/>
    <x v="1"/>
    <n v="2042"/>
    <b v="0"/>
  </r>
  <r>
    <x v="1"/>
    <s v="0211"/>
    <n v="0"/>
    <n v="0"/>
    <n v="2027"/>
    <n v="1996"/>
    <n v="-4328.2700000000004"/>
    <n v="0"/>
    <s v="50-R1.5 - Retirement"/>
    <m/>
    <x v="1"/>
    <n v="2042"/>
    <b v="0"/>
  </r>
  <r>
    <x v="1"/>
    <s v="0211"/>
    <n v="0"/>
    <n v="0"/>
    <n v="2027"/>
    <n v="1997"/>
    <n v="-8286.18"/>
    <n v="0"/>
    <s v="50-R1.5 - Retirement"/>
    <m/>
    <x v="1"/>
    <n v="2042"/>
    <b v="0"/>
  </r>
  <r>
    <x v="1"/>
    <s v="0211"/>
    <n v="0"/>
    <n v="0"/>
    <n v="2027"/>
    <n v="1998"/>
    <n v="-66486.179999999993"/>
    <n v="0"/>
    <s v="50-R1.5 - Retirement"/>
    <m/>
    <x v="1"/>
    <n v="2042"/>
    <b v="0"/>
  </r>
  <r>
    <x v="1"/>
    <s v="0211"/>
    <n v="0"/>
    <n v="0"/>
    <n v="2027"/>
    <n v="1999"/>
    <n v="-38410.239999999998"/>
    <n v="0"/>
    <s v="50-R1.5 - Retirement"/>
    <m/>
    <x v="1"/>
    <n v="2042"/>
    <b v="0"/>
  </r>
  <r>
    <x v="1"/>
    <s v="0211"/>
    <n v="0"/>
    <n v="0"/>
    <n v="2027"/>
    <n v="2000"/>
    <n v="-344.09"/>
    <n v="0"/>
    <s v="50-R1.5 - Retirement"/>
    <m/>
    <x v="1"/>
    <n v="2042"/>
    <b v="0"/>
  </r>
  <r>
    <x v="1"/>
    <s v="0211"/>
    <n v="0"/>
    <n v="0"/>
    <n v="2027"/>
    <n v="2001"/>
    <n v="-12806.03"/>
    <n v="0"/>
    <s v="50-R1.5 - Retirement"/>
    <m/>
    <x v="1"/>
    <n v="2042"/>
    <b v="0"/>
  </r>
  <r>
    <x v="1"/>
    <s v="0211"/>
    <n v="0"/>
    <n v="0"/>
    <n v="2027"/>
    <n v="2003"/>
    <n v="-24090.31"/>
    <n v="0"/>
    <s v="50-R1.5 - Retirement"/>
    <m/>
    <x v="1"/>
    <n v="2042"/>
    <b v="0"/>
  </r>
  <r>
    <x v="1"/>
    <s v="0211"/>
    <n v="0"/>
    <n v="0"/>
    <n v="2027"/>
    <n v="2004"/>
    <n v="-12546.89"/>
    <n v="0"/>
    <s v="50-R1.5 - Retirement"/>
    <m/>
    <x v="1"/>
    <n v="2042"/>
    <b v="0"/>
  </r>
  <r>
    <x v="1"/>
    <s v="0211"/>
    <n v="0"/>
    <n v="0"/>
    <n v="2027"/>
    <n v="2005"/>
    <n v="-25533.39"/>
    <n v="0"/>
    <s v="50-R1.5 - Retirement"/>
    <m/>
    <x v="1"/>
    <n v="2042"/>
    <b v="0"/>
  </r>
  <r>
    <x v="1"/>
    <s v="0211"/>
    <n v="0"/>
    <n v="0"/>
    <n v="2027"/>
    <n v="2006"/>
    <n v="-2116.17"/>
    <n v="0"/>
    <s v="50-R1.5 - Retirement"/>
    <m/>
    <x v="1"/>
    <n v="2042"/>
    <b v="0"/>
  </r>
  <r>
    <x v="1"/>
    <s v="0211"/>
    <n v="0"/>
    <n v="0"/>
    <n v="2027"/>
    <n v="2007"/>
    <n v="-13324.93"/>
    <n v="0"/>
    <s v="50-R1.5 - Retirement"/>
    <m/>
    <x v="1"/>
    <n v="2042"/>
    <b v="0"/>
  </r>
  <r>
    <x v="1"/>
    <s v="0211"/>
    <n v="0"/>
    <n v="0"/>
    <n v="2027"/>
    <n v="2008"/>
    <n v="-1118.8399999999999"/>
    <n v="0"/>
    <s v="50-R1.5 - Retirement"/>
    <m/>
    <x v="1"/>
    <n v="2042"/>
    <b v="0"/>
  </r>
  <r>
    <x v="1"/>
    <s v="0211"/>
    <n v="0"/>
    <n v="0"/>
    <n v="2027"/>
    <n v="2009"/>
    <n v="-39298.76"/>
    <n v="0"/>
    <s v="50-R1.5 - Retirement"/>
    <m/>
    <x v="1"/>
    <n v="2042"/>
    <b v="0"/>
  </r>
  <r>
    <x v="1"/>
    <s v="0211"/>
    <n v="0"/>
    <n v="0"/>
    <n v="2027"/>
    <n v="2010"/>
    <n v="-6945.35"/>
    <n v="0"/>
    <s v="50-R1.5 - Retirement"/>
    <m/>
    <x v="1"/>
    <n v="2042"/>
    <b v="0"/>
  </r>
  <r>
    <x v="1"/>
    <s v="0211"/>
    <n v="0"/>
    <n v="0"/>
    <n v="2028"/>
    <n v="1972"/>
    <n v="-579695.47"/>
    <n v="0"/>
    <s v="50-R1.5 - Retirement"/>
    <m/>
    <x v="1"/>
    <n v="2042"/>
    <b v="0"/>
  </r>
  <r>
    <x v="1"/>
    <s v="0211"/>
    <n v="0"/>
    <n v="0"/>
    <n v="2028"/>
    <n v="1973"/>
    <n v="-5834.04"/>
    <n v="0"/>
    <s v="50-R1.5 - Retirement"/>
    <m/>
    <x v="1"/>
    <n v="2042"/>
    <b v="0"/>
  </r>
  <r>
    <x v="1"/>
    <s v="0211"/>
    <n v="0"/>
    <n v="0"/>
    <n v="2028"/>
    <n v="1974"/>
    <n v="-958.19"/>
    <n v="0"/>
    <s v="50-R1.5 - Retirement"/>
    <m/>
    <x v="1"/>
    <n v="2042"/>
    <b v="0"/>
  </r>
  <r>
    <x v="1"/>
    <s v="0211"/>
    <n v="0"/>
    <n v="0"/>
    <n v="2028"/>
    <n v="1976"/>
    <n v="-152.76"/>
    <n v="0"/>
    <s v="50-R1.5 - Retirement"/>
    <m/>
    <x v="1"/>
    <n v="2042"/>
    <b v="0"/>
  </r>
  <r>
    <x v="1"/>
    <s v="0211"/>
    <n v="0"/>
    <n v="0"/>
    <n v="2028"/>
    <n v="1977"/>
    <n v="-2514.0700000000002"/>
    <n v="0"/>
    <s v="50-R1.5 - Retirement"/>
    <m/>
    <x v="1"/>
    <n v="2042"/>
    <b v="0"/>
  </r>
  <r>
    <x v="1"/>
    <s v="0211"/>
    <n v="0"/>
    <n v="0"/>
    <n v="2028"/>
    <n v="1978"/>
    <n v="-60.63"/>
    <n v="0"/>
    <s v="50-R1.5 - Retirement"/>
    <m/>
    <x v="1"/>
    <n v="2042"/>
    <b v="0"/>
  </r>
  <r>
    <x v="1"/>
    <s v="0211"/>
    <n v="0"/>
    <n v="0"/>
    <n v="2028"/>
    <n v="1979"/>
    <n v="-347.96"/>
    <n v="0"/>
    <s v="50-R1.5 - Retirement"/>
    <m/>
    <x v="1"/>
    <n v="2042"/>
    <b v="0"/>
  </r>
  <r>
    <x v="1"/>
    <s v="0211"/>
    <n v="0"/>
    <n v="0"/>
    <n v="2028"/>
    <n v="1980"/>
    <n v="-2355.9"/>
    <n v="0"/>
    <s v="50-R1.5 - Retirement"/>
    <m/>
    <x v="1"/>
    <n v="2042"/>
    <b v="0"/>
  </r>
  <r>
    <x v="1"/>
    <s v="0211"/>
    <n v="0"/>
    <n v="0"/>
    <n v="2028"/>
    <n v="1981"/>
    <n v="-1406.12"/>
    <n v="0"/>
    <s v="50-R1.5 - Retirement"/>
    <m/>
    <x v="1"/>
    <n v="2042"/>
    <b v="0"/>
  </r>
  <r>
    <x v="1"/>
    <s v="0211"/>
    <n v="0"/>
    <n v="0"/>
    <n v="2028"/>
    <n v="1982"/>
    <n v="-6984.88"/>
    <n v="0"/>
    <s v="50-R1.5 - Retirement"/>
    <m/>
    <x v="1"/>
    <n v="2042"/>
    <b v="0"/>
  </r>
  <r>
    <x v="1"/>
    <s v="0211"/>
    <n v="0"/>
    <n v="0"/>
    <n v="2028"/>
    <n v="1983"/>
    <n v="-486.93"/>
    <n v="0"/>
    <s v="50-R1.5 - Retirement"/>
    <m/>
    <x v="1"/>
    <n v="2042"/>
    <b v="0"/>
  </r>
  <r>
    <x v="1"/>
    <s v="0211"/>
    <n v="0"/>
    <n v="0"/>
    <n v="2028"/>
    <n v="1984"/>
    <n v="-245.04"/>
    <n v="0"/>
    <s v="50-R1.5 - Retirement"/>
    <m/>
    <x v="1"/>
    <n v="2042"/>
    <b v="0"/>
  </r>
  <r>
    <x v="1"/>
    <s v="0211"/>
    <n v="0"/>
    <n v="0"/>
    <n v="2028"/>
    <n v="1985"/>
    <n v="-6125.75"/>
    <n v="0"/>
    <s v="50-R1.5 - Retirement"/>
    <m/>
    <x v="1"/>
    <n v="2042"/>
    <b v="0"/>
  </r>
  <r>
    <x v="1"/>
    <s v="0211"/>
    <n v="0"/>
    <n v="0"/>
    <n v="2028"/>
    <n v="1986"/>
    <n v="-95.27"/>
    <n v="0"/>
    <s v="50-R1.5 - Retirement"/>
    <m/>
    <x v="1"/>
    <n v="2042"/>
    <b v="0"/>
  </r>
  <r>
    <x v="1"/>
    <s v="0211"/>
    <n v="0"/>
    <n v="0"/>
    <n v="2028"/>
    <n v="1987"/>
    <n v="-3087.43"/>
    <n v="0"/>
    <s v="50-R1.5 - Retirement"/>
    <m/>
    <x v="1"/>
    <n v="2042"/>
    <b v="0"/>
  </r>
  <r>
    <x v="1"/>
    <s v="0211"/>
    <n v="0"/>
    <n v="0"/>
    <n v="2028"/>
    <n v="1988"/>
    <n v="-74.33"/>
    <n v="0"/>
    <s v="50-R1.5 - Retirement"/>
    <m/>
    <x v="1"/>
    <n v="2042"/>
    <b v="0"/>
  </r>
  <r>
    <x v="1"/>
    <s v="0211"/>
    <n v="0"/>
    <n v="0"/>
    <n v="2028"/>
    <n v="1990"/>
    <n v="-236.31"/>
    <n v="0"/>
    <s v="50-R1.5 - Retirement"/>
    <m/>
    <x v="1"/>
    <n v="2042"/>
    <b v="0"/>
  </r>
  <r>
    <x v="1"/>
    <s v="0211"/>
    <n v="0"/>
    <n v="0"/>
    <n v="2028"/>
    <n v="1991"/>
    <n v="-682.31"/>
    <n v="0"/>
    <s v="50-R1.5 - Retirement"/>
    <m/>
    <x v="1"/>
    <n v="2042"/>
    <b v="0"/>
  </r>
  <r>
    <x v="1"/>
    <s v="0211"/>
    <n v="0"/>
    <n v="0"/>
    <n v="2028"/>
    <n v="1993"/>
    <n v="-303.26"/>
    <n v="0"/>
    <s v="50-R1.5 - Retirement"/>
    <m/>
    <x v="1"/>
    <n v="2042"/>
    <b v="0"/>
  </r>
  <r>
    <x v="1"/>
    <s v="0211"/>
    <n v="0"/>
    <n v="0"/>
    <n v="2028"/>
    <n v="1994"/>
    <n v="-4137.25"/>
    <n v="0"/>
    <s v="50-R1.5 - Retirement"/>
    <m/>
    <x v="1"/>
    <n v="2042"/>
    <b v="0"/>
  </r>
  <r>
    <x v="1"/>
    <s v="0211"/>
    <n v="0"/>
    <n v="0"/>
    <n v="2028"/>
    <n v="1995"/>
    <n v="-3277.26"/>
    <n v="0"/>
    <s v="50-R1.5 - Retirement"/>
    <m/>
    <x v="1"/>
    <n v="2042"/>
    <b v="0"/>
  </r>
  <r>
    <x v="1"/>
    <s v="0211"/>
    <n v="0"/>
    <n v="0"/>
    <n v="2028"/>
    <n v="1996"/>
    <n v="-4480.43"/>
    <n v="0"/>
    <s v="50-R1.5 - Retirement"/>
    <m/>
    <x v="1"/>
    <n v="2042"/>
    <b v="0"/>
  </r>
  <r>
    <x v="1"/>
    <s v="0211"/>
    <n v="0"/>
    <n v="0"/>
    <n v="2028"/>
    <n v="1997"/>
    <n v="-8579.7099999999991"/>
    <n v="0"/>
    <s v="50-R1.5 - Retirement"/>
    <m/>
    <x v="1"/>
    <n v="2042"/>
    <b v="0"/>
  </r>
  <r>
    <x v="1"/>
    <s v="0211"/>
    <n v="0"/>
    <n v="0"/>
    <n v="2028"/>
    <n v="1998"/>
    <n v="-68856.740000000005"/>
    <n v="0"/>
    <s v="50-R1.5 - Retirement"/>
    <m/>
    <x v="1"/>
    <n v="2042"/>
    <b v="0"/>
  </r>
  <r>
    <x v="1"/>
    <s v="0211"/>
    <n v="0"/>
    <n v="0"/>
    <n v="2028"/>
    <n v="1999"/>
    <n v="-39785.72"/>
    <n v="0"/>
    <s v="50-R1.5 - Retirement"/>
    <m/>
    <x v="1"/>
    <n v="2042"/>
    <b v="0"/>
  </r>
  <r>
    <x v="1"/>
    <s v="0211"/>
    <n v="0"/>
    <n v="0"/>
    <n v="2028"/>
    <n v="2000"/>
    <n v="-356.45"/>
    <n v="0"/>
    <s v="50-R1.5 - Retirement"/>
    <m/>
    <x v="1"/>
    <n v="2042"/>
    <b v="0"/>
  </r>
  <r>
    <x v="1"/>
    <s v="0211"/>
    <n v="0"/>
    <n v="0"/>
    <n v="2028"/>
    <n v="2001"/>
    <n v="-13266.3"/>
    <n v="0"/>
    <s v="50-R1.5 - Retirement"/>
    <m/>
    <x v="1"/>
    <n v="2042"/>
    <b v="0"/>
  </r>
  <r>
    <x v="1"/>
    <s v="0211"/>
    <n v="0"/>
    <n v="0"/>
    <n v="2028"/>
    <n v="2003"/>
    <n v="-24953.279999999999"/>
    <n v="0"/>
    <s v="50-R1.5 - Retirement"/>
    <m/>
    <x v="1"/>
    <n v="2042"/>
    <b v="0"/>
  </r>
  <r>
    <x v="1"/>
    <s v="0211"/>
    <n v="0"/>
    <n v="0"/>
    <n v="2028"/>
    <n v="2004"/>
    <n v="-12994.81"/>
    <n v="0"/>
    <s v="50-R1.5 - Retirement"/>
    <m/>
    <x v="1"/>
    <n v="2042"/>
    <b v="0"/>
  </r>
  <r>
    <x v="1"/>
    <s v="0211"/>
    <n v="0"/>
    <n v="0"/>
    <n v="2028"/>
    <n v="2005"/>
    <n v="-26440.240000000002"/>
    <n v="0"/>
    <s v="50-R1.5 - Retirement"/>
    <m/>
    <x v="1"/>
    <n v="2042"/>
    <b v="0"/>
  </r>
  <r>
    <x v="1"/>
    <s v="0211"/>
    <n v="0"/>
    <n v="0"/>
    <n v="2028"/>
    <n v="2006"/>
    <n v="-2190.86"/>
    <n v="0"/>
    <s v="50-R1.5 - Retirement"/>
    <m/>
    <x v="1"/>
    <n v="2042"/>
    <b v="0"/>
  </r>
  <r>
    <x v="1"/>
    <s v="0211"/>
    <n v="0"/>
    <n v="0"/>
    <n v="2028"/>
    <n v="2007"/>
    <n v="-13791.74"/>
    <n v="0"/>
    <s v="50-R1.5 - Retirement"/>
    <m/>
    <x v="1"/>
    <n v="2042"/>
    <b v="0"/>
  </r>
  <r>
    <x v="1"/>
    <s v="0211"/>
    <n v="0"/>
    <n v="0"/>
    <n v="2028"/>
    <n v="2008"/>
    <n v="-1157.73"/>
    <n v="0"/>
    <s v="50-R1.5 - Retirement"/>
    <m/>
    <x v="1"/>
    <n v="2042"/>
    <b v="0"/>
  </r>
  <r>
    <x v="1"/>
    <s v="0211"/>
    <n v="0"/>
    <n v="0"/>
    <n v="2028"/>
    <n v="2009"/>
    <n v="-40654.129999999997"/>
    <n v="0"/>
    <s v="50-R1.5 - Retirement"/>
    <m/>
    <x v="1"/>
    <n v="2042"/>
    <b v="0"/>
  </r>
  <r>
    <x v="1"/>
    <s v="0211"/>
    <n v="0"/>
    <n v="0"/>
    <n v="2028"/>
    <n v="2010"/>
    <n v="-7182.97"/>
    <n v="0"/>
    <s v="50-R1.5 - Retirement"/>
    <m/>
    <x v="1"/>
    <n v="2042"/>
    <b v="0"/>
  </r>
  <r>
    <x v="1"/>
    <s v="0211"/>
    <n v="0"/>
    <n v="0"/>
    <n v="2029"/>
    <n v="1972"/>
    <n v="-580680.57999999996"/>
    <n v="0"/>
    <s v="50-R1.5 - Retirement"/>
    <m/>
    <x v="1"/>
    <n v="2042"/>
    <b v="0"/>
  </r>
  <r>
    <x v="1"/>
    <s v="0211"/>
    <n v="0"/>
    <n v="0"/>
    <n v="2029"/>
    <n v="1973"/>
    <n v="-5858.65"/>
    <n v="0"/>
    <s v="50-R1.5 - Retirement"/>
    <m/>
    <x v="1"/>
    <n v="2042"/>
    <b v="0"/>
  </r>
  <r>
    <x v="1"/>
    <s v="0211"/>
    <n v="0"/>
    <n v="0"/>
    <n v="2029"/>
    <n v="1974"/>
    <n v="-964.53"/>
    <n v="0"/>
    <s v="50-R1.5 - Retirement"/>
    <m/>
    <x v="1"/>
    <n v="2042"/>
    <b v="0"/>
  </r>
  <r>
    <x v="1"/>
    <s v="0211"/>
    <n v="0"/>
    <n v="0"/>
    <n v="2029"/>
    <n v="1976"/>
    <n v="-154.46"/>
    <n v="0"/>
    <s v="50-R1.5 - Retirement"/>
    <m/>
    <x v="1"/>
    <n v="2042"/>
    <b v="0"/>
  </r>
  <r>
    <x v="1"/>
    <s v="0211"/>
    <n v="0"/>
    <n v="0"/>
    <n v="2029"/>
    <n v="1977"/>
    <n v="-2547.3000000000002"/>
    <n v="0"/>
    <s v="50-R1.5 - Retirement"/>
    <m/>
    <x v="1"/>
    <n v="2042"/>
    <b v="0"/>
  </r>
  <r>
    <x v="1"/>
    <s v="0211"/>
    <n v="0"/>
    <n v="0"/>
    <n v="2029"/>
    <n v="1978"/>
    <n v="-61.56"/>
    <n v="0"/>
    <s v="50-R1.5 - Retirement"/>
    <m/>
    <x v="1"/>
    <n v="2042"/>
    <b v="0"/>
  </r>
  <r>
    <x v="1"/>
    <s v="0211"/>
    <n v="0"/>
    <n v="0"/>
    <n v="2029"/>
    <n v="1979"/>
    <n v="-353.9"/>
    <n v="0"/>
    <s v="50-R1.5 - Retirement"/>
    <m/>
    <x v="1"/>
    <n v="2042"/>
    <b v="0"/>
  </r>
  <r>
    <x v="1"/>
    <s v="0211"/>
    <n v="0"/>
    <n v="0"/>
    <n v="2029"/>
    <n v="1980"/>
    <n v="-2400.31"/>
    <n v="0"/>
    <s v="50-R1.5 - Retirement"/>
    <m/>
    <x v="1"/>
    <n v="2042"/>
    <b v="0"/>
  </r>
  <r>
    <x v="1"/>
    <s v="0211"/>
    <n v="0"/>
    <n v="0"/>
    <n v="2029"/>
    <n v="1981"/>
    <n v="-1434.96"/>
    <n v="0"/>
    <s v="50-R1.5 - Retirement"/>
    <m/>
    <x v="1"/>
    <n v="2042"/>
    <b v="0"/>
  </r>
  <r>
    <x v="1"/>
    <s v="0211"/>
    <n v="0"/>
    <n v="0"/>
    <n v="2029"/>
    <n v="1982"/>
    <n v="-7139.12"/>
    <n v="0"/>
    <s v="50-R1.5 - Retirement"/>
    <m/>
    <x v="1"/>
    <n v="2042"/>
    <b v="0"/>
  </r>
  <r>
    <x v="1"/>
    <s v="0211"/>
    <n v="0"/>
    <n v="0"/>
    <n v="2029"/>
    <n v="1983"/>
    <n v="-498.39"/>
    <n v="0"/>
    <s v="50-R1.5 - Retirement"/>
    <m/>
    <x v="1"/>
    <n v="2042"/>
    <b v="0"/>
  </r>
  <r>
    <x v="1"/>
    <s v="0211"/>
    <n v="0"/>
    <n v="0"/>
    <n v="2029"/>
    <n v="1984"/>
    <n v="-251.14"/>
    <n v="0"/>
    <s v="50-R1.5 - Retirement"/>
    <m/>
    <x v="1"/>
    <n v="2042"/>
    <b v="0"/>
  </r>
  <r>
    <x v="1"/>
    <s v="0211"/>
    <n v="0"/>
    <n v="0"/>
    <n v="2029"/>
    <n v="1985"/>
    <n v="-6286.11"/>
    <n v="0"/>
    <s v="50-R1.5 - Retirement"/>
    <m/>
    <x v="1"/>
    <n v="2042"/>
    <b v="0"/>
  </r>
  <r>
    <x v="1"/>
    <s v="0211"/>
    <n v="0"/>
    <n v="0"/>
    <n v="2029"/>
    <n v="1986"/>
    <n v="-97.87"/>
    <n v="0"/>
    <s v="50-R1.5 - Retirement"/>
    <m/>
    <x v="1"/>
    <n v="2042"/>
    <b v="0"/>
  </r>
  <r>
    <x v="1"/>
    <s v="0211"/>
    <n v="0"/>
    <n v="0"/>
    <n v="2029"/>
    <n v="1987"/>
    <n v="-3175.31"/>
    <n v="0"/>
    <s v="50-R1.5 - Retirement"/>
    <m/>
    <x v="1"/>
    <n v="2042"/>
    <b v="0"/>
  </r>
  <r>
    <x v="1"/>
    <s v="0211"/>
    <n v="0"/>
    <n v="0"/>
    <n v="2029"/>
    <n v="1988"/>
    <n v="-76.52"/>
    <n v="0"/>
    <s v="50-R1.5 - Retirement"/>
    <m/>
    <x v="1"/>
    <n v="2042"/>
    <b v="0"/>
  </r>
  <r>
    <x v="1"/>
    <s v="0211"/>
    <n v="0"/>
    <n v="0"/>
    <n v="2029"/>
    <n v="1990"/>
    <n v="-243.69"/>
    <n v="0"/>
    <s v="50-R1.5 - Retirement"/>
    <m/>
    <x v="1"/>
    <n v="2042"/>
    <b v="0"/>
  </r>
  <r>
    <x v="1"/>
    <s v="0211"/>
    <n v="0"/>
    <n v="0"/>
    <n v="2029"/>
    <n v="1991"/>
    <n v="-704.15"/>
    <n v="0"/>
    <s v="50-R1.5 - Retirement"/>
    <m/>
    <x v="1"/>
    <n v="2042"/>
    <b v="0"/>
  </r>
  <r>
    <x v="1"/>
    <s v="0211"/>
    <n v="0"/>
    <n v="0"/>
    <n v="2029"/>
    <n v="1993"/>
    <n v="-313.37"/>
    <n v="0"/>
    <s v="50-R1.5 - Retirement"/>
    <m/>
    <x v="1"/>
    <n v="2042"/>
    <b v="0"/>
  </r>
  <r>
    <x v="1"/>
    <s v="0211"/>
    <n v="0"/>
    <n v="0"/>
    <n v="2029"/>
    <n v="1994"/>
    <n v="-4277.45"/>
    <n v="0"/>
    <s v="50-R1.5 - Retirement"/>
    <m/>
    <x v="1"/>
    <n v="2042"/>
    <b v="0"/>
  </r>
  <r>
    <x v="1"/>
    <s v="0211"/>
    <n v="0"/>
    <n v="0"/>
    <n v="2029"/>
    <n v="1995"/>
    <n v="-3389.97"/>
    <n v="0"/>
    <s v="50-R1.5 - Retirement"/>
    <m/>
    <x v="1"/>
    <n v="2042"/>
    <b v="0"/>
  </r>
  <r>
    <x v="1"/>
    <s v="0211"/>
    <n v="0"/>
    <n v="0"/>
    <n v="2029"/>
    <n v="1996"/>
    <n v="-4636.29"/>
    <n v="0"/>
    <s v="50-R1.5 - Retirement"/>
    <m/>
    <x v="1"/>
    <n v="2042"/>
    <b v="0"/>
  </r>
  <r>
    <x v="1"/>
    <s v="0211"/>
    <n v="0"/>
    <n v="0"/>
    <n v="2029"/>
    <n v="1997"/>
    <n v="-8881.32"/>
    <n v="0"/>
    <s v="50-R1.5 - Retirement"/>
    <m/>
    <x v="1"/>
    <n v="2042"/>
    <b v="0"/>
  </r>
  <r>
    <x v="1"/>
    <s v="0211"/>
    <n v="0"/>
    <n v="0"/>
    <n v="2029"/>
    <n v="1998"/>
    <n v="-71295.88"/>
    <n v="0"/>
    <s v="50-R1.5 - Retirement"/>
    <m/>
    <x v="1"/>
    <n v="2042"/>
    <b v="0"/>
  </r>
  <r>
    <x v="1"/>
    <s v="0211"/>
    <n v="0"/>
    <n v="0"/>
    <n v="2029"/>
    <n v="1999"/>
    <n v="-41204.28"/>
    <n v="0"/>
    <s v="50-R1.5 - Retirement"/>
    <m/>
    <x v="1"/>
    <n v="2042"/>
    <b v="0"/>
  </r>
  <r>
    <x v="1"/>
    <s v="0211"/>
    <n v="0"/>
    <n v="0"/>
    <n v="2029"/>
    <n v="2000"/>
    <n v="-369.21"/>
    <n v="0"/>
    <s v="50-R1.5 - Retirement"/>
    <m/>
    <x v="1"/>
    <n v="2042"/>
    <b v="0"/>
  </r>
  <r>
    <x v="1"/>
    <s v="0211"/>
    <n v="0"/>
    <n v="0"/>
    <n v="2029"/>
    <n v="2001"/>
    <n v="-13742.56"/>
    <n v="0"/>
    <s v="50-R1.5 - Retirement"/>
    <m/>
    <x v="1"/>
    <n v="2042"/>
    <b v="0"/>
  </r>
  <r>
    <x v="1"/>
    <s v="0211"/>
    <n v="0"/>
    <n v="0"/>
    <n v="2029"/>
    <n v="2003"/>
    <n v="-25849.45"/>
    <n v="0"/>
    <s v="50-R1.5 - Retirement"/>
    <m/>
    <x v="1"/>
    <n v="2042"/>
    <b v="0"/>
  </r>
  <r>
    <x v="1"/>
    <s v="0211"/>
    <n v="0"/>
    <n v="0"/>
    <n v="2029"/>
    <n v="2004"/>
    <n v="-13460.32"/>
    <n v="0"/>
    <s v="50-R1.5 - Retirement"/>
    <m/>
    <x v="1"/>
    <n v="2042"/>
    <b v="0"/>
  </r>
  <r>
    <x v="1"/>
    <s v="0211"/>
    <n v="0"/>
    <n v="0"/>
    <n v="2029"/>
    <n v="2005"/>
    <n v="-27384.15"/>
    <n v="0"/>
    <s v="50-R1.5 - Retirement"/>
    <m/>
    <x v="1"/>
    <n v="2042"/>
    <b v="0"/>
  </r>
  <r>
    <x v="1"/>
    <s v="0211"/>
    <n v="0"/>
    <n v="0"/>
    <n v="2029"/>
    <n v="2006"/>
    <n v="-2268.67"/>
    <n v="0"/>
    <s v="50-R1.5 - Retirement"/>
    <m/>
    <x v="1"/>
    <n v="2042"/>
    <b v="0"/>
  </r>
  <r>
    <x v="1"/>
    <s v="0211"/>
    <n v="0"/>
    <n v="0"/>
    <n v="2029"/>
    <n v="2007"/>
    <n v="-14278.51"/>
    <n v="0"/>
    <s v="50-R1.5 - Retirement"/>
    <m/>
    <x v="1"/>
    <n v="2042"/>
    <b v="0"/>
  </r>
  <r>
    <x v="1"/>
    <s v="0211"/>
    <n v="0"/>
    <n v="0"/>
    <n v="2029"/>
    <n v="2008"/>
    <n v="-1198.29"/>
    <n v="0"/>
    <s v="50-R1.5 - Retirement"/>
    <m/>
    <x v="1"/>
    <n v="2042"/>
    <b v="0"/>
  </r>
  <r>
    <x v="1"/>
    <s v="0211"/>
    <n v="0"/>
    <n v="0"/>
    <n v="2029"/>
    <n v="2009"/>
    <n v="-42067.199999999997"/>
    <n v="0"/>
    <s v="50-R1.5 - Retirement"/>
    <m/>
    <x v="1"/>
    <n v="2042"/>
    <b v="0"/>
  </r>
  <r>
    <x v="1"/>
    <s v="0211"/>
    <n v="0"/>
    <n v="0"/>
    <n v="2029"/>
    <n v="2010"/>
    <n v="-7430.71"/>
    <n v="0"/>
    <s v="50-R1.5 - Retirement"/>
    <m/>
    <x v="1"/>
    <n v="2042"/>
    <b v="0"/>
  </r>
  <r>
    <x v="1"/>
    <s v="0211"/>
    <n v="0"/>
    <n v="0"/>
    <n v="2030"/>
    <n v="1972"/>
    <n v="-580147.75"/>
    <n v="0"/>
    <s v="50-R1.5 - Retirement"/>
    <m/>
    <x v="1"/>
    <n v="2042"/>
    <b v="0"/>
  </r>
  <r>
    <x v="1"/>
    <s v="0211"/>
    <n v="0"/>
    <n v="0"/>
    <n v="2030"/>
    <n v="1973"/>
    <n v="-5868.61"/>
    <n v="0"/>
    <s v="50-R1.5 - Retirement"/>
    <m/>
    <x v="1"/>
    <n v="2042"/>
    <b v="0"/>
  </r>
  <r>
    <x v="1"/>
    <s v="0211"/>
    <n v="0"/>
    <n v="0"/>
    <n v="2030"/>
    <n v="1974"/>
    <n v="-968.59"/>
    <n v="0"/>
    <s v="50-R1.5 - Retirement"/>
    <m/>
    <x v="1"/>
    <n v="2042"/>
    <b v="0"/>
  </r>
  <r>
    <x v="1"/>
    <s v="0211"/>
    <n v="0"/>
    <n v="0"/>
    <n v="2030"/>
    <n v="1976"/>
    <n v="-155.84"/>
    <n v="0"/>
    <s v="50-R1.5 - Retirement"/>
    <m/>
    <x v="1"/>
    <n v="2042"/>
    <b v="0"/>
  </r>
  <r>
    <x v="1"/>
    <s v="0211"/>
    <n v="0"/>
    <n v="0"/>
    <n v="2030"/>
    <n v="1977"/>
    <n v="-2575.66"/>
    <n v="0"/>
    <s v="50-R1.5 - Retirement"/>
    <m/>
    <x v="1"/>
    <n v="2042"/>
    <b v="0"/>
  </r>
  <r>
    <x v="1"/>
    <s v="0211"/>
    <n v="0"/>
    <n v="0"/>
    <n v="2030"/>
    <n v="1978"/>
    <n v="-62.37"/>
    <n v="0"/>
    <s v="50-R1.5 - Retirement"/>
    <m/>
    <x v="1"/>
    <n v="2042"/>
    <b v="0"/>
  </r>
  <r>
    <x v="1"/>
    <s v="0211"/>
    <n v="0"/>
    <n v="0"/>
    <n v="2030"/>
    <n v="1979"/>
    <n v="-359.28"/>
    <n v="0"/>
    <s v="50-R1.5 - Retirement"/>
    <m/>
    <x v="1"/>
    <n v="2042"/>
    <b v="0"/>
  </r>
  <r>
    <x v="1"/>
    <s v="0211"/>
    <n v="0"/>
    <n v="0"/>
    <n v="2030"/>
    <n v="1980"/>
    <n v="-2441.31"/>
    <n v="0"/>
    <s v="50-R1.5 - Retirement"/>
    <m/>
    <x v="1"/>
    <n v="2042"/>
    <b v="0"/>
  </r>
  <r>
    <x v="1"/>
    <s v="0211"/>
    <n v="0"/>
    <n v="0"/>
    <n v="2030"/>
    <n v="1981"/>
    <n v="-1462.01"/>
    <n v="0"/>
    <s v="50-R1.5 - Retirement"/>
    <m/>
    <x v="1"/>
    <n v="2042"/>
    <b v="0"/>
  </r>
  <r>
    <x v="1"/>
    <s v="0211"/>
    <n v="0"/>
    <n v="0"/>
    <n v="2030"/>
    <n v="1982"/>
    <n v="-7285.57"/>
    <n v="0"/>
    <s v="50-R1.5 - Retirement"/>
    <m/>
    <x v="1"/>
    <n v="2042"/>
    <b v="0"/>
  </r>
  <r>
    <x v="1"/>
    <s v="0211"/>
    <n v="0"/>
    <n v="0"/>
    <n v="2030"/>
    <n v="1983"/>
    <n v="-509.39"/>
    <n v="0"/>
    <s v="50-R1.5 - Retirement"/>
    <m/>
    <x v="1"/>
    <n v="2042"/>
    <b v="0"/>
  </r>
  <r>
    <x v="1"/>
    <s v="0211"/>
    <n v="0"/>
    <n v="0"/>
    <n v="2030"/>
    <n v="1984"/>
    <n v="-257.05"/>
    <n v="0"/>
    <s v="50-R1.5 - Retirement"/>
    <m/>
    <x v="1"/>
    <n v="2042"/>
    <b v="0"/>
  </r>
  <r>
    <x v="1"/>
    <s v="0211"/>
    <n v="0"/>
    <n v="0"/>
    <n v="2030"/>
    <n v="1985"/>
    <n v="-6442.76"/>
    <n v="0"/>
    <s v="50-R1.5 - Retirement"/>
    <m/>
    <x v="1"/>
    <n v="2042"/>
    <b v="0"/>
  </r>
  <r>
    <x v="1"/>
    <s v="0211"/>
    <n v="0"/>
    <n v="0"/>
    <n v="2030"/>
    <n v="1986"/>
    <n v="-100.44"/>
    <n v="0"/>
    <s v="50-R1.5 - Retirement"/>
    <m/>
    <x v="1"/>
    <n v="2042"/>
    <b v="0"/>
  </r>
  <r>
    <x v="1"/>
    <s v="0211"/>
    <n v="0"/>
    <n v="0"/>
    <n v="2030"/>
    <n v="1987"/>
    <n v="-3262.21"/>
    <n v="0"/>
    <s v="50-R1.5 - Retirement"/>
    <m/>
    <x v="1"/>
    <n v="2042"/>
    <b v="0"/>
  </r>
  <r>
    <x v="1"/>
    <s v="0211"/>
    <n v="0"/>
    <n v="0"/>
    <n v="2030"/>
    <n v="1988"/>
    <n v="-78.7"/>
    <n v="0"/>
    <s v="50-R1.5 - Retirement"/>
    <m/>
    <x v="1"/>
    <n v="2042"/>
    <b v="0"/>
  </r>
  <r>
    <x v="1"/>
    <s v="0211"/>
    <n v="0"/>
    <n v="0"/>
    <n v="2030"/>
    <n v="1990"/>
    <n v="-251.1"/>
    <n v="0"/>
    <s v="50-R1.5 - Retirement"/>
    <m/>
    <x v="1"/>
    <n v="2042"/>
    <b v="0"/>
  </r>
  <r>
    <x v="1"/>
    <s v="0211"/>
    <n v="0"/>
    <n v="0"/>
    <n v="2030"/>
    <n v="1991"/>
    <n v="-726.16"/>
    <n v="0"/>
    <s v="50-R1.5 - Retirement"/>
    <m/>
    <x v="1"/>
    <n v="2042"/>
    <b v="0"/>
  </r>
  <r>
    <x v="1"/>
    <s v="0211"/>
    <n v="0"/>
    <n v="0"/>
    <n v="2030"/>
    <n v="1993"/>
    <n v="-323.63"/>
    <n v="0"/>
    <s v="50-R1.5 - Retirement"/>
    <m/>
    <x v="1"/>
    <n v="2042"/>
    <b v="0"/>
  </r>
  <r>
    <x v="1"/>
    <s v="0211"/>
    <n v="0"/>
    <n v="0"/>
    <n v="2030"/>
    <n v="1994"/>
    <n v="-4420.07"/>
    <n v="0"/>
    <s v="50-R1.5 - Retirement"/>
    <m/>
    <x v="1"/>
    <n v="2042"/>
    <b v="0"/>
  </r>
  <r>
    <x v="1"/>
    <s v="0211"/>
    <n v="0"/>
    <n v="0"/>
    <n v="2030"/>
    <n v="1995"/>
    <n v="-3504.85"/>
    <n v="0"/>
    <s v="50-R1.5 - Retirement"/>
    <m/>
    <x v="1"/>
    <n v="2042"/>
    <b v="0"/>
  </r>
  <r>
    <x v="1"/>
    <s v="0211"/>
    <n v="0"/>
    <n v="0"/>
    <n v="2030"/>
    <n v="1996"/>
    <n v="-4795.7299999999996"/>
    <n v="0"/>
    <s v="50-R1.5 - Retirement"/>
    <m/>
    <x v="1"/>
    <n v="2042"/>
    <b v="0"/>
  </r>
  <r>
    <x v="1"/>
    <s v="0211"/>
    <n v="0"/>
    <n v="0"/>
    <n v="2030"/>
    <n v="1997"/>
    <n v="-9190.2800000000007"/>
    <n v="0"/>
    <s v="50-R1.5 - Retirement"/>
    <m/>
    <x v="1"/>
    <n v="2042"/>
    <b v="0"/>
  </r>
  <r>
    <x v="1"/>
    <s v="0211"/>
    <n v="0"/>
    <n v="0"/>
    <n v="2030"/>
    <n v="1998"/>
    <n v="-73802.22"/>
    <n v="0"/>
    <s v="50-R1.5 - Retirement"/>
    <m/>
    <x v="1"/>
    <n v="2042"/>
    <b v="0"/>
  </r>
  <r>
    <x v="1"/>
    <s v="0211"/>
    <n v="0"/>
    <n v="0"/>
    <n v="2030"/>
    <n v="1999"/>
    <n v="-42663.87"/>
    <n v="0"/>
    <s v="50-R1.5 - Retirement"/>
    <m/>
    <x v="1"/>
    <n v="2042"/>
    <b v="0"/>
  </r>
  <r>
    <x v="1"/>
    <s v="0211"/>
    <n v="0"/>
    <n v="0"/>
    <n v="2030"/>
    <n v="2000"/>
    <n v="-382.37"/>
    <n v="0"/>
    <s v="50-R1.5 - Retirement"/>
    <m/>
    <x v="1"/>
    <n v="2042"/>
    <b v="0"/>
  </r>
  <r>
    <x v="1"/>
    <s v="0211"/>
    <n v="0"/>
    <n v="0"/>
    <n v="2030"/>
    <n v="2001"/>
    <n v="-14234.68"/>
    <n v="0"/>
    <s v="50-R1.5 - Retirement"/>
    <m/>
    <x v="1"/>
    <n v="2042"/>
    <b v="0"/>
  </r>
  <r>
    <x v="1"/>
    <s v="0211"/>
    <n v="0"/>
    <n v="0"/>
    <n v="2030"/>
    <n v="2003"/>
    <n v="-26778.51"/>
    <n v="0"/>
    <s v="50-R1.5 - Retirement"/>
    <m/>
    <x v="1"/>
    <n v="2042"/>
    <b v="0"/>
  </r>
  <r>
    <x v="1"/>
    <s v="0211"/>
    <n v="0"/>
    <n v="0"/>
    <n v="2030"/>
    <n v="2004"/>
    <n v="-13943.73"/>
    <n v="0"/>
    <s v="50-R1.5 - Retirement"/>
    <m/>
    <x v="1"/>
    <n v="2042"/>
    <b v="0"/>
  </r>
  <r>
    <x v="1"/>
    <s v="0211"/>
    <n v="0"/>
    <n v="0"/>
    <n v="2030"/>
    <n v="2005"/>
    <n v="-28365.119999999999"/>
    <n v="0"/>
    <s v="50-R1.5 - Retirement"/>
    <m/>
    <x v="1"/>
    <n v="2042"/>
    <b v="0"/>
  </r>
  <r>
    <x v="1"/>
    <s v="0211"/>
    <n v="0"/>
    <n v="0"/>
    <n v="2030"/>
    <n v="2006"/>
    <n v="-2349.66"/>
    <n v="0"/>
    <s v="50-R1.5 - Retirement"/>
    <m/>
    <x v="1"/>
    <n v="2042"/>
    <b v="0"/>
  </r>
  <r>
    <x v="1"/>
    <s v="0211"/>
    <n v="0"/>
    <n v="0"/>
    <n v="2030"/>
    <n v="2007"/>
    <n v="-14785.63"/>
    <n v="0"/>
    <s v="50-R1.5 - Retirement"/>
    <m/>
    <x v="1"/>
    <n v="2042"/>
    <b v="0"/>
  </r>
  <r>
    <x v="1"/>
    <s v="0211"/>
    <n v="0"/>
    <n v="0"/>
    <n v="2030"/>
    <n v="2008"/>
    <n v="-1240.58"/>
    <n v="0"/>
    <s v="50-R1.5 - Retirement"/>
    <m/>
    <x v="1"/>
    <n v="2042"/>
    <b v="0"/>
  </r>
  <r>
    <x v="1"/>
    <s v="0211"/>
    <n v="0"/>
    <n v="0"/>
    <n v="2030"/>
    <n v="2009"/>
    <n v="-43540.92"/>
    <n v="0"/>
    <s v="50-R1.5 - Retirement"/>
    <m/>
    <x v="1"/>
    <n v="2042"/>
    <b v="0"/>
  </r>
  <r>
    <x v="1"/>
    <s v="0211"/>
    <n v="0"/>
    <n v="0"/>
    <n v="2030"/>
    <n v="2010"/>
    <n v="-7688.99"/>
    <n v="0"/>
    <s v="50-R1.5 - Retirement"/>
    <m/>
    <x v="1"/>
    <n v="2042"/>
    <b v="0"/>
  </r>
  <r>
    <x v="1"/>
    <s v="0211"/>
    <n v="0"/>
    <n v="0"/>
    <n v="2031"/>
    <n v="1972"/>
    <n v="-578047.41"/>
    <n v="0"/>
    <s v="50-R1.5 - Retirement"/>
    <m/>
    <x v="1"/>
    <n v="2042"/>
    <b v="0"/>
  </r>
  <r>
    <x v="1"/>
    <s v="0211"/>
    <n v="0"/>
    <n v="0"/>
    <n v="2031"/>
    <n v="1973"/>
    <n v="-5863.22"/>
    <n v="0"/>
    <s v="50-R1.5 - Retirement"/>
    <m/>
    <x v="1"/>
    <n v="2042"/>
    <b v="0"/>
  </r>
  <r>
    <x v="1"/>
    <s v="0211"/>
    <n v="0"/>
    <n v="0"/>
    <n v="2031"/>
    <n v="1974"/>
    <n v="-970.24"/>
    <n v="0"/>
    <s v="50-R1.5 - Retirement"/>
    <m/>
    <x v="1"/>
    <n v="2042"/>
    <b v="0"/>
  </r>
  <r>
    <x v="1"/>
    <s v="0211"/>
    <n v="0"/>
    <n v="0"/>
    <n v="2031"/>
    <n v="1976"/>
    <n v="-156.87"/>
    <n v="0"/>
    <s v="50-R1.5 - Retirement"/>
    <m/>
    <x v="1"/>
    <n v="2042"/>
    <b v="0"/>
  </r>
  <r>
    <x v="1"/>
    <s v="0211"/>
    <n v="0"/>
    <n v="0"/>
    <n v="2031"/>
    <n v="1977"/>
    <n v="-2598.67"/>
    <n v="0"/>
    <s v="50-R1.5 - Retirement"/>
    <m/>
    <x v="1"/>
    <n v="2042"/>
    <b v="0"/>
  </r>
  <r>
    <x v="1"/>
    <s v="0211"/>
    <n v="0"/>
    <n v="0"/>
    <n v="2031"/>
    <n v="1978"/>
    <n v="-63.06"/>
    <n v="0"/>
    <s v="50-R1.5 - Retirement"/>
    <m/>
    <x v="1"/>
    <n v="2042"/>
    <b v="0"/>
  </r>
  <r>
    <x v="1"/>
    <s v="0211"/>
    <n v="0"/>
    <n v="0"/>
    <n v="2031"/>
    <n v="1979"/>
    <n v="-364.03"/>
    <n v="0"/>
    <s v="50-R1.5 - Retirement"/>
    <m/>
    <x v="1"/>
    <n v="2042"/>
    <b v="0"/>
  </r>
  <r>
    <x v="1"/>
    <s v="0211"/>
    <n v="0"/>
    <n v="0"/>
    <n v="2031"/>
    <n v="1980"/>
    <n v="-2478.41"/>
    <n v="0"/>
    <s v="50-R1.5 - Retirement"/>
    <m/>
    <x v="1"/>
    <n v="2042"/>
    <b v="0"/>
  </r>
  <r>
    <x v="1"/>
    <s v="0211"/>
    <n v="0"/>
    <n v="0"/>
    <n v="2031"/>
    <n v="1981"/>
    <n v="-1486.99"/>
    <n v="0"/>
    <s v="50-R1.5 - Retirement"/>
    <m/>
    <x v="1"/>
    <n v="2042"/>
    <b v="0"/>
  </r>
  <r>
    <x v="1"/>
    <s v="0211"/>
    <n v="0"/>
    <n v="0"/>
    <n v="2031"/>
    <n v="1982"/>
    <n v="-7422.9"/>
    <n v="0"/>
    <s v="50-R1.5 - Retirement"/>
    <m/>
    <x v="1"/>
    <n v="2042"/>
    <b v="0"/>
  </r>
  <r>
    <x v="1"/>
    <s v="0211"/>
    <n v="0"/>
    <n v="0"/>
    <n v="2031"/>
    <n v="1983"/>
    <n v="-519.84"/>
    <n v="0"/>
    <s v="50-R1.5 - Retirement"/>
    <m/>
    <x v="1"/>
    <n v="2042"/>
    <b v="0"/>
  </r>
  <r>
    <x v="1"/>
    <s v="0211"/>
    <n v="0"/>
    <n v="0"/>
    <n v="2031"/>
    <n v="1984"/>
    <n v="-262.73"/>
    <n v="0"/>
    <s v="50-R1.5 - Retirement"/>
    <m/>
    <x v="1"/>
    <n v="2042"/>
    <b v="0"/>
  </r>
  <r>
    <x v="1"/>
    <s v="0211"/>
    <n v="0"/>
    <n v="0"/>
    <n v="2031"/>
    <n v="1985"/>
    <n v="-6594.39"/>
    <n v="0"/>
    <s v="50-R1.5 - Retirement"/>
    <m/>
    <x v="1"/>
    <n v="2042"/>
    <b v="0"/>
  </r>
  <r>
    <x v="1"/>
    <s v="0211"/>
    <n v="0"/>
    <n v="0"/>
    <n v="2031"/>
    <n v="1986"/>
    <n v="-102.94"/>
    <n v="0"/>
    <s v="50-R1.5 - Retirement"/>
    <m/>
    <x v="1"/>
    <n v="2042"/>
    <b v="0"/>
  </r>
  <r>
    <x v="1"/>
    <s v="0211"/>
    <n v="0"/>
    <n v="0"/>
    <n v="2031"/>
    <n v="1987"/>
    <n v="-3347.61"/>
    <n v="0"/>
    <s v="50-R1.5 - Retirement"/>
    <m/>
    <x v="1"/>
    <n v="2042"/>
    <b v="0"/>
  </r>
  <r>
    <x v="1"/>
    <s v="0211"/>
    <n v="0"/>
    <n v="0"/>
    <n v="2031"/>
    <n v="1988"/>
    <n v="-80.849999999999994"/>
    <n v="0"/>
    <s v="50-R1.5 - Retirement"/>
    <m/>
    <x v="1"/>
    <n v="2042"/>
    <b v="0"/>
  </r>
  <r>
    <x v="1"/>
    <s v="0211"/>
    <n v="0"/>
    <n v="0"/>
    <n v="2031"/>
    <n v="1990"/>
    <n v="-258.5"/>
    <n v="0"/>
    <s v="50-R1.5 - Retirement"/>
    <m/>
    <x v="1"/>
    <n v="2042"/>
    <b v="0"/>
  </r>
  <r>
    <x v="1"/>
    <s v="0211"/>
    <n v="0"/>
    <n v="0"/>
    <n v="2031"/>
    <n v="1991"/>
    <n v="-748.23"/>
    <n v="0"/>
    <s v="50-R1.5 - Retirement"/>
    <m/>
    <x v="1"/>
    <n v="2042"/>
    <b v="0"/>
  </r>
  <r>
    <x v="1"/>
    <s v="0211"/>
    <n v="0"/>
    <n v="0"/>
    <n v="2031"/>
    <n v="1993"/>
    <n v="-333.99"/>
    <n v="0"/>
    <s v="50-R1.5 - Retirement"/>
    <m/>
    <x v="1"/>
    <n v="2042"/>
    <b v="0"/>
  </r>
  <r>
    <x v="1"/>
    <s v="0211"/>
    <n v="0"/>
    <n v="0"/>
    <n v="2031"/>
    <n v="1994"/>
    <n v="-4564.6899999999996"/>
    <n v="0"/>
    <s v="50-R1.5 - Retirement"/>
    <m/>
    <x v="1"/>
    <n v="2042"/>
    <b v="0"/>
  </r>
  <r>
    <x v="1"/>
    <s v="0211"/>
    <n v="0"/>
    <n v="0"/>
    <n v="2031"/>
    <n v="1995"/>
    <n v="-3621.7"/>
    <n v="0"/>
    <s v="50-R1.5 - Retirement"/>
    <m/>
    <x v="1"/>
    <n v="2042"/>
    <b v="0"/>
  </r>
  <r>
    <x v="1"/>
    <s v="0211"/>
    <n v="0"/>
    <n v="0"/>
    <n v="2031"/>
    <n v="1996"/>
    <n v="-4958.25"/>
    <n v="0"/>
    <s v="50-R1.5 - Retirement"/>
    <m/>
    <x v="1"/>
    <n v="2042"/>
    <b v="0"/>
  </r>
  <r>
    <x v="1"/>
    <s v="0211"/>
    <n v="0"/>
    <n v="0"/>
    <n v="2031"/>
    <n v="1997"/>
    <n v="-9506.33"/>
    <n v="0"/>
    <s v="50-R1.5 - Retirement"/>
    <m/>
    <x v="1"/>
    <n v="2042"/>
    <b v="0"/>
  </r>
  <r>
    <x v="1"/>
    <s v="0211"/>
    <n v="0"/>
    <n v="0"/>
    <n v="2031"/>
    <n v="1998"/>
    <n v="-76369.59"/>
    <n v="0"/>
    <s v="50-R1.5 - Retirement"/>
    <m/>
    <x v="1"/>
    <n v="2042"/>
    <b v="0"/>
  </r>
  <r>
    <x v="1"/>
    <s v="0211"/>
    <n v="0"/>
    <n v="0"/>
    <n v="2031"/>
    <n v="1999"/>
    <n v="-44163.68"/>
    <n v="0"/>
    <s v="50-R1.5 - Retirement"/>
    <m/>
    <x v="1"/>
    <n v="2042"/>
    <b v="0"/>
  </r>
  <r>
    <x v="1"/>
    <s v="0211"/>
    <n v="0"/>
    <n v="0"/>
    <n v="2031"/>
    <n v="2000"/>
    <n v="-395.92"/>
    <n v="0"/>
    <s v="50-R1.5 - Retirement"/>
    <m/>
    <x v="1"/>
    <n v="2042"/>
    <b v="0"/>
  </r>
  <r>
    <x v="1"/>
    <s v="0211"/>
    <n v="0"/>
    <n v="0"/>
    <n v="2031"/>
    <n v="2001"/>
    <n v="-14742.22"/>
    <n v="0"/>
    <s v="50-R1.5 - Retirement"/>
    <m/>
    <x v="1"/>
    <n v="2042"/>
    <b v="0"/>
  </r>
  <r>
    <x v="1"/>
    <s v="0211"/>
    <n v="0"/>
    <n v="0"/>
    <n v="2031"/>
    <n v="2003"/>
    <n v="-27739.87"/>
    <n v="0"/>
    <s v="50-R1.5 - Retirement"/>
    <m/>
    <x v="1"/>
    <n v="2042"/>
    <b v="0"/>
  </r>
  <r>
    <x v="1"/>
    <s v="0211"/>
    <n v="0"/>
    <n v="0"/>
    <n v="2031"/>
    <n v="2004"/>
    <n v="-14444.88"/>
    <n v="0"/>
    <s v="50-R1.5 - Retirement"/>
    <m/>
    <x v="1"/>
    <n v="2042"/>
    <b v="0"/>
  </r>
  <r>
    <x v="1"/>
    <s v="0211"/>
    <n v="0"/>
    <n v="0"/>
    <n v="2031"/>
    <n v="2005"/>
    <n v="-29383.81"/>
    <n v="0"/>
    <s v="50-R1.5 - Retirement"/>
    <m/>
    <x v="1"/>
    <n v="2042"/>
    <b v="0"/>
  </r>
  <r>
    <x v="1"/>
    <s v="0211"/>
    <n v="0"/>
    <n v="0"/>
    <n v="2031"/>
    <n v="2006"/>
    <n v="-2433.83"/>
    <n v="0"/>
    <s v="50-R1.5 - Retirement"/>
    <m/>
    <x v="1"/>
    <n v="2042"/>
    <b v="0"/>
  </r>
  <r>
    <x v="1"/>
    <s v="0211"/>
    <n v="0"/>
    <n v="0"/>
    <n v="2031"/>
    <n v="2007"/>
    <n v="-15313.48"/>
    <n v="0"/>
    <s v="50-R1.5 - Retirement"/>
    <m/>
    <x v="1"/>
    <n v="2042"/>
    <b v="0"/>
  </r>
  <r>
    <x v="1"/>
    <s v="0211"/>
    <n v="0"/>
    <n v="0"/>
    <n v="2031"/>
    <n v="2008"/>
    <n v="-1284.6400000000001"/>
    <n v="0"/>
    <s v="50-R1.5 - Retirement"/>
    <m/>
    <x v="1"/>
    <n v="2042"/>
    <b v="0"/>
  </r>
  <r>
    <x v="1"/>
    <s v="0211"/>
    <n v="0"/>
    <n v="0"/>
    <n v="2031"/>
    <n v="2009"/>
    <n v="-45077.69"/>
    <n v="0"/>
    <s v="50-R1.5 - Retirement"/>
    <m/>
    <x v="1"/>
    <n v="2042"/>
    <b v="0"/>
  </r>
  <r>
    <x v="1"/>
    <s v="0211"/>
    <n v="0"/>
    <n v="0"/>
    <n v="2031"/>
    <n v="2010"/>
    <n v="-7958.35"/>
    <n v="0"/>
    <s v="50-R1.5 - Retirement"/>
    <m/>
    <x v="1"/>
    <n v="2042"/>
    <b v="0"/>
  </r>
  <r>
    <x v="1"/>
    <s v="0211"/>
    <n v="0"/>
    <n v="0"/>
    <n v="2032"/>
    <n v="1972"/>
    <n v="-574345.47"/>
    <n v="0"/>
    <s v="50-R1.5 - Retirement"/>
    <m/>
    <x v="1"/>
    <n v="2042"/>
    <b v="0"/>
  </r>
  <r>
    <x v="1"/>
    <s v="0211"/>
    <n v="0"/>
    <n v="0"/>
    <n v="2032"/>
    <n v="1973"/>
    <n v="-5841.99"/>
    <n v="0"/>
    <s v="50-R1.5 - Retirement"/>
    <m/>
    <x v="1"/>
    <n v="2042"/>
    <b v="0"/>
  </r>
  <r>
    <x v="1"/>
    <s v="0211"/>
    <n v="0"/>
    <n v="0"/>
    <n v="2032"/>
    <n v="1974"/>
    <n v="-969.35"/>
    <n v="0"/>
    <s v="50-R1.5 - Retirement"/>
    <m/>
    <x v="1"/>
    <n v="2042"/>
    <b v="0"/>
  </r>
  <r>
    <x v="1"/>
    <s v="0211"/>
    <n v="0"/>
    <n v="0"/>
    <n v="2032"/>
    <n v="1976"/>
    <n v="-157.53"/>
    <n v="0"/>
    <s v="50-R1.5 - Retirement"/>
    <m/>
    <x v="1"/>
    <n v="2042"/>
    <b v="0"/>
  </r>
  <r>
    <x v="1"/>
    <s v="0211"/>
    <n v="0"/>
    <n v="0"/>
    <n v="2032"/>
    <n v="1977"/>
    <n v="-2615.86"/>
    <n v="0"/>
    <s v="50-R1.5 - Retirement"/>
    <m/>
    <x v="1"/>
    <n v="2042"/>
    <b v="0"/>
  </r>
  <r>
    <x v="1"/>
    <s v="0211"/>
    <n v="0"/>
    <n v="0"/>
    <n v="2032"/>
    <n v="1978"/>
    <n v="-63.63"/>
    <n v="0"/>
    <s v="50-R1.5 - Retirement"/>
    <m/>
    <x v="1"/>
    <n v="2042"/>
    <b v="0"/>
  </r>
  <r>
    <x v="1"/>
    <s v="0211"/>
    <n v="0"/>
    <n v="0"/>
    <n v="2032"/>
    <n v="1979"/>
    <n v="-368.08"/>
    <n v="0"/>
    <s v="50-R1.5 - Retirement"/>
    <m/>
    <x v="1"/>
    <n v="2042"/>
    <b v="0"/>
  </r>
  <r>
    <x v="1"/>
    <s v="0211"/>
    <n v="0"/>
    <n v="0"/>
    <n v="2032"/>
    <n v="1980"/>
    <n v="-2511.17"/>
    <n v="0"/>
    <s v="50-R1.5 - Retirement"/>
    <m/>
    <x v="1"/>
    <n v="2042"/>
    <b v="0"/>
  </r>
  <r>
    <x v="1"/>
    <s v="0211"/>
    <n v="0"/>
    <n v="0"/>
    <n v="2032"/>
    <n v="1981"/>
    <n v="-1509.59"/>
    <n v="0"/>
    <s v="50-R1.5 - Retirement"/>
    <m/>
    <x v="1"/>
    <n v="2042"/>
    <b v="0"/>
  </r>
  <r>
    <x v="1"/>
    <s v="0211"/>
    <n v="0"/>
    <n v="0"/>
    <n v="2032"/>
    <n v="1982"/>
    <n v="-7549.7"/>
    <n v="0"/>
    <s v="50-R1.5 - Retirement"/>
    <m/>
    <x v="1"/>
    <n v="2042"/>
    <b v="0"/>
  </r>
  <r>
    <x v="1"/>
    <s v="0211"/>
    <n v="0"/>
    <n v="0"/>
    <n v="2032"/>
    <n v="1983"/>
    <n v="-529.64"/>
    <n v="0"/>
    <s v="50-R1.5 - Retirement"/>
    <m/>
    <x v="1"/>
    <n v="2042"/>
    <b v="0"/>
  </r>
  <r>
    <x v="1"/>
    <s v="0211"/>
    <n v="0"/>
    <n v="0"/>
    <n v="2032"/>
    <n v="1984"/>
    <n v="-268.12"/>
    <n v="0"/>
    <s v="50-R1.5 - Retirement"/>
    <m/>
    <x v="1"/>
    <n v="2042"/>
    <b v="0"/>
  </r>
  <r>
    <x v="1"/>
    <s v="0211"/>
    <n v="0"/>
    <n v="0"/>
    <n v="2032"/>
    <n v="1985"/>
    <n v="-6740.01"/>
    <n v="0"/>
    <s v="50-R1.5 - Retirement"/>
    <m/>
    <x v="1"/>
    <n v="2042"/>
    <b v="0"/>
  </r>
  <r>
    <x v="1"/>
    <s v="0211"/>
    <n v="0"/>
    <n v="0"/>
    <n v="2032"/>
    <n v="1986"/>
    <n v="-105.36"/>
    <n v="0"/>
    <s v="50-R1.5 - Retirement"/>
    <m/>
    <x v="1"/>
    <n v="2042"/>
    <b v="0"/>
  </r>
  <r>
    <x v="1"/>
    <s v="0211"/>
    <n v="0"/>
    <n v="0"/>
    <n v="2032"/>
    <n v="1987"/>
    <n v="-3431.03"/>
    <n v="0"/>
    <s v="50-R1.5 - Retirement"/>
    <m/>
    <x v="1"/>
    <n v="2042"/>
    <b v="0"/>
  </r>
  <r>
    <x v="1"/>
    <s v="0211"/>
    <n v="0"/>
    <n v="0"/>
    <n v="2032"/>
    <n v="1988"/>
    <n v="-82.97"/>
    <n v="0"/>
    <s v="50-R1.5 - Retirement"/>
    <m/>
    <x v="1"/>
    <n v="2042"/>
    <b v="0"/>
  </r>
  <r>
    <x v="1"/>
    <s v="0211"/>
    <n v="0"/>
    <n v="0"/>
    <n v="2032"/>
    <n v="1990"/>
    <n v="-265.86"/>
    <n v="0"/>
    <s v="50-R1.5 - Retirement"/>
    <m/>
    <x v="1"/>
    <n v="2042"/>
    <b v="0"/>
  </r>
  <r>
    <x v="1"/>
    <s v="0211"/>
    <n v="0"/>
    <n v="0"/>
    <n v="2032"/>
    <n v="1991"/>
    <n v="-770.28"/>
    <n v="0"/>
    <s v="50-R1.5 - Retirement"/>
    <m/>
    <x v="1"/>
    <n v="2042"/>
    <b v="0"/>
  </r>
  <r>
    <x v="1"/>
    <s v="0211"/>
    <n v="0"/>
    <n v="0"/>
    <n v="2032"/>
    <n v="1993"/>
    <n v="-344.42"/>
    <n v="0"/>
    <s v="50-R1.5 - Retirement"/>
    <m/>
    <x v="1"/>
    <n v="2042"/>
    <b v="0"/>
  </r>
  <r>
    <x v="1"/>
    <s v="0211"/>
    <n v="0"/>
    <n v="0"/>
    <n v="2032"/>
    <n v="1994"/>
    <n v="-4710.82"/>
    <n v="0"/>
    <s v="50-R1.5 - Retirement"/>
    <m/>
    <x v="1"/>
    <n v="2042"/>
    <b v="0"/>
  </r>
  <r>
    <x v="1"/>
    <s v="0211"/>
    <n v="0"/>
    <n v="0"/>
    <n v="2032"/>
    <n v="1995"/>
    <n v="-3740.2"/>
    <n v="0"/>
    <s v="50-R1.5 - Retirement"/>
    <m/>
    <x v="1"/>
    <n v="2042"/>
    <b v="0"/>
  </r>
  <r>
    <x v="1"/>
    <s v="0211"/>
    <n v="0"/>
    <n v="0"/>
    <n v="2032"/>
    <n v="1996"/>
    <n v="-5123.5600000000004"/>
    <n v="0"/>
    <s v="50-R1.5 - Retirement"/>
    <m/>
    <x v="1"/>
    <n v="2042"/>
    <b v="0"/>
  </r>
  <r>
    <x v="1"/>
    <s v="0211"/>
    <n v="0"/>
    <n v="0"/>
    <n v="2032"/>
    <n v="1997"/>
    <n v="-9828.49"/>
    <n v="0"/>
    <s v="50-R1.5 - Retirement"/>
    <m/>
    <x v="1"/>
    <n v="2042"/>
    <b v="0"/>
  </r>
  <r>
    <x v="1"/>
    <s v="0211"/>
    <n v="0"/>
    <n v="0"/>
    <n v="2032"/>
    <n v="1998"/>
    <n v="-78995.929999999993"/>
    <n v="0"/>
    <s v="50-R1.5 - Retirement"/>
    <m/>
    <x v="1"/>
    <n v="2042"/>
    <b v="0"/>
  </r>
  <r>
    <x v="1"/>
    <s v="0211"/>
    <n v="0"/>
    <n v="0"/>
    <n v="2032"/>
    <n v="1999"/>
    <n v="-45700"/>
    <n v="0"/>
    <s v="50-R1.5 - Retirement"/>
    <m/>
    <x v="1"/>
    <n v="2042"/>
    <b v="0"/>
  </r>
  <r>
    <x v="1"/>
    <s v="0211"/>
    <n v="0"/>
    <n v="0"/>
    <n v="2032"/>
    <n v="2000"/>
    <n v="-409.84"/>
    <n v="0"/>
    <s v="50-R1.5 - Retirement"/>
    <m/>
    <x v="1"/>
    <n v="2042"/>
    <b v="0"/>
  </r>
  <r>
    <x v="1"/>
    <s v="0211"/>
    <n v="0"/>
    <n v="0"/>
    <n v="2032"/>
    <n v="2001"/>
    <n v="-15264.44"/>
    <n v="0"/>
    <s v="50-R1.5 - Retirement"/>
    <m/>
    <x v="1"/>
    <n v="2042"/>
    <b v="0"/>
  </r>
  <r>
    <x v="1"/>
    <s v="0211"/>
    <n v="0"/>
    <n v="0"/>
    <n v="2032"/>
    <n v="2003"/>
    <n v="-28733.23"/>
    <n v="0"/>
    <s v="50-R1.5 - Retirement"/>
    <m/>
    <x v="1"/>
    <n v="2042"/>
    <b v="0"/>
  </r>
  <r>
    <x v="1"/>
    <s v="0211"/>
    <n v="0"/>
    <n v="0"/>
    <n v="2032"/>
    <n v="2004"/>
    <n v="-14963.46"/>
    <n v="0"/>
    <s v="50-R1.5 - Retirement"/>
    <m/>
    <x v="1"/>
    <n v="2042"/>
    <b v="0"/>
  </r>
  <r>
    <x v="1"/>
    <s v="0211"/>
    <n v="0"/>
    <n v="0"/>
    <n v="2032"/>
    <n v="2005"/>
    <n v="-30439.9"/>
    <n v="0"/>
    <s v="50-R1.5 - Retirement"/>
    <m/>
    <x v="1"/>
    <n v="2042"/>
    <b v="0"/>
  </r>
  <r>
    <x v="1"/>
    <s v="0211"/>
    <n v="0"/>
    <n v="0"/>
    <n v="2032"/>
    <n v="2006"/>
    <n v="-2521.2399999999998"/>
    <n v="0"/>
    <s v="50-R1.5 - Retirement"/>
    <m/>
    <x v="1"/>
    <n v="2042"/>
    <b v="0"/>
  </r>
  <r>
    <x v="1"/>
    <s v="0211"/>
    <n v="0"/>
    <n v="0"/>
    <n v="2032"/>
    <n v="2007"/>
    <n v="-15862.04"/>
    <n v="0"/>
    <s v="50-R1.5 - Retirement"/>
    <m/>
    <x v="1"/>
    <n v="2042"/>
    <b v="0"/>
  </r>
  <r>
    <x v="1"/>
    <s v="0211"/>
    <n v="0"/>
    <n v="0"/>
    <n v="2032"/>
    <n v="2008"/>
    <n v="-1330.5"/>
    <n v="0"/>
    <s v="50-R1.5 - Retirement"/>
    <m/>
    <x v="1"/>
    <n v="2042"/>
    <b v="0"/>
  </r>
  <r>
    <x v="1"/>
    <s v="0211"/>
    <n v="0"/>
    <n v="0"/>
    <n v="2032"/>
    <n v="2009"/>
    <n v="-46678.69"/>
    <n v="0"/>
    <s v="50-R1.5 - Retirement"/>
    <m/>
    <x v="1"/>
    <n v="2042"/>
    <b v="0"/>
  </r>
  <r>
    <x v="1"/>
    <s v="0211"/>
    <n v="0"/>
    <n v="0"/>
    <n v="2032"/>
    <n v="2010"/>
    <n v="-8239.24"/>
    <n v="0"/>
    <s v="50-R1.5 - Retirement"/>
    <m/>
    <x v="1"/>
    <n v="2042"/>
    <b v="0"/>
  </r>
  <r>
    <x v="1"/>
    <s v="0211"/>
    <n v="0"/>
    <n v="0"/>
    <n v="2033"/>
    <n v="1972"/>
    <n v="-569020.26"/>
    <n v="0"/>
    <s v="50-R1.5 - Retirement"/>
    <m/>
    <x v="1"/>
    <n v="2042"/>
    <b v="0"/>
  </r>
  <r>
    <x v="1"/>
    <s v="0211"/>
    <n v="0"/>
    <n v="0"/>
    <n v="2033"/>
    <n v="1973"/>
    <n v="-5804.58"/>
    <n v="0"/>
    <s v="50-R1.5 - Retirement"/>
    <m/>
    <x v="1"/>
    <n v="2042"/>
    <b v="0"/>
  </r>
  <r>
    <x v="1"/>
    <s v="0211"/>
    <n v="0"/>
    <n v="0"/>
    <n v="2033"/>
    <n v="1974"/>
    <n v="-965.84"/>
    <n v="0"/>
    <s v="50-R1.5 - Retirement"/>
    <m/>
    <x v="1"/>
    <n v="2042"/>
    <b v="0"/>
  </r>
  <r>
    <x v="1"/>
    <s v="0211"/>
    <n v="0"/>
    <n v="0"/>
    <n v="2033"/>
    <n v="1976"/>
    <n v="-157.80000000000001"/>
    <n v="0"/>
    <s v="50-R1.5 - Retirement"/>
    <m/>
    <x v="1"/>
    <n v="2042"/>
    <b v="0"/>
  </r>
  <r>
    <x v="1"/>
    <s v="0211"/>
    <n v="0"/>
    <n v="0"/>
    <n v="2033"/>
    <n v="1977"/>
    <n v="-2626.9"/>
    <n v="0"/>
    <s v="50-R1.5 - Retirement"/>
    <m/>
    <x v="1"/>
    <n v="2042"/>
    <b v="0"/>
  </r>
  <r>
    <x v="1"/>
    <s v="0211"/>
    <n v="0"/>
    <n v="0"/>
    <n v="2033"/>
    <n v="1978"/>
    <n v="-64.05"/>
    <n v="0"/>
    <s v="50-R1.5 - Retirement"/>
    <m/>
    <x v="1"/>
    <n v="2042"/>
    <b v="0"/>
  </r>
  <r>
    <x v="1"/>
    <s v="0211"/>
    <n v="0"/>
    <n v="0"/>
    <n v="2033"/>
    <n v="1979"/>
    <n v="-371.37"/>
    <n v="0"/>
    <s v="50-R1.5 - Retirement"/>
    <m/>
    <x v="1"/>
    <n v="2042"/>
    <b v="0"/>
  </r>
  <r>
    <x v="1"/>
    <s v="0211"/>
    <n v="0"/>
    <n v="0"/>
    <n v="2033"/>
    <n v="1980"/>
    <n v="-2539.12"/>
    <n v="0"/>
    <s v="50-R1.5 - Retirement"/>
    <m/>
    <x v="1"/>
    <n v="2042"/>
    <b v="0"/>
  </r>
  <r>
    <x v="1"/>
    <s v="0211"/>
    <n v="0"/>
    <n v="0"/>
    <n v="2033"/>
    <n v="1981"/>
    <n v="-1529.54"/>
    <n v="0"/>
    <s v="50-R1.5 - Retirement"/>
    <m/>
    <x v="1"/>
    <n v="2042"/>
    <b v="0"/>
  </r>
  <r>
    <x v="1"/>
    <s v="0211"/>
    <n v="0"/>
    <n v="0"/>
    <n v="2033"/>
    <n v="1982"/>
    <n v="-7664.44"/>
    <n v="0"/>
    <s v="50-R1.5 - Retirement"/>
    <m/>
    <x v="1"/>
    <n v="2042"/>
    <b v="0"/>
  </r>
  <r>
    <x v="1"/>
    <s v="0211"/>
    <n v="0"/>
    <n v="0"/>
    <n v="2033"/>
    <n v="1983"/>
    <n v="-538.69000000000005"/>
    <n v="0"/>
    <s v="50-R1.5 - Retirement"/>
    <m/>
    <x v="1"/>
    <n v="2042"/>
    <b v="0"/>
  </r>
  <r>
    <x v="1"/>
    <s v="0211"/>
    <n v="0"/>
    <n v="0"/>
    <n v="2033"/>
    <n v="1984"/>
    <n v="-273.17"/>
    <n v="0"/>
    <s v="50-R1.5 - Retirement"/>
    <m/>
    <x v="1"/>
    <n v="2042"/>
    <b v="0"/>
  </r>
  <r>
    <x v="1"/>
    <s v="0211"/>
    <n v="0"/>
    <n v="0"/>
    <n v="2033"/>
    <n v="1985"/>
    <n v="-6878.27"/>
    <n v="0"/>
    <s v="50-R1.5 - Retirement"/>
    <m/>
    <x v="1"/>
    <n v="2042"/>
    <b v="0"/>
  </r>
  <r>
    <x v="1"/>
    <s v="0211"/>
    <n v="0"/>
    <n v="0"/>
    <n v="2033"/>
    <n v="1986"/>
    <n v="-107.69"/>
    <n v="0"/>
    <s v="50-R1.5 - Retirement"/>
    <m/>
    <x v="1"/>
    <n v="2042"/>
    <b v="0"/>
  </r>
  <r>
    <x v="1"/>
    <s v="0211"/>
    <n v="0"/>
    <n v="0"/>
    <n v="2033"/>
    <n v="1987"/>
    <n v="-3511.79"/>
    <n v="0"/>
    <s v="50-R1.5 - Retirement"/>
    <m/>
    <x v="1"/>
    <n v="2042"/>
    <b v="0"/>
  </r>
  <r>
    <x v="1"/>
    <s v="0211"/>
    <n v="0"/>
    <n v="0"/>
    <n v="2033"/>
    <n v="1988"/>
    <n v="-85.03"/>
    <n v="0"/>
    <s v="50-R1.5 - Retirement"/>
    <m/>
    <x v="1"/>
    <n v="2042"/>
    <b v="0"/>
  </r>
  <r>
    <x v="1"/>
    <s v="0211"/>
    <n v="0"/>
    <n v="0"/>
    <n v="2033"/>
    <n v="1990"/>
    <n v="-273.14"/>
    <n v="0"/>
    <s v="50-R1.5 - Retirement"/>
    <m/>
    <x v="1"/>
    <n v="2042"/>
    <b v="0"/>
  </r>
  <r>
    <x v="1"/>
    <s v="0211"/>
    <n v="0"/>
    <n v="0"/>
    <n v="2033"/>
    <n v="1991"/>
    <n v="-792.21"/>
    <n v="0"/>
    <s v="50-R1.5 - Retirement"/>
    <m/>
    <x v="1"/>
    <n v="2042"/>
    <b v="0"/>
  </r>
  <r>
    <x v="1"/>
    <s v="0211"/>
    <n v="0"/>
    <n v="0"/>
    <n v="2033"/>
    <n v="1993"/>
    <n v="-354.89"/>
    <n v="0"/>
    <s v="50-R1.5 - Retirement"/>
    <m/>
    <x v="1"/>
    <n v="2042"/>
    <b v="0"/>
  </r>
  <r>
    <x v="1"/>
    <s v="0211"/>
    <n v="0"/>
    <n v="0"/>
    <n v="2033"/>
    <n v="1994"/>
    <n v="-4858.03"/>
    <n v="0"/>
    <s v="50-R1.5 - Retirement"/>
    <m/>
    <x v="1"/>
    <n v="2042"/>
    <b v="0"/>
  </r>
  <r>
    <x v="1"/>
    <s v="0211"/>
    <n v="0"/>
    <n v="0"/>
    <n v="2033"/>
    <n v="1995"/>
    <n v="-3859.94"/>
    <n v="0"/>
    <s v="50-R1.5 - Retirement"/>
    <m/>
    <x v="1"/>
    <n v="2042"/>
    <b v="0"/>
  </r>
  <r>
    <x v="1"/>
    <s v="0211"/>
    <n v="0"/>
    <n v="0"/>
    <n v="2033"/>
    <n v="1996"/>
    <n v="-5291.21"/>
    <n v="0"/>
    <s v="50-R1.5 - Retirement"/>
    <m/>
    <x v="1"/>
    <n v="2042"/>
    <b v="0"/>
  </r>
  <r>
    <x v="1"/>
    <s v="0211"/>
    <n v="0"/>
    <n v="0"/>
    <n v="2033"/>
    <n v="1997"/>
    <n v="-10156.17"/>
    <n v="0"/>
    <s v="50-R1.5 - Retirement"/>
    <m/>
    <x v="1"/>
    <n v="2042"/>
    <b v="0"/>
  </r>
  <r>
    <x v="1"/>
    <s v="0211"/>
    <n v="0"/>
    <n v="0"/>
    <n v="2033"/>
    <n v="1998"/>
    <n v="-81673.009999999995"/>
    <n v="0"/>
    <s v="50-R1.5 - Retirement"/>
    <m/>
    <x v="1"/>
    <n v="2042"/>
    <b v="0"/>
  </r>
  <r>
    <x v="1"/>
    <s v="0211"/>
    <n v="0"/>
    <n v="0"/>
    <n v="2033"/>
    <n v="1999"/>
    <n v="-47271.62"/>
    <n v="0"/>
    <s v="50-R1.5 - Retirement"/>
    <m/>
    <x v="1"/>
    <n v="2042"/>
    <b v="0"/>
  </r>
  <r>
    <x v="1"/>
    <s v="0211"/>
    <n v="0"/>
    <n v="0"/>
    <n v="2033"/>
    <n v="2000"/>
    <n v="-424.09"/>
    <n v="0"/>
    <s v="50-R1.5 - Retirement"/>
    <m/>
    <x v="1"/>
    <n v="2042"/>
    <b v="0"/>
  </r>
  <r>
    <x v="1"/>
    <s v="0211"/>
    <n v="0"/>
    <n v="0"/>
    <n v="2033"/>
    <n v="2001"/>
    <n v="-15801.05"/>
    <n v="0"/>
    <s v="50-R1.5 - Retirement"/>
    <m/>
    <x v="1"/>
    <n v="2042"/>
    <b v="0"/>
  </r>
  <r>
    <x v="1"/>
    <s v="0211"/>
    <n v="0"/>
    <n v="0"/>
    <n v="2033"/>
    <n v="2003"/>
    <n v="-29757.72"/>
    <n v="0"/>
    <s v="50-R1.5 - Retirement"/>
    <m/>
    <x v="1"/>
    <n v="2042"/>
    <b v="0"/>
  </r>
  <r>
    <x v="1"/>
    <s v="0211"/>
    <n v="0"/>
    <n v="0"/>
    <n v="2033"/>
    <n v="2004"/>
    <n v="-15499.3"/>
    <n v="0"/>
    <s v="50-R1.5 - Retirement"/>
    <m/>
    <x v="1"/>
    <n v="2042"/>
    <b v="0"/>
  </r>
  <r>
    <x v="1"/>
    <s v="0211"/>
    <n v="0"/>
    <n v="0"/>
    <n v="2033"/>
    <n v="2005"/>
    <n v="-31532.7"/>
    <n v="0"/>
    <s v="50-R1.5 - Retirement"/>
    <m/>
    <x v="1"/>
    <n v="2042"/>
    <b v="0"/>
  </r>
  <r>
    <x v="1"/>
    <s v="0211"/>
    <n v="0"/>
    <n v="0"/>
    <n v="2033"/>
    <n v="2006"/>
    <n v="-2611.86"/>
    <n v="0"/>
    <s v="50-R1.5 - Retirement"/>
    <m/>
    <x v="1"/>
    <n v="2042"/>
    <b v="0"/>
  </r>
  <r>
    <x v="1"/>
    <s v="0211"/>
    <n v="0"/>
    <n v="0"/>
    <n v="2033"/>
    <n v="2007"/>
    <n v="-16431.7"/>
    <n v="0"/>
    <s v="50-R1.5 - Retirement"/>
    <m/>
    <x v="1"/>
    <n v="2042"/>
    <b v="0"/>
  </r>
  <r>
    <x v="1"/>
    <s v="0211"/>
    <n v="0"/>
    <n v="0"/>
    <n v="2033"/>
    <n v="2008"/>
    <n v="-1378.16"/>
    <n v="0"/>
    <s v="50-R1.5 - Retirement"/>
    <m/>
    <x v="1"/>
    <n v="2042"/>
    <b v="0"/>
  </r>
  <r>
    <x v="1"/>
    <s v="0211"/>
    <n v="0"/>
    <n v="0"/>
    <n v="2033"/>
    <n v="2009"/>
    <n v="-48345.1"/>
    <n v="0"/>
    <s v="50-R1.5 - Retirement"/>
    <m/>
    <x v="1"/>
    <n v="2042"/>
    <b v="0"/>
  </r>
  <r>
    <x v="1"/>
    <s v="0211"/>
    <n v="0"/>
    <n v="0"/>
    <n v="2033"/>
    <n v="2010"/>
    <n v="-8531.8700000000008"/>
    <n v="0"/>
    <s v="50-R1.5 - Retirement"/>
    <m/>
    <x v="1"/>
    <n v="2042"/>
    <b v="0"/>
  </r>
  <r>
    <x v="1"/>
    <s v="0211"/>
    <n v="0"/>
    <n v="0"/>
    <n v="2034"/>
    <n v="1972"/>
    <n v="-562056.28"/>
    <n v="0"/>
    <s v="50-R1.5 - Retirement"/>
    <m/>
    <x v="1"/>
    <n v="2042"/>
    <b v="0"/>
  </r>
  <r>
    <x v="1"/>
    <s v="0211"/>
    <n v="0"/>
    <n v="0"/>
    <n v="2034"/>
    <n v="1973"/>
    <n v="-5750.76"/>
    <n v="0"/>
    <s v="50-R1.5 - Retirement"/>
    <m/>
    <x v="1"/>
    <n v="2042"/>
    <b v="0"/>
  </r>
  <r>
    <x v="1"/>
    <s v="0211"/>
    <n v="0"/>
    <n v="0"/>
    <n v="2034"/>
    <n v="1974"/>
    <n v="-959.66"/>
    <n v="0"/>
    <s v="50-R1.5 - Retirement"/>
    <m/>
    <x v="1"/>
    <n v="2042"/>
    <b v="0"/>
  </r>
  <r>
    <x v="1"/>
    <s v="0211"/>
    <n v="0"/>
    <n v="0"/>
    <n v="2034"/>
    <n v="1976"/>
    <n v="-157.65"/>
    <n v="0"/>
    <s v="50-R1.5 - Retirement"/>
    <m/>
    <x v="1"/>
    <n v="2042"/>
    <b v="0"/>
  </r>
  <r>
    <x v="1"/>
    <s v="0211"/>
    <n v="0"/>
    <n v="0"/>
    <n v="2034"/>
    <n v="1977"/>
    <n v="-2631.36"/>
    <n v="0"/>
    <s v="50-R1.5 - Retirement"/>
    <m/>
    <x v="1"/>
    <n v="2042"/>
    <b v="0"/>
  </r>
  <r>
    <x v="1"/>
    <s v="0211"/>
    <n v="0"/>
    <n v="0"/>
    <n v="2034"/>
    <n v="1978"/>
    <n v="-64.319999999999993"/>
    <n v="0"/>
    <s v="50-R1.5 - Retirement"/>
    <m/>
    <x v="1"/>
    <n v="2042"/>
    <b v="0"/>
  </r>
  <r>
    <x v="1"/>
    <s v="0211"/>
    <n v="0"/>
    <n v="0"/>
    <n v="2034"/>
    <n v="1979"/>
    <n v="-373.82"/>
    <n v="0"/>
    <s v="50-R1.5 - Retirement"/>
    <m/>
    <x v="1"/>
    <n v="2042"/>
    <b v="0"/>
  </r>
  <r>
    <x v="1"/>
    <s v="0211"/>
    <n v="0"/>
    <n v="0"/>
    <n v="2034"/>
    <n v="1980"/>
    <n v="-2561.8000000000002"/>
    <n v="0"/>
    <s v="50-R1.5 - Retirement"/>
    <m/>
    <x v="1"/>
    <n v="2042"/>
    <b v="0"/>
  </r>
  <r>
    <x v="1"/>
    <s v="0211"/>
    <n v="0"/>
    <n v="0"/>
    <n v="2034"/>
    <n v="1981"/>
    <n v="-1546.57"/>
    <n v="0"/>
    <s v="50-R1.5 - Retirement"/>
    <m/>
    <x v="1"/>
    <n v="2042"/>
    <b v="0"/>
  </r>
  <r>
    <x v="1"/>
    <s v="0211"/>
    <n v="0"/>
    <n v="0"/>
    <n v="2034"/>
    <n v="1982"/>
    <n v="-7765.74"/>
    <n v="0"/>
    <s v="50-R1.5 - Retirement"/>
    <m/>
    <x v="1"/>
    <n v="2042"/>
    <b v="0"/>
  </r>
  <r>
    <x v="1"/>
    <s v="0211"/>
    <n v="0"/>
    <n v="0"/>
    <n v="2034"/>
    <n v="1983"/>
    <n v="-546.87"/>
    <n v="0"/>
    <s v="50-R1.5 - Retirement"/>
    <m/>
    <x v="1"/>
    <n v="2042"/>
    <b v="0"/>
  </r>
  <r>
    <x v="1"/>
    <s v="0211"/>
    <n v="0"/>
    <n v="0"/>
    <n v="2034"/>
    <n v="1984"/>
    <n v="-277.83999999999997"/>
    <n v="0"/>
    <s v="50-R1.5 - Retirement"/>
    <m/>
    <x v="1"/>
    <n v="2042"/>
    <b v="0"/>
  </r>
  <r>
    <x v="1"/>
    <s v="0211"/>
    <n v="0"/>
    <n v="0"/>
    <n v="2034"/>
    <n v="1985"/>
    <n v="-7007.93"/>
    <n v="0"/>
    <s v="50-R1.5 - Retirement"/>
    <m/>
    <x v="1"/>
    <n v="2042"/>
    <b v="0"/>
  </r>
  <r>
    <x v="1"/>
    <s v="0211"/>
    <n v="0"/>
    <n v="0"/>
    <n v="2034"/>
    <n v="1986"/>
    <n v="-109.9"/>
    <n v="0"/>
    <s v="50-R1.5 - Retirement"/>
    <m/>
    <x v="1"/>
    <n v="2042"/>
    <b v="0"/>
  </r>
  <r>
    <x v="1"/>
    <s v="0211"/>
    <n v="0"/>
    <n v="0"/>
    <n v="2034"/>
    <n v="1987"/>
    <n v="-3589.33"/>
    <n v="0"/>
    <s v="50-R1.5 - Retirement"/>
    <m/>
    <x v="1"/>
    <n v="2042"/>
    <b v="0"/>
  </r>
  <r>
    <x v="1"/>
    <s v="0211"/>
    <n v="0"/>
    <n v="0"/>
    <n v="2034"/>
    <n v="1988"/>
    <n v="-87.04"/>
    <n v="0"/>
    <s v="50-R1.5 - Retirement"/>
    <m/>
    <x v="1"/>
    <n v="2042"/>
    <b v="0"/>
  </r>
  <r>
    <x v="1"/>
    <s v="0211"/>
    <n v="0"/>
    <n v="0"/>
    <n v="2034"/>
    <n v="1990"/>
    <n v="-280.29000000000002"/>
    <n v="0"/>
    <s v="50-R1.5 - Retirement"/>
    <m/>
    <x v="1"/>
    <n v="2042"/>
    <b v="0"/>
  </r>
  <r>
    <x v="1"/>
    <s v="0211"/>
    <n v="0"/>
    <n v="0"/>
    <n v="2034"/>
    <n v="1991"/>
    <n v="-813.89"/>
    <n v="0"/>
    <s v="50-R1.5 - Retirement"/>
    <m/>
    <x v="1"/>
    <n v="2042"/>
    <b v="0"/>
  </r>
  <r>
    <x v="1"/>
    <s v="0211"/>
    <n v="0"/>
    <n v="0"/>
    <n v="2034"/>
    <n v="1993"/>
    <n v="-365.35"/>
    <n v="0"/>
    <s v="50-R1.5 - Retirement"/>
    <m/>
    <x v="1"/>
    <n v="2042"/>
    <b v="0"/>
  </r>
  <r>
    <x v="1"/>
    <s v="0211"/>
    <n v="0"/>
    <n v="0"/>
    <n v="2034"/>
    <n v="1994"/>
    <n v="-5005.71"/>
    <n v="0"/>
    <s v="50-R1.5 - Retirement"/>
    <m/>
    <x v="1"/>
    <n v="2042"/>
    <b v="0"/>
  </r>
  <r>
    <x v="1"/>
    <s v="0211"/>
    <n v="0"/>
    <n v="0"/>
    <n v="2034"/>
    <n v="1995"/>
    <n v="-3980.56"/>
    <n v="0"/>
    <s v="50-R1.5 - Retirement"/>
    <m/>
    <x v="1"/>
    <n v="2042"/>
    <b v="0"/>
  </r>
  <r>
    <x v="1"/>
    <s v="0211"/>
    <n v="0"/>
    <n v="0"/>
    <n v="2034"/>
    <n v="1996"/>
    <n v="-5460.6"/>
    <n v="0"/>
    <s v="50-R1.5 - Retirement"/>
    <m/>
    <x v="1"/>
    <n v="2042"/>
    <b v="0"/>
  </r>
  <r>
    <x v="1"/>
    <s v="0211"/>
    <n v="0"/>
    <n v="0"/>
    <n v="2034"/>
    <n v="1997"/>
    <n v="-10488.48"/>
    <n v="0"/>
    <s v="50-R1.5 - Retirement"/>
    <m/>
    <x v="1"/>
    <n v="2042"/>
    <b v="0"/>
  </r>
  <r>
    <x v="1"/>
    <s v="0211"/>
    <n v="0"/>
    <n v="0"/>
    <n v="2034"/>
    <n v="1998"/>
    <n v="-84396.04"/>
    <n v="0"/>
    <s v="50-R1.5 - Retirement"/>
    <m/>
    <x v="1"/>
    <n v="2042"/>
    <b v="0"/>
  </r>
  <r>
    <x v="1"/>
    <s v="0211"/>
    <n v="0"/>
    <n v="0"/>
    <n v="2034"/>
    <n v="1999"/>
    <n v="-48873.599999999999"/>
    <n v="0"/>
    <s v="50-R1.5 - Retirement"/>
    <m/>
    <x v="1"/>
    <n v="2042"/>
    <b v="0"/>
  </r>
  <r>
    <x v="1"/>
    <s v="0211"/>
    <n v="0"/>
    <n v="0"/>
    <n v="2034"/>
    <n v="2000"/>
    <n v="-438.68"/>
    <n v="0"/>
    <s v="50-R1.5 - Retirement"/>
    <m/>
    <x v="1"/>
    <n v="2042"/>
    <b v="0"/>
  </r>
  <r>
    <x v="1"/>
    <s v="0211"/>
    <n v="0"/>
    <n v="0"/>
    <n v="2034"/>
    <n v="2001"/>
    <n v="-16350.72"/>
    <n v="0"/>
    <s v="50-R1.5 - Retirement"/>
    <m/>
    <x v="1"/>
    <n v="2042"/>
    <b v="0"/>
  </r>
  <r>
    <x v="1"/>
    <s v="0211"/>
    <n v="0"/>
    <n v="0"/>
    <n v="2034"/>
    <n v="2003"/>
    <n v="-30811.83"/>
    <n v="0"/>
    <s v="50-R1.5 - Retirement"/>
    <m/>
    <x v="1"/>
    <n v="2042"/>
    <b v="0"/>
  </r>
  <r>
    <x v="1"/>
    <s v="0211"/>
    <n v="0"/>
    <n v="0"/>
    <n v="2034"/>
    <n v="2004"/>
    <n v="-16051.93"/>
    <n v="0"/>
    <s v="50-R1.5 - Retirement"/>
    <m/>
    <x v="1"/>
    <n v="2042"/>
    <b v="0"/>
  </r>
  <r>
    <x v="1"/>
    <s v="0211"/>
    <n v="0"/>
    <n v="0"/>
    <n v="2034"/>
    <n v="2005"/>
    <n v="-32661.89"/>
    <n v="0"/>
    <s v="50-R1.5 - Retirement"/>
    <m/>
    <x v="1"/>
    <n v="2042"/>
    <b v="0"/>
  </r>
  <r>
    <x v="1"/>
    <s v="0211"/>
    <n v="0"/>
    <n v="0"/>
    <n v="2034"/>
    <n v="2006"/>
    <n v="-2705.62"/>
    <n v="0"/>
    <s v="50-R1.5 - Retirement"/>
    <m/>
    <x v="1"/>
    <n v="2042"/>
    <b v="0"/>
  </r>
  <r>
    <x v="1"/>
    <s v="0211"/>
    <n v="0"/>
    <n v="0"/>
    <n v="2034"/>
    <n v="2007"/>
    <n v="-17022.28"/>
    <n v="0"/>
    <s v="50-R1.5 - Retirement"/>
    <m/>
    <x v="1"/>
    <n v="2042"/>
    <b v="0"/>
  </r>
  <r>
    <x v="1"/>
    <s v="0211"/>
    <n v="0"/>
    <n v="0"/>
    <n v="2034"/>
    <n v="2008"/>
    <n v="-1427.66"/>
    <n v="0"/>
    <s v="50-R1.5 - Retirement"/>
    <m/>
    <x v="1"/>
    <n v="2042"/>
    <b v="0"/>
  </r>
  <r>
    <x v="1"/>
    <s v="0211"/>
    <n v="0"/>
    <n v="0"/>
    <n v="2034"/>
    <n v="2009"/>
    <n v="-50076.94"/>
    <n v="0"/>
    <s v="50-R1.5 - Retirement"/>
    <m/>
    <x v="1"/>
    <n v="2042"/>
    <b v="0"/>
  </r>
  <r>
    <x v="1"/>
    <s v="0211"/>
    <n v="0"/>
    <n v="0"/>
    <n v="2034"/>
    <n v="2010"/>
    <n v="-8836.4500000000007"/>
    <n v="0"/>
    <s v="50-R1.5 - Retirement"/>
    <m/>
    <x v="1"/>
    <n v="2042"/>
    <b v="0"/>
  </r>
  <r>
    <x v="1"/>
    <s v="0211"/>
    <n v="0"/>
    <n v="0"/>
    <n v="2035"/>
    <n v="1972"/>
    <n v="-553496.9"/>
    <n v="0"/>
    <s v="50-R1.5 - Retirement"/>
    <m/>
    <x v="1"/>
    <n v="2042"/>
    <b v="0"/>
  </r>
  <r>
    <x v="1"/>
    <s v="0211"/>
    <n v="0"/>
    <n v="0"/>
    <n v="2035"/>
    <n v="1973"/>
    <n v="-5680.38"/>
    <n v="0"/>
    <s v="50-R1.5 - Retirement"/>
    <m/>
    <x v="1"/>
    <n v="2042"/>
    <b v="0"/>
  </r>
  <r>
    <x v="1"/>
    <s v="0211"/>
    <n v="0"/>
    <n v="0"/>
    <n v="2035"/>
    <n v="1974"/>
    <n v="-950.76"/>
    <n v="0"/>
    <s v="50-R1.5 - Retirement"/>
    <m/>
    <x v="1"/>
    <n v="2042"/>
    <b v="0"/>
  </r>
  <r>
    <x v="1"/>
    <s v="0211"/>
    <n v="0"/>
    <n v="0"/>
    <n v="2035"/>
    <n v="1976"/>
    <n v="-157.08000000000001"/>
    <n v="0"/>
    <s v="50-R1.5 - Retirement"/>
    <m/>
    <x v="1"/>
    <n v="2042"/>
    <b v="0"/>
  </r>
  <r>
    <x v="1"/>
    <s v="0211"/>
    <n v="0"/>
    <n v="0"/>
    <n v="2035"/>
    <n v="1977"/>
    <n v="-2628.95"/>
    <n v="0"/>
    <s v="50-R1.5 - Retirement"/>
    <m/>
    <x v="1"/>
    <n v="2042"/>
    <b v="0"/>
  </r>
  <r>
    <x v="1"/>
    <s v="0211"/>
    <n v="0"/>
    <n v="0"/>
    <n v="2035"/>
    <n v="1978"/>
    <n v="-64.430000000000007"/>
    <n v="0"/>
    <s v="50-R1.5 - Retirement"/>
    <m/>
    <x v="1"/>
    <n v="2042"/>
    <b v="0"/>
  </r>
  <r>
    <x v="1"/>
    <s v="0211"/>
    <n v="0"/>
    <n v="0"/>
    <n v="2035"/>
    <n v="1979"/>
    <n v="-375.4"/>
    <n v="0"/>
    <s v="50-R1.5 - Retirement"/>
    <m/>
    <x v="1"/>
    <n v="2042"/>
    <b v="0"/>
  </r>
  <r>
    <x v="1"/>
    <s v="0211"/>
    <n v="0"/>
    <n v="0"/>
    <n v="2035"/>
    <n v="1980"/>
    <n v="-2578.7600000000002"/>
    <n v="0"/>
    <s v="50-R1.5 - Retirement"/>
    <m/>
    <x v="1"/>
    <n v="2042"/>
    <b v="0"/>
  </r>
  <r>
    <x v="1"/>
    <s v="0211"/>
    <n v="0"/>
    <n v="0"/>
    <n v="2035"/>
    <n v="1981"/>
    <n v="-1560.38"/>
    <n v="0"/>
    <s v="50-R1.5 - Retirement"/>
    <m/>
    <x v="1"/>
    <n v="2042"/>
    <b v="0"/>
  </r>
  <r>
    <x v="1"/>
    <s v="0211"/>
    <n v="0"/>
    <n v="0"/>
    <n v="2035"/>
    <n v="1982"/>
    <n v="-7852.19"/>
    <n v="0"/>
    <s v="50-R1.5 - Retirement"/>
    <m/>
    <x v="1"/>
    <n v="2042"/>
    <b v="0"/>
  </r>
  <r>
    <x v="1"/>
    <s v="0211"/>
    <n v="0"/>
    <n v="0"/>
    <n v="2035"/>
    <n v="1983"/>
    <n v="-554.1"/>
    <n v="0"/>
    <s v="50-R1.5 - Retirement"/>
    <m/>
    <x v="1"/>
    <n v="2042"/>
    <b v="0"/>
  </r>
  <r>
    <x v="1"/>
    <s v="0211"/>
    <n v="0"/>
    <n v="0"/>
    <n v="2035"/>
    <n v="1984"/>
    <n v="-282.06"/>
    <n v="0"/>
    <s v="50-R1.5 - Retirement"/>
    <m/>
    <x v="1"/>
    <n v="2042"/>
    <b v="0"/>
  </r>
  <r>
    <x v="1"/>
    <s v="0211"/>
    <n v="0"/>
    <n v="0"/>
    <n v="2035"/>
    <n v="1985"/>
    <n v="-7127.64"/>
    <n v="0"/>
    <s v="50-R1.5 - Retirement"/>
    <m/>
    <x v="1"/>
    <n v="2042"/>
    <b v="0"/>
  </r>
  <r>
    <x v="1"/>
    <s v="0211"/>
    <n v="0"/>
    <n v="0"/>
    <n v="2035"/>
    <n v="1986"/>
    <n v="-111.97"/>
    <n v="0"/>
    <s v="50-R1.5 - Retirement"/>
    <m/>
    <x v="1"/>
    <n v="2042"/>
    <b v="0"/>
  </r>
  <r>
    <x v="1"/>
    <s v="0211"/>
    <n v="0"/>
    <n v="0"/>
    <n v="2035"/>
    <n v="1987"/>
    <n v="-3662.96"/>
    <n v="0"/>
    <s v="50-R1.5 - Retirement"/>
    <m/>
    <x v="1"/>
    <n v="2042"/>
    <b v="0"/>
  </r>
  <r>
    <x v="1"/>
    <s v="0211"/>
    <n v="0"/>
    <n v="0"/>
    <n v="2035"/>
    <n v="1988"/>
    <n v="-88.96"/>
    <n v="0"/>
    <s v="50-R1.5 - Retirement"/>
    <m/>
    <x v="1"/>
    <n v="2042"/>
    <b v="0"/>
  </r>
  <r>
    <x v="1"/>
    <s v="0211"/>
    <n v="0"/>
    <n v="0"/>
    <n v="2035"/>
    <n v="1990"/>
    <n v="-287.27"/>
    <n v="0"/>
    <s v="50-R1.5 - Retirement"/>
    <m/>
    <x v="1"/>
    <n v="2042"/>
    <b v="0"/>
  </r>
  <r>
    <x v="1"/>
    <s v="0211"/>
    <n v="0"/>
    <n v="0"/>
    <n v="2035"/>
    <n v="1991"/>
    <n v="-835.19"/>
    <n v="0"/>
    <s v="50-R1.5 - Retirement"/>
    <m/>
    <x v="1"/>
    <n v="2042"/>
    <b v="0"/>
  </r>
  <r>
    <x v="1"/>
    <s v="0211"/>
    <n v="0"/>
    <n v="0"/>
    <n v="2035"/>
    <n v="1993"/>
    <n v="-375.75"/>
    <n v="0"/>
    <s v="50-R1.5 - Retirement"/>
    <m/>
    <x v="1"/>
    <n v="2042"/>
    <b v="0"/>
  </r>
  <r>
    <x v="1"/>
    <s v="0211"/>
    <n v="0"/>
    <n v="0"/>
    <n v="2035"/>
    <n v="1994"/>
    <n v="-5153.24"/>
    <n v="0"/>
    <s v="50-R1.5 - Retirement"/>
    <m/>
    <x v="1"/>
    <n v="2042"/>
    <b v="0"/>
  </r>
  <r>
    <x v="1"/>
    <s v="0211"/>
    <n v="0"/>
    <n v="0"/>
    <n v="2035"/>
    <n v="1995"/>
    <n v="-4101.5600000000004"/>
    <n v="0"/>
    <s v="50-R1.5 - Retirement"/>
    <m/>
    <x v="1"/>
    <n v="2042"/>
    <b v="0"/>
  </r>
  <r>
    <x v="1"/>
    <s v="0211"/>
    <n v="0"/>
    <n v="0"/>
    <n v="2035"/>
    <n v="1996"/>
    <n v="-5631.24"/>
    <n v="0"/>
    <s v="50-R1.5 - Retirement"/>
    <m/>
    <x v="1"/>
    <n v="2042"/>
    <b v="0"/>
  </r>
  <r>
    <x v="1"/>
    <s v="0211"/>
    <n v="0"/>
    <n v="0"/>
    <n v="2035"/>
    <n v="1997"/>
    <n v="-10824.26"/>
    <n v="0"/>
    <s v="50-R1.5 - Retirement"/>
    <m/>
    <x v="1"/>
    <n v="2042"/>
    <b v="0"/>
  </r>
  <r>
    <x v="1"/>
    <s v="0211"/>
    <n v="0"/>
    <n v="0"/>
    <n v="2035"/>
    <n v="1998"/>
    <n v="-87157.47"/>
    <n v="0"/>
    <s v="50-R1.5 - Retirement"/>
    <m/>
    <x v="1"/>
    <n v="2042"/>
    <b v="0"/>
  </r>
  <r>
    <x v="1"/>
    <s v="0211"/>
    <n v="0"/>
    <n v="0"/>
    <n v="2035"/>
    <n v="1999"/>
    <n v="-50503.08"/>
    <n v="0"/>
    <s v="50-R1.5 - Retirement"/>
    <m/>
    <x v="1"/>
    <n v="2042"/>
    <b v="0"/>
  </r>
  <r>
    <x v="1"/>
    <s v="0211"/>
    <n v="0"/>
    <n v="0"/>
    <n v="2035"/>
    <n v="2000"/>
    <n v="-453.55"/>
    <n v="0"/>
    <s v="50-R1.5 - Retirement"/>
    <m/>
    <x v="1"/>
    <n v="2042"/>
    <b v="0"/>
  </r>
  <r>
    <x v="1"/>
    <s v="0211"/>
    <n v="0"/>
    <n v="0"/>
    <n v="2035"/>
    <n v="2001"/>
    <n v="-16913.02"/>
    <n v="0"/>
    <s v="50-R1.5 - Retirement"/>
    <m/>
    <x v="1"/>
    <n v="2042"/>
    <b v="0"/>
  </r>
  <r>
    <x v="1"/>
    <s v="0211"/>
    <n v="0"/>
    <n v="0"/>
    <n v="2035"/>
    <n v="2003"/>
    <n v="-31894.99"/>
    <n v="0"/>
    <s v="50-R1.5 - Retirement"/>
    <m/>
    <x v="1"/>
    <n v="2042"/>
    <b v="0"/>
  </r>
  <r>
    <x v="1"/>
    <s v="0211"/>
    <n v="0"/>
    <n v="0"/>
    <n v="2035"/>
    <n v="2004"/>
    <n v="-16620.54"/>
    <n v="0"/>
    <s v="50-R1.5 - Retirement"/>
    <m/>
    <x v="1"/>
    <n v="2042"/>
    <b v="0"/>
  </r>
  <r>
    <x v="1"/>
    <s v="0211"/>
    <n v="0"/>
    <n v="0"/>
    <n v="2035"/>
    <n v="2005"/>
    <n v="-33826.449999999997"/>
    <n v="0"/>
    <s v="50-R1.5 - Retirement"/>
    <m/>
    <x v="1"/>
    <n v="2042"/>
    <b v="0"/>
  </r>
  <r>
    <x v="1"/>
    <s v="0211"/>
    <n v="0"/>
    <n v="0"/>
    <n v="2035"/>
    <n v="2006"/>
    <n v="-2802.51"/>
    <n v="0"/>
    <s v="50-R1.5 - Retirement"/>
    <m/>
    <x v="1"/>
    <n v="2042"/>
    <b v="0"/>
  </r>
  <r>
    <x v="1"/>
    <s v="0211"/>
    <n v="0"/>
    <n v="0"/>
    <n v="2035"/>
    <n v="2007"/>
    <n v="-17633.39"/>
    <n v="0"/>
    <s v="50-R1.5 - Retirement"/>
    <m/>
    <x v="1"/>
    <n v="2042"/>
    <b v="0"/>
  </r>
  <r>
    <x v="1"/>
    <s v="0211"/>
    <n v="0"/>
    <n v="0"/>
    <n v="2035"/>
    <n v="2008"/>
    <n v="-1478.97"/>
    <n v="0"/>
    <s v="50-R1.5 - Retirement"/>
    <m/>
    <x v="1"/>
    <n v="2042"/>
    <b v="0"/>
  </r>
  <r>
    <x v="1"/>
    <s v="0211"/>
    <n v="0"/>
    <n v="0"/>
    <n v="2035"/>
    <n v="2009"/>
    <n v="-51875.38"/>
    <n v="0"/>
    <s v="50-R1.5 - Retirement"/>
    <m/>
    <x v="1"/>
    <n v="2042"/>
    <b v="0"/>
  </r>
  <r>
    <x v="1"/>
    <s v="0211"/>
    <n v="0"/>
    <n v="0"/>
    <n v="2035"/>
    <n v="2010"/>
    <n v="-9153"/>
    <n v="0"/>
    <s v="50-R1.5 - Retirement"/>
    <m/>
    <x v="1"/>
    <n v="2042"/>
    <b v="0"/>
  </r>
  <r>
    <x v="1"/>
    <s v="0211"/>
    <n v="0"/>
    <n v="0"/>
    <n v="2036"/>
    <n v="1972"/>
    <n v="-543376.21"/>
    <n v="0"/>
    <s v="50-R1.5 - Retirement"/>
    <m/>
    <x v="1"/>
    <n v="2042"/>
    <b v="0"/>
  </r>
  <r>
    <x v="1"/>
    <s v="0211"/>
    <n v="0"/>
    <n v="0"/>
    <n v="2036"/>
    <n v="1973"/>
    <n v="-5593.88"/>
    <n v="0"/>
    <s v="50-R1.5 - Retirement"/>
    <m/>
    <x v="1"/>
    <n v="2042"/>
    <b v="0"/>
  </r>
  <r>
    <x v="1"/>
    <s v="0211"/>
    <n v="0"/>
    <n v="0"/>
    <n v="2036"/>
    <n v="1974"/>
    <n v="-939.12"/>
    <n v="0"/>
    <s v="50-R1.5 - Retirement"/>
    <m/>
    <x v="1"/>
    <n v="2042"/>
    <b v="0"/>
  </r>
  <r>
    <x v="1"/>
    <s v="0211"/>
    <n v="0"/>
    <n v="0"/>
    <n v="2036"/>
    <n v="1976"/>
    <n v="-156.08000000000001"/>
    <n v="0"/>
    <s v="50-R1.5 - Retirement"/>
    <m/>
    <x v="1"/>
    <n v="2042"/>
    <b v="0"/>
  </r>
  <r>
    <x v="1"/>
    <s v="0211"/>
    <n v="0"/>
    <n v="0"/>
    <n v="2036"/>
    <n v="1977"/>
    <n v="-2619.4299999999998"/>
    <n v="0"/>
    <s v="50-R1.5 - Retirement"/>
    <m/>
    <x v="1"/>
    <n v="2042"/>
    <b v="0"/>
  </r>
  <r>
    <x v="1"/>
    <s v="0211"/>
    <n v="0"/>
    <n v="0"/>
    <n v="2036"/>
    <n v="1978"/>
    <n v="-64.37"/>
    <n v="0"/>
    <s v="50-R1.5 - Retirement"/>
    <m/>
    <x v="1"/>
    <n v="2042"/>
    <b v="0"/>
  </r>
  <r>
    <x v="1"/>
    <s v="0211"/>
    <n v="0"/>
    <n v="0"/>
    <n v="2036"/>
    <n v="1979"/>
    <n v="-376.04"/>
    <n v="0"/>
    <s v="50-R1.5 - Retirement"/>
    <m/>
    <x v="1"/>
    <n v="2042"/>
    <b v="0"/>
  </r>
  <r>
    <x v="1"/>
    <s v="0211"/>
    <n v="0"/>
    <n v="0"/>
    <n v="2036"/>
    <n v="1980"/>
    <n v="-2589.63"/>
    <n v="0"/>
    <s v="50-R1.5 - Retirement"/>
    <m/>
    <x v="1"/>
    <n v="2042"/>
    <b v="0"/>
  </r>
  <r>
    <x v="1"/>
    <s v="0211"/>
    <n v="0"/>
    <n v="0"/>
    <n v="2036"/>
    <n v="1981"/>
    <n v="-1570.71"/>
    <n v="0"/>
    <s v="50-R1.5 - Retirement"/>
    <m/>
    <x v="1"/>
    <n v="2042"/>
    <b v="0"/>
  </r>
  <r>
    <x v="1"/>
    <s v="0211"/>
    <n v="0"/>
    <n v="0"/>
    <n v="2036"/>
    <n v="1982"/>
    <n v="-7922.33"/>
    <n v="0"/>
    <s v="50-R1.5 - Retirement"/>
    <m/>
    <x v="1"/>
    <n v="2042"/>
    <b v="0"/>
  </r>
  <r>
    <x v="1"/>
    <s v="0211"/>
    <n v="0"/>
    <n v="0"/>
    <n v="2036"/>
    <n v="1983"/>
    <n v="-560.27"/>
    <n v="0"/>
    <s v="50-R1.5 - Retirement"/>
    <m/>
    <x v="1"/>
    <n v="2042"/>
    <b v="0"/>
  </r>
  <r>
    <x v="1"/>
    <s v="0211"/>
    <n v="0"/>
    <n v="0"/>
    <n v="2036"/>
    <n v="1984"/>
    <n v="-285.79000000000002"/>
    <n v="0"/>
    <s v="50-R1.5 - Retirement"/>
    <m/>
    <x v="1"/>
    <n v="2042"/>
    <b v="0"/>
  </r>
  <r>
    <x v="1"/>
    <s v="0211"/>
    <n v="0"/>
    <n v="0"/>
    <n v="2036"/>
    <n v="1985"/>
    <n v="-7235.97"/>
    <n v="0"/>
    <s v="50-R1.5 - Retirement"/>
    <m/>
    <x v="1"/>
    <n v="2042"/>
    <b v="0"/>
  </r>
  <r>
    <x v="1"/>
    <s v="0211"/>
    <n v="0"/>
    <n v="0"/>
    <n v="2036"/>
    <n v="1986"/>
    <n v="-113.88"/>
    <n v="0"/>
    <s v="50-R1.5 - Retirement"/>
    <m/>
    <x v="1"/>
    <n v="2042"/>
    <b v="0"/>
  </r>
  <r>
    <x v="1"/>
    <s v="0211"/>
    <n v="0"/>
    <n v="0"/>
    <n v="2036"/>
    <n v="1987"/>
    <n v="-3732.01"/>
    <n v="0"/>
    <s v="50-R1.5 - Retirement"/>
    <m/>
    <x v="1"/>
    <n v="2042"/>
    <b v="0"/>
  </r>
  <r>
    <x v="1"/>
    <s v="0211"/>
    <n v="0"/>
    <n v="0"/>
    <n v="2036"/>
    <n v="1988"/>
    <n v="-90.78"/>
    <n v="0"/>
    <s v="50-R1.5 - Retirement"/>
    <m/>
    <x v="1"/>
    <n v="2042"/>
    <b v="0"/>
  </r>
  <r>
    <x v="1"/>
    <s v="0211"/>
    <n v="0"/>
    <n v="0"/>
    <n v="2036"/>
    <n v="1990"/>
    <n v="-294.02999999999997"/>
    <n v="0"/>
    <s v="50-R1.5 - Retirement"/>
    <m/>
    <x v="1"/>
    <n v="2042"/>
    <b v="0"/>
  </r>
  <r>
    <x v="1"/>
    <s v="0211"/>
    <n v="0"/>
    <n v="0"/>
    <n v="2036"/>
    <n v="1991"/>
    <n v="-856.01"/>
    <n v="0"/>
    <s v="50-R1.5 - Retirement"/>
    <m/>
    <x v="1"/>
    <n v="2042"/>
    <b v="0"/>
  </r>
  <r>
    <x v="1"/>
    <s v="0211"/>
    <n v="0"/>
    <n v="0"/>
    <n v="2036"/>
    <n v="1993"/>
    <n v="-386.04"/>
    <n v="0"/>
    <s v="50-R1.5 - Retirement"/>
    <m/>
    <x v="1"/>
    <n v="2042"/>
    <b v="0"/>
  </r>
  <r>
    <x v="1"/>
    <s v="0211"/>
    <n v="0"/>
    <n v="0"/>
    <n v="2036"/>
    <n v="1994"/>
    <n v="-5299.91"/>
    <n v="0"/>
    <s v="50-R1.5 - Retirement"/>
    <m/>
    <x v="1"/>
    <n v="2042"/>
    <b v="0"/>
  </r>
  <r>
    <x v="1"/>
    <s v="0211"/>
    <n v="0"/>
    <n v="0"/>
    <n v="2036"/>
    <n v="1995"/>
    <n v="-4222.45"/>
    <n v="0"/>
    <s v="50-R1.5 - Retirement"/>
    <m/>
    <x v="1"/>
    <n v="2042"/>
    <b v="0"/>
  </r>
  <r>
    <x v="1"/>
    <s v="0211"/>
    <n v="0"/>
    <n v="0"/>
    <n v="2036"/>
    <n v="1996"/>
    <n v="-5802.42"/>
    <n v="0"/>
    <s v="50-R1.5 - Retirement"/>
    <m/>
    <x v="1"/>
    <n v="2042"/>
    <b v="0"/>
  </r>
  <r>
    <x v="1"/>
    <s v="0211"/>
    <n v="0"/>
    <n v="0"/>
    <n v="2036"/>
    <n v="1997"/>
    <n v="-11162.51"/>
    <n v="0"/>
    <s v="50-R1.5 - Retirement"/>
    <m/>
    <x v="1"/>
    <n v="2042"/>
    <b v="0"/>
  </r>
  <r>
    <x v="1"/>
    <s v="0211"/>
    <n v="0"/>
    <n v="0"/>
    <n v="2036"/>
    <n v="1998"/>
    <n v="-89947.7"/>
    <n v="0"/>
    <s v="50-R1.5 - Retirement"/>
    <m/>
    <x v="1"/>
    <n v="2042"/>
    <b v="0"/>
  </r>
  <r>
    <x v="1"/>
    <s v="0211"/>
    <n v="0"/>
    <n v="0"/>
    <n v="2036"/>
    <n v="1999"/>
    <n v="-52155.53"/>
    <n v="0"/>
    <s v="50-R1.5 - Retirement"/>
    <m/>
    <x v="1"/>
    <n v="2042"/>
    <b v="0"/>
  </r>
  <r>
    <x v="1"/>
    <s v="0211"/>
    <n v="0"/>
    <n v="0"/>
    <n v="2036"/>
    <n v="2000"/>
    <n v="-468.67"/>
    <n v="0"/>
    <s v="50-R1.5 - Retirement"/>
    <m/>
    <x v="1"/>
    <n v="2042"/>
    <b v="0"/>
  </r>
  <r>
    <x v="1"/>
    <s v="0211"/>
    <n v="0"/>
    <n v="0"/>
    <n v="2036"/>
    <n v="2001"/>
    <n v="-17486.18"/>
    <n v="0"/>
    <s v="50-R1.5 - Retirement"/>
    <m/>
    <x v="1"/>
    <n v="2042"/>
    <b v="0"/>
  </r>
  <r>
    <x v="1"/>
    <s v="0211"/>
    <n v="0"/>
    <n v="0"/>
    <n v="2036"/>
    <n v="2003"/>
    <n v="-33004.53"/>
    <n v="0"/>
    <s v="50-R1.5 - Retirement"/>
    <m/>
    <x v="1"/>
    <n v="2042"/>
    <b v="0"/>
  </r>
  <r>
    <x v="1"/>
    <s v="0211"/>
    <n v="0"/>
    <n v="0"/>
    <n v="2036"/>
    <n v="2004"/>
    <n v="-17204.82"/>
    <n v="0"/>
    <s v="50-R1.5 - Retirement"/>
    <m/>
    <x v="1"/>
    <n v="2042"/>
    <b v="0"/>
  </r>
  <r>
    <x v="1"/>
    <s v="0211"/>
    <n v="0"/>
    <n v="0"/>
    <n v="2036"/>
    <n v="2005"/>
    <n v="-35024.699999999997"/>
    <n v="0"/>
    <s v="50-R1.5 - Retirement"/>
    <m/>
    <x v="1"/>
    <n v="2042"/>
    <b v="0"/>
  </r>
  <r>
    <x v="1"/>
    <s v="0211"/>
    <n v="0"/>
    <n v="0"/>
    <n v="2036"/>
    <n v="2006"/>
    <n v="-2902.43"/>
    <n v="0"/>
    <s v="50-R1.5 - Retirement"/>
    <m/>
    <x v="1"/>
    <n v="2042"/>
    <b v="0"/>
  </r>
  <r>
    <x v="1"/>
    <s v="0211"/>
    <n v="0"/>
    <n v="0"/>
    <n v="2036"/>
    <n v="2007"/>
    <n v="-18264.84"/>
    <n v="0"/>
    <s v="50-R1.5 - Retirement"/>
    <m/>
    <x v="1"/>
    <n v="2042"/>
    <b v="0"/>
  </r>
  <r>
    <x v="1"/>
    <s v="0211"/>
    <n v="0"/>
    <n v="0"/>
    <n v="2036"/>
    <n v="2008"/>
    <n v="-1532.07"/>
    <n v="0"/>
    <s v="50-R1.5 - Retirement"/>
    <m/>
    <x v="1"/>
    <n v="2042"/>
    <b v="0"/>
  </r>
  <r>
    <x v="1"/>
    <s v="0211"/>
    <n v="0"/>
    <n v="0"/>
    <n v="2036"/>
    <n v="2009"/>
    <n v="-53739.839999999997"/>
    <n v="0"/>
    <s v="50-R1.5 - Retirement"/>
    <m/>
    <x v="1"/>
    <n v="2042"/>
    <b v="0"/>
  </r>
  <r>
    <x v="1"/>
    <s v="0211"/>
    <n v="0"/>
    <n v="0"/>
    <n v="2036"/>
    <n v="2010"/>
    <n v="-9481.7099999999991"/>
    <n v="0"/>
    <s v="50-R1.5 - Retirement"/>
    <m/>
    <x v="1"/>
    <n v="2042"/>
    <b v="0"/>
  </r>
  <r>
    <x v="1"/>
    <s v="0211"/>
    <n v="0"/>
    <n v="0"/>
    <n v="2037"/>
    <n v="1972"/>
    <n v="-531858.39"/>
    <n v="0"/>
    <s v="50-R1.5 - Retirement"/>
    <m/>
    <x v="1"/>
    <n v="2042"/>
    <b v="0"/>
  </r>
  <r>
    <x v="1"/>
    <s v="0211"/>
    <n v="0"/>
    <n v="0"/>
    <n v="2037"/>
    <n v="1973"/>
    <n v="-5491.59"/>
    <n v="0"/>
    <s v="50-R1.5 - Retirement"/>
    <m/>
    <x v="1"/>
    <n v="2042"/>
    <b v="0"/>
  </r>
  <r>
    <x v="1"/>
    <s v="0211"/>
    <n v="0"/>
    <n v="0"/>
    <n v="2037"/>
    <n v="1974"/>
    <n v="-924.82"/>
    <n v="0"/>
    <s v="50-R1.5 - Retirement"/>
    <m/>
    <x v="1"/>
    <n v="2042"/>
    <b v="0"/>
  </r>
  <r>
    <x v="1"/>
    <s v="0211"/>
    <n v="0"/>
    <n v="0"/>
    <n v="2037"/>
    <n v="1976"/>
    <n v="-154.63"/>
    <n v="0"/>
    <s v="50-R1.5 - Retirement"/>
    <m/>
    <x v="1"/>
    <n v="2042"/>
    <b v="0"/>
  </r>
  <r>
    <x v="1"/>
    <s v="0211"/>
    <n v="0"/>
    <n v="0"/>
    <n v="2037"/>
    <n v="1977"/>
    <n v="-2602.65"/>
    <n v="0"/>
    <s v="50-R1.5 - Retirement"/>
    <m/>
    <x v="1"/>
    <n v="2042"/>
    <b v="0"/>
  </r>
  <r>
    <x v="1"/>
    <s v="0211"/>
    <n v="0"/>
    <n v="0"/>
    <n v="2037"/>
    <n v="1978"/>
    <n v="-64.14"/>
    <n v="0"/>
    <s v="50-R1.5 - Retirement"/>
    <m/>
    <x v="1"/>
    <n v="2042"/>
    <b v="0"/>
  </r>
  <r>
    <x v="1"/>
    <s v="0211"/>
    <n v="0"/>
    <n v="0"/>
    <n v="2037"/>
    <n v="1979"/>
    <n v="-375.69"/>
    <n v="0"/>
    <s v="50-R1.5 - Retirement"/>
    <m/>
    <x v="1"/>
    <n v="2042"/>
    <b v="0"/>
  </r>
  <r>
    <x v="1"/>
    <s v="0211"/>
    <n v="0"/>
    <n v="0"/>
    <n v="2037"/>
    <n v="1980"/>
    <n v="-2594.04"/>
    <n v="0"/>
    <s v="50-R1.5 - Retirement"/>
    <m/>
    <x v="1"/>
    <n v="2042"/>
    <b v="0"/>
  </r>
  <r>
    <x v="1"/>
    <s v="0211"/>
    <n v="0"/>
    <n v="0"/>
    <n v="2037"/>
    <n v="1981"/>
    <n v="-1577.33"/>
    <n v="0"/>
    <s v="50-R1.5 - Retirement"/>
    <m/>
    <x v="1"/>
    <n v="2042"/>
    <b v="0"/>
  </r>
  <r>
    <x v="1"/>
    <s v="0211"/>
    <n v="0"/>
    <n v="0"/>
    <n v="2037"/>
    <n v="1982"/>
    <n v="-7974.76"/>
    <n v="0"/>
    <s v="50-R1.5 - Retirement"/>
    <m/>
    <x v="1"/>
    <n v="2042"/>
    <b v="0"/>
  </r>
  <r>
    <x v="1"/>
    <s v="0211"/>
    <n v="0"/>
    <n v="0"/>
    <n v="2037"/>
    <n v="1983"/>
    <n v="-565.28"/>
    <n v="0"/>
    <s v="50-R1.5 - Retirement"/>
    <m/>
    <x v="1"/>
    <n v="2042"/>
    <b v="0"/>
  </r>
  <r>
    <x v="1"/>
    <s v="0211"/>
    <n v="0"/>
    <n v="0"/>
    <n v="2037"/>
    <n v="1984"/>
    <n v="-288.97000000000003"/>
    <n v="0"/>
    <s v="50-R1.5 - Retirement"/>
    <m/>
    <x v="1"/>
    <n v="2042"/>
    <b v="0"/>
  </r>
  <r>
    <x v="1"/>
    <s v="0211"/>
    <n v="0"/>
    <n v="0"/>
    <n v="2037"/>
    <n v="1985"/>
    <n v="-7331.6"/>
    <n v="0"/>
    <s v="50-R1.5 - Retirement"/>
    <m/>
    <x v="1"/>
    <n v="2042"/>
    <b v="0"/>
  </r>
  <r>
    <x v="1"/>
    <s v="0211"/>
    <n v="0"/>
    <n v="0"/>
    <n v="2037"/>
    <n v="1986"/>
    <n v="-115.61"/>
    <n v="0"/>
    <s v="50-R1.5 - Retirement"/>
    <m/>
    <x v="1"/>
    <n v="2042"/>
    <b v="0"/>
  </r>
  <r>
    <x v="1"/>
    <s v="0211"/>
    <n v="0"/>
    <n v="0"/>
    <n v="2037"/>
    <n v="1987"/>
    <n v="-3795.76"/>
    <n v="0"/>
    <s v="50-R1.5 - Retirement"/>
    <m/>
    <x v="1"/>
    <n v="2042"/>
    <b v="0"/>
  </r>
  <r>
    <x v="1"/>
    <s v="0211"/>
    <n v="0"/>
    <n v="0"/>
    <n v="2037"/>
    <n v="1988"/>
    <n v="-92.49"/>
    <n v="0"/>
    <s v="50-R1.5 - Retirement"/>
    <m/>
    <x v="1"/>
    <n v="2042"/>
    <b v="0"/>
  </r>
  <r>
    <x v="1"/>
    <s v="0211"/>
    <n v="0"/>
    <n v="0"/>
    <n v="2037"/>
    <n v="1990"/>
    <n v="-300.52999999999997"/>
    <n v="0"/>
    <s v="50-R1.5 - Retirement"/>
    <m/>
    <x v="1"/>
    <n v="2042"/>
    <b v="0"/>
  </r>
  <r>
    <x v="1"/>
    <s v="0211"/>
    <n v="0"/>
    <n v="0"/>
    <n v="2037"/>
    <n v="1991"/>
    <n v="-876.15"/>
    <n v="0"/>
    <s v="50-R1.5 - Retirement"/>
    <m/>
    <x v="1"/>
    <n v="2042"/>
    <b v="0"/>
  </r>
  <r>
    <x v="1"/>
    <s v="0211"/>
    <n v="0"/>
    <n v="0"/>
    <n v="2037"/>
    <n v="1993"/>
    <n v="-396.14"/>
    <n v="0"/>
    <s v="50-R1.5 - Retirement"/>
    <m/>
    <x v="1"/>
    <n v="2042"/>
    <b v="0"/>
  </r>
  <r>
    <x v="1"/>
    <s v="0211"/>
    <n v="0"/>
    <n v="0"/>
    <n v="2037"/>
    <n v="1994"/>
    <n v="-5444.97"/>
    <n v="0"/>
    <s v="50-R1.5 - Retirement"/>
    <m/>
    <x v="1"/>
    <n v="2042"/>
    <b v="0"/>
  </r>
  <r>
    <x v="1"/>
    <s v="0211"/>
    <n v="0"/>
    <n v="0"/>
    <n v="2037"/>
    <n v="1995"/>
    <n v="-4342.63"/>
    <n v="0"/>
    <s v="50-R1.5 - Retirement"/>
    <m/>
    <x v="1"/>
    <n v="2042"/>
    <b v="0"/>
  </r>
  <r>
    <x v="1"/>
    <s v="0211"/>
    <n v="0"/>
    <n v="0"/>
    <n v="2037"/>
    <n v="1996"/>
    <n v="-5973.43"/>
    <n v="0"/>
    <s v="50-R1.5 - Retirement"/>
    <m/>
    <x v="1"/>
    <n v="2042"/>
    <b v="0"/>
  </r>
  <r>
    <x v="1"/>
    <s v="0211"/>
    <n v="0"/>
    <n v="0"/>
    <n v="2037"/>
    <n v="1997"/>
    <n v="-11501.83"/>
    <n v="0"/>
    <s v="50-R1.5 - Retirement"/>
    <m/>
    <x v="1"/>
    <n v="2042"/>
    <b v="0"/>
  </r>
  <r>
    <x v="1"/>
    <s v="0211"/>
    <n v="0"/>
    <n v="0"/>
    <n v="2037"/>
    <n v="1998"/>
    <n v="-92758.5"/>
    <n v="0"/>
    <s v="50-R1.5 - Retirement"/>
    <m/>
    <x v="1"/>
    <n v="2042"/>
    <b v="0"/>
  </r>
  <r>
    <x v="1"/>
    <s v="0211"/>
    <n v="0"/>
    <n v="0"/>
    <n v="2037"/>
    <n v="1999"/>
    <n v="-53825.22"/>
    <n v="0"/>
    <s v="50-R1.5 - Retirement"/>
    <m/>
    <x v="1"/>
    <n v="2042"/>
    <b v="0"/>
  </r>
  <r>
    <x v="1"/>
    <s v="0211"/>
    <n v="0"/>
    <n v="0"/>
    <n v="2037"/>
    <n v="2000"/>
    <n v="-484"/>
    <n v="0"/>
    <s v="50-R1.5 - Retirement"/>
    <m/>
    <x v="1"/>
    <n v="2042"/>
    <b v="0"/>
  </r>
  <r>
    <x v="1"/>
    <s v="0211"/>
    <n v="0"/>
    <n v="0"/>
    <n v="2037"/>
    <n v="2001"/>
    <n v="-18069.18"/>
    <n v="0"/>
    <s v="50-R1.5 - Retirement"/>
    <m/>
    <x v="1"/>
    <n v="2042"/>
    <b v="0"/>
  </r>
  <r>
    <x v="1"/>
    <s v="0211"/>
    <n v="0"/>
    <n v="0"/>
    <n v="2037"/>
    <n v="2003"/>
    <n v="-34139.550000000003"/>
    <n v="0"/>
    <s v="50-R1.5 - Retirement"/>
    <m/>
    <x v="1"/>
    <n v="2042"/>
    <b v="0"/>
  </r>
  <r>
    <x v="1"/>
    <s v="0211"/>
    <n v="0"/>
    <n v="0"/>
    <n v="2037"/>
    <n v="2004"/>
    <n v="-17803.330000000002"/>
    <n v="0"/>
    <s v="50-R1.5 - Retirement"/>
    <m/>
    <x v="1"/>
    <n v="2042"/>
    <b v="0"/>
  </r>
  <r>
    <x v="1"/>
    <s v="0211"/>
    <n v="0"/>
    <n v="0"/>
    <n v="2037"/>
    <n v="2005"/>
    <n v="-36255.949999999997"/>
    <n v="0"/>
    <s v="50-R1.5 - Retirement"/>
    <m/>
    <x v="1"/>
    <n v="2042"/>
    <b v="0"/>
  </r>
  <r>
    <x v="1"/>
    <s v="0211"/>
    <n v="0"/>
    <n v="0"/>
    <n v="2037"/>
    <n v="2006"/>
    <n v="-3005.25"/>
    <n v="0"/>
    <s v="50-R1.5 - Retirement"/>
    <m/>
    <x v="1"/>
    <n v="2042"/>
    <b v="0"/>
  </r>
  <r>
    <x v="1"/>
    <s v="0211"/>
    <n v="0"/>
    <n v="0"/>
    <n v="2037"/>
    <n v="2007"/>
    <n v="-18916.07"/>
    <n v="0"/>
    <s v="50-R1.5 - Retirement"/>
    <m/>
    <x v="1"/>
    <n v="2042"/>
    <b v="0"/>
  </r>
  <r>
    <x v="1"/>
    <s v="0211"/>
    <n v="0"/>
    <n v="0"/>
    <n v="2037"/>
    <n v="2008"/>
    <n v="-1586.93"/>
    <n v="0"/>
    <s v="50-R1.5 - Retirement"/>
    <m/>
    <x v="1"/>
    <n v="2042"/>
    <b v="0"/>
  </r>
  <r>
    <x v="1"/>
    <s v="0211"/>
    <n v="0"/>
    <n v="0"/>
    <n v="2037"/>
    <n v="2009"/>
    <n v="-55669.13"/>
    <n v="0"/>
    <s v="50-R1.5 - Retirement"/>
    <m/>
    <x v="1"/>
    <n v="2042"/>
    <b v="0"/>
  </r>
  <r>
    <x v="1"/>
    <s v="0211"/>
    <n v="0"/>
    <n v="0"/>
    <n v="2037"/>
    <n v="2010"/>
    <n v="-9822.5"/>
    <n v="0"/>
    <s v="50-R1.5 - Retirement"/>
    <m/>
    <x v="1"/>
    <n v="2042"/>
    <b v="0"/>
  </r>
  <r>
    <x v="1"/>
    <s v="0211"/>
    <n v="0"/>
    <n v="0"/>
    <n v="2038"/>
    <n v="1972"/>
    <n v="-518646.03"/>
    <n v="0"/>
    <s v="50-R1.5 - Retirement"/>
    <m/>
    <x v="1"/>
    <n v="2042"/>
    <b v="0"/>
  </r>
  <r>
    <x v="1"/>
    <s v="0211"/>
    <n v="0"/>
    <n v="0"/>
    <n v="2038"/>
    <n v="1973"/>
    <n v="-5375.19"/>
    <n v="0"/>
    <s v="50-R1.5 - Retirement"/>
    <m/>
    <x v="1"/>
    <n v="2042"/>
    <b v="0"/>
  </r>
  <r>
    <x v="1"/>
    <s v="0211"/>
    <n v="0"/>
    <n v="0"/>
    <n v="2038"/>
    <n v="1974"/>
    <n v="-907.91"/>
    <n v="0"/>
    <s v="50-R1.5 - Retirement"/>
    <m/>
    <x v="1"/>
    <n v="2042"/>
    <b v="0"/>
  </r>
  <r>
    <x v="1"/>
    <s v="0211"/>
    <n v="0"/>
    <n v="0"/>
    <n v="2038"/>
    <n v="1976"/>
    <n v="-152.74"/>
    <n v="0"/>
    <s v="50-R1.5 - Retirement"/>
    <m/>
    <x v="1"/>
    <n v="2042"/>
    <b v="0"/>
  </r>
  <r>
    <x v="1"/>
    <s v="0211"/>
    <n v="0"/>
    <n v="0"/>
    <n v="2038"/>
    <n v="1977"/>
    <n v="-2578.52"/>
    <n v="0"/>
    <s v="50-R1.5 - Retirement"/>
    <m/>
    <x v="1"/>
    <n v="2042"/>
    <b v="0"/>
  </r>
  <r>
    <x v="1"/>
    <s v="0211"/>
    <n v="0"/>
    <n v="0"/>
    <n v="2038"/>
    <n v="1978"/>
    <n v="-63.72"/>
    <n v="0"/>
    <s v="50-R1.5 - Retirement"/>
    <m/>
    <x v="1"/>
    <n v="2042"/>
    <b v="0"/>
  </r>
  <r>
    <x v="1"/>
    <s v="0211"/>
    <n v="0"/>
    <n v="0"/>
    <n v="2038"/>
    <n v="1979"/>
    <n v="-374.33"/>
    <n v="0"/>
    <s v="50-R1.5 - Retirement"/>
    <m/>
    <x v="1"/>
    <n v="2042"/>
    <b v="0"/>
  </r>
  <r>
    <x v="1"/>
    <s v="0211"/>
    <n v="0"/>
    <n v="0"/>
    <n v="2038"/>
    <n v="1980"/>
    <n v="-2591.65"/>
    <n v="0"/>
    <s v="50-R1.5 - Retirement"/>
    <m/>
    <x v="1"/>
    <n v="2042"/>
    <b v="0"/>
  </r>
  <r>
    <x v="1"/>
    <s v="0211"/>
    <n v="0"/>
    <n v="0"/>
    <n v="2038"/>
    <n v="1981"/>
    <n v="-1580.01"/>
    <n v="0"/>
    <s v="50-R1.5 - Retirement"/>
    <m/>
    <x v="1"/>
    <n v="2042"/>
    <b v="0"/>
  </r>
  <r>
    <x v="1"/>
    <s v="0211"/>
    <n v="0"/>
    <n v="0"/>
    <n v="2038"/>
    <n v="1982"/>
    <n v="-8008.4"/>
    <n v="0"/>
    <s v="50-R1.5 - Retirement"/>
    <m/>
    <x v="1"/>
    <n v="2042"/>
    <b v="0"/>
  </r>
  <r>
    <x v="1"/>
    <s v="0211"/>
    <n v="0"/>
    <n v="0"/>
    <n v="2038"/>
    <n v="1983"/>
    <n v="-569.02"/>
    <n v="0"/>
    <s v="50-R1.5 - Retirement"/>
    <m/>
    <x v="1"/>
    <n v="2042"/>
    <b v="0"/>
  </r>
  <r>
    <x v="1"/>
    <s v="0211"/>
    <n v="0"/>
    <n v="0"/>
    <n v="2038"/>
    <n v="1984"/>
    <n v="-291.55"/>
    <n v="0"/>
    <s v="50-R1.5 - Retirement"/>
    <m/>
    <x v="1"/>
    <n v="2042"/>
    <b v="0"/>
  </r>
  <r>
    <x v="1"/>
    <s v="0211"/>
    <n v="0"/>
    <n v="0"/>
    <n v="2038"/>
    <n v="1985"/>
    <n v="-7413.22"/>
    <n v="0"/>
    <s v="50-R1.5 - Retirement"/>
    <m/>
    <x v="1"/>
    <n v="2042"/>
    <b v="0"/>
  </r>
  <r>
    <x v="1"/>
    <s v="0211"/>
    <n v="0"/>
    <n v="0"/>
    <n v="2038"/>
    <n v="1986"/>
    <n v="-117.14"/>
    <n v="0"/>
    <s v="50-R1.5 - Retirement"/>
    <m/>
    <x v="1"/>
    <n v="2042"/>
    <b v="0"/>
  </r>
  <r>
    <x v="1"/>
    <s v="0211"/>
    <n v="0"/>
    <n v="0"/>
    <n v="2038"/>
    <n v="1987"/>
    <n v="-3853.45"/>
    <n v="0"/>
    <s v="50-R1.5 - Retirement"/>
    <m/>
    <x v="1"/>
    <n v="2042"/>
    <b v="0"/>
  </r>
  <r>
    <x v="1"/>
    <s v="0211"/>
    <n v="0"/>
    <n v="0"/>
    <n v="2038"/>
    <n v="1988"/>
    <n v="-94.07"/>
    <n v="0"/>
    <s v="50-R1.5 - Retirement"/>
    <m/>
    <x v="1"/>
    <n v="2042"/>
    <b v="0"/>
  </r>
  <r>
    <x v="1"/>
    <s v="0211"/>
    <n v="0"/>
    <n v="0"/>
    <n v="2038"/>
    <n v="1990"/>
    <n v="-306.69"/>
    <n v="0"/>
    <s v="50-R1.5 - Retirement"/>
    <m/>
    <x v="1"/>
    <n v="2042"/>
    <b v="0"/>
  </r>
  <r>
    <x v="1"/>
    <s v="0211"/>
    <n v="0"/>
    <n v="0"/>
    <n v="2038"/>
    <n v="1991"/>
    <n v="-895.5"/>
    <n v="0"/>
    <s v="50-R1.5 - Retirement"/>
    <m/>
    <x v="1"/>
    <n v="2042"/>
    <b v="0"/>
  </r>
  <r>
    <x v="1"/>
    <s v="0211"/>
    <n v="0"/>
    <n v="0"/>
    <n v="2038"/>
    <n v="1993"/>
    <n v="-406.01"/>
    <n v="0"/>
    <s v="50-R1.5 - Retirement"/>
    <m/>
    <x v="1"/>
    <n v="2042"/>
    <b v="0"/>
  </r>
  <r>
    <x v="1"/>
    <s v="0211"/>
    <n v="0"/>
    <n v="0"/>
    <n v="2038"/>
    <n v="1994"/>
    <n v="-5587.51"/>
    <n v="0"/>
    <s v="50-R1.5 - Retirement"/>
    <m/>
    <x v="1"/>
    <n v="2042"/>
    <b v="0"/>
  </r>
  <r>
    <x v="1"/>
    <s v="0211"/>
    <n v="0"/>
    <n v="0"/>
    <n v="2038"/>
    <n v="1995"/>
    <n v="-4461.4799999999996"/>
    <n v="0"/>
    <s v="50-R1.5 - Retirement"/>
    <m/>
    <x v="1"/>
    <n v="2042"/>
    <b v="0"/>
  </r>
  <r>
    <x v="1"/>
    <s v="0211"/>
    <n v="0"/>
    <n v="0"/>
    <n v="2038"/>
    <n v="1996"/>
    <n v="-6143.45"/>
    <n v="0"/>
    <s v="50-R1.5 - Retirement"/>
    <m/>
    <x v="1"/>
    <n v="2042"/>
    <b v="0"/>
  </r>
  <r>
    <x v="1"/>
    <s v="0211"/>
    <n v="0"/>
    <n v="0"/>
    <n v="2038"/>
    <n v="1997"/>
    <n v="-11840.82"/>
    <n v="0"/>
    <s v="50-R1.5 - Retirement"/>
    <m/>
    <x v="1"/>
    <n v="2042"/>
    <b v="0"/>
  </r>
  <r>
    <x v="1"/>
    <s v="0211"/>
    <n v="0"/>
    <n v="0"/>
    <n v="2038"/>
    <n v="1998"/>
    <n v="-95578.21"/>
    <n v="0"/>
    <s v="50-R1.5 - Retirement"/>
    <m/>
    <x v="1"/>
    <n v="2042"/>
    <b v="0"/>
  </r>
  <r>
    <x v="1"/>
    <s v="0211"/>
    <n v="0"/>
    <n v="0"/>
    <n v="2038"/>
    <n v="1999"/>
    <n v="-55507.22"/>
    <n v="0"/>
    <s v="50-R1.5 - Retirement"/>
    <m/>
    <x v="1"/>
    <n v="2042"/>
    <b v="0"/>
  </r>
  <r>
    <x v="1"/>
    <s v="0211"/>
    <n v="0"/>
    <n v="0"/>
    <n v="2038"/>
    <n v="2000"/>
    <n v="-499.5"/>
    <n v="0"/>
    <s v="50-R1.5 - Retirement"/>
    <m/>
    <x v="1"/>
    <n v="2042"/>
    <b v="0"/>
  </r>
  <r>
    <x v="1"/>
    <s v="0211"/>
    <n v="0"/>
    <n v="0"/>
    <n v="2038"/>
    <n v="2001"/>
    <n v="-18660.400000000001"/>
    <n v="0"/>
    <s v="50-R1.5 - Retirement"/>
    <m/>
    <x v="1"/>
    <n v="2042"/>
    <b v="0"/>
  </r>
  <r>
    <x v="1"/>
    <s v="0211"/>
    <n v="0"/>
    <n v="0"/>
    <n v="2038"/>
    <n v="2003"/>
    <n v="-35296.5"/>
    <n v="0"/>
    <s v="50-R1.5 - Retirement"/>
    <m/>
    <x v="1"/>
    <n v="2042"/>
    <b v="0"/>
  </r>
  <r>
    <x v="1"/>
    <s v="0211"/>
    <n v="0"/>
    <n v="0"/>
    <n v="2038"/>
    <n v="2004"/>
    <n v="-18415.580000000002"/>
    <n v="0"/>
    <s v="50-R1.5 - Retirement"/>
    <m/>
    <x v="1"/>
    <n v="2042"/>
    <b v="0"/>
  </r>
  <r>
    <x v="1"/>
    <s v="0211"/>
    <n v="0"/>
    <n v="0"/>
    <n v="2038"/>
    <n v="2005"/>
    <n v="-37517.199999999997"/>
    <n v="0"/>
    <s v="50-R1.5 - Retirement"/>
    <m/>
    <x v="1"/>
    <n v="2042"/>
    <b v="0"/>
  </r>
  <r>
    <x v="1"/>
    <s v="0211"/>
    <n v="0"/>
    <n v="0"/>
    <n v="2038"/>
    <n v="2006"/>
    <n v="-3110.9"/>
    <n v="0"/>
    <s v="50-R1.5 - Retirement"/>
    <m/>
    <x v="1"/>
    <n v="2042"/>
    <b v="0"/>
  </r>
  <r>
    <x v="1"/>
    <s v="0211"/>
    <n v="0"/>
    <n v="0"/>
    <n v="2038"/>
    <n v="2007"/>
    <n v="-19586.14"/>
    <n v="0"/>
    <s v="50-R1.5 - Retirement"/>
    <m/>
    <x v="1"/>
    <n v="2042"/>
    <b v="0"/>
  </r>
  <r>
    <x v="1"/>
    <s v="0211"/>
    <n v="0"/>
    <n v="0"/>
    <n v="2038"/>
    <n v="2008"/>
    <n v="-1643.51"/>
    <n v="0"/>
    <s v="50-R1.5 - Retirement"/>
    <m/>
    <x v="1"/>
    <n v="2042"/>
    <b v="0"/>
  </r>
  <r>
    <x v="1"/>
    <s v="0211"/>
    <n v="0"/>
    <n v="0"/>
    <n v="2038"/>
    <n v="2009"/>
    <n v="-57662.64"/>
    <n v="0"/>
    <s v="50-R1.5 - Retirement"/>
    <m/>
    <x v="1"/>
    <n v="2042"/>
    <b v="0"/>
  </r>
  <r>
    <x v="1"/>
    <s v="0211"/>
    <n v="0"/>
    <n v="0"/>
    <n v="2038"/>
    <n v="2010"/>
    <n v="-10175.129999999999"/>
    <n v="0"/>
    <s v="50-R1.5 - Retirement"/>
    <m/>
    <x v="1"/>
    <n v="2042"/>
    <b v="0"/>
  </r>
  <r>
    <x v="1"/>
    <s v="0211"/>
    <n v="0"/>
    <n v="0"/>
    <n v="2039"/>
    <n v="1972"/>
    <n v="-504414.49"/>
    <n v="0"/>
    <s v="50-R1.5 - Retirement"/>
    <m/>
    <x v="1"/>
    <n v="2042"/>
    <b v="0"/>
  </r>
  <r>
    <x v="1"/>
    <s v="0211"/>
    <n v="0"/>
    <n v="0"/>
    <n v="2039"/>
    <n v="1973"/>
    <n v="-5241.66"/>
    <n v="0"/>
    <s v="50-R1.5 - Retirement"/>
    <m/>
    <x v="1"/>
    <n v="2042"/>
    <b v="0"/>
  </r>
  <r>
    <x v="1"/>
    <s v="0211"/>
    <n v="0"/>
    <n v="0"/>
    <n v="2039"/>
    <n v="1974"/>
    <n v="-888.66"/>
    <n v="0"/>
    <s v="50-R1.5 - Retirement"/>
    <m/>
    <x v="1"/>
    <n v="2042"/>
    <b v="0"/>
  </r>
  <r>
    <x v="1"/>
    <s v="0211"/>
    <n v="0"/>
    <n v="0"/>
    <n v="2039"/>
    <n v="1976"/>
    <n v="-150.41"/>
    <n v="0"/>
    <s v="50-R1.5 - Retirement"/>
    <m/>
    <x v="1"/>
    <n v="2042"/>
    <b v="0"/>
  </r>
  <r>
    <x v="1"/>
    <s v="0211"/>
    <n v="0"/>
    <n v="0"/>
    <n v="2039"/>
    <n v="1977"/>
    <n v="-2546.9699999999998"/>
    <n v="0"/>
    <s v="50-R1.5 - Retirement"/>
    <m/>
    <x v="1"/>
    <n v="2042"/>
    <b v="0"/>
  </r>
  <r>
    <x v="1"/>
    <s v="0211"/>
    <n v="0"/>
    <n v="0"/>
    <n v="2039"/>
    <n v="1978"/>
    <n v="-63.13"/>
    <n v="0"/>
    <s v="50-R1.5 - Retirement"/>
    <m/>
    <x v="1"/>
    <n v="2042"/>
    <b v="0"/>
  </r>
  <r>
    <x v="1"/>
    <s v="0211"/>
    <n v="0"/>
    <n v="0"/>
    <n v="2039"/>
    <n v="1979"/>
    <n v="-371.94"/>
    <n v="0"/>
    <s v="50-R1.5 - Retirement"/>
    <m/>
    <x v="1"/>
    <n v="2042"/>
    <b v="0"/>
  </r>
  <r>
    <x v="1"/>
    <s v="0211"/>
    <n v="0"/>
    <n v="0"/>
    <n v="2039"/>
    <n v="1980"/>
    <n v="-2582.27"/>
    <n v="0"/>
    <s v="50-R1.5 - Retirement"/>
    <m/>
    <x v="1"/>
    <n v="2042"/>
    <b v="0"/>
  </r>
  <r>
    <x v="1"/>
    <s v="0211"/>
    <n v="0"/>
    <n v="0"/>
    <n v="2039"/>
    <n v="1981"/>
    <n v="-1578.56"/>
    <n v="0"/>
    <s v="50-R1.5 - Retirement"/>
    <m/>
    <x v="1"/>
    <n v="2042"/>
    <b v="0"/>
  </r>
  <r>
    <x v="1"/>
    <s v="0211"/>
    <n v="0"/>
    <n v="0"/>
    <n v="2039"/>
    <n v="1982"/>
    <n v="-8022"/>
    <n v="0"/>
    <s v="50-R1.5 - Retirement"/>
    <m/>
    <x v="1"/>
    <n v="2042"/>
    <b v="0"/>
  </r>
  <r>
    <x v="1"/>
    <s v="0211"/>
    <n v="0"/>
    <n v="0"/>
    <n v="2039"/>
    <n v="1983"/>
    <n v="-571.41999999999996"/>
    <n v="0"/>
    <s v="50-R1.5 - Retirement"/>
    <m/>
    <x v="1"/>
    <n v="2042"/>
    <b v="0"/>
  </r>
  <r>
    <x v="1"/>
    <s v="0211"/>
    <n v="0"/>
    <n v="0"/>
    <n v="2039"/>
    <n v="1984"/>
    <n v="-293.48"/>
    <n v="0"/>
    <s v="50-R1.5 - Retirement"/>
    <m/>
    <x v="1"/>
    <n v="2042"/>
    <b v="0"/>
  </r>
  <r>
    <x v="1"/>
    <s v="0211"/>
    <n v="0"/>
    <n v="0"/>
    <n v="2039"/>
    <n v="1985"/>
    <n v="-7479.44"/>
    <n v="0"/>
    <s v="50-R1.5 - Retirement"/>
    <m/>
    <x v="1"/>
    <n v="2042"/>
    <b v="0"/>
  </r>
  <r>
    <x v="1"/>
    <s v="0211"/>
    <n v="0"/>
    <n v="0"/>
    <n v="2039"/>
    <n v="1986"/>
    <n v="-118.45"/>
    <n v="0"/>
    <s v="50-R1.5 - Retirement"/>
    <m/>
    <x v="1"/>
    <n v="2042"/>
    <b v="0"/>
  </r>
  <r>
    <x v="1"/>
    <s v="0211"/>
    <n v="0"/>
    <n v="0"/>
    <n v="2039"/>
    <n v="1987"/>
    <n v="-3904.38"/>
    <n v="0"/>
    <s v="50-R1.5 - Retirement"/>
    <m/>
    <x v="1"/>
    <n v="2042"/>
    <b v="0"/>
  </r>
  <r>
    <x v="1"/>
    <s v="0211"/>
    <n v="0"/>
    <n v="0"/>
    <n v="2039"/>
    <n v="1988"/>
    <n v="-95.5"/>
    <n v="0"/>
    <s v="50-R1.5 - Retirement"/>
    <m/>
    <x v="1"/>
    <n v="2042"/>
    <b v="0"/>
  </r>
  <r>
    <x v="1"/>
    <s v="0211"/>
    <n v="0"/>
    <n v="0"/>
    <n v="2039"/>
    <n v="1990"/>
    <n v="-312.47000000000003"/>
    <n v="0"/>
    <s v="50-R1.5 - Retirement"/>
    <m/>
    <x v="1"/>
    <n v="2042"/>
    <b v="0"/>
  </r>
  <r>
    <x v="1"/>
    <s v="0211"/>
    <n v="0"/>
    <n v="0"/>
    <n v="2039"/>
    <n v="1991"/>
    <n v="-913.87"/>
    <n v="0"/>
    <s v="50-R1.5 - Retirement"/>
    <m/>
    <x v="1"/>
    <n v="2042"/>
    <b v="0"/>
  </r>
  <r>
    <x v="1"/>
    <s v="0211"/>
    <n v="0"/>
    <n v="0"/>
    <n v="2039"/>
    <n v="1993"/>
    <n v="-415.57"/>
    <n v="0"/>
    <s v="50-R1.5 - Retirement"/>
    <m/>
    <x v="1"/>
    <n v="2042"/>
    <b v="0"/>
  </r>
  <r>
    <x v="1"/>
    <s v="0211"/>
    <n v="0"/>
    <n v="0"/>
    <n v="2039"/>
    <n v="1994"/>
    <n v="-5726.75"/>
    <n v="0"/>
    <s v="50-R1.5 - Retirement"/>
    <m/>
    <x v="1"/>
    <n v="2042"/>
    <b v="0"/>
  </r>
  <r>
    <x v="1"/>
    <s v="0211"/>
    <n v="0"/>
    <n v="0"/>
    <n v="2039"/>
    <n v="1995"/>
    <n v="-4578.28"/>
    <n v="0"/>
    <s v="50-R1.5 - Retirement"/>
    <m/>
    <x v="1"/>
    <n v="2042"/>
    <b v="0"/>
  </r>
  <r>
    <x v="1"/>
    <s v="0211"/>
    <n v="0"/>
    <n v="0"/>
    <n v="2039"/>
    <n v="1996"/>
    <n v="-6311.59"/>
    <n v="0"/>
    <s v="50-R1.5 - Retirement"/>
    <m/>
    <x v="1"/>
    <n v="2042"/>
    <b v="0"/>
  </r>
  <r>
    <x v="1"/>
    <s v="0211"/>
    <n v="0"/>
    <n v="0"/>
    <n v="2039"/>
    <n v="1997"/>
    <n v="-12177.84"/>
    <n v="0"/>
    <s v="50-R1.5 - Retirement"/>
    <m/>
    <x v="1"/>
    <n v="2042"/>
    <b v="0"/>
  </r>
  <r>
    <x v="1"/>
    <s v="0211"/>
    <n v="0"/>
    <n v="0"/>
    <n v="2039"/>
    <n v="1998"/>
    <n v="-98395.19"/>
    <n v="0"/>
    <s v="50-R1.5 - Retirement"/>
    <m/>
    <x v="1"/>
    <n v="2042"/>
    <b v="0"/>
  </r>
  <r>
    <x v="1"/>
    <s v="0211"/>
    <n v="0"/>
    <n v="0"/>
    <n v="2039"/>
    <n v="1999"/>
    <n v="-57194.559999999998"/>
    <n v="0"/>
    <s v="50-R1.5 - Retirement"/>
    <m/>
    <x v="1"/>
    <n v="2042"/>
    <b v="0"/>
  </r>
  <r>
    <x v="1"/>
    <s v="0211"/>
    <n v="0"/>
    <n v="0"/>
    <n v="2039"/>
    <n v="2000"/>
    <n v="-515.11"/>
    <n v="0"/>
    <s v="50-R1.5 - Retirement"/>
    <m/>
    <x v="1"/>
    <n v="2042"/>
    <b v="0"/>
  </r>
  <r>
    <x v="1"/>
    <s v="0211"/>
    <n v="0"/>
    <n v="0"/>
    <n v="2039"/>
    <n v="2001"/>
    <n v="-19257.79"/>
    <n v="0"/>
    <s v="50-R1.5 - Retirement"/>
    <m/>
    <x v="1"/>
    <n v="2042"/>
    <b v="0"/>
  </r>
  <r>
    <x v="1"/>
    <s v="0211"/>
    <n v="0"/>
    <n v="0"/>
    <n v="2039"/>
    <n v="2003"/>
    <n v="-36473.31"/>
    <n v="0"/>
    <s v="50-R1.5 - Retirement"/>
    <m/>
    <x v="1"/>
    <n v="2042"/>
    <b v="0"/>
  </r>
  <r>
    <x v="1"/>
    <s v="0211"/>
    <n v="0"/>
    <n v="0"/>
    <n v="2039"/>
    <n v="2004"/>
    <n v="-19039.66"/>
    <n v="0"/>
    <s v="50-R1.5 - Retirement"/>
    <m/>
    <x v="1"/>
    <n v="2042"/>
    <b v="0"/>
  </r>
  <r>
    <x v="1"/>
    <s v="0211"/>
    <n v="0"/>
    <n v="0"/>
    <n v="2039"/>
    <n v="2005"/>
    <n v="-38807.410000000003"/>
    <n v="0"/>
    <s v="50-R1.5 - Retirement"/>
    <m/>
    <x v="1"/>
    <n v="2042"/>
    <b v="0"/>
  </r>
  <r>
    <x v="1"/>
    <s v="0211"/>
    <n v="0"/>
    <n v="0"/>
    <n v="2039"/>
    <n v="2006"/>
    <n v="-3219.11"/>
    <n v="0"/>
    <s v="50-R1.5 - Retirement"/>
    <m/>
    <x v="1"/>
    <n v="2042"/>
    <b v="0"/>
  </r>
  <r>
    <x v="1"/>
    <s v="0211"/>
    <n v="0"/>
    <n v="0"/>
    <n v="2039"/>
    <n v="2007"/>
    <n v="-20274.669999999998"/>
    <n v="0"/>
    <s v="50-R1.5 - Retirement"/>
    <m/>
    <x v="1"/>
    <n v="2042"/>
    <b v="0"/>
  </r>
  <r>
    <x v="1"/>
    <s v="0211"/>
    <n v="0"/>
    <n v="0"/>
    <n v="2039"/>
    <n v="2008"/>
    <n v="-1701.73"/>
    <n v="0"/>
    <s v="50-R1.5 - Retirement"/>
    <m/>
    <x v="1"/>
    <n v="2042"/>
    <b v="0"/>
  </r>
  <r>
    <x v="1"/>
    <s v="0211"/>
    <n v="0"/>
    <n v="0"/>
    <n v="2039"/>
    <n v="2009"/>
    <n v="-59718.6"/>
    <n v="0"/>
    <s v="50-R1.5 - Retirement"/>
    <m/>
    <x v="1"/>
    <n v="2042"/>
    <b v="0"/>
  </r>
  <r>
    <x v="1"/>
    <s v="0211"/>
    <n v="0"/>
    <n v="0"/>
    <n v="2039"/>
    <n v="2010"/>
    <n v="-10539.5"/>
    <n v="0"/>
    <s v="50-R1.5 - Retirement"/>
    <m/>
    <x v="1"/>
    <n v="2042"/>
    <b v="0"/>
  </r>
  <r>
    <x v="1"/>
    <s v="0211"/>
    <n v="0"/>
    <n v="0"/>
    <n v="2040"/>
    <n v="1972"/>
    <n v="-488906.62"/>
    <n v="0"/>
    <s v="50-R1.5 - Retirement"/>
    <m/>
    <x v="1"/>
    <n v="2042"/>
    <b v="0"/>
  </r>
  <r>
    <x v="1"/>
    <s v="0211"/>
    <n v="0"/>
    <n v="0"/>
    <n v="2040"/>
    <n v="1973"/>
    <n v="-5097.83"/>
    <n v="0"/>
    <s v="50-R1.5 - Retirement"/>
    <m/>
    <x v="1"/>
    <n v="2042"/>
    <b v="0"/>
  </r>
  <r>
    <x v="1"/>
    <s v="0211"/>
    <n v="0"/>
    <n v="0"/>
    <n v="2040"/>
    <n v="1974"/>
    <n v="-866.59"/>
    <n v="0"/>
    <s v="50-R1.5 - Retirement"/>
    <m/>
    <x v="1"/>
    <n v="2042"/>
    <b v="0"/>
  </r>
  <r>
    <x v="1"/>
    <s v="0211"/>
    <n v="0"/>
    <n v="0"/>
    <n v="2040"/>
    <n v="1976"/>
    <n v="-147.66"/>
    <n v="0"/>
    <s v="50-R1.5 - Retirement"/>
    <m/>
    <x v="1"/>
    <n v="2042"/>
    <b v="0"/>
  </r>
  <r>
    <x v="1"/>
    <s v="0211"/>
    <n v="0"/>
    <n v="0"/>
    <n v="2040"/>
    <n v="1977"/>
    <n v="-2508.1799999999998"/>
    <n v="0"/>
    <s v="50-R1.5 - Retirement"/>
    <m/>
    <x v="1"/>
    <n v="2042"/>
    <b v="0"/>
  </r>
  <r>
    <x v="1"/>
    <s v="0211"/>
    <n v="0"/>
    <n v="0"/>
    <n v="2040"/>
    <n v="1978"/>
    <n v="-62.36"/>
    <n v="0"/>
    <s v="50-R1.5 - Retirement"/>
    <m/>
    <x v="1"/>
    <n v="2042"/>
    <b v="0"/>
  </r>
  <r>
    <x v="1"/>
    <s v="0211"/>
    <n v="0"/>
    <n v="0"/>
    <n v="2040"/>
    <n v="1979"/>
    <n v="-368.49"/>
    <n v="0"/>
    <s v="50-R1.5 - Retirement"/>
    <m/>
    <x v="1"/>
    <n v="2042"/>
    <b v="0"/>
  </r>
  <r>
    <x v="1"/>
    <s v="0211"/>
    <n v="0"/>
    <n v="0"/>
    <n v="2040"/>
    <n v="1980"/>
    <n v="-2565.73"/>
    <n v="0"/>
    <s v="50-R1.5 - Retirement"/>
    <m/>
    <x v="1"/>
    <n v="2042"/>
    <b v="0"/>
  </r>
  <r>
    <x v="1"/>
    <s v="0211"/>
    <n v="0"/>
    <n v="0"/>
    <n v="2040"/>
    <n v="1981"/>
    <n v="-1572.85"/>
    <n v="0"/>
    <s v="50-R1.5 - Retirement"/>
    <m/>
    <x v="1"/>
    <n v="2042"/>
    <b v="0"/>
  </r>
  <r>
    <x v="1"/>
    <s v="0211"/>
    <n v="0"/>
    <n v="0"/>
    <n v="2040"/>
    <n v="1982"/>
    <n v="-8014.64"/>
    <n v="0"/>
    <s v="50-R1.5 - Retirement"/>
    <m/>
    <x v="1"/>
    <n v="2042"/>
    <b v="0"/>
  </r>
  <r>
    <x v="1"/>
    <s v="0211"/>
    <n v="0"/>
    <n v="0"/>
    <n v="2040"/>
    <n v="1983"/>
    <n v="-572.39"/>
    <n v="0"/>
    <s v="50-R1.5 - Retirement"/>
    <m/>
    <x v="1"/>
    <n v="2042"/>
    <b v="0"/>
  </r>
  <r>
    <x v="1"/>
    <s v="0211"/>
    <n v="0"/>
    <n v="0"/>
    <n v="2040"/>
    <n v="1984"/>
    <n v="-294.72000000000003"/>
    <n v="0"/>
    <s v="50-R1.5 - Retirement"/>
    <m/>
    <x v="1"/>
    <n v="2042"/>
    <b v="0"/>
  </r>
  <r>
    <x v="1"/>
    <s v="0211"/>
    <n v="0"/>
    <n v="0"/>
    <n v="2040"/>
    <n v="1985"/>
    <n v="-7528.93"/>
    <n v="0"/>
    <s v="50-R1.5 - Retirement"/>
    <m/>
    <x v="1"/>
    <n v="2042"/>
    <b v="0"/>
  </r>
  <r>
    <x v="1"/>
    <s v="0211"/>
    <n v="0"/>
    <n v="0"/>
    <n v="2040"/>
    <n v="1986"/>
    <n v="-119.5"/>
    <n v="0"/>
    <s v="50-R1.5 - Retirement"/>
    <m/>
    <x v="1"/>
    <n v="2042"/>
    <b v="0"/>
  </r>
  <r>
    <x v="1"/>
    <s v="0211"/>
    <n v="0"/>
    <n v="0"/>
    <n v="2040"/>
    <n v="1987"/>
    <n v="-3947.84"/>
    <n v="0"/>
    <s v="50-R1.5 - Retirement"/>
    <m/>
    <x v="1"/>
    <n v="2042"/>
    <b v="0"/>
  </r>
  <r>
    <x v="1"/>
    <s v="0211"/>
    <n v="0"/>
    <n v="0"/>
    <n v="2040"/>
    <n v="1988"/>
    <n v="-96.77"/>
    <n v="0"/>
    <s v="50-R1.5 - Retirement"/>
    <m/>
    <x v="1"/>
    <n v="2042"/>
    <b v="0"/>
  </r>
  <r>
    <x v="1"/>
    <s v="0211"/>
    <n v="0"/>
    <n v="0"/>
    <n v="2040"/>
    <n v="1990"/>
    <n v="-317.81"/>
    <n v="0"/>
    <s v="50-R1.5 - Retirement"/>
    <m/>
    <x v="1"/>
    <n v="2042"/>
    <b v="0"/>
  </r>
  <r>
    <x v="1"/>
    <s v="0211"/>
    <n v="0"/>
    <n v="0"/>
    <n v="2040"/>
    <n v="1991"/>
    <n v="-931.1"/>
    <n v="0"/>
    <s v="50-R1.5 - Retirement"/>
    <m/>
    <x v="1"/>
    <n v="2042"/>
    <b v="0"/>
  </r>
  <r>
    <x v="1"/>
    <s v="0211"/>
    <n v="0"/>
    <n v="0"/>
    <n v="2040"/>
    <n v="1993"/>
    <n v="-424.75"/>
    <n v="0"/>
    <s v="50-R1.5 - Retirement"/>
    <m/>
    <x v="1"/>
    <n v="2042"/>
    <b v="0"/>
  </r>
  <r>
    <x v="1"/>
    <s v="0211"/>
    <n v="0"/>
    <n v="0"/>
    <n v="2040"/>
    <n v="1994"/>
    <n v="-5861.53"/>
    <n v="0"/>
    <s v="50-R1.5 - Retirement"/>
    <m/>
    <x v="1"/>
    <n v="2042"/>
    <b v="0"/>
  </r>
  <r>
    <x v="1"/>
    <s v="0211"/>
    <n v="0"/>
    <n v="0"/>
    <n v="2040"/>
    <n v="1995"/>
    <n v="-4692.37"/>
    <n v="0"/>
    <s v="50-R1.5 - Retirement"/>
    <m/>
    <x v="1"/>
    <n v="2042"/>
    <b v="0"/>
  </r>
  <r>
    <x v="1"/>
    <s v="0211"/>
    <n v="0"/>
    <n v="0"/>
    <n v="2040"/>
    <n v="1996"/>
    <n v="-6476.82"/>
    <n v="0"/>
    <s v="50-R1.5 - Retirement"/>
    <m/>
    <x v="1"/>
    <n v="2042"/>
    <b v="0"/>
  </r>
  <r>
    <x v="1"/>
    <s v="0211"/>
    <n v="0"/>
    <n v="0"/>
    <n v="2040"/>
    <n v="1997"/>
    <n v="-12511.14"/>
    <n v="0"/>
    <s v="50-R1.5 - Retirement"/>
    <m/>
    <x v="1"/>
    <n v="2042"/>
    <b v="0"/>
  </r>
  <r>
    <x v="1"/>
    <s v="0211"/>
    <n v="0"/>
    <n v="0"/>
    <n v="2040"/>
    <n v="1998"/>
    <n v="-101195.7"/>
    <n v="0"/>
    <s v="50-R1.5 - Retirement"/>
    <m/>
    <x v="1"/>
    <n v="2042"/>
    <b v="0"/>
  </r>
  <r>
    <x v="1"/>
    <s v="0211"/>
    <n v="0"/>
    <n v="0"/>
    <n v="2040"/>
    <n v="1999"/>
    <n v="-58880.25"/>
    <n v="0"/>
    <s v="50-R1.5 - Retirement"/>
    <m/>
    <x v="1"/>
    <n v="2042"/>
    <b v="0"/>
  </r>
  <r>
    <x v="1"/>
    <s v="0211"/>
    <n v="0"/>
    <n v="0"/>
    <n v="2040"/>
    <n v="2000"/>
    <n v="-530.76"/>
    <n v="0"/>
    <s v="50-R1.5 - Retirement"/>
    <m/>
    <x v="1"/>
    <n v="2042"/>
    <b v="0"/>
  </r>
  <r>
    <x v="1"/>
    <s v="0211"/>
    <n v="0"/>
    <n v="0"/>
    <n v="2040"/>
    <n v="2001"/>
    <n v="-19859.580000000002"/>
    <n v="0"/>
    <s v="50-R1.5 - Retirement"/>
    <m/>
    <x v="1"/>
    <n v="2042"/>
    <b v="0"/>
  </r>
  <r>
    <x v="1"/>
    <s v="0211"/>
    <n v="0"/>
    <n v="0"/>
    <n v="2040"/>
    <n v="2003"/>
    <n v="-37666.71"/>
    <n v="0"/>
    <s v="50-R1.5 - Retirement"/>
    <m/>
    <x v="1"/>
    <n v="2042"/>
    <b v="0"/>
  </r>
  <r>
    <x v="1"/>
    <s v="0211"/>
    <n v="0"/>
    <n v="0"/>
    <n v="2040"/>
    <n v="2004"/>
    <n v="-19674.46"/>
    <n v="0"/>
    <s v="50-R1.5 - Retirement"/>
    <m/>
    <x v="1"/>
    <n v="2042"/>
    <b v="0"/>
  </r>
  <r>
    <x v="1"/>
    <s v="0211"/>
    <n v="0"/>
    <n v="0"/>
    <n v="2040"/>
    <n v="2005"/>
    <n v="-40122.550000000003"/>
    <n v="0"/>
    <s v="50-R1.5 - Retirement"/>
    <m/>
    <x v="1"/>
    <n v="2042"/>
    <b v="0"/>
  </r>
  <r>
    <x v="1"/>
    <s v="0211"/>
    <n v="0"/>
    <n v="0"/>
    <n v="2040"/>
    <n v="2006"/>
    <n v="-3329.82"/>
    <n v="0"/>
    <s v="50-R1.5 - Retirement"/>
    <m/>
    <x v="1"/>
    <n v="2042"/>
    <b v="0"/>
  </r>
  <r>
    <x v="1"/>
    <s v="0211"/>
    <n v="0"/>
    <n v="0"/>
    <n v="2040"/>
    <n v="2007"/>
    <n v="-20979.97"/>
    <n v="0"/>
    <s v="50-R1.5 - Retirement"/>
    <m/>
    <x v="1"/>
    <n v="2042"/>
    <b v="0"/>
  </r>
  <r>
    <x v="1"/>
    <s v="0211"/>
    <n v="0"/>
    <n v="0"/>
    <n v="2040"/>
    <n v="2008"/>
    <n v="-1761.55"/>
    <n v="0"/>
    <s v="50-R1.5 - Retirement"/>
    <m/>
    <x v="1"/>
    <n v="2042"/>
    <b v="0"/>
  </r>
  <r>
    <x v="1"/>
    <s v="0211"/>
    <n v="0"/>
    <n v="0"/>
    <n v="2040"/>
    <n v="2009"/>
    <n v="-61834.03"/>
    <n v="0"/>
    <s v="50-R1.5 - Retirement"/>
    <m/>
    <x v="1"/>
    <n v="2042"/>
    <b v="0"/>
  </r>
  <r>
    <x v="1"/>
    <s v="0211"/>
    <n v="0"/>
    <n v="0"/>
    <n v="2040"/>
    <n v="2010"/>
    <n v="-10915.29"/>
    <n v="0"/>
    <s v="50-R1.5 - Retirement"/>
    <m/>
    <x v="1"/>
    <n v="2042"/>
    <b v="0"/>
  </r>
  <r>
    <x v="1"/>
    <s v="0211"/>
    <n v="0"/>
    <n v="0"/>
    <n v="2041"/>
    <n v="1972"/>
    <n v="-472348.59"/>
    <n v="0"/>
    <s v="50-R1.5 - Retirement"/>
    <m/>
    <x v="1"/>
    <n v="2042"/>
    <b v="0"/>
  </r>
  <r>
    <x v="1"/>
    <s v="0211"/>
    <n v="0"/>
    <n v="0"/>
    <n v="2041"/>
    <n v="1973"/>
    <n v="-4941.1000000000004"/>
    <n v="0"/>
    <s v="50-R1.5 - Retirement"/>
    <m/>
    <x v="1"/>
    <n v="2042"/>
    <b v="0"/>
  </r>
  <r>
    <x v="1"/>
    <s v="0211"/>
    <n v="0"/>
    <n v="0"/>
    <n v="2041"/>
    <n v="1974"/>
    <n v="-842.81"/>
    <n v="0"/>
    <s v="50-R1.5 - Retirement"/>
    <m/>
    <x v="1"/>
    <n v="2042"/>
    <b v="0"/>
  </r>
  <r>
    <x v="1"/>
    <s v="0211"/>
    <n v="0"/>
    <n v="0"/>
    <n v="2041"/>
    <n v="1976"/>
    <n v="-144.53"/>
    <n v="0"/>
    <s v="50-R1.5 - Retirement"/>
    <m/>
    <x v="1"/>
    <n v="2042"/>
    <b v="0"/>
  </r>
  <r>
    <x v="1"/>
    <s v="0211"/>
    <n v="0"/>
    <n v="0"/>
    <n v="2041"/>
    <n v="1977"/>
    <n v="-2462.3200000000002"/>
    <n v="0"/>
    <s v="50-R1.5 - Retirement"/>
    <m/>
    <x v="1"/>
    <n v="2042"/>
    <b v="0"/>
  </r>
  <r>
    <x v="1"/>
    <s v="0211"/>
    <n v="0"/>
    <n v="0"/>
    <n v="2041"/>
    <n v="1978"/>
    <n v="-61.41"/>
    <n v="0"/>
    <s v="50-R1.5 - Retirement"/>
    <m/>
    <x v="1"/>
    <n v="2042"/>
    <b v="0"/>
  </r>
  <r>
    <x v="1"/>
    <s v="0211"/>
    <n v="0"/>
    <n v="0"/>
    <n v="2041"/>
    <n v="1979"/>
    <n v="-363.98"/>
    <n v="0"/>
    <s v="50-R1.5 - Retirement"/>
    <m/>
    <x v="1"/>
    <n v="2042"/>
    <b v="0"/>
  </r>
  <r>
    <x v="1"/>
    <s v="0211"/>
    <n v="0"/>
    <n v="0"/>
    <n v="2041"/>
    <n v="1980"/>
    <n v="-2541.9499999999998"/>
    <n v="0"/>
    <s v="50-R1.5 - Retirement"/>
    <m/>
    <x v="1"/>
    <n v="2042"/>
    <b v="0"/>
  </r>
  <r>
    <x v="1"/>
    <s v="0211"/>
    <n v="0"/>
    <n v="0"/>
    <n v="2041"/>
    <n v="1981"/>
    <n v="-1562.78"/>
    <n v="0"/>
    <s v="50-R1.5 - Retirement"/>
    <m/>
    <x v="1"/>
    <n v="2042"/>
    <b v="0"/>
  </r>
  <r>
    <x v="1"/>
    <s v="0211"/>
    <n v="0"/>
    <n v="0"/>
    <n v="2041"/>
    <n v="1982"/>
    <n v="-7985.63"/>
    <n v="0"/>
    <s v="50-R1.5 - Retirement"/>
    <m/>
    <x v="1"/>
    <n v="2042"/>
    <b v="0"/>
  </r>
  <r>
    <x v="1"/>
    <s v="0211"/>
    <n v="0"/>
    <n v="0"/>
    <n v="2041"/>
    <n v="1983"/>
    <n v="-571.86"/>
    <n v="0"/>
    <s v="50-R1.5 - Retirement"/>
    <m/>
    <x v="1"/>
    <n v="2042"/>
    <b v="0"/>
  </r>
  <r>
    <x v="1"/>
    <s v="0211"/>
    <n v="0"/>
    <n v="0"/>
    <n v="2041"/>
    <n v="1984"/>
    <n v="-295.22000000000003"/>
    <n v="0"/>
    <s v="50-R1.5 - Retirement"/>
    <m/>
    <x v="1"/>
    <n v="2042"/>
    <b v="0"/>
  </r>
  <r>
    <x v="1"/>
    <s v="0211"/>
    <n v="0"/>
    <n v="0"/>
    <n v="2041"/>
    <n v="1985"/>
    <n v="-7560.69"/>
    <n v="0"/>
    <s v="50-R1.5 - Retirement"/>
    <m/>
    <x v="1"/>
    <n v="2042"/>
    <b v="0"/>
  </r>
  <r>
    <x v="1"/>
    <s v="0211"/>
    <n v="0"/>
    <n v="0"/>
    <n v="2041"/>
    <n v="1986"/>
    <n v="-120.29"/>
    <n v="0"/>
    <s v="50-R1.5 - Retirement"/>
    <m/>
    <x v="1"/>
    <n v="2042"/>
    <b v="0"/>
  </r>
  <r>
    <x v="1"/>
    <s v="0211"/>
    <n v="0"/>
    <n v="0"/>
    <n v="2041"/>
    <n v="1987"/>
    <n v="-3983.11"/>
    <n v="0"/>
    <s v="50-R1.5 - Retirement"/>
    <m/>
    <x v="1"/>
    <n v="2042"/>
    <b v="0"/>
  </r>
  <r>
    <x v="1"/>
    <s v="0211"/>
    <n v="0"/>
    <n v="0"/>
    <n v="2041"/>
    <n v="1988"/>
    <n v="-97.84"/>
    <n v="0"/>
    <s v="50-R1.5 - Retirement"/>
    <m/>
    <x v="1"/>
    <n v="2042"/>
    <b v="0"/>
  </r>
  <r>
    <x v="1"/>
    <s v="0211"/>
    <n v="0"/>
    <n v="0"/>
    <n v="2041"/>
    <n v="1990"/>
    <n v="-322.64"/>
    <n v="0"/>
    <s v="50-R1.5 - Retirement"/>
    <m/>
    <x v="1"/>
    <n v="2042"/>
    <b v="0"/>
  </r>
  <r>
    <x v="1"/>
    <s v="0211"/>
    <n v="0"/>
    <n v="0"/>
    <n v="2041"/>
    <n v="1991"/>
    <n v="-947"/>
    <n v="0"/>
    <s v="50-R1.5 - Retirement"/>
    <m/>
    <x v="1"/>
    <n v="2042"/>
    <b v="0"/>
  </r>
  <r>
    <x v="1"/>
    <s v="0211"/>
    <n v="0"/>
    <n v="0"/>
    <n v="2041"/>
    <n v="1993"/>
    <n v="-433.46"/>
    <n v="0"/>
    <s v="50-R1.5 - Retirement"/>
    <m/>
    <x v="1"/>
    <n v="2042"/>
    <b v="0"/>
  </r>
  <r>
    <x v="1"/>
    <s v="0211"/>
    <n v="0"/>
    <n v="0"/>
    <n v="2041"/>
    <n v="1994"/>
    <n v="-5990.96"/>
    <n v="0"/>
    <s v="50-R1.5 - Retirement"/>
    <m/>
    <x v="1"/>
    <n v="2042"/>
    <b v="0"/>
  </r>
  <r>
    <x v="1"/>
    <s v="0211"/>
    <n v="0"/>
    <n v="0"/>
    <n v="2041"/>
    <n v="1995"/>
    <n v="-4802.8100000000004"/>
    <n v="0"/>
    <s v="50-R1.5 - Retirement"/>
    <m/>
    <x v="1"/>
    <n v="2042"/>
    <b v="0"/>
  </r>
  <r>
    <x v="1"/>
    <s v="0211"/>
    <n v="0"/>
    <n v="0"/>
    <n v="2041"/>
    <n v="1996"/>
    <n v="-6638.21"/>
    <n v="0"/>
    <s v="50-R1.5 - Retirement"/>
    <m/>
    <x v="1"/>
    <n v="2042"/>
    <b v="0"/>
  </r>
  <r>
    <x v="1"/>
    <s v="0211"/>
    <n v="0"/>
    <n v="0"/>
    <n v="2041"/>
    <n v="1997"/>
    <n v="-12838.66"/>
    <n v="0"/>
    <s v="50-R1.5 - Retirement"/>
    <m/>
    <x v="1"/>
    <n v="2042"/>
    <b v="0"/>
  </r>
  <r>
    <x v="1"/>
    <s v="0211"/>
    <n v="0"/>
    <n v="0"/>
    <n v="2041"/>
    <n v="1998"/>
    <n v="-103965.36"/>
    <n v="0"/>
    <s v="50-R1.5 - Retirement"/>
    <m/>
    <x v="1"/>
    <n v="2042"/>
    <b v="0"/>
  </r>
  <r>
    <x v="1"/>
    <s v="0211"/>
    <n v="0"/>
    <n v="0"/>
    <n v="2041"/>
    <n v="1999"/>
    <n v="-60556.1"/>
    <n v="0"/>
    <s v="50-R1.5 - Retirement"/>
    <m/>
    <x v="1"/>
    <n v="2042"/>
    <b v="0"/>
  </r>
  <r>
    <x v="1"/>
    <s v="0211"/>
    <n v="0"/>
    <n v="0"/>
    <n v="2041"/>
    <n v="2000"/>
    <n v="-546.41"/>
    <n v="0"/>
    <s v="50-R1.5 - Retirement"/>
    <m/>
    <x v="1"/>
    <n v="2042"/>
    <b v="0"/>
  </r>
  <r>
    <x v="1"/>
    <s v="0211"/>
    <n v="0"/>
    <n v="0"/>
    <n v="2041"/>
    <n v="2001"/>
    <n v="-20463.29"/>
    <n v="0"/>
    <s v="50-R1.5 - Retirement"/>
    <m/>
    <x v="1"/>
    <n v="2042"/>
    <b v="0"/>
  </r>
  <r>
    <x v="1"/>
    <s v="0211"/>
    <n v="0"/>
    <n v="0"/>
    <n v="2041"/>
    <n v="2003"/>
    <n v="-38872.559999999998"/>
    <n v="0"/>
    <s v="50-R1.5 - Retirement"/>
    <m/>
    <x v="1"/>
    <n v="2042"/>
    <b v="0"/>
  </r>
  <r>
    <x v="1"/>
    <s v="0211"/>
    <n v="0"/>
    <n v="0"/>
    <n v="2041"/>
    <n v="2004"/>
    <n v="-20318.2"/>
    <n v="0"/>
    <s v="50-R1.5 - Retirement"/>
    <m/>
    <x v="1"/>
    <n v="2042"/>
    <b v="0"/>
  </r>
  <r>
    <x v="1"/>
    <s v="0211"/>
    <n v="0"/>
    <n v="0"/>
    <n v="2041"/>
    <n v="2005"/>
    <n v="-41460.26"/>
    <n v="0"/>
    <s v="50-R1.5 - Retirement"/>
    <m/>
    <x v="1"/>
    <n v="2042"/>
    <b v="0"/>
  </r>
  <r>
    <x v="1"/>
    <s v="0211"/>
    <n v="0"/>
    <n v="0"/>
    <n v="2041"/>
    <n v="2006"/>
    <n v="-3442.66"/>
    <n v="0"/>
    <s v="50-R1.5 - Retirement"/>
    <m/>
    <x v="1"/>
    <n v="2042"/>
    <b v="0"/>
  </r>
  <r>
    <x v="1"/>
    <s v="0211"/>
    <n v="0"/>
    <n v="0"/>
    <n v="2041"/>
    <n v="2007"/>
    <n v="-21701.47"/>
    <n v="0"/>
    <s v="50-R1.5 - Retirement"/>
    <m/>
    <x v="1"/>
    <n v="2042"/>
    <b v="0"/>
  </r>
  <r>
    <x v="1"/>
    <s v="0211"/>
    <n v="0"/>
    <n v="0"/>
    <n v="2041"/>
    <n v="2008"/>
    <n v="-1822.83"/>
    <n v="0"/>
    <s v="50-R1.5 - Retirement"/>
    <m/>
    <x v="1"/>
    <n v="2042"/>
    <b v="0"/>
  </r>
  <r>
    <x v="1"/>
    <s v="0211"/>
    <n v="0"/>
    <n v="0"/>
    <n v="2041"/>
    <n v="2009"/>
    <n v="-64007.75"/>
    <n v="0"/>
    <s v="50-R1.5 - Retirement"/>
    <m/>
    <x v="1"/>
    <n v="2042"/>
    <b v="0"/>
  </r>
  <r>
    <x v="1"/>
    <s v="0211"/>
    <n v="0"/>
    <n v="0"/>
    <n v="2041"/>
    <n v="2010"/>
    <n v="-11301.94"/>
    <n v="0"/>
    <s v="50-R1.5 - Retirement"/>
    <m/>
    <x v="1"/>
    <n v="2042"/>
    <b v="0"/>
  </r>
  <r>
    <x v="1"/>
    <s v="0211"/>
    <n v="0"/>
    <n v="0"/>
    <n v="2042"/>
    <n v="1972"/>
    <n v="-5813754.3399999999"/>
    <n v="0"/>
    <s v="50-R1.5 - Retirement"/>
    <m/>
    <x v="1"/>
    <n v="2042"/>
    <b v="1"/>
  </r>
  <r>
    <x v="1"/>
    <s v="0211"/>
    <n v="0"/>
    <n v="0"/>
    <n v="2042"/>
    <n v="1973"/>
    <n v="-63530.02"/>
    <n v="0"/>
    <s v="50-R1.5 - Retirement"/>
    <m/>
    <x v="1"/>
    <n v="2042"/>
    <b v="1"/>
  </r>
  <r>
    <x v="1"/>
    <s v="0211"/>
    <n v="0"/>
    <n v="0"/>
    <n v="2042"/>
    <n v="1974"/>
    <n v="-11320.14"/>
    <n v="0"/>
    <s v="50-R1.5 - Retirement"/>
    <m/>
    <x v="1"/>
    <n v="2042"/>
    <b v="1"/>
  </r>
  <r>
    <x v="1"/>
    <s v="0211"/>
    <n v="0"/>
    <n v="0"/>
    <n v="2042"/>
    <n v="1976"/>
    <n v="-2119.13"/>
    <n v="0"/>
    <s v="50-R1.5 - Retirement"/>
    <m/>
    <x v="1"/>
    <n v="2042"/>
    <b v="1"/>
  </r>
  <r>
    <x v="1"/>
    <s v="0211"/>
    <n v="0"/>
    <n v="0"/>
    <n v="2042"/>
    <n v="1977"/>
    <n v="-37747.18"/>
    <n v="0"/>
    <s v="50-R1.5 - Retirement"/>
    <m/>
    <x v="1"/>
    <n v="2042"/>
    <b v="1"/>
  </r>
  <r>
    <x v="1"/>
    <s v="0211"/>
    <n v="0"/>
    <n v="0"/>
    <n v="2042"/>
    <n v="1978"/>
    <n v="-984.51"/>
    <n v="0"/>
    <s v="50-R1.5 - Retirement"/>
    <m/>
    <x v="1"/>
    <n v="2042"/>
    <b v="1"/>
  </r>
  <r>
    <x v="1"/>
    <s v="0211"/>
    <n v="0"/>
    <n v="0"/>
    <n v="2042"/>
    <n v="1979"/>
    <n v="-6104.64"/>
    <n v="0"/>
    <s v="50-R1.5 - Retirement"/>
    <m/>
    <x v="1"/>
    <n v="2042"/>
    <b v="1"/>
  </r>
  <r>
    <x v="1"/>
    <s v="0211"/>
    <n v="0"/>
    <n v="0"/>
    <n v="2042"/>
    <n v="1980"/>
    <n v="-44622.55"/>
    <n v="0"/>
    <s v="50-R1.5 - Retirement"/>
    <m/>
    <x v="1"/>
    <n v="2042"/>
    <b v="1"/>
  </r>
  <r>
    <x v="1"/>
    <s v="0211"/>
    <n v="0"/>
    <n v="0"/>
    <n v="2042"/>
    <n v="1981"/>
    <n v="-28727.65"/>
    <n v="0"/>
    <s v="50-R1.5 - Retirement"/>
    <m/>
    <x v="1"/>
    <n v="2042"/>
    <b v="1"/>
  </r>
  <r>
    <x v="1"/>
    <s v="0211"/>
    <n v="0"/>
    <n v="0"/>
    <n v="2042"/>
    <n v="1982"/>
    <n v="-153789.81"/>
    <n v="0"/>
    <s v="50-R1.5 - Retirement"/>
    <m/>
    <x v="1"/>
    <n v="2042"/>
    <b v="1"/>
  </r>
  <r>
    <x v="1"/>
    <s v="0211"/>
    <n v="0"/>
    <n v="0"/>
    <n v="2042"/>
    <n v="1983"/>
    <n v="-11543.02"/>
    <n v="0"/>
    <s v="50-R1.5 - Retirement"/>
    <m/>
    <x v="1"/>
    <n v="2042"/>
    <b v="1"/>
  </r>
  <r>
    <x v="1"/>
    <s v="0211"/>
    <n v="0"/>
    <n v="0"/>
    <n v="2042"/>
    <n v="1984"/>
    <n v="-6248.5"/>
    <n v="0"/>
    <s v="50-R1.5 - Retirement"/>
    <m/>
    <x v="1"/>
    <n v="2042"/>
    <b v="1"/>
  </r>
  <r>
    <x v="1"/>
    <s v="0211"/>
    <n v="0"/>
    <n v="0"/>
    <n v="2042"/>
    <n v="1985"/>
    <n v="-167871.62"/>
    <n v="0"/>
    <s v="50-R1.5 - Retirement"/>
    <m/>
    <x v="1"/>
    <n v="2042"/>
    <b v="1"/>
  </r>
  <r>
    <x v="1"/>
    <s v="0211"/>
    <n v="0"/>
    <n v="0"/>
    <n v="2042"/>
    <n v="1986"/>
    <n v="-2802.98"/>
    <n v="0"/>
    <s v="50-R1.5 - Retirement"/>
    <m/>
    <x v="1"/>
    <n v="2042"/>
    <b v="1"/>
  </r>
  <r>
    <x v="1"/>
    <s v="0211"/>
    <n v="0"/>
    <n v="0"/>
    <n v="2042"/>
    <n v="1987"/>
    <n v="-97434.38"/>
    <n v="0"/>
    <s v="50-R1.5 - Retirement"/>
    <m/>
    <x v="1"/>
    <n v="2042"/>
    <b v="1"/>
  </r>
  <r>
    <x v="1"/>
    <s v="0211"/>
    <n v="0"/>
    <n v="0"/>
    <n v="2042"/>
    <n v="1988"/>
    <n v="-2513.52"/>
    <n v="0"/>
    <s v="50-R1.5 - Retirement"/>
    <m/>
    <x v="1"/>
    <n v="2042"/>
    <b v="1"/>
  </r>
  <r>
    <x v="1"/>
    <s v="0211"/>
    <n v="0"/>
    <n v="0"/>
    <n v="2042"/>
    <n v="1990"/>
    <n v="-9148.91"/>
    <n v="0"/>
    <s v="50-R1.5 - Retirement"/>
    <m/>
    <x v="1"/>
    <n v="2042"/>
    <b v="1"/>
  </r>
  <r>
    <x v="1"/>
    <s v="0211"/>
    <n v="0"/>
    <n v="0"/>
    <n v="2042"/>
    <n v="1991"/>
    <n v="-28223.02"/>
    <n v="0"/>
    <s v="50-R1.5 - Retirement"/>
    <m/>
    <x v="1"/>
    <n v="2042"/>
    <b v="1"/>
  </r>
  <r>
    <x v="1"/>
    <s v="0211"/>
    <n v="0"/>
    <n v="0"/>
    <n v="2042"/>
    <n v="1993"/>
    <n v="-14277.31"/>
    <n v="0"/>
    <s v="50-R1.5 - Retirement"/>
    <m/>
    <x v="1"/>
    <n v="2042"/>
    <b v="1"/>
  </r>
  <r>
    <x v="1"/>
    <s v="0211"/>
    <n v="0"/>
    <n v="0"/>
    <n v="2042"/>
    <n v="1994"/>
    <n v="-207492.72"/>
    <n v="0"/>
    <s v="50-R1.5 - Retirement"/>
    <m/>
    <x v="1"/>
    <n v="2042"/>
    <b v="1"/>
  </r>
  <r>
    <x v="1"/>
    <s v="0211"/>
    <n v="0"/>
    <n v="0"/>
    <n v="2042"/>
    <n v="1995"/>
    <n v="-174923.64"/>
    <n v="0"/>
    <s v="50-R1.5 - Retirement"/>
    <m/>
    <x v="1"/>
    <n v="2042"/>
    <b v="1"/>
  </r>
  <r>
    <x v="1"/>
    <s v="0211"/>
    <n v="0"/>
    <n v="0"/>
    <n v="2042"/>
    <n v="1996"/>
    <n v="-254256.08"/>
    <n v="0"/>
    <s v="50-R1.5 - Retirement"/>
    <m/>
    <x v="1"/>
    <n v="2042"/>
    <b v="1"/>
  </r>
  <r>
    <x v="1"/>
    <s v="0211"/>
    <n v="0"/>
    <n v="0"/>
    <n v="2042"/>
    <n v="1997"/>
    <n v="-517157.28"/>
    <n v="0"/>
    <s v="50-R1.5 - Retirement"/>
    <m/>
    <x v="1"/>
    <n v="2042"/>
    <b v="1"/>
  </r>
  <r>
    <x v="1"/>
    <s v="0211"/>
    <n v="0"/>
    <n v="0"/>
    <n v="2042"/>
    <n v="1998"/>
    <n v="-4404173.74"/>
    <n v="0"/>
    <s v="50-R1.5 - Retirement"/>
    <m/>
    <x v="1"/>
    <n v="2042"/>
    <b v="1"/>
  </r>
  <r>
    <x v="1"/>
    <s v="0211"/>
    <n v="0"/>
    <n v="0"/>
    <n v="2042"/>
    <n v="1999"/>
    <n v="-2697696.61"/>
    <n v="0"/>
    <s v="50-R1.5 - Retirement"/>
    <m/>
    <x v="1"/>
    <n v="2042"/>
    <b v="1"/>
  </r>
  <r>
    <x v="1"/>
    <s v="0211"/>
    <n v="0"/>
    <n v="0"/>
    <n v="2042"/>
    <n v="2000"/>
    <n v="-25596.51"/>
    <n v="0"/>
    <s v="50-R1.5 - Retirement"/>
    <m/>
    <x v="1"/>
    <n v="2042"/>
    <b v="1"/>
  </r>
  <r>
    <x v="1"/>
    <s v="0211"/>
    <n v="0"/>
    <n v="0"/>
    <n v="2042"/>
    <n v="2001"/>
    <n v="-1007924.5"/>
    <n v="0"/>
    <s v="50-R1.5 - Retirement"/>
    <m/>
    <x v="1"/>
    <n v="2042"/>
    <b v="1"/>
  </r>
  <r>
    <x v="1"/>
    <s v="0211"/>
    <n v="0"/>
    <n v="0"/>
    <n v="2042"/>
    <n v="2003"/>
    <n v="-2115925.75"/>
    <n v="0"/>
    <s v="50-R1.5 - Retirement"/>
    <m/>
    <x v="1"/>
    <n v="2042"/>
    <b v="1"/>
  </r>
  <r>
    <x v="1"/>
    <s v="0211"/>
    <n v="0"/>
    <n v="0"/>
    <n v="2042"/>
    <n v="2004"/>
    <n v="-1162342.8600000001"/>
    <n v="0"/>
    <s v="50-R1.5 - Retirement"/>
    <m/>
    <x v="1"/>
    <n v="2042"/>
    <b v="1"/>
  </r>
  <r>
    <x v="1"/>
    <s v="0211"/>
    <n v="0"/>
    <n v="0"/>
    <n v="2042"/>
    <n v="2005"/>
    <n v="-2492237.96"/>
    <n v="0"/>
    <s v="50-R1.5 - Retirement"/>
    <m/>
    <x v="1"/>
    <n v="2042"/>
    <b v="1"/>
  </r>
  <r>
    <x v="1"/>
    <s v="0211"/>
    <n v="0"/>
    <n v="0"/>
    <n v="2042"/>
    <n v="2006"/>
    <n v="-217400.7"/>
    <n v="0"/>
    <s v="50-R1.5 - Retirement"/>
    <m/>
    <x v="1"/>
    <n v="2042"/>
    <b v="1"/>
  </r>
  <r>
    <x v="1"/>
    <s v="0211"/>
    <n v="0"/>
    <n v="0"/>
    <n v="2042"/>
    <n v="2007"/>
    <n v="-1439304.89"/>
    <n v="0"/>
    <s v="50-R1.5 - Retirement"/>
    <m/>
    <x v="1"/>
    <n v="2042"/>
    <b v="1"/>
  </r>
  <r>
    <x v="1"/>
    <s v="0211"/>
    <n v="0"/>
    <n v="0"/>
    <n v="2042"/>
    <n v="2008"/>
    <n v="-126938.61"/>
    <n v="0"/>
    <s v="50-R1.5 - Retirement"/>
    <m/>
    <x v="1"/>
    <n v="2042"/>
    <b v="1"/>
  </r>
  <r>
    <x v="1"/>
    <s v="0211"/>
    <n v="0"/>
    <n v="0"/>
    <n v="2042"/>
    <n v="2009"/>
    <n v="-4678675.2300000004"/>
    <n v="0"/>
    <s v="50-R1.5 - Retirement"/>
    <m/>
    <x v="1"/>
    <n v="2042"/>
    <b v="1"/>
  </r>
  <r>
    <x v="1"/>
    <s v="0211"/>
    <n v="0"/>
    <n v="0"/>
    <n v="2042"/>
    <n v="2010"/>
    <n v="-866861.19"/>
    <n v="0"/>
    <s v="50-R1.5 - Retirement"/>
    <m/>
    <x v="1"/>
    <n v="2042"/>
    <b v="1"/>
  </r>
  <r>
    <x v="1"/>
    <s v="0212"/>
    <n v="0"/>
    <n v="0"/>
    <n v="2011"/>
    <n v="1980"/>
    <n v="-180624.36"/>
    <n v="0"/>
    <s v="50-R1.5 - Retirement"/>
    <m/>
    <x v="1"/>
    <n v="2042"/>
    <b v="0"/>
  </r>
  <r>
    <x v="1"/>
    <s v="0212"/>
    <n v="0"/>
    <n v="0"/>
    <n v="2011"/>
    <n v="1981"/>
    <n v="-9171.42"/>
    <n v="0"/>
    <s v="50-R1.5 - Retirement"/>
    <m/>
    <x v="1"/>
    <n v="2042"/>
    <b v="0"/>
  </r>
  <r>
    <x v="1"/>
    <s v="0212"/>
    <n v="0"/>
    <n v="0"/>
    <n v="2011"/>
    <n v="1985"/>
    <n v="-40414.44"/>
    <n v="0"/>
    <s v="50-R1.5 - Retirement"/>
    <m/>
    <x v="1"/>
    <n v="2042"/>
    <b v="0"/>
  </r>
  <r>
    <x v="1"/>
    <s v="0212"/>
    <n v="0"/>
    <n v="0"/>
    <n v="2011"/>
    <n v="1986"/>
    <n v="-6258.08"/>
    <n v="0"/>
    <s v="50-R1.5 - Retirement"/>
    <m/>
    <x v="1"/>
    <n v="2042"/>
    <b v="0"/>
  </r>
  <r>
    <x v="1"/>
    <s v="0212"/>
    <n v="0"/>
    <n v="0"/>
    <n v="2011"/>
    <n v="1987"/>
    <n v="-2181.52"/>
    <n v="0"/>
    <s v="50-R1.5 - Retirement"/>
    <m/>
    <x v="1"/>
    <n v="2042"/>
    <b v="0"/>
  </r>
  <r>
    <x v="1"/>
    <s v="0212"/>
    <n v="0"/>
    <n v="0"/>
    <n v="2011"/>
    <n v="1988"/>
    <n v="-4"/>
    <n v="0"/>
    <s v="50-R1.5 - Retirement"/>
    <m/>
    <x v="1"/>
    <n v="2042"/>
    <b v="0"/>
  </r>
  <r>
    <x v="1"/>
    <s v="0212"/>
    <n v="0"/>
    <n v="0"/>
    <n v="2011"/>
    <n v="1989"/>
    <n v="-4359.79"/>
    <n v="0"/>
    <s v="50-R1.5 - Retirement"/>
    <m/>
    <x v="1"/>
    <n v="2042"/>
    <b v="0"/>
  </r>
  <r>
    <x v="1"/>
    <s v="0212"/>
    <n v="0"/>
    <n v="0"/>
    <n v="2011"/>
    <n v="1992"/>
    <n v="-6.33"/>
    <n v="0"/>
    <s v="50-R1.5 - Retirement"/>
    <m/>
    <x v="1"/>
    <n v="2042"/>
    <b v="0"/>
  </r>
  <r>
    <x v="1"/>
    <s v="0212"/>
    <n v="0"/>
    <n v="0"/>
    <n v="2011"/>
    <n v="1993"/>
    <n v="-5.59"/>
    <n v="0"/>
    <s v="50-R1.5 - Retirement"/>
    <m/>
    <x v="1"/>
    <n v="2042"/>
    <b v="0"/>
  </r>
  <r>
    <x v="1"/>
    <s v="0212"/>
    <n v="0"/>
    <n v="0"/>
    <n v="2011"/>
    <n v="1994"/>
    <n v="-340.15"/>
    <n v="0"/>
    <s v="50-R1.5 - Retirement"/>
    <m/>
    <x v="1"/>
    <n v="2042"/>
    <b v="0"/>
  </r>
  <r>
    <x v="1"/>
    <s v="0212"/>
    <n v="0"/>
    <n v="0"/>
    <n v="2011"/>
    <n v="1995"/>
    <n v="-758.12"/>
    <n v="0"/>
    <s v="50-R1.5 - Retirement"/>
    <m/>
    <x v="1"/>
    <n v="2042"/>
    <b v="0"/>
  </r>
  <r>
    <x v="1"/>
    <s v="0212"/>
    <n v="0"/>
    <n v="0"/>
    <n v="2011"/>
    <n v="1996"/>
    <n v="-25642.69"/>
    <n v="0"/>
    <s v="50-R1.5 - Retirement"/>
    <m/>
    <x v="1"/>
    <n v="2042"/>
    <b v="0"/>
  </r>
  <r>
    <x v="1"/>
    <s v="0212"/>
    <n v="0"/>
    <n v="0"/>
    <n v="2011"/>
    <n v="1997"/>
    <n v="-23497.439999999999"/>
    <n v="0"/>
    <s v="50-R1.5 - Retirement"/>
    <m/>
    <x v="1"/>
    <n v="2042"/>
    <b v="0"/>
  </r>
  <r>
    <x v="1"/>
    <s v="0212"/>
    <n v="0"/>
    <n v="0"/>
    <n v="2011"/>
    <n v="1998"/>
    <n v="-11408.1"/>
    <n v="0"/>
    <s v="50-R1.5 - Retirement"/>
    <m/>
    <x v="1"/>
    <n v="2042"/>
    <b v="0"/>
  </r>
  <r>
    <x v="1"/>
    <s v="0212"/>
    <n v="0"/>
    <n v="0"/>
    <n v="2011"/>
    <n v="1999"/>
    <n v="-273.47000000000003"/>
    <n v="0"/>
    <s v="50-R1.5 - Retirement"/>
    <m/>
    <x v="1"/>
    <n v="2042"/>
    <b v="0"/>
  </r>
  <r>
    <x v="1"/>
    <s v="0212"/>
    <n v="0"/>
    <n v="0"/>
    <n v="2011"/>
    <n v="2001"/>
    <n v="-1414.14"/>
    <n v="0"/>
    <s v="50-R1.5 - Retirement"/>
    <m/>
    <x v="1"/>
    <n v="2042"/>
    <b v="0"/>
  </r>
  <r>
    <x v="1"/>
    <s v="0212"/>
    <n v="0"/>
    <n v="0"/>
    <n v="2011"/>
    <n v="2002"/>
    <n v="-1966.42"/>
    <n v="0"/>
    <s v="50-R1.5 - Retirement"/>
    <m/>
    <x v="1"/>
    <n v="2042"/>
    <b v="0"/>
  </r>
  <r>
    <x v="1"/>
    <s v="0212"/>
    <n v="0"/>
    <n v="0"/>
    <n v="2011"/>
    <n v="2003"/>
    <n v="-19032.79"/>
    <n v="0"/>
    <s v="50-R1.5 - Retirement"/>
    <m/>
    <x v="1"/>
    <n v="2042"/>
    <b v="0"/>
  </r>
  <r>
    <x v="1"/>
    <s v="0212"/>
    <n v="0"/>
    <n v="0"/>
    <n v="2011"/>
    <n v="2004"/>
    <n v="-32730.34"/>
    <n v="0"/>
    <s v="50-R1.5 - Retirement"/>
    <m/>
    <x v="1"/>
    <n v="2042"/>
    <b v="0"/>
  </r>
  <r>
    <x v="1"/>
    <s v="0212"/>
    <n v="0"/>
    <n v="0"/>
    <n v="2011"/>
    <n v="2005"/>
    <n v="-417.93"/>
    <n v="0"/>
    <s v="50-R1.5 - Retirement"/>
    <m/>
    <x v="1"/>
    <n v="2042"/>
    <b v="0"/>
  </r>
  <r>
    <x v="1"/>
    <s v="0212"/>
    <n v="0"/>
    <n v="0"/>
    <n v="2011"/>
    <n v="2006"/>
    <n v="-49.43"/>
    <n v="0"/>
    <s v="50-R1.5 - Retirement"/>
    <m/>
    <x v="1"/>
    <n v="2042"/>
    <b v="0"/>
  </r>
  <r>
    <x v="1"/>
    <s v="0212"/>
    <n v="0"/>
    <n v="0"/>
    <n v="2011"/>
    <n v="2007"/>
    <n v="-1074.26"/>
    <n v="0"/>
    <s v="50-R1.5 - Retirement"/>
    <m/>
    <x v="1"/>
    <n v="2042"/>
    <b v="0"/>
  </r>
  <r>
    <x v="1"/>
    <s v="0212"/>
    <n v="0"/>
    <n v="0"/>
    <n v="2011"/>
    <n v="2008"/>
    <n v="-1924.8"/>
    <n v="0"/>
    <s v="50-R1.5 - Retirement"/>
    <m/>
    <x v="1"/>
    <n v="2042"/>
    <b v="0"/>
  </r>
  <r>
    <x v="1"/>
    <s v="0212"/>
    <n v="0"/>
    <n v="0"/>
    <n v="2011"/>
    <n v="2009"/>
    <n v="-2897.66"/>
    <n v="0"/>
    <s v="50-R1.5 - Retirement"/>
    <m/>
    <x v="1"/>
    <n v="2042"/>
    <b v="0"/>
  </r>
  <r>
    <x v="1"/>
    <s v="0212"/>
    <n v="0"/>
    <n v="0"/>
    <n v="2011"/>
    <n v="2010"/>
    <n v="-777.34"/>
    <n v="0"/>
    <s v="50-R1.5 - Retirement"/>
    <m/>
    <x v="1"/>
    <n v="2042"/>
    <b v="0"/>
  </r>
  <r>
    <x v="1"/>
    <s v="0212"/>
    <n v="0"/>
    <n v="0"/>
    <n v="2012"/>
    <n v="1980"/>
    <n v="-186974.03"/>
    <n v="0"/>
    <s v="50-R1.5 - Retirement"/>
    <m/>
    <x v="1"/>
    <n v="2042"/>
    <b v="0"/>
  </r>
  <r>
    <x v="1"/>
    <s v="0212"/>
    <n v="0"/>
    <n v="0"/>
    <n v="2012"/>
    <n v="1981"/>
    <n v="-9496.2999999999993"/>
    <n v="0"/>
    <s v="50-R1.5 - Retirement"/>
    <m/>
    <x v="1"/>
    <n v="2042"/>
    <b v="0"/>
  </r>
  <r>
    <x v="1"/>
    <s v="0212"/>
    <n v="0"/>
    <n v="0"/>
    <n v="2012"/>
    <n v="1985"/>
    <n v="-41866.980000000003"/>
    <n v="0"/>
    <s v="50-R1.5 - Retirement"/>
    <m/>
    <x v="1"/>
    <n v="2042"/>
    <b v="0"/>
  </r>
  <r>
    <x v="1"/>
    <s v="0212"/>
    <n v="0"/>
    <n v="0"/>
    <n v="2012"/>
    <n v="1986"/>
    <n v="-6482.83"/>
    <n v="0"/>
    <s v="50-R1.5 - Retirement"/>
    <m/>
    <x v="1"/>
    <n v="2042"/>
    <b v="0"/>
  </r>
  <r>
    <x v="1"/>
    <s v="0212"/>
    <n v="0"/>
    <n v="0"/>
    <n v="2012"/>
    <n v="1987"/>
    <n v="-2259.66"/>
    <n v="0"/>
    <s v="50-R1.5 - Retirement"/>
    <m/>
    <x v="1"/>
    <n v="2042"/>
    <b v="0"/>
  </r>
  <r>
    <x v="1"/>
    <s v="0212"/>
    <n v="0"/>
    <n v="0"/>
    <n v="2012"/>
    <n v="1988"/>
    <n v="-4.1399999999999997"/>
    <n v="0"/>
    <s v="50-R1.5 - Retirement"/>
    <m/>
    <x v="1"/>
    <n v="2042"/>
    <b v="0"/>
  </r>
  <r>
    <x v="1"/>
    <s v="0212"/>
    <n v="0"/>
    <n v="0"/>
    <n v="2012"/>
    <n v="1989"/>
    <n v="-4514.63"/>
    <n v="0"/>
    <s v="50-R1.5 - Retirement"/>
    <m/>
    <x v="1"/>
    <n v="2042"/>
    <b v="0"/>
  </r>
  <r>
    <x v="1"/>
    <s v="0212"/>
    <n v="0"/>
    <n v="0"/>
    <n v="2012"/>
    <n v="1992"/>
    <n v="-6.55"/>
    <n v="0"/>
    <s v="50-R1.5 - Retirement"/>
    <m/>
    <x v="1"/>
    <n v="2042"/>
    <b v="0"/>
  </r>
  <r>
    <x v="1"/>
    <s v="0212"/>
    <n v="0"/>
    <n v="0"/>
    <n v="2012"/>
    <n v="1993"/>
    <n v="-5.79"/>
    <n v="0"/>
    <s v="50-R1.5 - Retirement"/>
    <m/>
    <x v="1"/>
    <n v="2042"/>
    <b v="0"/>
  </r>
  <r>
    <x v="1"/>
    <s v="0212"/>
    <n v="0"/>
    <n v="0"/>
    <n v="2012"/>
    <n v="1994"/>
    <n v="-351.79"/>
    <n v="0"/>
    <s v="50-R1.5 - Retirement"/>
    <m/>
    <x v="1"/>
    <n v="2042"/>
    <b v="0"/>
  </r>
  <r>
    <x v="1"/>
    <s v="0212"/>
    <n v="0"/>
    <n v="0"/>
    <n v="2012"/>
    <n v="1995"/>
    <n v="-783.9"/>
    <n v="0"/>
    <s v="50-R1.5 - Retirement"/>
    <m/>
    <x v="1"/>
    <n v="2042"/>
    <b v="0"/>
  </r>
  <r>
    <x v="1"/>
    <s v="0212"/>
    <n v="0"/>
    <n v="0"/>
    <n v="2012"/>
    <n v="1996"/>
    <n v="-26511.06"/>
    <n v="0"/>
    <s v="50-R1.5 - Retirement"/>
    <m/>
    <x v="1"/>
    <n v="2042"/>
    <b v="0"/>
  </r>
  <r>
    <x v="1"/>
    <s v="0212"/>
    <n v="0"/>
    <n v="0"/>
    <n v="2012"/>
    <n v="1997"/>
    <n v="-24293.29"/>
    <n v="0"/>
    <s v="50-R1.5 - Retirement"/>
    <m/>
    <x v="1"/>
    <n v="2042"/>
    <b v="0"/>
  </r>
  <r>
    <x v="1"/>
    <s v="0212"/>
    <n v="0"/>
    <n v="0"/>
    <n v="2012"/>
    <n v="1998"/>
    <n v="-11797.05"/>
    <n v="0"/>
    <s v="50-R1.5 - Retirement"/>
    <m/>
    <x v="1"/>
    <n v="2042"/>
    <b v="0"/>
  </r>
  <r>
    <x v="1"/>
    <s v="0212"/>
    <n v="0"/>
    <n v="0"/>
    <n v="2012"/>
    <n v="1999"/>
    <n v="-282.87"/>
    <n v="0"/>
    <s v="50-R1.5 - Retirement"/>
    <m/>
    <x v="1"/>
    <n v="2042"/>
    <b v="0"/>
  </r>
  <r>
    <x v="1"/>
    <s v="0212"/>
    <n v="0"/>
    <n v="0"/>
    <n v="2012"/>
    <n v="2001"/>
    <n v="-1463.74"/>
    <n v="0"/>
    <s v="50-R1.5 - Retirement"/>
    <m/>
    <x v="1"/>
    <n v="2042"/>
    <b v="0"/>
  </r>
  <r>
    <x v="1"/>
    <s v="0212"/>
    <n v="0"/>
    <n v="0"/>
    <n v="2012"/>
    <n v="2002"/>
    <n v="-2036.23"/>
    <n v="0"/>
    <s v="50-R1.5 - Retirement"/>
    <m/>
    <x v="1"/>
    <n v="2042"/>
    <b v="0"/>
  </r>
  <r>
    <x v="1"/>
    <s v="0212"/>
    <n v="0"/>
    <n v="0"/>
    <n v="2012"/>
    <n v="2003"/>
    <n v="-19714.91"/>
    <n v="0"/>
    <s v="50-R1.5 - Retirement"/>
    <m/>
    <x v="1"/>
    <n v="2042"/>
    <b v="0"/>
  </r>
  <r>
    <x v="1"/>
    <s v="0212"/>
    <n v="0"/>
    <n v="0"/>
    <n v="2012"/>
    <n v="2004"/>
    <n v="-33917.82"/>
    <n v="0"/>
    <s v="50-R1.5 - Retirement"/>
    <m/>
    <x v="1"/>
    <n v="2042"/>
    <b v="0"/>
  </r>
  <r>
    <x v="1"/>
    <s v="0212"/>
    <n v="0"/>
    <n v="0"/>
    <n v="2012"/>
    <n v="2005"/>
    <n v="-433.25"/>
    <n v="0"/>
    <s v="50-R1.5 - Retirement"/>
    <m/>
    <x v="1"/>
    <n v="2042"/>
    <b v="0"/>
  </r>
  <r>
    <x v="1"/>
    <s v="0212"/>
    <n v="0"/>
    <n v="0"/>
    <n v="2012"/>
    <n v="2006"/>
    <n v="-51.26"/>
    <n v="0"/>
    <s v="50-R1.5 - Retirement"/>
    <m/>
    <x v="1"/>
    <n v="2042"/>
    <b v="0"/>
  </r>
  <r>
    <x v="1"/>
    <s v="0212"/>
    <n v="0"/>
    <n v="0"/>
    <n v="2012"/>
    <n v="2007"/>
    <n v="-1114.6199999999999"/>
    <n v="0"/>
    <s v="50-R1.5 - Retirement"/>
    <m/>
    <x v="1"/>
    <n v="2042"/>
    <b v="0"/>
  </r>
  <r>
    <x v="1"/>
    <s v="0212"/>
    <n v="0"/>
    <n v="0"/>
    <n v="2012"/>
    <n v="2008"/>
    <n v="-1998"/>
    <n v="0"/>
    <s v="50-R1.5 - Retirement"/>
    <m/>
    <x v="1"/>
    <n v="2042"/>
    <b v="0"/>
  </r>
  <r>
    <x v="1"/>
    <s v="0212"/>
    <n v="0"/>
    <n v="0"/>
    <n v="2012"/>
    <n v="2009"/>
    <n v="-3009.19"/>
    <n v="0"/>
    <s v="50-R1.5 - Retirement"/>
    <m/>
    <x v="1"/>
    <n v="2042"/>
    <b v="0"/>
  </r>
  <r>
    <x v="1"/>
    <s v="0212"/>
    <n v="0"/>
    <n v="0"/>
    <n v="2012"/>
    <n v="2010"/>
    <n v="-807.7"/>
    <n v="0"/>
    <s v="50-R1.5 - Retirement"/>
    <m/>
    <x v="1"/>
    <n v="2042"/>
    <b v="0"/>
  </r>
  <r>
    <x v="1"/>
    <s v="0212"/>
    <n v="0"/>
    <n v="0"/>
    <n v="2013"/>
    <n v="1980"/>
    <n v="-193478.32"/>
    <n v="0"/>
    <s v="50-R1.5 - Retirement"/>
    <m/>
    <x v="1"/>
    <n v="2042"/>
    <b v="0"/>
  </r>
  <r>
    <x v="1"/>
    <s v="0212"/>
    <n v="0"/>
    <n v="0"/>
    <n v="2013"/>
    <n v="1981"/>
    <n v="-9830.1299999999992"/>
    <n v="0"/>
    <s v="50-R1.5 - Retirement"/>
    <m/>
    <x v="1"/>
    <n v="2042"/>
    <b v="0"/>
  </r>
  <r>
    <x v="1"/>
    <s v="0212"/>
    <n v="0"/>
    <n v="0"/>
    <n v="2013"/>
    <n v="1985"/>
    <n v="-43370.02"/>
    <n v="0"/>
    <s v="50-R1.5 - Retirement"/>
    <m/>
    <x v="1"/>
    <n v="2042"/>
    <b v="0"/>
  </r>
  <r>
    <x v="1"/>
    <s v="0212"/>
    <n v="0"/>
    <n v="0"/>
    <n v="2013"/>
    <n v="1986"/>
    <n v="-6715.83"/>
    <n v="0"/>
    <s v="50-R1.5 - Retirement"/>
    <m/>
    <x v="1"/>
    <n v="2042"/>
    <b v="0"/>
  </r>
  <r>
    <x v="1"/>
    <s v="0212"/>
    <n v="0"/>
    <n v="0"/>
    <n v="2013"/>
    <n v="1987"/>
    <n v="-2340.8200000000002"/>
    <n v="0"/>
    <s v="50-R1.5 - Retirement"/>
    <m/>
    <x v="1"/>
    <n v="2042"/>
    <b v="0"/>
  </r>
  <r>
    <x v="1"/>
    <s v="0212"/>
    <n v="0"/>
    <n v="0"/>
    <n v="2013"/>
    <n v="1988"/>
    <n v="-4.29"/>
    <n v="0"/>
    <s v="50-R1.5 - Retirement"/>
    <m/>
    <x v="1"/>
    <n v="2042"/>
    <b v="0"/>
  </r>
  <r>
    <x v="1"/>
    <s v="0212"/>
    <n v="0"/>
    <n v="0"/>
    <n v="2013"/>
    <n v="1989"/>
    <n v="-4675.8100000000004"/>
    <n v="0"/>
    <s v="50-R1.5 - Retirement"/>
    <m/>
    <x v="1"/>
    <n v="2042"/>
    <b v="0"/>
  </r>
  <r>
    <x v="1"/>
    <s v="0212"/>
    <n v="0"/>
    <n v="0"/>
    <n v="2013"/>
    <n v="1992"/>
    <n v="-6.78"/>
    <n v="0"/>
    <s v="50-R1.5 - Retirement"/>
    <m/>
    <x v="1"/>
    <n v="2042"/>
    <b v="0"/>
  </r>
  <r>
    <x v="1"/>
    <s v="0212"/>
    <n v="0"/>
    <n v="0"/>
    <n v="2013"/>
    <n v="1993"/>
    <n v="-5.99"/>
    <n v="0"/>
    <s v="50-R1.5 - Retirement"/>
    <m/>
    <x v="1"/>
    <n v="2042"/>
    <b v="0"/>
  </r>
  <r>
    <x v="1"/>
    <s v="0212"/>
    <n v="0"/>
    <n v="0"/>
    <n v="2013"/>
    <n v="1994"/>
    <n v="-363.93"/>
    <n v="0"/>
    <s v="50-R1.5 - Retirement"/>
    <m/>
    <x v="1"/>
    <n v="2042"/>
    <b v="0"/>
  </r>
  <r>
    <x v="1"/>
    <s v="0212"/>
    <n v="0"/>
    <n v="0"/>
    <n v="2013"/>
    <n v="1995"/>
    <n v="-810.72"/>
    <n v="0"/>
    <s v="50-R1.5 - Retirement"/>
    <m/>
    <x v="1"/>
    <n v="2042"/>
    <b v="0"/>
  </r>
  <r>
    <x v="1"/>
    <s v="0212"/>
    <n v="0"/>
    <n v="0"/>
    <n v="2013"/>
    <n v="1996"/>
    <n v="-27412.47"/>
    <n v="0"/>
    <s v="50-R1.5 - Retirement"/>
    <m/>
    <x v="1"/>
    <n v="2042"/>
    <b v="0"/>
  </r>
  <r>
    <x v="1"/>
    <s v="0212"/>
    <n v="0"/>
    <n v="0"/>
    <n v="2013"/>
    <n v="1997"/>
    <n v="-25115.96"/>
    <n v="0"/>
    <s v="50-R1.5 - Retirement"/>
    <m/>
    <x v="1"/>
    <n v="2042"/>
    <b v="0"/>
  </r>
  <r>
    <x v="1"/>
    <s v="0212"/>
    <n v="0"/>
    <n v="0"/>
    <n v="2013"/>
    <n v="1998"/>
    <n v="-12196.61"/>
    <n v="0"/>
    <s v="50-R1.5 - Retirement"/>
    <m/>
    <x v="1"/>
    <n v="2042"/>
    <b v="0"/>
  </r>
  <r>
    <x v="1"/>
    <s v="0212"/>
    <n v="0"/>
    <n v="0"/>
    <n v="2013"/>
    <n v="1999"/>
    <n v="-292.52"/>
    <n v="0"/>
    <s v="50-R1.5 - Retirement"/>
    <m/>
    <x v="1"/>
    <n v="2042"/>
    <b v="0"/>
  </r>
  <r>
    <x v="1"/>
    <s v="0212"/>
    <n v="0"/>
    <n v="0"/>
    <n v="2013"/>
    <n v="2001"/>
    <n v="-1514.64"/>
    <n v="0"/>
    <s v="50-R1.5 - Retirement"/>
    <m/>
    <x v="1"/>
    <n v="2042"/>
    <b v="0"/>
  </r>
  <r>
    <x v="1"/>
    <s v="0212"/>
    <n v="0"/>
    <n v="0"/>
    <n v="2013"/>
    <n v="2002"/>
    <n v="-2107.66"/>
    <n v="0"/>
    <s v="50-R1.5 - Retirement"/>
    <m/>
    <x v="1"/>
    <n v="2042"/>
    <b v="0"/>
  </r>
  <r>
    <x v="1"/>
    <s v="0212"/>
    <n v="0"/>
    <n v="0"/>
    <n v="2013"/>
    <n v="2003"/>
    <n v="-20414.84"/>
    <n v="0"/>
    <s v="50-R1.5 - Retirement"/>
    <m/>
    <x v="1"/>
    <n v="2042"/>
    <b v="0"/>
  </r>
  <r>
    <x v="1"/>
    <s v="0212"/>
    <n v="0"/>
    <n v="0"/>
    <n v="2013"/>
    <n v="2004"/>
    <n v="-35133.42"/>
    <n v="0"/>
    <s v="50-R1.5 - Retirement"/>
    <m/>
    <x v="1"/>
    <n v="2042"/>
    <b v="0"/>
  </r>
  <r>
    <x v="1"/>
    <s v="0212"/>
    <n v="0"/>
    <n v="0"/>
    <n v="2013"/>
    <n v="2005"/>
    <n v="-448.96"/>
    <n v="0"/>
    <s v="50-R1.5 - Retirement"/>
    <m/>
    <x v="1"/>
    <n v="2042"/>
    <b v="0"/>
  </r>
  <r>
    <x v="1"/>
    <s v="0212"/>
    <n v="0"/>
    <n v="0"/>
    <n v="2013"/>
    <n v="2006"/>
    <n v="-53.14"/>
    <n v="0"/>
    <s v="50-R1.5 - Retirement"/>
    <m/>
    <x v="1"/>
    <n v="2042"/>
    <b v="0"/>
  </r>
  <r>
    <x v="1"/>
    <s v="0212"/>
    <n v="0"/>
    <n v="0"/>
    <n v="2013"/>
    <n v="2007"/>
    <n v="-1155.98"/>
    <n v="0"/>
    <s v="50-R1.5 - Retirement"/>
    <m/>
    <x v="1"/>
    <n v="2042"/>
    <b v="0"/>
  </r>
  <r>
    <x v="1"/>
    <s v="0212"/>
    <n v="0"/>
    <n v="0"/>
    <n v="2013"/>
    <n v="2008"/>
    <n v="-2073.0700000000002"/>
    <n v="0"/>
    <s v="50-R1.5 - Retirement"/>
    <m/>
    <x v="1"/>
    <n v="2042"/>
    <b v="0"/>
  </r>
  <r>
    <x v="1"/>
    <s v="0212"/>
    <n v="0"/>
    <n v="0"/>
    <n v="2013"/>
    <n v="2009"/>
    <n v="-3123.63"/>
    <n v="0"/>
    <s v="50-R1.5 - Retirement"/>
    <m/>
    <x v="1"/>
    <n v="2042"/>
    <b v="0"/>
  </r>
  <r>
    <x v="1"/>
    <s v="0212"/>
    <n v="0"/>
    <n v="0"/>
    <n v="2013"/>
    <n v="2010"/>
    <n v="-838.79"/>
    <n v="0"/>
    <s v="50-R1.5 - Retirement"/>
    <m/>
    <x v="1"/>
    <n v="2042"/>
    <b v="0"/>
  </r>
  <r>
    <x v="1"/>
    <s v="0212"/>
    <n v="0"/>
    <n v="0"/>
    <n v="2014"/>
    <n v="1980"/>
    <n v="-200132.02"/>
    <n v="0"/>
    <s v="50-R1.5 - Retirement"/>
    <m/>
    <x v="1"/>
    <n v="2042"/>
    <b v="0"/>
  </r>
  <r>
    <x v="1"/>
    <s v="0212"/>
    <n v="0"/>
    <n v="0"/>
    <n v="2014"/>
    <n v="1981"/>
    <n v="-10172.1"/>
    <n v="0"/>
    <s v="50-R1.5 - Retirement"/>
    <m/>
    <x v="1"/>
    <n v="2042"/>
    <b v="0"/>
  </r>
  <r>
    <x v="1"/>
    <s v="0212"/>
    <n v="0"/>
    <n v="0"/>
    <n v="2014"/>
    <n v="1985"/>
    <n v="-44923.11"/>
    <n v="0"/>
    <s v="50-R1.5 - Retirement"/>
    <m/>
    <x v="1"/>
    <n v="2042"/>
    <b v="0"/>
  </r>
  <r>
    <x v="1"/>
    <s v="0212"/>
    <n v="0"/>
    <n v="0"/>
    <n v="2014"/>
    <n v="1986"/>
    <n v="-6956.93"/>
    <n v="0"/>
    <s v="50-R1.5 - Retirement"/>
    <m/>
    <x v="1"/>
    <n v="2042"/>
    <b v="0"/>
  </r>
  <r>
    <x v="1"/>
    <s v="0212"/>
    <n v="0"/>
    <n v="0"/>
    <n v="2014"/>
    <n v="1987"/>
    <n v="-2424.9499999999998"/>
    <n v="0"/>
    <s v="50-R1.5 - Retirement"/>
    <m/>
    <x v="1"/>
    <n v="2042"/>
    <b v="0"/>
  </r>
  <r>
    <x v="1"/>
    <s v="0212"/>
    <n v="0"/>
    <n v="0"/>
    <n v="2014"/>
    <n v="1988"/>
    <n v="-4.45"/>
    <n v="0"/>
    <s v="50-R1.5 - Retirement"/>
    <m/>
    <x v="1"/>
    <n v="2042"/>
    <b v="0"/>
  </r>
  <r>
    <x v="1"/>
    <s v="0212"/>
    <n v="0"/>
    <n v="0"/>
    <n v="2014"/>
    <n v="1989"/>
    <n v="-4843.3"/>
    <n v="0"/>
    <s v="50-R1.5 - Retirement"/>
    <m/>
    <x v="1"/>
    <n v="2042"/>
    <b v="0"/>
  </r>
  <r>
    <x v="1"/>
    <s v="0212"/>
    <n v="0"/>
    <n v="0"/>
    <n v="2014"/>
    <n v="1992"/>
    <n v="-7.02"/>
    <n v="0"/>
    <s v="50-R1.5 - Retirement"/>
    <m/>
    <x v="1"/>
    <n v="2042"/>
    <b v="0"/>
  </r>
  <r>
    <x v="1"/>
    <s v="0212"/>
    <n v="0"/>
    <n v="0"/>
    <n v="2014"/>
    <n v="1993"/>
    <n v="-6.2"/>
    <n v="0"/>
    <s v="50-R1.5 - Retirement"/>
    <m/>
    <x v="1"/>
    <n v="2042"/>
    <b v="0"/>
  </r>
  <r>
    <x v="1"/>
    <s v="0212"/>
    <n v="0"/>
    <n v="0"/>
    <n v="2014"/>
    <n v="1994"/>
    <n v="-376.57"/>
    <n v="0"/>
    <s v="50-R1.5 - Retirement"/>
    <m/>
    <x v="1"/>
    <n v="2042"/>
    <b v="0"/>
  </r>
  <r>
    <x v="1"/>
    <s v="0212"/>
    <n v="0"/>
    <n v="0"/>
    <n v="2014"/>
    <n v="1995"/>
    <n v="-838.68"/>
    <n v="0"/>
    <s v="50-R1.5 - Retirement"/>
    <m/>
    <x v="1"/>
    <n v="2042"/>
    <b v="0"/>
  </r>
  <r>
    <x v="1"/>
    <s v="0212"/>
    <n v="0"/>
    <n v="0"/>
    <n v="2014"/>
    <n v="1996"/>
    <n v="-28350.34"/>
    <n v="0"/>
    <s v="50-R1.5 - Retirement"/>
    <m/>
    <x v="1"/>
    <n v="2042"/>
    <b v="0"/>
  </r>
  <r>
    <x v="1"/>
    <s v="0212"/>
    <n v="0"/>
    <n v="0"/>
    <n v="2014"/>
    <n v="1997"/>
    <n v="-25969.93"/>
    <n v="0"/>
    <s v="50-R1.5 - Retirement"/>
    <m/>
    <x v="1"/>
    <n v="2042"/>
    <b v="0"/>
  </r>
  <r>
    <x v="1"/>
    <s v="0212"/>
    <n v="0"/>
    <n v="0"/>
    <n v="2014"/>
    <n v="1998"/>
    <n v="-12609.64"/>
    <n v="0"/>
    <s v="50-R1.5 - Retirement"/>
    <m/>
    <x v="1"/>
    <n v="2042"/>
    <b v="0"/>
  </r>
  <r>
    <x v="1"/>
    <s v="0212"/>
    <n v="0"/>
    <n v="0"/>
    <n v="2014"/>
    <n v="1999"/>
    <n v="-302.42"/>
    <n v="0"/>
    <s v="50-R1.5 - Retirement"/>
    <m/>
    <x v="1"/>
    <n v="2042"/>
    <b v="0"/>
  </r>
  <r>
    <x v="1"/>
    <s v="0212"/>
    <n v="0"/>
    <n v="0"/>
    <n v="2014"/>
    <n v="2001"/>
    <n v="-1566.74"/>
    <n v="0"/>
    <s v="50-R1.5 - Retirement"/>
    <m/>
    <x v="1"/>
    <n v="2042"/>
    <b v="0"/>
  </r>
  <r>
    <x v="1"/>
    <s v="0212"/>
    <n v="0"/>
    <n v="0"/>
    <n v="2014"/>
    <n v="2002"/>
    <n v="-2180.94"/>
    <n v="0"/>
    <s v="50-R1.5 - Retirement"/>
    <m/>
    <x v="1"/>
    <n v="2042"/>
    <b v="0"/>
  </r>
  <r>
    <x v="1"/>
    <s v="0212"/>
    <n v="0"/>
    <n v="0"/>
    <n v="2014"/>
    <n v="2003"/>
    <n v="-21130.95"/>
    <n v="0"/>
    <s v="50-R1.5 - Retirement"/>
    <m/>
    <x v="1"/>
    <n v="2042"/>
    <b v="0"/>
  </r>
  <r>
    <x v="1"/>
    <s v="0212"/>
    <n v="0"/>
    <n v="0"/>
    <n v="2014"/>
    <n v="2004"/>
    <n v="-36380.75"/>
    <n v="0"/>
    <s v="50-R1.5 - Retirement"/>
    <m/>
    <x v="1"/>
    <n v="2042"/>
    <b v="0"/>
  </r>
  <r>
    <x v="1"/>
    <s v="0212"/>
    <n v="0"/>
    <n v="0"/>
    <n v="2014"/>
    <n v="2005"/>
    <n v="-465.06"/>
    <n v="0"/>
    <s v="50-R1.5 - Retirement"/>
    <m/>
    <x v="1"/>
    <n v="2042"/>
    <b v="0"/>
  </r>
  <r>
    <x v="1"/>
    <s v="0212"/>
    <n v="0"/>
    <n v="0"/>
    <n v="2014"/>
    <n v="2006"/>
    <n v="-55.07"/>
    <n v="0"/>
    <s v="50-R1.5 - Retirement"/>
    <m/>
    <x v="1"/>
    <n v="2042"/>
    <b v="0"/>
  </r>
  <r>
    <x v="1"/>
    <s v="0212"/>
    <n v="0"/>
    <n v="0"/>
    <n v="2014"/>
    <n v="2007"/>
    <n v="-1198.3499999999999"/>
    <n v="0"/>
    <s v="50-R1.5 - Retirement"/>
    <m/>
    <x v="1"/>
    <n v="2042"/>
    <b v="0"/>
  </r>
  <r>
    <x v="1"/>
    <s v="0212"/>
    <n v="0"/>
    <n v="0"/>
    <n v="2014"/>
    <n v="2008"/>
    <n v="-2150.0100000000002"/>
    <n v="0"/>
    <s v="50-R1.5 - Retirement"/>
    <m/>
    <x v="1"/>
    <n v="2042"/>
    <b v="0"/>
  </r>
  <r>
    <x v="1"/>
    <s v="0212"/>
    <n v="0"/>
    <n v="0"/>
    <n v="2014"/>
    <n v="2009"/>
    <n v="-3240.99"/>
    <n v="0"/>
    <s v="50-R1.5 - Retirement"/>
    <m/>
    <x v="1"/>
    <n v="2042"/>
    <b v="0"/>
  </r>
  <r>
    <x v="1"/>
    <s v="0212"/>
    <n v="0"/>
    <n v="0"/>
    <n v="2014"/>
    <n v="2010"/>
    <n v="-870.69"/>
    <n v="0"/>
    <s v="50-R1.5 - Retirement"/>
    <m/>
    <x v="1"/>
    <n v="2042"/>
    <b v="0"/>
  </r>
  <r>
    <x v="1"/>
    <s v="0212"/>
    <n v="0"/>
    <n v="0"/>
    <n v="2015"/>
    <n v="1980"/>
    <n v="-206914.27"/>
    <n v="0"/>
    <s v="50-R1.5 - Retirement"/>
    <m/>
    <x v="1"/>
    <n v="2042"/>
    <b v="0"/>
  </r>
  <r>
    <x v="1"/>
    <s v="0212"/>
    <n v="0"/>
    <n v="0"/>
    <n v="2015"/>
    <n v="1981"/>
    <n v="-10521.91"/>
    <n v="0"/>
    <s v="50-R1.5 - Retirement"/>
    <m/>
    <x v="1"/>
    <n v="2042"/>
    <b v="0"/>
  </r>
  <r>
    <x v="1"/>
    <s v="0212"/>
    <n v="0"/>
    <n v="0"/>
    <n v="2015"/>
    <n v="1985"/>
    <n v="-46524.84"/>
    <n v="0"/>
    <s v="50-R1.5 - Retirement"/>
    <m/>
    <x v="1"/>
    <n v="2042"/>
    <b v="0"/>
  </r>
  <r>
    <x v="1"/>
    <s v="0212"/>
    <n v="0"/>
    <n v="0"/>
    <n v="2015"/>
    <n v="1986"/>
    <n v="-7206.06"/>
    <n v="0"/>
    <s v="50-R1.5 - Retirement"/>
    <m/>
    <x v="1"/>
    <n v="2042"/>
    <b v="0"/>
  </r>
  <r>
    <x v="1"/>
    <s v="0212"/>
    <n v="0"/>
    <n v="0"/>
    <n v="2015"/>
    <n v="1987"/>
    <n v="-2512.0100000000002"/>
    <n v="0"/>
    <s v="50-R1.5 - Retirement"/>
    <m/>
    <x v="1"/>
    <n v="2042"/>
    <b v="0"/>
  </r>
  <r>
    <x v="1"/>
    <s v="0212"/>
    <n v="0"/>
    <n v="0"/>
    <n v="2015"/>
    <n v="1988"/>
    <n v="-4.5999999999999996"/>
    <n v="0"/>
    <s v="50-R1.5 - Retirement"/>
    <m/>
    <x v="1"/>
    <n v="2042"/>
    <b v="0"/>
  </r>
  <r>
    <x v="1"/>
    <s v="0212"/>
    <n v="0"/>
    <n v="0"/>
    <n v="2015"/>
    <n v="1989"/>
    <n v="-5017.24"/>
    <n v="0"/>
    <s v="50-R1.5 - Retirement"/>
    <m/>
    <x v="1"/>
    <n v="2042"/>
    <b v="0"/>
  </r>
  <r>
    <x v="1"/>
    <s v="0212"/>
    <n v="0"/>
    <n v="0"/>
    <n v="2015"/>
    <n v="1992"/>
    <n v="-7.27"/>
    <n v="0"/>
    <s v="50-R1.5 - Retirement"/>
    <m/>
    <x v="1"/>
    <n v="2042"/>
    <b v="0"/>
  </r>
  <r>
    <x v="1"/>
    <s v="0212"/>
    <n v="0"/>
    <n v="0"/>
    <n v="2015"/>
    <n v="1993"/>
    <n v="-6.41"/>
    <n v="0"/>
    <s v="50-R1.5 - Retirement"/>
    <m/>
    <x v="1"/>
    <n v="2042"/>
    <b v="0"/>
  </r>
  <r>
    <x v="1"/>
    <s v="0212"/>
    <n v="0"/>
    <n v="0"/>
    <n v="2015"/>
    <n v="1994"/>
    <n v="-389.77"/>
    <n v="0"/>
    <s v="50-R1.5 - Retirement"/>
    <m/>
    <x v="1"/>
    <n v="2042"/>
    <b v="0"/>
  </r>
  <r>
    <x v="1"/>
    <s v="0212"/>
    <n v="0"/>
    <n v="0"/>
    <n v="2015"/>
    <n v="1995"/>
    <n v="-867.83"/>
    <n v="0"/>
    <s v="50-R1.5 - Retirement"/>
    <m/>
    <x v="1"/>
    <n v="2042"/>
    <b v="0"/>
  </r>
  <r>
    <x v="1"/>
    <s v="0212"/>
    <n v="0"/>
    <n v="0"/>
    <n v="2015"/>
    <n v="1996"/>
    <n v="-29328.12"/>
    <n v="0"/>
    <s v="50-R1.5 - Retirement"/>
    <m/>
    <x v="1"/>
    <n v="2042"/>
    <b v="0"/>
  </r>
  <r>
    <x v="1"/>
    <s v="0212"/>
    <n v="0"/>
    <n v="0"/>
    <n v="2015"/>
    <n v="1997"/>
    <n v="-26858.46"/>
    <n v="0"/>
    <s v="50-R1.5 - Retirement"/>
    <m/>
    <x v="1"/>
    <n v="2042"/>
    <b v="0"/>
  </r>
  <r>
    <x v="1"/>
    <s v="0212"/>
    <n v="0"/>
    <n v="0"/>
    <n v="2015"/>
    <n v="1998"/>
    <n v="-13038.39"/>
    <n v="0"/>
    <s v="50-R1.5 - Retirement"/>
    <m/>
    <x v="1"/>
    <n v="2042"/>
    <b v="0"/>
  </r>
  <r>
    <x v="1"/>
    <s v="0212"/>
    <n v="0"/>
    <n v="0"/>
    <n v="2015"/>
    <n v="1999"/>
    <n v="-312.66000000000003"/>
    <n v="0"/>
    <s v="50-R1.5 - Retirement"/>
    <m/>
    <x v="1"/>
    <n v="2042"/>
    <b v="0"/>
  </r>
  <r>
    <x v="1"/>
    <s v="0212"/>
    <n v="0"/>
    <n v="0"/>
    <n v="2015"/>
    <n v="2001"/>
    <n v="-1620.15"/>
    <n v="0"/>
    <s v="50-R1.5 - Retirement"/>
    <m/>
    <x v="1"/>
    <n v="2042"/>
    <b v="0"/>
  </r>
  <r>
    <x v="1"/>
    <s v="0212"/>
    <n v="0"/>
    <n v="0"/>
    <n v="2015"/>
    <n v="2002"/>
    <n v="-2255.96"/>
    <n v="0"/>
    <s v="50-R1.5 - Retirement"/>
    <m/>
    <x v="1"/>
    <n v="2042"/>
    <b v="0"/>
  </r>
  <r>
    <x v="1"/>
    <s v="0212"/>
    <n v="0"/>
    <n v="0"/>
    <n v="2015"/>
    <n v="2003"/>
    <n v="-21865.68"/>
    <n v="0"/>
    <s v="50-R1.5 - Retirement"/>
    <m/>
    <x v="1"/>
    <n v="2042"/>
    <b v="0"/>
  </r>
  <r>
    <x v="1"/>
    <s v="0212"/>
    <n v="0"/>
    <n v="0"/>
    <n v="2015"/>
    <n v="2004"/>
    <n v="-37656.910000000003"/>
    <n v="0"/>
    <s v="50-R1.5 - Retirement"/>
    <m/>
    <x v="1"/>
    <n v="2042"/>
    <b v="0"/>
  </r>
  <r>
    <x v="1"/>
    <s v="0212"/>
    <n v="0"/>
    <n v="0"/>
    <n v="2015"/>
    <n v="2005"/>
    <n v="-481.57"/>
    <n v="0"/>
    <s v="50-R1.5 - Retirement"/>
    <m/>
    <x v="1"/>
    <n v="2042"/>
    <b v="0"/>
  </r>
  <r>
    <x v="1"/>
    <s v="0212"/>
    <n v="0"/>
    <n v="0"/>
    <n v="2015"/>
    <n v="2006"/>
    <n v="-57.04"/>
    <n v="0"/>
    <s v="50-R1.5 - Retirement"/>
    <m/>
    <x v="1"/>
    <n v="2042"/>
    <b v="0"/>
  </r>
  <r>
    <x v="1"/>
    <s v="0212"/>
    <n v="0"/>
    <n v="0"/>
    <n v="2015"/>
    <n v="2007"/>
    <n v="-1241.83"/>
    <n v="0"/>
    <s v="50-R1.5 - Retirement"/>
    <m/>
    <x v="1"/>
    <n v="2042"/>
    <b v="0"/>
  </r>
  <r>
    <x v="1"/>
    <s v="0212"/>
    <n v="0"/>
    <n v="0"/>
    <n v="2015"/>
    <n v="2008"/>
    <n v="-2228.81"/>
    <n v="0"/>
    <s v="50-R1.5 - Retirement"/>
    <m/>
    <x v="1"/>
    <n v="2042"/>
    <b v="0"/>
  </r>
  <r>
    <x v="1"/>
    <s v="0212"/>
    <n v="0"/>
    <n v="0"/>
    <n v="2015"/>
    <n v="2009"/>
    <n v="-3361.27"/>
    <n v="0"/>
    <s v="50-R1.5 - Retirement"/>
    <m/>
    <x v="1"/>
    <n v="2042"/>
    <b v="0"/>
  </r>
  <r>
    <x v="1"/>
    <s v="0212"/>
    <n v="0"/>
    <n v="0"/>
    <n v="2015"/>
    <n v="2010"/>
    <n v="-903.4"/>
    <n v="0"/>
    <s v="50-R1.5 - Retirement"/>
    <m/>
    <x v="1"/>
    <n v="2042"/>
    <b v="0"/>
  </r>
  <r>
    <x v="1"/>
    <s v="0212"/>
    <n v="0"/>
    <n v="0"/>
    <n v="2016"/>
    <n v="1980"/>
    <n v="-213812.92"/>
    <n v="0"/>
    <s v="50-R1.5 - Retirement"/>
    <m/>
    <x v="1"/>
    <n v="2042"/>
    <b v="0"/>
  </r>
  <r>
    <x v="1"/>
    <s v="0212"/>
    <n v="0"/>
    <n v="0"/>
    <n v="2016"/>
    <n v="1981"/>
    <n v="-10878.49"/>
    <n v="0"/>
    <s v="50-R1.5 - Retirement"/>
    <m/>
    <x v="1"/>
    <n v="2042"/>
    <b v="0"/>
  </r>
  <r>
    <x v="1"/>
    <s v="0212"/>
    <n v="0"/>
    <n v="0"/>
    <n v="2016"/>
    <n v="1985"/>
    <n v="-48172.91"/>
    <n v="0"/>
    <s v="50-R1.5 - Retirement"/>
    <m/>
    <x v="1"/>
    <n v="2042"/>
    <b v="0"/>
  </r>
  <r>
    <x v="1"/>
    <s v="0212"/>
    <n v="0"/>
    <n v="0"/>
    <n v="2016"/>
    <n v="1986"/>
    <n v="-7462.99"/>
    <n v="0"/>
    <s v="50-R1.5 - Retirement"/>
    <m/>
    <x v="1"/>
    <n v="2042"/>
    <b v="0"/>
  </r>
  <r>
    <x v="1"/>
    <s v="0212"/>
    <n v="0"/>
    <n v="0"/>
    <n v="2016"/>
    <n v="1987"/>
    <n v="-2601.96"/>
    <n v="0"/>
    <s v="50-R1.5 - Retirement"/>
    <m/>
    <x v="1"/>
    <n v="2042"/>
    <b v="0"/>
  </r>
  <r>
    <x v="1"/>
    <s v="0212"/>
    <n v="0"/>
    <n v="0"/>
    <n v="2016"/>
    <n v="1988"/>
    <n v="-4.7699999999999996"/>
    <n v="0"/>
    <s v="50-R1.5 - Retirement"/>
    <m/>
    <x v="1"/>
    <n v="2042"/>
    <b v="0"/>
  </r>
  <r>
    <x v="1"/>
    <s v="0212"/>
    <n v="0"/>
    <n v="0"/>
    <n v="2016"/>
    <n v="1989"/>
    <n v="-5197.57"/>
    <n v="0"/>
    <s v="50-R1.5 - Retirement"/>
    <m/>
    <x v="1"/>
    <n v="2042"/>
    <b v="0"/>
  </r>
  <r>
    <x v="1"/>
    <s v="0212"/>
    <n v="0"/>
    <n v="0"/>
    <n v="2016"/>
    <n v="1992"/>
    <n v="-7.53"/>
    <n v="0"/>
    <s v="50-R1.5 - Retirement"/>
    <m/>
    <x v="1"/>
    <n v="2042"/>
    <b v="0"/>
  </r>
  <r>
    <x v="1"/>
    <s v="0212"/>
    <n v="0"/>
    <n v="0"/>
    <n v="2016"/>
    <n v="1993"/>
    <n v="-6.64"/>
    <n v="0"/>
    <s v="50-R1.5 - Retirement"/>
    <m/>
    <x v="1"/>
    <n v="2042"/>
    <b v="0"/>
  </r>
  <r>
    <x v="1"/>
    <s v="0212"/>
    <n v="0"/>
    <n v="0"/>
    <n v="2016"/>
    <n v="1994"/>
    <n v="-403.52"/>
    <n v="0"/>
    <s v="50-R1.5 - Retirement"/>
    <m/>
    <x v="1"/>
    <n v="2042"/>
    <b v="0"/>
  </r>
  <r>
    <x v="1"/>
    <s v="0212"/>
    <n v="0"/>
    <n v="0"/>
    <n v="2016"/>
    <n v="1995"/>
    <n v="-898.23"/>
    <n v="0"/>
    <s v="50-R1.5 - Retirement"/>
    <m/>
    <x v="1"/>
    <n v="2042"/>
    <b v="0"/>
  </r>
  <r>
    <x v="1"/>
    <s v="0212"/>
    <n v="0"/>
    <n v="0"/>
    <n v="2016"/>
    <n v="1996"/>
    <n v="-30347.51"/>
    <n v="0"/>
    <s v="50-R1.5 - Retirement"/>
    <m/>
    <x v="1"/>
    <n v="2042"/>
    <b v="0"/>
  </r>
  <r>
    <x v="1"/>
    <s v="0212"/>
    <n v="0"/>
    <n v="0"/>
    <n v="2016"/>
    <n v="1997"/>
    <n v="-27784.78"/>
    <n v="0"/>
    <s v="50-R1.5 - Retirement"/>
    <m/>
    <x v="1"/>
    <n v="2042"/>
    <b v="0"/>
  </r>
  <r>
    <x v="1"/>
    <s v="0212"/>
    <n v="0"/>
    <n v="0"/>
    <n v="2016"/>
    <n v="1998"/>
    <n v="-13484.47"/>
    <n v="0"/>
    <s v="50-R1.5 - Retirement"/>
    <m/>
    <x v="1"/>
    <n v="2042"/>
    <b v="0"/>
  </r>
  <r>
    <x v="1"/>
    <s v="0212"/>
    <n v="0"/>
    <n v="0"/>
    <n v="2016"/>
    <n v="1999"/>
    <n v="-323.3"/>
    <n v="0"/>
    <s v="50-R1.5 - Retirement"/>
    <m/>
    <x v="1"/>
    <n v="2042"/>
    <b v="0"/>
  </r>
  <r>
    <x v="1"/>
    <s v="0212"/>
    <n v="0"/>
    <n v="0"/>
    <n v="2016"/>
    <n v="2001"/>
    <n v="-1675.03"/>
    <n v="0"/>
    <s v="50-R1.5 - Retirement"/>
    <m/>
    <x v="1"/>
    <n v="2042"/>
    <b v="0"/>
  </r>
  <r>
    <x v="1"/>
    <s v="0212"/>
    <n v="0"/>
    <n v="0"/>
    <n v="2016"/>
    <n v="2002"/>
    <n v="-2332.87"/>
    <n v="0"/>
    <s v="50-R1.5 - Retirement"/>
    <m/>
    <x v="1"/>
    <n v="2042"/>
    <b v="0"/>
  </r>
  <r>
    <x v="1"/>
    <s v="0212"/>
    <n v="0"/>
    <n v="0"/>
    <n v="2016"/>
    <n v="2003"/>
    <n v="-22617.8"/>
    <n v="0"/>
    <s v="50-R1.5 - Retirement"/>
    <m/>
    <x v="1"/>
    <n v="2042"/>
    <b v="0"/>
  </r>
  <r>
    <x v="1"/>
    <s v="0212"/>
    <n v="0"/>
    <n v="0"/>
    <n v="2016"/>
    <n v="2004"/>
    <n v="-38966.239999999998"/>
    <n v="0"/>
    <s v="50-R1.5 - Retirement"/>
    <m/>
    <x v="1"/>
    <n v="2042"/>
    <b v="0"/>
  </r>
  <r>
    <x v="1"/>
    <s v="0212"/>
    <n v="0"/>
    <n v="0"/>
    <n v="2016"/>
    <n v="2005"/>
    <n v="-498.46"/>
    <n v="0"/>
    <s v="50-R1.5 - Retirement"/>
    <m/>
    <x v="1"/>
    <n v="2042"/>
    <b v="0"/>
  </r>
  <r>
    <x v="1"/>
    <s v="0212"/>
    <n v="0"/>
    <n v="0"/>
    <n v="2016"/>
    <n v="2006"/>
    <n v="-59.07"/>
    <n v="0"/>
    <s v="50-R1.5 - Retirement"/>
    <m/>
    <x v="1"/>
    <n v="2042"/>
    <b v="0"/>
  </r>
  <r>
    <x v="1"/>
    <s v="0212"/>
    <n v="0"/>
    <n v="0"/>
    <n v="2016"/>
    <n v="2007"/>
    <n v="-1286.3399999999999"/>
    <n v="0"/>
    <s v="50-R1.5 - Retirement"/>
    <m/>
    <x v="1"/>
    <n v="2042"/>
    <b v="0"/>
  </r>
  <r>
    <x v="1"/>
    <s v="0212"/>
    <n v="0"/>
    <n v="0"/>
    <n v="2016"/>
    <n v="2008"/>
    <n v="-2309.67"/>
    <n v="0"/>
    <s v="50-R1.5 - Retirement"/>
    <m/>
    <x v="1"/>
    <n v="2042"/>
    <b v="0"/>
  </r>
  <r>
    <x v="1"/>
    <s v="0212"/>
    <n v="0"/>
    <n v="0"/>
    <n v="2016"/>
    <n v="2009"/>
    <n v="-3484.47"/>
    <n v="0"/>
    <s v="50-R1.5 - Retirement"/>
    <m/>
    <x v="1"/>
    <n v="2042"/>
    <b v="0"/>
  </r>
  <r>
    <x v="1"/>
    <s v="0212"/>
    <n v="0"/>
    <n v="0"/>
    <n v="2016"/>
    <n v="2010"/>
    <n v="-936.93"/>
    <n v="0"/>
    <s v="50-R1.5 - Retirement"/>
    <m/>
    <x v="1"/>
    <n v="2042"/>
    <b v="0"/>
  </r>
  <r>
    <x v="1"/>
    <s v="0212"/>
    <n v="0"/>
    <n v="0"/>
    <n v="2017"/>
    <n v="1980"/>
    <n v="-220808.85"/>
    <n v="0"/>
    <s v="50-R1.5 - Retirement"/>
    <m/>
    <x v="1"/>
    <n v="2042"/>
    <b v="0"/>
  </r>
  <r>
    <x v="1"/>
    <s v="0212"/>
    <n v="0"/>
    <n v="0"/>
    <n v="2017"/>
    <n v="1981"/>
    <n v="-11241.19"/>
    <n v="0"/>
    <s v="50-R1.5 - Retirement"/>
    <m/>
    <x v="1"/>
    <n v="2042"/>
    <b v="0"/>
  </r>
  <r>
    <x v="1"/>
    <s v="0212"/>
    <n v="0"/>
    <n v="0"/>
    <n v="2017"/>
    <n v="1985"/>
    <n v="-49866.38"/>
    <n v="0"/>
    <s v="50-R1.5 - Retirement"/>
    <m/>
    <x v="1"/>
    <n v="2042"/>
    <b v="0"/>
  </r>
  <r>
    <x v="1"/>
    <s v="0212"/>
    <n v="0"/>
    <n v="0"/>
    <n v="2017"/>
    <n v="1986"/>
    <n v="-7727.36"/>
    <n v="0"/>
    <s v="50-R1.5 - Retirement"/>
    <m/>
    <x v="1"/>
    <n v="2042"/>
    <b v="0"/>
  </r>
  <r>
    <x v="1"/>
    <s v="0212"/>
    <n v="0"/>
    <n v="0"/>
    <n v="2017"/>
    <n v="1987"/>
    <n v="-2694.73"/>
    <n v="0"/>
    <s v="50-R1.5 - Retirement"/>
    <m/>
    <x v="1"/>
    <n v="2042"/>
    <b v="0"/>
  </r>
  <r>
    <x v="1"/>
    <s v="0212"/>
    <n v="0"/>
    <n v="0"/>
    <n v="2017"/>
    <n v="1988"/>
    <n v="-4.9400000000000004"/>
    <n v="0"/>
    <s v="50-R1.5 - Retirement"/>
    <m/>
    <x v="1"/>
    <n v="2042"/>
    <b v="0"/>
  </r>
  <r>
    <x v="1"/>
    <s v="0212"/>
    <n v="0"/>
    <n v="0"/>
    <n v="2017"/>
    <n v="1989"/>
    <n v="-5384.17"/>
    <n v="0"/>
    <s v="50-R1.5 - Retirement"/>
    <m/>
    <x v="1"/>
    <n v="2042"/>
    <b v="0"/>
  </r>
  <r>
    <x v="1"/>
    <s v="0212"/>
    <n v="0"/>
    <n v="0"/>
    <n v="2017"/>
    <n v="1992"/>
    <n v="-7.8"/>
    <n v="0"/>
    <s v="50-R1.5 - Retirement"/>
    <m/>
    <x v="1"/>
    <n v="2042"/>
    <b v="0"/>
  </r>
  <r>
    <x v="1"/>
    <s v="0212"/>
    <n v="0"/>
    <n v="0"/>
    <n v="2017"/>
    <n v="1993"/>
    <n v="-6.88"/>
    <n v="0"/>
    <s v="50-R1.5 - Retirement"/>
    <m/>
    <x v="1"/>
    <n v="2042"/>
    <b v="0"/>
  </r>
  <r>
    <x v="1"/>
    <s v="0212"/>
    <n v="0"/>
    <n v="0"/>
    <n v="2017"/>
    <n v="1994"/>
    <n v="-417.86"/>
    <n v="0"/>
    <s v="50-R1.5 - Retirement"/>
    <m/>
    <x v="1"/>
    <n v="2042"/>
    <b v="0"/>
  </r>
  <r>
    <x v="1"/>
    <s v="0212"/>
    <n v="0"/>
    <n v="0"/>
    <n v="2017"/>
    <n v="1995"/>
    <n v="-929.94"/>
    <n v="0"/>
    <s v="50-R1.5 - Retirement"/>
    <m/>
    <x v="1"/>
    <n v="2042"/>
    <b v="0"/>
  </r>
  <r>
    <x v="1"/>
    <s v="0212"/>
    <n v="0"/>
    <n v="0"/>
    <n v="2017"/>
    <n v="1996"/>
    <n v="-31410.66"/>
    <n v="0"/>
    <s v="50-R1.5 - Retirement"/>
    <m/>
    <x v="1"/>
    <n v="2042"/>
    <b v="0"/>
  </r>
  <r>
    <x v="1"/>
    <s v="0212"/>
    <n v="0"/>
    <n v="0"/>
    <n v="2017"/>
    <n v="1997"/>
    <n v="-28750.53"/>
    <n v="0"/>
    <s v="50-R1.5 - Retirement"/>
    <m/>
    <x v="1"/>
    <n v="2042"/>
    <b v="0"/>
  </r>
  <r>
    <x v="1"/>
    <s v="0212"/>
    <n v="0"/>
    <n v="0"/>
    <n v="2017"/>
    <n v="1998"/>
    <n v="-13949.54"/>
    <n v="0"/>
    <s v="50-R1.5 - Retirement"/>
    <m/>
    <x v="1"/>
    <n v="2042"/>
    <b v="0"/>
  </r>
  <r>
    <x v="1"/>
    <s v="0212"/>
    <n v="0"/>
    <n v="0"/>
    <n v="2017"/>
    <n v="1999"/>
    <n v="-334.36"/>
    <n v="0"/>
    <s v="50-R1.5 - Retirement"/>
    <m/>
    <x v="1"/>
    <n v="2042"/>
    <b v="0"/>
  </r>
  <r>
    <x v="1"/>
    <s v="0212"/>
    <n v="0"/>
    <n v="0"/>
    <n v="2017"/>
    <n v="2001"/>
    <n v="-1731.75"/>
    <n v="0"/>
    <s v="50-R1.5 - Retirement"/>
    <m/>
    <x v="1"/>
    <n v="2042"/>
    <b v="0"/>
  </r>
  <r>
    <x v="1"/>
    <s v="0212"/>
    <n v="0"/>
    <n v="0"/>
    <n v="2017"/>
    <n v="2002"/>
    <n v="-2411.89"/>
    <n v="0"/>
    <s v="50-R1.5 - Retirement"/>
    <m/>
    <x v="1"/>
    <n v="2042"/>
    <b v="0"/>
  </r>
  <r>
    <x v="1"/>
    <s v="0212"/>
    <n v="0"/>
    <n v="0"/>
    <n v="2017"/>
    <n v="2003"/>
    <n v="-23388.93"/>
    <n v="0"/>
    <s v="50-R1.5 - Retirement"/>
    <m/>
    <x v="1"/>
    <n v="2042"/>
    <b v="0"/>
  </r>
  <r>
    <x v="1"/>
    <s v="0212"/>
    <n v="0"/>
    <n v="0"/>
    <n v="2017"/>
    <n v="2004"/>
    <n v="-40306.57"/>
    <n v="0"/>
    <s v="50-R1.5 - Retirement"/>
    <m/>
    <x v="1"/>
    <n v="2042"/>
    <b v="0"/>
  </r>
  <r>
    <x v="1"/>
    <s v="0212"/>
    <n v="0"/>
    <n v="0"/>
    <n v="2017"/>
    <n v="2005"/>
    <n v="-515.79"/>
    <n v="0"/>
    <s v="50-R1.5 - Retirement"/>
    <m/>
    <x v="1"/>
    <n v="2042"/>
    <b v="0"/>
  </r>
  <r>
    <x v="1"/>
    <s v="0212"/>
    <n v="0"/>
    <n v="0"/>
    <n v="2017"/>
    <n v="2006"/>
    <n v="-61.14"/>
    <n v="0"/>
    <s v="50-R1.5 - Retirement"/>
    <m/>
    <x v="1"/>
    <n v="2042"/>
    <b v="0"/>
  </r>
  <r>
    <x v="1"/>
    <s v="0212"/>
    <n v="0"/>
    <n v="0"/>
    <n v="2017"/>
    <n v="2007"/>
    <n v="-1332"/>
    <n v="0"/>
    <s v="50-R1.5 - Retirement"/>
    <m/>
    <x v="1"/>
    <n v="2042"/>
    <b v="0"/>
  </r>
  <r>
    <x v="1"/>
    <s v="0212"/>
    <n v="0"/>
    <n v="0"/>
    <n v="2017"/>
    <n v="2008"/>
    <n v="-2392.4499999999998"/>
    <n v="0"/>
    <s v="50-R1.5 - Retirement"/>
    <m/>
    <x v="1"/>
    <n v="2042"/>
    <b v="0"/>
  </r>
  <r>
    <x v="1"/>
    <s v="0212"/>
    <n v="0"/>
    <n v="0"/>
    <n v="2017"/>
    <n v="2009"/>
    <n v="-3610.88"/>
    <n v="0"/>
    <s v="50-R1.5 - Retirement"/>
    <m/>
    <x v="1"/>
    <n v="2042"/>
    <b v="0"/>
  </r>
  <r>
    <x v="1"/>
    <s v="0212"/>
    <n v="0"/>
    <n v="0"/>
    <n v="2017"/>
    <n v="2010"/>
    <n v="-971.27"/>
    <n v="0"/>
    <s v="50-R1.5 - Retirement"/>
    <m/>
    <x v="1"/>
    <n v="2042"/>
    <b v="0"/>
  </r>
  <r>
    <x v="1"/>
    <s v="0212"/>
    <n v="0"/>
    <n v="0"/>
    <n v="2018"/>
    <n v="1980"/>
    <n v="-227877.75"/>
    <n v="0"/>
    <s v="50-R1.5 - Retirement"/>
    <m/>
    <x v="1"/>
    <n v="2042"/>
    <b v="0"/>
  </r>
  <r>
    <x v="1"/>
    <s v="0212"/>
    <n v="0"/>
    <n v="0"/>
    <n v="2018"/>
    <n v="1981"/>
    <n v="-11609"/>
    <n v="0"/>
    <s v="50-R1.5 - Retirement"/>
    <m/>
    <x v="1"/>
    <n v="2042"/>
    <b v="0"/>
  </r>
  <r>
    <x v="1"/>
    <s v="0212"/>
    <n v="0"/>
    <n v="0"/>
    <n v="2018"/>
    <n v="1985"/>
    <n v="-51601.09"/>
    <n v="0"/>
    <s v="50-R1.5 - Retirement"/>
    <m/>
    <x v="1"/>
    <n v="2042"/>
    <b v="0"/>
  </r>
  <r>
    <x v="1"/>
    <s v="0212"/>
    <n v="0"/>
    <n v="0"/>
    <n v="2018"/>
    <n v="1986"/>
    <n v="-7999.01"/>
    <n v="0"/>
    <s v="50-R1.5 - Retirement"/>
    <m/>
    <x v="1"/>
    <n v="2042"/>
    <b v="0"/>
  </r>
  <r>
    <x v="1"/>
    <s v="0212"/>
    <n v="0"/>
    <n v="0"/>
    <n v="2018"/>
    <n v="1987"/>
    <n v="-2790.19"/>
    <n v="0"/>
    <s v="50-R1.5 - Retirement"/>
    <m/>
    <x v="1"/>
    <n v="2042"/>
    <b v="0"/>
  </r>
  <r>
    <x v="1"/>
    <s v="0212"/>
    <n v="0"/>
    <n v="0"/>
    <n v="2018"/>
    <n v="1988"/>
    <n v="-5.12"/>
    <n v="0"/>
    <s v="50-R1.5 - Retirement"/>
    <m/>
    <x v="1"/>
    <n v="2042"/>
    <b v="0"/>
  </r>
  <r>
    <x v="1"/>
    <s v="0212"/>
    <n v="0"/>
    <n v="0"/>
    <n v="2018"/>
    <n v="1989"/>
    <n v="-5576.97"/>
    <n v="0"/>
    <s v="50-R1.5 - Retirement"/>
    <m/>
    <x v="1"/>
    <n v="2042"/>
    <b v="0"/>
  </r>
  <r>
    <x v="1"/>
    <s v="0212"/>
    <n v="0"/>
    <n v="0"/>
    <n v="2018"/>
    <n v="1992"/>
    <n v="-8.08"/>
    <n v="0"/>
    <s v="50-R1.5 - Retirement"/>
    <m/>
    <x v="1"/>
    <n v="2042"/>
    <b v="0"/>
  </r>
  <r>
    <x v="1"/>
    <s v="0212"/>
    <n v="0"/>
    <n v="0"/>
    <n v="2018"/>
    <n v="1993"/>
    <n v="-7.13"/>
    <n v="0"/>
    <s v="50-R1.5 - Retirement"/>
    <m/>
    <x v="1"/>
    <n v="2042"/>
    <b v="0"/>
  </r>
  <r>
    <x v="1"/>
    <s v="0212"/>
    <n v="0"/>
    <n v="0"/>
    <n v="2018"/>
    <n v="1994"/>
    <n v="-432.77"/>
    <n v="0"/>
    <s v="50-R1.5 - Retirement"/>
    <m/>
    <x v="1"/>
    <n v="2042"/>
    <b v="0"/>
  </r>
  <r>
    <x v="1"/>
    <s v="0212"/>
    <n v="0"/>
    <n v="0"/>
    <n v="2018"/>
    <n v="1995"/>
    <n v="-962.96"/>
    <n v="0"/>
    <s v="50-R1.5 - Retirement"/>
    <m/>
    <x v="1"/>
    <n v="2042"/>
    <b v="0"/>
  </r>
  <r>
    <x v="1"/>
    <s v="0212"/>
    <n v="0"/>
    <n v="0"/>
    <n v="2018"/>
    <n v="1996"/>
    <n v="-32519.3"/>
    <n v="0"/>
    <s v="50-R1.5 - Retirement"/>
    <m/>
    <x v="1"/>
    <n v="2042"/>
    <b v="0"/>
  </r>
  <r>
    <x v="1"/>
    <s v="0212"/>
    <n v="0"/>
    <n v="0"/>
    <n v="2018"/>
    <n v="1997"/>
    <n v="-29757.73"/>
    <n v="0"/>
    <s v="50-R1.5 - Retirement"/>
    <m/>
    <x v="1"/>
    <n v="2042"/>
    <b v="0"/>
  </r>
  <r>
    <x v="1"/>
    <s v="0212"/>
    <n v="0"/>
    <n v="0"/>
    <n v="2018"/>
    <n v="1998"/>
    <n v="-14434.4"/>
    <n v="0"/>
    <s v="50-R1.5 - Retirement"/>
    <m/>
    <x v="1"/>
    <n v="2042"/>
    <b v="0"/>
  </r>
  <r>
    <x v="1"/>
    <s v="0212"/>
    <n v="0"/>
    <n v="0"/>
    <n v="2018"/>
    <n v="1999"/>
    <n v="-345.89"/>
    <n v="0"/>
    <s v="50-R1.5 - Retirement"/>
    <m/>
    <x v="1"/>
    <n v="2042"/>
    <b v="0"/>
  </r>
  <r>
    <x v="1"/>
    <s v="0212"/>
    <n v="0"/>
    <n v="0"/>
    <n v="2018"/>
    <n v="2001"/>
    <n v="-1790.63"/>
    <n v="0"/>
    <s v="50-R1.5 - Retirement"/>
    <m/>
    <x v="1"/>
    <n v="2042"/>
    <b v="0"/>
  </r>
  <r>
    <x v="1"/>
    <s v="0212"/>
    <n v="0"/>
    <n v="0"/>
    <n v="2018"/>
    <n v="2002"/>
    <n v="-2493.56"/>
    <n v="0"/>
    <s v="50-R1.5 - Retirement"/>
    <m/>
    <x v="1"/>
    <n v="2042"/>
    <b v="0"/>
  </r>
  <r>
    <x v="1"/>
    <s v="0212"/>
    <n v="0"/>
    <n v="0"/>
    <n v="2018"/>
    <n v="2003"/>
    <n v="-24181.1"/>
    <n v="0"/>
    <s v="50-R1.5 - Retirement"/>
    <m/>
    <x v="1"/>
    <n v="2042"/>
    <b v="0"/>
  </r>
  <r>
    <x v="1"/>
    <s v="0212"/>
    <n v="0"/>
    <n v="0"/>
    <n v="2018"/>
    <n v="2004"/>
    <n v="-41680.79"/>
    <n v="0"/>
    <s v="50-R1.5 - Retirement"/>
    <m/>
    <x v="1"/>
    <n v="2042"/>
    <b v="0"/>
  </r>
  <r>
    <x v="1"/>
    <s v="0212"/>
    <n v="0"/>
    <n v="0"/>
    <n v="2018"/>
    <n v="2005"/>
    <n v="-533.53"/>
    <n v="0"/>
    <s v="50-R1.5 - Retirement"/>
    <m/>
    <x v="1"/>
    <n v="2042"/>
    <b v="0"/>
  </r>
  <r>
    <x v="1"/>
    <s v="0212"/>
    <n v="0"/>
    <n v="0"/>
    <n v="2018"/>
    <n v="2006"/>
    <n v="-63.27"/>
    <n v="0"/>
    <s v="50-R1.5 - Retirement"/>
    <m/>
    <x v="1"/>
    <n v="2042"/>
    <b v="0"/>
  </r>
  <r>
    <x v="1"/>
    <s v="0212"/>
    <n v="0"/>
    <n v="0"/>
    <n v="2018"/>
    <n v="2007"/>
    <n v="-1378.73"/>
    <n v="0"/>
    <s v="50-R1.5 - Retirement"/>
    <m/>
    <x v="1"/>
    <n v="2042"/>
    <b v="0"/>
  </r>
  <r>
    <x v="1"/>
    <s v="0212"/>
    <n v="0"/>
    <n v="0"/>
    <n v="2018"/>
    <n v="2008"/>
    <n v="-2477.39"/>
    <n v="0"/>
    <s v="50-R1.5 - Retirement"/>
    <m/>
    <x v="1"/>
    <n v="2042"/>
    <b v="0"/>
  </r>
  <r>
    <x v="1"/>
    <s v="0212"/>
    <n v="0"/>
    <n v="0"/>
    <n v="2018"/>
    <n v="2009"/>
    <n v="-3740.3"/>
    <n v="0"/>
    <s v="50-R1.5 - Retirement"/>
    <m/>
    <x v="1"/>
    <n v="2042"/>
    <b v="0"/>
  </r>
  <r>
    <x v="1"/>
    <s v="0212"/>
    <n v="0"/>
    <n v="0"/>
    <n v="2018"/>
    <n v="2010"/>
    <n v="-1006.5"/>
    <n v="0"/>
    <s v="50-R1.5 - Retirement"/>
    <m/>
    <x v="1"/>
    <n v="2042"/>
    <b v="0"/>
  </r>
  <r>
    <x v="1"/>
    <s v="0212"/>
    <n v="0"/>
    <n v="0"/>
    <n v="2019"/>
    <n v="1980"/>
    <n v="-234998.77"/>
    <n v="0"/>
    <s v="50-R1.5 - Retirement"/>
    <m/>
    <x v="1"/>
    <n v="2042"/>
    <b v="0"/>
  </r>
  <r>
    <x v="1"/>
    <s v="0212"/>
    <n v="0"/>
    <n v="0"/>
    <n v="2019"/>
    <n v="1981"/>
    <n v="-11980.64"/>
    <n v="0"/>
    <s v="50-R1.5 - Retirement"/>
    <m/>
    <x v="1"/>
    <n v="2042"/>
    <b v="0"/>
  </r>
  <r>
    <x v="1"/>
    <s v="0212"/>
    <n v="0"/>
    <n v="0"/>
    <n v="2019"/>
    <n v="1985"/>
    <n v="-53375.64"/>
    <n v="0"/>
    <s v="50-R1.5 - Retirement"/>
    <m/>
    <x v="1"/>
    <n v="2042"/>
    <b v="0"/>
  </r>
  <r>
    <x v="1"/>
    <s v="0212"/>
    <n v="0"/>
    <n v="0"/>
    <n v="2019"/>
    <n v="1986"/>
    <n v="-8277.27"/>
    <n v="0"/>
    <s v="50-R1.5 - Retirement"/>
    <m/>
    <x v="1"/>
    <n v="2042"/>
    <b v="0"/>
  </r>
  <r>
    <x v="1"/>
    <s v="0212"/>
    <n v="0"/>
    <n v="0"/>
    <n v="2019"/>
    <n v="1987"/>
    <n v="-2888.28"/>
    <n v="0"/>
    <s v="50-R1.5 - Retirement"/>
    <m/>
    <x v="1"/>
    <n v="2042"/>
    <b v="0"/>
  </r>
  <r>
    <x v="1"/>
    <s v="0212"/>
    <n v="0"/>
    <n v="0"/>
    <n v="2019"/>
    <n v="1988"/>
    <n v="-5.3"/>
    <n v="0"/>
    <s v="50-R1.5 - Retirement"/>
    <m/>
    <x v="1"/>
    <n v="2042"/>
    <b v="0"/>
  </r>
  <r>
    <x v="1"/>
    <s v="0212"/>
    <n v="0"/>
    <n v="0"/>
    <n v="2019"/>
    <n v="1989"/>
    <n v="-5775.82"/>
    <n v="0"/>
    <s v="50-R1.5 - Retirement"/>
    <m/>
    <x v="1"/>
    <n v="2042"/>
    <b v="0"/>
  </r>
  <r>
    <x v="1"/>
    <s v="0212"/>
    <n v="0"/>
    <n v="0"/>
    <n v="2019"/>
    <n v="1992"/>
    <n v="-8.3699999999999992"/>
    <n v="0"/>
    <s v="50-R1.5 - Retirement"/>
    <m/>
    <x v="1"/>
    <n v="2042"/>
    <b v="0"/>
  </r>
  <r>
    <x v="1"/>
    <s v="0212"/>
    <n v="0"/>
    <n v="0"/>
    <n v="2019"/>
    <n v="1993"/>
    <n v="-7.38"/>
    <n v="0"/>
    <s v="50-R1.5 - Retirement"/>
    <m/>
    <x v="1"/>
    <n v="2042"/>
    <b v="0"/>
  </r>
  <r>
    <x v="1"/>
    <s v="0212"/>
    <n v="0"/>
    <n v="0"/>
    <n v="2019"/>
    <n v="1994"/>
    <n v="-448.28"/>
    <n v="0"/>
    <s v="50-R1.5 - Retirement"/>
    <m/>
    <x v="1"/>
    <n v="2042"/>
    <b v="0"/>
  </r>
  <r>
    <x v="1"/>
    <s v="0212"/>
    <n v="0"/>
    <n v="0"/>
    <n v="2019"/>
    <n v="1995"/>
    <n v="-997.34"/>
    <n v="0"/>
    <s v="50-R1.5 - Retirement"/>
    <m/>
    <x v="1"/>
    <n v="2042"/>
    <b v="0"/>
  </r>
  <r>
    <x v="1"/>
    <s v="0212"/>
    <n v="0"/>
    <n v="0"/>
    <n v="2019"/>
    <n v="1996"/>
    <n v="-33674.26"/>
    <n v="0"/>
    <s v="50-R1.5 - Retirement"/>
    <m/>
    <x v="1"/>
    <n v="2042"/>
    <b v="0"/>
  </r>
  <r>
    <x v="1"/>
    <s v="0212"/>
    <n v="0"/>
    <n v="0"/>
    <n v="2019"/>
    <n v="1997"/>
    <n v="-30808.03"/>
    <n v="0"/>
    <s v="50-R1.5 - Retirement"/>
    <m/>
    <x v="1"/>
    <n v="2042"/>
    <b v="0"/>
  </r>
  <r>
    <x v="1"/>
    <s v="0212"/>
    <n v="0"/>
    <n v="0"/>
    <n v="2019"/>
    <n v="1998"/>
    <n v="-14940.08"/>
    <n v="0"/>
    <s v="50-R1.5 - Retirement"/>
    <m/>
    <x v="1"/>
    <n v="2042"/>
    <b v="0"/>
  </r>
  <r>
    <x v="1"/>
    <s v="0212"/>
    <n v="0"/>
    <n v="0"/>
    <n v="2019"/>
    <n v="1999"/>
    <n v="-357.91"/>
    <n v="0"/>
    <s v="50-R1.5 - Retirement"/>
    <m/>
    <x v="1"/>
    <n v="2042"/>
    <b v="0"/>
  </r>
  <r>
    <x v="1"/>
    <s v="0212"/>
    <n v="0"/>
    <n v="0"/>
    <n v="2019"/>
    <n v="2001"/>
    <n v="-1851.9"/>
    <n v="0"/>
    <s v="50-R1.5 - Retirement"/>
    <m/>
    <x v="1"/>
    <n v="2042"/>
    <b v="0"/>
  </r>
  <r>
    <x v="1"/>
    <s v="0212"/>
    <n v="0"/>
    <n v="0"/>
    <n v="2019"/>
    <n v="2002"/>
    <n v="-2578.35"/>
    <n v="0"/>
    <s v="50-R1.5 - Retirement"/>
    <m/>
    <x v="1"/>
    <n v="2042"/>
    <b v="0"/>
  </r>
  <r>
    <x v="1"/>
    <s v="0212"/>
    <n v="0"/>
    <n v="0"/>
    <n v="2019"/>
    <n v="2003"/>
    <n v="-24999.98"/>
    <n v="0"/>
    <s v="50-R1.5 - Retirement"/>
    <m/>
    <x v="1"/>
    <n v="2042"/>
    <b v="0"/>
  </r>
  <r>
    <x v="1"/>
    <s v="0212"/>
    <n v="0"/>
    <n v="0"/>
    <n v="2019"/>
    <n v="2004"/>
    <n v="-43092.5"/>
    <n v="0"/>
    <s v="50-R1.5 - Retirement"/>
    <m/>
    <x v="1"/>
    <n v="2042"/>
    <b v="0"/>
  </r>
  <r>
    <x v="1"/>
    <s v="0212"/>
    <n v="0"/>
    <n v="0"/>
    <n v="2019"/>
    <n v="2005"/>
    <n v="-551.72"/>
    <n v="0"/>
    <s v="50-R1.5 - Retirement"/>
    <m/>
    <x v="1"/>
    <n v="2042"/>
    <b v="0"/>
  </r>
  <r>
    <x v="1"/>
    <s v="0212"/>
    <n v="0"/>
    <n v="0"/>
    <n v="2019"/>
    <n v="2006"/>
    <n v="-65.44"/>
    <n v="0"/>
    <s v="50-R1.5 - Retirement"/>
    <m/>
    <x v="1"/>
    <n v="2042"/>
    <b v="0"/>
  </r>
  <r>
    <x v="1"/>
    <s v="0212"/>
    <n v="0"/>
    <n v="0"/>
    <n v="2019"/>
    <n v="2007"/>
    <n v="-1426.67"/>
    <n v="0"/>
    <s v="50-R1.5 - Retirement"/>
    <m/>
    <x v="1"/>
    <n v="2042"/>
    <b v="0"/>
  </r>
  <r>
    <x v="1"/>
    <s v="0212"/>
    <n v="0"/>
    <n v="0"/>
    <n v="2019"/>
    <n v="2008"/>
    <n v="-2564.29"/>
    <n v="0"/>
    <s v="50-R1.5 - Retirement"/>
    <m/>
    <x v="1"/>
    <n v="2042"/>
    <b v="0"/>
  </r>
  <r>
    <x v="1"/>
    <s v="0212"/>
    <n v="0"/>
    <n v="0"/>
    <n v="2019"/>
    <n v="2009"/>
    <n v="-3873.09"/>
    <n v="0"/>
    <s v="50-R1.5 - Retirement"/>
    <m/>
    <x v="1"/>
    <n v="2042"/>
    <b v="0"/>
  </r>
  <r>
    <x v="1"/>
    <s v="0212"/>
    <n v="0"/>
    <n v="0"/>
    <n v="2019"/>
    <n v="2010"/>
    <n v="-1042.58"/>
    <n v="0"/>
    <s v="50-R1.5 - Retirement"/>
    <m/>
    <x v="1"/>
    <n v="2042"/>
    <b v="0"/>
  </r>
  <r>
    <x v="1"/>
    <s v="0212"/>
    <n v="0"/>
    <n v="0"/>
    <n v="2020"/>
    <n v="1980"/>
    <n v="-242142.37"/>
    <n v="0"/>
    <s v="50-R1.5 - Retirement"/>
    <m/>
    <x v="1"/>
    <n v="2042"/>
    <b v="0"/>
  </r>
  <r>
    <x v="1"/>
    <s v="0212"/>
    <n v="0"/>
    <n v="0"/>
    <n v="2020"/>
    <n v="1981"/>
    <n v="-12355.03"/>
    <n v="0"/>
    <s v="50-R1.5 - Retirement"/>
    <m/>
    <x v="1"/>
    <n v="2042"/>
    <b v="0"/>
  </r>
  <r>
    <x v="1"/>
    <s v="0212"/>
    <n v="0"/>
    <n v="0"/>
    <n v="2020"/>
    <n v="1985"/>
    <n v="-55184.480000000003"/>
    <n v="0"/>
    <s v="50-R1.5 - Retirement"/>
    <m/>
    <x v="1"/>
    <n v="2042"/>
    <b v="0"/>
  </r>
  <r>
    <x v="1"/>
    <s v="0212"/>
    <n v="0"/>
    <n v="0"/>
    <n v="2020"/>
    <n v="1986"/>
    <n v="-8561.92"/>
    <n v="0"/>
    <s v="50-R1.5 - Retirement"/>
    <m/>
    <x v="1"/>
    <n v="2042"/>
    <b v="0"/>
  </r>
  <r>
    <x v="1"/>
    <s v="0212"/>
    <n v="0"/>
    <n v="0"/>
    <n v="2020"/>
    <n v="1987"/>
    <n v="-2988.75"/>
    <n v="0"/>
    <s v="50-R1.5 - Retirement"/>
    <m/>
    <x v="1"/>
    <n v="2042"/>
    <b v="0"/>
  </r>
  <r>
    <x v="1"/>
    <s v="0212"/>
    <n v="0"/>
    <n v="0"/>
    <n v="2020"/>
    <n v="1988"/>
    <n v="-5.48"/>
    <n v="0"/>
    <s v="50-R1.5 - Retirement"/>
    <m/>
    <x v="1"/>
    <n v="2042"/>
    <b v="0"/>
  </r>
  <r>
    <x v="1"/>
    <s v="0212"/>
    <n v="0"/>
    <n v="0"/>
    <n v="2020"/>
    <n v="1989"/>
    <n v="-5980.42"/>
    <n v="0"/>
    <s v="50-R1.5 - Retirement"/>
    <m/>
    <x v="1"/>
    <n v="2042"/>
    <b v="0"/>
  </r>
  <r>
    <x v="1"/>
    <s v="0212"/>
    <n v="0"/>
    <n v="0"/>
    <n v="2020"/>
    <n v="1992"/>
    <n v="-8.67"/>
    <n v="0"/>
    <s v="50-R1.5 - Retirement"/>
    <m/>
    <x v="1"/>
    <n v="2042"/>
    <b v="0"/>
  </r>
  <r>
    <x v="1"/>
    <s v="0212"/>
    <n v="0"/>
    <n v="0"/>
    <n v="2020"/>
    <n v="1993"/>
    <n v="-7.65"/>
    <n v="0"/>
    <s v="50-R1.5 - Retirement"/>
    <m/>
    <x v="1"/>
    <n v="2042"/>
    <b v="0"/>
  </r>
  <r>
    <x v="1"/>
    <s v="0212"/>
    <n v="0"/>
    <n v="0"/>
    <n v="2020"/>
    <n v="1994"/>
    <n v="-464.38"/>
    <n v="0"/>
    <s v="50-R1.5 - Retirement"/>
    <m/>
    <x v="1"/>
    <n v="2042"/>
    <b v="0"/>
  </r>
  <r>
    <x v="1"/>
    <s v="0212"/>
    <n v="0"/>
    <n v="0"/>
    <n v="2020"/>
    <n v="1995"/>
    <n v="-1033.07"/>
    <n v="0"/>
    <s v="50-R1.5 - Retirement"/>
    <m/>
    <x v="1"/>
    <n v="2042"/>
    <b v="0"/>
  </r>
  <r>
    <x v="1"/>
    <s v="0212"/>
    <n v="0"/>
    <n v="0"/>
    <n v="2020"/>
    <n v="1996"/>
    <n v="-34876.43"/>
    <n v="0"/>
    <s v="50-R1.5 - Retirement"/>
    <m/>
    <x v="1"/>
    <n v="2042"/>
    <b v="0"/>
  </r>
  <r>
    <x v="1"/>
    <s v="0212"/>
    <n v="0"/>
    <n v="0"/>
    <n v="2020"/>
    <n v="1997"/>
    <n v="-31902.22"/>
    <n v="0"/>
    <s v="50-R1.5 - Retirement"/>
    <m/>
    <x v="1"/>
    <n v="2042"/>
    <b v="0"/>
  </r>
  <r>
    <x v="1"/>
    <s v="0212"/>
    <n v="0"/>
    <n v="0"/>
    <n v="2020"/>
    <n v="1998"/>
    <n v="-15467.38"/>
    <n v="0"/>
    <s v="50-R1.5 - Retirement"/>
    <m/>
    <x v="1"/>
    <n v="2042"/>
    <b v="0"/>
  </r>
  <r>
    <x v="1"/>
    <s v="0212"/>
    <n v="0"/>
    <n v="0"/>
    <n v="2020"/>
    <n v="1999"/>
    <n v="-370.45"/>
    <n v="0"/>
    <s v="50-R1.5 - Retirement"/>
    <m/>
    <x v="1"/>
    <n v="2042"/>
    <b v="0"/>
  </r>
  <r>
    <x v="1"/>
    <s v="0212"/>
    <n v="0"/>
    <n v="0"/>
    <n v="2020"/>
    <n v="2001"/>
    <n v="-1915.77"/>
    <n v="0"/>
    <s v="50-R1.5 - Retirement"/>
    <m/>
    <x v="1"/>
    <n v="2042"/>
    <b v="0"/>
  </r>
  <r>
    <x v="1"/>
    <s v="0212"/>
    <n v="0"/>
    <n v="0"/>
    <n v="2020"/>
    <n v="2002"/>
    <n v="-2666.56"/>
    <n v="0"/>
    <s v="50-R1.5 - Retirement"/>
    <m/>
    <x v="1"/>
    <n v="2042"/>
    <b v="0"/>
  </r>
  <r>
    <x v="1"/>
    <s v="0212"/>
    <n v="0"/>
    <n v="0"/>
    <n v="2020"/>
    <n v="2003"/>
    <n v="-25850.01"/>
    <n v="0"/>
    <s v="50-R1.5 - Retirement"/>
    <m/>
    <x v="1"/>
    <n v="2042"/>
    <b v="0"/>
  </r>
  <r>
    <x v="1"/>
    <s v="0212"/>
    <n v="0"/>
    <n v="0"/>
    <n v="2020"/>
    <n v="2004"/>
    <n v="-44551.8"/>
    <n v="0"/>
    <s v="50-R1.5 - Retirement"/>
    <m/>
    <x v="1"/>
    <n v="2042"/>
    <b v="0"/>
  </r>
  <r>
    <x v="1"/>
    <s v="0212"/>
    <n v="0"/>
    <n v="0"/>
    <n v="2020"/>
    <n v="2005"/>
    <n v="-570.41"/>
    <n v="0"/>
    <s v="50-R1.5 - Retirement"/>
    <m/>
    <x v="1"/>
    <n v="2042"/>
    <b v="0"/>
  </r>
  <r>
    <x v="1"/>
    <s v="0212"/>
    <n v="0"/>
    <n v="0"/>
    <n v="2020"/>
    <n v="2006"/>
    <n v="-67.680000000000007"/>
    <n v="0"/>
    <s v="50-R1.5 - Retirement"/>
    <m/>
    <x v="1"/>
    <n v="2042"/>
    <b v="0"/>
  </r>
  <r>
    <x v="1"/>
    <s v="0212"/>
    <n v="0"/>
    <n v="0"/>
    <n v="2020"/>
    <n v="2007"/>
    <n v="-1475.74"/>
    <n v="0"/>
    <s v="50-R1.5 - Retirement"/>
    <m/>
    <x v="1"/>
    <n v="2042"/>
    <b v="0"/>
  </r>
  <r>
    <x v="1"/>
    <s v="0212"/>
    <n v="0"/>
    <n v="0"/>
    <n v="2020"/>
    <n v="2008"/>
    <n v="-2653.45"/>
    <n v="0"/>
    <s v="50-R1.5 - Retirement"/>
    <m/>
    <x v="1"/>
    <n v="2042"/>
    <b v="0"/>
  </r>
  <r>
    <x v="1"/>
    <s v="0212"/>
    <n v="0"/>
    <n v="0"/>
    <n v="2020"/>
    <n v="2009"/>
    <n v="-4008.95"/>
    <n v="0"/>
    <s v="50-R1.5 - Retirement"/>
    <m/>
    <x v="1"/>
    <n v="2042"/>
    <b v="0"/>
  </r>
  <r>
    <x v="1"/>
    <s v="0212"/>
    <n v="0"/>
    <n v="0"/>
    <n v="2020"/>
    <n v="2010"/>
    <n v="-1079.5899999999999"/>
    <n v="0"/>
    <s v="50-R1.5 - Retirement"/>
    <m/>
    <x v="1"/>
    <n v="2042"/>
    <b v="0"/>
  </r>
  <r>
    <x v="1"/>
    <s v="0212"/>
    <n v="0"/>
    <n v="0"/>
    <n v="2021"/>
    <n v="1980"/>
    <n v="-249279.02"/>
    <n v="0"/>
    <s v="50-R1.5 - Retirement"/>
    <m/>
    <x v="1"/>
    <n v="2042"/>
    <b v="0"/>
  </r>
  <r>
    <x v="1"/>
    <s v="0212"/>
    <n v="0"/>
    <n v="0"/>
    <n v="2021"/>
    <n v="1981"/>
    <n v="-12730.6"/>
    <n v="0"/>
    <s v="50-R1.5 - Retirement"/>
    <m/>
    <x v="1"/>
    <n v="2042"/>
    <b v="0"/>
  </r>
  <r>
    <x v="1"/>
    <s v="0212"/>
    <n v="0"/>
    <n v="0"/>
    <n v="2021"/>
    <n v="1985"/>
    <n v="-57024.37"/>
    <n v="0"/>
    <s v="50-R1.5 - Retirement"/>
    <m/>
    <x v="1"/>
    <n v="2042"/>
    <b v="0"/>
  </r>
  <r>
    <x v="1"/>
    <s v="0212"/>
    <n v="0"/>
    <n v="0"/>
    <n v="2021"/>
    <n v="1986"/>
    <n v="-8852.08"/>
    <n v="0"/>
    <s v="50-R1.5 - Retirement"/>
    <m/>
    <x v="1"/>
    <n v="2042"/>
    <b v="0"/>
  </r>
  <r>
    <x v="1"/>
    <s v="0212"/>
    <n v="0"/>
    <n v="0"/>
    <n v="2021"/>
    <n v="1987"/>
    <n v="-3091.53"/>
    <n v="0"/>
    <s v="50-R1.5 - Retirement"/>
    <m/>
    <x v="1"/>
    <n v="2042"/>
    <b v="0"/>
  </r>
  <r>
    <x v="1"/>
    <s v="0212"/>
    <n v="0"/>
    <n v="0"/>
    <n v="2021"/>
    <n v="1988"/>
    <n v="-5.68"/>
    <n v="0"/>
    <s v="50-R1.5 - Retirement"/>
    <m/>
    <x v="1"/>
    <n v="2042"/>
    <b v="0"/>
  </r>
  <r>
    <x v="1"/>
    <s v="0212"/>
    <n v="0"/>
    <n v="0"/>
    <n v="2021"/>
    <n v="1989"/>
    <n v="-6190.65"/>
    <n v="0"/>
    <s v="50-R1.5 - Retirement"/>
    <m/>
    <x v="1"/>
    <n v="2042"/>
    <b v="0"/>
  </r>
  <r>
    <x v="1"/>
    <s v="0212"/>
    <n v="0"/>
    <n v="0"/>
    <n v="2021"/>
    <n v="1992"/>
    <n v="-8.98"/>
    <n v="0"/>
    <s v="50-R1.5 - Retirement"/>
    <m/>
    <x v="1"/>
    <n v="2042"/>
    <b v="0"/>
  </r>
  <r>
    <x v="1"/>
    <s v="0212"/>
    <n v="0"/>
    <n v="0"/>
    <n v="2021"/>
    <n v="1993"/>
    <n v="-7.92"/>
    <n v="0"/>
    <s v="50-R1.5 - Retirement"/>
    <m/>
    <x v="1"/>
    <n v="2042"/>
    <b v="0"/>
  </r>
  <r>
    <x v="1"/>
    <s v="0212"/>
    <n v="0"/>
    <n v="0"/>
    <n v="2021"/>
    <n v="1994"/>
    <n v="-481.07"/>
    <n v="0"/>
    <s v="50-R1.5 - Retirement"/>
    <m/>
    <x v="1"/>
    <n v="2042"/>
    <b v="0"/>
  </r>
  <r>
    <x v="1"/>
    <s v="0212"/>
    <n v="0"/>
    <n v="0"/>
    <n v="2021"/>
    <n v="1995"/>
    <n v="-1070.17"/>
    <n v="0"/>
    <s v="50-R1.5 - Retirement"/>
    <m/>
    <x v="1"/>
    <n v="2042"/>
    <b v="0"/>
  </r>
  <r>
    <x v="1"/>
    <s v="0212"/>
    <n v="0"/>
    <n v="0"/>
    <n v="2021"/>
    <n v="1996"/>
    <n v="-36125.78"/>
    <n v="0"/>
    <s v="50-R1.5 - Retirement"/>
    <m/>
    <x v="1"/>
    <n v="2042"/>
    <b v="0"/>
  </r>
  <r>
    <x v="1"/>
    <s v="0212"/>
    <n v="0"/>
    <n v="0"/>
    <n v="2021"/>
    <n v="1997"/>
    <n v="-33041.120000000003"/>
    <n v="0"/>
    <s v="50-R1.5 - Retirement"/>
    <m/>
    <x v="1"/>
    <n v="2042"/>
    <b v="0"/>
  </r>
  <r>
    <x v="1"/>
    <s v="0212"/>
    <n v="0"/>
    <n v="0"/>
    <n v="2021"/>
    <n v="1998"/>
    <n v="-16016.73"/>
    <n v="0"/>
    <s v="50-R1.5 - Retirement"/>
    <m/>
    <x v="1"/>
    <n v="2042"/>
    <b v="0"/>
  </r>
  <r>
    <x v="1"/>
    <s v="0212"/>
    <n v="0"/>
    <n v="0"/>
    <n v="2021"/>
    <n v="1999"/>
    <n v="-383.52"/>
    <n v="0"/>
    <s v="50-R1.5 - Retirement"/>
    <m/>
    <x v="1"/>
    <n v="2042"/>
    <b v="0"/>
  </r>
  <r>
    <x v="1"/>
    <s v="0212"/>
    <n v="0"/>
    <n v="0"/>
    <n v="2021"/>
    <n v="2001"/>
    <n v="-1982.35"/>
    <n v="0"/>
    <s v="50-R1.5 - Retirement"/>
    <m/>
    <x v="1"/>
    <n v="2042"/>
    <b v="0"/>
  </r>
  <r>
    <x v="1"/>
    <s v="0212"/>
    <n v="0"/>
    <n v="0"/>
    <n v="2021"/>
    <n v="2002"/>
    <n v="-2758.53"/>
    <n v="0"/>
    <s v="50-R1.5 - Retirement"/>
    <m/>
    <x v="1"/>
    <n v="2042"/>
    <b v="0"/>
  </r>
  <r>
    <x v="1"/>
    <s v="0212"/>
    <n v="0"/>
    <n v="0"/>
    <n v="2021"/>
    <n v="2003"/>
    <n v="-26734.43"/>
    <n v="0"/>
    <s v="50-R1.5 - Retirement"/>
    <m/>
    <x v="1"/>
    <n v="2042"/>
    <b v="0"/>
  </r>
  <r>
    <x v="1"/>
    <s v="0212"/>
    <n v="0"/>
    <n v="0"/>
    <n v="2021"/>
    <n v="2004"/>
    <n v="-46066.61"/>
    <n v="0"/>
    <s v="50-R1.5 - Retirement"/>
    <m/>
    <x v="1"/>
    <n v="2042"/>
    <b v="0"/>
  </r>
  <r>
    <x v="1"/>
    <s v="0212"/>
    <n v="0"/>
    <n v="0"/>
    <n v="2021"/>
    <n v="2005"/>
    <n v="-589.73"/>
    <n v="0"/>
    <s v="50-R1.5 - Retirement"/>
    <m/>
    <x v="1"/>
    <n v="2042"/>
    <b v="0"/>
  </r>
  <r>
    <x v="1"/>
    <s v="0212"/>
    <n v="0"/>
    <n v="0"/>
    <n v="2021"/>
    <n v="2006"/>
    <n v="-69.97"/>
    <n v="0"/>
    <s v="50-R1.5 - Retirement"/>
    <m/>
    <x v="1"/>
    <n v="2042"/>
    <b v="0"/>
  </r>
  <r>
    <x v="1"/>
    <s v="0212"/>
    <n v="0"/>
    <n v="0"/>
    <n v="2021"/>
    <n v="2007"/>
    <n v="-1526.05"/>
    <n v="0"/>
    <s v="50-R1.5 - Retirement"/>
    <m/>
    <x v="1"/>
    <n v="2042"/>
    <b v="0"/>
  </r>
  <r>
    <x v="1"/>
    <s v="0212"/>
    <n v="0"/>
    <n v="0"/>
    <n v="2021"/>
    <n v="2008"/>
    <n v="-2744.72"/>
    <n v="0"/>
    <s v="50-R1.5 - Retirement"/>
    <m/>
    <x v="1"/>
    <n v="2042"/>
    <b v="0"/>
  </r>
  <r>
    <x v="1"/>
    <s v="0212"/>
    <n v="0"/>
    <n v="0"/>
    <n v="2021"/>
    <n v="2009"/>
    <n v="-4148.34"/>
    <n v="0"/>
    <s v="50-R1.5 - Retirement"/>
    <m/>
    <x v="1"/>
    <n v="2042"/>
    <b v="0"/>
  </r>
  <r>
    <x v="1"/>
    <s v="0212"/>
    <n v="0"/>
    <n v="0"/>
    <n v="2021"/>
    <n v="2010"/>
    <n v="-1117.46"/>
    <n v="0"/>
    <s v="50-R1.5 - Retirement"/>
    <m/>
    <x v="1"/>
    <n v="2042"/>
    <b v="0"/>
  </r>
  <r>
    <x v="1"/>
    <s v="0212"/>
    <n v="0"/>
    <n v="0"/>
    <n v="2022"/>
    <n v="1980"/>
    <n v="-256373.98"/>
    <n v="0"/>
    <s v="50-R1.5 - Retirement"/>
    <m/>
    <x v="1"/>
    <n v="2042"/>
    <b v="0"/>
  </r>
  <r>
    <x v="1"/>
    <s v="0212"/>
    <n v="0"/>
    <n v="0"/>
    <n v="2022"/>
    <n v="1981"/>
    <n v="-13105.81"/>
    <n v="0"/>
    <s v="50-R1.5 - Retirement"/>
    <m/>
    <x v="1"/>
    <n v="2042"/>
    <b v="0"/>
  </r>
  <r>
    <x v="1"/>
    <s v="0212"/>
    <n v="0"/>
    <n v="0"/>
    <n v="2022"/>
    <n v="1985"/>
    <n v="-58890.2"/>
    <n v="0"/>
    <s v="50-R1.5 - Retirement"/>
    <m/>
    <x v="1"/>
    <n v="2042"/>
    <b v="0"/>
  </r>
  <r>
    <x v="1"/>
    <s v="0212"/>
    <n v="0"/>
    <n v="0"/>
    <n v="2022"/>
    <n v="1986"/>
    <n v="-9147.2099999999991"/>
    <n v="0"/>
    <s v="50-R1.5 - Retirement"/>
    <m/>
    <x v="1"/>
    <n v="2042"/>
    <b v="0"/>
  </r>
  <r>
    <x v="1"/>
    <s v="0212"/>
    <n v="0"/>
    <n v="0"/>
    <n v="2022"/>
    <n v="1987"/>
    <n v="-3196.3"/>
    <n v="0"/>
    <s v="50-R1.5 - Retirement"/>
    <m/>
    <x v="1"/>
    <n v="2042"/>
    <b v="0"/>
  </r>
  <r>
    <x v="1"/>
    <s v="0212"/>
    <n v="0"/>
    <n v="0"/>
    <n v="2022"/>
    <n v="1988"/>
    <n v="-5.87"/>
    <n v="0"/>
    <s v="50-R1.5 - Retirement"/>
    <m/>
    <x v="1"/>
    <n v="2042"/>
    <b v="0"/>
  </r>
  <r>
    <x v="1"/>
    <s v="0212"/>
    <n v="0"/>
    <n v="0"/>
    <n v="2022"/>
    <n v="1989"/>
    <n v="-6406.01"/>
    <n v="0"/>
    <s v="50-R1.5 - Retirement"/>
    <m/>
    <x v="1"/>
    <n v="2042"/>
    <b v="0"/>
  </r>
  <r>
    <x v="1"/>
    <s v="0212"/>
    <n v="0"/>
    <n v="0"/>
    <n v="2022"/>
    <n v="1992"/>
    <n v="-9.3000000000000007"/>
    <n v="0"/>
    <s v="50-R1.5 - Retirement"/>
    <m/>
    <x v="1"/>
    <n v="2042"/>
    <b v="0"/>
  </r>
  <r>
    <x v="1"/>
    <s v="0212"/>
    <n v="0"/>
    <n v="0"/>
    <n v="2022"/>
    <n v="1993"/>
    <n v="-8.2100000000000009"/>
    <n v="0"/>
    <s v="50-R1.5 - Retirement"/>
    <m/>
    <x v="1"/>
    <n v="2042"/>
    <b v="0"/>
  </r>
  <r>
    <x v="1"/>
    <s v="0212"/>
    <n v="0"/>
    <n v="0"/>
    <n v="2022"/>
    <n v="1994"/>
    <n v="-498.34"/>
    <n v="0"/>
    <s v="50-R1.5 - Retirement"/>
    <m/>
    <x v="1"/>
    <n v="2042"/>
    <b v="0"/>
  </r>
  <r>
    <x v="1"/>
    <s v="0212"/>
    <n v="0"/>
    <n v="0"/>
    <n v="2022"/>
    <n v="1995"/>
    <n v="-1108.6300000000001"/>
    <n v="0"/>
    <s v="50-R1.5 - Retirement"/>
    <m/>
    <x v="1"/>
    <n v="2042"/>
    <b v="0"/>
  </r>
  <r>
    <x v="1"/>
    <s v="0212"/>
    <n v="0"/>
    <n v="0"/>
    <n v="2022"/>
    <n v="1996"/>
    <n v="-37423.19"/>
    <n v="0"/>
    <s v="50-R1.5 - Retirement"/>
    <m/>
    <x v="1"/>
    <n v="2042"/>
    <b v="0"/>
  </r>
  <r>
    <x v="1"/>
    <s v="0212"/>
    <n v="0"/>
    <n v="0"/>
    <n v="2022"/>
    <n v="1997"/>
    <n v="-34224.730000000003"/>
    <n v="0"/>
    <s v="50-R1.5 - Retirement"/>
    <m/>
    <x v="1"/>
    <n v="2042"/>
    <b v="0"/>
  </r>
  <r>
    <x v="1"/>
    <s v="0212"/>
    <n v="0"/>
    <n v="0"/>
    <n v="2022"/>
    <n v="1998"/>
    <n v="-16588.52"/>
    <n v="0"/>
    <s v="50-R1.5 - Retirement"/>
    <m/>
    <x v="1"/>
    <n v="2042"/>
    <b v="0"/>
  </r>
  <r>
    <x v="1"/>
    <s v="0212"/>
    <n v="0"/>
    <n v="0"/>
    <n v="2022"/>
    <n v="1999"/>
    <n v="-397.15"/>
    <n v="0"/>
    <s v="50-R1.5 - Retirement"/>
    <m/>
    <x v="1"/>
    <n v="2042"/>
    <b v="0"/>
  </r>
  <r>
    <x v="1"/>
    <s v="0212"/>
    <n v="0"/>
    <n v="0"/>
    <n v="2022"/>
    <n v="2001"/>
    <n v="-2051.8000000000002"/>
    <n v="0"/>
    <s v="50-R1.5 - Retirement"/>
    <m/>
    <x v="1"/>
    <n v="2042"/>
    <b v="0"/>
  </r>
  <r>
    <x v="1"/>
    <s v="0212"/>
    <n v="0"/>
    <n v="0"/>
    <n v="2022"/>
    <n v="2002"/>
    <n v="-2854.41"/>
    <n v="0"/>
    <s v="50-R1.5 - Retirement"/>
    <m/>
    <x v="1"/>
    <n v="2042"/>
    <b v="0"/>
  </r>
  <r>
    <x v="1"/>
    <s v="0212"/>
    <n v="0"/>
    <n v="0"/>
    <n v="2022"/>
    <n v="2003"/>
    <n v="-27656.47"/>
    <n v="0"/>
    <s v="50-R1.5 - Retirement"/>
    <m/>
    <x v="1"/>
    <n v="2042"/>
    <b v="0"/>
  </r>
  <r>
    <x v="1"/>
    <s v="0212"/>
    <n v="0"/>
    <n v="0"/>
    <n v="2022"/>
    <n v="2004"/>
    <n v="-47642.71"/>
    <n v="0"/>
    <s v="50-R1.5 - Retirement"/>
    <m/>
    <x v="1"/>
    <n v="2042"/>
    <b v="0"/>
  </r>
  <r>
    <x v="1"/>
    <s v="0212"/>
    <n v="0"/>
    <n v="0"/>
    <n v="2022"/>
    <n v="2005"/>
    <n v="-609.78"/>
    <n v="0"/>
    <s v="50-R1.5 - Retirement"/>
    <m/>
    <x v="1"/>
    <n v="2042"/>
    <b v="0"/>
  </r>
  <r>
    <x v="1"/>
    <s v="0212"/>
    <n v="0"/>
    <n v="0"/>
    <n v="2022"/>
    <n v="2006"/>
    <n v="-72.34"/>
    <n v="0"/>
    <s v="50-R1.5 - Retirement"/>
    <m/>
    <x v="1"/>
    <n v="2042"/>
    <b v="0"/>
  </r>
  <r>
    <x v="1"/>
    <s v="0212"/>
    <n v="0"/>
    <n v="0"/>
    <n v="2022"/>
    <n v="2007"/>
    <n v="-1577.74"/>
    <n v="0"/>
    <s v="50-R1.5 - Retirement"/>
    <m/>
    <x v="1"/>
    <n v="2042"/>
    <b v="0"/>
  </r>
  <r>
    <x v="1"/>
    <s v="0212"/>
    <n v="0"/>
    <n v="0"/>
    <n v="2022"/>
    <n v="2008"/>
    <n v="-2838.3"/>
    <n v="0"/>
    <s v="50-R1.5 - Retirement"/>
    <m/>
    <x v="1"/>
    <n v="2042"/>
    <b v="0"/>
  </r>
  <r>
    <x v="1"/>
    <s v="0212"/>
    <n v="0"/>
    <n v="0"/>
    <n v="2022"/>
    <n v="2009"/>
    <n v="-4291.03"/>
    <n v="0"/>
    <s v="50-R1.5 - Retirement"/>
    <m/>
    <x v="1"/>
    <n v="2042"/>
    <b v="0"/>
  </r>
  <r>
    <x v="1"/>
    <s v="0212"/>
    <n v="0"/>
    <n v="0"/>
    <n v="2022"/>
    <n v="2010"/>
    <n v="-1156.31"/>
    <n v="0"/>
    <s v="50-R1.5 - Retirement"/>
    <m/>
    <x v="1"/>
    <n v="2042"/>
    <b v="0"/>
  </r>
  <r>
    <x v="1"/>
    <s v="0212"/>
    <n v="0"/>
    <n v="0"/>
    <n v="2023"/>
    <n v="1980"/>
    <n v="-263390.76"/>
    <n v="0"/>
    <s v="50-R1.5 - Retirement"/>
    <m/>
    <x v="1"/>
    <n v="2042"/>
    <b v="0"/>
  </r>
  <r>
    <x v="1"/>
    <s v="0212"/>
    <n v="0"/>
    <n v="0"/>
    <n v="2023"/>
    <n v="1981"/>
    <n v="-13478.83"/>
    <n v="0"/>
    <s v="50-R1.5 - Retirement"/>
    <m/>
    <x v="1"/>
    <n v="2042"/>
    <b v="0"/>
  </r>
  <r>
    <x v="1"/>
    <s v="0212"/>
    <n v="0"/>
    <n v="0"/>
    <n v="2023"/>
    <n v="1985"/>
    <n v="-60775.49"/>
    <n v="0"/>
    <s v="50-R1.5 - Retirement"/>
    <m/>
    <x v="1"/>
    <n v="2042"/>
    <b v="0"/>
  </r>
  <r>
    <x v="1"/>
    <s v="0212"/>
    <n v="0"/>
    <n v="0"/>
    <n v="2023"/>
    <n v="1986"/>
    <n v="-9446.51"/>
    <n v="0"/>
    <s v="50-R1.5 - Retirement"/>
    <m/>
    <x v="1"/>
    <n v="2042"/>
    <b v="0"/>
  </r>
  <r>
    <x v="1"/>
    <s v="0212"/>
    <n v="0"/>
    <n v="0"/>
    <n v="2023"/>
    <n v="1987"/>
    <n v="-3302.87"/>
    <n v="0"/>
    <s v="50-R1.5 - Retirement"/>
    <m/>
    <x v="1"/>
    <n v="2042"/>
    <b v="0"/>
  </r>
  <r>
    <x v="1"/>
    <s v="0212"/>
    <n v="0"/>
    <n v="0"/>
    <n v="2023"/>
    <n v="1988"/>
    <n v="-6.07"/>
    <n v="0"/>
    <s v="50-R1.5 - Retirement"/>
    <m/>
    <x v="1"/>
    <n v="2042"/>
    <b v="0"/>
  </r>
  <r>
    <x v="1"/>
    <s v="0212"/>
    <n v="0"/>
    <n v="0"/>
    <n v="2023"/>
    <n v="1989"/>
    <n v="-6626.31"/>
    <n v="0"/>
    <s v="50-R1.5 - Retirement"/>
    <m/>
    <x v="1"/>
    <n v="2042"/>
    <b v="0"/>
  </r>
  <r>
    <x v="1"/>
    <s v="0212"/>
    <n v="0"/>
    <n v="0"/>
    <n v="2023"/>
    <n v="1992"/>
    <n v="-9.6300000000000008"/>
    <n v="0"/>
    <s v="50-R1.5 - Retirement"/>
    <m/>
    <x v="1"/>
    <n v="2042"/>
    <b v="0"/>
  </r>
  <r>
    <x v="1"/>
    <s v="0212"/>
    <n v="0"/>
    <n v="0"/>
    <n v="2023"/>
    <n v="1993"/>
    <n v="-8.5"/>
    <n v="0"/>
    <s v="50-R1.5 - Retirement"/>
    <m/>
    <x v="1"/>
    <n v="2042"/>
    <b v="0"/>
  </r>
  <r>
    <x v="1"/>
    <s v="0212"/>
    <n v="0"/>
    <n v="0"/>
    <n v="2023"/>
    <n v="1994"/>
    <n v="-516.17999999999995"/>
    <n v="0"/>
    <s v="50-R1.5 - Retirement"/>
    <m/>
    <x v="1"/>
    <n v="2042"/>
    <b v="0"/>
  </r>
  <r>
    <x v="1"/>
    <s v="0212"/>
    <n v="0"/>
    <n v="0"/>
    <n v="2023"/>
    <n v="1995"/>
    <n v="-1148.43"/>
    <n v="0"/>
    <s v="50-R1.5 - Retirement"/>
    <m/>
    <x v="1"/>
    <n v="2042"/>
    <b v="0"/>
  </r>
  <r>
    <x v="1"/>
    <s v="0212"/>
    <n v="0"/>
    <n v="0"/>
    <n v="2023"/>
    <n v="1996"/>
    <n v="-38768.22"/>
    <n v="0"/>
    <s v="50-R1.5 - Retirement"/>
    <m/>
    <x v="1"/>
    <n v="2042"/>
    <b v="0"/>
  </r>
  <r>
    <x v="1"/>
    <s v="0212"/>
    <n v="0"/>
    <n v="0"/>
    <n v="2023"/>
    <n v="1997"/>
    <n v="-35453.86"/>
    <n v="0"/>
    <s v="50-R1.5 - Retirement"/>
    <m/>
    <x v="1"/>
    <n v="2042"/>
    <b v="0"/>
  </r>
  <r>
    <x v="1"/>
    <s v="0212"/>
    <n v="0"/>
    <n v="0"/>
    <n v="2023"/>
    <n v="1998"/>
    <n v="-17182.759999999998"/>
    <n v="0"/>
    <s v="50-R1.5 - Retirement"/>
    <m/>
    <x v="1"/>
    <n v="2042"/>
    <b v="0"/>
  </r>
  <r>
    <x v="1"/>
    <s v="0212"/>
    <n v="0"/>
    <n v="0"/>
    <n v="2023"/>
    <n v="1999"/>
    <n v="-411.32"/>
    <n v="0"/>
    <s v="50-R1.5 - Retirement"/>
    <m/>
    <x v="1"/>
    <n v="2042"/>
    <b v="0"/>
  </r>
  <r>
    <x v="1"/>
    <s v="0212"/>
    <n v="0"/>
    <n v="0"/>
    <n v="2023"/>
    <n v="2001"/>
    <n v="-2124.2199999999998"/>
    <n v="0"/>
    <s v="50-R1.5 - Retirement"/>
    <m/>
    <x v="1"/>
    <n v="2042"/>
    <b v="0"/>
  </r>
  <r>
    <x v="1"/>
    <s v="0212"/>
    <n v="0"/>
    <n v="0"/>
    <n v="2023"/>
    <n v="2002"/>
    <n v="-2954.41"/>
    <n v="0"/>
    <s v="50-R1.5 - Retirement"/>
    <m/>
    <x v="1"/>
    <n v="2042"/>
    <b v="0"/>
  </r>
  <r>
    <x v="1"/>
    <s v="0212"/>
    <n v="0"/>
    <n v="0"/>
    <n v="2023"/>
    <n v="2003"/>
    <n v="-28617.759999999998"/>
    <n v="0"/>
    <s v="50-R1.5 - Retirement"/>
    <m/>
    <x v="1"/>
    <n v="2042"/>
    <b v="0"/>
  </r>
  <r>
    <x v="1"/>
    <s v="0212"/>
    <n v="0"/>
    <n v="0"/>
    <n v="2023"/>
    <n v="2004"/>
    <n v="-49285.86"/>
    <n v="0"/>
    <s v="50-R1.5 - Retirement"/>
    <m/>
    <x v="1"/>
    <n v="2042"/>
    <b v="0"/>
  </r>
  <r>
    <x v="1"/>
    <s v="0212"/>
    <n v="0"/>
    <n v="0"/>
    <n v="2023"/>
    <n v="2005"/>
    <n v="-630.64"/>
    <n v="0"/>
    <s v="50-R1.5 - Retirement"/>
    <m/>
    <x v="1"/>
    <n v="2042"/>
    <b v="0"/>
  </r>
  <r>
    <x v="1"/>
    <s v="0212"/>
    <n v="0"/>
    <n v="0"/>
    <n v="2023"/>
    <n v="2006"/>
    <n v="-74.8"/>
    <n v="0"/>
    <s v="50-R1.5 - Retirement"/>
    <m/>
    <x v="1"/>
    <n v="2042"/>
    <b v="0"/>
  </r>
  <r>
    <x v="1"/>
    <s v="0212"/>
    <n v="0"/>
    <n v="0"/>
    <n v="2023"/>
    <n v="2007"/>
    <n v="-1631.17"/>
    <n v="0"/>
    <s v="50-R1.5 - Retirement"/>
    <m/>
    <x v="1"/>
    <n v="2042"/>
    <b v="0"/>
  </r>
  <r>
    <x v="1"/>
    <s v="0212"/>
    <n v="0"/>
    <n v="0"/>
    <n v="2023"/>
    <n v="2008"/>
    <n v="-2934.43"/>
    <n v="0"/>
    <s v="50-R1.5 - Retirement"/>
    <m/>
    <x v="1"/>
    <n v="2042"/>
    <b v="0"/>
  </r>
  <r>
    <x v="1"/>
    <s v="0212"/>
    <n v="0"/>
    <n v="0"/>
    <n v="2023"/>
    <n v="2009"/>
    <n v="-4437.33"/>
    <n v="0"/>
    <s v="50-R1.5 - Retirement"/>
    <m/>
    <x v="1"/>
    <n v="2042"/>
    <b v="0"/>
  </r>
  <r>
    <x v="1"/>
    <s v="0212"/>
    <n v="0"/>
    <n v="0"/>
    <n v="2023"/>
    <n v="2010"/>
    <n v="-1196.0899999999999"/>
    <n v="0"/>
    <s v="50-R1.5 - Retirement"/>
    <m/>
    <x v="1"/>
    <n v="2042"/>
    <b v="0"/>
  </r>
  <r>
    <x v="1"/>
    <s v="0212"/>
    <n v="0"/>
    <n v="0"/>
    <n v="2024"/>
    <n v="1980"/>
    <n v="-270285.93"/>
    <n v="0"/>
    <s v="50-R1.5 - Retirement"/>
    <m/>
    <x v="1"/>
    <n v="2042"/>
    <b v="0"/>
  </r>
  <r>
    <x v="1"/>
    <s v="0212"/>
    <n v="0"/>
    <n v="0"/>
    <n v="2024"/>
    <n v="1981"/>
    <n v="-13847.73"/>
    <n v="0"/>
    <s v="50-R1.5 - Retirement"/>
    <m/>
    <x v="1"/>
    <n v="2042"/>
    <b v="0"/>
  </r>
  <r>
    <x v="1"/>
    <s v="0212"/>
    <n v="0"/>
    <n v="0"/>
    <n v="2024"/>
    <n v="1985"/>
    <n v="-62674.68"/>
    <n v="0"/>
    <s v="50-R1.5 - Retirement"/>
    <m/>
    <x v="1"/>
    <n v="2042"/>
    <b v="0"/>
  </r>
  <r>
    <x v="1"/>
    <s v="0212"/>
    <n v="0"/>
    <n v="0"/>
    <n v="2024"/>
    <n v="1986"/>
    <n v="-9748.92"/>
    <n v="0"/>
    <s v="50-R1.5 - Retirement"/>
    <m/>
    <x v="1"/>
    <n v="2042"/>
    <b v="0"/>
  </r>
  <r>
    <x v="1"/>
    <s v="0212"/>
    <n v="0"/>
    <n v="0"/>
    <n v="2024"/>
    <n v="1987"/>
    <n v="-3410.94"/>
    <n v="0"/>
    <s v="50-R1.5 - Retirement"/>
    <m/>
    <x v="1"/>
    <n v="2042"/>
    <b v="0"/>
  </r>
  <r>
    <x v="1"/>
    <s v="0212"/>
    <n v="0"/>
    <n v="0"/>
    <n v="2024"/>
    <n v="1988"/>
    <n v="-6.27"/>
    <n v="0"/>
    <s v="50-R1.5 - Retirement"/>
    <m/>
    <x v="1"/>
    <n v="2042"/>
    <b v="0"/>
  </r>
  <r>
    <x v="1"/>
    <s v="0212"/>
    <n v="0"/>
    <n v="0"/>
    <n v="2024"/>
    <n v="1989"/>
    <n v="-6850.87"/>
    <n v="0"/>
    <s v="50-R1.5 - Retirement"/>
    <m/>
    <x v="1"/>
    <n v="2042"/>
    <b v="0"/>
  </r>
  <r>
    <x v="1"/>
    <s v="0212"/>
    <n v="0"/>
    <n v="0"/>
    <n v="2024"/>
    <n v="1992"/>
    <n v="-9.9700000000000006"/>
    <n v="0"/>
    <s v="50-R1.5 - Retirement"/>
    <m/>
    <x v="1"/>
    <n v="2042"/>
    <b v="0"/>
  </r>
  <r>
    <x v="1"/>
    <s v="0212"/>
    <n v="0"/>
    <n v="0"/>
    <n v="2024"/>
    <n v="1993"/>
    <n v="-8.8000000000000007"/>
    <n v="0"/>
    <s v="50-R1.5 - Retirement"/>
    <m/>
    <x v="1"/>
    <n v="2042"/>
    <b v="0"/>
  </r>
  <r>
    <x v="1"/>
    <s v="0212"/>
    <n v="0"/>
    <n v="0"/>
    <n v="2024"/>
    <n v="1994"/>
    <n v="-534.59"/>
    <n v="0"/>
    <s v="50-R1.5 - Retirement"/>
    <m/>
    <x v="1"/>
    <n v="2042"/>
    <b v="0"/>
  </r>
  <r>
    <x v="1"/>
    <s v="0212"/>
    <n v="0"/>
    <n v="0"/>
    <n v="2024"/>
    <n v="1995"/>
    <n v="-1189.56"/>
    <n v="0"/>
    <s v="50-R1.5 - Retirement"/>
    <m/>
    <x v="1"/>
    <n v="2042"/>
    <b v="0"/>
  </r>
  <r>
    <x v="1"/>
    <s v="0212"/>
    <n v="0"/>
    <n v="0"/>
    <n v="2024"/>
    <n v="1996"/>
    <n v="-40160.019999999997"/>
    <n v="0"/>
    <s v="50-R1.5 - Retirement"/>
    <m/>
    <x v="1"/>
    <n v="2042"/>
    <b v="0"/>
  </r>
  <r>
    <x v="1"/>
    <s v="0212"/>
    <n v="0"/>
    <n v="0"/>
    <n v="2024"/>
    <n v="1997"/>
    <n v="-36728.11"/>
    <n v="0"/>
    <s v="50-R1.5 - Retirement"/>
    <m/>
    <x v="1"/>
    <n v="2042"/>
    <b v="0"/>
  </r>
  <r>
    <x v="1"/>
    <s v="0212"/>
    <n v="0"/>
    <n v="0"/>
    <n v="2024"/>
    <n v="1998"/>
    <n v="-17799.86"/>
    <n v="0"/>
    <s v="50-R1.5 - Retirement"/>
    <m/>
    <x v="1"/>
    <n v="2042"/>
    <b v="0"/>
  </r>
  <r>
    <x v="1"/>
    <s v="0212"/>
    <n v="0"/>
    <n v="0"/>
    <n v="2024"/>
    <n v="1999"/>
    <n v="-426.06"/>
    <n v="0"/>
    <s v="50-R1.5 - Retirement"/>
    <m/>
    <x v="1"/>
    <n v="2042"/>
    <b v="0"/>
  </r>
  <r>
    <x v="1"/>
    <s v="0212"/>
    <n v="0"/>
    <n v="0"/>
    <n v="2024"/>
    <n v="2001"/>
    <n v="-2199.66"/>
    <n v="0"/>
    <s v="50-R1.5 - Retirement"/>
    <m/>
    <x v="1"/>
    <n v="2042"/>
    <b v="0"/>
  </r>
  <r>
    <x v="1"/>
    <s v="0212"/>
    <n v="0"/>
    <n v="0"/>
    <n v="2024"/>
    <n v="2002"/>
    <n v="-3058.68"/>
    <n v="0"/>
    <s v="50-R1.5 - Retirement"/>
    <m/>
    <x v="1"/>
    <n v="2042"/>
    <b v="0"/>
  </r>
  <r>
    <x v="1"/>
    <s v="0212"/>
    <n v="0"/>
    <n v="0"/>
    <n v="2024"/>
    <n v="2003"/>
    <n v="-29620.31"/>
    <n v="0"/>
    <s v="50-R1.5 - Retirement"/>
    <m/>
    <x v="1"/>
    <n v="2042"/>
    <b v="0"/>
  </r>
  <r>
    <x v="1"/>
    <s v="0212"/>
    <n v="0"/>
    <n v="0"/>
    <n v="2024"/>
    <n v="2004"/>
    <n v="-50998.95"/>
    <n v="0"/>
    <s v="50-R1.5 - Retirement"/>
    <m/>
    <x v="1"/>
    <n v="2042"/>
    <b v="0"/>
  </r>
  <r>
    <x v="1"/>
    <s v="0212"/>
    <n v="0"/>
    <n v="0"/>
    <n v="2024"/>
    <n v="2005"/>
    <n v="-652.39"/>
    <n v="0"/>
    <s v="50-R1.5 - Retirement"/>
    <m/>
    <x v="1"/>
    <n v="2042"/>
    <b v="0"/>
  </r>
  <r>
    <x v="1"/>
    <s v="0212"/>
    <n v="0"/>
    <n v="0"/>
    <n v="2024"/>
    <n v="2006"/>
    <n v="-77.36"/>
    <n v="0"/>
    <s v="50-R1.5 - Retirement"/>
    <m/>
    <x v="1"/>
    <n v="2042"/>
    <b v="0"/>
  </r>
  <r>
    <x v="1"/>
    <s v="0212"/>
    <n v="0"/>
    <n v="0"/>
    <n v="2024"/>
    <n v="2007"/>
    <n v="-1686.63"/>
    <n v="0"/>
    <s v="50-R1.5 - Retirement"/>
    <m/>
    <x v="1"/>
    <n v="2042"/>
    <b v="0"/>
  </r>
  <r>
    <x v="1"/>
    <s v="0212"/>
    <n v="0"/>
    <n v="0"/>
    <n v="2024"/>
    <n v="2008"/>
    <n v="-3033.8"/>
    <n v="0"/>
    <s v="50-R1.5 - Retirement"/>
    <m/>
    <x v="1"/>
    <n v="2042"/>
    <b v="0"/>
  </r>
  <r>
    <x v="1"/>
    <s v="0212"/>
    <n v="0"/>
    <n v="0"/>
    <n v="2024"/>
    <n v="2009"/>
    <n v="-4587.62"/>
    <n v="0"/>
    <s v="50-R1.5 - Retirement"/>
    <m/>
    <x v="1"/>
    <n v="2042"/>
    <b v="0"/>
  </r>
  <r>
    <x v="1"/>
    <s v="0212"/>
    <n v="0"/>
    <n v="0"/>
    <n v="2024"/>
    <n v="2010"/>
    <n v="-1236.8699999999999"/>
    <n v="0"/>
    <s v="50-R1.5 - Retirement"/>
    <m/>
    <x v="1"/>
    <n v="2042"/>
    <b v="0"/>
  </r>
  <r>
    <x v="1"/>
    <s v="0212"/>
    <n v="0"/>
    <n v="0"/>
    <n v="2025"/>
    <n v="1980"/>
    <n v="-277021.28000000003"/>
    <n v="0"/>
    <s v="50-R1.5 - Retirement"/>
    <m/>
    <x v="1"/>
    <n v="2042"/>
    <b v="0"/>
  </r>
  <r>
    <x v="1"/>
    <s v="0212"/>
    <n v="0"/>
    <n v="0"/>
    <n v="2025"/>
    <n v="1981"/>
    <n v="-14210.25"/>
    <n v="0"/>
    <s v="50-R1.5 - Retirement"/>
    <m/>
    <x v="1"/>
    <n v="2042"/>
    <b v="0"/>
  </r>
  <r>
    <x v="1"/>
    <s v="0212"/>
    <n v="0"/>
    <n v="0"/>
    <n v="2025"/>
    <n v="1985"/>
    <n v="-64579.89"/>
    <n v="0"/>
    <s v="50-R1.5 - Retirement"/>
    <m/>
    <x v="1"/>
    <n v="2042"/>
    <b v="0"/>
  </r>
  <r>
    <x v="1"/>
    <s v="0212"/>
    <n v="0"/>
    <n v="0"/>
    <n v="2025"/>
    <n v="1986"/>
    <n v="-10053.57"/>
    <n v="0"/>
    <s v="50-R1.5 - Retirement"/>
    <m/>
    <x v="1"/>
    <n v="2042"/>
    <b v="0"/>
  </r>
  <r>
    <x v="1"/>
    <s v="0212"/>
    <n v="0"/>
    <n v="0"/>
    <n v="2025"/>
    <n v="1987"/>
    <n v="-3520.13"/>
    <n v="0"/>
    <s v="50-R1.5 - Retirement"/>
    <m/>
    <x v="1"/>
    <n v="2042"/>
    <b v="0"/>
  </r>
  <r>
    <x v="1"/>
    <s v="0212"/>
    <n v="0"/>
    <n v="0"/>
    <n v="2025"/>
    <n v="1988"/>
    <n v="-6.48"/>
    <n v="0"/>
    <s v="50-R1.5 - Retirement"/>
    <m/>
    <x v="1"/>
    <n v="2042"/>
    <b v="0"/>
  </r>
  <r>
    <x v="1"/>
    <s v="0212"/>
    <n v="0"/>
    <n v="0"/>
    <n v="2025"/>
    <n v="1989"/>
    <n v="-7079.28"/>
    <n v="0"/>
    <s v="50-R1.5 - Retirement"/>
    <m/>
    <x v="1"/>
    <n v="2042"/>
    <b v="0"/>
  </r>
  <r>
    <x v="1"/>
    <s v="0212"/>
    <n v="0"/>
    <n v="0"/>
    <n v="2025"/>
    <n v="1992"/>
    <n v="-10.32"/>
    <n v="0"/>
    <s v="50-R1.5 - Retirement"/>
    <m/>
    <x v="1"/>
    <n v="2042"/>
    <b v="0"/>
  </r>
  <r>
    <x v="1"/>
    <s v="0212"/>
    <n v="0"/>
    <n v="0"/>
    <n v="2025"/>
    <n v="1993"/>
    <n v="-9.11"/>
    <n v="0"/>
    <s v="50-R1.5 - Retirement"/>
    <m/>
    <x v="1"/>
    <n v="2042"/>
    <b v="0"/>
  </r>
  <r>
    <x v="1"/>
    <s v="0212"/>
    <n v="0"/>
    <n v="0"/>
    <n v="2025"/>
    <n v="1994"/>
    <n v="-553.52"/>
    <n v="0"/>
    <s v="50-R1.5 - Retirement"/>
    <m/>
    <x v="1"/>
    <n v="2042"/>
    <b v="0"/>
  </r>
  <r>
    <x v="1"/>
    <s v="0212"/>
    <n v="0"/>
    <n v="0"/>
    <n v="2025"/>
    <n v="1995"/>
    <n v="-1231.97"/>
    <n v="0"/>
    <s v="50-R1.5 - Retirement"/>
    <m/>
    <x v="1"/>
    <n v="2042"/>
    <b v="0"/>
  </r>
  <r>
    <x v="1"/>
    <s v="0212"/>
    <n v="0"/>
    <n v="0"/>
    <n v="2025"/>
    <n v="1996"/>
    <n v="-41598.15"/>
    <n v="0"/>
    <s v="50-R1.5 - Retirement"/>
    <m/>
    <x v="1"/>
    <n v="2042"/>
    <b v="0"/>
  </r>
  <r>
    <x v="1"/>
    <s v="0212"/>
    <n v="0"/>
    <n v="0"/>
    <n v="2025"/>
    <n v="1997"/>
    <n v="-38046.67"/>
    <n v="0"/>
    <s v="50-R1.5 - Retirement"/>
    <m/>
    <x v="1"/>
    <n v="2042"/>
    <b v="0"/>
  </r>
  <r>
    <x v="1"/>
    <s v="0212"/>
    <n v="0"/>
    <n v="0"/>
    <n v="2025"/>
    <n v="1998"/>
    <n v="-18439.599999999999"/>
    <n v="0"/>
    <s v="50-R1.5 - Retirement"/>
    <m/>
    <x v="1"/>
    <n v="2042"/>
    <b v="0"/>
  </r>
  <r>
    <x v="1"/>
    <s v="0212"/>
    <n v="0"/>
    <n v="0"/>
    <n v="2025"/>
    <n v="1999"/>
    <n v="-441.36"/>
    <n v="0"/>
    <s v="50-R1.5 - Retirement"/>
    <m/>
    <x v="1"/>
    <n v="2042"/>
    <b v="0"/>
  </r>
  <r>
    <x v="1"/>
    <s v="0212"/>
    <n v="0"/>
    <n v="0"/>
    <n v="2025"/>
    <n v="2001"/>
    <n v="-2278.19"/>
    <n v="0"/>
    <s v="50-R1.5 - Retirement"/>
    <m/>
    <x v="1"/>
    <n v="2042"/>
    <b v="0"/>
  </r>
  <r>
    <x v="1"/>
    <s v="0212"/>
    <n v="0"/>
    <n v="0"/>
    <n v="2025"/>
    <n v="2002"/>
    <n v="-3167.31"/>
    <n v="0"/>
    <s v="50-R1.5 - Retirement"/>
    <m/>
    <x v="1"/>
    <n v="2042"/>
    <b v="0"/>
  </r>
  <r>
    <x v="1"/>
    <s v="0212"/>
    <n v="0"/>
    <n v="0"/>
    <n v="2025"/>
    <n v="2003"/>
    <n v="-30665.759999999998"/>
    <n v="0"/>
    <s v="50-R1.5 - Retirement"/>
    <m/>
    <x v="1"/>
    <n v="2042"/>
    <b v="0"/>
  </r>
  <r>
    <x v="1"/>
    <s v="0212"/>
    <n v="0"/>
    <n v="0"/>
    <n v="2025"/>
    <n v="2004"/>
    <n v="-52785.57"/>
    <n v="0"/>
    <s v="50-R1.5 - Retirement"/>
    <m/>
    <x v="1"/>
    <n v="2042"/>
    <b v="0"/>
  </r>
  <r>
    <x v="1"/>
    <s v="0212"/>
    <n v="0"/>
    <n v="0"/>
    <n v="2025"/>
    <n v="2005"/>
    <n v="-675.06"/>
    <n v="0"/>
    <s v="50-R1.5 - Retirement"/>
    <m/>
    <x v="1"/>
    <n v="2042"/>
    <b v="0"/>
  </r>
  <r>
    <x v="1"/>
    <s v="0212"/>
    <n v="0"/>
    <n v="0"/>
    <n v="2025"/>
    <n v="2006"/>
    <n v="-80.02"/>
    <n v="0"/>
    <s v="50-R1.5 - Retirement"/>
    <m/>
    <x v="1"/>
    <n v="2042"/>
    <b v="0"/>
  </r>
  <r>
    <x v="1"/>
    <s v="0212"/>
    <n v="0"/>
    <n v="0"/>
    <n v="2025"/>
    <n v="2007"/>
    <n v="-1744.34"/>
    <n v="0"/>
    <s v="50-R1.5 - Retirement"/>
    <m/>
    <x v="1"/>
    <n v="2042"/>
    <b v="0"/>
  </r>
  <r>
    <x v="1"/>
    <s v="0212"/>
    <n v="0"/>
    <n v="0"/>
    <n v="2025"/>
    <n v="2008"/>
    <n v="-3136.95"/>
    <n v="0"/>
    <s v="50-R1.5 - Retirement"/>
    <m/>
    <x v="1"/>
    <n v="2042"/>
    <b v="0"/>
  </r>
  <r>
    <x v="1"/>
    <s v="0212"/>
    <n v="0"/>
    <n v="0"/>
    <n v="2025"/>
    <n v="2009"/>
    <n v="-4742.9799999999996"/>
    <n v="0"/>
    <s v="50-R1.5 - Retirement"/>
    <m/>
    <x v="1"/>
    <n v="2042"/>
    <b v="0"/>
  </r>
  <r>
    <x v="1"/>
    <s v="0212"/>
    <n v="0"/>
    <n v="0"/>
    <n v="2025"/>
    <n v="2010"/>
    <n v="-1278.76"/>
    <n v="0"/>
    <s v="50-R1.5 - Retirement"/>
    <m/>
    <x v="1"/>
    <n v="2042"/>
    <b v="0"/>
  </r>
  <r>
    <x v="1"/>
    <s v="0212"/>
    <n v="0"/>
    <n v="0"/>
    <n v="2026"/>
    <n v="1980"/>
    <n v="-283541.21000000002"/>
    <n v="0"/>
    <s v="50-R1.5 - Retirement"/>
    <m/>
    <x v="1"/>
    <n v="2042"/>
    <b v="0"/>
  </r>
  <r>
    <x v="1"/>
    <s v="0212"/>
    <n v="0"/>
    <n v="0"/>
    <n v="2026"/>
    <n v="1981"/>
    <n v="-14564.36"/>
    <n v="0"/>
    <s v="50-R1.5 - Retirement"/>
    <m/>
    <x v="1"/>
    <n v="2042"/>
    <b v="0"/>
  </r>
  <r>
    <x v="1"/>
    <s v="0212"/>
    <n v="0"/>
    <n v="0"/>
    <n v="2026"/>
    <n v="1985"/>
    <n v="-66483.25"/>
    <n v="0"/>
    <s v="50-R1.5 - Retirement"/>
    <m/>
    <x v="1"/>
    <n v="2042"/>
    <b v="0"/>
  </r>
  <r>
    <x v="1"/>
    <s v="0212"/>
    <n v="0"/>
    <n v="0"/>
    <n v="2026"/>
    <n v="1986"/>
    <n v="-10359.18"/>
    <n v="0"/>
    <s v="50-R1.5 - Retirement"/>
    <m/>
    <x v="1"/>
    <n v="2042"/>
    <b v="0"/>
  </r>
  <r>
    <x v="1"/>
    <s v="0212"/>
    <n v="0"/>
    <n v="0"/>
    <n v="2026"/>
    <n v="1987"/>
    <n v="-3630.14"/>
    <n v="0"/>
    <s v="50-R1.5 - Retirement"/>
    <m/>
    <x v="1"/>
    <n v="2042"/>
    <b v="0"/>
  </r>
  <r>
    <x v="1"/>
    <s v="0212"/>
    <n v="0"/>
    <n v="0"/>
    <n v="2026"/>
    <n v="1988"/>
    <n v="-6.68"/>
    <n v="0"/>
    <s v="50-R1.5 - Retirement"/>
    <m/>
    <x v="1"/>
    <n v="2042"/>
    <b v="0"/>
  </r>
  <r>
    <x v="1"/>
    <s v="0212"/>
    <n v="0"/>
    <n v="0"/>
    <n v="2026"/>
    <n v="1989"/>
    <n v="-7310.91"/>
    <n v="0"/>
    <s v="50-R1.5 - Retirement"/>
    <m/>
    <x v="1"/>
    <n v="2042"/>
    <b v="0"/>
  </r>
  <r>
    <x v="1"/>
    <s v="0212"/>
    <n v="0"/>
    <n v="0"/>
    <n v="2026"/>
    <n v="1992"/>
    <n v="-10.67"/>
    <n v="0"/>
    <s v="50-R1.5 - Retirement"/>
    <m/>
    <x v="1"/>
    <n v="2042"/>
    <b v="0"/>
  </r>
  <r>
    <x v="1"/>
    <s v="0212"/>
    <n v="0"/>
    <n v="0"/>
    <n v="2026"/>
    <n v="1993"/>
    <n v="-9.43"/>
    <n v="0"/>
    <s v="50-R1.5 - Retirement"/>
    <m/>
    <x v="1"/>
    <n v="2042"/>
    <b v="0"/>
  </r>
  <r>
    <x v="1"/>
    <s v="0212"/>
    <n v="0"/>
    <n v="0"/>
    <n v="2026"/>
    <n v="1994"/>
    <n v="-572.98"/>
    <n v="0"/>
    <s v="50-R1.5 - Retirement"/>
    <m/>
    <x v="1"/>
    <n v="2042"/>
    <b v="0"/>
  </r>
  <r>
    <x v="1"/>
    <s v="0212"/>
    <n v="0"/>
    <n v="0"/>
    <n v="2026"/>
    <n v="1995"/>
    <n v="-1275.6099999999999"/>
    <n v="0"/>
    <s v="50-R1.5 - Retirement"/>
    <m/>
    <x v="1"/>
    <n v="2042"/>
    <b v="0"/>
  </r>
  <r>
    <x v="1"/>
    <s v="0212"/>
    <n v="0"/>
    <n v="0"/>
    <n v="2026"/>
    <n v="1996"/>
    <n v="-43081.33"/>
    <n v="0"/>
    <s v="50-R1.5 - Retirement"/>
    <m/>
    <x v="1"/>
    <n v="2042"/>
    <b v="0"/>
  </r>
  <r>
    <x v="1"/>
    <s v="0212"/>
    <n v="0"/>
    <n v="0"/>
    <n v="2026"/>
    <n v="1997"/>
    <n v="-39409.120000000003"/>
    <n v="0"/>
    <s v="50-R1.5 - Retirement"/>
    <m/>
    <x v="1"/>
    <n v="2042"/>
    <b v="0"/>
  </r>
  <r>
    <x v="1"/>
    <s v="0212"/>
    <n v="0"/>
    <n v="0"/>
    <n v="2026"/>
    <n v="1998"/>
    <n v="-19101.59"/>
    <n v="0"/>
    <s v="50-R1.5 - Retirement"/>
    <m/>
    <x v="1"/>
    <n v="2042"/>
    <b v="0"/>
  </r>
  <r>
    <x v="1"/>
    <s v="0212"/>
    <n v="0"/>
    <n v="0"/>
    <n v="2026"/>
    <n v="1999"/>
    <n v="-457.22"/>
    <n v="0"/>
    <s v="50-R1.5 - Retirement"/>
    <m/>
    <x v="1"/>
    <n v="2042"/>
    <b v="0"/>
  </r>
  <r>
    <x v="1"/>
    <s v="0212"/>
    <n v="0"/>
    <n v="0"/>
    <n v="2026"/>
    <n v="2001"/>
    <n v="-2359.8000000000002"/>
    <n v="0"/>
    <s v="50-R1.5 - Retirement"/>
    <m/>
    <x v="1"/>
    <n v="2042"/>
    <b v="0"/>
  </r>
  <r>
    <x v="1"/>
    <s v="0212"/>
    <n v="0"/>
    <n v="0"/>
    <n v="2026"/>
    <n v="2002"/>
    <n v="-3280.39"/>
    <n v="0"/>
    <s v="50-R1.5 - Retirement"/>
    <m/>
    <x v="1"/>
    <n v="2042"/>
    <b v="0"/>
  </r>
  <r>
    <x v="1"/>
    <s v="0212"/>
    <n v="0"/>
    <n v="0"/>
    <n v="2026"/>
    <n v="2003"/>
    <n v="-31754.89"/>
    <n v="0"/>
    <s v="50-R1.5 - Retirement"/>
    <m/>
    <x v="1"/>
    <n v="2042"/>
    <b v="0"/>
  </r>
  <r>
    <x v="1"/>
    <s v="0212"/>
    <n v="0"/>
    <n v="0"/>
    <n v="2026"/>
    <n v="2004"/>
    <n v="-54648.63"/>
    <n v="0"/>
    <s v="50-R1.5 - Retirement"/>
    <m/>
    <x v="1"/>
    <n v="2042"/>
    <b v="0"/>
  </r>
  <r>
    <x v="1"/>
    <s v="0212"/>
    <n v="0"/>
    <n v="0"/>
    <n v="2026"/>
    <n v="2005"/>
    <n v="-698.71"/>
    <n v="0"/>
    <s v="50-R1.5 - Retirement"/>
    <m/>
    <x v="1"/>
    <n v="2042"/>
    <b v="0"/>
  </r>
  <r>
    <x v="1"/>
    <s v="0212"/>
    <n v="0"/>
    <n v="0"/>
    <n v="2026"/>
    <n v="2006"/>
    <n v="-82.81"/>
    <n v="0"/>
    <s v="50-R1.5 - Retirement"/>
    <m/>
    <x v="1"/>
    <n v="2042"/>
    <b v="0"/>
  </r>
  <r>
    <x v="1"/>
    <s v="0212"/>
    <n v="0"/>
    <n v="0"/>
    <n v="2026"/>
    <n v="2007"/>
    <n v="-1804.5"/>
    <n v="0"/>
    <s v="50-R1.5 - Retirement"/>
    <m/>
    <x v="1"/>
    <n v="2042"/>
    <b v="0"/>
  </r>
  <r>
    <x v="1"/>
    <s v="0212"/>
    <n v="0"/>
    <n v="0"/>
    <n v="2026"/>
    <n v="2008"/>
    <n v="-3244.28"/>
    <n v="0"/>
    <s v="50-R1.5 - Retirement"/>
    <m/>
    <x v="1"/>
    <n v="2042"/>
    <b v="0"/>
  </r>
  <r>
    <x v="1"/>
    <s v="0212"/>
    <n v="0"/>
    <n v="0"/>
    <n v="2026"/>
    <n v="2009"/>
    <n v="-4904.24"/>
    <n v="0"/>
    <s v="50-R1.5 - Retirement"/>
    <m/>
    <x v="1"/>
    <n v="2042"/>
    <b v="0"/>
  </r>
  <r>
    <x v="1"/>
    <s v="0212"/>
    <n v="0"/>
    <n v="0"/>
    <n v="2026"/>
    <n v="2010"/>
    <n v="-1322.07"/>
    <n v="0"/>
    <s v="50-R1.5 - Retirement"/>
    <m/>
    <x v="1"/>
    <n v="2042"/>
    <b v="0"/>
  </r>
  <r>
    <x v="1"/>
    <s v="0212"/>
    <n v="0"/>
    <n v="0"/>
    <n v="2027"/>
    <n v="1980"/>
    <n v="-289802.28000000003"/>
    <n v="0"/>
    <s v="50-R1.5 - Retirement"/>
    <m/>
    <x v="1"/>
    <n v="2042"/>
    <b v="0"/>
  </r>
  <r>
    <x v="1"/>
    <s v="0212"/>
    <n v="0"/>
    <n v="0"/>
    <n v="2027"/>
    <n v="1981"/>
    <n v="-14907.14"/>
    <n v="0"/>
    <s v="50-R1.5 - Retirement"/>
    <m/>
    <x v="1"/>
    <n v="2042"/>
    <b v="0"/>
  </r>
  <r>
    <x v="1"/>
    <s v="0212"/>
    <n v="0"/>
    <n v="0"/>
    <n v="2027"/>
    <n v="1985"/>
    <n v="-68375.490000000005"/>
    <n v="0"/>
    <s v="50-R1.5 - Retirement"/>
    <m/>
    <x v="1"/>
    <n v="2042"/>
    <b v="0"/>
  </r>
  <r>
    <x v="1"/>
    <s v="0212"/>
    <n v="0"/>
    <n v="0"/>
    <n v="2027"/>
    <n v="1986"/>
    <n v="-10664.5"/>
    <n v="0"/>
    <s v="50-R1.5 - Retirement"/>
    <m/>
    <x v="1"/>
    <n v="2042"/>
    <b v="0"/>
  </r>
  <r>
    <x v="1"/>
    <s v="0212"/>
    <n v="0"/>
    <n v="0"/>
    <n v="2027"/>
    <n v="1987"/>
    <n v="-3740.49"/>
    <n v="0"/>
    <s v="50-R1.5 - Retirement"/>
    <m/>
    <x v="1"/>
    <n v="2042"/>
    <b v="0"/>
  </r>
  <r>
    <x v="1"/>
    <s v="0212"/>
    <n v="0"/>
    <n v="0"/>
    <n v="2027"/>
    <n v="1988"/>
    <n v="-6.89"/>
    <n v="0"/>
    <s v="50-R1.5 - Retirement"/>
    <m/>
    <x v="1"/>
    <n v="2042"/>
    <b v="0"/>
  </r>
  <r>
    <x v="1"/>
    <s v="0212"/>
    <n v="0"/>
    <n v="0"/>
    <n v="2027"/>
    <n v="1989"/>
    <n v="-7544.96"/>
    <n v="0"/>
    <s v="50-R1.5 - Retirement"/>
    <m/>
    <x v="1"/>
    <n v="2042"/>
    <b v="0"/>
  </r>
  <r>
    <x v="1"/>
    <s v="0212"/>
    <n v="0"/>
    <n v="0"/>
    <n v="2027"/>
    <n v="1992"/>
    <n v="-11.03"/>
    <n v="0"/>
    <s v="50-R1.5 - Retirement"/>
    <m/>
    <x v="1"/>
    <n v="2042"/>
    <b v="0"/>
  </r>
  <r>
    <x v="1"/>
    <s v="0212"/>
    <n v="0"/>
    <n v="0"/>
    <n v="2027"/>
    <n v="1993"/>
    <n v="-9.75"/>
    <n v="0"/>
    <s v="50-R1.5 - Retirement"/>
    <m/>
    <x v="1"/>
    <n v="2042"/>
    <b v="0"/>
  </r>
  <r>
    <x v="1"/>
    <s v="0212"/>
    <n v="0"/>
    <n v="0"/>
    <n v="2027"/>
    <n v="1994"/>
    <n v="-592.91"/>
    <n v="0"/>
    <s v="50-R1.5 - Retirement"/>
    <m/>
    <x v="1"/>
    <n v="2042"/>
    <b v="0"/>
  </r>
  <r>
    <x v="1"/>
    <s v="0212"/>
    <n v="0"/>
    <n v="0"/>
    <n v="2027"/>
    <n v="1995"/>
    <n v="-1320.46"/>
    <n v="0"/>
    <s v="50-R1.5 - Retirement"/>
    <m/>
    <x v="1"/>
    <n v="2042"/>
    <b v="0"/>
  </r>
  <r>
    <x v="1"/>
    <s v="0212"/>
    <n v="0"/>
    <n v="0"/>
    <n v="2027"/>
    <n v="1996"/>
    <n v="-44607.42"/>
    <n v="0"/>
    <s v="50-R1.5 - Retirement"/>
    <m/>
    <x v="1"/>
    <n v="2042"/>
    <b v="0"/>
  </r>
  <r>
    <x v="1"/>
    <s v="0212"/>
    <n v="0"/>
    <n v="0"/>
    <n v="2027"/>
    <n v="1997"/>
    <n v="-40814.25"/>
    <n v="0"/>
    <s v="50-R1.5 - Retirement"/>
    <m/>
    <x v="1"/>
    <n v="2042"/>
    <b v="0"/>
  </r>
  <r>
    <x v="1"/>
    <s v="0212"/>
    <n v="0"/>
    <n v="0"/>
    <n v="2027"/>
    <n v="1998"/>
    <n v="-19785.62"/>
    <n v="0"/>
    <s v="50-R1.5 - Retirement"/>
    <m/>
    <x v="1"/>
    <n v="2042"/>
    <b v="0"/>
  </r>
  <r>
    <x v="1"/>
    <s v="0212"/>
    <n v="0"/>
    <n v="0"/>
    <n v="2027"/>
    <n v="1999"/>
    <n v="-473.64"/>
    <n v="0"/>
    <s v="50-R1.5 - Retirement"/>
    <m/>
    <x v="1"/>
    <n v="2042"/>
    <b v="0"/>
  </r>
  <r>
    <x v="1"/>
    <s v="0212"/>
    <n v="0"/>
    <n v="0"/>
    <n v="2027"/>
    <n v="2001"/>
    <n v="-2444.5500000000002"/>
    <n v="0"/>
    <s v="50-R1.5 - Retirement"/>
    <m/>
    <x v="1"/>
    <n v="2042"/>
    <b v="0"/>
  </r>
  <r>
    <x v="1"/>
    <s v="0212"/>
    <n v="0"/>
    <n v="0"/>
    <n v="2027"/>
    <n v="2002"/>
    <n v="-3397.9"/>
    <n v="0"/>
    <s v="50-R1.5 - Retirement"/>
    <m/>
    <x v="1"/>
    <n v="2042"/>
    <b v="0"/>
  </r>
  <r>
    <x v="1"/>
    <s v="0212"/>
    <n v="0"/>
    <n v="0"/>
    <n v="2027"/>
    <n v="2003"/>
    <n v="-32888.53"/>
    <n v="0"/>
    <s v="50-R1.5 - Retirement"/>
    <m/>
    <x v="1"/>
    <n v="2042"/>
    <b v="0"/>
  </r>
  <r>
    <x v="1"/>
    <s v="0212"/>
    <n v="0"/>
    <n v="0"/>
    <n v="2027"/>
    <n v="2004"/>
    <n v="-56589.55"/>
    <n v="0"/>
    <s v="50-R1.5 - Retirement"/>
    <m/>
    <x v="1"/>
    <n v="2042"/>
    <b v="0"/>
  </r>
  <r>
    <x v="1"/>
    <s v="0212"/>
    <n v="0"/>
    <n v="0"/>
    <n v="2027"/>
    <n v="2005"/>
    <n v="-723.38"/>
    <n v="0"/>
    <s v="50-R1.5 - Retirement"/>
    <m/>
    <x v="1"/>
    <n v="2042"/>
    <b v="0"/>
  </r>
  <r>
    <x v="1"/>
    <s v="0212"/>
    <n v="0"/>
    <n v="0"/>
    <n v="2027"/>
    <n v="2006"/>
    <n v="-85.71"/>
    <n v="0"/>
    <s v="50-R1.5 - Retirement"/>
    <m/>
    <x v="1"/>
    <n v="2042"/>
    <b v="0"/>
  </r>
  <r>
    <x v="1"/>
    <s v="0212"/>
    <n v="0"/>
    <n v="0"/>
    <n v="2027"/>
    <n v="2007"/>
    <n v="-1867.22"/>
    <n v="0"/>
    <s v="50-R1.5 - Retirement"/>
    <m/>
    <x v="1"/>
    <n v="2042"/>
    <b v="0"/>
  </r>
  <r>
    <x v="1"/>
    <s v="0212"/>
    <n v="0"/>
    <n v="0"/>
    <n v="2027"/>
    <n v="2008"/>
    <n v="-3356.17"/>
    <n v="0"/>
    <s v="50-R1.5 - Retirement"/>
    <m/>
    <x v="1"/>
    <n v="2042"/>
    <b v="0"/>
  </r>
  <r>
    <x v="1"/>
    <s v="0212"/>
    <n v="0"/>
    <n v="0"/>
    <n v="2027"/>
    <n v="2009"/>
    <n v="-5072.03"/>
    <n v="0"/>
    <s v="50-R1.5 - Retirement"/>
    <m/>
    <x v="1"/>
    <n v="2042"/>
    <b v="0"/>
  </r>
  <r>
    <x v="1"/>
    <s v="0212"/>
    <n v="0"/>
    <n v="0"/>
    <n v="2027"/>
    <n v="2010"/>
    <n v="-1367.02"/>
    <n v="0"/>
    <s v="50-R1.5 - Retirement"/>
    <m/>
    <x v="1"/>
    <n v="2042"/>
    <b v="0"/>
  </r>
  <r>
    <x v="1"/>
    <s v="0212"/>
    <n v="0"/>
    <n v="0"/>
    <n v="2028"/>
    <n v="1980"/>
    <n v="-295747.18"/>
    <n v="0"/>
    <s v="50-R1.5 - Retirement"/>
    <m/>
    <x v="1"/>
    <n v="2042"/>
    <b v="0"/>
  </r>
  <r>
    <x v="1"/>
    <s v="0212"/>
    <n v="0"/>
    <n v="0"/>
    <n v="2028"/>
    <n v="1981"/>
    <n v="-15236.32"/>
    <n v="0"/>
    <s v="50-R1.5 - Retirement"/>
    <m/>
    <x v="1"/>
    <n v="2042"/>
    <b v="0"/>
  </r>
  <r>
    <x v="1"/>
    <s v="0212"/>
    <n v="0"/>
    <n v="0"/>
    <n v="2028"/>
    <n v="1985"/>
    <n v="-70246.880000000005"/>
    <n v="0"/>
    <s v="50-R1.5 - Retirement"/>
    <m/>
    <x v="1"/>
    <n v="2042"/>
    <b v="0"/>
  </r>
  <r>
    <x v="1"/>
    <s v="0212"/>
    <n v="0"/>
    <n v="0"/>
    <n v="2028"/>
    <n v="1986"/>
    <n v="-10968.03"/>
    <n v="0"/>
    <s v="50-R1.5 - Retirement"/>
    <m/>
    <x v="1"/>
    <n v="2042"/>
    <b v="0"/>
  </r>
  <r>
    <x v="1"/>
    <s v="0212"/>
    <n v="0"/>
    <n v="0"/>
    <n v="2028"/>
    <n v="1987"/>
    <n v="-3850.73"/>
    <n v="0"/>
    <s v="50-R1.5 - Retirement"/>
    <m/>
    <x v="1"/>
    <n v="2042"/>
    <b v="0"/>
  </r>
  <r>
    <x v="1"/>
    <s v="0212"/>
    <n v="0"/>
    <n v="0"/>
    <n v="2028"/>
    <n v="1988"/>
    <n v="-7.1"/>
    <n v="0"/>
    <s v="50-R1.5 - Retirement"/>
    <m/>
    <x v="1"/>
    <n v="2042"/>
    <b v="0"/>
  </r>
  <r>
    <x v="1"/>
    <s v="0212"/>
    <n v="0"/>
    <n v="0"/>
    <n v="2028"/>
    <n v="1989"/>
    <n v="-7780.74"/>
    <n v="0"/>
    <s v="50-R1.5 - Retirement"/>
    <m/>
    <x v="1"/>
    <n v="2042"/>
    <b v="0"/>
  </r>
  <r>
    <x v="1"/>
    <s v="0212"/>
    <n v="0"/>
    <n v="0"/>
    <n v="2028"/>
    <n v="1992"/>
    <n v="-11.4"/>
    <n v="0"/>
    <s v="50-R1.5 - Retirement"/>
    <m/>
    <x v="1"/>
    <n v="2042"/>
    <b v="0"/>
  </r>
  <r>
    <x v="1"/>
    <s v="0212"/>
    <n v="0"/>
    <n v="0"/>
    <n v="2028"/>
    <n v="1993"/>
    <n v="-10.08"/>
    <n v="0"/>
    <s v="50-R1.5 - Retirement"/>
    <m/>
    <x v="1"/>
    <n v="2042"/>
    <b v="0"/>
  </r>
  <r>
    <x v="1"/>
    <s v="0212"/>
    <n v="0"/>
    <n v="0"/>
    <n v="2028"/>
    <n v="1994"/>
    <n v="-613.29999999999995"/>
    <n v="0"/>
    <s v="50-R1.5 - Retirement"/>
    <m/>
    <x v="1"/>
    <n v="2042"/>
    <b v="0"/>
  </r>
  <r>
    <x v="1"/>
    <s v="0212"/>
    <n v="0"/>
    <n v="0"/>
    <n v="2028"/>
    <n v="1995"/>
    <n v="-1366.39"/>
    <n v="0"/>
    <s v="50-R1.5 - Retirement"/>
    <m/>
    <x v="1"/>
    <n v="2042"/>
    <b v="0"/>
  </r>
  <r>
    <x v="1"/>
    <s v="0212"/>
    <n v="0"/>
    <n v="0"/>
    <n v="2028"/>
    <n v="1996"/>
    <n v="-46175.55"/>
    <n v="0"/>
    <s v="50-R1.5 - Retirement"/>
    <m/>
    <x v="1"/>
    <n v="2042"/>
    <b v="0"/>
  </r>
  <r>
    <x v="1"/>
    <s v="0212"/>
    <n v="0"/>
    <n v="0"/>
    <n v="2028"/>
    <n v="1997"/>
    <n v="-42260.03"/>
    <n v="0"/>
    <s v="50-R1.5 - Retirement"/>
    <m/>
    <x v="1"/>
    <n v="2042"/>
    <b v="0"/>
  </r>
  <r>
    <x v="1"/>
    <s v="0212"/>
    <n v="0"/>
    <n v="0"/>
    <n v="2028"/>
    <n v="1998"/>
    <n v="-20491.080000000002"/>
    <n v="0"/>
    <s v="50-R1.5 - Retirement"/>
    <m/>
    <x v="1"/>
    <n v="2042"/>
    <b v="0"/>
  </r>
  <r>
    <x v="1"/>
    <s v="0212"/>
    <n v="0"/>
    <n v="0"/>
    <n v="2028"/>
    <n v="1999"/>
    <n v="-490.6"/>
    <n v="0"/>
    <s v="50-R1.5 - Retirement"/>
    <m/>
    <x v="1"/>
    <n v="2042"/>
    <b v="0"/>
  </r>
  <r>
    <x v="1"/>
    <s v="0212"/>
    <n v="0"/>
    <n v="0"/>
    <n v="2028"/>
    <n v="2001"/>
    <n v="-2532.41"/>
    <n v="0"/>
    <s v="50-R1.5 - Retirement"/>
    <m/>
    <x v="1"/>
    <n v="2042"/>
    <b v="0"/>
  </r>
  <r>
    <x v="1"/>
    <s v="0212"/>
    <n v="0"/>
    <n v="0"/>
    <n v="2028"/>
    <n v="2002"/>
    <n v="-3519.93"/>
    <n v="0"/>
    <s v="50-R1.5 - Retirement"/>
    <m/>
    <x v="1"/>
    <n v="2042"/>
    <b v="0"/>
  </r>
  <r>
    <x v="1"/>
    <s v="0212"/>
    <n v="0"/>
    <n v="0"/>
    <n v="2028"/>
    <n v="2003"/>
    <n v="-34066.68"/>
    <n v="0"/>
    <s v="50-R1.5 - Retirement"/>
    <m/>
    <x v="1"/>
    <n v="2042"/>
    <b v="0"/>
  </r>
  <r>
    <x v="1"/>
    <s v="0212"/>
    <n v="0"/>
    <n v="0"/>
    <n v="2028"/>
    <n v="2004"/>
    <n v="-58609.78"/>
    <n v="0"/>
    <s v="50-R1.5 - Retirement"/>
    <m/>
    <x v="1"/>
    <n v="2042"/>
    <b v="0"/>
  </r>
  <r>
    <x v="1"/>
    <s v="0212"/>
    <n v="0"/>
    <n v="0"/>
    <n v="2028"/>
    <n v="2005"/>
    <n v="-749.07"/>
    <n v="0"/>
    <s v="50-R1.5 - Retirement"/>
    <m/>
    <x v="1"/>
    <n v="2042"/>
    <b v="0"/>
  </r>
  <r>
    <x v="1"/>
    <s v="0212"/>
    <n v="0"/>
    <n v="0"/>
    <n v="2028"/>
    <n v="2006"/>
    <n v="-88.73"/>
    <n v="0"/>
    <s v="50-R1.5 - Retirement"/>
    <m/>
    <x v="1"/>
    <n v="2042"/>
    <b v="0"/>
  </r>
  <r>
    <x v="1"/>
    <s v="0212"/>
    <n v="0"/>
    <n v="0"/>
    <n v="2028"/>
    <n v="2007"/>
    <n v="-1932.63"/>
    <n v="0"/>
    <s v="50-R1.5 - Retirement"/>
    <m/>
    <x v="1"/>
    <n v="2042"/>
    <b v="0"/>
  </r>
  <r>
    <x v="1"/>
    <s v="0212"/>
    <n v="0"/>
    <n v="0"/>
    <n v="2028"/>
    <n v="2008"/>
    <n v="-3472.83"/>
    <n v="0"/>
    <s v="50-R1.5 - Retirement"/>
    <m/>
    <x v="1"/>
    <n v="2042"/>
    <b v="0"/>
  </r>
  <r>
    <x v="1"/>
    <s v="0212"/>
    <n v="0"/>
    <n v="0"/>
    <n v="2028"/>
    <n v="2009"/>
    <n v="-5246.96"/>
    <n v="0"/>
    <s v="50-R1.5 - Retirement"/>
    <m/>
    <x v="1"/>
    <n v="2042"/>
    <b v="0"/>
  </r>
  <r>
    <x v="1"/>
    <s v="0212"/>
    <n v="0"/>
    <n v="0"/>
    <n v="2028"/>
    <n v="2010"/>
    <n v="-1413.79"/>
    <n v="0"/>
    <s v="50-R1.5 - Retirement"/>
    <m/>
    <x v="1"/>
    <n v="2042"/>
    <b v="0"/>
  </r>
  <r>
    <x v="1"/>
    <s v="0212"/>
    <n v="0"/>
    <n v="0"/>
    <n v="2029"/>
    <n v="1980"/>
    <n v="-301322.03000000003"/>
    <n v="0"/>
    <s v="50-R1.5 - Retirement"/>
    <m/>
    <x v="1"/>
    <n v="2042"/>
    <b v="0"/>
  </r>
  <r>
    <x v="1"/>
    <s v="0212"/>
    <n v="0"/>
    <n v="0"/>
    <n v="2029"/>
    <n v="1981"/>
    <n v="-15548.87"/>
    <n v="0"/>
    <s v="50-R1.5 - Retirement"/>
    <m/>
    <x v="1"/>
    <n v="2042"/>
    <b v="0"/>
  </r>
  <r>
    <x v="1"/>
    <s v="0212"/>
    <n v="0"/>
    <n v="0"/>
    <n v="2029"/>
    <n v="1985"/>
    <n v="-72085.84"/>
    <n v="0"/>
    <s v="50-R1.5 - Retirement"/>
    <m/>
    <x v="1"/>
    <n v="2042"/>
    <b v="0"/>
  </r>
  <r>
    <x v="1"/>
    <s v="0212"/>
    <n v="0"/>
    <n v="0"/>
    <n v="2029"/>
    <n v="1986"/>
    <n v="-11268.22"/>
    <n v="0"/>
    <s v="50-R1.5 - Retirement"/>
    <m/>
    <x v="1"/>
    <n v="2042"/>
    <b v="0"/>
  </r>
  <r>
    <x v="1"/>
    <s v="0212"/>
    <n v="0"/>
    <n v="0"/>
    <n v="2029"/>
    <n v="1987"/>
    <n v="-3960.33"/>
    <n v="0"/>
    <s v="50-R1.5 - Retirement"/>
    <m/>
    <x v="1"/>
    <n v="2042"/>
    <b v="0"/>
  </r>
  <r>
    <x v="1"/>
    <s v="0212"/>
    <n v="0"/>
    <n v="0"/>
    <n v="2029"/>
    <n v="1988"/>
    <n v="-7.31"/>
    <n v="0"/>
    <s v="50-R1.5 - Retirement"/>
    <m/>
    <x v="1"/>
    <n v="2042"/>
    <b v="0"/>
  </r>
  <r>
    <x v="1"/>
    <s v="0212"/>
    <n v="0"/>
    <n v="0"/>
    <n v="2029"/>
    <n v="1989"/>
    <n v="-8017.26"/>
    <n v="0"/>
    <s v="50-R1.5 - Retirement"/>
    <m/>
    <x v="1"/>
    <n v="2042"/>
    <b v="0"/>
  </r>
  <r>
    <x v="1"/>
    <s v="0212"/>
    <n v="0"/>
    <n v="0"/>
    <n v="2029"/>
    <n v="1992"/>
    <n v="-11.77"/>
    <n v="0"/>
    <s v="50-R1.5 - Retirement"/>
    <m/>
    <x v="1"/>
    <n v="2042"/>
    <b v="0"/>
  </r>
  <r>
    <x v="1"/>
    <s v="0212"/>
    <n v="0"/>
    <n v="0"/>
    <n v="2029"/>
    <n v="1993"/>
    <n v="-10.42"/>
    <n v="0"/>
    <s v="50-R1.5 - Retirement"/>
    <m/>
    <x v="1"/>
    <n v="2042"/>
    <b v="0"/>
  </r>
  <r>
    <x v="1"/>
    <s v="0212"/>
    <n v="0"/>
    <n v="0"/>
    <n v="2029"/>
    <n v="1994"/>
    <n v="-634.09"/>
    <n v="0"/>
    <s v="50-R1.5 - Retirement"/>
    <m/>
    <x v="1"/>
    <n v="2042"/>
    <b v="0"/>
  </r>
  <r>
    <x v="1"/>
    <s v="0212"/>
    <n v="0"/>
    <n v="0"/>
    <n v="2029"/>
    <n v="1995"/>
    <n v="-1413.38"/>
    <n v="0"/>
    <s v="50-R1.5 - Retirement"/>
    <m/>
    <x v="1"/>
    <n v="2042"/>
    <b v="0"/>
  </r>
  <r>
    <x v="1"/>
    <s v="0212"/>
    <n v="0"/>
    <n v="0"/>
    <n v="2029"/>
    <n v="1996"/>
    <n v="-47781.86"/>
    <n v="0"/>
    <s v="50-R1.5 - Retirement"/>
    <m/>
    <x v="1"/>
    <n v="2042"/>
    <b v="0"/>
  </r>
  <r>
    <x v="1"/>
    <s v="0212"/>
    <n v="0"/>
    <n v="0"/>
    <n v="2029"/>
    <n v="1997"/>
    <n v="-43745.64"/>
    <n v="0"/>
    <s v="50-R1.5 - Retirement"/>
    <m/>
    <x v="1"/>
    <n v="2042"/>
    <b v="0"/>
  </r>
  <r>
    <x v="1"/>
    <s v="0212"/>
    <n v="0"/>
    <n v="0"/>
    <n v="2029"/>
    <n v="1998"/>
    <n v="-21216.94"/>
    <n v="0"/>
    <s v="50-R1.5 - Retirement"/>
    <m/>
    <x v="1"/>
    <n v="2042"/>
    <b v="0"/>
  </r>
  <r>
    <x v="1"/>
    <s v="0212"/>
    <n v="0"/>
    <n v="0"/>
    <n v="2029"/>
    <n v="1999"/>
    <n v="-508.09"/>
    <n v="0"/>
    <s v="50-R1.5 - Retirement"/>
    <m/>
    <x v="1"/>
    <n v="2042"/>
    <b v="0"/>
  </r>
  <r>
    <x v="1"/>
    <s v="0212"/>
    <n v="0"/>
    <n v="0"/>
    <n v="2029"/>
    <n v="2001"/>
    <n v="-2623.33"/>
    <n v="0"/>
    <s v="50-R1.5 - Retirement"/>
    <m/>
    <x v="1"/>
    <n v="2042"/>
    <b v="0"/>
  </r>
  <r>
    <x v="1"/>
    <s v="0212"/>
    <n v="0"/>
    <n v="0"/>
    <n v="2029"/>
    <n v="2002"/>
    <n v="-3646.44"/>
    <n v="0"/>
    <s v="50-R1.5 - Retirement"/>
    <m/>
    <x v="1"/>
    <n v="2042"/>
    <b v="0"/>
  </r>
  <r>
    <x v="1"/>
    <s v="0212"/>
    <n v="0"/>
    <n v="0"/>
    <n v="2029"/>
    <n v="2003"/>
    <n v="-35290.14"/>
    <n v="0"/>
    <s v="50-R1.5 - Retirement"/>
    <m/>
    <x v="1"/>
    <n v="2042"/>
    <b v="0"/>
  </r>
  <r>
    <x v="1"/>
    <s v="0212"/>
    <n v="0"/>
    <n v="0"/>
    <n v="2029"/>
    <n v="2004"/>
    <n v="-60709.32"/>
    <n v="0"/>
    <s v="50-R1.5 - Retirement"/>
    <m/>
    <x v="1"/>
    <n v="2042"/>
    <b v="0"/>
  </r>
  <r>
    <x v="1"/>
    <s v="0212"/>
    <n v="0"/>
    <n v="0"/>
    <n v="2029"/>
    <n v="2005"/>
    <n v="-775.81"/>
    <n v="0"/>
    <s v="50-R1.5 - Retirement"/>
    <m/>
    <x v="1"/>
    <n v="2042"/>
    <b v="0"/>
  </r>
  <r>
    <x v="1"/>
    <s v="0212"/>
    <n v="0"/>
    <n v="0"/>
    <n v="2029"/>
    <n v="2006"/>
    <n v="-91.88"/>
    <n v="0"/>
    <s v="50-R1.5 - Retirement"/>
    <m/>
    <x v="1"/>
    <n v="2042"/>
    <b v="0"/>
  </r>
  <r>
    <x v="1"/>
    <s v="0212"/>
    <n v="0"/>
    <n v="0"/>
    <n v="2029"/>
    <n v="2007"/>
    <n v="-2000.85"/>
    <n v="0"/>
    <s v="50-R1.5 - Retirement"/>
    <m/>
    <x v="1"/>
    <n v="2042"/>
    <b v="0"/>
  </r>
  <r>
    <x v="1"/>
    <s v="0212"/>
    <n v="0"/>
    <n v="0"/>
    <n v="2029"/>
    <n v="2008"/>
    <n v="-3594.49"/>
    <n v="0"/>
    <s v="50-R1.5 - Retirement"/>
    <m/>
    <x v="1"/>
    <n v="2042"/>
    <b v="0"/>
  </r>
  <r>
    <x v="1"/>
    <s v="0212"/>
    <n v="0"/>
    <n v="0"/>
    <n v="2029"/>
    <n v="2009"/>
    <n v="-5429.34"/>
    <n v="0"/>
    <s v="50-R1.5 - Retirement"/>
    <m/>
    <x v="1"/>
    <n v="2042"/>
    <b v="0"/>
  </r>
  <r>
    <x v="1"/>
    <s v="0212"/>
    <n v="0"/>
    <n v="0"/>
    <n v="2029"/>
    <n v="2010"/>
    <n v="-1462.55"/>
    <n v="0"/>
    <s v="50-R1.5 - Retirement"/>
    <m/>
    <x v="1"/>
    <n v="2042"/>
    <b v="0"/>
  </r>
  <r>
    <x v="1"/>
    <s v="0212"/>
    <n v="0"/>
    <n v="0"/>
    <n v="2030"/>
    <n v="1980"/>
    <n v="-306469.53000000003"/>
    <n v="0"/>
    <s v="50-R1.5 - Retirement"/>
    <m/>
    <x v="1"/>
    <n v="2042"/>
    <b v="0"/>
  </r>
  <r>
    <x v="1"/>
    <s v="0212"/>
    <n v="0"/>
    <n v="0"/>
    <n v="2030"/>
    <n v="1981"/>
    <n v="-15841.97"/>
    <n v="0"/>
    <s v="50-R1.5 - Retirement"/>
    <m/>
    <x v="1"/>
    <n v="2042"/>
    <b v="0"/>
  </r>
  <r>
    <x v="1"/>
    <s v="0212"/>
    <n v="0"/>
    <n v="0"/>
    <n v="2030"/>
    <n v="1985"/>
    <n v="-73882.17"/>
    <n v="0"/>
    <s v="50-R1.5 - Retirement"/>
    <m/>
    <x v="1"/>
    <n v="2042"/>
    <b v="0"/>
  </r>
  <r>
    <x v="1"/>
    <s v="0212"/>
    <n v="0"/>
    <n v="0"/>
    <n v="2030"/>
    <n v="1986"/>
    <n v="-11563.2"/>
    <n v="0"/>
    <s v="50-R1.5 - Retirement"/>
    <m/>
    <x v="1"/>
    <n v="2042"/>
    <b v="0"/>
  </r>
  <r>
    <x v="1"/>
    <s v="0212"/>
    <n v="0"/>
    <n v="0"/>
    <n v="2030"/>
    <n v="1987"/>
    <n v="-4068.72"/>
    <n v="0"/>
    <s v="50-R1.5 - Retirement"/>
    <m/>
    <x v="1"/>
    <n v="2042"/>
    <b v="0"/>
  </r>
  <r>
    <x v="1"/>
    <s v="0212"/>
    <n v="0"/>
    <n v="0"/>
    <n v="2030"/>
    <n v="1988"/>
    <n v="-7.52"/>
    <n v="0"/>
    <s v="50-R1.5 - Retirement"/>
    <m/>
    <x v="1"/>
    <n v="2042"/>
    <b v="0"/>
  </r>
  <r>
    <x v="1"/>
    <s v="0212"/>
    <n v="0"/>
    <n v="0"/>
    <n v="2030"/>
    <n v="1989"/>
    <n v="-8253.5499999999993"/>
    <n v="0"/>
    <s v="50-R1.5 - Retirement"/>
    <m/>
    <x v="1"/>
    <n v="2042"/>
    <b v="0"/>
  </r>
  <r>
    <x v="1"/>
    <s v="0212"/>
    <n v="0"/>
    <n v="0"/>
    <n v="2030"/>
    <n v="1992"/>
    <n v="-12.15"/>
    <n v="0"/>
    <s v="50-R1.5 - Retirement"/>
    <m/>
    <x v="1"/>
    <n v="2042"/>
    <b v="0"/>
  </r>
  <r>
    <x v="1"/>
    <s v="0212"/>
    <n v="0"/>
    <n v="0"/>
    <n v="2030"/>
    <n v="1993"/>
    <n v="-10.76"/>
    <n v="0"/>
    <s v="50-R1.5 - Retirement"/>
    <m/>
    <x v="1"/>
    <n v="2042"/>
    <b v="0"/>
  </r>
  <r>
    <x v="1"/>
    <s v="0212"/>
    <n v="0"/>
    <n v="0"/>
    <n v="2030"/>
    <n v="1994"/>
    <n v="-655.23"/>
    <n v="0"/>
    <s v="50-R1.5 - Retirement"/>
    <m/>
    <x v="1"/>
    <n v="2042"/>
    <b v="0"/>
  </r>
  <r>
    <x v="1"/>
    <s v="0212"/>
    <n v="0"/>
    <n v="0"/>
    <n v="2030"/>
    <n v="1995"/>
    <n v="-1461.28"/>
    <n v="0"/>
    <s v="50-R1.5 - Retirement"/>
    <m/>
    <x v="1"/>
    <n v="2042"/>
    <b v="0"/>
  </r>
  <r>
    <x v="1"/>
    <s v="0212"/>
    <n v="0"/>
    <n v="0"/>
    <n v="2030"/>
    <n v="1996"/>
    <n v="-49425.08"/>
    <n v="0"/>
    <s v="50-R1.5 - Retirement"/>
    <m/>
    <x v="1"/>
    <n v="2042"/>
    <b v="0"/>
  </r>
  <r>
    <x v="1"/>
    <s v="0212"/>
    <n v="0"/>
    <n v="0"/>
    <n v="2030"/>
    <n v="1997"/>
    <n v="-45267.43"/>
    <n v="0"/>
    <s v="50-R1.5 - Retirement"/>
    <m/>
    <x v="1"/>
    <n v="2042"/>
    <b v="0"/>
  </r>
  <r>
    <x v="1"/>
    <s v="0212"/>
    <n v="0"/>
    <n v="0"/>
    <n v="2030"/>
    <n v="1998"/>
    <n v="-21962.799999999999"/>
    <n v="0"/>
    <s v="50-R1.5 - Retirement"/>
    <m/>
    <x v="1"/>
    <n v="2042"/>
    <b v="0"/>
  </r>
  <r>
    <x v="1"/>
    <s v="0212"/>
    <n v="0"/>
    <n v="0"/>
    <n v="2030"/>
    <n v="1999"/>
    <n v="-526.09"/>
    <n v="0"/>
    <s v="50-R1.5 - Retirement"/>
    <m/>
    <x v="1"/>
    <n v="2042"/>
    <b v="0"/>
  </r>
  <r>
    <x v="1"/>
    <s v="0212"/>
    <n v="0"/>
    <n v="0"/>
    <n v="2030"/>
    <n v="2001"/>
    <n v="-2717.27"/>
    <n v="0"/>
    <s v="50-R1.5 - Retirement"/>
    <m/>
    <x v="1"/>
    <n v="2042"/>
    <b v="0"/>
  </r>
  <r>
    <x v="1"/>
    <s v="0212"/>
    <n v="0"/>
    <n v="0"/>
    <n v="2030"/>
    <n v="2002"/>
    <n v="-3777.35"/>
    <n v="0"/>
    <s v="50-R1.5 - Retirement"/>
    <m/>
    <x v="1"/>
    <n v="2042"/>
    <b v="0"/>
  </r>
  <r>
    <x v="1"/>
    <s v="0212"/>
    <n v="0"/>
    <n v="0"/>
    <n v="2030"/>
    <n v="2003"/>
    <n v="-36558.5"/>
    <n v="0"/>
    <s v="50-R1.5 - Retirement"/>
    <m/>
    <x v="1"/>
    <n v="2042"/>
    <b v="0"/>
  </r>
  <r>
    <x v="1"/>
    <s v="0212"/>
    <n v="0"/>
    <n v="0"/>
    <n v="2030"/>
    <n v="2004"/>
    <n v="-62889.62"/>
    <n v="0"/>
    <s v="50-R1.5 - Retirement"/>
    <m/>
    <x v="1"/>
    <n v="2042"/>
    <b v="0"/>
  </r>
  <r>
    <x v="1"/>
    <s v="0212"/>
    <n v="0"/>
    <n v="0"/>
    <n v="2030"/>
    <n v="2005"/>
    <n v="-803.6"/>
    <n v="0"/>
    <s v="50-R1.5 - Retirement"/>
    <m/>
    <x v="1"/>
    <n v="2042"/>
    <b v="0"/>
  </r>
  <r>
    <x v="1"/>
    <s v="0212"/>
    <n v="0"/>
    <n v="0"/>
    <n v="2030"/>
    <n v="2006"/>
    <n v="-95.16"/>
    <n v="0"/>
    <s v="50-R1.5 - Retirement"/>
    <m/>
    <x v="1"/>
    <n v="2042"/>
    <b v="0"/>
  </r>
  <r>
    <x v="1"/>
    <s v="0212"/>
    <n v="0"/>
    <n v="0"/>
    <n v="2030"/>
    <n v="2007"/>
    <n v="-2071.91"/>
    <n v="0"/>
    <s v="50-R1.5 - Retirement"/>
    <m/>
    <x v="1"/>
    <n v="2042"/>
    <b v="0"/>
  </r>
  <r>
    <x v="1"/>
    <s v="0212"/>
    <n v="0"/>
    <n v="0"/>
    <n v="2030"/>
    <n v="2008"/>
    <n v="-3721.36"/>
    <n v="0"/>
    <s v="50-R1.5 - Retirement"/>
    <m/>
    <x v="1"/>
    <n v="2042"/>
    <b v="0"/>
  </r>
  <r>
    <x v="1"/>
    <s v="0212"/>
    <n v="0"/>
    <n v="0"/>
    <n v="2030"/>
    <n v="2009"/>
    <n v="-5619.54"/>
    <n v="0"/>
    <s v="50-R1.5 - Retirement"/>
    <m/>
    <x v="1"/>
    <n v="2042"/>
    <b v="0"/>
  </r>
  <r>
    <x v="1"/>
    <s v="0212"/>
    <n v="0"/>
    <n v="0"/>
    <n v="2030"/>
    <n v="2010"/>
    <n v="-1513.38"/>
    <n v="0"/>
    <s v="50-R1.5 - Retirement"/>
    <m/>
    <x v="1"/>
    <n v="2042"/>
    <b v="0"/>
  </r>
  <r>
    <x v="1"/>
    <s v="0212"/>
    <n v="0"/>
    <n v="0"/>
    <n v="2031"/>
    <n v="1980"/>
    <n v="-311127.11"/>
    <n v="0"/>
    <s v="50-R1.5 - Retirement"/>
    <m/>
    <x v="1"/>
    <n v="2042"/>
    <b v="0"/>
  </r>
  <r>
    <x v="1"/>
    <s v="0212"/>
    <n v="0"/>
    <n v="0"/>
    <n v="2031"/>
    <n v="1981"/>
    <n v="-16112.59"/>
    <n v="0"/>
    <s v="50-R1.5 - Retirement"/>
    <m/>
    <x v="1"/>
    <n v="2042"/>
    <b v="0"/>
  </r>
  <r>
    <x v="1"/>
    <s v="0212"/>
    <n v="0"/>
    <n v="0"/>
    <n v="2031"/>
    <n v="1985"/>
    <n v="-75621.05"/>
    <n v="0"/>
    <s v="50-R1.5 - Retirement"/>
    <m/>
    <x v="1"/>
    <n v="2042"/>
    <b v="0"/>
  </r>
  <r>
    <x v="1"/>
    <s v="0212"/>
    <n v="0"/>
    <n v="0"/>
    <n v="2031"/>
    <n v="1986"/>
    <n v="-11851.35"/>
    <n v="0"/>
    <s v="50-R1.5 - Retirement"/>
    <m/>
    <x v="1"/>
    <n v="2042"/>
    <b v="0"/>
  </r>
  <r>
    <x v="1"/>
    <s v="0212"/>
    <n v="0"/>
    <n v="0"/>
    <n v="2031"/>
    <n v="1987"/>
    <n v="-4175.2299999999996"/>
    <n v="0"/>
    <s v="50-R1.5 - Retirement"/>
    <m/>
    <x v="1"/>
    <n v="2042"/>
    <b v="0"/>
  </r>
  <r>
    <x v="1"/>
    <s v="0212"/>
    <n v="0"/>
    <n v="0"/>
    <n v="2031"/>
    <n v="1988"/>
    <n v="-7.73"/>
    <n v="0"/>
    <s v="50-R1.5 - Retirement"/>
    <m/>
    <x v="1"/>
    <n v="2042"/>
    <b v="0"/>
  </r>
  <r>
    <x v="1"/>
    <s v="0212"/>
    <n v="0"/>
    <n v="0"/>
    <n v="2031"/>
    <n v="1989"/>
    <n v="-8488.4699999999993"/>
    <n v="0"/>
    <s v="50-R1.5 - Retirement"/>
    <m/>
    <x v="1"/>
    <n v="2042"/>
    <b v="0"/>
  </r>
  <r>
    <x v="1"/>
    <s v="0212"/>
    <n v="0"/>
    <n v="0"/>
    <n v="2031"/>
    <n v="1992"/>
    <n v="-12.53"/>
    <n v="0"/>
    <s v="50-R1.5 - Retirement"/>
    <m/>
    <x v="1"/>
    <n v="2042"/>
    <b v="0"/>
  </r>
  <r>
    <x v="1"/>
    <s v="0212"/>
    <n v="0"/>
    <n v="0"/>
    <n v="2031"/>
    <n v="1993"/>
    <n v="-11.1"/>
    <n v="0"/>
    <s v="50-R1.5 - Retirement"/>
    <m/>
    <x v="1"/>
    <n v="2042"/>
    <b v="0"/>
  </r>
  <r>
    <x v="1"/>
    <s v="0212"/>
    <n v="0"/>
    <n v="0"/>
    <n v="2031"/>
    <n v="1994"/>
    <n v="-676.67"/>
    <n v="0"/>
    <s v="50-R1.5 - Retirement"/>
    <m/>
    <x v="1"/>
    <n v="2042"/>
    <b v="0"/>
  </r>
  <r>
    <x v="1"/>
    <s v="0212"/>
    <n v="0"/>
    <n v="0"/>
    <n v="2031"/>
    <n v="1995"/>
    <n v="-1510"/>
    <n v="0"/>
    <s v="50-R1.5 - Retirement"/>
    <m/>
    <x v="1"/>
    <n v="2042"/>
    <b v="0"/>
  </r>
  <r>
    <x v="1"/>
    <s v="0212"/>
    <n v="0"/>
    <n v="0"/>
    <n v="2031"/>
    <n v="1996"/>
    <n v="-51100.04"/>
    <n v="0"/>
    <s v="50-R1.5 - Retirement"/>
    <m/>
    <x v="1"/>
    <n v="2042"/>
    <b v="0"/>
  </r>
  <r>
    <x v="1"/>
    <s v="0212"/>
    <n v="0"/>
    <n v="0"/>
    <n v="2031"/>
    <n v="1997"/>
    <n v="-46824.17"/>
    <n v="0"/>
    <s v="50-R1.5 - Retirement"/>
    <m/>
    <x v="1"/>
    <n v="2042"/>
    <b v="0"/>
  </r>
  <r>
    <x v="1"/>
    <s v="0212"/>
    <n v="0"/>
    <n v="0"/>
    <n v="2031"/>
    <n v="1998"/>
    <n v="-22726.82"/>
    <n v="0"/>
    <s v="50-R1.5 - Retirement"/>
    <m/>
    <x v="1"/>
    <n v="2042"/>
    <b v="0"/>
  </r>
  <r>
    <x v="1"/>
    <s v="0212"/>
    <n v="0"/>
    <n v="0"/>
    <n v="2031"/>
    <n v="1999"/>
    <n v="-544.58000000000004"/>
    <n v="0"/>
    <s v="50-R1.5 - Retirement"/>
    <m/>
    <x v="1"/>
    <n v="2042"/>
    <b v="0"/>
  </r>
  <r>
    <x v="1"/>
    <s v="0212"/>
    <n v="0"/>
    <n v="0"/>
    <n v="2031"/>
    <n v="2001"/>
    <n v="-2814.15"/>
    <n v="0"/>
    <s v="50-R1.5 - Retirement"/>
    <m/>
    <x v="1"/>
    <n v="2042"/>
    <b v="0"/>
  </r>
  <r>
    <x v="1"/>
    <s v="0212"/>
    <n v="0"/>
    <n v="0"/>
    <n v="2031"/>
    <n v="2002"/>
    <n v="-3912.61"/>
    <n v="0"/>
    <s v="50-R1.5 - Retirement"/>
    <m/>
    <x v="1"/>
    <n v="2042"/>
    <b v="0"/>
  </r>
  <r>
    <x v="1"/>
    <s v="0212"/>
    <n v="0"/>
    <n v="0"/>
    <n v="2031"/>
    <n v="2003"/>
    <n v="-37870.97"/>
    <n v="0"/>
    <s v="50-R1.5 - Retirement"/>
    <m/>
    <x v="1"/>
    <n v="2042"/>
    <b v="0"/>
  </r>
  <r>
    <x v="1"/>
    <s v="0212"/>
    <n v="0"/>
    <n v="0"/>
    <n v="2031"/>
    <n v="2004"/>
    <n v="-65149.94"/>
    <n v="0"/>
    <s v="50-R1.5 - Retirement"/>
    <m/>
    <x v="1"/>
    <n v="2042"/>
    <b v="0"/>
  </r>
  <r>
    <x v="1"/>
    <s v="0212"/>
    <n v="0"/>
    <n v="0"/>
    <n v="2031"/>
    <n v="2005"/>
    <n v="-832.46"/>
    <n v="0"/>
    <s v="50-R1.5 - Retirement"/>
    <m/>
    <x v="1"/>
    <n v="2042"/>
    <b v="0"/>
  </r>
  <r>
    <x v="1"/>
    <s v="0212"/>
    <n v="0"/>
    <n v="0"/>
    <n v="2031"/>
    <n v="2006"/>
    <n v="-98.57"/>
    <n v="0"/>
    <s v="50-R1.5 - Retirement"/>
    <m/>
    <x v="1"/>
    <n v="2042"/>
    <b v="0"/>
  </r>
  <r>
    <x v="1"/>
    <s v="0212"/>
    <n v="0"/>
    <n v="0"/>
    <n v="2031"/>
    <n v="2007"/>
    <n v="-2145.87"/>
    <n v="0"/>
    <s v="50-R1.5 - Retirement"/>
    <m/>
    <x v="1"/>
    <n v="2042"/>
    <b v="0"/>
  </r>
  <r>
    <x v="1"/>
    <s v="0212"/>
    <n v="0"/>
    <n v="0"/>
    <n v="2031"/>
    <n v="2008"/>
    <n v="-3853.53"/>
    <n v="0"/>
    <s v="50-R1.5 - Retirement"/>
    <m/>
    <x v="1"/>
    <n v="2042"/>
    <b v="0"/>
  </r>
  <r>
    <x v="1"/>
    <s v="0212"/>
    <n v="0"/>
    <n v="0"/>
    <n v="2031"/>
    <n v="2009"/>
    <n v="-5817.88"/>
    <n v="0"/>
    <s v="50-R1.5 - Retirement"/>
    <m/>
    <x v="1"/>
    <n v="2042"/>
    <b v="0"/>
  </r>
  <r>
    <x v="1"/>
    <s v="0212"/>
    <n v="0"/>
    <n v="0"/>
    <n v="2031"/>
    <n v="2010"/>
    <n v="-1566.4"/>
    <n v="0"/>
    <s v="50-R1.5 - Retirement"/>
    <m/>
    <x v="1"/>
    <n v="2042"/>
    <b v="0"/>
  </r>
  <r>
    <x v="1"/>
    <s v="0212"/>
    <n v="0"/>
    <n v="0"/>
    <n v="2032"/>
    <n v="1980"/>
    <n v="-315239.2"/>
    <n v="0"/>
    <s v="50-R1.5 - Retirement"/>
    <m/>
    <x v="1"/>
    <n v="2042"/>
    <b v="0"/>
  </r>
  <r>
    <x v="1"/>
    <s v="0212"/>
    <n v="0"/>
    <n v="0"/>
    <n v="2032"/>
    <n v="1981"/>
    <n v="-16357.47"/>
    <n v="0"/>
    <s v="50-R1.5 - Retirement"/>
    <m/>
    <x v="1"/>
    <n v="2042"/>
    <b v="0"/>
  </r>
  <r>
    <x v="1"/>
    <s v="0212"/>
    <n v="0"/>
    <n v="0"/>
    <n v="2032"/>
    <n v="1985"/>
    <n v="-77290.89"/>
    <n v="0"/>
    <s v="50-R1.5 - Retirement"/>
    <m/>
    <x v="1"/>
    <n v="2042"/>
    <b v="0"/>
  </r>
  <r>
    <x v="1"/>
    <s v="0212"/>
    <n v="0"/>
    <n v="0"/>
    <n v="2032"/>
    <n v="1986"/>
    <n v="-12130.28"/>
    <n v="0"/>
    <s v="50-R1.5 - Retirement"/>
    <m/>
    <x v="1"/>
    <n v="2042"/>
    <b v="0"/>
  </r>
  <r>
    <x v="1"/>
    <s v="0212"/>
    <n v="0"/>
    <n v="0"/>
    <n v="2032"/>
    <n v="1987"/>
    <n v="-4279.28"/>
    <n v="0"/>
    <s v="50-R1.5 - Retirement"/>
    <m/>
    <x v="1"/>
    <n v="2042"/>
    <b v="0"/>
  </r>
  <r>
    <x v="1"/>
    <s v="0212"/>
    <n v="0"/>
    <n v="0"/>
    <n v="2032"/>
    <n v="1988"/>
    <n v="-7.93"/>
    <n v="0"/>
    <s v="50-R1.5 - Retirement"/>
    <m/>
    <x v="1"/>
    <n v="2042"/>
    <b v="0"/>
  </r>
  <r>
    <x v="1"/>
    <s v="0212"/>
    <n v="0"/>
    <n v="0"/>
    <n v="2032"/>
    <n v="1989"/>
    <n v="-8720.7900000000009"/>
    <n v="0"/>
    <s v="50-R1.5 - Retirement"/>
    <m/>
    <x v="1"/>
    <n v="2042"/>
    <b v="0"/>
  </r>
  <r>
    <x v="1"/>
    <s v="0212"/>
    <n v="0"/>
    <n v="0"/>
    <n v="2032"/>
    <n v="1992"/>
    <n v="-12.91"/>
    <n v="0"/>
    <s v="50-R1.5 - Retirement"/>
    <m/>
    <x v="1"/>
    <n v="2042"/>
    <b v="0"/>
  </r>
  <r>
    <x v="1"/>
    <s v="0212"/>
    <n v="0"/>
    <n v="0"/>
    <n v="2032"/>
    <n v="1993"/>
    <n v="-11.45"/>
    <n v="0"/>
    <s v="50-R1.5 - Retirement"/>
    <m/>
    <x v="1"/>
    <n v="2042"/>
    <b v="0"/>
  </r>
  <r>
    <x v="1"/>
    <s v="0212"/>
    <n v="0"/>
    <n v="0"/>
    <n v="2032"/>
    <n v="1994"/>
    <n v="-698.33"/>
    <n v="0"/>
    <s v="50-R1.5 - Retirement"/>
    <m/>
    <x v="1"/>
    <n v="2042"/>
    <b v="0"/>
  </r>
  <r>
    <x v="1"/>
    <s v="0212"/>
    <n v="0"/>
    <n v="0"/>
    <n v="2032"/>
    <n v="1995"/>
    <n v="-1559.41"/>
    <n v="0"/>
    <s v="50-R1.5 - Retirement"/>
    <m/>
    <x v="1"/>
    <n v="2042"/>
    <b v="0"/>
  </r>
  <r>
    <x v="1"/>
    <s v="0212"/>
    <n v="0"/>
    <n v="0"/>
    <n v="2032"/>
    <n v="1996"/>
    <n v="-52803.74"/>
    <n v="0"/>
    <s v="50-R1.5 - Retirement"/>
    <m/>
    <x v="1"/>
    <n v="2042"/>
    <b v="0"/>
  </r>
  <r>
    <x v="1"/>
    <s v="0212"/>
    <n v="0"/>
    <n v="0"/>
    <n v="2032"/>
    <n v="1997"/>
    <n v="-48410.99"/>
    <n v="0"/>
    <s v="50-R1.5 - Retirement"/>
    <m/>
    <x v="1"/>
    <n v="2042"/>
    <b v="0"/>
  </r>
  <r>
    <x v="1"/>
    <s v="0212"/>
    <n v="0"/>
    <n v="0"/>
    <n v="2032"/>
    <n v="1998"/>
    <n v="-23508.400000000001"/>
    <n v="0"/>
    <s v="50-R1.5 - Retirement"/>
    <m/>
    <x v="1"/>
    <n v="2042"/>
    <b v="0"/>
  </r>
  <r>
    <x v="1"/>
    <s v="0212"/>
    <n v="0"/>
    <n v="0"/>
    <n v="2032"/>
    <n v="1999"/>
    <n v="-563.53"/>
    <n v="0"/>
    <s v="50-R1.5 - Retirement"/>
    <m/>
    <x v="1"/>
    <n v="2042"/>
    <b v="0"/>
  </r>
  <r>
    <x v="1"/>
    <s v="0212"/>
    <n v="0"/>
    <n v="0"/>
    <n v="2032"/>
    <n v="2001"/>
    <n v="-2913.84"/>
    <n v="0"/>
    <s v="50-R1.5 - Retirement"/>
    <m/>
    <x v="1"/>
    <n v="2042"/>
    <b v="0"/>
  </r>
  <r>
    <x v="1"/>
    <s v="0212"/>
    <n v="0"/>
    <n v="0"/>
    <n v="2032"/>
    <n v="2002"/>
    <n v="-4052.12"/>
    <n v="0"/>
    <s v="50-R1.5 - Retirement"/>
    <m/>
    <x v="1"/>
    <n v="2042"/>
    <b v="0"/>
  </r>
  <r>
    <x v="1"/>
    <s v="0212"/>
    <n v="0"/>
    <n v="0"/>
    <n v="2032"/>
    <n v="2003"/>
    <n v="-39227.129999999997"/>
    <n v="0"/>
    <s v="50-R1.5 - Retirement"/>
    <m/>
    <x v="1"/>
    <n v="2042"/>
    <b v="0"/>
  </r>
  <r>
    <x v="1"/>
    <s v="0212"/>
    <n v="0"/>
    <n v="0"/>
    <n v="2032"/>
    <n v="2004"/>
    <n v="-67488.850000000006"/>
    <n v="0"/>
    <s v="50-R1.5 - Retirement"/>
    <m/>
    <x v="1"/>
    <n v="2042"/>
    <b v="0"/>
  </r>
  <r>
    <x v="1"/>
    <s v="0212"/>
    <n v="0"/>
    <n v="0"/>
    <n v="2032"/>
    <n v="2005"/>
    <n v="-862.38"/>
    <n v="0"/>
    <s v="50-R1.5 - Retirement"/>
    <m/>
    <x v="1"/>
    <n v="2042"/>
    <b v="0"/>
  </r>
  <r>
    <x v="1"/>
    <s v="0212"/>
    <n v="0"/>
    <n v="0"/>
    <n v="2032"/>
    <n v="2006"/>
    <n v="-102.11"/>
    <n v="0"/>
    <s v="50-R1.5 - Retirement"/>
    <m/>
    <x v="1"/>
    <n v="2042"/>
    <b v="0"/>
  </r>
  <r>
    <x v="1"/>
    <s v="0212"/>
    <n v="0"/>
    <n v="0"/>
    <n v="2032"/>
    <n v="2007"/>
    <n v="-2222.7399999999998"/>
    <n v="0"/>
    <s v="50-R1.5 - Retirement"/>
    <m/>
    <x v="1"/>
    <n v="2042"/>
    <b v="0"/>
  </r>
  <r>
    <x v="1"/>
    <s v="0212"/>
    <n v="0"/>
    <n v="0"/>
    <n v="2032"/>
    <n v="2008"/>
    <n v="-3991.1"/>
    <n v="0"/>
    <s v="50-R1.5 - Retirement"/>
    <m/>
    <x v="1"/>
    <n v="2042"/>
    <b v="0"/>
  </r>
  <r>
    <x v="1"/>
    <s v="0212"/>
    <n v="0"/>
    <n v="0"/>
    <n v="2032"/>
    <n v="2009"/>
    <n v="-6024.51"/>
    <n v="0"/>
    <s v="50-R1.5 - Retirement"/>
    <m/>
    <x v="1"/>
    <n v="2042"/>
    <b v="0"/>
  </r>
  <r>
    <x v="1"/>
    <s v="0212"/>
    <n v="0"/>
    <n v="0"/>
    <n v="2032"/>
    <n v="2010"/>
    <n v="-1621.69"/>
    <n v="0"/>
    <s v="50-R1.5 - Retirement"/>
    <m/>
    <x v="1"/>
    <n v="2042"/>
    <b v="0"/>
  </r>
  <r>
    <x v="1"/>
    <s v="0212"/>
    <n v="0"/>
    <n v="0"/>
    <n v="2033"/>
    <n v="1980"/>
    <n v="-318748.46000000002"/>
    <n v="0"/>
    <s v="50-R1.5 - Retirement"/>
    <m/>
    <x v="1"/>
    <n v="2042"/>
    <b v="0"/>
  </r>
  <r>
    <x v="1"/>
    <s v="0212"/>
    <n v="0"/>
    <n v="0"/>
    <n v="2033"/>
    <n v="1981"/>
    <n v="-16573.66"/>
    <n v="0"/>
    <s v="50-R1.5 - Retirement"/>
    <m/>
    <x v="1"/>
    <n v="2042"/>
    <b v="0"/>
  </r>
  <r>
    <x v="1"/>
    <s v="0212"/>
    <n v="0"/>
    <n v="0"/>
    <n v="2033"/>
    <n v="1985"/>
    <n v="-78876.41"/>
    <n v="0"/>
    <s v="50-R1.5 - Retirement"/>
    <m/>
    <x v="1"/>
    <n v="2042"/>
    <b v="0"/>
  </r>
  <r>
    <x v="1"/>
    <s v="0212"/>
    <n v="0"/>
    <n v="0"/>
    <n v="2033"/>
    <n v="1986"/>
    <n v="-12398.14"/>
    <n v="0"/>
    <s v="50-R1.5 - Retirement"/>
    <m/>
    <x v="1"/>
    <n v="2042"/>
    <b v="0"/>
  </r>
  <r>
    <x v="1"/>
    <s v="0212"/>
    <n v="0"/>
    <n v="0"/>
    <n v="2033"/>
    <n v="1987"/>
    <n v="-4379.99"/>
    <n v="0"/>
    <s v="50-R1.5 - Retirement"/>
    <m/>
    <x v="1"/>
    <n v="2042"/>
    <b v="0"/>
  </r>
  <r>
    <x v="1"/>
    <s v="0212"/>
    <n v="0"/>
    <n v="0"/>
    <n v="2033"/>
    <n v="1988"/>
    <n v="-8.1300000000000008"/>
    <n v="0"/>
    <s v="50-R1.5 - Retirement"/>
    <m/>
    <x v="1"/>
    <n v="2042"/>
    <b v="0"/>
  </r>
  <r>
    <x v="1"/>
    <s v="0212"/>
    <n v="0"/>
    <n v="0"/>
    <n v="2033"/>
    <n v="1989"/>
    <n v="-8949.09"/>
    <n v="0"/>
    <s v="50-R1.5 - Retirement"/>
    <m/>
    <x v="1"/>
    <n v="2042"/>
    <b v="0"/>
  </r>
  <r>
    <x v="1"/>
    <s v="0212"/>
    <n v="0"/>
    <n v="0"/>
    <n v="2033"/>
    <n v="1992"/>
    <n v="-13.29"/>
    <n v="0"/>
    <s v="50-R1.5 - Retirement"/>
    <m/>
    <x v="1"/>
    <n v="2042"/>
    <b v="0"/>
  </r>
  <r>
    <x v="1"/>
    <s v="0212"/>
    <n v="0"/>
    <n v="0"/>
    <n v="2033"/>
    <n v="1993"/>
    <n v="-11.8"/>
    <n v="0"/>
    <s v="50-R1.5 - Retirement"/>
    <m/>
    <x v="1"/>
    <n v="2042"/>
    <b v="0"/>
  </r>
  <r>
    <x v="1"/>
    <s v="0212"/>
    <n v="0"/>
    <n v="0"/>
    <n v="2033"/>
    <n v="1994"/>
    <n v="-720.15"/>
    <n v="0"/>
    <s v="50-R1.5 - Retirement"/>
    <m/>
    <x v="1"/>
    <n v="2042"/>
    <b v="0"/>
  </r>
  <r>
    <x v="1"/>
    <s v="0212"/>
    <n v="0"/>
    <n v="0"/>
    <n v="2033"/>
    <n v="1995"/>
    <n v="-1609.33"/>
    <n v="0"/>
    <s v="50-R1.5 - Retirement"/>
    <m/>
    <x v="1"/>
    <n v="2042"/>
    <b v="0"/>
  </r>
  <r>
    <x v="1"/>
    <s v="0212"/>
    <n v="0"/>
    <n v="0"/>
    <n v="2033"/>
    <n v="1996"/>
    <n v="-54531.47"/>
    <n v="0"/>
    <s v="50-R1.5 - Retirement"/>
    <m/>
    <x v="1"/>
    <n v="2042"/>
    <b v="0"/>
  </r>
  <r>
    <x v="1"/>
    <s v="0212"/>
    <n v="0"/>
    <n v="0"/>
    <n v="2033"/>
    <n v="1997"/>
    <n v="-50025.04"/>
    <n v="0"/>
    <s v="50-R1.5 - Retirement"/>
    <m/>
    <x v="1"/>
    <n v="2042"/>
    <b v="0"/>
  </r>
  <r>
    <x v="1"/>
    <s v="0212"/>
    <n v="0"/>
    <n v="0"/>
    <n v="2033"/>
    <n v="1998"/>
    <n v="-24305.07"/>
    <n v="0"/>
    <s v="50-R1.5 - Retirement"/>
    <m/>
    <x v="1"/>
    <n v="2042"/>
    <b v="0"/>
  </r>
  <r>
    <x v="1"/>
    <s v="0212"/>
    <n v="0"/>
    <n v="0"/>
    <n v="2033"/>
    <n v="1999"/>
    <n v="-582.91"/>
    <n v="0"/>
    <s v="50-R1.5 - Retirement"/>
    <m/>
    <x v="1"/>
    <n v="2042"/>
    <b v="0"/>
  </r>
  <r>
    <x v="1"/>
    <s v="0212"/>
    <n v="0"/>
    <n v="0"/>
    <n v="2033"/>
    <n v="2001"/>
    <n v="-3016.27"/>
    <n v="0"/>
    <s v="50-R1.5 - Retirement"/>
    <m/>
    <x v="1"/>
    <n v="2042"/>
    <b v="0"/>
  </r>
  <r>
    <x v="1"/>
    <s v="0212"/>
    <n v="0"/>
    <n v="0"/>
    <n v="2033"/>
    <n v="2002"/>
    <n v="-4195.66"/>
    <n v="0"/>
    <s v="50-R1.5 - Retirement"/>
    <m/>
    <x v="1"/>
    <n v="2042"/>
    <b v="0"/>
  </r>
  <r>
    <x v="1"/>
    <s v="0212"/>
    <n v="0"/>
    <n v="0"/>
    <n v="2033"/>
    <n v="2003"/>
    <n v="-40625.769999999997"/>
    <n v="0"/>
    <s v="50-R1.5 - Retirement"/>
    <m/>
    <x v="1"/>
    <n v="2042"/>
    <b v="0"/>
  </r>
  <r>
    <x v="1"/>
    <s v="0212"/>
    <n v="0"/>
    <n v="0"/>
    <n v="2033"/>
    <n v="2004"/>
    <n v="-69905.63"/>
    <n v="0"/>
    <s v="50-R1.5 - Retirement"/>
    <m/>
    <x v="1"/>
    <n v="2042"/>
    <b v="0"/>
  </r>
  <r>
    <x v="1"/>
    <s v="0212"/>
    <n v="0"/>
    <n v="0"/>
    <n v="2033"/>
    <n v="2005"/>
    <n v="-893.34"/>
    <n v="0"/>
    <s v="50-R1.5 - Retirement"/>
    <m/>
    <x v="1"/>
    <n v="2042"/>
    <b v="0"/>
  </r>
  <r>
    <x v="1"/>
    <s v="0212"/>
    <n v="0"/>
    <n v="0"/>
    <n v="2033"/>
    <n v="2006"/>
    <n v="-105.78"/>
    <n v="0"/>
    <s v="50-R1.5 - Retirement"/>
    <m/>
    <x v="1"/>
    <n v="2042"/>
    <b v="0"/>
  </r>
  <r>
    <x v="1"/>
    <s v="0212"/>
    <n v="0"/>
    <n v="0"/>
    <n v="2033"/>
    <n v="2007"/>
    <n v="-2302.5700000000002"/>
    <n v="0"/>
    <s v="50-R1.5 - Retirement"/>
    <m/>
    <x v="1"/>
    <n v="2042"/>
    <b v="0"/>
  </r>
  <r>
    <x v="1"/>
    <s v="0212"/>
    <n v="0"/>
    <n v="0"/>
    <n v="2033"/>
    <n v="2008"/>
    <n v="-4134.07"/>
    <n v="0"/>
    <s v="50-R1.5 - Retirement"/>
    <m/>
    <x v="1"/>
    <n v="2042"/>
    <b v="0"/>
  </r>
  <r>
    <x v="1"/>
    <s v="0212"/>
    <n v="0"/>
    <n v="0"/>
    <n v="2033"/>
    <n v="2009"/>
    <n v="-6239.59"/>
    <n v="0"/>
    <s v="50-R1.5 - Retirement"/>
    <m/>
    <x v="1"/>
    <n v="2042"/>
    <b v="0"/>
  </r>
  <r>
    <x v="1"/>
    <s v="0212"/>
    <n v="0"/>
    <n v="0"/>
    <n v="2033"/>
    <n v="2010"/>
    <n v="-1679.28"/>
    <n v="0"/>
    <s v="50-R1.5 - Retirement"/>
    <m/>
    <x v="1"/>
    <n v="2042"/>
    <b v="0"/>
  </r>
  <r>
    <x v="1"/>
    <s v="0212"/>
    <n v="0"/>
    <n v="0"/>
    <n v="2034"/>
    <n v="1980"/>
    <n v="-321595.82"/>
    <n v="0"/>
    <s v="50-R1.5 - Retirement"/>
    <m/>
    <x v="1"/>
    <n v="2042"/>
    <b v="0"/>
  </r>
  <r>
    <x v="1"/>
    <s v="0212"/>
    <n v="0"/>
    <n v="0"/>
    <n v="2034"/>
    <n v="1981"/>
    <n v="-16758.16"/>
    <n v="0"/>
    <s v="50-R1.5 - Retirement"/>
    <m/>
    <x v="1"/>
    <n v="2042"/>
    <b v="0"/>
  </r>
  <r>
    <x v="1"/>
    <s v="0212"/>
    <n v="0"/>
    <n v="0"/>
    <n v="2034"/>
    <n v="1985"/>
    <n v="-80363.23"/>
    <n v="0"/>
    <s v="50-R1.5 - Retirement"/>
    <m/>
    <x v="1"/>
    <n v="2042"/>
    <b v="0"/>
  </r>
  <r>
    <x v="1"/>
    <s v="0212"/>
    <n v="0"/>
    <n v="0"/>
    <n v="2034"/>
    <n v="1986"/>
    <n v="-12652.47"/>
    <n v="0"/>
    <s v="50-R1.5 - Retirement"/>
    <m/>
    <x v="1"/>
    <n v="2042"/>
    <b v="0"/>
  </r>
  <r>
    <x v="1"/>
    <s v="0212"/>
    <n v="0"/>
    <n v="0"/>
    <n v="2034"/>
    <n v="1987"/>
    <n v="-4476.71"/>
    <n v="0"/>
    <s v="50-R1.5 - Retirement"/>
    <m/>
    <x v="1"/>
    <n v="2042"/>
    <b v="0"/>
  </r>
  <r>
    <x v="1"/>
    <s v="0212"/>
    <n v="0"/>
    <n v="0"/>
    <n v="2034"/>
    <n v="1988"/>
    <n v="-8.32"/>
    <n v="0"/>
    <s v="50-R1.5 - Retirement"/>
    <m/>
    <x v="1"/>
    <n v="2042"/>
    <b v="0"/>
  </r>
  <r>
    <x v="1"/>
    <s v="0212"/>
    <n v="0"/>
    <n v="0"/>
    <n v="2034"/>
    <n v="1989"/>
    <n v="-9172.09"/>
    <n v="0"/>
    <s v="50-R1.5 - Retirement"/>
    <m/>
    <x v="1"/>
    <n v="2042"/>
    <b v="0"/>
  </r>
  <r>
    <x v="1"/>
    <s v="0212"/>
    <n v="0"/>
    <n v="0"/>
    <n v="2034"/>
    <n v="1992"/>
    <n v="-13.67"/>
    <n v="0"/>
    <s v="50-R1.5 - Retirement"/>
    <m/>
    <x v="1"/>
    <n v="2042"/>
    <b v="0"/>
  </r>
  <r>
    <x v="1"/>
    <s v="0212"/>
    <n v="0"/>
    <n v="0"/>
    <n v="2034"/>
    <n v="1993"/>
    <n v="-12.14"/>
    <n v="0"/>
    <s v="50-R1.5 - Retirement"/>
    <m/>
    <x v="1"/>
    <n v="2042"/>
    <b v="0"/>
  </r>
  <r>
    <x v="1"/>
    <s v="0212"/>
    <n v="0"/>
    <n v="0"/>
    <n v="2034"/>
    <n v="1994"/>
    <n v="-742.04"/>
    <n v="0"/>
    <s v="50-R1.5 - Retirement"/>
    <m/>
    <x v="1"/>
    <n v="2042"/>
    <b v="0"/>
  </r>
  <r>
    <x v="1"/>
    <s v="0212"/>
    <n v="0"/>
    <n v="0"/>
    <n v="2034"/>
    <n v="1995"/>
    <n v="-1659.62"/>
    <n v="0"/>
    <s v="50-R1.5 - Retirement"/>
    <m/>
    <x v="1"/>
    <n v="2042"/>
    <b v="0"/>
  </r>
  <r>
    <x v="1"/>
    <s v="0212"/>
    <n v="0"/>
    <n v="0"/>
    <n v="2034"/>
    <n v="1996"/>
    <n v="-56277.23"/>
    <n v="0"/>
    <s v="50-R1.5 - Retirement"/>
    <m/>
    <x v="1"/>
    <n v="2042"/>
    <b v="0"/>
  </r>
  <r>
    <x v="1"/>
    <s v="0212"/>
    <n v="0"/>
    <n v="0"/>
    <n v="2034"/>
    <n v="1997"/>
    <n v="-51661.85"/>
    <n v="0"/>
    <s v="50-R1.5 - Retirement"/>
    <m/>
    <x v="1"/>
    <n v="2042"/>
    <b v="0"/>
  </r>
  <r>
    <x v="1"/>
    <s v="0212"/>
    <n v="0"/>
    <n v="0"/>
    <n v="2034"/>
    <n v="1998"/>
    <n v="-25115.42"/>
    <n v="0"/>
    <s v="50-R1.5 - Retirement"/>
    <m/>
    <x v="1"/>
    <n v="2042"/>
    <b v="0"/>
  </r>
  <r>
    <x v="1"/>
    <s v="0212"/>
    <n v="0"/>
    <n v="0"/>
    <n v="2034"/>
    <n v="1999"/>
    <n v="-602.66"/>
    <n v="0"/>
    <s v="50-R1.5 - Retirement"/>
    <m/>
    <x v="1"/>
    <n v="2042"/>
    <b v="0"/>
  </r>
  <r>
    <x v="1"/>
    <s v="0212"/>
    <n v="0"/>
    <n v="0"/>
    <n v="2034"/>
    <n v="2001"/>
    <n v="-3121.2"/>
    <n v="0"/>
    <s v="50-R1.5 - Retirement"/>
    <m/>
    <x v="1"/>
    <n v="2042"/>
    <b v="0"/>
  </r>
  <r>
    <x v="1"/>
    <s v="0212"/>
    <n v="0"/>
    <n v="0"/>
    <n v="2034"/>
    <n v="2002"/>
    <n v="-4343.1499999999996"/>
    <n v="0"/>
    <s v="50-R1.5 - Retirement"/>
    <m/>
    <x v="1"/>
    <n v="2042"/>
    <b v="0"/>
  </r>
  <r>
    <x v="1"/>
    <s v="0212"/>
    <n v="0"/>
    <n v="0"/>
    <n v="2034"/>
    <n v="2003"/>
    <n v="-42064.88"/>
    <n v="0"/>
    <s v="50-R1.5 - Retirement"/>
    <m/>
    <x v="1"/>
    <n v="2042"/>
    <b v="0"/>
  </r>
  <r>
    <x v="1"/>
    <s v="0212"/>
    <n v="0"/>
    <n v="0"/>
    <n v="2034"/>
    <n v="2004"/>
    <n v="-72398.11"/>
    <n v="0"/>
    <s v="50-R1.5 - Retirement"/>
    <m/>
    <x v="1"/>
    <n v="2042"/>
    <b v="0"/>
  </r>
  <r>
    <x v="1"/>
    <s v="0212"/>
    <n v="0"/>
    <n v="0"/>
    <n v="2034"/>
    <n v="2005"/>
    <n v="-925.33"/>
    <n v="0"/>
    <s v="50-R1.5 - Retirement"/>
    <m/>
    <x v="1"/>
    <n v="2042"/>
    <b v="0"/>
  </r>
  <r>
    <x v="1"/>
    <s v="0212"/>
    <n v="0"/>
    <n v="0"/>
    <n v="2034"/>
    <n v="2006"/>
    <n v="-109.58"/>
    <n v="0"/>
    <s v="50-R1.5 - Retirement"/>
    <m/>
    <x v="1"/>
    <n v="2042"/>
    <b v="0"/>
  </r>
  <r>
    <x v="1"/>
    <s v="0212"/>
    <n v="0"/>
    <n v="0"/>
    <n v="2034"/>
    <n v="2007"/>
    <n v="-2385.33"/>
    <n v="0"/>
    <s v="50-R1.5 - Retirement"/>
    <m/>
    <x v="1"/>
    <n v="2042"/>
    <b v="0"/>
  </r>
  <r>
    <x v="1"/>
    <s v="0212"/>
    <n v="0"/>
    <n v="0"/>
    <n v="2034"/>
    <n v="2008"/>
    <n v="-4282.53"/>
    <n v="0"/>
    <s v="50-R1.5 - Retirement"/>
    <m/>
    <x v="1"/>
    <n v="2042"/>
    <b v="0"/>
  </r>
  <r>
    <x v="1"/>
    <s v="0212"/>
    <n v="0"/>
    <n v="0"/>
    <n v="2034"/>
    <n v="2009"/>
    <n v="-6463.1"/>
    <n v="0"/>
    <s v="50-R1.5 - Retirement"/>
    <m/>
    <x v="1"/>
    <n v="2042"/>
    <b v="0"/>
  </r>
  <r>
    <x v="1"/>
    <s v="0212"/>
    <n v="0"/>
    <n v="0"/>
    <n v="2034"/>
    <n v="2010"/>
    <n v="-1739.23"/>
    <n v="0"/>
    <s v="50-R1.5 - Retirement"/>
    <m/>
    <x v="1"/>
    <n v="2042"/>
    <b v="0"/>
  </r>
  <r>
    <x v="1"/>
    <s v="0212"/>
    <n v="0"/>
    <n v="0"/>
    <n v="2035"/>
    <n v="1980"/>
    <n v="-323723.96000000002"/>
    <n v="0"/>
    <s v="50-R1.5 - Retirement"/>
    <m/>
    <x v="1"/>
    <n v="2042"/>
    <b v="0"/>
  </r>
  <r>
    <x v="1"/>
    <s v="0212"/>
    <n v="0"/>
    <n v="0"/>
    <n v="2035"/>
    <n v="1981"/>
    <n v="-16907.86"/>
    <n v="0"/>
    <s v="50-R1.5 - Retirement"/>
    <m/>
    <x v="1"/>
    <n v="2042"/>
    <b v="0"/>
  </r>
  <r>
    <x v="1"/>
    <s v="0212"/>
    <n v="0"/>
    <n v="0"/>
    <n v="2035"/>
    <n v="1985"/>
    <n v="-81736.08"/>
    <n v="0"/>
    <s v="50-R1.5 - Retirement"/>
    <m/>
    <x v="1"/>
    <n v="2042"/>
    <b v="0"/>
  </r>
  <r>
    <x v="1"/>
    <s v="0212"/>
    <n v="0"/>
    <n v="0"/>
    <n v="2035"/>
    <n v="1986"/>
    <n v="-12890.97"/>
    <n v="0"/>
    <s v="50-R1.5 - Retirement"/>
    <m/>
    <x v="1"/>
    <n v="2042"/>
    <b v="0"/>
  </r>
  <r>
    <x v="1"/>
    <s v="0212"/>
    <n v="0"/>
    <n v="0"/>
    <n v="2035"/>
    <n v="1987"/>
    <n v="-4568.55"/>
    <n v="0"/>
    <s v="50-R1.5 - Retirement"/>
    <m/>
    <x v="1"/>
    <n v="2042"/>
    <b v="0"/>
  </r>
  <r>
    <x v="1"/>
    <s v="0212"/>
    <n v="0"/>
    <n v="0"/>
    <n v="2035"/>
    <n v="1988"/>
    <n v="-8.5"/>
    <n v="0"/>
    <s v="50-R1.5 - Retirement"/>
    <m/>
    <x v="1"/>
    <n v="2042"/>
    <b v="0"/>
  </r>
  <r>
    <x v="1"/>
    <s v="0212"/>
    <n v="0"/>
    <n v="0"/>
    <n v="2035"/>
    <n v="1989"/>
    <n v="-9387.9599999999991"/>
    <n v="0"/>
    <s v="50-R1.5 - Retirement"/>
    <m/>
    <x v="1"/>
    <n v="2042"/>
    <b v="0"/>
  </r>
  <r>
    <x v="1"/>
    <s v="0212"/>
    <n v="0"/>
    <n v="0"/>
    <n v="2035"/>
    <n v="1992"/>
    <n v="-14.04"/>
    <n v="0"/>
    <s v="50-R1.5 - Retirement"/>
    <m/>
    <x v="1"/>
    <n v="2042"/>
    <b v="0"/>
  </r>
  <r>
    <x v="1"/>
    <s v="0212"/>
    <n v="0"/>
    <n v="0"/>
    <n v="2035"/>
    <n v="1993"/>
    <n v="-12.49"/>
    <n v="0"/>
    <s v="50-R1.5 - Retirement"/>
    <m/>
    <x v="1"/>
    <n v="2042"/>
    <b v="0"/>
  </r>
  <r>
    <x v="1"/>
    <s v="0212"/>
    <n v="0"/>
    <n v="0"/>
    <n v="2035"/>
    <n v="1994"/>
    <n v="-763.91"/>
    <n v="0"/>
    <s v="50-R1.5 - Retirement"/>
    <m/>
    <x v="1"/>
    <n v="2042"/>
    <b v="0"/>
  </r>
  <r>
    <x v="1"/>
    <s v="0212"/>
    <n v="0"/>
    <n v="0"/>
    <n v="2035"/>
    <n v="1995"/>
    <n v="-1710.07"/>
    <n v="0"/>
    <s v="50-R1.5 - Retirement"/>
    <m/>
    <x v="1"/>
    <n v="2042"/>
    <b v="0"/>
  </r>
  <r>
    <x v="1"/>
    <s v="0212"/>
    <n v="0"/>
    <n v="0"/>
    <n v="2035"/>
    <n v="1996"/>
    <n v="-58035.85"/>
    <n v="0"/>
    <s v="50-R1.5 - Retirement"/>
    <m/>
    <x v="1"/>
    <n v="2042"/>
    <b v="0"/>
  </r>
  <r>
    <x v="1"/>
    <s v="0212"/>
    <n v="0"/>
    <n v="0"/>
    <n v="2035"/>
    <n v="1997"/>
    <n v="-53315.74"/>
    <n v="0"/>
    <s v="50-R1.5 - Retirement"/>
    <m/>
    <x v="1"/>
    <n v="2042"/>
    <b v="0"/>
  </r>
  <r>
    <x v="1"/>
    <s v="0212"/>
    <n v="0"/>
    <n v="0"/>
    <n v="2035"/>
    <n v="1998"/>
    <n v="-25937.19"/>
    <n v="0"/>
    <s v="50-R1.5 - Retirement"/>
    <m/>
    <x v="1"/>
    <n v="2042"/>
    <b v="0"/>
  </r>
  <r>
    <x v="1"/>
    <s v="0212"/>
    <n v="0"/>
    <n v="0"/>
    <n v="2035"/>
    <n v="1999"/>
    <n v="-622.75"/>
    <n v="0"/>
    <s v="50-R1.5 - Retirement"/>
    <m/>
    <x v="1"/>
    <n v="2042"/>
    <b v="0"/>
  </r>
  <r>
    <x v="1"/>
    <s v="0212"/>
    <n v="0"/>
    <n v="0"/>
    <n v="2035"/>
    <n v="2001"/>
    <n v="-3228.54"/>
    <n v="0"/>
    <s v="50-R1.5 - Retirement"/>
    <m/>
    <x v="1"/>
    <n v="2042"/>
    <b v="0"/>
  </r>
  <r>
    <x v="1"/>
    <s v="0212"/>
    <n v="0"/>
    <n v="0"/>
    <n v="2035"/>
    <n v="2002"/>
    <n v="-4494.24"/>
    <n v="0"/>
    <s v="50-R1.5 - Retirement"/>
    <m/>
    <x v="1"/>
    <n v="2042"/>
    <b v="0"/>
  </r>
  <r>
    <x v="1"/>
    <s v="0212"/>
    <n v="0"/>
    <n v="0"/>
    <n v="2035"/>
    <n v="2003"/>
    <n v="-43543.63"/>
    <n v="0"/>
    <s v="50-R1.5 - Retirement"/>
    <m/>
    <x v="1"/>
    <n v="2042"/>
    <b v="0"/>
  </r>
  <r>
    <x v="1"/>
    <s v="0212"/>
    <n v="0"/>
    <n v="0"/>
    <n v="2035"/>
    <n v="2004"/>
    <n v="-74962.7"/>
    <n v="0"/>
    <s v="50-R1.5 - Retirement"/>
    <m/>
    <x v="1"/>
    <n v="2042"/>
    <b v="0"/>
  </r>
  <r>
    <x v="1"/>
    <s v="0212"/>
    <n v="0"/>
    <n v="0"/>
    <n v="2035"/>
    <n v="2005"/>
    <n v="-958.32"/>
    <n v="0"/>
    <s v="50-R1.5 - Retirement"/>
    <m/>
    <x v="1"/>
    <n v="2042"/>
    <b v="0"/>
  </r>
  <r>
    <x v="1"/>
    <s v="0212"/>
    <n v="0"/>
    <n v="0"/>
    <n v="2035"/>
    <n v="2006"/>
    <n v="-113.5"/>
    <n v="0"/>
    <s v="50-R1.5 - Retirement"/>
    <m/>
    <x v="1"/>
    <n v="2042"/>
    <b v="0"/>
  </r>
  <r>
    <x v="1"/>
    <s v="0212"/>
    <n v="0"/>
    <n v="0"/>
    <n v="2035"/>
    <n v="2007"/>
    <n v="-2470.96"/>
    <n v="0"/>
    <s v="50-R1.5 - Retirement"/>
    <m/>
    <x v="1"/>
    <n v="2042"/>
    <b v="0"/>
  </r>
  <r>
    <x v="1"/>
    <s v="0212"/>
    <n v="0"/>
    <n v="0"/>
    <n v="2035"/>
    <n v="2008"/>
    <n v="-4436.45"/>
    <n v="0"/>
    <s v="50-R1.5 - Retirement"/>
    <m/>
    <x v="1"/>
    <n v="2042"/>
    <b v="0"/>
  </r>
  <r>
    <x v="1"/>
    <s v="0212"/>
    <n v="0"/>
    <n v="0"/>
    <n v="2035"/>
    <n v="2009"/>
    <n v="-6695.22"/>
    <n v="0"/>
    <s v="50-R1.5 - Retirement"/>
    <m/>
    <x v="1"/>
    <n v="2042"/>
    <b v="0"/>
  </r>
  <r>
    <x v="1"/>
    <s v="0212"/>
    <n v="0"/>
    <n v="0"/>
    <n v="2035"/>
    <n v="2010"/>
    <n v="-1801.54"/>
    <n v="0"/>
    <s v="50-R1.5 - Retirement"/>
    <m/>
    <x v="1"/>
    <n v="2042"/>
    <b v="0"/>
  </r>
  <r>
    <x v="1"/>
    <s v="0212"/>
    <n v="0"/>
    <n v="0"/>
    <n v="2036"/>
    <n v="1980"/>
    <n v="-325089.45"/>
    <n v="0"/>
    <s v="50-R1.5 - Retirement"/>
    <m/>
    <x v="1"/>
    <n v="2042"/>
    <b v="0"/>
  </r>
  <r>
    <x v="1"/>
    <s v="0212"/>
    <n v="0"/>
    <n v="0"/>
    <n v="2036"/>
    <n v="1981"/>
    <n v="-17019.740000000002"/>
    <n v="0"/>
    <s v="50-R1.5 - Retirement"/>
    <m/>
    <x v="1"/>
    <n v="2042"/>
    <b v="0"/>
  </r>
  <r>
    <x v="1"/>
    <s v="0212"/>
    <n v="0"/>
    <n v="0"/>
    <n v="2036"/>
    <n v="1985"/>
    <n v="-82978.27"/>
    <n v="0"/>
    <s v="50-R1.5 - Retirement"/>
    <m/>
    <x v="1"/>
    <n v="2042"/>
    <b v="0"/>
  </r>
  <r>
    <x v="1"/>
    <s v="0212"/>
    <n v="0"/>
    <n v="0"/>
    <n v="2036"/>
    <n v="1986"/>
    <n v="-13111.19"/>
    <n v="0"/>
    <s v="50-R1.5 - Retirement"/>
    <m/>
    <x v="1"/>
    <n v="2042"/>
    <b v="0"/>
  </r>
  <r>
    <x v="1"/>
    <s v="0212"/>
    <n v="0"/>
    <n v="0"/>
    <n v="2036"/>
    <n v="1987"/>
    <n v="-4654.66"/>
    <n v="0"/>
    <s v="50-R1.5 - Retirement"/>
    <m/>
    <x v="1"/>
    <n v="2042"/>
    <b v="0"/>
  </r>
  <r>
    <x v="1"/>
    <s v="0212"/>
    <n v="0"/>
    <n v="0"/>
    <n v="2036"/>
    <n v="1988"/>
    <n v="-8.68"/>
    <n v="0"/>
    <s v="50-R1.5 - Retirement"/>
    <m/>
    <x v="1"/>
    <n v="2042"/>
    <b v="0"/>
  </r>
  <r>
    <x v="1"/>
    <s v="0212"/>
    <n v="0"/>
    <n v="0"/>
    <n v="2036"/>
    <n v="1989"/>
    <n v="-9595.27"/>
    <n v="0"/>
    <s v="50-R1.5 - Retirement"/>
    <m/>
    <x v="1"/>
    <n v="2042"/>
    <b v="0"/>
  </r>
  <r>
    <x v="1"/>
    <s v="0212"/>
    <n v="0"/>
    <n v="0"/>
    <n v="2036"/>
    <n v="1992"/>
    <n v="-14.41"/>
    <n v="0"/>
    <s v="50-R1.5 - Retirement"/>
    <m/>
    <x v="1"/>
    <n v="2042"/>
    <b v="0"/>
  </r>
  <r>
    <x v="1"/>
    <s v="0212"/>
    <n v="0"/>
    <n v="0"/>
    <n v="2036"/>
    <n v="1993"/>
    <n v="-12.83"/>
    <n v="0"/>
    <s v="50-R1.5 - Retirement"/>
    <m/>
    <x v="1"/>
    <n v="2042"/>
    <b v="0"/>
  </r>
  <r>
    <x v="1"/>
    <s v="0212"/>
    <n v="0"/>
    <n v="0"/>
    <n v="2036"/>
    <n v="1994"/>
    <n v="-785.66"/>
    <n v="0"/>
    <s v="50-R1.5 - Retirement"/>
    <m/>
    <x v="1"/>
    <n v="2042"/>
    <b v="0"/>
  </r>
  <r>
    <x v="1"/>
    <s v="0212"/>
    <n v="0"/>
    <n v="0"/>
    <n v="2036"/>
    <n v="1995"/>
    <n v="-1760.47"/>
    <n v="0"/>
    <s v="50-R1.5 - Retirement"/>
    <m/>
    <x v="1"/>
    <n v="2042"/>
    <b v="0"/>
  </r>
  <r>
    <x v="1"/>
    <s v="0212"/>
    <n v="0"/>
    <n v="0"/>
    <n v="2036"/>
    <n v="1996"/>
    <n v="-59800.05"/>
    <n v="0"/>
    <s v="50-R1.5 - Retirement"/>
    <m/>
    <x v="1"/>
    <n v="2042"/>
    <b v="0"/>
  </r>
  <r>
    <x v="1"/>
    <s v="0212"/>
    <n v="0"/>
    <n v="0"/>
    <n v="2036"/>
    <n v="1997"/>
    <n v="-54981.81"/>
    <n v="0"/>
    <s v="50-R1.5 - Retirement"/>
    <m/>
    <x v="1"/>
    <n v="2042"/>
    <b v="0"/>
  </r>
  <r>
    <x v="1"/>
    <s v="0212"/>
    <n v="0"/>
    <n v="0"/>
    <n v="2036"/>
    <n v="1998"/>
    <n v="-26767.53"/>
    <n v="0"/>
    <s v="50-R1.5 - Retirement"/>
    <m/>
    <x v="1"/>
    <n v="2042"/>
    <b v="0"/>
  </r>
  <r>
    <x v="1"/>
    <s v="0212"/>
    <n v="0"/>
    <n v="0"/>
    <n v="2036"/>
    <n v="1999"/>
    <n v="-643.13"/>
    <n v="0"/>
    <s v="50-R1.5 - Retirement"/>
    <m/>
    <x v="1"/>
    <n v="2042"/>
    <b v="0"/>
  </r>
  <r>
    <x v="1"/>
    <s v="0212"/>
    <n v="0"/>
    <n v="0"/>
    <n v="2036"/>
    <n v="2001"/>
    <n v="-3337.95"/>
    <n v="0"/>
    <s v="50-R1.5 - Retirement"/>
    <m/>
    <x v="1"/>
    <n v="2042"/>
    <b v="0"/>
  </r>
  <r>
    <x v="1"/>
    <s v="0212"/>
    <n v="0"/>
    <n v="0"/>
    <n v="2036"/>
    <n v="2002"/>
    <n v="-4648.79"/>
    <n v="0"/>
    <s v="50-R1.5 - Retirement"/>
    <m/>
    <x v="1"/>
    <n v="2042"/>
    <b v="0"/>
  </r>
  <r>
    <x v="1"/>
    <s v="0212"/>
    <n v="0"/>
    <n v="0"/>
    <n v="2036"/>
    <n v="2003"/>
    <n v="-45058.38"/>
    <n v="0"/>
    <s v="50-R1.5 - Retirement"/>
    <m/>
    <x v="1"/>
    <n v="2042"/>
    <b v="0"/>
  </r>
  <r>
    <x v="1"/>
    <s v="0212"/>
    <n v="0"/>
    <n v="0"/>
    <n v="2036"/>
    <n v="2004"/>
    <n v="-77597.94"/>
    <n v="0"/>
    <s v="50-R1.5 - Retirement"/>
    <m/>
    <x v="1"/>
    <n v="2042"/>
    <b v="0"/>
  </r>
  <r>
    <x v="1"/>
    <s v="0212"/>
    <n v="0"/>
    <n v="0"/>
    <n v="2036"/>
    <n v="2005"/>
    <n v="-992.27"/>
    <n v="0"/>
    <s v="50-R1.5 - Retirement"/>
    <m/>
    <x v="1"/>
    <n v="2042"/>
    <b v="0"/>
  </r>
  <r>
    <x v="1"/>
    <s v="0212"/>
    <n v="0"/>
    <n v="0"/>
    <n v="2036"/>
    <n v="2006"/>
    <n v="-117.55"/>
    <n v="0"/>
    <s v="50-R1.5 - Retirement"/>
    <m/>
    <x v="1"/>
    <n v="2042"/>
    <b v="0"/>
  </r>
  <r>
    <x v="1"/>
    <s v="0212"/>
    <n v="0"/>
    <n v="0"/>
    <n v="2036"/>
    <n v="2007"/>
    <n v="-2559.4499999999998"/>
    <n v="0"/>
    <s v="50-R1.5 - Retirement"/>
    <m/>
    <x v="1"/>
    <n v="2042"/>
    <b v="0"/>
  </r>
  <r>
    <x v="1"/>
    <s v="0212"/>
    <n v="0"/>
    <n v="0"/>
    <n v="2036"/>
    <n v="2008"/>
    <n v="-4595.72"/>
    <n v="0"/>
    <s v="50-R1.5 - Retirement"/>
    <m/>
    <x v="1"/>
    <n v="2042"/>
    <b v="0"/>
  </r>
  <r>
    <x v="1"/>
    <s v="0212"/>
    <n v="0"/>
    <n v="0"/>
    <n v="2036"/>
    <n v="2009"/>
    <n v="-6935.85"/>
    <n v="0"/>
    <s v="50-R1.5 - Retirement"/>
    <m/>
    <x v="1"/>
    <n v="2042"/>
    <b v="0"/>
  </r>
  <r>
    <x v="1"/>
    <s v="0212"/>
    <n v="0"/>
    <n v="0"/>
    <n v="2036"/>
    <n v="2010"/>
    <n v="-1866.24"/>
    <n v="0"/>
    <s v="50-R1.5 - Retirement"/>
    <m/>
    <x v="1"/>
    <n v="2042"/>
    <b v="0"/>
  </r>
  <r>
    <x v="1"/>
    <s v="0212"/>
    <n v="0"/>
    <n v="0"/>
    <n v="2037"/>
    <n v="1980"/>
    <n v="-325641.90000000002"/>
    <n v="0"/>
    <s v="50-R1.5 - Retirement"/>
    <m/>
    <x v="1"/>
    <n v="2042"/>
    <b v="0"/>
  </r>
  <r>
    <x v="1"/>
    <s v="0212"/>
    <n v="0"/>
    <n v="0"/>
    <n v="2037"/>
    <n v="1981"/>
    <n v="-17091.53"/>
    <n v="0"/>
    <s v="50-R1.5 - Retirement"/>
    <m/>
    <x v="1"/>
    <n v="2042"/>
    <b v="0"/>
  </r>
  <r>
    <x v="1"/>
    <s v="0212"/>
    <n v="0"/>
    <n v="0"/>
    <n v="2037"/>
    <n v="1985"/>
    <n v="-84074.97"/>
    <n v="0"/>
    <s v="50-R1.5 - Retirement"/>
    <m/>
    <x v="1"/>
    <n v="2042"/>
    <b v="0"/>
  </r>
  <r>
    <x v="1"/>
    <s v="0212"/>
    <n v="0"/>
    <n v="0"/>
    <n v="2037"/>
    <n v="1986"/>
    <n v="-13310.44"/>
    <n v="0"/>
    <s v="50-R1.5 - Retirement"/>
    <m/>
    <x v="1"/>
    <n v="2042"/>
    <b v="0"/>
  </r>
  <r>
    <x v="1"/>
    <s v="0212"/>
    <n v="0"/>
    <n v="0"/>
    <n v="2037"/>
    <n v="1987"/>
    <n v="-4734.18"/>
    <n v="0"/>
    <s v="50-R1.5 - Retirement"/>
    <m/>
    <x v="1"/>
    <n v="2042"/>
    <b v="0"/>
  </r>
  <r>
    <x v="1"/>
    <s v="0212"/>
    <n v="0"/>
    <n v="0"/>
    <n v="2037"/>
    <n v="1988"/>
    <n v="-8.84"/>
    <n v="0"/>
    <s v="50-R1.5 - Retirement"/>
    <m/>
    <x v="1"/>
    <n v="2042"/>
    <b v="0"/>
  </r>
  <r>
    <x v="1"/>
    <s v="0212"/>
    <n v="0"/>
    <n v="0"/>
    <n v="2037"/>
    <n v="1989"/>
    <n v="-9792.1"/>
    <n v="0"/>
    <s v="50-R1.5 - Retirement"/>
    <m/>
    <x v="1"/>
    <n v="2042"/>
    <b v="0"/>
  </r>
  <r>
    <x v="1"/>
    <s v="0212"/>
    <n v="0"/>
    <n v="0"/>
    <n v="2037"/>
    <n v="1992"/>
    <n v="-14.77"/>
    <n v="0"/>
    <s v="50-R1.5 - Retirement"/>
    <m/>
    <x v="1"/>
    <n v="2042"/>
    <b v="0"/>
  </r>
  <r>
    <x v="1"/>
    <s v="0212"/>
    <n v="0"/>
    <n v="0"/>
    <n v="2037"/>
    <n v="1993"/>
    <n v="-13.17"/>
    <n v="0"/>
    <s v="50-R1.5 - Retirement"/>
    <m/>
    <x v="1"/>
    <n v="2042"/>
    <b v="0"/>
  </r>
  <r>
    <x v="1"/>
    <s v="0212"/>
    <n v="0"/>
    <n v="0"/>
    <n v="2037"/>
    <n v="1994"/>
    <n v="-807.16"/>
    <n v="0"/>
    <s v="50-R1.5 - Retirement"/>
    <m/>
    <x v="1"/>
    <n v="2042"/>
    <b v="0"/>
  </r>
  <r>
    <x v="1"/>
    <s v="0212"/>
    <n v="0"/>
    <n v="0"/>
    <n v="2037"/>
    <n v="1995"/>
    <n v="-1810.58"/>
    <n v="0"/>
    <s v="50-R1.5 - Retirement"/>
    <m/>
    <x v="1"/>
    <n v="2042"/>
    <b v="0"/>
  </r>
  <r>
    <x v="1"/>
    <s v="0212"/>
    <n v="0"/>
    <n v="0"/>
    <n v="2037"/>
    <n v="1996"/>
    <n v="-61562.53"/>
    <n v="0"/>
    <s v="50-R1.5 - Retirement"/>
    <m/>
    <x v="1"/>
    <n v="2042"/>
    <b v="0"/>
  </r>
  <r>
    <x v="1"/>
    <s v="0212"/>
    <n v="0"/>
    <n v="0"/>
    <n v="2037"/>
    <n v="1997"/>
    <n v="-56653.18"/>
    <n v="0"/>
    <s v="50-R1.5 - Retirement"/>
    <m/>
    <x v="1"/>
    <n v="2042"/>
    <b v="0"/>
  </r>
  <r>
    <x v="1"/>
    <s v="0212"/>
    <n v="0"/>
    <n v="0"/>
    <n v="2037"/>
    <n v="1998"/>
    <n v="-27604"/>
    <n v="0"/>
    <s v="50-R1.5 - Retirement"/>
    <m/>
    <x v="1"/>
    <n v="2042"/>
    <b v="0"/>
  </r>
  <r>
    <x v="1"/>
    <s v="0212"/>
    <n v="0"/>
    <n v="0"/>
    <n v="2037"/>
    <n v="1999"/>
    <n v="-663.72"/>
    <n v="0"/>
    <s v="50-R1.5 - Retirement"/>
    <m/>
    <x v="1"/>
    <n v="2042"/>
    <b v="0"/>
  </r>
  <r>
    <x v="1"/>
    <s v="0212"/>
    <n v="0"/>
    <n v="0"/>
    <n v="2037"/>
    <n v="2001"/>
    <n v="-3449.24"/>
    <n v="0"/>
    <s v="50-R1.5 - Retirement"/>
    <m/>
    <x v="1"/>
    <n v="2042"/>
    <b v="0"/>
  </r>
  <r>
    <x v="1"/>
    <s v="0212"/>
    <n v="0"/>
    <n v="0"/>
    <n v="2037"/>
    <n v="2002"/>
    <n v="-4806.34"/>
    <n v="0"/>
    <s v="50-R1.5 - Retirement"/>
    <m/>
    <x v="1"/>
    <n v="2042"/>
    <b v="0"/>
  </r>
  <r>
    <x v="1"/>
    <s v="0212"/>
    <n v="0"/>
    <n v="0"/>
    <n v="2037"/>
    <n v="2003"/>
    <n v="-46607.94"/>
    <n v="0"/>
    <s v="50-R1.5 - Retirement"/>
    <m/>
    <x v="1"/>
    <n v="2042"/>
    <b v="0"/>
  </r>
  <r>
    <x v="1"/>
    <s v="0212"/>
    <n v="0"/>
    <n v="0"/>
    <n v="2037"/>
    <n v="2004"/>
    <n v="-80297.350000000006"/>
    <n v="0"/>
    <s v="50-R1.5 - Retirement"/>
    <m/>
    <x v="1"/>
    <n v="2042"/>
    <b v="0"/>
  </r>
  <r>
    <x v="1"/>
    <s v="0212"/>
    <n v="0"/>
    <n v="0"/>
    <n v="2037"/>
    <n v="2005"/>
    <n v="-1027.1500000000001"/>
    <n v="0"/>
    <s v="50-R1.5 - Retirement"/>
    <m/>
    <x v="1"/>
    <n v="2042"/>
    <b v="0"/>
  </r>
  <r>
    <x v="1"/>
    <s v="0212"/>
    <n v="0"/>
    <n v="0"/>
    <n v="2037"/>
    <n v="2006"/>
    <n v="-121.71"/>
    <n v="0"/>
    <s v="50-R1.5 - Retirement"/>
    <m/>
    <x v="1"/>
    <n v="2042"/>
    <b v="0"/>
  </r>
  <r>
    <x v="1"/>
    <s v="0212"/>
    <n v="0"/>
    <n v="0"/>
    <n v="2037"/>
    <n v="2007"/>
    <n v="-2650.71"/>
    <n v="0"/>
    <s v="50-R1.5 - Retirement"/>
    <m/>
    <x v="1"/>
    <n v="2042"/>
    <b v="0"/>
  </r>
  <r>
    <x v="1"/>
    <s v="0212"/>
    <n v="0"/>
    <n v="0"/>
    <n v="2037"/>
    <n v="2008"/>
    <n v="-4760.3"/>
    <n v="0"/>
    <s v="50-R1.5 - Retirement"/>
    <m/>
    <x v="1"/>
    <n v="2042"/>
    <b v="0"/>
  </r>
  <r>
    <x v="1"/>
    <s v="0212"/>
    <n v="0"/>
    <n v="0"/>
    <n v="2037"/>
    <n v="2009"/>
    <n v="-7184.85"/>
    <n v="0"/>
    <s v="50-R1.5 - Retirement"/>
    <m/>
    <x v="1"/>
    <n v="2042"/>
    <b v="0"/>
  </r>
  <r>
    <x v="1"/>
    <s v="0212"/>
    <n v="0"/>
    <n v="0"/>
    <n v="2037"/>
    <n v="2010"/>
    <n v="-1933.31"/>
    <n v="0"/>
    <s v="50-R1.5 - Retirement"/>
    <m/>
    <x v="1"/>
    <n v="2042"/>
    <b v="0"/>
  </r>
  <r>
    <x v="1"/>
    <s v="0212"/>
    <n v="0"/>
    <n v="0"/>
    <n v="2038"/>
    <n v="1980"/>
    <n v="-325343.09000000003"/>
    <n v="0"/>
    <s v="50-R1.5 - Retirement"/>
    <m/>
    <x v="1"/>
    <n v="2042"/>
    <b v="0"/>
  </r>
  <r>
    <x v="1"/>
    <s v="0212"/>
    <n v="0"/>
    <n v="0"/>
    <n v="2038"/>
    <n v="1981"/>
    <n v="-17120.580000000002"/>
    <n v="0"/>
    <s v="50-R1.5 - Retirement"/>
    <m/>
    <x v="1"/>
    <n v="2042"/>
    <b v="0"/>
  </r>
  <r>
    <x v="1"/>
    <s v="0212"/>
    <n v="0"/>
    <n v="0"/>
    <n v="2038"/>
    <n v="1985"/>
    <n v="-85010.9"/>
    <n v="0"/>
    <s v="50-R1.5 - Retirement"/>
    <m/>
    <x v="1"/>
    <n v="2042"/>
    <b v="0"/>
  </r>
  <r>
    <x v="1"/>
    <s v="0212"/>
    <n v="0"/>
    <n v="0"/>
    <n v="2038"/>
    <n v="1986"/>
    <n v="-13486.36"/>
    <n v="0"/>
    <s v="50-R1.5 - Retirement"/>
    <m/>
    <x v="1"/>
    <n v="2042"/>
    <b v="0"/>
  </r>
  <r>
    <x v="1"/>
    <s v="0212"/>
    <n v="0"/>
    <n v="0"/>
    <n v="2038"/>
    <n v="1987"/>
    <n v="-4806.13"/>
    <n v="0"/>
    <s v="50-R1.5 - Retirement"/>
    <m/>
    <x v="1"/>
    <n v="2042"/>
    <b v="0"/>
  </r>
  <r>
    <x v="1"/>
    <s v="0212"/>
    <n v="0"/>
    <n v="0"/>
    <n v="2038"/>
    <n v="1988"/>
    <n v="-8.99"/>
    <n v="0"/>
    <s v="50-R1.5 - Retirement"/>
    <m/>
    <x v="1"/>
    <n v="2042"/>
    <b v="0"/>
  </r>
  <r>
    <x v="1"/>
    <s v="0212"/>
    <n v="0"/>
    <n v="0"/>
    <n v="2038"/>
    <n v="1989"/>
    <n v="-9976.68"/>
    <n v="0"/>
    <s v="50-R1.5 - Retirement"/>
    <m/>
    <x v="1"/>
    <n v="2042"/>
    <b v="0"/>
  </r>
  <r>
    <x v="1"/>
    <s v="0212"/>
    <n v="0"/>
    <n v="0"/>
    <n v="2038"/>
    <n v="1992"/>
    <n v="-15.12"/>
    <n v="0"/>
    <s v="50-R1.5 - Retirement"/>
    <m/>
    <x v="1"/>
    <n v="2042"/>
    <b v="0"/>
  </r>
  <r>
    <x v="1"/>
    <s v="0212"/>
    <n v="0"/>
    <n v="0"/>
    <n v="2038"/>
    <n v="1993"/>
    <n v="-13.5"/>
    <n v="0"/>
    <s v="50-R1.5 - Retirement"/>
    <m/>
    <x v="1"/>
    <n v="2042"/>
    <b v="0"/>
  </r>
  <r>
    <x v="1"/>
    <s v="0212"/>
    <n v="0"/>
    <n v="0"/>
    <n v="2038"/>
    <n v="1994"/>
    <n v="-828.29"/>
    <n v="0"/>
    <s v="50-R1.5 - Retirement"/>
    <m/>
    <x v="1"/>
    <n v="2042"/>
    <b v="0"/>
  </r>
  <r>
    <x v="1"/>
    <s v="0212"/>
    <n v="0"/>
    <n v="0"/>
    <n v="2038"/>
    <n v="1995"/>
    <n v="-1860.13"/>
    <n v="0"/>
    <s v="50-R1.5 - Retirement"/>
    <m/>
    <x v="1"/>
    <n v="2042"/>
    <b v="0"/>
  </r>
  <r>
    <x v="1"/>
    <s v="0212"/>
    <n v="0"/>
    <n v="0"/>
    <n v="2038"/>
    <n v="1996"/>
    <n v="-63314.720000000001"/>
    <n v="0"/>
    <s v="50-R1.5 - Retirement"/>
    <m/>
    <x v="1"/>
    <n v="2042"/>
    <b v="0"/>
  </r>
  <r>
    <x v="1"/>
    <s v="0212"/>
    <n v="0"/>
    <n v="0"/>
    <n v="2038"/>
    <n v="1997"/>
    <n v="-58322.91"/>
    <n v="0"/>
    <s v="50-R1.5 - Retirement"/>
    <m/>
    <x v="1"/>
    <n v="2042"/>
    <b v="0"/>
  </r>
  <r>
    <x v="1"/>
    <s v="0212"/>
    <n v="0"/>
    <n v="0"/>
    <n v="2038"/>
    <n v="1998"/>
    <n v="-28443.119999999999"/>
    <n v="0"/>
    <s v="50-R1.5 - Retirement"/>
    <m/>
    <x v="1"/>
    <n v="2042"/>
    <b v="0"/>
  </r>
  <r>
    <x v="1"/>
    <s v="0212"/>
    <n v="0"/>
    <n v="0"/>
    <n v="2038"/>
    <n v="1999"/>
    <n v="-684.46"/>
    <n v="0"/>
    <s v="50-R1.5 - Retirement"/>
    <m/>
    <x v="1"/>
    <n v="2042"/>
    <b v="0"/>
  </r>
  <r>
    <x v="1"/>
    <s v="0212"/>
    <n v="0"/>
    <n v="0"/>
    <n v="2038"/>
    <n v="2001"/>
    <n v="-3562.09"/>
    <n v="0"/>
    <s v="50-R1.5 - Retirement"/>
    <m/>
    <x v="1"/>
    <n v="2042"/>
    <b v="0"/>
  </r>
  <r>
    <x v="1"/>
    <s v="0212"/>
    <n v="0"/>
    <n v="0"/>
    <n v="2038"/>
    <n v="2002"/>
    <n v="-4966.58"/>
    <n v="0"/>
    <s v="50-R1.5 - Retirement"/>
    <m/>
    <x v="1"/>
    <n v="2042"/>
    <b v="0"/>
  </r>
  <r>
    <x v="1"/>
    <s v="0212"/>
    <n v="0"/>
    <n v="0"/>
    <n v="2038"/>
    <n v="2003"/>
    <n v="-48187.43"/>
    <n v="0"/>
    <s v="50-R1.5 - Retirement"/>
    <m/>
    <x v="1"/>
    <n v="2042"/>
    <b v="0"/>
  </r>
  <r>
    <x v="1"/>
    <s v="0212"/>
    <n v="0"/>
    <n v="0"/>
    <n v="2038"/>
    <n v="2004"/>
    <n v="-83058.759999999995"/>
    <n v="0"/>
    <s v="50-R1.5 - Retirement"/>
    <m/>
    <x v="1"/>
    <n v="2042"/>
    <b v="0"/>
  </r>
  <r>
    <x v="1"/>
    <s v="0212"/>
    <n v="0"/>
    <n v="0"/>
    <n v="2038"/>
    <n v="2005"/>
    <n v="-1062.8800000000001"/>
    <n v="0"/>
    <s v="50-R1.5 - Retirement"/>
    <m/>
    <x v="1"/>
    <n v="2042"/>
    <b v="0"/>
  </r>
  <r>
    <x v="1"/>
    <s v="0212"/>
    <n v="0"/>
    <n v="0"/>
    <n v="2038"/>
    <n v="2006"/>
    <n v="-125.99"/>
    <n v="0"/>
    <s v="50-R1.5 - Retirement"/>
    <m/>
    <x v="1"/>
    <n v="2042"/>
    <b v="0"/>
  </r>
  <r>
    <x v="1"/>
    <s v="0212"/>
    <n v="0"/>
    <n v="0"/>
    <n v="2038"/>
    <n v="2007"/>
    <n v="-2744.6"/>
    <n v="0"/>
    <s v="50-R1.5 - Retirement"/>
    <m/>
    <x v="1"/>
    <n v="2042"/>
    <b v="0"/>
  </r>
  <r>
    <x v="1"/>
    <s v="0212"/>
    <n v="0"/>
    <n v="0"/>
    <n v="2038"/>
    <n v="2008"/>
    <n v="-4930.03"/>
    <n v="0"/>
    <s v="50-R1.5 - Retirement"/>
    <m/>
    <x v="1"/>
    <n v="2042"/>
    <b v="0"/>
  </r>
  <r>
    <x v="1"/>
    <s v="0212"/>
    <n v="0"/>
    <n v="0"/>
    <n v="2038"/>
    <n v="2009"/>
    <n v="-7442.14"/>
    <n v="0"/>
    <s v="50-R1.5 - Retirement"/>
    <m/>
    <x v="1"/>
    <n v="2042"/>
    <b v="0"/>
  </r>
  <r>
    <x v="1"/>
    <s v="0212"/>
    <n v="0"/>
    <n v="0"/>
    <n v="2038"/>
    <n v="2010"/>
    <n v="-2002.72"/>
    <n v="0"/>
    <s v="50-R1.5 - Retirement"/>
    <m/>
    <x v="1"/>
    <n v="2042"/>
    <b v="0"/>
  </r>
  <r>
    <x v="1"/>
    <s v="0212"/>
    <n v="0"/>
    <n v="0"/>
    <n v="2039"/>
    <n v="1980"/>
    <n v="-324165.23"/>
    <n v="0"/>
    <s v="50-R1.5 - Retirement"/>
    <m/>
    <x v="1"/>
    <n v="2042"/>
    <b v="0"/>
  </r>
  <r>
    <x v="1"/>
    <s v="0212"/>
    <n v="0"/>
    <n v="0"/>
    <n v="2039"/>
    <n v="1981"/>
    <n v="-17104.87"/>
    <n v="0"/>
    <s v="50-R1.5 - Retirement"/>
    <m/>
    <x v="1"/>
    <n v="2042"/>
    <b v="0"/>
  </r>
  <r>
    <x v="1"/>
    <s v="0212"/>
    <n v="0"/>
    <n v="0"/>
    <n v="2039"/>
    <n v="1985"/>
    <n v="-85770.3"/>
    <n v="0"/>
    <s v="50-R1.5 - Retirement"/>
    <m/>
    <x v="1"/>
    <n v="2042"/>
    <b v="0"/>
  </r>
  <r>
    <x v="1"/>
    <s v="0212"/>
    <n v="0"/>
    <n v="0"/>
    <n v="2039"/>
    <n v="1986"/>
    <n v="-13636.5"/>
    <n v="0"/>
    <s v="50-R1.5 - Retirement"/>
    <m/>
    <x v="1"/>
    <n v="2042"/>
    <b v="0"/>
  </r>
  <r>
    <x v="1"/>
    <s v="0212"/>
    <n v="0"/>
    <n v="0"/>
    <n v="2039"/>
    <n v="1987"/>
    <n v="-4869.6499999999996"/>
    <n v="0"/>
    <s v="50-R1.5 - Retirement"/>
    <m/>
    <x v="1"/>
    <n v="2042"/>
    <b v="0"/>
  </r>
  <r>
    <x v="1"/>
    <s v="0212"/>
    <n v="0"/>
    <n v="0"/>
    <n v="2039"/>
    <n v="1988"/>
    <n v="-9.1300000000000008"/>
    <n v="0"/>
    <s v="50-R1.5 - Retirement"/>
    <m/>
    <x v="1"/>
    <n v="2042"/>
    <b v="0"/>
  </r>
  <r>
    <x v="1"/>
    <s v="0212"/>
    <n v="0"/>
    <n v="0"/>
    <n v="2039"/>
    <n v="1989"/>
    <n v="-10147.11"/>
    <n v="0"/>
    <s v="50-R1.5 - Retirement"/>
    <m/>
    <x v="1"/>
    <n v="2042"/>
    <b v="0"/>
  </r>
  <r>
    <x v="1"/>
    <s v="0212"/>
    <n v="0"/>
    <n v="0"/>
    <n v="2039"/>
    <n v="1992"/>
    <n v="-15.45"/>
    <n v="0"/>
    <s v="50-R1.5 - Retirement"/>
    <m/>
    <x v="1"/>
    <n v="2042"/>
    <b v="0"/>
  </r>
  <r>
    <x v="1"/>
    <s v="0212"/>
    <n v="0"/>
    <n v="0"/>
    <n v="2039"/>
    <n v="1993"/>
    <n v="-13.81"/>
    <n v="0"/>
    <s v="50-R1.5 - Retirement"/>
    <m/>
    <x v="1"/>
    <n v="2042"/>
    <b v="0"/>
  </r>
  <r>
    <x v="1"/>
    <s v="0212"/>
    <n v="0"/>
    <n v="0"/>
    <n v="2039"/>
    <n v="1994"/>
    <n v="-848.93"/>
    <n v="0"/>
    <s v="50-R1.5 - Retirement"/>
    <m/>
    <x v="1"/>
    <n v="2042"/>
    <b v="0"/>
  </r>
  <r>
    <x v="1"/>
    <s v="0212"/>
    <n v="0"/>
    <n v="0"/>
    <n v="2039"/>
    <n v="1995"/>
    <n v="-1908.83"/>
    <n v="0"/>
    <s v="50-R1.5 - Retirement"/>
    <m/>
    <x v="1"/>
    <n v="2042"/>
    <b v="0"/>
  </r>
  <r>
    <x v="1"/>
    <s v="0212"/>
    <n v="0"/>
    <n v="0"/>
    <n v="2039"/>
    <n v="1996"/>
    <n v="-65047.6"/>
    <n v="0"/>
    <s v="50-R1.5 - Retirement"/>
    <m/>
    <x v="1"/>
    <n v="2042"/>
    <b v="0"/>
  </r>
  <r>
    <x v="1"/>
    <s v="0212"/>
    <n v="0"/>
    <n v="0"/>
    <n v="2039"/>
    <n v="1997"/>
    <n v="-59982.9"/>
    <n v="0"/>
    <s v="50-R1.5 - Retirement"/>
    <m/>
    <x v="1"/>
    <n v="2042"/>
    <b v="0"/>
  </r>
  <r>
    <x v="1"/>
    <s v="0212"/>
    <n v="0"/>
    <n v="0"/>
    <n v="2039"/>
    <n v="1998"/>
    <n v="-29281.42"/>
    <n v="0"/>
    <s v="50-R1.5 - Retirement"/>
    <m/>
    <x v="1"/>
    <n v="2042"/>
    <b v="0"/>
  </r>
  <r>
    <x v="1"/>
    <s v="0212"/>
    <n v="0"/>
    <n v="0"/>
    <n v="2039"/>
    <n v="1999"/>
    <n v="-705.27"/>
    <n v="0"/>
    <s v="50-R1.5 - Retirement"/>
    <m/>
    <x v="1"/>
    <n v="2042"/>
    <b v="0"/>
  </r>
  <r>
    <x v="1"/>
    <s v="0212"/>
    <n v="0"/>
    <n v="0"/>
    <n v="2039"/>
    <n v="2001"/>
    <n v="-3676.13"/>
    <n v="0"/>
    <s v="50-R1.5 - Retirement"/>
    <m/>
    <x v="1"/>
    <n v="2042"/>
    <b v="0"/>
  </r>
  <r>
    <x v="1"/>
    <s v="0212"/>
    <n v="0"/>
    <n v="0"/>
    <n v="2039"/>
    <n v="2002"/>
    <n v="-5129.09"/>
    <n v="0"/>
    <s v="50-R1.5 - Retirement"/>
    <m/>
    <x v="1"/>
    <n v="2042"/>
    <b v="0"/>
  </r>
  <r>
    <x v="1"/>
    <s v="0212"/>
    <n v="0"/>
    <n v="0"/>
    <n v="2039"/>
    <n v="2003"/>
    <n v="-49794.02"/>
    <n v="0"/>
    <s v="50-R1.5 - Retirement"/>
    <m/>
    <x v="1"/>
    <n v="2042"/>
    <b v="0"/>
  </r>
  <r>
    <x v="1"/>
    <s v="0212"/>
    <n v="0"/>
    <n v="0"/>
    <n v="2039"/>
    <n v="2004"/>
    <n v="-85873.53"/>
    <n v="0"/>
    <s v="50-R1.5 - Retirement"/>
    <m/>
    <x v="1"/>
    <n v="2042"/>
    <b v="0"/>
  </r>
  <r>
    <x v="1"/>
    <s v="0212"/>
    <n v="0"/>
    <n v="0"/>
    <n v="2039"/>
    <n v="2005"/>
    <n v="-1099.44"/>
    <n v="0"/>
    <s v="50-R1.5 - Retirement"/>
    <m/>
    <x v="1"/>
    <n v="2042"/>
    <b v="0"/>
  </r>
  <r>
    <x v="1"/>
    <s v="0212"/>
    <n v="0"/>
    <n v="0"/>
    <n v="2039"/>
    <n v="2006"/>
    <n v="-130.38"/>
    <n v="0"/>
    <s v="50-R1.5 - Retirement"/>
    <m/>
    <x v="1"/>
    <n v="2042"/>
    <b v="0"/>
  </r>
  <r>
    <x v="1"/>
    <s v="0212"/>
    <n v="0"/>
    <n v="0"/>
    <n v="2039"/>
    <n v="2007"/>
    <n v="-2841.09"/>
    <n v="0"/>
    <s v="50-R1.5 - Retirement"/>
    <m/>
    <x v="1"/>
    <n v="2042"/>
    <b v="0"/>
  </r>
  <r>
    <x v="1"/>
    <s v="0212"/>
    <n v="0"/>
    <n v="0"/>
    <n v="2039"/>
    <n v="2008"/>
    <n v="-5104.66"/>
    <n v="0"/>
    <s v="50-R1.5 - Retirement"/>
    <m/>
    <x v="1"/>
    <n v="2042"/>
    <b v="0"/>
  </r>
  <r>
    <x v="1"/>
    <s v="0212"/>
    <n v="0"/>
    <n v="0"/>
    <n v="2039"/>
    <n v="2009"/>
    <n v="-7707.49"/>
    <n v="0"/>
    <s v="50-R1.5 - Retirement"/>
    <m/>
    <x v="1"/>
    <n v="2042"/>
    <b v="0"/>
  </r>
  <r>
    <x v="1"/>
    <s v="0212"/>
    <n v="0"/>
    <n v="0"/>
    <n v="2039"/>
    <n v="2010"/>
    <n v="-2074.4299999999998"/>
    <n v="0"/>
    <s v="50-R1.5 - Retirement"/>
    <m/>
    <x v="1"/>
    <n v="2042"/>
    <b v="0"/>
  </r>
  <r>
    <x v="1"/>
    <s v="0212"/>
    <n v="0"/>
    <n v="0"/>
    <n v="2040"/>
    <n v="1980"/>
    <n v="-322089.2"/>
    <n v="0"/>
    <s v="50-R1.5 - Retirement"/>
    <m/>
    <x v="1"/>
    <n v="2042"/>
    <b v="0"/>
  </r>
  <r>
    <x v="1"/>
    <s v="0212"/>
    <n v="0"/>
    <n v="0"/>
    <n v="2040"/>
    <n v="1981"/>
    <n v="-17042.939999999999"/>
    <n v="0"/>
    <s v="50-R1.5 - Retirement"/>
    <m/>
    <x v="1"/>
    <n v="2042"/>
    <b v="0"/>
  </r>
  <r>
    <x v="1"/>
    <s v="0212"/>
    <n v="0"/>
    <n v="0"/>
    <n v="2040"/>
    <n v="1985"/>
    <n v="-86337.88"/>
    <n v="0"/>
    <s v="50-R1.5 - Retirement"/>
    <m/>
    <x v="1"/>
    <n v="2042"/>
    <b v="0"/>
  </r>
  <r>
    <x v="1"/>
    <s v="0212"/>
    <n v="0"/>
    <n v="0"/>
    <n v="2040"/>
    <n v="1986"/>
    <n v="-13758.31"/>
    <n v="0"/>
    <s v="50-R1.5 - Retirement"/>
    <m/>
    <x v="1"/>
    <n v="2042"/>
    <b v="0"/>
  </r>
  <r>
    <x v="1"/>
    <s v="0212"/>
    <n v="0"/>
    <n v="0"/>
    <n v="2040"/>
    <n v="1987"/>
    <n v="-4923.8599999999997"/>
    <n v="0"/>
    <s v="50-R1.5 - Retirement"/>
    <m/>
    <x v="1"/>
    <n v="2042"/>
    <b v="0"/>
  </r>
  <r>
    <x v="1"/>
    <s v="0212"/>
    <n v="0"/>
    <n v="0"/>
    <n v="2040"/>
    <n v="1988"/>
    <n v="-9.25"/>
    <n v="0"/>
    <s v="50-R1.5 - Retirement"/>
    <m/>
    <x v="1"/>
    <n v="2042"/>
    <b v="0"/>
  </r>
  <r>
    <x v="1"/>
    <s v="0212"/>
    <n v="0"/>
    <n v="0"/>
    <n v="2040"/>
    <n v="1989"/>
    <n v="-10301.32"/>
    <n v="0"/>
    <s v="50-R1.5 - Retirement"/>
    <m/>
    <x v="1"/>
    <n v="2042"/>
    <b v="0"/>
  </r>
  <r>
    <x v="1"/>
    <s v="0212"/>
    <n v="0"/>
    <n v="0"/>
    <n v="2040"/>
    <n v="1992"/>
    <n v="-15.77"/>
    <n v="0"/>
    <s v="50-R1.5 - Retirement"/>
    <m/>
    <x v="1"/>
    <n v="2042"/>
    <b v="0"/>
  </r>
  <r>
    <x v="1"/>
    <s v="0212"/>
    <n v="0"/>
    <n v="0"/>
    <n v="2040"/>
    <n v="1993"/>
    <n v="-14.12"/>
    <n v="0"/>
    <s v="50-R1.5 - Retirement"/>
    <m/>
    <x v="1"/>
    <n v="2042"/>
    <b v="0"/>
  </r>
  <r>
    <x v="1"/>
    <s v="0212"/>
    <n v="0"/>
    <n v="0"/>
    <n v="2040"/>
    <n v="1994"/>
    <n v="-868.91"/>
    <n v="0"/>
    <s v="50-R1.5 - Retirement"/>
    <m/>
    <x v="1"/>
    <n v="2042"/>
    <b v="0"/>
  </r>
  <r>
    <x v="1"/>
    <s v="0212"/>
    <n v="0"/>
    <n v="0"/>
    <n v="2040"/>
    <n v="1995"/>
    <n v="-1956.39"/>
    <n v="0"/>
    <s v="50-R1.5 - Retirement"/>
    <m/>
    <x v="1"/>
    <n v="2042"/>
    <b v="0"/>
  </r>
  <r>
    <x v="1"/>
    <s v="0212"/>
    <n v="0"/>
    <n v="0"/>
    <n v="2040"/>
    <n v="1996"/>
    <n v="-66750.45"/>
    <n v="0"/>
    <s v="50-R1.5 - Retirement"/>
    <m/>
    <x v="1"/>
    <n v="2042"/>
    <b v="0"/>
  </r>
  <r>
    <x v="1"/>
    <s v="0212"/>
    <n v="0"/>
    <n v="0"/>
    <n v="2040"/>
    <n v="1997"/>
    <n v="-61624.59"/>
    <n v="0"/>
    <s v="50-R1.5 - Retirement"/>
    <m/>
    <x v="1"/>
    <n v="2042"/>
    <b v="0"/>
  </r>
  <r>
    <x v="1"/>
    <s v="0212"/>
    <n v="0"/>
    <n v="0"/>
    <n v="2040"/>
    <n v="1998"/>
    <n v="-30114.83"/>
    <n v="0"/>
    <s v="50-R1.5 - Retirement"/>
    <m/>
    <x v="1"/>
    <n v="2042"/>
    <b v="0"/>
  </r>
  <r>
    <x v="1"/>
    <s v="0212"/>
    <n v="0"/>
    <n v="0"/>
    <n v="2040"/>
    <n v="1999"/>
    <n v="-726.05"/>
    <n v="0"/>
    <s v="50-R1.5 - Retirement"/>
    <m/>
    <x v="1"/>
    <n v="2042"/>
    <b v="0"/>
  </r>
  <r>
    <x v="1"/>
    <s v="0212"/>
    <n v="0"/>
    <n v="0"/>
    <n v="2040"/>
    <n v="2001"/>
    <n v="-3791.01"/>
    <n v="0"/>
    <s v="50-R1.5 - Retirement"/>
    <m/>
    <x v="1"/>
    <n v="2042"/>
    <b v="0"/>
  </r>
  <r>
    <x v="1"/>
    <s v="0212"/>
    <n v="0"/>
    <n v="0"/>
    <n v="2040"/>
    <n v="2002"/>
    <n v="-5293.29"/>
    <n v="0"/>
    <s v="50-R1.5 - Retirement"/>
    <m/>
    <x v="1"/>
    <n v="2042"/>
    <b v="0"/>
  </r>
  <r>
    <x v="1"/>
    <s v="0212"/>
    <n v="0"/>
    <n v="0"/>
    <n v="2040"/>
    <n v="2003"/>
    <n v="-51423.28"/>
    <n v="0"/>
    <s v="50-R1.5 - Retirement"/>
    <m/>
    <x v="1"/>
    <n v="2042"/>
    <b v="0"/>
  </r>
  <r>
    <x v="1"/>
    <s v="0212"/>
    <n v="0"/>
    <n v="0"/>
    <n v="2040"/>
    <n v="2004"/>
    <n v="-88736.61"/>
    <n v="0"/>
    <s v="50-R1.5 - Retirement"/>
    <m/>
    <x v="1"/>
    <n v="2042"/>
    <b v="0"/>
  </r>
  <r>
    <x v="1"/>
    <s v="0212"/>
    <n v="0"/>
    <n v="0"/>
    <n v="2040"/>
    <n v="2005"/>
    <n v="-1136.69"/>
    <n v="0"/>
    <s v="50-R1.5 - Retirement"/>
    <m/>
    <x v="1"/>
    <n v="2042"/>
    <b v="0"/>
  </r>
  <r>
    <x v="1"/>
    <s v="0212"/>
    <n v="0"/>
    <n v="0"/>
    <n v="2040"/>
    <n v="2006"/>
    <n v="-134.86000000000001"/>
    <n v="0"/>
    <s v="50-R1.5 - Retirement"/>
    <m/>
    <x v="1"/>
    <n v="2042"/>
    <b v="0"/>
  </r>
  <r>
    <x v="1"/>
    <s v="0212"/>
    <n v="0"/>
    <n v="0"/>
    <n v="2040"/>
    <n v="2007"/>
    <n v="-2939.92"/>
    <n v="0"/>
    <s v="50-R1.5 - Retirement"/>
    <m/>
    <x v="1"/>
    <n v="2042"/>
    <b v="0"/>
  </r>
  <r>
    <x v="1"/>
    <s v="0212"/>
    <n v="0"/>
    <n v="0"/>
    <n v="2040"/>
    <n v="2008"/>
    <n v="-5284.11"/>
    <n v="0"/>
    <s v="50-R1.5 - Retirement"/>
    <m/>
    <x v="1"/>
    <n v="2042"/>
    <b v="0"/>
  </r>
  <r>
    <x v="1"/>
    <s v="0212"/>
    <n v="0"/>
    <n v="0"/>
    <n v="2040"/>
    <n v="2009"/>
    <n v="-7980.51"/>
    <n v="0"/>
    <s v="50-R1.5 - Retirement"/>
    <m/>
    <x v="1"/>
    <n v="2042"/>
    <b v="0"/>
  </r>
  <r>
    <x v="1"/>
    <s v="0212"/>
    <n v="0"/>
    <n v="0"/>
    <n v="2040"/>
    <n v="2010"/>
    <n v="-2148.4"/>
    <n v="0"/>
    <s v="50-R1.5 - Retirement"/>
    <m/>
    <x v="1"/>
    <n v="2042"/>
    <b v="0"/>
  </r>
  <r>
    <x v="1"/>
    <s v="0212"/>
    <n v="0"/>
    <n v="0"/>
    <n v="2041"/>
    <n v="1980"/>
    <n v="-319102.86"/>
    <n v="0"/>
    <s v="50-R1.5 - Retirement"/>
    <m/>
    <x v="1"/>
    <n v="2042"/>
    <b v="0"/>
  </r>
  <r>
    <x v="1"/>
    <s v="0212"/>
    <n v="0"/>
    <n v="0"/>
    <n v="2041"/>
    <n v="1981"/>
    <n v="-16933.8"/>
    <n v="0"/>
    <s v="50-R1.5 - Retirement"/>
    <m/>
    <x v="1"/>
    <n v="2042"/>
    <b v="0"/>
  </r>
  <r>
    <x v="1"/>
    <s v="0212"/>
    <n v="0"/>
    <n v="0"/>
    <n v="2041"/>
    <n v="1985"/>
    <n v="-86702.06"/>
    <n v="0"/>
    <s v="50-R1.5 - Retirement"/>
    <m/>
    <x v="1"/>
    <n v="2042"/>
    <b v="0"/>
  </r>
  <r>
    <x v="1"/>
    <s v="0212"/>
    <n v="0"/>
    <n v="0"/>
    <n v="2041"/>
    <n v="1986"/>
    <n v="-13849.35"/>
    <n v="0"/>
    <s v="50-R1.5 - Retirement"/>
    <m/>
    <x v="1"/>
    <n v="2042"/>
    <b v="0"/>
  </r>
  <r>
    <x v="1"/>
    <s v="0212"/>
    <n v="0"/>
    <n v="0"/>
    <n v="2041"/>
    <n v="1987"/>
    <n v="-4967.84"/>
    <n v="0"/>
    <s v="50-R1.5 - Retirement"/>
    <m/>
    <x v="1"/>
    <n v="2042"/>
    <b v="0"/>
  </r>
  <r>
    <x v="1"/>
    <s v="0212"/>
    <n v="0"/>
    <n v="0"/>
    <n v="2041"/>
    <n v="1988"/>
    <n v="-9.35"/>
    <n v="0"/>
    <s v="50-R1.5 - Retirement"/>
    <m/>
    <x v="1"/>
    <n v="2042"/>
    <b v="0"/>
  </r>
  <r>
    <x v="1"/>
    <s v="0212"/>
    <n v="0"/>
    <n v="0"/>
    <n v="2041"/>
    <n v="1989"/>
    <n v="-10437.48"/>
    <n v="0"/>
    <s v="50-R1.5 - Retirement"/>
    <m/>
    <x v="1"/>
    <n v="2042"/>
    <b v="0"/>
  </r>
  <r>
    <x v="1"/>
    <s v="0212"/>
    <n v="0"/>
    <n v="0"/>
    <n v="2041"/>
    <n v="1992"/>
    <n v="-16.07"/>
    <n v="0"/>
    <s v="50-R1.5 - Retirement"/>
    <m/>
    <x v="1"/>
    <n v="2042"/>
    <b v="0"/>
  </r>
  <r>
    <x v="1"/>
    <s v="0212"/>
    <n v="0"/>
    <n v="0"/>
    <n v="2041"/>
    <n v="1993"/>
    <n v="-14.41"/>
    <n v="0"/>
    <s v="50-R1.5 - Retirement"/>
    <m/>
    <x v="1"/>
    <n v="2042"/>
    <b v="0"/>
  </r>
  <r>
    <x v="1"/>
    <s v="0212"/>
    <n v="0"/>
    <n v="0"/>
    <n v="2041"/>
    <n v="1994"/>
    <n v="-888.1"/>
    <n v="0"/>
    <s v="50-R1.5 - Retirement"/>
    <m/>
    <x v="1"/>
    <n v="2042"/>
    <b v="0"/>
  </r>
  <r>
    <x v="1"/>
    <s v="0212"/>
    <n v="0"/>
    <n v="0"/>
    <n v="2041"/>
    <n v="1995"/>
    <n v="-2002.44"/>
    <n v="0"/>
    <s v="50-R1.5 - Retirement"/>
    <m/>
    <x v="1"/>
    <n v="2042"/>
    <b v="0"/>
  </r>
  <r>
    <x v="1"/>
    <s v="0212"/>
    <n v="0"/>
    <n v="0"/>
    <n v="2041"/>
    <n v="1996"/>
    <n v="-68413.83"/>
    <n v="0"/>
    <s v="50-R1.5 - Retirement"/>
    <m/>
    <x v="1"/>
    <n v="2042"/>
    <b v="0"/>
  </r>
  <r>
    <x v="1"/>
    <s v="0212"/>
    <n v="0"/>
    <n v="0"/>
    <n v="2041"/>
    <n v="1997"/>
    <n v="-63237.82"/>
    <n v="0"/>
    <s v="50-R1.5 - Retirement"/>
    <m/>
    <x v="1"/>
    <n v="2042"/>
    <b v="0"/>
  </r>
  <r>
    <x v="1"/>
    <s v="0212"/>
    <n v="0"/>
    <n v="0"/>
    <n v="2041"/>
    <n v="1998"/>
    <n v="-30939.05"/>
    <n v="0"/>
    <s v="50-R1.5 - Retirement"/>
    <m/>
    <x v="1"/>
    <n v="2042"/>
    <b v="0"/>
  </r>
  <r>
    <x v="1"/>
    <s v="0212"/>
    <n v="0"/>
    <n v="0"/>
    <n v="2041"/>
    <n v="1999"/>
    <n v="-746.72"/>
    <n v="0"/>
    <s v="50-R1.5 - Retirement"/>
    <m/>
    <x v="1"/>
    <n v="2042"/>
    <b v="0"/>
  </r>
  <r>
    <x v="1"/>
    <s v="0212"/>
    <n v="0"/>
    <n v="0"/>
    <n v="2041"/>
    <n v="2001"/>
    <n v="-3906.25"/>
    <n v="0"/>
    <s v="50-R1.5 - Retirement"/>
    <m/>
    <x v="1"/>
    <n v="2042"/>
    <b v="0"/>
  </r>
  <r>
    <x v="1"/>
    <s v="0212"/>
    <n v="0"/>
    <n v="0"/>
    <n v="2041"/>
    <n v="2002"/>
    <n v="-5458.7"/>
    <n v="0"/>
    <s v="50-R1.5 - Retirement"/>
    <m/>
    <x v="1"/>
    <n v="2042"/>
    <b v="0"/>
  </r>
  <r>
    <x v="1"/>
    <s v="0212"/>
    <n v="0"/>
    <n v="0"/>
    <n v="2041"/>
    <n v="2003"/>
    <n v="-53069.53"/>
    <n v="0"/>
    <s v="50-R1.5 - Retirement"/>
    <m/>
    <x v="1"/>
    <n v="2042"/>
    <b v="0"/>
  </r>
  <r>
    <x v="1"/>
    <s v="0212"/>
    <n v="0"/>
    <n v="0"/>
    <n v="2041"/>
    <n v="2004"/>
    <n v="-91640.06"/>
    <n v="0"/>
    <s v="50-R1.5 - Retirement"/>
    <m/>
    <x v="1"/>
    <n v="2042"/>
    <b v="0"/>
  </r>
  <r>
    <x v="1"/>
    <s v="0212"/>
    <n v="0"/>
    <n v="0"/>
    <n v="2041"/>
    <n v="2005"/>
    <n v="-1174.5899999999999"/>
    <n v="0"/>
    <s v="50-R1.5 - Retirement"/>
    <m/>
    <x v="1"/>
    <n v="2042"/>
    <b v="0"/>
  </r>
  <r>
    <x v="1"/>
    <s v="0212"/>
    <n v="0"/>
    <n v="0"/>
    <n v="2041"/>
    <n v="2006"/>
    <n v="-139.43"/>
    <n v="0"/>
    <s v="50-R1.5 - Retirement"/>
    <m/>
    <x v="1"/>
    <n v="2042"/>
    <b v="0"/>
  </r>
  <r>
    <x v="1"/>
    <s v="0212"/>
    <n v="0"/>
    <n v="0"/>
    <n v="2041"/>
    <n v="2007"/>
    <n v="-3041.02"/>
    <n v="0"/>
    <s v="50-R1.5 - Retirement"/>
    <m/>
    <x v="1"/>
    <n v="2042"/>
    <b v="0"/>
  </r>
  <r>
    <x v="1"/>
    <s v="0212"/>
    <n v="0"/>
    <n v="0"/>
    <n v="2041"/>
    <n v="2008"/>
    <n v="-5467.93"/>
    <n v="0"/>
    <s v="50-R1.5 - Retirement"/>
    <m/>
    <x v="1"/>
    <n v="2042"/>
    <b v="0"/>
  </r>
  <r>
    <x v="1"/>
    <s v="0212"/>
    <n v="0"/>
    <n v="0"/>
    <n v="2041"/>
    <n v="2009"/>
    <n v="-8261.06"/>
    <n v="0"/>
    <s v="50-R1.5 - Retirement"/>
    <m/>
    <x v="1"/>
    <n v="2042"/>
    <b v="0"/>
  </r>
  <r>
    <x v="1"/>
    <s v="0212"/>
    <n v="0"/>
    <n v="0"/>
    <n v="2041"/>
    <n v="2010"/>
    <n v="-2224.5"/>
    <n v="0"/>
    <s v="50-R1.5 - Retirement"/>
    <m/>
    <x v="1"/>
    <n v="2042"/>
    <b v="0"/>
  </r>
  <r>
    <x v="1"/>
    <s v="0212"/>
    <n v="0"/>
    <n v="0"/>
    <n v="2042"/>
    <n v="1980"/>
    <n v="-5601686.5099999998"/>
    <n v="0"/>
    <s v="50-R1.5 - Retirement"/>
    <m/>
    <x v="1"/>
    <n v="2042"/>
    <b v="1"/>
  </r>
  <r>
    <x v="1"/>
    <s v="0212"/>
    <n v="0"/>
    <n v="0"/>
    <n v="2042"/>
    <n v="1981"/>
    <n v="-311284.71000000002"/>
    <n v="0"/>
    <s v="50-R1.5 - Retirement"/>
    <m/>
    <x v="1"/>
    <n v="2042"/>
    <b v="1"/>
  </r>
  <r>
    <x v="1"/>
    <s v="0212"/>
    <n v="0"/>
    <n v="0"/>
    <n v="2042"/>
    <n v="1985"/>
    <n v="-1925063.81"/>
    <n v="0"/>
    <s v="50-R1.5 - Retirement"/>
    <m/>
    <x v="1"/>
    <n v="2042"/>
    <b v="1"/>
  </r>
  <r>
    <x v="1"/>
    <s v="0212"/>
    <n v="0"/>
    <n v="0"/>
    <n v="2042"/>
    <n v="1986"/>
    <n v="-322704.94"/>
    <n v="0"/>
    <s v="50-R1.5 - Retirement"/>
    <m/>
    <x v="1"/>
    <n v="2042"/>
    <b v="1"/>
  </r>
  <r>
    <x v="1"/>
    <s v="0212"/>
    <n v="0"/>
    <n v="0"/>
    <n v="2042"/>
    <n v="1987"/>
    <n v="-121522.81"/>
    <n v="0"/>
    <s v="50-R1.5 - Retirement"/>
    <m/>
    <x v="1"/>
    <n v="2042"/>
    <b v="1"/>
  </r>
  <r>
    <x v="1"/>
    <s v="0212"/>
    <n v="0"/>
    <n v="0"/>
    <n v="2042"/>
    <n v="1988"/>
    <n v="-240.19"/>
    <n v="0"/>
    <s v="50-R1.5 - Retirement"/>
    <m/>
    <x v="1"/>
    <n v="2042"/>
    <b v="1"/>
  </r>
  <r>
    <x v="1"/>
    <s v="0212"/>
    <n v="0"/>
    <n v="0"/>
    <n v="2042"/>
    <n v="1989"/>
    <n v="-281670.38"/>
    <n v="0"/>
    <s v="50-R1.5 - Retirement"/>
    <m/>
    <x v="1"/>
    <n v="2042"/>
    <b v="1"/>
  </r>
  <r>
    <x v="1"/>
    <s v="0212"/>
    <n v="0"/>
    <n v="0"/>
    <n v="2042"/>
    <n v="1992"/>
    <n v="-503.35"/>
    <n v="0"/>
    <s v="50-R1.5 - Retirement"/>
    <m/>
    <x v="1"/>
    <n v="2042"/>
    <b v="1"/>
  </r>
  <r>
    <x v="1"/>
    <s v="0212"/>
    <n v="0"/>
    <n v="0"/>
    <n v="2042"/>
    <n v="1993"/>
    <n v="-474.54"/>
    <n v="0"/>
    <s v="50-R1.5 - Retirement"/>
    <m/>
    <x v="1"/>
    <n v="2042"/>
    <b v="1"/>
  </r>
  <r>
    <x v="1"/>
    <s v="0212"/>
    <n v="0"/>
    <n v="0"/>
    <n v="2042"/>
    <n v="1994"/>
    <n v="-30758.62"/>
    <n v="0"/>
    <s v="50-R1.5 - Retirement"/>
    <m/>
    <x v="1"/>
    <n v="2042"/>
    <b v="1"/>
  </r>
  <r>
    <x v="1"/>
    <s v="0212"/>
    <n v="0"/>
    <n v="0"/>
    <n v="2042"/>
    <n v="1995"/>
    <n v="-72931.06"/>
    <n v="0"/>
    <s v="50-R1.5 - Retirement"/>
    <m/>
    <x v="1"/>
    <n v="2042"/>
    <b v="1"/>
  </r>
  <r>
    <x v="1"/>
    <s v="0212"/>
    <n v="0"/>
    <n v="0"/>
    <n v="2042"/>
    <n v="1996"/>
    <n v="-2620378.0499999998"/>
    <n v="0"/>
    <s v="50-R1.5 - Retirement"/>
    <m/>
    <x v="1"/>
    <n v="2042"/>
    <b v="1"/>
  </r>
  <r>
    <x v="1"/>
    <s v="0212"/>
    <n v="0"/>
    <n v="0"/>
    <n v="2042"/>
    <n v="1997"/>
    <n v="-2547298.86"/>
    <n v="0"/>
    <s v="50-R1.5 - Retirement"/>
    <m/>
    <x v="1"/>
    <n v="2042"/>
    <b v="1"/>
  </r>
  <r>
    <x v="1"/>
    <s v="0212"/>
    <n v="0"/>
    <n v="0"/>
    <n v="2042"/>
    <n v="1998"/>
    <n v="-1310638.06"/>
    <n v="0"/>
    <s v="50-R1.5 - Retirement"/>
    <m/>
    <x v="1"/>
    <n v="2042"/>
    <b v="1"/>
  </r>
  <r>
    <x v="1"/>
    <s v="0212"/>
    <n v="0"/>
    <n v="0"/>
    <n v="2042"/>
    <n v="1999"/>
    <n v="-33265.32"/>
    <n v="0"/>
    <s v="50-R1.5 - Retirement"/>
    <m/>
    <x v="1"/>
    <n v="2042"/>
    <b v="1"/>
  </r>
  <r>
    <x v="1"/>
    <s v="0212"/>
    <n v="0"/>
    <n v="0"/>
    <n v="2042"/>
    <n v="2001"/>
    <n v="-192403.26"/>
    <n v="0"/>
    <s v="50-R1.5 - Retirement"/>
    <m/>
    <x v="1"/>
    <n v="2042"/>
    <b v="1"/>
  </r>
  <r>
    <x v="1"/>
    <s v="0212"/>
    <n v="0"/>
    <n v="0"/>
    <n v="2042"/>
    <n v="2002"/>
    <n v="-282667.64"/>
    <n v="0"/>
    <s v="50-R1.5 - Retirement"/>
    <m/>
    <x v="1"/>
    <n v="2042"/>
    <b v="1"/>
  </r>
  <r>
    <x v="1"/>
    <s v="0212"/>
    <n v="0"/>
    <n v="0"/>
    <n v="2042"/>
    <n v="2003"/>
    <n v="-2888700.37"/>
    <n v="0"/>
    <s v="50-R1.5 - Retirement"/>
    <m/>
    <x v="1"/>
    <n v="2042"/>
    <b v="1"/>
  </r>
  <r>
    <x v="1"/>
    <s v="0212"/>
    <n v="0"/>
    <n v="0"/>
    <n v="2042"/>
    <n v="2004"/>
    <n v="-5242449.95"/>
    <n v="0"/>
    <s v="50-R1.5 - Retirement"/>
    <m/>
    <x v="1"/>
    <n v="2042"/>
    <b v="1"/>
  </r>
  <r>
    <x v="1"/>
    <s v="0212"/>
    <n v="0"/>
    <n v="0"/>
    <n v="2042"/>
    <n v="2005"/>
    <n v="-70606.5"/>
    <n v="0"/>
    <s v="50-R1.5 - Retirement"/>
    <m/>
    <x v="1"/>
    <n v="2042"/>
    <b v="1"/>
  </r>
  <r>
    <x v="1"/>
    <s v="0212"/>
    <n v="0"/>
    <n v="0"/>
    <n v="2042"/>
    <n v="2006"/>
    <n v="-8804.86"/>
    <n v="0"/>
    <s v="50-R1.5 - Retirement"/>
    <m/>
    <x v="1"/>
    <n v="2042"/>
    <b v="1"/>
  </r>
  <r>
    <x v="1"/>
    <s v="0212"/>
    <n v="0"/>
    <n v="0"/>
    <n v="2042"/>
    <n v="2007"/>
    <n v="-201689.54"/>
    <n v="0"/>
    <s v="50-R1.5 - Retirement"/>
    <m/>
    <x v="1"/>
    <n v="2042"/>
    <b v="1"/>
  </r>
  <r>
    <x v="1"/>
    <s v="0212"/>
    <n v="0"/>
    <n v="0"/>
    <n v="2042"/>
    <n v="2008"/>
    <n v="-380776.76"/>
    <n v="0"/>
    <s v="50-R1.5 - Retirement"/>
    <m/>
    <x v="1"/>
    <n v="2042"/>
    <b v="1"/>
  </r>
  <r>
    <x v="1"/>
    <s v="0212"/>
    <n v="0"/>
    <n v="0"/>
    <n v="2042"/>
    <n v="2009"/>
    <n v="-603845.97"/>
    <n v="0"/>
    <s v="50-R1.5 - Retirement"/>
    <m/>
    <x v="1"/>
    <n v="2042"/>
    <b v="1"/>
  </r>
  <r>
    <x v="1"/>
    <s v="0212"/>
    <n v="0"/>
    <n v="0"/>
    <n v="2042"/>
    <n v="2010"/>
    <n v="-170619.76"/>
    <n v="0"/>
    <s v="50-R1.5 - Retirement"/>
    <m/>
    <x v="1"/>
    <n v="2042"/>
    <b v="1"/>
  </r>
  <r>
    <x v="1"/>
    <s v="0221"/>
    <n v="0"/>
    <n v="0"/>
    <n v="2011"/>
    <n v="1974"/>
    <n v="-300962.03999999998"/>
    <n v="0"/>
    <s v="50-R1.5 - Retirement"/>
    <m/>
    <x v="1"/>
    <n v="2044"/>
    <b v="0"/>
  </r>
  <r>
    <x v="1"/>
    <s v="0221"/>
    <n v="0"/>
    <n v="0"/>
    <n v="2011"/>
    <n v="1975"/>
    <n v="-14507.32"/>
    <n v="0"/>
    <s v="50-R1.5 - Retirement"/>
    <m/>
    <x v="1"/>
    <n v="2044"/>
    <b v="0"/>
  </r>
  <r>
    <x v="1"/>
    <s v="0221"/>
    <n v="0"/>
    <n v="0"/>
    <n v="2011"/>
    <n v="1976"/>
    <n v="-848.68"/>
    <n v="0"/>
    <s v="50-R1.5 - Retirement"/>
    <m/>
    <x v="1"/>
    <n v="2044"/>
    <b v="0"/>
  </r>
  <r>
    <x v="1"/>
    <s v="0221"/>
    <n v="0"/>
    <n v="0"/>
    <n v="2011"/>
    <n v="1977"/>
    <n v="-31.92"/>
    <n v="0"/>
    <s v="50-R1.5 - Retirement"/>
    <m/>
    <x v="1"/>
    <n v="2044"/>
    <b v="0"/>
  </r>
  <r>
    <x v="1"/>
    <s v="0221"/>
    <n v="0"/>
    <n v="0"/>
    <n v="2011"/>
    <n v="1978"/>
    <n v="-246.71"/>
    <n v="0"/>
    <s v="50-R1.5 - Retirement"/>
    <m/>
    <x v="1"/>
    <n v="2044"/>
    <b v="0"/>
  </r>
  <r>
    <x v="1"/>
    <s v="0221"/>
    <n v="0"/>
    <n v="0"/>
    <n v="2011"/>
    <n v="1980"/>
    <n v="-2503.29"/>
    <n v="0"/>
    <s v="50-R1.5 - Retirement"/>
    <m/>
    <x v="1"/>
    <n v="2044"/>
    <b v="0"/>
  </r>
  <r>
    <x v="1"/>
    <s v="0221"/>
    <n v="0"/>
    <n v="0"/>
    <n v="2011"/>
    <n v="1981"/>
    <n v="-531.41"/>
    <n v="0"/>
    <s v="50-R1.5 - Retirement"/>
    <m/>
    <x v="1"/>
    <n v="2044"/>
    <b v="0"/>
  </r>
  <r>
    <x v="1"/>
    <s v="0221"/>
    <n v="0"/>
    <n v="0"/>
    <n v="2011"/>
    <n v="1982"/>
    <n v="-871.13"/>
    <n v="0"/>
    <s v="50-R1.5 - Retirement"/>
    <m/>
    <x v="1"/>
    <n v="2044"/>
    <b v="0"/>
  </r>
  <r>
    <x v="1"/>
    <s v="0221"/>
    <n v="0"/>
    <n v="0"/>
    <n v="2011"/>
    <n v="1983"/>
    <n v="-1260.74"/>
    <n v="0"/>
    <s v="50-R1.5 - Retirement"/>
    <m/>
    <x v="1"/>
    <n v="2044"/>
    <b v="0"/>
  </r>
  <r>
    <x v="1"/>
    <s v="0221"/>
    <n v="0"/>
    <n v="0"/>
    <n v="2011"/>
    <n v="1985"/>
    <n v="-2363.54"/>
    <n v="0"/>
    <s v="50-R1.5 - Retirement"/>
    <m/>
    <x v="1"/>
    <n v="2044"/>
    <b v="0"/>
  </r>
  <r>
    <x v="1"/>
    <s v="0221"/>
    <n v="0"/>
    <n v="0"/>
    <n v="2011"/>
    <n v="1986"/>
    <n v="-0.02"/>
    <n v="0"/>
    <s v="50-R1.5 - Retirement"/>
    <m/>
    <x v="1"/>
    <n v="2044"/>
    <b v="0"/>
  </r>
  <r>
    <x v="1"/>
    <s v="0221"/>
    <n v="0"/>
    <n v="0"/>
    <n v="2011"/>
    <n v="1987"/>
    <n v="-762.82"/>
    <n v="0"/>
    <s v="50-R1.5 - Retirement"/>
    <m/>
    <x v="1"/>
    <n v="2044"/>
    <b v="0"/>
  </r>
  <r>
    <x v="1"/>
    <s v="0221"/>
    <n v="0"/>
    <n v="0"/>
    <n v="2011"/>
    <n v="1988"/>
    <n v="-39.880000000000003"/>
    <n v="0"/>
    <s v="50-R1.5 - Retirement"/>
    <m/>
    <x v="1"/>
    <n v="2044"/>
    <b v="0"/>
  </r>
  <r>
    <x v="1"/>
    <s v="0221"/>
    <n v="0"/>
    <n v="0"/>
    <n v="2011"/>
    <n v="1991"/>
    <n v="-411.05"/>
    <n v="0"/>
    <s v="50-R1.5 - Retirement"/>
    <m/>
    <x v="1"/>
    <n v="2044"/>
    <b v="0"/>
  </r>
  <r>
    <x v="1"/>
    <s v="0221"/>
    <n v="0"/>
    <n v="0"/>
    <n v="2011"/>
    <n v="1992"/>
    <n v="-2.4900000000000002"/>
    <n v="0"/>
    <s v="50-R1.5 - Retirement"/>
    <m/>
    <x v="1"/>
    <n v="2044"/>
    <b v="0"/>
  </r>
  <r>
    <x v="1"/>
    <s v="0221"/>
    <n v="0"/>
    <n v="0"/>
    <n v="2011"/>
    <n v="1993"/>
    <n v="-161.58000000000001"/>
    <n v="0"/>
    <s v="50-R1.5 - Retirement"/>
    <m/>
    <x v="1"/>
    <n v="2044"/>
    <b v="0"/>
  </r>
  <r>
    <x v="1"/>
    <s v="0221"/>
    <n v="0"/>
    <n v="0"/>
    <n v="2011"/>
    <n v="1995"/>
    <n v="-926.33"/>
    <n v="0"/>
    <s v="50-R1.5 - Retirement"/>
    <m/>
    <x v="1"/>
    <n v="2044"/>
    <b v="0"/>
  </r>
  <r>
    <x v="1"/>
    <s v="0221"/>
    <n v="0"/>
    <n v="0"/>
    <n v="2011"/>
    <n v="1996"/>
    <n v="-296.39"/>
    <n v="0"/>
    <s v="50-R1.5 - Retirement"/>
    <m/>
    <x v="1"/>
    <n v="2044"/>
    <b v="0"/>
  </r>
  <r>
    <x v="1"/>
    <s v="0221"/>
    <n v="0"/>
    <n v="0"/>
    <n v="2011"/>
    <n v="1997"/>
    <n v="-3515.78"/>
    <n v="0"/>
    <s v="50-R1.5 - Retirement"/>
    <m/>
    <x v="1"/>
    <n v="2044"/>
    <b v="0"/>
  </r>
  <r>
    <x v="1"/>
    <s v="0221"/>
    <n v="0"/>
    <n v="0"/>
    <n v="2011"/>
    <n v="1998"/>
    <n v="-24743.21"/>
    <n v="0"/>
    <s v="50-R1.5 - Retirement"/>
    <m/>
    <x v="1"/>
    <n v="2044"/>
    <b v="0"/>
  </r>
  <r>
    <x v="1"/>
    <s v="0221"/>
    <n v="0"/>
    <n v="0"/>
    <n v="2011"/>
    <n v="1999"/>
    <n v="-8219.36"/>
    <n v="0"/>
    <s v="50-R1.5 - Retirement"/>
    <m/>
    <x v="1"/>
    <n v="2044"/>
    <b v="0"/>
  </r>
  <r>
    <x v="1"/>
    <s v="0221"/>
    <n v="0"/>
    <n v="0"/>
    <n v="2011"/>
    <n v="2001"/>
    <n v="-1128.72"/>
    <n v="0"/>
    <s v="50-R1.5 - Retirement"/>
    <m/>
    <x v="1"/>
    <n v="2044"/>
    <b v="0"/>
  </r>
  <r>
    <x v="1"/>
    <s v="0221"/>
    <n v="0"/>
    <n v="0"/>
    <n v="2011"/>
    <n v="2002"/>
    <n v="-26015.48"/>
    <n v="0"/>
    <s v="50-R1.5 - Retirement"/>
    <m/>
    <x v="1"/>
    <n v="2044"/>
    <b v="0"/>
  </r>
  <r>
    <x v="1"/>
    <s v="0221"/>
    <n v="0"/>
    <n v="0"/>
    <n v="2011"/>
    <n v="2003"/>
    <n v="-31993.65"/>
    <n v="0"/>
    <s v="50-R1.5 - Retirement"/>
    <m/>
    <x v="1"/>
    <n v="2044"/>
    <b v="0"/>
  </r>
  <r>
    <x v="1"/>
    <s v="0221"/>
    <n v="0"/>
    <n v="0"/>
    <n v="2011"/>
    <n v="2004"/>
    <n v="-25095.54"/>
    <n v="0"/>
    <s v="50-R1.5 - Retirement"/>
    <m/>
    <x v="1"/>
    <n v="2044"/>
    <b v="0"/>
  </r>
  <r>
    <x v="1"/>
    <s v="0221"/>
    <n v="0"/>
    <n v="0"/>
    <n v="2011"/>
    <n v="2005"/>
    <n v="-13678.7"/>
    <n v="0"/>
    <s v="50-R1.5 - Retirement"/>
    <m/>
    <x v="1"/>
    <n v="2044"/>
    <b v="0"/>
  </r>
  <r>
    <x v="1"/>
    <s v="0221"/>
    <n v="0"/>
    <n v="0"/>
    <n v="2011"/>
    <n v="2006"/>
    <n v="-1902.36"/>
    <n v="0"/>
    <s v="50-R1.5 - Retirement"/>
    <m/>
    <x v="1"/>
    <n v="2044"/>
    <b v="0"/>
  </r>
  <r>
    <x v="1"/>
    <s v="0221"/>
    <n v="0"/>
    <n v="0"/>
    <n v="2011"/>
    <n v="2007"/>
    <n v="-1511.68"/>
    <n v="0"/>
    <s v="50-R1.5 - Retirement"/>
    <m/>
    <x v="1"/>
    <n v="2044"/>
    <b v="0"/>
  </r>
  <r>
    <x v="1"/>
    <s v="0221"/>
    <n v="0"/>
    <n v="0"/>
    <n v="2011"/>
    <n v="2008"/>
    <n v="-4147.32"/>
    <n v="0"/>
    <s v="50-R1.5 - Retirement"/>
    <m/>
    <x v="1"/>
    <n v="2044"/>
    <b v="0"/>
  </r>
  <r>
    <x v="1"/>
    <s v="0221"/>
    <n v="0"/>
    <n v="0"/>
    <n v="2011"/>
    <n v="2009"/>
    <n v="-2506.09"/>
    <n v="0"/>
    <s v="50-R1.5 - Retirement"/>
    <m/>
    <x v="1"/>
    <n v="2044"/>
    <b v="0"/>
  </r>
  <r>
    <x v="1"/>
    <s v="0221"/>
    <n v="0"/>
    <n v="0"/>
    <n v="2011"/>
    <n v="2010"/>
    <n v="-17530.04"/>
    <n v="0"/>
    <s v="50-R1.5 - Retirement"/>
    <m/>
    <x v="1"/>
    <n v="2044"/>
    <b v="0"/>
  </r>
  <r>
    <x v="1"/>
    <s v="0221"/>
    <n v="0"/>
    <n v="0"/>
    <n v="2012"/>
    <n v="1974"/>
    <n v="-310596.94"/>
    <n v="0"/>
    <s v="50-R1.5 - Retirement"/>
    <m/>
    <x v="1"/>
    <n v="2044"/>
    <b v="0"/>
  </r>
  <r>
    <x v="1"/>
    <s v="0221"/>
    <n v="0"/>
    <n v="0"/>
    <n v="2012"/>
    <n v="1975"/>
    <n v="-14982"/>
    <n v="0"/>
    <s v="50-R1.5 - Retirement"/>
    <m/>
    <x v="1"/>
    <n v="2044"/>
    <b v="0"/>
  </r>
  <r>
    <x v="1"/>
    <s v="0221"/>
    <n v="0"/>
    <n v="0"/>
    <n v="2012"/>
    <n v="1976"/>
    <n v="-876.98"/>
    <n v="0"/>
    <s v="50-R1.5 - Retirement"/>
    <m/>
    <x v="1"/>
    <n v="2044"/>
    <b v="0"/>
  </r>
  <r>
    <x v="1"/>
    <s v="0221"/>
    <n v="0"/>
    <n v="0"/>
    <n v="2012"/>
    <n v="1977"/>
    <n v="-33"/>
    <n v="0"/>
    <s v="50-R1.5 - Retirement"/>
    <m/>
    <x v="1"/>
    <n v="2044"/>
    <b v="0"/>
  </r>
  <r>
    <x v="1"/>
    <s v="0221"/>
    <n v="0"/>
    <n v="0"/>
    <n v="2012"/>
    <n v="1978"/>
    <n v="-255.19"/>
    <n v="0"/>
    <s v="50-R1.5 - Retirement"/>
    <m/>
    <x v="1"/>
    <n v="2044"/>
    <b v="0"/>
  </r>
  <r>
    <x v="1"/>
    <s v="0221"/>
    <n v="0"/>
    <n v="0"/>
    <n v="2012"/>
    <n v="1980"/>
    <n v="-2591.29"/>
    <n v="0"/>
    <s v="50-R1.5 - Retirement"/>
    <m/>
    <x v="1"/>
    <n v="2044"/>
    <b v="0"/>
  </r>
  <r>
    <x v="1"/>
    <s v="0221"/>
    <n v="0"/>
    <n v="0"/>
    <n v="2012"/>
    <n v="1981"/>
    <n v="-550.24"/>
    <n v="0"/>
    <s v="50-R1.5 - Retirement"/>
    <m/>
    <x v="1"/>
    <n v="2044"/>
    <b v="0"/>
  </r>
  <r>
    <x v="1"/>
    <s v="0221"/>
    <n v="0"/>
    <n v="0"/>
    <n v="2012"/>
    <n v="1982"/>
    <n v="-902.19"/>
    <n v="0"/>
    <s v="50-R1.5 - Retirement"/>
    <m/>
    <x v="1"/>
    <n v="2044"/>
    <b v="0"/>
  </r>
  <r>
    <x v="1"/>
    <s v="0221"/>
    <n v="0"/>
    <n v="0"/>
    <n v="2012"/>
    <n v="1983"/>
    <n v="-1305.8900000000001"/>
    <n v="0"/>
    <s v="50-R1.5 - Retirement"/>
    <m/>
    <x v="1"/>
    <n v="2044"/>
    <b v="0"/>
  </r>
  <r>
    <x v="1"/>
    <s v="0221"/>
    <n v="0"/>
    <n v="0"/>
    <n v="2012"/>
    <n v="1985"/>
    <n v="-2448.4899999999998"/>
    <n v="0"/>
    <s v="50-R1.5 - Retirement"/>
    <m/>
    <x v="1"/>
    <n v="2044"/>
    <b v="0"/>
  </r>
  <r>
    <x v="1"/>
    <s v="0221"/>
    <n v="0"/>
    <n v="0"/>
    <n v="2012"/>
    <n v="1986"/>
    <n v="-0.02"/>
    <n v="0"/>
    <s v="50-R1.5 - Retirement"/>
    <m/>
    <x v="1"/>
    <n v="2044"/>
    <b v="0"/>
  </r>
  <r>
    <x v="1"/>
    <s v="0221"/>
    <n v="0"/>
    <n v="0"/>
    <n v="2012"/>
    <n v="1987"/>
    <n v="-790.15"/>
    <n v="0"/>
    <s v="50-R1.5 - Retirement"/>
    <m/>
    <x v="1"/>
    <n v="2044"/>
    <b v="0"/>
  </r>
  <r>
    <x v="1"/>
    <s v="0221"/>
    <n v="0"/>
    <n v="0"/>
    <n v="2012"/>
    <n v="1988"/>
    <n v="-41.31"/>
    <n v="0"/>
    <s v="50-R1.5 - Retirement"/>
    <m/>
    <x v="1"/>
    <n v="2044"/>
    <b v="0"/>
  </r>
  <r>
    <x v="1"/>
    <s v="0221"/>
    <n v="0"/>
    <n v="0"/>
    <n v="2012"/>
    <n v="1991"/>
    <n v="-425.45"/>
    <n v="0"/>
    <s v="50-R1.5 - Retirement"/>
    <m/>
    <x v="1"/>
    <n v="2044"/>
    <b v="0"/>
  </r>
  <r>
    <x v="1"/>
    <s v="0221"/>
    <n v="0"/>
    <n v="0"/>
    <n v="2012"/>
    <n v="1992"/>
    <n v="-2.58"/>
    <n v="0"/>
    <s v="50-R1.5 - Retirement"/>
    <m/>
    <x v="1"/>
    <n v="2044"/>
    <b v="0"/>
  </r>
  <r>
    <x v="1"/>
    <s v="0221"/>
    <n v="0"/>
    <n v="0"/>
    <n v="2012"/>
    <n v="1993"/>
    <n v="-167.15"/>
    <n v="0"/>
    <s v="50-R1.5 - Retirement"/>
    <m/>
    <x v="1"/>
    <n v="2044"/>
    <b v="0"/>
  </r>
  <r>
    <x v="1"/>
    <s v="0221"/>
    <n v="0"/>
    <n v="0"/>
    <n v="2012"/>
    <n v="1995"/>
    <n v="-957.83"/>
    <n v="0"/>
    <s v="50-R1.5 - Retirement"/>
    <m/>
    <x v="1"/>
    <n v="2044"/>
    <b v="0"/>
  </r>
  <r>
    <x v="1"/>
    <s v="0221"/>
    <n v="0"/>
    <n v="0"/>
    <n v="2012"/>
    <n v="1996"/>
    <n v="-306.43"/>
    <n v="0"/>
    <s v="50-R1.5 - Retirement"/>
    <m/>
    <x v="1"/>
    <n v="2044"/>
    <b v="0"/>
  </r>
  <r>
    <x v="1"/>
    <s v="0221"/>
    <n v="0"/>
    <n v="0"/>
    <n v="2012"/>
    <n v="1997"/>
    <n v="-3634.86"/>
    <n v="0"/>
    <s v="50-R1.5 - Retirement"/>
    <m/>
    <x v="1"/>
    <n v="2044"/>
    <b v="0"/>
  </r>
  <r>
    <x v="1"/>
    <s v="0221"/>
    <n v="0"/>
    <n v="0"/>
    <n v="2012"/>
    <n v="1998"/>
    <n v="-25586.81"/>
    <n v="0"/>
    <s v="50-R1.5 - Retirement"/>
    <m/>
    <x v="1"/>
    <n v="2044"/>
    <b v="0"/>
  </r>
  <r>
    <x v="1"/>
    <s v="0221"/>
    <n v="0"/>
    <n v="0"/>
    <n v="2012"/>
    <n v="1999"/>
    <n v="-8502.08"/>
    <n v="0"/>
    <s v="50-R1.5 - Retirement"/>
    <m/>
    <x v="1"/>
    <n v="2044"/>
    <b v="0"/>
  </r>
  <r>
    <x v="1"/>
    <s v="0221"/>
    <n v="0"/>
    <n v="0"/>
    <n v="2012"/>
    <n v="2001"/>
    <n v="-1168.31"/>
    <n v="0"/>
    <s v="50-R1.5 - Retirement"/>
    <m/>
    <x v="1"/>
    <n v="2044"/>
    <b v="0"/>
  </r>
  <r>
    <x v="1"/>
    <s v="0221"/>
    <n v="0"/>
    <n v="0"/>
    <n v="2012"/>
    <n v="2002"/>
    <n v="-26939.09"/>
    <n v="0"/>
    <s v="50-R1.5 - Retirement"/>
    <m/>
    <x v="1"/>
    <n v="2044"/>
    <b v="0"/>
  </r>
  <r>
    <x v="1"/>
    <s v="0221"/>
    <n v="0"/>
    <n v="0"/>
    <n v="2012"/>
    <n v="2003"/>
    <n v="-33140.29"/>
    <n v="0"/>
    <s v="50-R1.5 - Retirement"/>
    <m/>
    <x v="1"/>
    <n v="2044"/>
    <b v="0"/>
  </r>
  <r>
    <x v="1"/>
    <s v="0221"/>
    <n v="0"/>
    <n v="0"/>
    <n v="2012"/>
    <n v="2004"/>
    <n v="-26006.02"/>
    <n v="0"/>
    <s v="50-R1.5 - Retirement"/>
    <m/>
    <x v="1"/>
    <n v="2044"/>
    <b v="0"/>
  </r>
  <r>
    <x v="1"/>
    <s v="0221"/>
    <n v="0"/>
    <n v="0"/>
    <n v="2012"/>
    <n v="2005"/>
    <n v="-14180.04"/>
    <n v="0"/>
    <s v="50-R1.5 - Retirement"/>
    <m/>
    <x v="1"/>
    <n v="2044"/>
    <b v="0"/>
  </r>
  <r>
    <x v="1"/>
    <s v="0221"/>
    <n v="0"/>
    <n v="0"/>
    <n v="2012"/>
    <n v="2006"/>
    <n v="-1972.96"/>
    <n v="0"/>
    <s v="50-R1.5 - Retirement"/>
    <m/>
    <x v="1"/>
    <n v="2044"/>
    <b v="0"/>
  </r>
  <r>
    <x v="1"/>
    <s v="0221"/>
    <n v="0"/>
    <n v="0"/>
    <n v="2012"/>
    <n v="2007"/>
    <n v="-1568.47"/>
    <n v="0"/>
    <s v="50-R1.5 - Retirement"/>
    <m/>
    <x v="1"/>
    <n v="2044"/>
    <b v="0"/>
  </r>
  <r>
    <x v="1"/>
    <s v="0221"/>
    <n v="0"/>
    <n v="0"/>
    <n v="2012"/>
    <n v="2008"/>
    <n v="-4305.05"/>
    <n v="0"/>
    <s v="50-R1.5 - Retirement"/>
    <m/>
    <x v="1"/>
    <n v="2044"/>
    <b v="0"/>
  </r>
  <r>
    <x v="1"/>
    <s v="0221"/>
    <n v="0"/>
    <n v="0"/>
    <n v="2012"/>
    <n v="2009"/>
    <n v="-2602.54"/>
    <n v="0"/>
    <s v="50-R1.5 - Retirement"/>
    <m/>
    <x v="1"/>
    <n v="2044"/>
    <b v="0"/>
  </r>
  <r>
    <x v="1"/>
    <s v="0221"/>
    <n v="0"/>
    <n v="0"/>
    <n v="2012"/>
    <n v="2010"/>
    <n v="-18214.7"/>
    <n v="0"/>
    <s v="50-R1.5 - Retirement"/>
    <m/>
    <x v="1"/>
    <n v="2044"/>
    <b v="0"/>
  </r>
  <r>
    <x v="1"/>
    <s v="0221"/>
    <n v="0"/>
    <n v="0"/>
    <n v="2013"/>
    <n v="1974"/>
    <n v="-320302.87"/>
    <n v="0"/>
    <s v="50-R1.5 - Retirement"/>
    <m/>
    <x v="1"/>
    <n v="2044"/>
    <b v="0"/>
  </r>
  <r>
    <x v="1"/>
    <s v="0221"/>
    <n v="0"/>
    <n v="0"/>
    <n v="2013"/>
    <n v="1975"/>
    <n v="-15461.63"/>
    <n v="0"/>
    <s v="50-R1.5 - Retirement"/>
    <m/>
    <x v="1"/>
    <n v="2044"/>
    <b v="0"/>
  </r>
  <r>
    <x v="1"/>
    <s v="0221"/>
    <n v="0"/>
    <n v="0"/>
    <n v="2013"/>
    <n v="1976"/>
    <n v="-905.67"/>
    <n v="0"/>
    <s v="50-R1.5 - Retirement"/>
    <m/>
    <x v="1"/>
    <n v="2044"/>
    <b v="0"/>
  </r>
  <r>
    <x v="1"/>
    <s v="0221"/>
    <n v="0"/>
    <n v="0"/>
    <n v="2013"/>
    <n v="1977"/>
    <n v="-34.1"/>
    <n v="0"/>
    <s v="50-R1.5 - Retirement"/>
    <m/>
    <x v="1"/>
    <n v="2044"/>
    <b v="0"/>
  </r>
  <r>
    <x v="1"/>
    <s v="0221"/>
    <n v="0"/>
    <n v="0"/>
    <n v="2013"/>
    <n v="1978"/>
    <n v="-263.83999999999997"/>
    <n v="0"/>
    <s v="50-R1.5 - Retirement"/>
    <m/>
    <x v="1"/>
    <n v="2044"/>
    <b v="0"/>
  </r>
  <r>
    <x v="1"/>
    <s v="0221"/>
    <n v="0"/>
    <n v="0"/>
    <n v="2013"/>
    <n v="1980"/>
    <n v="-2681.43"/>
    <n v="0"/>
    <s v="50-R1.5 - Retirement"/>
    <m/>
    <x v="1"/>
    <n v="2044"/>
    <b v="0"/>
  </r>
  <r>
    <x v="1"/>
    <s v="0221"/>
    <n v="0"/>
    <n v="0"/>
    <n v="2013"/>
    <n v="1981"/>
    <n v="-569.58000000000004"/>
    <n v="0"/>
    <s v="50-R1.5 - Retirement"/>
    <m/>
    <x v="1"/>
    <n v="2044"/>
    <b v="0"/>
  </r>
  <r>
    <x v="1"/>
    <s v="0221"/>
    <n v="0"/>
    <n v="0"/>
    <n v="2013"/>
    <n v="1982"/>
    <n v="-934.15"/>
    <n v="0"/>
    <s v="50-R1.5 - Retirement"/>
    <m/>
    <x v="1"/>
    <n v="2044"/>
    <b v="0"/>
  </r>
  <r>
    <x v="1"/>
    <s v="0221"/>
    <n v="0"/>
    <n v="0"/>
    <n v="2013"/>
    <n v="1983"/>
    <n v="-1352.45"/>
    <n v="0"/>
    <s v="50-R1.5 - Retirement"/>
    <m/>
    <x v="1"/>
    <n v="2044"/>
    <b v="0"/>
  </r>
  <r>
    <x v="1"/>
    <s v="0221"/>
    <n v="0"/>
    <n v="0"/>
    <n v="2013"/>
    <n v="1985"/>
    <n v="-2536.39"/>
    <n v="0"/>
    <s v="50-R1.5 - Retirement"/>
    <m/>
    <x v="1"/>
    <n v="2044"/>
    <b v="0"/>
  </r>
  <r>
    <x v="1"/>
    <s v="0221"/>
    <n v="0"/>
    <n v="0"/>
    <n v="2013"/>
    <n v="1986"/>
    <n v="-0.02"/>
    <n v="0"/>
    <s v="50-R1.5 - Retirement"/>
    <m/>
    <x v="1"/>
    <n v="2044"/>
    <b v="0"/>
  </r>
  <r>
    <x v="1"/>
    <s v="0221"/>
    <n v="0"/>
    <n v="0"/>
    <n v="2013"/>
    <n v="1987"/>
    <n v="-818.53"/>
    <n v="0"/>
    <s v="50-R1.5 - Retirement"/>
    <m/>
    <x v="1"/>
    <n v="2044"/>
    <b v="0"/>
  </r>
  <r>
    <x v="1"/>
    <s v="0221"/>
    <n v="0"/>
    <n v="0"/>
    <n v="2013"/>
    <n v="1988"/>
    <n v="-42.79"/>
    <n v="0"/>
    <s v="50-R1.5 - Retirement"/>
    <m/>
    <x v="1"/>
    <n v="2044"/>
    <b v="0"/>
  </r>
  <r>
    <x v="1"/>
    <s v="0221"/>
    <n v="0"/>
    <n v="0"/>
    <n v="2013"/>
    <n v="1991"/>
    <n v="-440.47"/>
    <n v="0"/>
    <s v="50-R1.5 - Retirement"/>
    <m/>
    <x v="1"/>
    <n v="2044"/>
    <b v="0"/>
  </r>
  <r>
    <x v="1"/>
    <s v="0221"/>
    <n v="0"/>
    <n v="0"/>
    <n v="2013"/>
    <n v="1992"/>
    <n v="-2.67"/>
    <n v="0"/>
    <s v="50-R1.5 - Retirement"/>
    <m/>
    <x v="1"/>
    <n v="2044"/>
    <b v="0"/>
  </r>
  <r>
    <x v="1"/>
    <s v="0221"/>
    <n v="0"/>
    <n v="0"/>
    <n v="2013"/>
    <n v="1993"/>
    <n v="-172.96"/>
    <n v="0"/>
    <s v="50-R1.5 - Retirement"/>
    <m/>
    <x v="1"/>
    <n v="2044"/>
    <b v="0"/>
  </r>
  <r>
    <x v="1"/>
    <s v="0221"/>
    <n v="0"/>
    <n v="0"/>
    <n v="2013"/>
    <n v="1995"/>
    <n v="-990.6"/>
    <n v="0"/>
    <s v="50-R1.5 - Retirement"/>
    <m/>
    <x v="1"/>
    <n v="2044"/>
    <b v="0"/>
  </r>
  <r>
    <x v="1"/>
    <s v="0221"/>
    <n v="0"/>
    <n v="0"/>
    <n v="2013"/>
    <n v="1996"/>
    <n v="-316.85000000000002"/>
    <n v="0"/>
    <s v="50-R1.5 - Retirement"/>
    <m/>
    <x v="1"/>
    <n v="2044"/>
    <b v="0"/>
  </r>
  <r>
    <x v="1"/>
    <s v="0221"/>
    <n v="0"/>
    <n v="0"/>
    <n v="2013"/>
    <n v="1997"/>
    <n v="-3757.95"/>
    <n v="0"/>
    <s v="50-R1.5 - Retirement"/>
    <m/>
    <x v="1"/>
    <n v="2044"/>
    <b v="0"/>
  </r>
  <r>
    <x v="1"/>
    <s v="0221"/>
    <n v="0"/>
    <n v="0"/>
    <n v="2013"/>
    <n v="1998"/>
    <n v="-26453.43"/>
    <n v="0"/>
    <s v="50-R1.5 - Retirement"/>
    <m/>
    <x v="1"/>
    <n v="2044"/>
    <b v="0"/>
  </r>
  <r>
    <x v="1"/>
    <s v="0221"/>
    <n v="0"/>
    <n v="0"/>
    <n v="2013"/>
    <n v="1999"/>
    <n v="-8791.9500000000007"/>
    <n v="0"/>
    <s v="50-R1.5 - Retirement"/>
    <m/>
    <x v="1"/>
    <n v="2044"/>
    <b v="0"/>
  </r>
  <r>
    <x v="1"/>
    <s v="0221"/>
    <n v="0"/>
    <n v="0"/>
    <n v="2013"/>
    <n v="2001"/>
    <n v="-1208.93"/>
    <n v="0"/>
    <s v="50-R1.5 - Retirement"/>
    <m/>
    <x v="1"/>
    <n v="2044"/>
    <b v="0"/>
  </r>
  <r>
    <x v="1"/>
    <s v="0221"/>
    <n v="0"/>
    <n v="0"/>
    <n v="2013"/>
    <n v="2002"/>
    <n v="-27884.06"/>
    <n v="0"/>
    <s v="50-R1.5 - Retirement"/>
    <m/>
    <x v="1"/>
    <n v="2044"/>
    <b v="0"/>
  </r>
  <r>
    <x v="1"/>
    <s v="0221"/>
    <n v="0"/>
    <n v="0"/>
    <n v="2013"/>
    <n v="2003"/>
    <n v="-34316.85"/>
    <n v="0"/>
    <s v="50-R1.5 - Retirement"/>
    <m/>
    <x v="1"/>
    <n v="2044"/>
    <b v="0"/>
  </r>
  <r>
    <x v="1"/>
    <s v="0221"/>
    <n v="0"/>
    <n v="0"/>
    <n v="2013"/>
    <n v="2004"/>
    <n v="-26938.06"/>
    <n v="0"/>
    <s v="50-R1.5 - Retirement"/>
    <m/>
    <x v="1"/>
    <n v="2044"/>
    <b v="0"/>
  </r>
  <r>
    <x v="1"/>
    <s v="0221"/>
    <n v="0"/>
    <n v="0"/>
    <n v="2013"/>
    <n v="2005"/>
    <n v="-14694.5"/>
    <n v="0"/>
    <s v="50-R1.5 - Retirement"/>
    <m/>
    <x v="1"/>
    <n v="2044"/>
    <b v="0"/>
  </r>
  <r>
    <x v="1"/>
    <s v="0221"/>
    <n v="0"/>
    <n v="0"/>
    <n v="2013"/>
    <n v="2006"/>
    <n v="-2045.27"/>
    <n v="0"/>
    <s v="50-R1.5 - Retirement"/>
    <m/>
    <x v="1"/>
    <n v="2044"/>
    <b v="0"/>
  </r>
  <r>
    <x v="1"/>
    <s v="0221"/>
    <n v="0"/>
    <n v="0"/>
    <n v="2013"/>
    <n v="2007"/>
    <n v="-1626.68"/>
    <n v="0"/>
    <s v="50-R1.5 - Retirement"/>
    <m/>
    <x v="1"/>
    <n v="2044"/>
    <b v="0"/>
  </r>
  <r>
    <x v="1"/>
    <s v="0221"/>
    <n v="0"/>
    <n v="0"/>
    <n v="2013"/>
    <n v="2008"/>
    <n v="-4466.8"/>
    <n v="0"/>
    <s v="50-R1.5 - Retirement"/>
    <m/>
    <x v="1"/>
    <n v="2044"/>
    <b v="0"/>
  </r>
  <r>
    <x v="1"/>
    <s v="0221"/>
    <n v="0"/>
    <n v="0"/>
    <n v="2013"/>
    <n v="2009"/>
    <n v="-2701.52"/>
    <n v="0"/>
    <s v="50-R1.5 - Retirement"/>
    <m/>
    <x v="1"/>
    <n v="2044"/>
    <b v="0"/>
  </r>
  <r>
    <x v="1"/>
    <s v="0221"/>
    <n v="0"/>
    <n v="0"/>
    <n v="2013"/>
    <n v="2010"/>
    <n v="-18915.77"/>
    <n v="0"/>
    <s v="50-R1.5 - Retirement"/>
    <m/>
    <x v="1"/>
    <n v="2044"/>
    <b v="0"/>
  </r>
  <r>
    <x v="1"/>
    <s v="0221"/>
    <n v="0"/>
    <n v="0"/>
    <n v="2014"/>
    <n v="1974"/>
    <n v="-330039.59000000003"/>
    <n v="0"/>
    <s v="50-R1.5 - Retirement"/>
    <m/>
    <x v="1"/>
    <n v="2044"/>
    <b v="0"/>
  </r>
  <r>
    <x v="1"/>
    <s v="0221"/>
    <n v="0"/>
    <n v="0"/>
    <n v="2014"/>
    <n v="1975"/>
    <n v="-15944.79"/>
    <n v="0"/>
    <s v="50-R1.5 - Retirement"/>
    <m/>
    <x v="1"/>
    <n v="2044"/>
    <b v="0"/>
  </r>
  <r>
    <x v="1"/>
    <s v="0221"/>
    <n v="0"/>
    <n v="0"/>
    <n v="2014"/>
    <n v="1976"/>
    <n v="-934.66"/>
    <n v="0"/>
    <s v="50-R1.5 - Retirement"/>
    <m/>
    <x v="1"/>
    <n v="2044"/>
    <b v="0"/>
  </r>
  <r>
    <x v="1"/>
    <s v="0221"/>
    <n v="0"/>
    <n v="0"/>
    <n v="2014"/>
    <n v="1977"/>
    <n v="-35.22"/>
    <n v="0"/>
    <s v="50-R1.5 - Retirement"/>
    <m/>
    <x v="1"/>
    <n v="2044"/>
    <b v="0"/>
  </r>
  <r>
    <x v="1"/>
    <s v="0221"/>
    <n v="0"/>
    <n v="0"/>
    <n v="2014"/>
    <n v="1978"/>
    <n v="-272.64"/>
    <n v="0"/>
    <s v="50-R1.5 - Retirement"/>
    <m/>
    <x v="1"/>
    <n v="2044"/>
    <b v="0"/>
  </r>
  <r>
    <x v="1"/>
    <s v="0221"/>
    <n v="0"/>
    <n v="0"/>
    <n v="2014"/>
    <n v="1980"/>
    <n v="-2773.65"/>
    <n v="0"/>
    <s v="50-R1.5 - Retirement"/>
    <m/>
    <x v="1"/>
    <n v="2044"/>
    <b v="0"/>
  </r>
  <r>
    <x v="1"/>
    <s v="0221"/>
    <n v="0"/>
    <n v="0"/>
    <n v="2014"/>
    <n v="1981"/>
    <n v="-589.39"/>
    <n v="0"/>
    <s v="50-R1.5 - Retirement"/>
    <m/>
    <x v="1"/>
    <n v="2044"/>
    <b v="0"/>
  </r>
  <r>
    <x v="1"/>
    <s v="0221"/>
    <n v="0"/>
    <n v="0"/>
    <n v="2014"/>
    <n v="1982"/>
    <n v="-966.99"/>
    <n v="0"/>
    <s v="50-R1.5 - Retirement"/>
    <m/>
    <x v="1"/>
    <n v="2044"/>
    <b v="0"/>
  </r>
  <r>
    <x v="1"/>
    <s v="0221"/>
    <n v="0"/>
    <n v="0"/>
    <n v="2014"/>
    <n v="1983"/>
    <n v="-1400.36"/>
    <n v="0"/>
    <s v="50-R1.5 - Retirement"/>
    <m/>
    <x v="1"/>
    <n v="2044"/>
    <b v="0"/>
  </r>
  <r>
    <x v="1"/>
    <s v="0221"/>
    <n v="0"/>
    <n v="0"/>
    <n v="2014"/>
    <n v="1985"/>
    <n v="-2627.22"/>
    <n v="0"/>
    <s v="50-R1.5 - Retirement"/>
    <m/>
    <x v="1"/>
    <n v="2044"/>
    <b v="0"/>
  </r>
  <r>
    <x v="1"/>
    <s v="0221"/>
    <n v="0"/>
    <n v="0"/>
    <n v="2014"/>
    <n v="1986"/>
    <n v="-0.02"/>
    <n v="0"/>
    <s v="50-R1.5 - Retirement"/>
    <m/>
    <x v="1"/>
    <n v="2044"/>
    <b v="0"/>
  </r>
  <r>
    <x v="1"/>
    <s v="0221"/>
    <n v="0"/>
    <n v="0"/>
    <n v="2014"/>
    <n v="1987"/>
    <n v="-847.94"/>
    <n v="0"/>
    <s v="50-R1.5 - Retirement"/>
    <m/>
    <x v="1"/>
    <n v="2044"/>
    <b v="0"/>
  </r>
  <r>
    <x v="1"/>
    <s v="0221"/>
    <n v="0"/>
    <n v="0"/>
    <n v="2014"/>
    <n v="1988"/>
    <n v="-44.32"/>
    <n v="0"/>
    <s v="50-R1.5 - Retirement"/>
    <m/>
    <x v="1"/>
    <n v="2044"/>
    <b v="0"/>
  </r>
  <r>
    <x v="1"/>
    <s v="0221"/>
    <n v="0"/>
    <n v="0"/>
    <n v="2014"/>
    <n v="1991"/>
    <n v="-456.11"/>
    <n v="0"/>
    <s v="50-R1.5 - Retirement"/>
    <m/>
    <x v="1"/>
    <n v="2044"/>
    <b v="0"/>
  </r>
  <r>
    <x v="1"/>
    <s v="0221"/>
    <n v="0"/>
    <n v="0"/>
    <n v="2014"/>
    <n v="1992"/>
    <n v="-2.76"/>
    <n v="0"/>
    <s v="50-R1.5 - Retirement"/>
    <m/>
    <x v="1"/>
    <n v="2044"/>
    <b v="0"/>
  </r>
  <r>
    <x v="1"/>
    <s v="0221"/>
    <n v="0"/>
    <n v="0"/>
    <n v="2014"/>
    <n v="1993"/>
    <n v="-179.02"/>
    <n v="0"/>
    <s v="50-R1.5 - Retirement"/>
    <m/>
    <x v="1"/>
    <n v="2044"/>
    <b v="0"/>
  </r>
  <r>
    <x v="1"/>
    <s v="0221"/>
    <n v="0"/>
    <n v="0"/>
    <n v="2014"/>
    <n v="1995"/>
    <n v="-1024.76"/>
    <n v="0"/>
    <s v="50-R1.5 - Retirement"/>
    <m/>
    <x v="1"/>
    <n v="2044"/>
    <b v="0"/>
  </r>
  <r>
    <x v="1"/>
    <s v="0221"/>
    <n v="0"/>
    <n v="0"/>
    <n v="2014"/>
    <n v="1996"/>
    <n v="-327.69"/>
    <n v="0"/>
    <s v="50-R1.5 - Retirement"/>
    <m/>
    <x v="1"/>
    <n v="2044"/>
    <b v="0"/>
  </r>
  <r>
    <x v="1"/>
    <s v="0221"/>
    <n v="0"/>
    <n v="0"/>
    <n v="2014"/>
    <n v="1997"/>
    <n v="-3885.72"/>
    <n v="0"/>
    <s v="50-R1.5 - Retirement"/>
    <m/>
    <x v="1"/>
    <n v="2044"/>
    <b v="0"/>
  </r>
  <r>
    <x v="1"/>
    <s v="0221"/>
    <n v="0"/>
    <n v="0"/>
    <n v="2014"/>
    <n v="1998"/>
    <n v="-27349.25"/>
    <n v="0"/>
    <s v="50-R1.5 - Retirement"/>
    <m/>
    <x v="1"/>
    <n v="2044"/>
    <b v="0"/>
  </r>
  <r>
    <x v="1"/>
    <s v="0221"/>
    <n v="0"/>
    <n v="0"/>
    <n v="2014"/>
    <n v="1999"/>
    <n v="-9089.73"/>
    <n v="0"/>
    <s v="50-R1.5 - Retirement"/>
    <m/>
    <x v="1"/>
    <n v="2044"/>
    <b v="0"/>
  </r>
  <r>
    <x v="1"/>
    <s v="0221"/>
    <n v="0"/>
    <n v="0"/>
    <n v="2014"/>
    <n v="2001"/>
    <n v="-1250.52"/>
    <n v="0"/>
    <s v="50-R1.5 - Retirement"/>
    <m/>
    <x v="1"/>
    <n v="2044"/>
    <b v="0"/>
  </r>
  <r>
    <x v="1"/>
    <s v="0221"/>
    <n v="0"/>
    <n v="0"/>
    <n v="2014"/>
    <n v="2002"/>
    <n v="-28853.59"/>
    <n v="0"/>
    <s v="50-R1.5 - Retirement"/>
    <m/>
    <x v="1"/>
    <n v="2044"/>
    <b v="0"/>
  </r>
  <r>
    <x v="1"/>
    <s v="0221"/>
    <n v="0"/>
    <n v="0"/>
    <n v="2014"/>
    <n v="2003"/>
    <n v="-35520.620000000003"/>
    <n v="0"/>
    <s v="50-R1.5 - Retirement"/>
    <m/>
    <x v="1"/>
    <n v="2044"/>
    <b v="0"/>
  </r>
  <r>
    <x v="1"/>
    <s v="0221"/>
    <n v="0"/>
    <n v="0"/>
    <n v="2014"/>
    <n v="2004"/>
    <n v="-27894.43"/>
    <n v="0"/>
    <s v="50-R1.5 - Retirement"/>
    <m/>
    <x v="1"/>
    <n v="2044"/>
    <b v="0"/>
  </r>
  <r>
    <x v="1"/>
    <s v="0221"/>
    <n v="0"/>
    <n v="0"/>
    <n v="2014"/>
    <n v="2005"/>
    <n v="-15221.15"/>
    <n v="0"/>
    <s v="50-R1.5 - Retirement"/>
    <m/>
    <x v="1"/>
    <n v="2044"/>
    <b v="0"/>
  </r>
  <r>
    <x v="1"/>
    <s v="0221"/>
    <n v="0"/>
    <n v="0"/>
    <n v="2014"/>
    <n v="2006"/>
    <n v="-2119.4699999999998"/>
    <n v="0"/>
    <s v="50-R1.5 - Retirement"/>
    <m/>
    <x v="1"/>
    <n v="2044"/>
    <b v="0"/>
  </r>
  <r>
    <x v="1"/>
    <s v="0221"/>
    <n v="0"/>
    <n v="0"/>
    <n v="2014"/>
    <n v="2007"/>
    <n v="-1686.3"/>
    <n v="0"/>
    <s v="50-R1.5 - Retirement"/>
    <m/>
    <x v="1"/>
    <n v="2044"/>
    <b v="0"/>
  </r>
  <r>
    <x v="1"/>
    <s v="0221"/>
    <n v="0"/>
    <n v="0"/>
    <n v="2014"/>
    <n v="2008"/>
    <n v="-4632.57"/>
    <n v="0"/>
    <s v="50-R1.5 - Retirement"/>
    <m/>
    <x v="1"/>
    <n v="2044"/>
    <b v="0"/>
  </r>
  <r>
    <x v="1"/>
    <s v="0221"/>
    <n v="0"/>
    <n v="0"/>
    <n v="2014"/>
    <n v="2009"/>
    <n v="-2803.02"/>
    <n v="0"/>
    <s v="50-R1.5 - Retirement"/>
    <m/>
    <x v="1"/>
    <n v="2044"/>
    <b v="0"/>
  </r>
  <r>
    <x v="1"/>
    <s v="0221"/>
    <n v="0"/>
    <n v="0"/>
    <n v="2014"/>
    <n v="2010"/>
    <n v="-19635.169999999998"/>
    <n v="0"/>
    <s v="50-R1.5 - Retirement"/>
    <m/>
    <x v="1"/>
    <n v="2044"/>
    <b v="0"/>
  </r>
  <r>
    <x v="1"/>
    <s v="0221"/>
    <n v="0"/>
    <n v="0"/>
    <n v="2015"/>
    <n v="1974"/>
    <n v="-339766.83"/>
    <n v="0"/>
    <s v="50-R1.5 - Retirement"/>
    <m/>
    <x v="1"/>
    <n v="2044"/>
    <b v="0"/>
  </r>
  <r>
    <x v="1"/>
    <s v="0221"/>
    <n v="0"/>
    <n v="0"/>
    <n v="2015"/>
    <n v="1975"/>
    <n v="-16429.490000000002"/>
    <n v="0"/>
    <s v="50-R1.5 - Retirement"/>
    <m/>
    <x v="1"/>
    <n v="2044"/>
    <b v="0"/>
  </r>
  <r>
    <x v="1"/>
    <s v="0221"/>
    <n v="0"/>
    <n v="0"/>
    <n v="2015"/>
    <n v="1976"/>
    <n v="-963.87"/>
    <n v="0"/>
    <s v="50-R1.5 - Retirement"/>
    <m/>
    <x v="1"/>
    <n v="2044"/>
    <b v="0"/>
  </r>
  <r>
    <x v="1"/>
    <s v="0221"/>
    <n v="0"/>
    <n v="0"/>
    <n v="2015"/>
    <n v="1977"/>
    <n v="-36.35"/>
    <n v="0"/>
    <s v="50-R1.5 - Retirement"/>
    <m/>
    <x v="1"/>
    <n v="2044"/>
    <b v="0"/>
  </r>
  <r>
    <x v="1"/>
    <s v="0221"/>
    <n v="0"/>
    <n v="0"/>
    <n v="2015"/>
    <n v="1978"/>
    <n v="-281.56"/>
    <n v="0"/>
    <s v="50-R1.5 - Retirement"/>
    <m/>
    <x v="1"/>
    <n v="2044"/>
    <b v="0"/>
  </r>
  <r>
    <x v="1"/>
    <s v="0221"/>
    <n v="0"/>
    <n v="0"/>
    <n v="2015"/>
    <n v="1980"/>
    <n v="-2867.64"/>
    <n v="0"/>
    <s v="50-R1.5 - Retirement"/>
    <m/>
    <x v="1"/>
    <n v="2044"/>
    <b v="0"/>
  </r>
  <r>
    <x v="1"/>
    <s v="0221"/>
    <n v="0"/>
    <n v="0"/>
    <n v="2015"/>
    <n v="1981"/>
    <n v="-609.66"/>
    <n v="0"/>
    <s v="50-R1.5 - Retirement"/>
    <m/>
    <x v="1"/>
    <n v="2044"/>
    <b v="0"/>
  </r>
  <r>
    <x v="1"/>
    <s v="0221"/>
    <n v="0"/>
    <n v="0"/>
    <n v="2015"/>
    <n v="1982"/>
    <n v="-1000.63"/>
    <n v="0"/>
    <s v="50-R1.5 - Retirement"/>
    <m/>
    <x v="1"/>
    <n v="2044"/>
    <b v="0"/>
  </r>
  <r>
    <x v="1"/>
    <s v="0221"/>
    <n v="0"/>
    <n v="0"/>
    <n v="2015"/>
    <n v="1983"/>
    <n v="-1449.58"/>
    <n v="0"/>
    <s v="50-R1.5 - Retirement"/>
    <m/>
    <x v="1"/>
    <n v="2044"/>
    <b v="0"/>
  </r>
  <r>
    <x v="1"/>
    <s v="0221"/>
    <n v="0"/>
    <n v="0"/>
    <n v="2015"/>
    <n v="1985"/>
    <n v="-2720.89"/>
    <n v="0"/>
    <s v="50-R1.5 - Retirement"/>
    <m/>
    <x v="1"/>
    <n v="2044"/>
    <b v="0"/>
  </r>
  <r>
    <x v="1"/>
    <s v="0221"/>
    <n v="0"/>
    <n v="0"/>
    <n v="2015"/>
    <n v="1986"/>
    <n v="-0.02"/>
    <n v="0"/>
    <s v="50-R1.5 - Retirement"/>
    <m/>
    <x v="1"/>
    <n v="2044"/>
    <b v="0"/>
  </r>
  <r>
    <x v="1"/>
    <s v="0221"/>
    <n v="0"/>
    <n v="0"/>
    <n v="2015"/>
    <n v="1987"/>
    <n v="-878.39"/>
    <n v="0"/>
    <s v="50-R1.5 - Retirement"/>
    <m/>
    <x v="1"/>
    <n v="2044"/>
    <b v="0"/>
  </r>
  <r>
    <x v="1"/>
    <s v="0221"/>
    <n v="0"/>
    <n v="0"/>
    <n v="2015"/>
    <n v="1988"/>
    <n v="-45.91"/>
    <n v="0"/>
    <s v="50-R1.5 - Retirement"/>
    <m/>
    <x v="1"/>
    <n v="2044"/>
    <b v="0"/>
  </r>
  <r>
    <x v="1"/>
    <s v="0221"/>
    <n v="0"/>
    <n v="0"/>
    <n v="2015"/>
    <n v="1991"/>
    <n v="-472.39"/>
    <n v="0"/>
    <s v="50-R1.5 - Retirement"/>
    <m/>
    <x v="1"/>
    <n v="2044"/>
    <b v="0"/>
  </r>
  <r>
    <x v="1"/>
    <s v="0221"/>
    <n v="0"/>
    <n v="0"/>
    <n v="2015"/>
    <n v="1992"/>
    <n v="-2.86"/>
    <n v="0"/>
    <s v="50-R1.5 - Retirement"/>
    <m/>
    <x v="1"/>
    <n v="2044"/>
    <b v="0"/>
  </r>
  <r>
    <x v="1"/>
    <s v="0221"/>
    <n v="0"/>
    <n v="0"/>
    <n v="2015"/>
    <n v="1993"/>
    <n v="-185.34"/>
    <n v="0"/>
    <s v="50-R1.5 - Retirement"/>
    <m/>
    <x v="1"/>
    <n v="2044"/>
    <b v="0"/>
  </r>
  <r>
    <x v="1"/>
    <s v="0221"/>
    <n v="0"/>
    <n v="0"/>
    <n v="2015"/>
    <n v="1995"/>
    <n v="-1060.3800000000001"/>
    <n v="0"/>
    <s v="50-R1.5 - Retirement"/>
    <m/>
    <x v="1"/>
    <n v="2044"/>
    <b v="0"/>
  </r>
  <r>
    <x v="1"/>
    <s v="0221"/>
    <n v="0"/>
    <n v="0"/>
    <n v="2015"/>
    <n v="1996"/>
    <n v="-338.99"/>
    <n v="0"/>
    <s v="50-R1.5 - Retirement"/>
    <m/>
    <x v="1"/>
    <n v="2044"/>
    <b v="0"/>
  </r>
  <r>
    <x v="1"/>
    <s v="0221"/>
    <n v="0"/>
    <n v="0"/>
    <n v="2015"/>
    <n v="1997"/>
    <n v="-4018.67"/>
    <n v="0"/>
    <s v="50-R1.5 - Retirement"/>
    <m/>
    <x v="1"/>
    <n v="2044"/>
    <b v="0"/>
  </r>
  <r>
    <x v="1"/>
    <s v="0221"/>
    <n v="0"/>
    <n v="0"/>
    <n v="2015"/>
    <n v="1998"/>
    <n v="-28279.16"/>
    <n v="0"/>
    <s v="50-R1.5 - Retirement"/>
    <m/>
    <x v="1"/>
    <n v="2044"/>
    <b v="0"/>
  </r>
  <r>
    <x v="1"/>
    <s v="0221"/>
    <n v="0"/>
    <n v="0"/>
    <n v="2015"/>
    <n v="1999"/>
    <n v="-9397.5499999999993"/>
    <n v="0"/>
    <s v="50-R1.5 - Retirement"/>
    <m/>
    <x v="1"/>
    <n v="2044"/>
    <b v="0"/>
  </r>
  <r>
    <x v="1"/>
    <s v="0221"/>
    <n v="0"/>
    <n v="0"/>
    <n v="2015"/>
    <n v="2001"/>
    <n v="-1293.1500000000001"/>
    <n v="0"/>
    <s v="50-R1.5 - Retirement"/>
    <m/>
    <x v="1"/>
    <n v="2044"/>
    <b v="0"/>
  </r>
  <r>
    <x v="1"/>
    <s v="0221"/>
    <n v="0"/>
    <n v="0"/>
    <n v="2015"/>
    <n v="2002"/>
    <n v="-29846.07"/>
    <n v="0"/>
    <s v="50-R1.5 - Retirement"/>
    <m/>
    <x v="1"/>
    <n v="2044"/>
    <b v="0"/>
  </r>
  <r>
    <x v="1"/>
    <s v="0221"/>
    <n v="0"/>
    <n v="0"/>
    <n v="2015"/>
    <n v="2003"/>
    <n v="-36755.67"/>
    <n v="0"/>
    <s v="50-R1.5 - Retirement"/>
    <m/>
    <x v="1"/>
    <n v="2044"/>
    <b v="0"/>
  </r>
  <r>
    <x v="1"/>
    <s v="0221"/>
    <n v="0"/>
    <n v="0"/>
    <n v="2015"/>
    <n v="2004"/>
    <n v="-28872.91"/>
    <n v="0"/>
    <s v="50-R1.5 - Retirement"/>
    <m/>
    <x v="1"/>
    <n v="2044"/>
    <b v="0"/>
  </r>
  <r>
    <x v="1"/>
    <s v="0221"/>
    <n v="0"/>
    <n v="0"/>
    <n v="2015"/>
    <n v="2005"/>
    <n v="-15761.54"/>
    <n v="0"/>
    <s v="50-R1.5 - Retirement"/>
    <m/>
    <x v="1"/>
    <n v="2044"/>
    <b v="0"/>
  </r>
  <r>
    <x v="1"/>
    <s v="0221"/>
    <n v="0"/>
    <n v="0"/>
    <n v="2015"/>
    <n v="2006"/>
    <n v="-2195.4299999999998"/>
    <n v="0"/>
    <s v="50-R1.5 - Retirement"/>
    <m/>
    <x v="1"/>
    <n v="2044"/>
    <b v="0"/>
  </r>
  <r>
    <x v="1"/>
    <s v="0221"/>
    <n v="0"/>
    <n v="0"/>
    <n v="2015"/>
    <n v="2007"/>
    <n v="-1747.48"/>
    <n v="0"/>
    <s v="50-R1.5 - Retirement"/>
    <m/>
    <x v="1"/>
    <n v="2044"/>
    <b v="0"/>
  </r>
  <r>
    <x v="1"/>
    <s v="0221"/>
    <n v="0"/>
    <n v="0"/>
    <n v="2015"/>
    <n v="2008"/>
    <n v="-4802.3599999999997"/>
    <n v="0"/>
    <s v="50-R1.5 - Retirement"/>
    <m/>
    <x v="1"/>
    <n v="2044"/>
    <b v="0"/>
  </r>
  <r>
    <x v="1"/>
    <s v="0221"/>
    <n v="0"/>
    <n v="0"/>
    <n v="2015"/>
    <n v="2009"/>
    <n v="-2907.05"/>
    <n v="0"/>
    <s v="50-R1.5 - Retirement"/>
    <m/>
    <x v="1"/>
    <n v="2044"/>
    <b v="0"/>
  </r>
  <r>
    <x v="1"/>
    <s v="0221"/>
    <n v="0"/>
    <n v="0"/>
    <n v="2015"/>
    <n v="2010"/>
    <n v="-20372.91"/>
    <n v="0"/>
    <s v="50-R1.5 - Retirement"/>
    <m/>
    <x v="1"/>
    <n v="2044"/>
    <b v="0"/>
  </r>
  <r>
    <x v="1"/>
    <s v="0221"/>
    <n v="0"/>
    <n v="0"/>
    <n v="2016"/>
    <n v="1974"/>
    <n v="-349437.24"/>
    <n v="0"/>
    <s v="50-R1.5 - Retirement"/>
    <m/>
    <x v="1"/>
    <n v="2044"/>
    <b v="0"/>
  </r>
  <r>
    <x v="1"/>
    <s v="0221"/>
    <n v="0"/>
    <n v="0"/>
    <n v="2016"/>
    <n v="1975"/>
    <n v="-16913.71"/>
    <n v="0"/>
    <s v="50-R1.5 - Retirement"/>
    <m/>
    <x v="1"/>
    <n v="2044"/>
    <b v="0"/>
  </r>
  <r>
    <x v="1"/>
    <s v="0221"/>
    <n v="0"/>
    <n v="0"/>
    <n v="2016"/>
    <n v="1976"/>
    <n v="-993.17"/>
    <n v="0"/>
    <s v="50-R1.5 - Retirement"/>
    <m/>
    <x v="1"/>
    <n v="2044"/>
    <b v="0"/>
  </r>
  <r>
    <x v="1"/>
    <s v="0221"/>
    <n v="0"/>
    <n v="0"/>
    <n v="2016"/>
    <n v="1977"/>
    <n v="-37.479999999999997"/>
    <n v="0"/>
    <s v="50-R1.5 - Retirement"/>
    <m/>
    <x v="1"/>
    <n v="2044"/>
    <b v="0"/>
  </r>
  <r>
    <x v="1"/>
    <s v="0221"/>
    <n v="0"/>
    <n v="0"/>
    <n v="2016"/>
    <n v="1978"/>
    <n v="-290.57"/>
    <n v="0"/>
    <s v="50-R1.5 - Retirement"/>
    <m/>
    <x v="1"/>
    <n v="2044"/>
    <b v="0"/>
  </r>
  <r>
    <x v="1"/>
    <s v="0221"/>
    <n v="0"/>
    <n v="0"/>
    <n v="2016"/>
    <n v="1980"/>
    <n v="-2963.25"/>
    <n v="0"/>
    <s v="50-R1.5 - Retirement"/>
    <m/>
    <x v="1"/>
    <n v="2044"/>
    <b v="0"/>
  </r>
  <r>
    <x v="1"/>
    <s v="0221"/>
    <n v="0"/>
    <n v="0"/>
    <n v="2016"/>
    <n v="1981"/>
    <n v="-630.33000000000004"/>
    <n v="0"/>
    <s v="50-R1.5 - Retirement"/>
    <m/>
    <x v="1"/>
    <n v="2044"/>
    <b v="0"/>
  </r>
  <r>
    <x v="1"/>
    <s v="0221"/>
    <n v="0"/>
    <n v="0"/>
    <n v="2016"/>
    <n v="1982"/>
    <n v="-1035.04"/>
    <n v="0"/>
    <s v="50-R1.5 - Retirement"/>
    <m/>
    <x v="1"/>
    <n v="2044"/>
    <b v="0"/>
  </r>
  <r>
    <x v="1"/>
    <s v="0221"/>
    <n v="0"/>
    <n v="0"/>
    <n v="2016"/>
    <n v="1983"/>
    <n v="-1500.01"/>
    <n v="0"/>
    <s v="50-R1.5 - Retirement"/>
    <m/>
    <x v="1"/>
    <n v="2044"/>
    <b v="0"/>
  </r>
  <r>
    <x v="1"/>
    <s v="0221"/>
    <n v="0"/>
    <n v="0"/>
    <n v="2016"/>
    <n v="1985"/>
    <n v="-2817.27"/>
    <n v="0"/>
    <s v="50-R1.5 - Retirement"/>
    <m/>
    <x v="1"/>
    <n v="2044"/>
    <b v="0"/>
  </r>
  <r>
    <x v="1"/>
    <s v="0221"/>
    <n v="0"/>
    <n v="0"/>
    <n v="2016"/>
    <n v="1986"/>
    <n v="-0.02"/>
    <n v="0"/>
    <s v="50-R1.5 - Retirement"/>
    <m/>
    <x v="1"/>
    <n v="2044"/>
    <b v="0"/>
  </r>
  <r>
    <x v="1"/>
    <s v="0221"/>
    <n v="0"/>
    <n v="0"/>
    <n v="2016"/>
    <n v="1987"/>
    <n v="-909.84"/>
    <n v="0"/>
    <s v="50-R1.5 - Retirement"/>
    <m/>
    <x v="1"/>
    <n v="2044"/>
    <b v="0"/>
  </r>
  <r>
    <x v="1"/>
    <s v="0221"/>
    <n v="0"/>
    <n v="0"/>
    <n v="2016"/>
    <n v="1988"/>
    <n v="-47.56"/>
    <n v="0"/>
    <s v="50-R1.5 - Retirement"/>
    <m/>
    <x v="1"/>
    <n v="2044"/>
    <b v="0"/>
  </r>
  <r>
    <x v="1"/>
    <s v="0221"/>
    <n v="0"/>
    <n v="0"/>
    <n v="2016"/>
    <n v="1991"/>
    <n v="-489.32"/>
    <n v="0"/>
    <s v="50-R1.5 - Retirement"/>
    <m/>
    <x v="1"/>
    <n v="2044"/>
    <b v="0"/>
  </r>
  <r>
    <x v="1"/>
    <s v="0221"/>
    <n v="0"/>
    <n v="0"/>
    <n v="2016"/>
    <n v="1992"/>
    <n v="-2.96"/>
    <n v="0"/>
    <s v="50-R1.5 - Retirement"/>
    <m/>
    <x v="1"/>
    <n v="2044"/>
    <b v="0"/>
  </r>
  <r>
    <x v="1"/>
    <s v="0221"/>
    <n v="0"/>
    <n v="0"/>
    <n v="2016"/>
    <n v="1993"/>
    <n v="-191.92"/>
    <n v="0"/>
    <s v="50-R1.5 - Retirement"/>
    <m/>
    <x v="1"/>
    <n v="2044"/>
    <b v="0"/>
  </r>
  <r>
    <x v="1"/>
    <s v="0221"/>
    <n v="0"/>
    <n v="0"/>
    <n v="2016"/>
    <n v="1995"/>
    <n v="-1097.53"/>
    <n v="0"/>
    <s v="50-R1.5 - Retirement"/>
    <m/>
    <x v="1"/>
    <n v="2044"/>
    <b v="0"/>
  </r>
  <r>
    <x v="1"/>
    <s v="0221"/>
    <n v="0"/>
    <n v="0"/>
    <n v="2016"/>
    <n v="1996"/>
    <n v="-350.78"/>
    <n v="0"/>
    <s v="50-R1.5 - Retirement"/>
    <m/>
    <x v="1"/>
    <n v="2044"/>
    <b v="0"/>
  </r>
  <r>
    <x v="1"/>
    <s v="0221"/>
    <n v="0"/>
    <n v="0"/>
    <n v="2016"/>
    <n v="1997"/>
    <n v="-4157.2700000000004"/>
    <n v="0"/>
    <s v="50-R1.5 - Retirement"/>
    <m/>
    <x v="1"/>
    <n v="2044"/>
    <b v="0"/>
  </r>
  <r>
    <x v="1"/>
    <s v="0221"/>
    <n v="0"/>
    <n v="0"/>
    <n v="2016"/>
    <n v="1998"/>
    <n v="-29246.69"/>
    <n v="0"/>
    <s v="50-R1.5 - Retirement"/>
    <m/>
    <x v="1"/>
    <n v="2044"/>
    <b v="0"/>
  </r>
  <r>
    <x v="1"/>
    <s v="0221"/>
    <n v="0"/>
    <n v="0"/>
    <n v="2016"/>
    <n v="1999"/>
    <n v="-9717.07"/>
    <n v="0"/>
    <s v="50-R1.5 - Retirement"/>
    <m/>
    <x v="1"/>
    <n v="2044"/>
    <b v="0"/>
  </r>
  <r>
    <x v="1"/>
    <s v="0221"/>
    <n v="0"/>
    <n v="0"/>
    <n v="2016"/>
    <n v="2001"/>
    <n v="-1336.95"/>
    <n v="0"/>
    <s v="50-R1.5 - Retirement"/>
    <m/>
    <x v="1"/>
    <n v="2044"/>
    <b v="0"/>
  </r>
  <r>
    <x v="1"/>
    <s v="0221"/>
    <n v="0"/>
    <n v="0"/>
    <n v="2016"/>
    <n v="2002"/>
    <n v="-30863.65"/>
    <n v="0"/>
    <s v="50-R1.5 - Retirement"/>
    <m/>
    <x v="1"/>
    <n v="2044"/>
    <b v="0"/>
  </r>
  <r>
    <x v="1"/>
    <s v="0221"/>
    <n v="0"/>
    <n v="0"/>
    <n v="2016"/>
    <n v="2003"/>
    <n v="-38019.96"/>
    <n v="0"/>
    <s v="50-R1.5 - Retirement"/>
    <m/>
    <x v="1"/>
    <n v="2044"/>
    <b v="0"/>
  </r>
  <r>
    <x v="1"/>
    <s v="0221"/>
    <n v="0"/>
    <n v="0"/>
    <n v="2016"/>
    <n v="2004"/>
    <n v="-29876.82"/>
    <n v="0"/>
    <s v="50-R1.5 - Retirement"/>
    <m/>
    <x v="1"/>
    <n v="2044"/>
    <b v="0"/>
  </r>
  <r>
    <x v="1"/>
    <s v="0221"/>
    <n v="0"/>
    <n v="0"/>
    <n v="2016"/>
    <n v="2005"/>
    <n v="-16314.42"/>
    <n v="0"/>
    <s v="50-R1.5 - Retirement"/>
    <m/>
    <x v="1"/>
    <n v="2044"/>
    <b v="0"/>
  </r>
  <r>
    <x v="1"/>
    <s v="0221"/>
    <n v="0"/>
    <n v="0"/>
    <n v="2016"/>
    <n v="2006"/>
    <n v="-2273.38"/>
    <n v="0"/>
    <s v="50-R1.5 - Retirement"/>
    <m/>
    <x v="1"/>
    <n v="2044"/>
    <b v="0"/>
  </r>
  <r>
    <x v="1"/>
    <s v="0221"/>
    <n v="0"/>
    <n v="0"/>
    <n v="2016"/>
    <n v="2007"/>
    <n v="-1810.11"/>
    <n v="0"/>
    <s v="50-R1.5 - Retirement"/>
    <m/>
    <x v="1"/>
    <n v="2044"/>
    <b v="0"/>
  </r>
  <r>
    <x v="1"/>
    <s v="0221"/>
    <n v="0"/>
    <n v="0"/>
    <n v="2016"/>
    <n v="2008"/>
    <n v="-4976.6000000000004"/>
    <n v="0"/>
    <s v="50-R1.5 - Retirement"/>
    <m/>
    <x v="1"/>
    <n v="2044"/>
    <b v="0"/>
  </r>
  <r>
    <x v="1"/>
    <s v="0221"/>
    <n v="0"/>
    <n v="0"/>
    <n v="2016"/>
    <n v="2009"/>
    <n v="-3013.6"/>
    <n v="0"/>
    <s v="50-R1.5 - Retirement"/>
    <m/>
    <x v="1"/>
    <n v="2044"/>
    <b v="0"/>
  </r>
  <r>
    <x v="1"/>
    <s v="0221"/>
    <n v="0"/>
    <n v="0"/>
    <n v="2016"/>
    <n v="2010"/>
    <n v="-21128.98"/>
    <n v="0"/>
    <s v="50-R1.5 - Retirement"/>
    <m/>
    <x v="1"/>
    <n v="2044"/>
    <b v="0"/>
  </r>
  <r>
    <x v="1"/>
    <s v="0221"/>
    <n v="0"/>
    <n v="0"/>
    <n v="2017"/>
    <n v="1974"/>
    <n v="-359001.1"/>
    <n v="0"/>
    <s v="50-R1.5 - Retirement"/>
    <m/>
    <x v="1"/>
    <n v="2044"/>
    <b v="0"/>
  </r>
  <r>
    <x v="1"/>
    <s v="0221"/>
    <n v="0"/>
    <n v="0"/>
    <n v="2017"/>
    <n v="1975"/>
    <n v="-17395.11"/>
    <n v="0"/>
    <s v="50-R1.5 - Retirement"/>
    <m/>
    <x v="1"/>
    <n v="2044"/>
    <b v="0"/>
  </r>
  <r>
    <x v="1"/>
    <s v="0221"/>
    <n v="0"/>
    <n v="0"/>
    <n v="2017"/>
    <n v="1976"/>
    <n v="-1022.44"/>
    <n v="0"/>
    <s v="50-R1.5 - Retirement"/>
    <m/>
    <x v="1"/>
    <n v="2044"/>
    <b v="0"/>
  </r>
  <r>
    <x v="1"/>
    <s v="0221"/>
    <n v="0"/>
    <n v="0"/>
    <n v="2017"/>
    <n v="1977"/>
    <n v="-38.619999999999997"/>
    <n v="0"/>
    <s v="50-R1.5 - Retirement"/>
    <m/>
    <x v="1"/>
    <n v="2044"/>
    <b v="0"/>
  </r>
  <r>
    <x v="1"/>
    <s v="0221"/>
    <n v="0"/>
    <n v="0"/>
    <n v="2017"/>
    <n v="1978"/>
    <n v="-299.64999999999998"/>
    <n v="0"/>
    <s v="50-R1.5 - Retirement"/>
    <m/>
    <x v="1"/>
    <n v="2044"/>
    <b v="0"/>
  </r>
  <r>
    <x v="1"/>
    <s v="0221"/>
    <n v="0"/>
    <n v="0"/>
    <n v="2017"/>
    <n v="1980"/>
    <n v="-3060.21"/>
    <n v="0"/>
    <s v="50-R1.5 - Retirement"/>
    <m/>
    <x v="1"/>
    <n v="2044"/>
    <b v="0"/>
  </r>
  <r>
    <x v="1"/>
    <s v="0221"/>
    <n v="0"/>
    <n v="0"/>
    <n v="2017"/>
    <n v="1981"/>
    <n v="-651.34"/>
    <n v="0"/>
    <s v="50-R1.5 - Retirement"/>
    <m/>
    <x v="1"/>
    <n v="2044"/>
    <b v="0"/>
  </r>
  <r>
    <x v="1"/>
    <s v="0221"/>
    <n v="0"/>
    <n v="0"/>
    <n v="2017"/>
    <n v="1982"/>
    <n v="-1070.1199999999999"/>
    <n v="0"/>
    <s v="50-R1.5 - Retirement"/>
    <m/>
    <x v="1"/>
    <n v="2044"/>
    <b v="0"/>
  </r>
  <r>
    <x v="1"/>
    <s v="0221"/>
    <n v="0"/>
    <n v="0"/>
    <n v="2017"/>
    <n v="1983"/>
    <n v="-1551.6"/>
    <n v="0"/>
    <s v="50-R1.5 - Retirement"/>
    <m/>
    <x v="1"/>
    <n v="2044"/>
    <b v="0"/>
  </r>
  <r>
    <x v="1"/>
    <s v="0221"/>
    <n v="0"/>
    <n v="0"/>
    <n v="2017"/>
    <n v="1985"/>
    <n v="-2916.31"/>
    <n v="0"/>
    <s v="50-R1.5 - Retirement"/>
    <m/>
    <x v="1"/>
    <n v="2044"/>
    <b v="0"/>
  </r>
  <r>
    <x v="1"/>
    <s v="0221"/>
    <n v="0"/>
    <n v="0"/>
    <n v="2017"/>
    <n v="1986"/>
    <n v="-0.02"/>
    <n v="0"/>
    <s v="50-R1.5 - Retirement"/>
    <m/>
    <x v="1"/>
    <n v="2044"/>
    <b v="0"/>
  </r>
  <r>
    <x v="1"/>
    <s v="0221"/>
    <n v="0"/>
    <n v="0"/>
    <n v="2017"/>
    <n v="1987"/>
    <n v="-942.28"/>
    <n v="0"/>
    <s v="50-R1.5 - Retirement"/>
    <m/>
    <x v="1"/>
    <n v="2044"/>
    <b v="0"/>
  </r>
  <r>
    <x v="1"/>
    <s v="0221"/>
    <n v="0"/>
    <n v="0"/>
    <n v="2017"/>
    <n v="1988"/>
    <n v="-49.27"/>
    <n v="0"/>
    <s v="50-R1.5 - Retirement"/>
    <m/>
    <x v="1"/>
    <n v="2044"/>
    <b v="0"/>
  </r>
  <r>
    <x v="1"/>
    <s v="0221"/>
    <n v="0"/>
    <n v="0"/>
    <n v="2017"/>
    <n v="1991"/>
    <n v="-506.89"/>
    <n v="0"/>
    <s v="50-R1.5 - Retirement"/>
    <m/>
    <x v="1"/>
    <n v="2044"/>
    <b v="0"/>
  </r>
  <r>
    <x v="1"/>
    <s v="0221"/>
    <n v="0"/>
    <n v="0"/>
    <n v="2017"/>
    <n v="1992"/>
    <n v="-3.07"/>
    <n v="0"/>
    <s v="50-R1.5 - Retirement"/>
    <m/>
    <x v="1"/>
    <n v="2044"/>
    <b v="0"/>
  </r>
  <r>
    <x v="1"/>
    <s v="0221"/>
    <n v="0"/>
    <n v="0"/>
    <n v="2017"/>
    <n v="1993"/>
    <n v="-198.77"/>
    <n v="0"/>
    <s v="50-R1.5 - Retirement"/>
    <m/>
    <x v="1"/>
    <n v="2044"/>
    <b v="0"/>
  </r>
  <r>
    <x v="1"/>
    <s v="0221"/>
    <n v="0"/>
    <n v="0"/>
    <n v="2017"/>
    <n v="1995"/>
    <n v="-1136.26"/>
    <n v="0"/>
    <s v="50-R1.5 - Retirement"/>
    <m/>
    <x v="1"/>
    <n v="2044"/>
    <b v="0"/>
  </r>
  <r>
    <x v="1"/>
    <s v="0221"/>
    <n v="0"/>
    <n v="0"/>
    <n v="2017"/>
    <n v="1996"/>
    <n v="-363.07"/>
    <n v="0"/>
    <s v="50-R1.5 - Retirement"/>
    <m/>
    <x v="1"/>
    <n v="2044"/>
    <b v="0"/>
  </r>
  <r>
    <x v="1"/>
    <s v="0221"/>
    <n v="0"/>
    <n v="0"/>
    <n v="2017"/>
    <n v="1997"/>
    <n v="-4301.7700000000004"/>
    <n v="0"/>
    <s v="50-R1.5 - Retirement"/>
    <m/>
    <x v="1"/>
    <n v="2044"/>
    <b v="0"/>
  </r>
  <r>
    <x v="1"/>
    <s v="0221"/>
    <n v="0"/>
    <n v="0"/>
    <n v="2017"/>
    <n v="1998"/>
    <n v="-30255.38"/>
    <n v="0"/>
    <s v="50-R1.5 - Retirement"/>
    <m/>
    <x v="1"/>
    <n v="2044"/>
    <b v="0"/>
  </r>
  <r>
    <x v="1"/>
    <s v="0221"/>
    <n v="0"/>
    <n v="0"/>
    <n v="2017"/>
    <n v="1999"/>
    <n v="-10049.530000000001"/>
    <n v="0"/>
    <s v="50-R1.5 - Retirement"/>
    <m/>
    <x v="1"/>
    <n v="2044"/>
    <b v="0"/>
  </r>
  <r>
    <x v="1"/>
    <s v="0221"/>
    <n v="0"/>
    <n v="0"/>
    <n v="2017"/>
    <n v="2001"/>
    <n v="-1382.23"/>
    <n v="0"/>
    <s v="50-R1.5 - Retirement"/>
    <m/>
    <x v="1"/>
    <n v="2044"/>
    <b v="0"/>
  </r>
  <r>
    <x v="1"/>
    <s v="0221"/>
    <n v="0"/>
    <n v="0"/>
    <n v="2017"/>
    <n v="2002"/>
    <n v="-31908.98"/>
    <n v="0"/>
    <s v="50-R1.5 - Retirement"/>
    <m/>
    <x v="1"/>
    <n v="2044"/>
    <b v="0"/>
  </r>
  <r>
    <x v="1"/>
    <s v="0221"/>
    <n v="0"/>
    <n v="0"/>
    <n v="2017"/>
    <n v="2003"/>
    <n v="-39316.22"/>
    <n v="0"/>
    <s v="50-R1.5 - Retirement"/>
    <m/>
    <x v="1"/>
    <n v="2044"/>
    <b v="0"/>
  </r>
  <r>
    <x v="1"/>
    <s v="0221"/>
    <n v="0"/>
    <n v="0"/>
    <n v="2017"/>
    <n v="2004"/>
    <n v="-30904.5"/>
    <n v="0"/>
    <s v="50-R1.5 - Retirement"/>
    <m/>
    <x v="1"/>
    <n v="2044"/>
    <b v="0"/>
  </r>
  <r>
    <x v="1"/>
    <s v="0221"/>
    <n v="0"/>
    <n v="0"/>
    <n v="2017"/>
    <n v="2005"/>
    <n v="-16881.669999999998"/>
    <n v="0"/>
    <s v="50-R1.5 - Retirement"/>
    <m/>
    <x v="1"/>
    <n v="2044"/>
    <b v="0"/>
  </r>
  <r>
    <x v="1"/>
    <s v="0221"/>
    <n v="0"/>
    <n v="0"/>
    <n v="2017"/>
    <n v="2006"/>
    <n v="-2353.12"/>
    <n v="0"/>
    <s v="50-R1.5 - Retirement"/>
    <m/>
    <x v="1"/>
    <n v="2044"/>
    <b v="0"/>
  </r>
  <r>
    <x v="1"/>
    <s v="0221"/>
    <n v="0"/>
    <n v="0"/>
    <n v="2017"/>
    <n v="2007"/>
    <n v="-1874.38"/>
    <n v="0"/>
    <s v="50-R1.5 - Retirement"/>
    <m/>
    <x v="1"/>
    <n v="2044"/>
    <b v="0"/>
  </r>
  <r>
    <x v="1"/>
    <s v="0221"/>
    <n v="0"/>
    <n v="0"/>
    <n v="2017"/>
    <n v="2008"/>
    <n v="-5154.96"/>
    <n v="0"/>
    <s v="50-R1.5 - Retirement"/>
    <m/>
    <x v="1"/>
    <n v="2044"/>
    <b v="0"/>
  </r>
  <r>
    <x v="1"/>
    <s v="0221"/>
    <n v="0"/>
    <n v="0"/>
    <n v="2017"/>
    <n v="2009"/>
    <n v="-3122.93"/>
    <n v="0"/>
    <s v="50-R1.5 - Retirement"/>
    <m/>
    <x v="1"/>
    <n v="2044"/>
    <b v="0"/>
  </r>
  <r>
    <x v="1"/>
    <s v="0221"/>
    <n v="0"/>
    <n v="0"/>
    <n v="2017"/>
    <n v="2010"/>
    <n v="-21903.38"/>
    <n v="0"/>
    <s v="50-R1.5 - Retirement"/>
    <m/>
    <x v="1"/>
    <n v="2044"/>
    <b v="0"/>
  </r>
  <r>
    <x v="1"/>
    <s v="0221"/>
    <n v="0"/>
    <n v="0"/>
    <n v="2018"/>
    <n v="1974"/>
    <n v="-368399.21"/>
    <n v="0"/>
    <s v="50-R1.5 - Retirement"/>
    <m/>
    <x v="1"/>
    <n v="2044"/>
    <b v="0"/>
  </r>
  <r>
    <x v="1"/>
    <s v="0221"/>
    <n v="0"/>
    <n v="0"/>
    <n v="2018"/>
    <n v="1975"/>
    <n v="-17871.2"/>
    <n v="0"/>
    <s v="50-R1.5 - Retirement"/>
    <m/>
    <x v="1"/>
    <n v="2044"/>
    <b v="0"/>
  </r>
  <r>
    <x v="1"/>
    <s v="0221"/>
    <n v="0"/>
    <n v="0"/>
    <n v="2018"/>
    <n v="1976"/>
    <n v="-1051.54"/>
    <n v="0"/>
    <s v="50-R1.5 - Retirement"/>
    <m/>
    <x v="1"/>
    <n v="2044"/>
    <b v="0"/>
  </r>
  <r>
    <x v="1"/>
    <s v="0221"/>
    <n v="0"/>
    <n v="0"/>
    <n v="2018"/>
    <n v="1977"/>
    <n v="-39.76"/>
    <n v="0"/>
    <s v="50-R1.5 - Retirement"/>
    <m/>
    <x v="1"/>
    <n v="2044"/>
    <b v="0"/>
  </r>
  <r>
    <x v="1"/>
    <s v="0221"/>
    <n v="0"/>
    <n v="0"/>
    <n v="2018"/>
    <n v="1978"/>
    <n v="-308.76"/>
    <n v="0"/>
    <s v="50-R1.5 - Retirement"/>
    <m/>
    <x v="1"/>
    <n v="2044"/>
    <b v="0"/>
  </r>
  <r>
    <x v="1"/>
    <s v="0221"/>
    <n v="0"/>
    <n v="0"/>
    <n v="2018"/>
    <n v="1980"/>
    <n v="-3158.18"/>
    <n v="0"/>
    <s v="50-R1.5 - Retirement"/>
    <m/>
    <x v="1"/>
    <n v="2044"/>
    <b v="0"/>
  </r>
  <r>
    <x v="1"/>
    <s v="0221"/>
    <n v="0"/>
    <n v="0"/>
    <n v="2018"/>
    <n v="1981"/>
    <n v="-672.65"/>
    <n v="0"/>
    <s v="50-R1.5 - Retirement"/>
    <m/>
    <x v="1"/>
    <n v="2044"/>
    <b v="0"/>
  </r>
  <r>
    <x v="1"/>
    <s v="0221"/>
    <n v="0"/>
    <n v="0"/>
    <n v="2018"/>
    <n v="1982"/>
    <n v="-1105.79"/>
    <n v="0"/>
    <s v="50-R1.5 - Retirement"/>
    <m/>
    <x v="1"/>
    <n v="2044"/>
    <b v="0"/>
  </r>
  <r>
    <x v="1"/>
    <s v="0221"/>
    <n v="0"/>
    <n v="0"/>
    <n v="2018"/>
    <n v="1983"/>
    <n v="-1604.18"/>
    <n v="0"/>
    <s v="50-R1.5 - Retirement"/>
    <m/>
    <x v="1"/>
    <n v="2044"/>
    <b v="0"/>
  </r>
  <r>
    <x v="1"/>
    <s v="0221"/>
    <n v="0"/>
    <n v="0"/>
    <n v="2018"/>
    <n v="1985"/>
    <n v="-3017.76"/>
    <n v="0"/>
    <s v="50-R1.5 - Retirement"/>
    <m/>
    <x v="1"/>
    <n v="2044"/>
    <b v="0"/>
  </r>
  <r>
    <x v="1"/>
    <s v="0221"/>
    <n v="0"/>
    <n v="0"/>
    <n v="2018"/>
    <n v="1986"/>
    <n v="-0.03"/>
    <n v="0"/>
    <s v="50-R1.5 - Retirement"/>
    <m/>
    <x v="1"/>
    <n v="2044"/>
    <b v="0"/>
  </r>
  <r>
    <x v="1"/>
    <s v="0221"/>
    <n v="0"/>
    <n v="0"/>
    <n v="2018"/>
    <n v="1987"/>
    <n v="-975.66"/>
    <n v="0"/>
    <s v="50-R1.5 - Retirement"/>
    <m/>
    <x v="1"/>
    <n v="2044"/>
    <b v="0"/>
  </r>
  <r>
    <x v="1"/>
    <s v="0221"/>
    <n v="0"/>
    <n v="0"/>
    <n v="2018"/>
    <n v="1988"/>
    <n v="-51.02"/>
    <n v="0"/>
    <s v="50-R1.5 - Retirement"/>
    <m/>
    <x v="1"/>
    <n v="2044"/>
    <b v="0"/>
  </r>
  <r>
    <x v="1"/>
    <s v="0221"/>
    <n v="0"/>
    <n v="0"/>
    <n v="2018"/>
    <n v="1991"/>
    <n v="-525.11"/>
    <n v="0"/>
    <s v="50-R1.5 - Retirement"/>
    <m/>
    <x v="1"/>
    <n v="2044"/>
    <b v="0"/>
  </r>
  <r>
    <x v="1"/>
    <s v="0221"/>
    <n v="0"/>
    <n v="0"/>
    <n v="2018"/>
    <n v="1992"/>
    <n v="-3.18"/>
    <n v="0"/>
    <s v="50-R1.5 - Retirement"/>
    <m/>
    <x v="1"/>
    <n v="2044"/>
    <b v="0"/>
  </r>
  <r>
    <x v="1"/>
    <s v="0221"/>
    <n v="0"/>
    <n v="0"/>
    <n v="2018"/>
    <n v="1993"/>
    <n v="-205.89"/>
    <n v="0"/>
    <s v="50-R1.5 - Retirement"/>
    <m/>
    <x v="1"/>
    <n v="2044"/>
    <b v="0"/>
  </r>
  <r>
    <x v="1"/>
    <s v="0221"/>
    <n v="0"/>
    <n v="0"/>
    <n v="2018"/>
    <n v="1995"/>
    <n v="-1176.6199999999999"/>
    <n v="0"/>
    <s v="50-R1.5 - Retirement"/>
    <m/>
    <x v="1"/>
    <n v="2044"/>
    <b v="0"/>
  </r>
  <r>
    <x v="1"/>
    <s v="0221"/>
    <n v="0"/>
    <n v="0"/>
    <n v="2018"/>
    <n v="1996"/>
    <n v="-375.88"/>
    <n v="0"/>
    <s v="50-R1.5 - Retirement"/>
    <m/>
    <x v="1"/>
    <n v="2044"/>
    <b v="0"/>
  </r>
  <r>
    <x v="1"/>
    <s v="0221"/>
    <n v="0"/>
    <n v="0"/>
    <n v="2018"/>
    <n v="1997"/>
    <n v="-4452.47"/>
    <n v="0"/>
    <s v="50-R1.5 - Retirement"/>
    <m/>
    <x v="1"/>
    <n v="2044"/>
    <b v="0"/>
  </r>
  <r>
    <x v="1"/>
    <s v="0221"/>
    <n v="0"/>
    <n v="0"/>
    <n v="2018"/>
    <n v="1998"/>
    <n v="-31307"/>
    <n v="0"/>
    <s v="50-R1.5 - Retirement"/>
    <m/>
    <x v="1"/>
    <n v="2044"/>
    <b v="0"/>
  </r>
  <r>
    <x v="1"/>
    <s v="0221"/>
    <n v="0"/>
    <n v="0"/>
    <n v="2018"/>
    <n v="1999"/>
    <n v="-10396.129999999999"/>
    <n v="0"/>
    <s v="50-R1.5 - Retirement"/>
    <m/>
    <x v="1"/>
    <n v="2044"/>
    <b v="0"/>
  </r>
  <r>
    <x v="1"/>
    <s v="0221"/>
    <n v="0"/>
    <n v="0"/>
    <n v="2018"/>
    <n v="2001"/>
    <n v="-1429.22"/>
    <n v="0"/>
    <s v="50-R1.5 - Retirement"/>
    <m/>
    <x v="1"/>
    <n v="2044"/>
    <b v="0"/>
  </r>
  <r>
    <x v="1"/>
    <s v="0221"/>
    <n v="0"/>
    <n v="0"/>
    <n v="2018"/>
    <n v="2002"/>
    <n v="-32989.56"/>
    <n v="0"/>
    <s v="50-R1.5 - Retirement"/>
    <m/>
    <x v="1"/>
    <n v="2044"/>
    <b v="0"/>
  </r>
  <r>
    <x v="1"/>
    <s v="0221"/>
    <n v="0"/>
    <n v="0"/>
    <n v="2018"/>
    <n v="2003"/>
    <n v="-40647.839999999997"/>
    <n v="0"/>
    <s v="50-R1.5 - Retirement"/>
    <m/>
    <x v="1"/>
    <n v="2044"/>
    <b v="0"/>
  </r>
  <r>
    <x v="1"/>
    <s v="0221"/>
    <n v="0"/>
    <n v="0"/>
    <n v="2018"/>
    <n v="2004"/>
    <n v="-31958.17"/>
    <n v="0"/>
    <s v="50-R1.5 - Retirement"/>
    <m/>
    <x v="1"/>
    <n v="2044"/>
    <b v="0"/>
  </r>
  <r>
    <x v="1"/>
    <s v="0221"/>
    <n v="0"/>
    <n v="0"/>
    <n v="2018"/>
    <n v="2005"/>
    <n v="-17462.349999999999"/>
    <n v="0"/>
    <s v="50-R1.5 - Retirement"/>
    <m/>
    <x v="1"/>
    <n v="2044"/>
    <b v="0"/>
  </r>
  <r>
    <x v="1"/>
    <s v="0221"/>
    <n v="0"/>
    <n v="0"/>
    <n v="2018"/>
    <n v="2006"/>
    <n v="-2434.94"/>
    <n v="0"/>
    <s v="50-R1.5 - Retirement"/>
    <m/>
    <x v="1"/>
    <n v="2044"/>
    <b v="0"/>
  </r>
  <r>
    <x v="1"/>
    <s v="0221"/>
    <n v="0"/>
    <n v="0"/>
    <n v="2018"/>
    <n v="2007"/>
    <n v="-1940.13"/>
    <n v="0"/>
    <s v="50-R1.5 - Retirement"/>
    <m/>
    <x v="1"/>
    <n v="2044"/>
    <b v="0"/>
  </r>
  <r>
    <x v="1"/>
    <s v="0221"/>
    <n v="0"/>
    <n v="0"/>
    <n v="2018"/>
    <n v="2008"/>
    <n v="-5337.97"/>
    <n v="0"/>
    <s v="50-R1.5 - Retirement"/>
    <m/>
    <x v="1"/>
    <n v="2044"/>
    <b v="0"/>
  </r>
  <r>
    <x v="1"/>
    <s v="0221"/>
    <n v="0"/>
    <n v="0"/>
    <n v="2018"/>
    <n v="2009"/>
    <n v="-3234.86"/>
    <n v="0"/>
    <s v="50-R1.5 - Retirement"/>
    <m/>
    <x v="1"/>
    <n v="2044"/>
    <b v="0"/>
  </r>
  <r>
    <x v="1"/>
    <s v="0221"/>
    <n v="0"/>
    <n v="0"/>
    <n v="2018"/>
    <n v="2010"/>
    <n v="-22698.05"/>
    <n v="0"/>
    <s v="50-R1.5 - Retirement"/>
    <m/>
    <x v="1"/>
    <n v="2044"/>
    <b v="0"/>
  </r>
  <r>
    <x v="1"/>
    <s v="0221"/>
    <n v="0"/>
    <n v="0"/>
    <n v="2019"/>
    <n v="1974"/>
    <n v="-377579.47"/>
    <n v="0"/>
    <s v="50-R1.5 - Retirement"/>
    <m/>
    <x v="1"/>
    <n v="2044"/>
    <b v="0"/>
  </r>
  <r>
    <x v="1"/>
    <s v="0221"/>
    <n v="0"/>
    <n v="0"/>
    <n v="2019"/>
    <n v="1975"/>
    <n v="-18339.04"/>
    <n v="0"/>
    <s v="50-R1.5 - Retirement"/>
    <m/>
    <x v="1"/>
    <n v="2044"/>
    <b v="0"/>
  </r>
  <r>
    <x v="1"/>
    <s v="0221"/>
    <n v="0"/>
    <n v="0"/>
    <n v="2019"/>
    <n v="1976"/>
    <n v="-1080.33"/>
    <n v="0"/>
    <s v="50-R1.5 - Retirement"/>
    <m/>
    <x v="1"/>
    <n v="2044"/>
    <b v="0"/>
  </r>
  <r>
    <x v="1"/>
    <s v="0221"/>
    <n v="0"/>
    <n v="0"/>
    <n v="2019"/>
    <n v="1977"/>
    <n v="-40.89"/>
    <n v="0"/>
    <s v="50-R1.5 - Retirement"/>
    <m/>
    <x v="1"/>
    <n v="2044"/>
    <b v="0"/>
  </r>
  <r>
    <x v="1"/>
    <s v="0221"/>
    <n v="0"/>
    <n v="0"/>
    <n v="2019"/>
    <n v="1978"/>
    <n v="-317.86"/>
    <n v="0"/>
    <s v="50-R1.5 - Retirement"/>
    <m/>
    <x v="1"/>
    <n v="2044"/>
    <b v="0"/>
  </r>
  <r>
    <x v="1"/>
    <s v="0221"/>
    <n v="0"/>
    <n v="0"/>
    <n v="2019"/>
    <n v="1980"/>
    <n v="-3256.87"/>
    <n v="0"/>
    <s v="50-R1.5 - Retirement"/>
    <m/>
    <x v="1"/>
    <n v="2044"/>
    <b v="0"/>
  </r>
  <r>
    <x v="1"/>
    <s v="0221"/>
    <n v="0"/>
    <n v="0"/>
    <n v="2019"/>
    <n v="1981"/>
    <n v="-694.19"/>
    <n v="0"/>
    <s v="50-R1.5 - Retirement"/>
    <m/>
    <x v="1"/>
    <n v="2044"/>
    <b v="0"/>
  </r>
  <r>
    <x v="1"/>
    <s v="0221"/>
    <n v="0"/>
    <n v="0"/>
    <n v="2019"/>
    <n v="1982"/>
    <n v="-1141.98"/>
    <n v="0"/>
    <s v="50-R1.5 - Retirement"/>
    <m/>
    <x v="1"/>
    <n v="2044"/>
    <b v="0"/>
  </r>
  <r>
    <x v="1"/>
    <s v="0221"/>
    <n v="0"/>
    <n v="0"/>
    <n v="2019"/>
    <n v="1983"/>
    <n v="-1657.66"/>
    <n v="0"/>
    <s v="50-R1.5 - Retirement"/>
    <m/>
    <x v="1"/>
    <n v="2044"/>
    <b v="0"/>
  </r>
  <r>
    <x v="1"/>
    <s v="0221"/>
    <n v="0"/>
    <n v="0"/>
    <n v="2019"/>
    <n v="1985"/>
    <n v="-3121.54"/>
    <n v="0"/>
    <s v="50-R1.5 - Retirement"/>
    <m/>
    <x v="1"/>
    <n v="2044"/>
    <b v="0"/>
  </r>
  <r>
    <x v="1"/>
    <s v="0221"/>
    <n v="0"/>
    <n v="0"/>
    <n v="2019"/>
    <n v="1986"/>
    <n v="-0.03"/>
    <n v="0"/>
    <s v="50-R1.5 - Retirement"/>
    <m/>
    <x v="1"/>
    <n v="2044"/>
    <b v="0"/>
  </r>
  <r>
    <x v="1"/>
    <s v="0221"/>
    <n v="0"/>
    <n v="0"/>
    <n v="2019"/>
    <n v="1987"/>
    <n v="-1009.96"/>
    <n v="0"/>
    <s v="50-R1.5 - Retirement"/>
    <m/>
    <x v="1"/>
    <n v="2044"/>
    <b v="0"/>
  </r>
  <r>
    <x v="1"/>
    <s v="0221"/>
    <n v="0"/>
    <n v="0"/>
    <n v="2019"/>
    <n v="1988"/>
    <n v="-52.83"/>
    <n v="0"/>
    <s v="50-R1.5 - Retirement"/>
    <m/>
    <x v="1"/>
    <n v="2044"/>
    <b v="0"/>
  </r>
  <r>
    <x v="1"/>
    <s v="0221"/>
    <n v="0"/>
    <n v="0"/>
    <n v="2019"/>
    <n v="1991"/>
    <n v="-543.96"/>
    <n v="0"/>
    <s v="50-R1.5 - Retirement"/>
    <m/>
    <x v="1"/>
    <n v="2044"/>
    <b v="0"/>
  </r>
  <r>
    <x v="1"/>
    <s v="0221"/>
    <n v="0"/>
    <n v="0"/>
    <n v="2019"/>
    <n v="1992"/>
    <n v="-3.29"/>
    <n v="0"/>
    <s v="50-R1.5 - Retirement"/>
    <m/>
    <x v="1"/>
    <n v="2044"/>
    <b v="0"/>
  </r>
  <r>
    <x v="1"/>
    <s v="0221"/>
    <n v="0"/>
    <n v="0"/>
    <n v="2019"/>
    <n v="1993"/>
    <n v="-213.28"/>
    <n v="0"/>
    <s v="50-R1.5 - Retirement"/>
    <m/>
    <x v="1"/>
    <n v="2044"/>
    <b v="0"/>
  </r>
  <r>
    <x v="1"/>
    <s v="0221"/>
    <n v="0"/>
    <n v="0"/>
    <n v="2019"/>
    <n v="1995"/>
    <n v="-1218.6300000000001"/>
    <n v="0"/>
    <s v="50-R1.5 - Retirement"/>
    <m/>
    <x v="1"/>
    <n v="2044"/>
    <b v="0"/>
  </r>
  <r>
    <x v="1"/>
    <s v="0221"/>
    <n v="0"/>
    <n v="0"/>
    <n v="2019"/>
    <n v="1996"/>
    <n v="-389.23"/>
    <n v="0"/>
    <s v="50-R1.5 - Retirement"/>
    <m/>
    <x v="1"/>
    <n v="2044"/>
    <b v="0"/>
  </r>
  <r>
    <x v="1"/>
    <s v="0221"/>
    <n v="0"/>
    <n v="0"/>
    <n v="2019"/>
    <n v="1997"/>
    <n v="-4609.62"/>
    <n v="0"/>
    <s v="50-R1.5 - Retirement"/>
    <m/>
    <x v="1"/>
    <n v="2044"/>
    <b v="0"/>
  </r>
  <r>
    <x v="1"/>
    <s v="0221"/>
    <n v="0"/>
    <n v="0"/>
    <n v="2019"/>
    <n v="1998"/>
    <n v="-32403.77"/>
    <n v="0"/>
    <s v="50-R1.5 - Retirement"/>
    <m/>
    <x v="1"/>
    <n v="2044"/>
    <b v="0"/>
  </r>
  <r>
    <x v="1"/>
    <s v="0221"/>
    <n v="0"/>
    <n v="0"/>
    <n v="2019"/>
    <n v="1999"/>
    <n v="-10757.48"/>
    <n v="0"/>
    <s v="50-R1.5 - Retirement"/>
    <m/>
    <x v="1"/>
    <n v="2044"/>
    <b v="0"/>
  </r>
  <r>
    <x v="1"/>
    <s v="0221"/>
    <n v="0"/>
    <n v="0"/>
    <n v="2019"/>
    <n v="2001"/>
    <n v="-1478.12"/>
    <n v="0"/>
    <s v="50-R1.5 - Retirement"/>
    <m/>
    <x v="1"/>
    <n v="2044"/>
    <b v="0"/>
  </r>
  <r>
    <x v="1"/>
    <s v="0221"/>
    <n v="0"/>
    <n v="0"/>
    <n v="2019"/>
    <n v="2002"/>
    <n v="-34111.24"/>
    <n v="0"/>
    <s v="50-R1.5 - Retirement"/>
    <m/>
    <x v="1"/>
    <n v="2044"/>
    <b v="0"/>
  </r>
  <r>
    <x v="1"/>
    <s v="0221"/>
    <n v="0"/>
    <n v="0"/>
    <n v="2019"/>
    <n v="2003"/>
    <n v="-42024.35"/>
    <n v="0"/>
    <s v="50-R1.5 - Retirement"/>
    <m/>
    <x v="1"/>
    <n v="2044"/>
    <b v="0"/>
  </r>
  <r>
    <x v="1"/>
    <s v="0221"/>
    <n v="0"/>
    <n v="0"/>
    <n v="2019"/>
    <n v="2004"/>
    <n v="-33040.58"/>
    <n v="0"/>
    <s v="50-R1.5 - Retirement"/>
    <m/>
    <x v="1"/>
    <n v="2044"/>
    <b v="0"/>
  </r>
  <r>
    <x v="1"/>
    <s v="0221"/>
    <n v="0"/>
    <n v="0"/>
    <n v="2019"/>
    <n v="2005"/>
    <n v="-18057.72"/>
    <n v="0"/>
    <s v="50-R1.5 - Retirement"/>
    <m/>
    <x v="1"/>
    <n v="2044"/>
    <b v="0"/>
  </r>
  <r>
    <x v="1"/>
    <s v="0221"/>
    <n v="0"/>
    <n v="0"/>
    <n v="2019"/>
    <n v="2006"/>
    <n v="-2518.69"/>
    <n v="0"/>
    <s v="50-R1.5 - Retirement"/>
    <m/>
    <x v="1"/>
    <n v="2044"/>
    <b v="0"/>
  </r>
  <r>
    <x v="1"/>
    <s v="0221"/>
    <n v="0"/>
    <n v="0"/>
    <n v="2019"/>
    <n v="2007"/>
    <n v="-2007.58"/>
    <n v="0"/>
    <s v="50-R1.5 - Retirement"/>
    <m/>
    <x v="1"/>
    <n v="2044"/>
    <b v="0"/>
  </r>
  <r>
    <x v="1"/>
    <s v="0221"/>
    <n v="0"/>
    <n v="0"/>
    <n v="2019"/>
    <n v="2008"/>
    <n v="-5525.21"/>
    <n v="0"/>
    <s v="50-R1.5 - Retirement"/>
    <m/>
    <x v="1"/>
    <n v="2044"/>
    <b v="0"/>
  </r>
  <r>
    <x v="1"/>
    <s v="0221"/>
    <n v="0"/>
    <n v="0"/>
    <n v="2019"/>
    <n v="2009"/>
    <n v="-3349.7"/>
    <n v="0"/>
    <s v="50-R1.5 - Retirement"/>
    <m/>
    <x v="1"/>
    <n v="2044"/>
    <b v="0"/>
  </r>
  <r>
    <x v="1"/>
    <s v="0221"/>
    <n v="0"/>
    <n v="0"/>
    <n v="2019"/>
    <n v="2010"/>
    <n v="-23511.54"/>
    <n v="0"/>
    <s v="50-R1.5 - Retirement"/>
    <m/>
    <x v="1"/>
    <n v="2044"/>
    <b v="0"/>
  </r>
  <r>
    <x v="1"/>
    <s v="0221"/>
    <n v="0"/>
    <n v="0"/>
    <n v="2020"/>
    <n v="1974"/>
    <n v="-386466.12"/>
    <n v="0"/>
    <s v="50-R1.5 - Retirement"/>
    <m/>
    <x v="1"/>
    <n v="2044"/>
    <b v="0"/>
  </r>
  <r>
    <x v="1"/>
    <s v="0221"/>
    <n v="0"/>
    <n v="0"/>
    <n v="2020"/>
    <n v="1975"/>
    <n v="-18796.04"/>
    <n v="0"/>
    <s v="50-R1.5 - Retirement"/>
    <m/>
    <x v="1"/>
    <n v="2044"/>
    <b v="0"/>
  </r>
  <r>
    <x v="1"/>
    <s v="0221"/>
    <n v="0"/>
    <n v="0"/>
    <n v="2020"/>
    <n v="1976"/>
    <n v="-1108.6099999999999"/>
    <n v="0"/>
    <s v="50-R1.5 - Retirement"/>
    <m/>
    <x v="1"/>
    <n v="2044"/>
    <b v="0"/>
  </r>
  <r>
    <x v="1"/>
    <s v="0221"/>
    <n v="0"/>
    <n v="0"/>
    <n v="2020"/>
    <n v="1977"/>
    <n v="-42.01"/>
    <n v="0"/>
    <s v="50-R1.5 - Retirement"/>
    <m/>
    <x v="1"/>
    <n v="2044"/>
    <b v="0"/>
  </r>
  <r>
    <x v="1"/>
    <s v="0221"/>
    <n v="0"/>
    <n v="0"/>
    <n v="2020"/>
    <n v="1978"/>
    <n v="-326.91000000000003"/>
    <n v="0"/>
    <s v="50-R1.5 - Retirement"/>
    <m/>
    <x v="1"/>
    <n v="2044"/>
    <b v="0"/>
  </r>
  <r>
    <x v="1"/>
    <s v="0221"/>
    <n v="0"/>
    <n v="0"/>
    <n v="2020"/>
    <n v="1980"/>
    <n v="-3355.87"/>
    <n v="0"/>
    <s v="50-R1.5 - Retirement"/>
    <m/>
    <x v="1"/>
    <n v="2044"/>
    <b v="0"/>
  </r>
  <r>
    <x v="1"/>
    <s v="0221"/>
    <n v="0"/>
    <n v="0"/>
    <n v="2020"/>
    <n v="1981"/>
    <n v="-715.88"/>
    <n v="0"/>
    <s v="50-R1.5 - Retirement"/>
    <m/>
    <x v="1"/>
    <n v="2044"/>
    <b v="0"/>
  </r>
  <r>
    <x v="1"/>
    <s v="0221"/>
    <n v="0"/>
    <n v="0"/>
    <n v="2020"/>
    <n v="1982"/>
    <n v="-1178.53"/>
    <n v="0"/>
    <s v="50-R1.5 - Retirement"/>
    <m/>
    <x v="1"/>
    <n v="2044"/>
    <b v="0"/>
  </r>
  <r>
    <x v="1"/>
    <s v="0221"/>
    <n v="0"/>
    <n v="0"/>
    <n v="2020"/>
    <n v="1983"/>
    <n v="-1711.9"/>
    <n v="0"/>
    <s v="50-R1.5 - Retirement"/>
    <m/>
    <x v="1"/>
    <n v="2044"/>
    <b v="0"/>
  </r>
  <r>
    <x v="1"/>
    <s v="0221"/>
    <n v="0"/>
    <n v="0"/>
    <n v="2020"/>
    <n v="1985"/>
    <n v="-3227.33"/>
    <n v="0"/>
    <s v="50-R1.5 - Retirement"/>
    <m/>
    <x v="1"/>
    <n v="2044"/>
    <b v="0"/>
  </r>
  <r>
    <x v="1"/>
    <s v="0221"/>
    <n v="0"/>
    <n v="0"/>
    <n v="2020"/>
    <n v="1986"/>
    <n v="-0.03"/>
    <n v="0"/>
    <s v="50-R1.5 - Retirement"/>
    <m/>
    <x v="1"/>
    <n v="2044"/>
    <b v="0"/>
  </r>
  <r>
    <x v="1"/>
    <s v="0221"/>
    <n v="0"/>
    <n v="0"/>
    <n v="2020"/>
    <n v="1987"/>
    <n v="-1045.0899999999999"/>
    <n v="0"/>
    <s v="50-R1.5 - Retirement"/>
    <m/>
    <x v="1"/>
    <n v="2044"/>
    <b v="0"/>
  </r>
  <r>
    <x v="1"/>
    <s v="0221"/>
    <n v="0"/>
    <n v="0"/>
    <n v="2020"/>
    <n v="1988"/>
    <n v="-54.69"/>
    <n v="0"/>
    <s v="50-R1.5 - Retirement"/>
    <m/>
    <x v="1"/>
    <n v="2044"/>
    <b v="0"/>
  </r>
  <r>
    <x v="1"/>
    <s v="0221"/>
    <n v="0"/>
    <n v="0"/>
    <n v="2020"/>
    <n v="1991"/>
    <n v="-563.44000000000005"/>
    <n v="0"/>
    <s v="50-R1.5 - Retirement"/>
    <m/>
    <x v="1"/>
    <n v="2044"/>
    <b v="0"/>
  </r>
  <r>
    <x v="1"/>
    <s v="0221"/>
    <n v="0"/>
    <n v="0"/>
    <n v="2020"/>
    <n v="1992"/>
    <n v="-3.41"/>
    <n v="0"/>
    <s v="50-R1.5 - Retirement"/>
    <m/>
    <x v="1"/>
    <n v="2044"/>
    <b v="0"/>
  </r>
  <r>
    <x v="1"/>
    <s v="0221"/>
    <n v="0"/>
    <n v="0"/>
    <n v="2020"/>
    <n v="1993"/>
    <n v="-220.95"/>
    <n v="0"/>
    <s v="50-R1.5 - Retirement"/>
    <m/>
    <x v="1"/>
    <n v="2044"/>
    <b v="0"/>
  </r>
  <r>
    <x v="1"/>
    <s v="0221"/>
    <n v="0"/>
    <n v="0"/>
    <n v="2020"/>
    <n v="1995"/>
    <n v="-1262.28"/>
    <n v="0"/>
    <s v="50-R1.5 - Retirement"/>
    <m/>
    <x v="1"/>
    <n v="2044"/>
    <b v="0"/>
  </r>
  <r>
    <x v="1"/>
    <s v="0221"/>
    <n v="0"/>
    <n v="0"/>
    <n v="2020"/>
    <n v="1996"/>
    <n v="-403.12"/>
    <n v="0"/>
    <s v="50-R1.5 - Retirement"/>
    <m/>
    <x v="1"/>
    <n v="2044"/>
    <b v="0"/>
  </r>
  <r>
    <x v="1"/>
    <s v="0221"/>
    <n v="0"/>
    <n v="0"/>
    <n v="2020"/>
    <n v="1997"/>
    <n v="-4773.34"/>
    <n v="0"/>
    <s v="50-R1.5 - Retirement"/>
    <m/>
    <x v="1"/>
    <n v="2044"/>
    <b v="0"/>
  </r>
  <r>
    <x v="1"/>
    <s v="0221"/>
    <n v="0"/>
    <n v="0"/>
    <n v="2020"/>
    <n v="1998"/>
    <n v="-33547.449999999997"/>
    <n v="0"/>
    <s v="50-R1.5 - Retirement"/>
    <m/>
    <x v="1"/>
    <n v="2044"/>
    <b v="0"/>
  </r>
  <r>
    <x v="1"/>
    <s v="0221"/>
    <n v="0"/>
    <n v="0"/>
    <n v="2020"/>
    <n v="1999"/>
    <n v="-11134.34"/>
    <n v="0"/>
    <s v="50-R1.5 - Retirement"/>
    <m/>
    <x v="1"/>
    <n v="2044"/>
    <b v="0"/>
  </r>
  <r>
    <x v="1"/>
    <s v="0221"/>
    <n v="0"/>
    <n v="0"/>
    <n v="2020"/>
    <n v="2001"/>
    <n v="-1529.1"/>
    <n v="0"/>
    <s v="50-R1.5 - Retirement"/>
    <m/>
    <x v="1"/>
    <n v="2044"/>
    <b v="0"/>
  </r>
  <r>
    <x v="1"/>
    <s v="0221"/>
    <n v="0"/>
    <n v="0"/>
    <n v="2020"/>
    <n v="2002"/>
    <n v="-35278.31"/>
    <n v="0"/>
    <s v="50-R1.5 - Retirement"/>
    <m/>
    <x v="1"/>
    <n v="2044"/>
    <b v="0"/>
  </r>
  <r>
    <x v="1"/>
    <s v="0221"/>
    <n v="0"/>
    <n v="0"/>
    <n v="2020"/>
    <n v="2003"/>
    <n v="-43453.23"/>
    <n v="0"/>
    <s v="50-R1.5 - Retirement"/>
    <m/>
    <x v="1"/>
    <n v="2044"/>
    <b v="0"/>
  </r>
  <r>
    <x v="1"/>
    <s v="0221"/>
    <n v="0"/>
    <n v="0"/>
    <n v="2020"/>
    <n v="2004"/>
    <n v="-34159.47"/>
    <n v="0"/>
    <s v="50-R1.5 - Retirement"/>
    <m/>
    <x v="1"/>
    <n v="2044"/>
    <b v="0"/>
  </r>
  <r>
    <x v="1"/>
    <s v="0221"/>
    <n v="0"/>
    <n v="0"/>
    <n v="2020"/>
    <n v="2005"/>
    <n v="-18669.330000000002"/>
    <n v="0"/>
    <s v="50-R1.5 - Retirement"/>
    <m/>
    <x v="1"/>
    <n v="2044"/>
    <b v="0"/>
  </r>
  <r>
    <x v="1"/>
    <s v="0221"/>
    <n v="0"/>
    <n v="0"/>
    <n v="2020"/>
    <n v="2006"/>
    <n v="-2604.5700000000002"/>
    <n v="0"/>
    <s v="50-R1.5 - Retirement"/>
    <m/>
    <x v="1"/>
    <n v="2044"/>
    <b v="0"/>
  </r>
  <r>
    <x v="1"/>
    <s v="0221"/>
    <n v="0"/>
    <n v="0"/>
    <n v="2020"/>
    <n v="2007"/>
    <n v="-2076.64"/>
    <n v="0"/>
    <s v="50-R1.5 - Retirement"/>
    <m/>
    <x v="1"/>
    <n v="2044"/>
    <b v="0"/>
  </r>
  <r>
    <x v="1"/>
    <s v="0221"/>
    <n v="0"/>
    <n v="0"/>
    <n v="2020"/>
    <n v="2008"/>
    <n v="-5717.33"/>
    <n v="0"/>
    <s v="50-R1.5 - Retirement"/>
    <m/>
    <x v="1"/>
    <n v="2044"/>
    <b v="0"/>
  </r>
  <r>
    <x v="1"/>
    <s v="0221"/>
    <n v="0"/>
    <n v="0"/>
    <n v="2020"/>
    <n v="2009"/>
    <n v="-3467.2"/>
    <n v="0"/>
    <s v="50-R1.5 - Retirement"/>
    <m/>
    <x v="1"/>
    <n v="2044"/>
    <b v="0"/>
  </r>
  <r>
    <x v="1"/>
    <s v="0221"/>
    <n v="0"/>
    <n v="0"/>
    <n v="2020"/>
    <n v="2010"/>
    <n v="-24346.26"/>
    <n v="0"/>
    <s v="50-R1.5 - Retirement"/>
    <m/>
    <x v="1"/>
    <n v="2044"/>
    <b v="0"/>
  </r>
  <r>
    <x v="1"/>
    <s v="0221"/>
    <n v="0"/>
    <n v="0"/>
    <n v="2021"/>
    <n v="1974"/>
    <n v="-394999.95"/>
    <n v="0"/>
    <s v="50-R1.5 - Retirement"/>
    <m/>
    <x v="1"/>
    <n v="2044"/>
    <b v="0"/>
  </r>
  <r>
    <x v="1"/>
    <s v="0221"/>
    <n v="0"/>
    <n v="0"/>
    <n v="2021"/>
    <n v="1975"/>
    <n v="-19238.419999999998"/>
    <n v="0"/>
    <s v="50-R1.5 - Retirement"/>
    <m/>
    <x v="1"/>
    <n v="2044"/>
    <b v="0"/>
  </r>
  <r>
    <x v="1"/>
    <s v="0221"/>
    <n v="0"/>
    <n v="0"/>
    <n v="2021"/>
    <n v="1976"/>
    <n v="-1136.23"/>
    <n v="0"/>
    <s v="50-R1.5 - Retirement"/>
    <m/>
    <x v="1"/>
    <n v="2044"/>
    <b v="0"/>
  </r>
  <r>
    <x v="1"/>
    <s v="0221"/>
    <n v="0"/>
    <n v="0"/>
    <n v="2021"/>
    <n v="1977"/>
    <n v="-43.11"/>
    <n v="0"/>
    <s v="50-R1.5 - Retirement"/>
    <m/>
    <x v="1"/>
    <n v="2044"/>
    <b v="0"/>
  </r>
  <r>
    <x v="1"/>
    <s v="0221"/>
    <n v="0"/>
    <n v="0"/>
    <n v="2021"/>
    <n v="1978"/>
    <n v="-335.85"/>
    <n v="0"/>
    <s v="50-R1.5 - Retirement"/>
    <m/>
    <x v="1"/>
    <n v="2044"/>
    <b v="0"/>
  </r>
  <r>
    <x v="1"/>
    <s v="0221"/>
    <n v="0"/>
    <n v="0"/>
    <n v="2021"/>
    <n v="1980"/>
    <n v="-3454.78"/>
    <n v="0"/>
    <s v="50-R1.5 - Retirement"/>
    <m/>
    <x v="1"/>
    <n v="2044"/>
    <b v="0"/>
  </r>
  <r>
    <x v="1"/>
    <s v="0221"/>
    <n v="0"/>
    <n v="0"/>
    <n v="2021"/>
    <n v="1981"/>
    <n v="-737.64"/>
    <n v="0"/>
    <s v="50-R1.5 - Retirement"/>
    <m/>
    <x v="1"/>
    <n v="2044"/>
    <b v="0"/>
  </r>
  <r>
    <x v="1"/>
    <s v="0221"/>
    <n v="0"/>
    <n v="0"/>
    <n v="2021"/>
    <n v="1982"/>
    <n v="-1215.3599999999999"/>
    <n v="0"/>
    <s v="50-R1.5 - Retirement"/>
    <m/>
    <x v="1"/>
    <n v="2044"/>
    <b v="0"/>
  </r>
  <r>
    <x v="1"/>
    <s v="0221"/>
    <n v="0"/>
    <n v="0"/>
    <n v="2021"/>
    <n v="1983"/>
    <n v="-1766.7"/>
    <n v="0"/>
    <s v="50-R1.5 - Retirement"/>
    <m/>
    <x v="1"/>
    <n v="2044"/>
    <b v="0"/>
  </r>
  <r>
    <x v="1"/>
    <s v="0221"/>
    <n v="0"/>
    <n v="0"/>
    <n v="2021"/>
    <n v="1985"/>
    <n v="-3334.93"/>
    <n v="0"/>
    <s v="50-R1.5 - Retirement"/>
    <m/>
    <x v="1"/>
    <n v="2044"/>
    <b v="0"/>
  </r>
  <r>
    <x v="1"/>
    <s v="0221"/>
    <n v="0"/>
    <n v="0"/>
    <n v="2021"/>
    <n v="1986"/>
    <n v="-0.03"/>
    <n v="0"/>
    <s v="50-R1.5 - Retirement"/>
    <m/>
    <x v="1"/>
    <n v="2044"/>
    <b v="0"/>
  </r>
  <r>
    <x v="1"/>
    <s v="0221"/>
    <n v="0"/>
    <n v="0"/>
    <n v="2021"/>
    <n v="1987"/>
    <n v="-1081.03"/>
    <n v="0"/>
    <s v="50-R1.5 - Retirement"/>
    <m/>
    <x v="1"/>
    <n v="2044"/>
    <b v="0"/>
  </r>
  <r>
    <x v="1"/>
    <s v="0221"/>
    <n v="0"/>
    <n v="0"/>
    <n v="2021"/>
    <n v="1988"/>
    <n v="-56.59"/>
    <n v="0"/>
    <s v="50-R1.5 - Retirement"/>
    <m/>
    <x v="1"/>
    <n v="2044"/>
    <b v="0"/>
  </r>
  <r>
    <x v="1"/>
    <s v="0221"/>
    <n v="0"/>
    <n v="0"/>
    <n v="2021"/>
    <n v="1991"/>
    <n v="-583.53"/>
    <n v="0"/>
    <s v="50-R1.5 - Retirement"/>
    <m/>
    <x v="1"/>
    <n v="2044"/>
    <b v="0"/>
  </r>
  <r>
    <x v="1"/>
    <s v="0221"/>
    <n v="0"/>
    <n v="0"/>
    <n v="2021"/>
    <n v="1992"/>
    <n v="-3.53"/>
    <n v="0"/>
    <s v="50-R1.5 - Retirement"/>
    <m/>
    <x v="1"/>
    <n v="2044"/>
    <b v="0"/>
  </r>
  <r>
    <x v="1"/>
    <s v="0221"/>
    <n v="0"/>
    <n v="0"/>
    <n v="2021"/>
    <n v="1993"/>
    <n v="-228.88"/>
    <n v="0"/>
    <s v="50-R1.5 - Retirement"/>
    <m/>
    <x v="1"/>
    <n v="2044"/>
    <b v="0"/>
  </r>
  <r>
    <x v="1"/>
    <s v="0221"/>
    <n v="0"/>
    <n v="0"/>
    <n v="2021"/>
    <n v="1995"/>
    <n v="-1307.6099999999999"/>
    <n v="0"/>
    <s v="50-R1.5 - Retirement"/>
    <m/>
    <x v="1"/>
    <n v="2044"/>
    <b v="0"/>
  </r>
  <r>
    <x v="1"/>
    <s v="0221"/>
    <n v="0"/>
    <n v="0"/>
    <n v="2021"/>
    <n v="1996"/>
    <n v="-417.57"/>
    <n v="0"/>
    <s v="50-R1.5 - Retirement"/>
    <m/>
    <x v="1"/>
    <n v="2044"/>
    <b v="0"/>
  </r>
  <r>
    <x v="1"/>
    <s v="0221"/>
    <n v="0"/>
    <n v="0"/>
    <n v="2021"/>
    <n v="1997"/>
    <n v="-4943.74"/>
    <n v="0"/>
    <s v="50-R1.5 - Retirement"/>
    <m/>
    <x v="1"/>
    <n v="2044"/>
    <b v="0"/>
  </r>
  <r>
    <x v="1"/>
    <s v="0221"/>
    <n v="0"/>
    <n v="0"/>
    <n v="2021"/>
    <n v="1998"/>
    <n v="-34738.93"/>
    <n v="0"/>
    <s v="50-R1.5 - Retirement"/>
    <m/>
    <x v="1"/>
    <n v="2044"/>
    <b v="0"/>
  </r>
  <r>
    <x v="1"/>
    <s v="0221"/>
    <n v="0"/>
    <n v="0"/>
    <n v="2021"/>
    <n v="1999"/>
    <n v="-11527.32"/>
    <n v="0"/>
    <s v="50-R1.5 - Retirement"/>
    <m/>
    <x v="1"/>
    <n v="2044"/>
    <b v="0"/>
  </r>
  <r>
    <x v="1"/>
    <s v="0221"/>
    <n v="0"/>
    <n v="0"/>
    <n v="2021"/>
    <n v="2001"/>
    <n v="-1582.25"/>
    <n v="0"/>
    <s v="50-R1.5 - Retirement"/>
    <m/>
    <x v="1"/>
    <n v="2044"/>
    <b v="0"/>
  </r>
  <r>
    <x v="1"/>
    <s v="0221"/>
    <n v="0"/>
    <n v="0"/>
    <n v="2021"/>
    <n v="2002"/>
    <n v="-36495.019999999997"/>
    <n v="0"/>
    <s v="50-R1.5 - Retirement"/>
    <m/>
    <x v="1"/>
    <n v="2044"/>
    <b v="0"/>
  </r>
  <r>
    <x v="1"/>
    <s v="0221"/>
    <n v="0"/>
    <n v="0"/>
    <n v="2021"/>
    <n v="2003"/>
    <n v="-44939.92"/>
    <n v="0"/>
    <s v="50-R1.5 - Retirement"/>
    <m/>
    <x v="1"/>
    <n v="2044"/>
    <b v="0"/>
  </r>
  <r>
    <x v="1"/>
    <s v="0221"/>
    <n v="0"/>
    <n v="0"/>
    <n v="2021"/>
    <n v="2004"/>
    <n v="-35320.93"/>
    <n v="0"/>
    <s v="50-R1.5 - Retirement"/>
    <m/>
    <x v="1"/>
    <n v="2044"/>
    <b v="0"/>
  </r>
  <r>
    <x v="1"/>
    <s v="0221"/>
    <n v="0"/>
    <n v="0"/>
    <n v="2021"/>
    <n v="2005"/>
    <n v="-19301.55"/>
    <n v="0"/>
    <s v="50-R1.5 - Retirement"/>
    <m/>
    <x v="1"/>
    <n v="2044"/>
    <b v="0"/>
  </r>
  <r>
    <x v="1"/>
    <s v="0221"/>
    <n v="0"/>
    <n v="0"/>
    <n v="2021"/>
    <n v="2006"/>
    <n v="-2692.78"/>
    <n v="0"/>
    <s v="50-R1.5 - Retirement"/>
    <m/>
    <x v="1"/>
    <n v="2044"/>
    <b v="0"/>
  </r>
  <r>
    <x v="1"/>
    <s v="0221"/>
    <n v="0"/>
    <n v="0"/>
    <n v="2021"/>
    <n v="2007"/>
    <n v="-2147.44"/>
    <n v="0"/>
    <s v="50-R1.5 - Retirement"/>
    <m/>
    <x v="1"/>
    <n v="2044"/>
    <b v="0"/>
  </r>
  <r>
    <x v="1"/>
    <s v="0221"/>
    <n v="0"/>
    <n v="0"/>
    <n v="2021"/>
    <n v="2008"/>
    <n v="-5913.99"/>
    <n v="0"/>
    <s v="50-R1.5 - Retirement"/>
    <m/>
    <x v="1"/>
    <n v="2044"/>
    <b v="0"/>
  </r>
  <r>
    <x v="1"/>
    <s v="0221"/>
    <n v="0"/>
    <n v="0"/>
    <n v="2021"/>
    <n v="2009"/>
    <n v="-3587.76"/>
    <n v="0"/>
    <s v="50-R1.5 - Retirement"/>
    <m/>
    <x v="1"/>
    <n v="2044"/>
    <b v="0"/>
  </r>
  <r>
    <x v="1"/>
    <s v="0221"/>
    <n v="0"/>
    <n v="0"/>
    <n v="2021"/>
    <n v="2010"/>
    <n v="-25200.28"/>
    <n v="0"/>
    <s v="50-R1.5 - Retirement"/>
    <m/>
    <x v="1"/>
    <n v="2044"/>
    <b v="0"/>
  </r>
  <r>
    <x v="1"/>
    <s v="0221"/>
    <n v="0"/>
    <n v="0"/>
    <n v="2022"/>
    <n v="1974"/>
    <n v="-403102.83"/>
    <n v="0"/>
    <s v="50-R1.5 - Retirement"/>
    <m/>
    <x v="1"/>
    <n v="2044"/>
    <b v="0"/>
  </r>
  <r>
    <x v="1"/>
    <s v="0221"/>
    <n v="0"/>
    <n v="0"/>
    <n v="2022"/>
    <n v="1975"/>
    <n v="-19663.240000000002"/>
    <n v="0"/>
    <s v="50-R1.5 - Retirement"/>
    <m/>
    <x v="1"/>
    <n v="2044"/>
    <b v="0"/>
  </r>
  <r>
    <x v="1"/>
    <s v="0221"/>
    <n v="0"/>
    <n v="0"/>
    <n v="2022"/>
    <n v="1976"/>
    <n v="-1162.97"/>
    <n v="0"/>
    <s v="50-R1.5 - Retirement"/>
    <m/>
    <x v="1"/>
    <n v="2044"/>
    <b v="0"/>
  </r>
  <r>
    <x v="1"/>
    <s v="0221"/>
    <n v="0"/>
    <n v="0"/>
    <n v="2022"/>
    <n v="1977"/>
    <n v="-44.18"/>
    <n v="0"/>
    <s v="50-R1.5 - Retirement"/>
    <m/>
    <x v="1"/>
    <n v="2044"/>
    <b v="0"/>
  </r>
  <r>
    <x v="1"/>
    <s v="0221"/>
    <n v="0"/>
    <n v="0"/>
    <n v="2022"/>
    <n v="1978"/>
    <n v="-344.65"/>
    <n v="0"/>
    <s v="50-R1.5 - Retirement"/>
    <m/>
    <x v="1"/>
    <n v="2044"/>
    <b v="0"/>
  </r>
  <r>
    <x v="1"/>
    <s v="0221"/>
    <n v="0"/>
    <n v="0"/>
    <n v="2022"/>
    <n v="1980"/>
    <n v="-3553.11"/>
    <n v="0"/>
    <s v="50-R1.5 - Retirement"/>
    <m/>
    <x v="1"/>
    <n v="2044"/>
    <b v="0"/>
  </r>
  <r>
    <x v="1"/>
    <s v="0221"/>
    <n v="0"/>
    <n v="0"/>
    <n v="2022"/>
    <n v="1981"/>
    <n v="-759.38"/>
    <n v="0"/>
    <s v="50-R1.5 - Retirement"/>
    <m/>
    <x v="1"/>
    <n v="2044"/>
    <b v="0"/>
  </r>
  <r>
    <x v="1"/>
    <s v="0221"/>
    <n v="0"/>
    <n v="0"/>
    <n v="2022"/>
    <n v="1982"/>
    <n v="-1252.31"/>
    <n v="0"/>
    <s v="50-R1.5 - Retirement"/>
    <m/>
    <x v="1"/>
    <n v="2044"/>
    <b v="0"/>
  </r>
  <r>
    <x v="1"/>
    <s v="0221"/>
    <n v="0"/>
    <n v="0"/>
    <n v="2022"/>
    <n v="1983"/>
    <n v="-1821.91"/>
    <n v="0"/>
    <s v="50-R1.5 - Retirement"/>
    <m/>
    <x v="1"/>
    <n v="2044"/>
    <b v="0"/>
  </r>
  <r>
    <x v="1"/>
    <s v="0221"/>
    <n v="0"/>
    <n v="0"/>
    <n v="2022"/>
    <n v="1985"/>
    <n v="-3444.05"/>
    <n v="0"/>
    <s v="50-R1.5 - Retirement"/>
    <m/>
    <x v="1"/>
    <n v="2044"/>
    <b v="0"/>
  </r>
  <r>
    <x v="1"/>
    <s v="0221"/>
    <n v="0"/>
    <n v="0"/>
    <n v="2022"/>
    <n v="1986"/>
    <n v="-0.03"/>
    <n v="0"/>
    <s v="50-R1.5 - Retirement"/>
    <m/>
    <x v="1"/>
    <n v="2044"/>
    <b v="0"/>
  </r>
  <r>
    <x v="1"/>
    <s v="0221"/>
    <n v="0"/>
    <n v="0"/>
    <n v="2022"/>
    <n v="1987"/>
    <n v="-1117.67"/>
    <n v="0"/>
    <s v="50-R1.5 - Retirement"/>
    <m/>
    <x v="1"/>
    <n v="2044"/>
    <b v="0"/>
  </r>
  <r>
    <x v="1"/>
    <s v="0221"/>
    <n v="0"/>
    <n v="0"/>
    <n v="2022"/>
    <n v="1988"/>
    <n v="-58.54"/>
    <n v="0"/>
    <s v="50-R1.5 - Retirement"/>
    <m/>
    <x v="1"/>
    <n v="2044"/>
    <b v="0"/>
  </r>
  <r>
    <x v="1"/>
    <s v="0221"/>
    <n v="0"/>
    <n v="0"/>
    <n v="2022"/>
    <n v="1991"/>
    <n v="-604.20000000000005"/>
    <n v="0"/>
    <s v="50-R1.5 - Retirement"/>
    <m/>
    <x v="1"/>
    <n v="2044"/>
    <b v="0"/>
  </r>
  <r>
    <x v="1"/>
    <s v="0221"/>
    <n v="0"/>
    <n v="0"/>
    <n v="2022"/>
    <n v="1992"/>
    <n v="-3.66"/>
    <n v="0"/>
    <s v="50-R1.5 - Retirement"/>
    <m/>
    <x v="1"/>
    <n v="2044"/>
    <b v="0"/>
  </r>
  <r>
    <x v="1"/>
    <s v="0221"/>
    <n v="0"/>
    <n v="0"/>
    <n v="2022"/>
    <n v="1993"/>
    <n v="-237.08"/>
    <n v="0"/>
    <s v="50-R1.5 - Retirement"/>
    <m/>
    <x v="1"/>
    <n v="2044"/>
    <b v="0"/>
  </r>
  <r>
    <x v="1"/>
    <s v="0221"/>
    <n v="0"/>
    <n v="0"/>
    <n v="2022"/>
    <n v="1995"/>
    <n v="-1354.61"/>
    <n v="0"/>
    <s v="50-R1.5 - Retirement"/>
    <m/>
    <x v="1"/>
    <n v="2044"/>
    <b v="0"/>
  </r>
  <r>
    <x v="1"/>
    <s v="0221"/>
    <n v="0"/>
    <n v="0"/>
    <n v="2022"/>
    <n v="1996"/>
    <n v="-432.56"/>
    <n v="0"/>
    <s v="50-R1.5 - Retirement"/>
    <m/>
    <x v="1"/>
    <n v="2044"/>
    <b v="0"/>
  </r>
  <r>
    <x v="1"/>
    <s v="0221"/>
    <n v="0"/>
    <n v="0"/>
    <n v="2022"/>
    <n v="1997"/>
    <n v="-5120.84"/>
    <n v="0"/>
    <s v="50-R1.5 - Retirement"/>
    <m/>
    <x v="1"/>
    <n v="2044"/>
    <b v="0"/>
  </r>
  <r>
    <x v="1"/>
    <s v="0221"/>
    <n v="0"/>
    <n v="0"/>
    <n v="2022"/>
    <n v="1998"/>
    <n v="-35979.1"/>
    <n v="0"/>
    <s v="50-R1.5 - Retirement"/>
    <m/>
    <x v="1"/>
    <n v="2044"/>
    <b v="0"/>
  </r>
  <r>
    <x v="1"/>
    <s v="0221"/>
    <n v="0"/>
    <n v="0"/>
    <n v="2022"/>
    <n v="1999"/>
    <n v="-11936.73"/>
    <n v="0"/>
    <s v="50-R1.5 - Retirement"/>
    <m/>
    <x v="1"/>
    <n v="2044"/>
    <b v="0"/>
  </r>
  <r>
    <x v="1"/>
    <s v="0221"/>
    <n v="0"/>
    <n v="0"/>
    <n v="2022"/>
    <n v="2001"/>
    <n v="-1637.68"/>
    <n v="0"/>
    <s v="50-R1.5 - Retirement"/>
    <m/>
    <x v="1"/>
    <n v="2044"/>
    <b v="0"/>
  </r>
  <r>
    <x v="1"/>
    <s v="0221"/>
    <n v="0"/>
    <n v="0"/>
    <n v="2022"/>
    <n v="2002"/>
    <n v="-37763.519999999997"/>
    <n v="0"/>
    <s v="50-R1.5 - Retirement"/>
    <m/>
    <x v="1"/>
    <n v="2044"/>
    <b v="0"/>
  </r>
  <r>
    <x v="1"/>
    <s v="0221"/>
    <n v="0"/>
    <n v="0"/>
    <n v="2022"/>
    <n v="2003"/>
    <n v="-46489.85"/>
    <n v="0"/>
    <s v="50-R1.5 - Retirement"/>
    <m/>
    <x v="1"/>
    <n v="2044"/>
    <b v="0"/>
  </r>
  <r>
    <x v="1"/>
    <s v="0221"/>
    <n v="0"/>
    <n v="0"/>
    <n v="2022"/>
    <n v="2004"/>
    <n v="-36529.379999999997"/>
    <n v="0"/>
    <s v="50-R1.5 - Retirement"/>
    <m/>
    <x v="1"/>
    <n v="2044"/>
    <b v="0"/>
  </r>
  <r>
    <x v="1"/>
    <s v="0221"/>
    <n v="0"/>
    <n v="0"/>
    <n v="2022"/>
    <n v="2005"/>
    <n v="-19957.82"/>
    <n v="0"/>
    <s v="50-R1.5 - Retirement"/>
    <m/>
    <x v="1"/>
    <n v="2044"/>
    <b v="0"/>
  </r>
  <r>
    <x v="1"/>
    <s v="0221"/>
    <n v="0"/>
    <n v="0"/>
    <n v="2022"/>
    <n v="2006"/>
    <n v="-2783.97"/>
    <n v="0"/>
    <s v="50-R1.5 - Retirement"/>
    <m/>
    <x v="1"/>
    <n v="2044"/>
    <b v="0"/>
  </r>
  <r>
    <x v="1"/>
    <s v="0221"/>
    <n v="0"/>
    <n v="0"/>
    <n v="2022"/>
    <n v="2007"/>
    <n v="-2220.17"/>
    <n v="0"/>
    <s v="50-R1.5 - Retirement"/>
    <m/>
    <x v="1"/>
    <n v="2044"/>
    <b v="0"/>
  </r>
  <r>
    <x v="1"/>
    <s v="0221"/>
    <n v="0"/>
    <n v="0"/>
    <n v="2022"/>
    <n v="2008"/>
    <n v="-6115.62"/>
    <n v="0"/>
    <s v="50-R1.5 - Retirement"/>
    <m/>
    <x v="1"/>
    <n v="2044"/>
    <b v="0"/>
  </r>
  <r>
    <x v="1"/>
    <s v="0221"/>
    <n v="0"/>
    <n v="0"/>
    <n v="2022"/>
    <n v="2009"/>
    <n v="-3711.17"/>
    <n v="0"/>
    <s v="50-R1.5 - Retirement"/>
    <m/>
    <x v="1"/>
    <n v="2044"/>
    <b v="0"/>
  </r>
  <r>
    <x v="1"/>
    <s v="0221"/>
    <n v="0"/>
    <n v="0"/>
    <n v="2022"/>
    <n v="2010"/>
    <n v="-26076.49"/>
    <n v="0"/>
    <s v="50-R1.5 - Retirement"/>
    <m/>
    <x v="1"/>
    <n v="2044"/>
    <b v="0"/>
  </r>
  <r>
    <x v="1"/>
    <s v="0221"/>
    <n v="0"/>
    <n v="0"/>
    <n v="2023"/>
    <n v="1974"/>
    <n v="-410701.35"/>
    <n v="0"/>
    <s v="50-R1.5 - Retirement"/>
    <m/>
    <x v="1"/>
    <n v="2044"/>
    <b v="0"/>
  </r>
  <r>
    <x v="1"/>
    <s v="0221"/>
    <n v="0"/>
    <n v="0"/>
    <n v="2023"/>
    <n v="1975"/>
    <n v="-20066.599999999999"/>
    <n v="0"/>
    <s v="50-R1.5 - Retirement"/>
    <m/>
    <x v="1"/>
    <n v="2044"/>
    <b v="0"/>
  </r>
  <r>
    <x v="1"/>
    <s v="0221"/>
    <n v="0"/>
    <n v="0"/>
    <n v="2023"/>
    <n v="1976"/>
    <n v="-1188.6500000000001"/>
    <n v="0"/>
    <s v="50-R1.5 - Retirement"/>
    <m/>
    <x v="1"/>
    <n v="2044"/>
    <b v="0"/>
  </r>
  <r>
    <x v="1"/>
    <s v="0221"/>
    <n v="0"/>
    <n v="0"/>
    <n v="2023"/>
    <n v="1977"/>
    <n v="-45.22"/>
    <n v="0"/>
    <s v="50-R1.5 - Retirement"/>
    <m/>
    <x v="1"/>
    <n v="2044"/>
    <b v="0"/>
  </r>
  <r>
    <x v="1"/>
    <s v="0221"/>
    <n v="0"/>
    <n v="0"/>
    <n v="2023"/>
    <n v="1978"/>
    <n v="-353.24"/>
    <n v="0"/>
    <s v="50-R1.5 - Retirement"/>
    <m/>
    <x v="1"/>
    <n v="2044"/>
    <b v="0"/>
  </r>
  <r>
    <x v="1"/>
    <s v="0221"/>
    <n v="0"/>
    <n v="0"/>
    <n v="2023"/>
    <n v="1980"/>
    <n v="-3650.35"/>
    <n v="0"/>
    <s v="50-R1.5 - Retirement"/>
    <m/>
    <x v="1"/>
    <n v="2044"/>
    <b v="0"/>
  </r>
  <r>
    <x v="1"/>
    <s v="0221"/>
    <n v="0"/>
    <n v="0"/>
    <n v="2023"/>
    <n v="1981"/>
    <n v="-780.99"/>
    <n v="0"/>
    <s v="50-R1.5 - Retirement"/>
    <m/>
    <x v="1"/>
    <n v="2044"/>
    <b v="0"/>
  </r>
  <r>
    <x v="1"/>
    <s v="0221"/>
    <n v="0"/>
    <n v="0"/>
    <n v="2023"/>
    <n v="1982"/>
    <n v="-1289.22"/>
    <n v="0"/>
    <s v="50-R1.5 - Retirement"/>
    <m/>
    <x v="1"/>
    <n v="2044"/>
    <b v="0"/>
  </r>
  <r>
    <x v="1"/>
    <s v="0221"/>
    <n v="0"/>
    <n v="0"/>
    <n v="2023"/>
    <n v="1983"/>
    <n v="-1877.3"/>
    <n v="0"/>
    <s v="50-R1.5 - Retirement"/>
    <m/>
    <x v="1"/>
    <n v="2044"/>
    <b v="0"/>
  </r>
  <r>
    <x v="1"/>
    <s v="0221"/>
    <n v="0"/>
    <n v="0"/>
    <n v="2023"/>
    <n v="1985"/>
    <n v="-3554.31"/>
    <n v="0"/>
    <s v="50-R1.5 - Retirement"/>
    <m/>
    <x v="1"/>
    <n v="2044"/>
    <b v="0"/>
  </r>
  <r>
    <x v="1"/>
    <s v="0221"/>
    <n v="0"/>
    <n v="0"/>
    <n v="2023"/>
    <n v="1986"/>
    <n v="-0.03"/>
    <n v="0"/>
    <s v="50-R1.5 - Retirement"/>
    <m/>
    <x v="1"/>
    <n v="2044"/>
    <b v="0"/>
  </r>
  <r>
    <x v="1"/>
    <s v="0221"/>
    <n v="0"/>
    <n v="0"/>
    <n v="2023"/>
    <n v="1987"/>
    <n v="-1154.93"/>
    <n v="0"/>
    <s v="50-R1.5 - Retirement"/>
    <m/>
    <x v="1"/>
    <n v="2044"/>
    <b v="0"/>
  </r>
  <r>
    <x v="1"/>
    <s v="0221"/>
    <n v="0"/>
    <n v="0"/>
    <n v="2023"/>
    <n v="1988"/>
    <n v="-60.52"/>
    <n v="0"/>
    <s v="50-R1.5 - Retirement"/>
    <m/>
    <x v="1"/>
    <n v="2044"/>
    <b v="0"/>
  </r>
  <r>
    <x v="1"/>
    <s v="0221"/>
    <n v="0"/>
    <n v="0"/>
    <n v="2023"/>
    <n v="1991"/>
    <n v="-625.44000000000005"/>
    <n v="0"/>
    <s v="50-R1.5 - Retirement"/>
    <m/>
    <x v="1"/>
    <n v="2044"/>
    <b v="0"/>
  </r>
  <r>
    <x v="1"/>
    <s v="0221"/>
    <n v="0"/>
    <n v="0"/>
    <n v="2023"/>
    <n v="1992"/>
    <n v="-3.79"/>
    <n v="0"/>
    <s v="50-R1.5 - Retirement"/>
    <m/>
    <x v="1"/>
    <n v="2044"/>
    <b v="0"/>
  </r>
  <r>
    <x v="1"/>
    <s v="0221"/>
    <n v="0"/>
    <n v="0"/>
    <n v="2023"/>
    <n v="1993"/>
    <n v="-245.53"/>
    <n v="0"/>
    <s v="50-R1.5 - Retirement"/>
    <m/>
    <x v="1"/>
    <n v="2044"/>
    <b v="0"/>
  </r>
  <r>
    <x v="1"/>
    <s v="0221"/>
    <n v="0"/>
    <n v="0"/>
    <n v="2023"/>
    <n v="1995"/>
    <n v="-1403.24"/>
    <n v="0"/>
    <s v="50-R1.5 - Retirement"/>
    <m/>
    <x v="1"/>
    <n v="2044"/>
    <b v="0"/>
  </r>
  <r>
    <x v="1"/>
    <s v="0221"/>
    <n v="0"/>
    <n v="0"/>
    <n v="2023"/>
    <n v="1996"/>
    <n v="-448.11"/>
    <n v="0"/>
    <s v="50-R1.5 - Retirement"/>
    <m/>
    <x v="1"/>
    <n v="2044"/>
    <b v="0"/>
  </r>
  <r>
    <x v="1"/>
    <s v="0221"/>
    <n v="0"/>
    <n v="0"/>
    <n v="2023"/>
    <n v="1997"/>
    <n v="-5304.75"/>
    <n v="0"/>
    <s v="50-R1.5 - Retirement"/>
    <m/>
    <x v="1"/>
    <n v="2044"/>
    <b v="0"/>
  </r>
  <r>
    <x v="1"/>
    <s v="0221"/>
    <n v="0"/>
    <n v="0"/>
    <n v="2023"/>
    <n v="1998"/>
    <n v="-37267.96"/>
    <n v="0"/>
    <s v="50-R1.5 - Retirement"/>
    <m/>
    <x v="1"/>
    <n v="2044"/>
    <b v="0"/>
  </r>
  <r>
    <x v="1"/>
    <s v="0221"/>
    <n v="0"/>
    <n v="0"/>
    <n v="2023"/>
    <n v="1999"/>
    <n v="-12362.87"/>
    <n v="0"/>
    <s v="50-R1.5 - Retirement"/>
    <m/>
    <x v="1"/>
    <n v="2044"/>
    <b v="0"/>
  </r>
  <r>
    <x v="1"/>
    <s v="0221"/>
    <n v="0"/>
    <n v="0"/>
    <n v="2023"/>
    <n v="2001"/>
    <n v="-1695.48"/>
    <n v="0"/>
    <s v="50-R1.5 - Retirement"/>
    <m/>
    <x v="1"/>
    <n v="2044"/>
    <b v="0"/>
  </r>
  <r>
    <x v="1"/>
    <s v="0221"/>
    <n v="0"/>
    <n v="0"/>
    <n v="2023"/>
    <n v="2002"/>
    <n v="-39086.480000000003"/>
    <n v="0"/>
    <s v="50-R1.5 - Retirement"/>
    <m/>
    <x v="1"/>
    <n v="2044"/>
    <b v="0"/>
  </r>
  <r>
    <x v="1"/>
    <s v="0221"/>
    <n v="0"/>
    <n v="0"/>
    <n v="2023"/>
    <n v="2003"/>
    <n v="-48105.75"/>
    <n v="0"/>
    <s v="50-R1.5 - Retirement"/>
    <m/>
    <x v="1"/>
    <n v="2044"/>
    <b v="0"/>
  </r>
  <r>
    <x v="1"/>
    <s v="0221"/>
    <n v="0"/>
    <n v="0"/>
    <n v="2023"/>
    <n v="2004"/>
    <n v="-37789.25"/>
    <n v="0"/>
    <s v="50-R1.5 - Retirement"/>
    <m/>
    <x v="1"/>
    <n v="2044"/>
    <b v="0"/>
  </r>
  <r>
    <x v="1"/>
    <s v="0221"/>
    <n v="0"/>
    <n v="0"/>
    <n v="2023"/>
    <n v="2005"/>
    <n v="-20640.650000000001"/>
    <n v="0"/>
    <s v="50-R1.5 - Retirement"/>
    <m/>
    <x v="1"/>
    <n v="2044"/>
    <b v="0"/>
  </r>
  <r>
    <x v="1"/>
    <s v="0221"/>
    <n v="0"/>
    <n v="0"/>
    <n v="2023"/>
    <n v="2006"/>
    <n v="-2878.63"/>
    <n v="0"/>
    <s v="50-R1.5 - Retirement"/>
    <m/>
    <x v="1"/>
    <n v="2044"/>
    <b v="0"/>
  </r>
  <r>
    <x v="1"/>
    <s v="0221"/>
    <n v="0"/>
    <n v="0"/>
    <n v="2023"/>
    <n v="2007"/>
    <n v="-2295.36"/>
    <n v="0"/>
    <s v="50-R1.5 - Retirement"/>
    <m/>
    <x v="1"/>
    <n v="2044"/>
    <b v="0"/>
  </r>
  <r>
    <x v="1"/>
    <s v="0221"/>
    <n v="0"/>
    <n v="0"/>
    <n v="2023"/>
    <n v="2008"/>
    <n v="-6322.75"/>
    <n v="0"/>
    <s v="50-R1.5 - Retirement"/>
    <m/>
    <x v="1"/>
    <n v="2044"/>
    <b v="0"/>
  </r>
  <r>
    <x v="1"/>
    <s v="0221"/>
    <n v="0"/>
    <n v="0"/>
    <n v="2023"/>
    <n v="2009"/>
    <n v="-3837.69"/>
    <n v="0"/>
    <s v="50-R1.5 - Retirement"/>
    <m/>
    <x v="1"/>
    <n v="2044"/>
    <b v="0"/>
  </r>
  <r>
    <x v="1"/>
    <s v="0221"/>
    <n v="0"/>
    <n v="0"/>
    <n v="2023"/>
    <n v="2010"/>
    <n v="-26973.45"/>
    <n v="0"/>
    <s v="50-R1.5 - Retirement"/>
    <m/>
    <x v="1"/>
    <n v="2044"/>
    <b v="0"/>
  </r>
  <r>
    <x v="1"/>
    <s v="0221"/>
    <n v="0"/>
    <n v="0"/>
    <n v="2024"/>
    <n v="1974"/>
    <n v="-417717.38"/>
    <n v="0"/>
    <s v="50-R1.5 - Retirement"/>
    <m/>
    <x v="1"/>
    <n v="2044"/>
    <b v="0"/>
  </r>
  <r>
    <x v="1"/>
    <s v="0221"/>
    <n v="0"/>
    <n v="0"/>
    <n v="2024"/>
    <n v="1975"/>
    <n v="-20444.86"/>
    <n v="0"/>
    <s v="50-R1.5 - Retirement"/>
    <m/>
    <x v="1"/>
    <n v="2044"/>
    <b v="0"/>
  </r>
  <r>
    <x v="1"/>
    <s v="0221"/>
    <n v="0"/>
    <n v="0"/>
    <n v="2024"/>
    <n v="1976"/>
    <n v="-1213.04"/>
    <n v="0"/>
    <s v="50-R1.5 - Retirement"/>
    <m/>
    <x v="1"/>
    <n v="2044"/>
    <b v="0"/>
  </r>
  <r>
    <x v="1"/>
    <s v="0221"/>
    <n v="0"/>
    <n v="0"/>
    <n v="2024"/>
    <n v="1977"/>
    <n v="-46.22"/>
    <n v="0"/>
    <s v="50-R1.5 - Retirement"/>
    <m/>
    <x v="1"/>
    <n v="2044"/>
    <b v="0"/>
  </r>
  <r>
    <x v="1"/>
    <s v="0221"/>
    <n v="0"/>
    <n v="0"/>
    <n v="2024"/>
    <n v="1978"/>
    <n v="-361.55"/>
    <n v="0"/>
    <s v="50-R1.5 - Retirement"/>
    <m/>
    <x v="1"/>
    <n v="2044"/>
    <b v="0"/>
  </r>
  <r>
    <x v="1"/>
    <s v="0221"/>
    <n v="0"/>
    <n v="0"/>
    <n v="2024"/>
    <n v="1980"/>
    <n v="-3745.92"/>
    <n v="0"/>
    <s v="50-R1.5 - Retirement"/>
    <m/>
    <x v="1"/>
    <n v="2044"/>
    <b v="0"/>
  </r>
  <r>
    <x v="1"/>
    <s v="0221"/>
    <n v="0"/>
    <n v="0"/>
    <n v="2024"/>
    <n v="1981"/>
    <n v="-802.37"/>
    <n v="0"/>
    <s v="50-R1.5 - Retirement"/>
    <m/>
    <x v="1"/>
    <n v="2044"/>
    <b v="0"/>
  </r>
  <r>
    <x v="1"/>
    <s v="0221"/>
    <n v="0"/>
    <n v="0"/>
    <n v="2024"/>
    <n v="1982"/>
    <n v="-1325.91"/>
    <n v="0"/>
    <s v="50-R1.5 - Retirement"/>
    <m/>
    <x v="1"/>
    <n v="2044"/>
    <b v="0"/>
  </r>
  <r>
    <x v="1"/>
    <s v="0221"/>
    <n v="0"/>
    <n v="0"/>
    <n v="2024"/>
    <n v="1983"/>
    <n v="-1932.63"/>
    <n v="0"/>
    <s v="50-R1.5 - Retirement"/>
    <m/>
    <x v="1"/>
    <n v="2044"/>
    <b v="0"/>
  </r>
  <r>
    <x v="1"/>
    <s v="0221"/>
    <n v="0"/>
    <n v="0"/>
    <n v="2024"/>
    <n v="1985"/>
    <n v="-3665.38"/>
    <n v="0"/>
    <s v="50-R1.5 - Retirement"/>
    <m/>
    <x v="1"/>
    <n v="2044"/>
    <b v="0"/>
  </r>
  <r>
    <x v="1"/>
    <s v="0221"/>
    <n v="0"/>
    <n v="0"/>
    <n v="2024"/>
    <n v="1986"/>
    <n v="-0.03"/>
    <n v="0"/>
    <s v="50-R1.5 - Retirement"/>
    <m/>
    <x v="1"/>
    <n v="2044"/>
    <b v="0"/>
  </r>
  <r>
    <x v="1"/>
    <s v="0221"/>
    <n v="0"/>
    <n v="0"/>
    <n v="2024"/>
    <n v="1987"/>
    <n v="-1192.72"/>
    <n v="0"/>
    <s v="50-R1.5 - Retirement"/>
    <m/>
    <x v="1"/>
    <n v="2044"/>
    <b v="0"/>
  </r>
  <r>
    <x v="1"/>
    <s v="0221"/>
    <n v="0"/>
    <n v="0"/>
    <n v="2024"/>
    <n v="1988"/>
    <n v="-62.54"/>
    <n v="0"/>
    <s v="50-R1.5 - Retirement"/>
    <m/>
    <x v="1"/>
    <n v="2044"/>
    <b v="0"/>
  </r>
  <r>
    <x v="1"/>
    <s v="0221"/>
    <n v="0"/>
    <n v="0"/>
    <n v="2024"/>
    <n v="1991"/>
    <n v="-647.19000000000005"/>
    <n v="0"/>
    <s v="50-R1.5 - Retirement"/>
    <m/>
    <x v="1"/>
    <n v="2044"/>
    <b v="0"/>
  </r>
  <r>
    <x v="1"/>
    <s v="0221"/>
    <n v="0"/>
    <n v="0"/>
    <n v="2024"/>
    <n v="1992"/>
    <n v="-3.92"/>
    <n v="0"/>
    <s v="50-R1.5 - Retirement"/>
    <m/>
    <x v="1"/>
    <n v="2044"/>
    <b v="0"/>
  </r>
  <r>
    <x v="1"/>
    <s v="0221"/>
    <n v="0"/>
    <n v="0"/>
    <n v="2024"/>
    <n v="1993"/>
    <n v="-254.23"/>
    <n v="0"/>
    <s v="50-R1.5 - Retirement"/>
    <m/>
    <x v="1"/>
    <n v="2044"/>
    <b v="0"/>
  </r>
  <r>
    <x v="1"/>
    <s v="0221"/>
    <n v="0"/>
    <n v="0"/>
    <n v="2024"/>
    <n v="1995"/>
    <n v="-1453.49"/>
    <n v="0"/>
    <s v="50-R1.5 - Retirement"/>
    <m/>
    <x v="1"/>
    <n v="2044"/>
    <b v="0"/>
  </r>
  <r>
    <x v="1"/>
    <s v="0221"/>
    <n v="0"/>
    <n v="0"/>
    <n v="2024"/>
    <n v="1996"/>
    <n v="-464.2"/>
    <n v="0"/>
    <s v="50-R1.5 - Retirement"/>
    <m/>
    <x v="1"/>
    <n v="2044"/>
    <b v="0"/>
  </r>
  <r>
    <x v="1"/>
    <s v="0221"/>
    <n v="0"/>
    <n v="0"/>
    <n v="2024"/>
    <n v="1997"/>
    <n v="-5495.41"/>
    <n v="0"/>
    <s v="50-R1.5 - Retirement"/>
    <m/>
    <x v="1"/>
    <n v="2044"/>
    <b v="0"/>
  </r>
  <r>
    <x v="1"/>
    <s v="0221"/>
    <n v="0"/>
    <n v="0"/>
    <n v="2024"/>
    <n v="1998"/>
    <n v="-38606.39"/>
    <n v="0"/>
    <s v="50-R1.5 - Retirement"/>
    <m/>
    <x v="1"/>
    <n v="2044"/>
    <b v="0"/>
  </r>
  <r>
    <x v="1"/>
    <s v="0221"/>
    <n v="0"/>
    <n v="0"/>
    <n v="2024"/>
    <n v="1999"/>
    <n v="-12805.74"/>
    <n v="0"/>
    <s v="50-R1.5 - Retirement"/>
    <m/>
    <x v="1"/>
    <n v="2044"/>
    <b v="0"/>
  </r>
  <r>
    <x v="1"/>
    <s v="0221"/>
    <n v="0"/>
    <n v="0"/>
    <n v="2024"/>
    <n v="2001"/>
    <n v="-1755.7"/>
    <n v="0"/>
    <s v="50-R1.5 - Retirement"/>
    <m/>
    <x v="1"/>
    <n v="2044"/>
    <b v="0"/>
  </r>
  <r>
    <x v="1"/>
    <s v="0221"/>
    <n v="0"/>
    <n v="0"/>
    <n v="2024"/>
    <n v="2002"/>
    <n v="-40466.03"/>
    <n v="0"/>
    <s v="50-R1.5 - Retirement"/>
    <m/>
    <x v="1"/>
    <n v="2044"/>
    <b v="0"/>
  </r>
  <r>
    <x v="1"/>
    <s v="0221"/>
    <n v="0"/>
    <n v="0"/>
    <n v="2024"/>
    <n v="2003"/>
    <n v="-49791.03"/>
    <n v="0"/>
    <s v="50-R1.5 - Retirement"/>
    <m/>
    <x v="1"/>
    <n v="2044"/>
    <b v="0"/>
  </r>
  <r>
    <x v="1"/>
    <s v="0221"/>
    <n v="0"/>
    <n v="0"/>
    <n v="2024"/>
    <n v="2004"/>
    <n v="-39102.730000000003"/>
    <n v="0"/>
    <s v="50-R1.5 - Retirement"/>
    <m/>
    <x v="1"/>
    <n v="2044"/>
    <b v="0"/>
  </r>
  <r>
    <x v="1"/>
    <s v="0221"/>
    <n v="0"/>
    <n v="0"/>
    <n v="2024"/>
    <n v="2005"/>
    <n v="-21352.53"/>
    <n v="0"/>
    <s v="50-R1.5 - Retirement"/>
    <m/>
    <x v="1"/>
    <n v="2044"/>
    <b v="0"/>
  </r>
  <r>
    <x v="1"/>
    <s v="0221"/>
    <n v="0"/>
    <n v="0"/>
    <n v="2024"/>
    <n v="2006"/>
    <n v="-2977.12"/>
    <n v="0"/>
    <s v="50-R1.5 - Retirement"/>
    <m/>
    <x v="1"/>
    <n v="2044"/>
    <b v="0"/>
  </r>
  <r>
    <x v="1"/>
    <s v="0221"/>
    <n v="0"/>
    <n v="0"/>
    <n v="2024"/>
    <n v="2007"/>
    <n v="-2373.4"/>
    <n v="0"/>
    <s v="50-R1.5 - Retirement"/>
    <m/>
    <x v="1"/>
    <n v="2044"/>
    <b v="0"/>
  </r>
  <r>
    <x v="1"/>
    <s v="0221"/>
    <n v="0"/>
    <n v="0"/>
    <n v="2024"/>
    <n v="2008"/>
    <n v="-6536.87"/>
    <n v="0"/>
    <s v="50-R1.5 - Retirement"/>
    <m/>
    <x v="1"/>
    <n v="2044"/>
    <b v="0"/>
  </r>
  <r>
    <x v="1"/>
    <s v="0221"/>
    <n v="0"/>
    <n v="0"/>
    <n v="2024"/>
    <n v="2009"/>
    <n v="-3967.68"/>
    <n v="0"/>
    <s v="50-R1.5 - Retirement"/>
    <m/>
    <x v="1"/>
    <n v="2044"/>
    <b v="0"/>
  </r>
  <r>
    <x v="1"/>
    <s v="0221"/>
    <n v="0"/>
    <n v="0"/>
    <n v="2024"/>
    <n v="2010"/>
    <n v="-27893.09"/>
    <n v="0"/>
    <s v="50-R1.5 - Retirement"/>
    <m/>
    <x v="1"/>
    <n v="2044"/>
    <b v="0"/>
  </r>
  <r>
    <x v="1"/>
    <s v="0221"/>
    <n v="0"/>
    <n v="0"/>
    <n v="2025"/>
    <n v="1974"/>
    <n v="-424065.66"/>
    <n v="0"/>
    <s v="50-R1.5 - Retirement"/>
    <m/>
    <x v="1"/>
    <n v="2044"/>
    <b v="0"/>
  </r>
  <r>
    <x v="1"/>
    <s v="0221"/>
    <n v="0"/>
    <n v="0"/>
    <n v="2025"/>
    <n v="1975"/>
    <n v="-20794.12"/>
    <n v="0"/>
    <s v="50-R1.5 - Retirement"/>
    <m/>
    <x v="1"/>
    <n v="2044"/>
    <b v="0"/>
  </r>
  <r>
    <x v="1"/>
    <s v="0221"/>
    <n v="0"/>
    <n v="0"/>
    <n v="2025"/>
    <n v="1976"/>
    <n v="-1235.9000000000001"/>
    <n v="0"/>
    <s v="50-R1.5 - Retirement"/>
    <m/>
    <x v="1"/>
    <n v="2044"/>
    <b v="0"/>
  </r>
  <r>
    <x v="1"/>
    <s v="0221"/>
    <n v="0"/>
    <n v="0"/>
    <n v="2025"/>
    <n v="1977"/>
    <n v="-47.17"/>
    <n v="0"/>
    <s v="50-R1.5 - Retirement"/>
    <m/>
    <x v="1"/>
    <n v="2044"/>
    <b v="0"/>
  </r>
  <r>
    <x v="1"/>
    <s v="0221"/>
    <n v="0"/>
    <n v="0"/>
    <n v="2025"/>
    <n v="1978"/>
    <n v="-369.53"/>
    <n v="0"/>
    <s v="50-R1.5 - Retirement"/>
    <m/>
    <x v="1"/>
    <n v="2044"/>
    <b v="0"/>
  </r>
  <r>
    <x v="1"/>
    <s v="0221"/>
    <n v="0"/>
    <n v="0"/>
    <n v="2025"/>
    <n v="1980"/>
    <n v="-3839.26"/>
    <n v="0"/>
    <s v="50-R1.5 - Retirement"/>
    <m/>
    <x v="1"/>
    <n v="2044"/>
    <b v="0"/>
  </r>
  <r>
    <x v="1"/>
    <s v="0221"/>
    <n v="0"/>
    <n v="0"/>
    <n v="2025"/>
    <n v="1981"/>
    <n v="-823.37"/>
    <n v="0"/>
    <s v="50-R1.5 - Retirement"/>
    <m/>
    <x v="1"/>
    <n v="2044"/>
    <b v="0"/>
  </r>
  <r>
    <x v="1"/>
    <s v="0221"/>
    <n v="0"/>
    <n v="0"/>
    <n v="2025"/>
    <n v="1982"/>
    <n v="-1362.2"/>
    <n v="0"/>
    <s v="50-R1.5 - Retirement"/>
    <m/>
    <x v="1"/>
    <n v="2044"/>
    <b v="0"/>
  </r>
  <r>
    <x v="1"/>
    <s v="0221"/>
    <n v="0"/>
    <n v="0"/>
    <n v="2025"/>
    <n v="1983"/>
    <n v="-1987.63"/>
    <n v="0"/>
    <s v="50-R1.5 - Retirement"/>
    <m/>
    <x v="1"/>
    <n v="2044"/>
    <b v="0"/>
  </r>
  <r>
    <x v="1"/>
    <s v="0221"/>
    <n v="0"/>
    <n v="0"/>
    <n v="2025"/>
    <n v="1985"/>
    <n v="-3776.8"/>
    <n v="0"/>
    <s v="50-R1.5 - Retirement"/>
    <m/>
    <x v="1"/>
    <n v="2044"/>
    <b v="0"/>
  </r>
  <r>
    <x v="1"/>
    <s v="0221"/>
    <n v="0"/>
    <n v="0"/>
    <n v="2025"/>
    <n v="1986"/>
    <n v="-0.03"/>
    <n v="0"/>
    <s v="50-R1.5 - Retirement"/>
    <m/>
    <x v="1"/>
    <n v="2044"/>
    <b v="0"/>
  </r>
  <r>
    <x v="1"/>
    <s v="0221"/>
    <n v="0"/>
    <n v="0"/>
    <n v="2025"/>
    <n v="1987"/>
    <n v="-1230.9100000000001"/>
    <n v="0"/>
    <s v="50-R1.5 - Retirement"/>
    <m/>
    <x v="1"/>
    <n v="2044"/>
    <b v="0"/>
  </r>
  <r>
    <x v="1"/>
    <s v="0221"/>
    <n v="0"/>
    <n v="0"/>
    <n v="2025"/>
    <n v="1988"/>
    <n v="-64.58"/>
    <n v="0"/>
    <s v="50-R1.5 - Retirement"/>
    <m/>
    <x v="1"/>
    <n v="2044"/>
    <b v="0"/>
  </r>
  <r>
    <x v="1"/>
    <s v="0221"/>
    <n v="0"/>
    <n v="0"/>
    <n v="2025"/>
    <n v="1991"/>
    <n v="-669.45"/>
    <n v="0"/>
    <s v="50-R1.5 - Retirement"/>
    <m/>
    <x v="1"/>
    <n v="2044"/>
    <b v="0"/>
  </r>
  <r>
    <x v="1"/>
    <s v="0221"/>
    <n v="0"/>
    <n v="0"/>
    <n v="2025"/>
    <n v="1992"/>
    <n v="-4.0599999999999996"/>
    <n v="0"/>
    <s v="50-R1.5 - Retirement"/>
    <m/>
    <x v="1"/>
    <n v="2044"/>
    <b v="0"/>
  </r>
  <r>
    <x v="1"/>
    <s v="0221"/>
    <n v="0"/>
    <n v="0"/>
    <n v="2025"/>
    <n v="1993"/>
    <n v="-263.17"/>
    <n v="0"/>
    <s v="50-R1.5 - Retirement"/>
    <m/>
    <x v="1"/>
    <n v="2044"/>
    <b v="0"/>
  </r>
  <r>
    <x v="1"/>
    <s v="0221"/>
    <n v="0"/>
    <n v="0"/>
    <n v="2025"/>
    <n v="1995"/>
    <n v="-1505.32"/>
    <n v="0"/>
    <s v="50-R1.5 - Retirement"/>
    <m/>
    <x v="1"/>
    <n v="2044"/>
    <b v="0"/>
  </r>
  <r>
    <x v="1"/>
    <s v="0221"/>
    <n v="0"/>
    <n v="0"/>
    <n v="2025"/>
    <n v="1996"/>
    <n v="-480.82"/>
    <n v="0"/>
    <s v="50-R1.5 - Retirement"/>
    <m/>
    <x v="1"/>
    <n v="2044"/>
    <b v="0"/>
  </r>
  <r>
    <x v="1"/>
    <s v="0221"/>
    <n v="0"/>
    <n v="0"/>
    <n v="2025"/>
    <n v="1997"/>
    <n v="-5692.69"/>
    <n v="0"/>
    <s v="50-R1.5 - Retirement"/>
    <m/>
    <x v="1"/>
    <n v="2044"/>
    <b v="0"/>
  </r>
  <r>
    <x v="1"/>
    <s v="0221"/>
    <n v="0"/>
    <n v="0"/>
    <n v="2025"/>
    <n v="1998"/>
    <n v="-39993.94"/>
    <n v="0"/>
    <s v="50-R1.5 - Retirement"/>
    <m/>
    <x v="1"/>
    <n v="2044"/>
    <b v="0"/>
  </r>
  <r>
    <x v="1"/>
    <s v="0221"/>
    <n v="0"/>
    <n v="0"/>
    <n v="2025"/>
    <n v="1999"/>
    <n v="-13265.64"/>
    <n v="0"/>
    <s v="50-R1.5 - Retirement"/>
    <m/>
    <x v="1"/>
    <n v="2044"/>
    <b v="0"/>
  </r>
  <r>
    <x v="1"/>
    <s v="0221"/>
    <n v="0"/>
    <n v="0"/>
    <n v="2025"/>
    <n v="2001"/>
    <n v="-1818.38"/>
    <n v="0"/>
    <s v="50-R1.5 - Retirement"/>
    <m/>
    <x v="1"/>
    <n v="2044"/>
    <b v="0"/>
  </r>
  <r>
    <x v="1"/>
    <s v="0221"/>
    <n v="0"/>
    <n v="0"/>
    <n v="2025"/>
    <n v="2002"/>
    <n v="-41903.230000000003"/>
    <n v="0"/>
    <s v="50-R1.5 - Retirement"/>
    <m/>
    <x v="1"/>
    <n v="2044"/>
    <b v="0"/>
  </r>
  <r>
    <x v="1"/>
    <s v="0221"/>
    <n v="0"/>
    <n v="0"/>
    <n v="2025"/>
    <n v="2003"/>
    <n v="-51548.39"/>
    <n v="0"/>
    <s v="50-R1.5 - Retirement"/>
    <m/>
    <x v="1"/>
    <n v="2044"/>
    <b v="0"/>
  </r>
  <r>
    <x v="1"/>
    <s v="0221"/>
    <n v="0"/>
    <n v="0"/>
    <n v="2025"/>
    <n v="2004"/>
    <n v="-40472.61"/>
    <n v="0"/>
    <s v="50-R1.5 - Retirement"/>
    <m/>
    <x v="1"/>
    <n v="2044"/>
    <b v="0"/>
  </r>
  <r>
    <x v="1"/>
    <s v="0221"/>
    <n v="0"/>
    <n v="0"/>
    <n v="2025"/>
    <n v="2005"/>
    <n v="-22094.7"/>
    <n v="0"/>
    <s v="50-R1.5 - Retirement"/>
    <m/>
    <x v="1"/>
    <n v="2044"/>
    <b v="0"/>
  </r>
  <r>
    <x v="1"/>
    <s v="0221"/>
    <n v="0"/>
    <n v="0"/>
    <n v="2025"/>
    <n v="2006"/>
    <n v="-3079.8"/>
    <n v="0"/>
    <s v="50-R1.5 - Retirement"/>
    <m/>
    <x v="1"/>
    <n v="2044"/>
    <b v="0"/>
  </r>
  <r>
    <x v="1"/>
    <s v="0221"/>
    <n v="0"/>
    <n v="0"/>
    <n v="2025"/>
    <n v="2007"/>
    <n v="-2454.61"/>
    <n v="0"/>
    <s v="50-R1.5 - Retirement"/>
    <m/>
    <x v="1"/>
    <n v="2044"/>
    <b v="0"/>
  </r>
  <r>
    <x v="1"/>
    <s v="0221"/>
    <n v="0"/>
    <n v="0"/>
    <n v="2025"/>
    <n v="2008"/>
    <n v="-6759.13"/>
    <n v="0"/>
    <s v="50-R1.5 - Retirement"/>
    <m/>
    <x v="1"/>
    <n v="2044"/>
    <b v="0"/>
  </r>
  <r>
    <x v="1"/>
    <s v="0221"/>
    <n v="0"/>
    <n v="0"/>
    <n v="2025"/>
    <n v="2009"/>
    <n v="-4102.04"/>
    <n v="0"/>
    <s v="50-R1.5 - Retirement"/>
    <m/>
    <x v="1"/>
    <n v="2044"/>
    <b v="0"/>
  </r>
  <r>
    <x v="1"/>
    <s v="0221"/>
    <n v="0"/>
    <n v="0"/>
    <n v="2025"/>
    <n v="2010"/>
    <n v="-28837.81"/>
    <n v="0"/>
    <s v="50-R1.5 - Retirement"/>
    <m/>
    <x v="1"/>
    <n v="2044"/>
    <b v="0"/>
  </r>
  <r>
    <x v="1"/>
    <s v="0221"/>
    <n v="0"/>
    <n v="0"/>
    <n v="2026"/>
    <n v="1974"/>
    <n v="-429670.43"/>
    <n v="0"/>
    <s v="50-R1.5 - Retirement"/>
    <m/>
    <x v="1"/>
    <n v="2044"/>
    <b v="0"/>
  </r>
  <r>
    <x v="1"/>
    <s v="0221"/>
    <n v="0"/>
    <n v="0"/>
    <n v="2026"/>
    <n v="1975"/>
    <n v="-21110.14"/>
    <n v="0"/>
    <s v="50-R1.5 - Retirement"/>
    <m/>
    <x v="1"/>
    <n v="2044"/>
    <b v="0"/>
  </r>
  <r>
    <x v="1"/>
    <s v="0221"/>
    <n v="0"/>
    <n v="0"/>
    <n v="2026"/>
    <n v="1976"/>
    <n v="-1257.02"/>
    <n v="0"/>
    <s v="50-R1.5 - Retirement"/>
    <m/>
    <x v="1"/>
    <n v="2044"/>
    <b v="0"/>
  </r>
  <r>
    <x v="1"/>
    <s v="0221"/>
    <n v="0"/>
    <n v="0"/>
    <n v="2026"/>
    <n v="1977"/>
    <n v="-48.06"/>
    <n v="0"/>
    <s v="50-R1.5 - Retirement"/>
    <m/>
    <x v="1"/>
    <n v="2044"/>
    <b v="0"/>
  </r>
  <r>
    <x v="1"/>
    <s v="0221"/>
    <n v="0"/>
    <n v="0"/>
    <n v="2026"/>
    <n v="1978"/>
    <n v="-377.11"/>
    <n v="0"/>
    <s v="50-R1.5 - Retirement"/>
    <m/>
    <x v="1"/>
    <n v="2044"/>
    <b v="0"/>
  </r>
  <r>
    <x v="1"/>
    <s v="0221"/>
    <n v="0"/>
    <n v="0"/>
    <n v="2026"/>
    <n v="1980"/>
    <n v="-3929.62"/>
    <n v="0"/>
    <s v="50-R1.5 - Retirement"/>
    <m/>
    <x v="1"/>
    <n v="2044"/>
    <b v="0"/>
  </r>
  <r>
    <x v="1"/>
    <s v="0221"/>
    <n v="0"/>
    <n v="0"/>
    <n v="2026"/>
    <n v="1981"/>
    <n v="-843.89"/>
    <n v="0"/>
    <s v="50-R1.5 - Retirement"/>
    <m/>
    <x v="1"/>
    <n v="2044"/>
    <b v="0"/>
  </r>
  <r>
    <x v="1"/>
    <s v="0221"/>
    <n v="0"/>
    <n v="0"/>
    <n v="2026"/>
    <n v="1982"/>
    <n v="-1397.86"/>
    <n v="0"/>
    <s v="50-R1.5 - Retirement"/>
    <m/>
    <x v="1"/>
    <n v="2044"/>
    <b v="0"/>
  </r>
  <r>
    <x v="1"/>
    <s v="0221"/>
    <n v="0"/>
    <n v="0"/>
    <n v="2026"/>
    <n v="1983"/>
    <n v="-2042.03"/>
    <n v="0"/>
    <s v="50-R1.5 - Retirement"/>
    <m/>
    <x v="1"/>
    <n v="2044"/>
    <b v="0"/>
  </r>
  <r>
    <x v="1"/>
    <s v="0221"/>
    <n v="0"/>
    <n v="0"/>
    <n v="2026"/>
    <n v="1985"/>
    <n v="-3888.11"/>
    <n v="0"/>
    <s v="50-R1.5 - Retirement"/>
    <m/>
    <x v="1"/>
    <n v="2044"/>
    <b v="0"/>
  </r>
  <r>
    <x v="1"/>
    <s v="0221"/>
    <n v="0"/>
    <n v="0"/>
    <n v="2026"/>
    <n v="1986"/>
    <n v="-0.03"/>
    <n v="0"/>
    <s v="50-R1.5 - Retirement"/>
    <m/>
    <x v="1"/>
    <n v="2044"/>
    <b v="0"/>
  </r>
  <r>
    <x v="1"/>
    <s v="0221"/>
    <n v="0"/>
    <n v="0"/>
    <n v="2026"/>
    <n v="1987"/>
    <n v="-1269.3699999999999"/>
    <n v="0"/>
    <s v="50-R1.5 - Retirement"/>
    <m/>
    <x v="1"/>
    <n v="2044"/>
    <b v="0"/>
  </r>
  <r>
    <x v="1"/>
    <s v="0221"/>
    <n v="0"/>
    <n v="0"/>
    <n v="2026"/>
    <n v="1988"/>
    <n v="-66.650000000000006"/>
    <n v="0"/>
    <s v="50-R1.5 - Retirement"/>
    <m/>
    <x v="1"/>
    <n v="2044"/>
    <b v="0"/>
  </r>
  <r>
    <x v="1"/>
    <s v="0221"/>
    <n v="0"/>
    <n v="0"/>
    <n v="2026"/>
    <n v="1991"/>
    <n v="-692.14"/>
    <n v="0"/>
    <s v="50-R1.5 - Retirement"/>
    <m/>
    <x v="1"/>
    <n v="2044"/>
    <b v="0"/>
  </r>
  <r>
    <x v="1"/>
    <s v="0221"/>
    <n v="0"/>
    <n v="0"/>
    <n v="2026"/>
    <n v="1992"/>
    <n v="-4.2"/>
    <n v="0"/>
    <s v="50-R1.5 - Retirement"/>
    <m/>
    <x v="1"/>
    <n v="2044"/>
    <b v="0"/>
  </r>
  <r>
    <x v="1"/>
    <s v="0221"/>
    <n v="0"/>
    <n v="0"/>
    <n v="2026"/>
    <n v="1993"/>
    <n v="-272.32"/>
    <n v="0"/>
    <s v="50-R1.5 - Retirement"/>
    <m/>
    <x v="1"/>
    <n v="2044"/>
    <b v="0"/>
  </r>
  <r>
    <x v="1"/>
    <s v="0221"/>
    <n v="0"/>
    <n v="0"/>
    <n v="2026"/>
    <n v="1995"/>
    <n v="-1558.64"/>
    <n v="0"/>
    <s v="50-R1.5 - Retirement"/>
    <m/>
    <x v="1"/>
    <n v="2044"/>
    <b v="0"/>
  </r>
  <r>
    <x v="1"/>
    <s v="0221"/>
    <n v="0"/>
    <n v="0"/>
    <n v="2026"/>
    <n v="1996"/>
    <n v="-497.96"/>
    <n v="0"/>
    <s v="50-R1.5 - Retirement"/>
    <m/>
    <x v="1"/>
    <n v="2044"/>
    <b v="0"/>
  </r>
  <r>
    <x v="1"/>
    <s v="0221"/>
    <n v="0"/>
    <n v="0"/>
    <n v="2026"/>
    <n v="1997"/>
    <n v="-5896.55"/>
    <n v="0"/>
    <s v="50-R1.5 - Retirement"/>
    <m/>
    <x v="1"/>
    <n v="2044"/>
    <b v="0"/>
  </r>
  <r>
    <x v="1"/>
    <s v="0221"/>
    <n v="0"/>
    <n v="0"/>
    <n v="2026"/>
    <n v="1998"/>
    <n v="-41429.74"/>
    <n v="0"/>
    <s v="50-R1.5 - Retirement"/>
    <m/>
    <x v="1"/>
    <n v="2044"/>
    <b v="0"/>
  </r>
  <r>
    <x v="1"/>
    <s v="0221"/>
    <n v="0"/>
    <n v="0"/>
    <n v="2026"/>
    <n v="1999"/>
    <n v="-13742.42"/>
    <n v="0"/>
    <s v="50-R1.5 - Retirement"/>
    <m/>
    <x v="1"/>
    <n v="2044"/>
    <b v="0"/>
  </r>
  <r>
    <x v="1"/>
    <s v="0221"/>
    <n v="0"/>
    <n v="0"/>
    <n v="2026"/>
    <n v="2001"/>
    <n v="-1883.51"/>
    <n v="0"/>
    <s v="50-R1.5 - Retirement"/>
    <m/>
    <x v="1"/>
    <n v="2044"/>
    <b v="0"/>
  </r>
  <r>
    <x v="1"/>
    <s v="0221"/>
    <n v="0"/>
    <n v="0"/>
    <n v="2026"/>
    <n v="2002"/>
    <n v="-43399.17"/>
    <n v="0"/>
    <s v="50-R1.5 - Retirement"/>
    <m/>
    <x v="1"/>
    <n v="2044"/>
    <b v="0"/>
  </r>
  <r>
    <x v="1"/>
    <s v="0221"/>
    <n v="0"/>
    <n v="0"/>
    <n v="2026"/>
    <n v="2003"/>
    <n v="-53379.199999999997"/>
    <n v="0"/>
    <s v="50-R1.5 - Retirement"/>
    <m/>
    <x v="1"/>
    <n v="2044"/>
    <b v="0"/>
  </r>
  <r>
    <x v="1"/>
    <s v="0221"/>
    <n v="0"/>
    <n v="0"/>
    <n v="2026"/>
    <n v="2004"/>
    <n v="-41901.08"/>
    <n v="0"/>
    <s v="50-R1.5 - Retirement"/>
    <m/>
    <x v="1"/>
    <n v="2044"/>
    <b v="0"/>
  </r>
  <r>
    <x v="1"/>
    <s v="0221"/>
    <n v="0"/>
    <n v="0"/>
    <n v="2026"/>
    <n v="2005"/>
    <n v="-22868.74"/>
    <n v="0"/>
    <s v="50-R1.5 - Retirement"/>
    <m/>
    <x v="1"/>
    <n v="2044"/>
    <b v="0"/>
  </r>
  <r>
    <x v="1"/>
    <s v="0221"/>
    <n v="0"/>
    <n v="0"/>
    <n v="2026"/>
    <n v="2006"/>
    <n v="-3186.84"/>
    <n v="0"/>
    <s v="50-R1.5 - Retirement"/>
    <m/>
    <x v="1"/>
    <n v="2044"/>
    <b v="0"/>
  </r>
  <r>
    <x v="1"/>
    <s v="0221"/>
    <n v="0"/>
    <n v="0"/>
    <n v="2026"/>
    <n v="2007"/>
    <n v="-2539.2600000000002"/>
    <n v="0"/>
    <s v="50-R1.5 - Retirement"/>
    <m/>
    <x v="1"/>
    <n v="2044"/>
    <b v="0"/>
  </r>
  <r>
    <x v="1"/>
    <s v="0221"/>
    <n v="0"/>
    <n v="0"/>
    <n v="2026"/>
    <n v="2008"/>
    <n v="-6990.38"/>
    <n v="0"/>
    <s v="50-R1.5 - Retirement"/>
    <m/>
    <x v="1"/>
    <n v="2044"/>
    <b v="0"/>
  </r>
  <r>
    <x v="1"/>
    <s v="0221"/>
    <n v="0"/>
    <n v="0"/>
    <n v="2026"/>
    <n v="2009"/>
    <n v="-4241.51"/>
    <n v="0"/>
    <s v="50-R1.5 - Retirement"/>
    <m/>
    <x v="1"/>
    <n v="2044"/>
    <b v="0"/>
  </r>
  <r>
    <x v="1"/>
    <s v="0221"/>
    <n v="0"/>
    <n v="0"/>
    <n v="2026"/>
    <n v="2010"/>
    <n v="-29814.39"/>
    <n v="0"/>
    <s v="50-R1.5 - Retirement"/>
    <m/>
    <x v="1"/>
    <n v="2044"/>
    <b v="0"/>
  </r>
  <r>
    <x v="1"/>
    <s v="0221"/>
    <n v="0"/>
    <n v="0"/>
    <n v="2027"/>
    <n v="1974"/>
    <n v="-434453.54"/>
    <n v="0"/>
    <s v="50-R1.5 - Retirement"/>
    <m/>
    <x v="1"/>
    <n v="2044"/>
    <b v="0"/>
  </r>
  <r>
    <x v="1"/>
    <s v="0221"/>
    <n v="0"/>
    <n v="0"/>
    <n v="2027"/>
    <n v="1975"/>
    <n v="-21389.15"/>
    <n v="0"/>
    <s v="50-R1.5 - Retirement"/>
    <m/>
    <x v="1"/>
    <n v="2044"/>
    <b v="0"/>
  </r>
  <r>
    <x v="1"/>
    <s v="0221"/>
    <n v="0"/>
    <n v="0"/>
    <n v="2027"/>
    <n v="1976"/>
    <n v="-1276.1199999999999"/>
    <n v="0"/>
    <s v="50-R1.5 - Retirement"/>
    <m/>
    <x v="1"/>
    <n v="2044"/>
    <b v="0"/>
  </r>
  <r>
    <x v="1"/>
    <s v="0221"/>
    <n v="0"/>
    <n v="0"/>
    <n v="2027"/>
    <n v="1977"/>
    <n v="-48.88"/>
    <n v="0"/>
    <s v="50-R1.5 - Retirement"/>
    <m/>
    <x v="1"/>
    <n v="2044"/>
    <b v="0"/>
  </r>
  <r>
    <x v="1"/>
    <s v="0221"/>
    <n v="0"/>
    <n v="0"/>
    <n v="2027"/>
    <n v="1978"/>
    <n v="-384.22"/>
    <n v="0"/>
    <s v="50-R1.5 - Retirement"/>
    <m/>
    <x v="1"/>
    <n v="2044"/>
    <b v="0"/>
  </r>
  <r>
    <x v="1"/>
    <s v="0221"/>
    <n v="0"/>
    <n v="0"/>
    <n v="2027"/>
    <n v="1980"/>
    <n v="-4016.39"/>
    <n v="0"/>
    <s v="50-R1.5 - Retirement"/>
    <m/>
    <x v="1"/>
    <n v="2044"/>
    <b v="0"/>
  </r>
  <r>
    <x v="1"/>
    <s v="0221"/>
    <n v="0"/>
    <n v="0"/>
    <n v="2027"/>
    <n v="1981"/>
    <n v="-863.75"/>
    <n v="0"/>
    <s v="50-R1.5 - Retirement"/>
    <m/>
    <x v="1"/>
    <n v="2044"/>
    <b v="0"/>
  </r>
  <r>
    <x v="1"/>
    <s v="0221"/>
    <n v="0"/>
    <n v="0"/>
    <n v="2027"/>
    <n v="1982"/>
    <n v="-1432.69"/>
    <n v="0"/>
    <s v="50-R1.5 - Retirement"/>
    <m/>
    <x v="1"/>
    <n v="2044"/>
    <b v="0"/>
  </r>
  <r>
    <x v="1"/>
    <s v="0221"/>
    <n v="0"/>
    <n v="0"/>
    <n v="2027"/>
    <n v="1983"/>
    <n v="-2095.4899999999998"/>
    <n v="0"/>
    <s v="50-R1.5 - Retirement"/>
    <m/>
    <x v="1"/>
    <n v="2044"/>
    <b v="0"/>
  </r>
  <r>
    <x v="1"/>
    <s v="0221"/>
    <n v="0"/>
    <n v="0"/>
    <n v="2027"/>
    <n v="1985"/>
    <n v="-3998.77"/>
    <n v="0"/>
    <s v="50-R1.5 - Retirement"/>
    <m/>
    <x v="1"/>
    <n v="2044"/>
    <b v="0"/>
  </r>
  <r>
    <x v="1"/>
    <s v="0221"/>
    <n v="0"/>
    <n v="0"/>
    <n v="2027"/>
    <n v="1986"/>
    <n v="-0.03"/>
    <n v="0"/>
    <s v="50-R1.5 - Retirement"/>
    <m/>
    <x v="1"/>
    <n v="2044"/>
    <b v="0"/>
  </r>
  <r>
    <x v="1"/>
    <s v="0221"/>
    <n v="0"/>
    <n v="0"/>
    <n v="2027"/>
    <n v="1987"/>
    <n v="-1307.96"/>
    <n v="0"/>
    <s v="50-R1.5 - Retirement"/>
    <m/>
    <x v="1"/>
    <n v="2044"/>
    <b v="0"/>
  </r>
  <r>
    <x v="1"/>
    <s v="0221"/>
    <n v="0"/>
    <n v="0"/>
    <n v="2027"/>
    <n v="1988"/>
    <n v="-68.73"/>
    <n v="0"/>
    <s v="50-R1.5 - Retirement"/>
    <m/>
    <x v="1"/>
    <n v="2044"/>
    <b v="0"/>
  </r>
  <r>
    <x v="1"/>
    <s v="0221"/>
    <n v="0"/>
    <n v="0"/>
    <n v="2027"/>
    <n v="1991"/>
    <n v="-715.22"/>
    <n v="0"/>
    <s v="50-R1.5 - Retirement"/>
    <m/>
    <x v="1"/>
    <n v="2044"/>
    <b v="0"/>
  </r>
  <r>
    <x v="1"/>
    <s v="0221"/>
    <n v="0"/>
    <n v="0"/>
    <n v="2027"/>
    <n v="1992"/>
    <n v="-4.34"/>
    <n v="0"/>
    <s v="50-R1.5 - Retirement"/>
    <m/>
    <x v="1"/>
    <n v="2044"/>
    <b v="0"/>
  </r>
  <r>
    <x v="1"/>
    <s v="0221"/>
    <n v="0"/>
    <n v="0"/>
    <n v="2027"/>
    <n v="1993"/>
    <n v="-281.69"/>
    <n v="0"/>
    <s v="50-R1.5 - Retirement"/>
    <m/>
    <x v="1"/>
    <n v="2044"/>
    <b v="0"/>
  </r>
  <r>
    <x v="1"/>
    <s v="0221"/>
    <n v="0"/>
    <n v="0"/>
    <n v="2027"/>
    <n v="1995"/>
    <n v="-1613.43"/>
    <n v="0"/>
    <s v="50-R1.5 - Retirement"/>
    <m/>
    <x v="1"/>
    <n v="2044"/>
    <b v="0"/>
  </r>
  <r>
    <x v="1"/>
    <s v="0221"/>
    <n v="0"/>
    <n v="0"/>
    <n v="2027"/>
    <n v="1996"/>
    <n v="-515.6"/>
    <n v="0"/>
    <s v="50-R1.5 - Retirement"/>
    <m/>
    <x v="1"/>
    <n v="2044"/>
    <b v="0"/>
  </r>
  <r>
    <x v="1"/>
    <s v="0221"/>
    <n v="0"/>
    <n v="0"/>
    <n v="2027"/>
    <n v="1997"/>
    <n v="-6106.79"/>
    <n v="0"/>
    <s v="50-R1.5 - Retirement"/>
    <m/>
    <x v="1"/>
    <n v="2044"/>
    <b v="0"/>
  </r>
  <r>
    <x v="1"/>
    <s v="0221"/>
    <n v="0"/>
    <n v="0"/>
    <n v="2027"/>
    <n v="1998"/>
    <n v="-42913.35"/>
    <n v="0"/>
    <s v="50-R1.5 - Retirement"/>
    <m/>
    <x v="1"/>
    <n v="2044"/>
    <b v="0"/>
  </r>
  <r>
    <x v="1"/>
    <s v="0221"/>
    <n v="0"/>
    <n v="0"/>
    <n v="2027"/>
    <n v="1999"/>
    <n v="-14235.78"/>
    <n v="0"/>
    <s v="50-R1.5 - Retirement"/>
    <m/>
    <x v="1"/>
    <n v="2044"/>
    <b v="0"/>
  </r>
  <r>
    <x v="1"/>
    <s v="0221"/>
    <n v="0"/>
    <n v="0"/>
    <n v="2027"/>
    <n v="2001"/>
    <n v="-1951.16"/>
    <n v="0"/>
    <s v="50-R1.5 - Retirement"/>
    <m/>
    <x v="1"/>
    <n v="2044"/>
    <b v="0"/>
  </r>
  <r>
    <x v="1"/>
    <s v="0221"/>
    <n v="0"/>
    <n v="0"/>
    <n v="2027"/>
    <n v="2002"/>
    <n v="-44953.83"/>
    <n v="0"/>
    <s v="50-R1.5 - Retirement"/>
    <m/>
    <x v="1"/>
    <n v="2044"/>
    <b v="0"/>
  </r>
  <r>
    <x v="1"/>
    <s v="0221"/>
    <n v="0"/>
    <n v="0"/>
    <n v="2027"/>
    <n v="2003"/>
    <n v="-55284.82"/>
    <n v="0"/>
    <s v="50-R1.5 - Retirement"/>
    <m/>
    <x v="1"/>
    <n v="2044"/>
    <b v="0"/>
  </r>
  <r>
    <x v="1"/>
    <s v="0221"/>
    <n v="0"/>
    <n v="0"/>
    <n v="2027"/>
    <n v="2004"/>
    <n v="-43389.25"/>
    <n v="0"/>
    <s v="50-R1.5 - Retirement"/>
    <m/>
    <x v="1"/>
    <n v="2044"/>
    <b v="0"/>
  </r>
  <r>
    <x v="1"/>
    <s v="0221"/>
    <n v="0"/>
    <n v="0"/>
    <n v="2027"/>
    <n v="2005"/>
    <n v="-23675.88"/>
    <n v="0"/>
    <s v="50-R1.5 - Retirement"/>
    <m/>
    <x v="1"/>
    <n v="2044"/>
    <b v="0"/>
  </r>
  <r>
    <x v="1"/>
    <s v="0221"/>
    <n v="0"/>
    <n v="0"/>
    <n v="2027"/>
    <n v="2006"/>
    <n v="-3298.49"/>
    <n v="0"/>
    <s v="50-R1.5 - Retirement"/>
    <m/>
    <x v="1"/>
    <n v="2044"/>
    <b v="0"/>
  </r>
  <r>
    <x v="1"/>
    <s v="0221"/>
    <n v="0"/>
    <n v="0"/>
    <n v="2027"/>
    <n v="2007"/>
    <n v="-2627.52"/>
    <n v="0"/>
    <s v="50-R1.5 - Retirement"/>
    <m/>
    <x v="1"/>
    <n v="2044"/>
    <b v="0"/>
  </r>
  <r>
    <x v="1"/>
    <s v="0221"/>
    <n v="0"/>
    <n v="0"/>
    <n v="2027"/>
    <n v="2008"/>
    <n v="-7231.47"/>
    <n v="0"/>
    <s v="50-R1.5 - Retirement"/>
    <m/>
    <x v="1"/>
    <n v="2044"/>
    <b v="0"/>
  </r>
  <r>
    <x v="1"/>
    <s v="0221"/>
    <n v="0"/>
    <n v="0"/>
    <n v="2027"/>
    <n v="2009"/>
    <n v="-4386.63"/>
    <n v="0"/>
    <s v="50-R1.5 - Retirement"/>
    <m/>
    <x v="1"/>
    <n v="2044"/>
    <b v="0"/>
  </r>
  <r>
    <x v="1"/>
    <s v="0221"/>
    <n v="0"/>
    <n v="0"/>
    <n v="2027"/>
    <n v="2010"/>
    <n v="-30828.11"/>
    <n v="0"/>
    <s v="50-R1.5 - Retirement"/>
    <m/>
    <x v="1"/>
    <n v="2044"/>
    <b v="0"/>
  </r>
  <r>
    <x v="1"/>
    <s v="0221"/>
    <n v="0"/>
    <n v="0"/>
    <n v="2028"/>
    <n v="1974"/>
    <n v="-438334.49"/>
    <n v="0"/>
    <s v="50-R1.5 - Retirement"/>
    <m/>
    <x v="1"/>
    <n v="2044"/>
    <b v="0"/>
  </r>
  <r>
    <x v="1"/>
    <s v="0221"/>
    <n v="0"/>
    <n v="0"/>
    <n v="2028"/>
    <n v="1975"/>
    <n v="-21627.25"/>
    <n v="0"/>
    <s v="50-R1.5 - Retirement"/>
    <m/>
    <x v="1"/>
    <n v="2044"/>
    <b v="0"/>
  </r>
  <r>
    <x v="1"/>
    <s v="0221"/>
    <n v="0"/>
    <n v="0"/>
    <n v="2028"/>
    <n v="1976"/>
    <n v="-1292.99"/>
    <n v="0"/>
    <s v="50-R1.5 - Retirement"/>
    <m/>
    <x v="1"/>
    <n v="2044"/>
    <b v="0"/>
  </r>
  <r>
    <x v="1"/>
    <s v="0221"/>
    <n v="0"/>
    <n v="0"/>
    <n v="2028"/>
    <n v="1977"/>
    <n v="-49.63"/>
    <n v="0"/>
    <s v="50-R1.5 - Retirement"/>
    <m/>
    <x v="1"/>
    <n v="2044"/>
    <b v="0"/>
  </r>
  <r>
    <x v="1"/>
    <s v="0221"/>
    <n v="0"/>
    <n v="0"/>
    <n v="2028"/>
    <n v="1978"/>
    <n v="-390.79"/>
    <n v="0"/>
    <s v="50-R1.5 - Retirement"/>
    <m/>
    <x v="1"/>
    <n v="2044"/>
    <b v="0"/>
  </r>
  <r>
    <x v="1"/>
    <s v="0221"/>
    <n v="0"/>
    <n v="0"/>
    <n v="2028"/>
    <n v="1980"/>
    <n v="-4098.78"/>
    <n v="0"/>
    <s v="50-R1.5 - Retirement"/>
    <m/>
    <x v="1"/>
    <n v="2044"/>
    <b v="0"/>
  </r>
  <r>
    <x v="1"/>
    <s v="0221"/>
    <n v="0"/>
    <n v="0"/>
    <n v="2028"/>
    <n v="1981"/>
    <n v="-882.83"/>
    <n v="0"/>
    <s v="50-R1.5 - Retirement"/>
    <m/>
    <x v="1"/>
    <n v="2044"/>
    <b v="0"/>
  </r>
  <r>
    <x v="1"/>
    <s v="0221"/>
    <n v="0"/>
    <n v="0"/>
    <n v="2028"/>
    <n v="1982"/>
    <n v="-1466.41"/>
    <n v="0"/>
    <s v="50-R1.5 - Retirement"/>
    <m/>
    <x v="1"/>
    <n v="2044"/>
    <b v="0"/>
  </r>
  <r>
    <x v="1"/>
    <s v="0221"/>
    <n v="0"/>
    <n v="0"/>
    <n v="2028"/>
    <n v="1983"/>
    <n v="-2147.71"/>
    <n v="0"/>
    <s v="50-R1.5 - Retirement"/>
    <m/>
    <x v="1"/>
    <n v="2044"/>
    <b v="0"/>
  </r>
  <r>
    <x v="1"/>
    <s v="0221"/>
    <n v="0"/>
    <n v="0"/>
    <n v="2028"/>
    <n v="1985"/>
    <n v="-4108.22"/>
    <n v="0"/>
    <s v="50-R1.5 - Retirement"/>
    <m/>
    <x v="1"/>
    <n v="2044"/>
    <b v="0"/>
  </r>
  <r>
    <x v="1"/>
    <s v="0221"/>
    <n v="0"/>
    <n v="0"/>
    <n v="2028"/>
    <n v="1986"/>
    <n v="-0.03"/>
    <n v="0"/>
    <s v="50-R1.5 - Retirement"/>
    <m/>
    <x v="1"/>
    <n v="2044"/>
    <b v="0"/>
  </r>
  <r>
    <x v="1"/>
    <s v="0221"/>
    <n v="0"/>
    <n v="0"/>
    <n v="2028"/>
    <n v="1987"/>
    <n v="-1346.51"/>
    <n v="0"/>
    <s v="50-R1.5 - Retirement"/>
    <m/>
    <x v="1"/>
    <n v="2044"/>
    <b v="0"/>
  </r>
  <r>
    <x v="1"/>
    <s v="0221"/>
    <n v="0"/>
    <n v="0"/>
    <n v="2028"/>
    <n v="1988"/>
    <n v="-70.819999999999993"/>
    <n v="0"/>
    <s v="50-R1.5 - Retirement"/>
    <m/>
    <x v="1"/>
    <n v="2044"/>
    <b v="0"/>
  </r>
  <r>
    <x v="1"/>
    <s v="0221"/>
    <n v="0"/>
    <n v="0"/>
    <n v="2028"/>
    <n v="1991"/>
    <n v="-738.62"/>
    <n v="0"/>
    <s v="50-R1.5 - Retirement"/>
    <m/>
    <x v="1"/>
    <n v="2044"/>
    <b v="0"/>
  </r>
  <r>
    <x v="1"/>
    <s v="0221"/>
    <n v="0"/>
    <n v="0"/>
    <n v="2028"/>
    <n v="1992"/>
    <n v="-4.49"/>
    <n v="0"/>
    <s v="50-R1.5 - Retirement"/>
    <m/>
    <x v="1"/>
    <n v="2044"/>
    <b v="0"/>
  </r>
  <r>
    <x v="1"/>
    <s v="0221"/>
    <n v="0"/>
    <n v="0"/>
    <n v="2028"/>
    <n v="1993"/>
    <n v="-291.23"/>
    <n v="0"/>
    <s v="50-R1.5 - Retirement"/>
    <m/>
    <x v="1"/>
    <n v="2044"/>
    <b v="0"/>
  </r>
  <r>
    <x v="1"/>
    <s v="0221"/>
    <n v="0"/>
    <n v="0"/>
    <n v="2028"/>
    <n v="1995"/>
    <n v="-1669.56"/>
    <n v="0"/>
    <s v="50-R1.5 - Retirement"/>
    <m/>
    <x v="1"/>
    <n v="2044"/>
    <b v="0"/>
  </r>
  <r>
    <x v="1"/>
    <s v="0221"/>
    <n v="0"/>
    <n v="0"/>
    <n v="2028"/>
    <n v="1996"/>
    <n v="-533.73"/>
    <n v="0"/>
    <s v="50-R1.5 - Retirement"/>
    <m/>
    <x v="1"/>
    <n v="2044"/>
    <b v="0"/>
  </r>
  <r>
    <x v="1"/>
    <s v="0221"/>
    <n v="0"/>
    <n v="0"/>
    <n v="2028"/>
    <n v="1997"/>
    <n v="-6323.11"/>
    <n v="0"/>
    <s v="50-R1.5 - Retirement"/>
    <m/>
    <x v="1"/>
    <n v="2044"/>
    <b v="0"/>
  </r>
  <r>
    <x v="1"/>
    <s v="0221"/>
    <n v="0"/>
    <n v="0"/>
    <n v="2028"/>
    <n v="1998"/>
    <n v="-44443.42"/>
    <n v="0"/>
    <s v="50-R1.5 - Retirement"/>
    <m/>
    <x v="1"/>
    <n v="2044"/>
    <b v="0"/>
  </r>
  <r>
    <x v="1"/>
    <s v="0221"/>
    <n v="0"/>
    <n v="0"/>
    <n v="2028"/>
    <n v="1999"/>
    <n v="-14745.57"/>
    <n v="0"/>
    <s v="50-R1.5 - Retirement"/>
    <m/>
    <x v="1"/>
    <n v="2044"/>
    <b v="0"/>
  </r>
  <r>
    <x v="1"/>
    <s v="0221"/>
    <n v="0"/>
    <n v="0"/>
    <n v="2028"/>
    <n v="2001"/>
    <n v="-2021.28"/>
    <n v="0"/>
    <s v="50-R1.5 - Retirement"/>
    <m/>
    <x v="1"/>
    <n v="2044"/>
    <b v="0"/>
  </r>
  <r>
    <x v="1"/>
    <s v="0221"/>
    <n v="0"/>
    <n v="0"/>
    <n v="2028"/>
    <n v="2002"/>
    <n v="-46568.28"/>
    <n v="0"/>
    <s v="50-R1.5 - Retirement"/>
    <m/>
    <x v="1"/>
    <n v="2044"/>
    <b v="0"/>
  </r>
  <r>
    <x v="1"/>
    <s v="0221"/>
    <n v="0"/>
    <n v="0"/>
    <n v="2028"/>
    <n v="2003"/>
    <n v="-57265.26"/>
    <n v="0"/>
    <s v="50-R1.5 - Retirement"/>
    <m/>
    <x v="1"/>
    <n v="2044"/>
    <b v="0"/>
  </r>
  <r>
    <x v="1"/>
    <s v="0221"/>
    <n v="0"/>
    <n v="0"/>
    <n v="2028"/>
    <n v="2004"/>
    <n v="-44938.239999999998"/>
    <n v="0"/>
    <s v="50-R1.5 - Retirement"/>
    <m/>
    <x v="1"/>
    <n v="2044"/>
    <b v="0"/>
  </r>
  <r>
    <x v="1"/>
    <s v="0221"/>
    <n v="0"/>
    <n v="0"/>
    <n v="2028"/>
    <n v="2005"/>
    <n v="-24516.76"/>
    <n v="0"/>
    <s v="50-R1.5 - Retirement"/>
    <m/>
    <x v="1"/>
    <n v="2044"/>
    <b v="0"/>
  </r>
  <r>
    <x v="1"/>
    <s v="0221"/>
    <n v="0"/>
    <n v="0"/>
    <n v="2028"/>
    <n v="2006"/>
    <n v="-3414.91"/>
    <n v="0"/>
    <s v="50-R1.5 - Retirement"/>
    <m/>
    <x v="1"/>
    <n v="2044"/>
    <b v="0"/>
  </r>
  <r>
    <x v="1"/>
    <s v="0221"/>
    <n v="0"/>
    <n v="0"/>
    <n v="2028"/>
    <n v="2007"/>
    <n v="-2719.57"/>
    <n v="0"/>
    <s v="50-R1.5 - Retirement"/>
    <m/>
    <x v="1"/>
    <n v="2044"/>
    <b v="0"/>
  </r>
  <r>
    <x v="1"/>
    <s v="0221"/>
    <n v="0"/>
    <n v="0"/>
    <n v="2028"/>
    <n v="2008"/>
    <n v="-7482.83"/>
    <n v="0"/>
    <s v="50-R1.5 - Retirement"/>
    <m/>
    <x v="1"/>
    <n v="2044"/>
    <b v="0"/>
  </r>
  <r>
    <x v="1"/>
    <s v="0221"/>
    <n v="0"/>
    <n v="0"/>
    <n v="2028"/>
    <n v="2009"/>
    <n v="-4537.92"/>
    <n v="0"/>
    <s v="50-R1.5 - Retirement"/>
    <m/>
    <x v="1"/>
    <n v="2044"/>
    <b v="0"/>
  </r>
  <r>
    <x v="1"/>
    <s v="0221"/>
    <n v="0"/>
    <n v="0"/>
    <n v="2028"/>
    <n v="2010"/>
    <n v="-31882.85"/>
    <n v="0"/>
    <s v="50-R1.5 - Retirement"/>
    <m/>
    <x v="1"/>
    <n v="2044"/>
    <b v="0"/>
  </r>
  <r>
    <x v="1"/>
    <s v="0221"/>
    <n v="0"/>
    <n v="0"/>
    <n v="2029"/>
    <n v="1974"/>
    <n v="-441235.14"/>
    <n v="0"/>
    <s v="50-R1.5 - Retirement"/>
    <m/>
    <x v="1"/>
    <n v="2044"/>
    <b v="0"/>
  </r>
  <r>
    <x v="1"/>
    <s v="0221"/>
    <n v="0"/>
    <n v="0"/>
    <n v="2029"/>
    <n v="1975"/>
    <n v="-21820.45"/>
    <n v="0"/>
    <s v="50-R1.5 - Retirement"/>
    <m/>
    <x v="1"/>
    <n v="2044"/>
    <b v="0"/>
  </r>
  <r>
    <x v="1"/>
    <s v="0221"/>
    <n v="0"/>
    <n v="0"/>
    <n v="2029"/>
    <n v="1976"/>
    <n v="-1307.3800000000001"/>
    <n v="0"/>
    <s v="50-R1.5 - Retirement"/>
    <m/>
    <x v="1"/>
    <n v="2044"/>
    <b v="0"/>
  </r>
  <r>
    <x v="1"/>
    <s v="0221"/>
    <n v="0"/>
    <n v="0"/>
    <n v="2029"/>
    <n v="1977"/>
    <n v="-50.28"/>
    <n v="0"/>
    <s v="50-R1.5 - Retirement"/>
    <m/>
    <x v="1"/>
    <n v="2044"/>
    <b v="0"/>
  </r>
  <r>
    <x v="1"/>
    <s v="0221"/>
    <n v="0"/>
    <n v="0"/>
    <n v="2029"/>
    <n v="1978"/>
    <n v="-396.72"/>
    <n v="0"/>
    <s v="50-R1.5 - Retirement"/>
    <m/>
    <x v="1"/>
    <n v="2044"/>
    <b v="0"/>
  </r>
  <r>
    <x v="1"/>
    <s v="0221"/>
    <n v="0"/>
    <n v="0"/>
    <n v="2029"/>
    <n v="1980"/>
    <n v="-4176.05"/>
    <n v="0"/>
    <s v="50-R1.5 - Retirement"/>
    <m/>
    <x v="1"/>
    <n v="2044"/>
    <b v="0"/>
  </r>
  <r>
    <x v="1"/>
    <s v="0221"/>
    <n v="0"/>
    <n v="0"/>
    <n v="2029"/>
    <n v="1981"/>
    <n v="-900.94"/>
    <n v="0"/>
    <s v="50-R1.5 - Retirement"/>
    <m/>
    <x v="1"/>
    <n v="2044"/>
    <b v="0"/>
  </r>
  <r>
    <x v="1"/>
    <s v="0221"/>
    <n v="0"/>
    <n v="0"/>
    <n v="2029"/>
    <n v="1982"/>
    <n v="-1498.8"/>
    <n v="0"/>
    <s v="50-R1.5 - Retirement"/>
    <m/>
    <x v="1"/>
    <n v="2044"/>
    <b v="0"/>
  </r>
  <r>
    <x v="1"/>
    <s v="0221"/>
    <n v="0"/>
    <n v="0"/>
    <n v="2029"/>
    <n v="1983"/>
    <n v="-2198.2600000000002"/>
    <n v="0"/>
    <s v="50-R1.5 - Retirement"/>
    <m/>
    <x v="1"/>
    <n v="2044"/>
    <b v="0"/>
  </r>
  <r>
    <x v="1"/>
    <s v="0221"/>
    <n v="0"/>
    <n v="0"/>
    <n v="2029"/>
    <n v="1985"/>
    <n v="-4215.76"/>
    <n v="0"/>
    <s v="50-R1.5 - Retirement"/>
    <m/>
    <x v="1"/>
    <n v="2044"/>
    <b v="0"/>
  </r>
  <r>
    <x v="1"/>
    <s v="0221"/>
    <n v="0"/>
    <n v="0"/>
    <n v="2029"/>
    <n v="1986"/>
    <n v="-0.04"/>
    <n v="0"/>
    <s v="50-R1.5 - Retirement"/>
    <m/>
    <x v="1"/>
    <n v="2044"/>
    <b v="0"/>
  </r>
  <r>
    <x v="1"/>
    <s v="0221"/>
    <n v="0"/>
    <n v="0"/>
    <n v="2029"/>
    <n v="1987"/>
    <n v="-1384.83"/>
    <n v="0"/>
    <s v="50-R1.5 - Retirement"/>
    <m/>
    <x v="1"/>
    <n v="2044"/>
    <b v="0"/>
  </r>
  <r>
    <x v="1"/>
    <s v="0221"/>
    <n v="0"/>
    <n v="0"/>
    <n v="2029"/>
    <n v="1988"/>
    <n v="-72.91"/>
    <n v="0"/>
    <s v="50-R1.5 - Retirement"/>
    <m/>
    <x v="1"/>
    <n v="2044"/>
    <b v="0"/>
  </r>
  <r>
    <x v="1"/>
    <s v="0221"/>
    <n v="0"/>
    <n v="0"/>
    <n v="2029"/>
    <n v="1991"/>
    <n v="-762.26"/>
    <n v="0"/>
    <s v="50-R1.5 - Retirement"/>
    <m/>
    <x v="1"/>
    <n v="2044"/>
    <b v="0"/>
  </r>
  <r>
    <x v="1"/>
    <s v="0221"/>
    <n v="0"/>
    <n v="0"/>
    <n v="2029"/>
    <n v="1992"/>
    <n v="-4.63"/>
    <n v="0"/>
    <s v="50-R1.5 - Retirement"/>
    <m/>
    <x v="1"/>
    <n v="2044"/>
    <b v="0"/>
  </r>
  <r>
    <x v="1"/>
    <s v="0221"/>
    <n v="0"/>
    <n v="0"/>
    <n v="2029"/>
    <n v="1993"/>
    <n v="-300.94"/>
    <n v="0"/>
    <s v="50-R1.5 - Retirement"/>
    <m/>
    <x v="1"/>
    <n v="2044"/>
    <b v="0"/>
  </r>
  <r>
    <x v="1"/>
    <s v="0221"/>
    <n v="0"/>
    <n v="0"/>
    <n v="2029"/>
    <n v="1995"/>
    <n v="-1726.97"/>
    <n v="0"/>
    <s v="50-R1.5 - Retirement"/>
    <m/>
    <x v="1"/>
    <n v="2044"/>
    <b v="0"/>
  </r>
  <r>
    <x v="1"/>
    <s v="0221"/>
    <n v="0"/>
    <n v="0"/>
    <n v="2029"/>
    <n v="1996"/>
    <n v="-552.29"/>
    <n v="0"/>
    <s v="50-R1.5 - Retirement"/>
    <m/>
    <x v="1"/>
    <n v="2044"/>
    <b v="0"/>
  </r>
  <r>
    <x v="1"/>
    <s v="0221"/>
    <n v="0"/>
    <n v="0"/>
    <n v="2029"/>
    <n v="1997"/>
    <n v="-6545.4"/>
    <n v="0"/>
    <s v="50-R1.5 - Retirement"/>
    <m/>
    <x v="1"/>
    <n v="2044"/>
    <b v="0"/>
  </r>
  <r>
    <x v="1"/>
    <s v="0221"/>
    <n v="0"/>
    <n v="0"/>
    <n v="2029"/>
    <n v="1998"/>
    <n v="-46017.760000000002"/>
    <n v="0"/>
    <s v="50-R1.5 - Retirement"/>
    <m/>
    <x v="1"/>
    <n v="2044"/>
    <b v="0"/>
  </r>
  <r>
    <x v="1"/>
    <s v="0221"/>
    <n v="0"/>
    <n v="0"/>
    <n v="2029"/>
    <n v="1999"/>
    <n v="-15271.32"/>
    <n v="0"/>
    <s v="50-R1.5 - Retirement"/>
    <m/>
    <x v="1"/>
    <n v="2044"/>
    <b v="0"/>
  </r>
  <r>
    <x v="1"/>
    <s v="0221"/>
    <n v="0"/>
    <n v="0"/>
    <n v="2029"/>
    <n v="2001"/>
    <n v="-2093.85"/>
    <n v="0"/>
    <s v="50-R1.5 - Retirement"/>
    <m/>
    <x v="1"/>
    <n v="2044"/>
    <b v="0"/>
  </r>
  <r>
    <x v="1"/>
    <s v="0221"/>
    <n v="0"/>
    <n v="0"/>
    <n v="2029"/>
    <n v="2002"/>
    <n v="-48242"/>
    <n v="0"/>
    <s v="50-R1.5 - Retirement"/>
    <m/>
    <x v="1"/>
    <n v="2044"/>
    <b v="0"/>
  </r>
  <r>
    <x v="1"/>
    <s v="0221"/>
    <n v="0"/>
    <n v="0"/>
    <n v="2029"/>
    <n v="2003"/>
    <n v="-59321.86"/>
    <n v="0"/>
    <s v="50-R1.5 - Retirement"/>
    <m/>
    <x v="1"/>
    <n v="2044"/>
    <b v="0"/>
  </r>
  <r>
    <x v="1"/>
    <s v="0221"/>
    <n v="0"/>
    <n v="0"/>
    <n v="2029"/>
    <n v="2004"/>
    <n v="-46548.03"/>
    <n v="0"/>
    <s v="50-R1.5 - Retirement"/>
    <m/>
    <x v="1"/>
    <n v="2044"/>
    <b v="0"/>
  </r>
  <r>
    <x v="1"/>
    <s v="0221"/>
    <n v="0"/>
    <n v="0"/>
    <n v="2029"/>
    <n v="2005"/>
    <n v="-25392.01"/>
    <n v="0"/>
    <s v="50-R1.5 - Retirement"/>
    <m/>
    <x v="1"/>
    <n v="2044"/>
    <b v="0"/>
  </r>
  <r>
    <x v="1"/>
    <s v="0221"/>
    <n v="0"/>
    <n v="0"/>
    <n v="2029"/>
    <n v="2006"/>
    <n v="-3536.19"/>
    <n v="0"/>
    <s v="50-R1.5 - Retirement"/>
    <m/>
    <x v="1"/>
    <n v="2044"/>
    <b v="0"/>
  </r>
  <r>
    <x v="1"/>
    <s v="0221"/>
    <n v="0"/>
    <n v="0"/>
    <n v="2029"/>
    <n v="2007"/>
    <n v="-2815.56"/>
    <n v="0"/>
    <s v="50-R1.5 - Retirement"/>
    <m/>
    <x v="1"/>
    <n v="2044"/>
    <b v="0"/>
  </r>
  <r>
    <x v="1"/>
    <s v="0221"/>
    <n v="0"/>
    <n v="0"/>
    <n v="2029"/>
    <n v="2008"/>
    <n v="-7744.97"/>
    <n v="0"/>
    <s v="50-R1.5 - Retirement"/>
    <m/>
    <x v="1"/>
    <n v="2044"/>
    <b v="0"/>
  </r>
  <r>
    <x v="1"/>
    <s v="0221"/>
    <n v="0"/>
    <n v="0"/>
    <n v="2029"/>
    <n v="2009"/>
    <n v="-4695.6499999999996"/>
    <n v="0"/>
    <s v="50-R1.5 - Retirement"/>
    <m/>
    <x v="1"/>
    <n v="2044"/>
    <b v="0"/>
  </r>
  <r>
    <x v="1"/>
    <s v="0221"/>
    <n v="0"/>
    <n v="0"/>
    <n v="2029"/>
    <n v="2010"/>
    <n v="-32982.449999999997"/>
    <n v="0"/>
    <s v="50-R1.5 - Retirement"/>
    <m/>
    <x v="1"/>
    <n v="2044"/>
    <b v="0"/>
  </r>
  <r>
    <x v="1"/>
    <s v="0221"/>
    <n v="0"/>
    <n v="0"/>
    <n v="2030"/>
    <n v="1974"/>
    <n v="-443096.29"/>
    <n v="0"/>
    <s v="50-R1.5 - Retirement"/>
    <m/>
    <x v="1"/>
    <n v="2044"/>
    <b v="0"/>
  </r>
  <r>
    <x v="1"/>
    <s v="0221"/>
    <n v="0"/>
    <n v="0"/>
    <n v="2030"/>
    <n v="1975"/>
    <n v="-21964.84"/>
    <n v="0"/>
    <s v="50-R1.5 - Retirement"/>
    <m/>
    <x v="1"/>
    <n v="2044"/>
    <b v="0"/>
  </r>
  <r>
    <x v="1"/>
    <s v="0221"/>
    <n v="0"/>
    <n v="0"/>
    <n v="2030"/>
    <n v="1976"/>
    <n v="-1319.06"/>
    <n v="0"/>
    <s v="50-R1.5 - Retirement"/>
    <m/>
    <x v="1"/>
    <n v="2044"/>
    <b v="0"/>
  </r>
  <r>
    <x v="1"/>
    <s v="0221"/>
    <n v="0"/>
    <n v="0"/>
    <n v="2030"/>
    <n v="1977"/>
    <n v="-50.84"/>
    <n v="0"/>
    <s v="50-R1.5 - Retirement"/>
    <m/>
    <x v="1"/>
    <n v="2044"/>
    <b v="0"/>
  </r>
  <r>
    <x v="1"/>
    <s v="0221"/>
    <n v="0"/>
    <n v="0"/>
    <n v="2030"/>
    <n v="1978"/>
    <n v="-401.97"/>
    <n v="0"/>
    <s v="50-R1.5 - Retirement"/>
    <m/>
    <x v="1"/>
    <n v="2044"/>
    <b v="0"/>
  </r>
  <r>
    <x v="1"/>
    <s v="0221"/>
    <n v="0"/>
    <n v="0"/>
    <n v="2030"/>
    <n v="1980"/>
    <n v="-4247.3900000000003"/>
    <n v="0"/>
    <s v="50-R1.5 - Retirement"/>
    <m/>
    <x v="1"/>
    <n v="2044"/>
    <b v="0"/>
  </r>
  <r>
    <x v="1"/>
    <s v="0221"/>
    <n v="0"/>
    <n v="0"/>
    <n v="2030"/>
    <n v="1981"/>
    <n v="-917.92"/>
    <n v="0"/>
    <s v="50-R1.5 - Retirement"/>
    <m/>
    <x v="1"/>
    <n v="2044"/>
    <b v="0"/>
  </r>
  <r>
    <x v="1"/>
    <s v="0221"/>
    <n v="0"/>
    <n v="0"/>
    <n v="2030"/>
    <n v="1982"/>
    <n v="-1529.54"/>
    <n v="0"/>
    <s v="50-R1.5 - Retirement"/>
    <m/>
    <x v="1"/>
    <n v="2044"/>
    <b v="0"/>
  </r>
  <r>
    <x v="1"/>
    <s v="0221"/>
    <n v="0"/>
    <n v="0"/>
    <n v="2030"/>
    <n v="1983"/>
    <n v="-2246.8000000000002"/>
    <n v="0"/>
    <s v="50-R1.5 - Retirement"/>
    <m/>
    <x v="1"/>
    <n v="2044"/>
    <b v="0"/>
  </r>
  <r>
    <x v="1"/>
    <s v="0221"/>
    <n v="0"/>
    <n v="0"/>
    <n v="2030"/>
    <n v="1985"/>
    <n v="-4320.82"/>
    <n v="0"/>
    <s v="50-R1.5 - Retirement"/>
    <m/>
    <x v="1"/>
    <n v="2044"/>
    <b v="0"/>
  </r>
  <r>
    <x v="1"/>
    <s v="0221"/>
    <n v="0"/>
    <n v="0"/>
    <n v="2030"/>
    <n v="1986"/>
    <n v="-0.04"/>
    <n v="0"/>
    <s v="50-R1.5 - Retirement"/>
    <m/>
    <x v="1"/>
    <n v="2044"/>
    <b v="0"/>
  </r>
  <r>
    <x v="1"/>
    <s v="0221"/>
    <n v="0"/>
    <n v="0"/>
    <n v="2030"/>
    <n v="1987"/>
    <n v="-1422.73"/>
    <n v="0"/>
    <s v="50-R1.5 - Retirement"/>
    <m/>
    <x v="1"/>
    <n v="2044"/>
    <b v="0"/>
  </r>
  <r>
    <x v="1"/>
    <s v="0221"/>
    <n v="0"/>
    <n v="0"/>
    <n v="2030"/>
    <n v="1988"/>
    <n v="-74.989999999999995"/>
    <n v="0"/>
    <s v="50-R1.5 - Retirement"/>
    <m/>
    <x v="1"/>
    <n v="2044"/>
    <b v="0"/>
  </r>
  <r>
    <x v="1"/>
    <s v="0221"/>
    <n v="0"/>
    <n v="0"/>
    <n v="2030"/>
    <n v="1991"/>
    <n v="-786.08"/>
    <n v="0"/>
    <s v="50-R1.5 - Retirement"/>
    <m/>
    <x v="1"/>
    <n v="2044"/>
    <b v="0"/>
  </r>
  <r>
    <x v="1"/>
    <s v="0221"/>
    <n v="0"/>
    <n v="0"/>
    <n v="2030"/>
    <n v="1992"/>
    <n v="-4.78"/>
    <n v="0"/>
    <s v="50-R1.5 - Retirement"/>
    <m/>
    <x v="1"/>
    <n v="2044"/>
    <b v="0"/>
  </r>
  <r>
    <x v="1"/>
    <s v="0221"/>
    <n v="0"/>
    <n v="0"/>
    <n v="2030"/>
    <n v="1993"/>
    <n v="-310.79000000000002"/>
    <n v="0"/>
    <s v="50-R1.5 - Retirement"/>
    <m/>
    <x v="1"/>
    <n v="2044"/>
    <b v="0"/>
  </r>
  <r>
    <x v="1"/>
    <s v="0221"/>
    <n v="0"/>
    <n v="0"/>
    <n v="2030"/>
    <n v="1995"/>
    <n v="-1785.5"/>
    <n v="0"/>
    <s v="50-R1.5 - Retirement"/>
    <m/>
    <x v="1"/>
    <n v="2044"/>
    <b v="0"/>
  </r>
  <r>
    <x v="1"/>
    <s v="0221"/>
    <n v="0"/>
    <n v="0"/>
    <n v="2030"/>
    <n v="1996"/>
    <n v="-571.29"/>
    <n v="0"/>
    <s v="50-R1.5 - Retirement"/>
    <m/>
    <x v="1"/>
    <n v="2044"/>
    <b v="0"/>
  </r>
  <r>
    <x v="1"/>
    <s v="0221"/>
    <n v="0"/>
    <n v="0"/>
    <n v="2030"/>
    <n v="1997"/>
    <n v="-6773.09"/>
    <n v="0"/>
    <s v="50-R1.5 - Retirement"/>
    <m/>
    <x v="1"/>
    <n v="2044"/>
    <b v="0"/>
  </r>
  <r>
    <x v="1"/>
    <s v="0221"/>
    <n v="0"/>
    <n v="0"/>
    <n v="2030"/>
    <n v="1998"/>
    <n v="-47635.47"/>
    <n v="0"/>
    <s v="50-R1.5 - Retirement"/>
    <m/>
    <x v="1"/>
    <n v="2044"/>
    <b v="0"/>
  </r>
  <r>
    <x v="1"/>
    <s v="0221"/>
    <n v="0"/>
    <n v="0"/>
    <n v="2030"/>
    <n v="1999"/>
    <n v="-15812.28"/>
    <n v="0"/>
    <s v="50-R1.5 - Retirement"/>
    <m/>
    <x v="1"/>
    <n v="2044"/>
    <b v="0"/>
  </r>
  <r>
    <x v="1"/>
    <s v="0221"/>
    <n v="0"/>
    <n v="0"/>
    <n v="2030"/>
    <n v="2001"/>
    <n v="-2168.83"/>
    <n v="0"/>
    <s v="50-R1.5 - Retirement"/>
    <m/>
    <x v="1"/>
    <n v="2044"/>
    <b v="0"/>
  </r>
  <r>
    <x v="1"/>
    <s v="0221"/>
    <n v="0"/>
    <n v="0"/>
    <n v="2030"/>
    <n v="2002"/>
    <n v="-49973.91"/>
    <n v="0"/>
    <s v="50-R1.5 - Retirement"/>
    <m/>
    <x v="1"/>
    <n v="2044"/>
    <b v="0"/>
  </r>
  <r>
    <x v="1"/>
    <s v="0221"/>
    <n v="0"/>
    <n v="0"/>
    <n v="2030"/>
    <n v="2003"/>
    <n v="-61453.95"/>
    <n v="0"/>
    <s v="50-R1.5 - Retirement"/>
    <m/>
    <x v="1"/>
    <n v="2044"/>
    <b v="0"/>
  </r>
  <r>
    <x v="1"/>
    <s v="0221"/>
    <n v="0"/>
    <n v="0"/>
    <n v="2030"/>
    <n v="2004"/>
    <n v="-48219.74"/>
    <n v="0"/>
    <s v="50-R1.5 - Retirement"/>
    <m/>
    <x v="1"/>
    <n v="2044"/>
    <b v="0"/>
  </r>
  <r>
    <x v="1"/>
    <s v="0221"/>
    <n v="0"/>
    <n v="0"/>
    <n v="2030"/>
    <n v="2005"/>
    <n v="-26301.61"/>
    <n v="0"/>
    <s v="50-R1.5 - Retirement"/>
    <m/>
    <x v="1"/>
    <n v="2044"/>
    <b v="0"/>
  </r>
  <r>
    <x v="1"/>
    <s v="0221"/>
    <n v="0"/>
    <n v="0"/>
    <n v="2030"/>
    <n v="2006"/>
    <n v="-3662.43"/>
    <n v="0"/>
    <s v="50-R1.5 - Retirement"/>
    <m/>
    <x v="1"/>
    <n v="2044"/>
    <b v="0"/>
  </r>
  <r>
    <x v="1"/>
    <s v="0221"/>
    <n v="0"/>
    <n v="0"/>
    <n v="2030"/>
    <n v="2007"/>
    <n v="-2915.56"/>
    <n v="0"/>
    <s v="50-R1.5 - Retirement"/>
    <m/>
    <x v="1"/>
    <n v="2044"/>
    <b v="0"/>
  </r>
  <r>
    <x v="1"/>
    <s v="0221"/>
    <n v="0"/>
    <n v="0"/>
    <n v="2030"/>
    <n v="2008"/>
    <n v="-8018.33"/>
    <n v="0"/>
    <s v="50-R1.5 - Retirement"/>
    <m/>
    <x v="1"/>
    <n v="2044"/>
    <b v="0"/>
  </r>
  <r>
    <x v="1"/>
    <s v="0221"/>
    <n v="0"/>
    <n v="0"/>
    <n v="2030"/>
    <n v="2009"/>
    <n v="-4860.1499999999996"/>
    <n v="0"/>
    <s v="50-R1.5 - Retirement"/>
    <m/>
    <x v="1"/>
    <n v="2044"/>
    <b v="0"/>
  </r>
  <r>
    <x v="1"/>
    <s v="0221"/>
    <n v="0"/>
    <n v="0"/>
    <n v="2030"/>
    <n v="2010"/>
    <n v="-34128.86"/>
    <n v="0"/>
    <s v="50-R1.5 - Retirement"/>
    <m/>
    <x v="1"/>
    <n v="2044"/>
    <b v="0"/>
  </r>
  <r>
    <x v="1"/>
    <s v="0221"/>
    <n v="0"/>
    <n v="0"/>
    <n v="2031"/>
    <n v="1974"/>
    <n v="-443849.28"/>
    <n v="0"/>
    <s v="50-R1.5 - Retirement"/>
    <m/>
    <x v="1"/>
    <n v="2044"/>
    <b v="0"/>
  </r>
  <r>
    <x v="1"/>
    <s v="0221"/>
    <n v="0"/>
    <n v="0"/>
    <n v="2031"/>
    <n v="1975"/>
    <n v="-22057.49"/>
    <n v="0"/>
    <s v="50-R1.5 - Retirement"/>
    <m/>
    <x v="1"/>
    <n v="2044"/>
    <b v="0"/>
  </r>
  <r>
    <x v="1"/>
    <s v="0221"/>
    <n v="0"/>
    <n v="0"/>
    <n v="2031"/>
    <n v="1976"/>
    <n v="-1327.79"/>
    <n v="0"/>
    <s v="50-R1.5 - Retirement"/>
    <m/>
    <x v="1"/>
    <n v="2044"/>
    <b v="0"/>
  </r>
  <r>
    <x v="1"/>
    <s v="0221"/>
    <n v="0"/>
    <n v="0"/>
    <n v="2031"/>
    <n v="1977"/>
    <n v="-51.29"/>
    <n v="0"/>
    <s v="50-R1.5 - Retirement"/>
    <m/>
    <x v="1"/>
    <n v="2044"/>
    <b v="0"/>
  </r>
  <r>
    <x v="1"/>
    <s v="0221"/>
    <n v="0"/>
    <n v="0"/>
    <n v="2031"/>
    <n v="1978"/>
    <n v="-406.44"/>
    <n v="0"/>
    <s v="50-R1.5 - Retirement"/>
    <m/>
    <x v="1"/>
    <n v="2044"/>
    <b v="0"/>
  </r>
  <r>
    <x v="1"/>
    <s v="0221"/>
    <n v="0"/>
    <n v="0"/>
    <n v="2031"/>
    <n v="1980"/>
    <n v="-4311.9399999999996"/>
    <n v="0"/>
    <s v="50-R1.5 - Retirement"/>
    <m/>
    <x v="1"/>
    <n v="2044"/>
    <b v="0"/>
  </r>
  <r>
    <x v="1"/>
    <s v="0221"/>
    <n v="0"/>
    <n v="0"/>
    <n v="2031"/>
    <n v="1981"/>
    <n v="-933.6"/>
    <n v="0"/>
    <s v="50-R1.5 - Retirement"/>
    <m/>
    <x v="1"/>
    <n v="2044"/>
    <b v="0"/>
  </r>
  <r>
    <x v="1"/>
    <s v="0221"/>
    <n v="0"/>
    <n v="0"/>
    <n v="2031"/>
    <n v="1982"/>
    <n v="-1558.37"/>
    <n v="0"/>
    <s v="50-R1.5 - Retirement"/>
    <m/>
    <x v="1"/>
    <n v="2044"/>
    <b v="0"/>
  </r>
  <r>
    <x v="1"/>
    <s v="0221"/>
    <n v="0"/>
    <n v="0"/>
    <n v="2031"/>
    <n v="1983"/>
    <n v="-2292.89"/>
    <n v="0"/>
    <s v="50-R1.5 - Retirement"/>
    <m/>
    <x v="1"/>
    <n v="2044"/>
    <b v="0"/>
  </r>
  <r>
    <x v="1"/>
    <s v="0221"/>
    <n v="0"/>
    <n v="0"/>
    <n v="2031"/>
    <n v="1985"/>
    <n v="-4422.51"/>
    <n v="0"/>
    <s v="50-R1.5 - Retirement"/>
    <m/>
    <x v="1"/>
    <n v="2044"/>
    <b v="0"/>
  </r>
  <r>
    <x v="1"/>
    <s v="0221"/>
    <n v="0"/>
    <n v="0"/>
    <n v="2031"/>
    <n v="1986"/>
    <n v="-0.04"/>
    <n v="0"/>
    <s v="50-R1.5 - Retirement"/>
    <m/>
    <x v="1"/>
    <n v="2044"/>
    <b v="0"/>
  </r>
  <r>
    <x v="1"/>
    <s v="0221"/>
    <n v="0"/>
    <n v="0"/>
    <n v="2031"/>
    <n v="1987"/>
    <n v="-1459.98"/>
    <n v="0"/>
    <s v="50-R1.5 - Retirement"/>
    <m/>
    <x v="1"/>
    <n v="2044"/>
    <b v="0"/>
  </r>
  <r>
    <x v="1"/>
    <s v="0221"/>
    <n v="0"/>
    <n v="0"/>
    <n v="2031"/>
    <n v="1988"/>
    <n v="-77.040000000000006"/>
    <n v="0"/>
    <s v="50-R1.5 - Retirement"/>
    <m/>
    <x v="1"/>
    <n v="2044"/>
    <b v="0"/>
  </r>
  <r>
    <x v="1"/>
    <s v="0221"/>
    <n v="0"/>
    <n v="0"/>
    <n v="2031"/>
    <n v="1991"/>
    <n v="-809.98"/>
    <n v="0"/>
    <s v="50-R1.5 - Retirement"/>
    <m/>
    <x v="1"/>
    <n v="2044"/>
    <b v="0"/>
  </r>
  <r>
    <x v="1"/>
    <s v="0221"/>
    <n v="0"/>
    <n v="0"/>
    <n v="2031"/>
    <n v="1992"/>
    <n v="-4.93"/>
    <n v="0"/>
    <s v="50-R1.5 - Retirement"/>
    <m/>
    <x v="1"/>
    <n v="2044"/>
    <b v="0"/>
  </r>
  <r>
    <x v="1"/>
    <s v="0221"/>
    <n v="0"/>
    <n v="0"/>
    <n v="2031"/>
    <n v="1993"/>
    <n v="-320.74"/>
    <n v="0"/>
    <s v="50-R1.5 - Retirement"/>
    <m/>
    <x v="1"/>
    <n v="2044"/>
    <b v="0"/>
  </r>
  <r>
    <x v="1"/>
    <s v="0221"/>
    <n v="0"/>
    <n v="0"/>
    <n v="2031"/>
    <n v="1995"/>
    <n v="-1845.03"/>
    <n v="0"/>
    <s v="50-R1.5 - Retirement"/>
    <m/>
    <x v="1"/>
    <n v="2044"/>
    <b v="0"/>
  </r>
  <r>
    <x v="1"/>
    <s v="0221"/>
    <n v="0"/>
    <n v="0"/>
    <n v="2031"/>
    <n v="1996"/>
    <n v="-590.65"/>
    <n v="0"/>
    <s v="50-R1.5 - Retirement"/>
    <m/>
    <x v="1"/>
    <n v="2044"/>
    <b v="0"/>
  </r>
  <r>
    <x v="1"/>
    <s v="0221"/>
    <n v="0"/>
    <n v="0"/>
    <n v="2031"/>
    <n v="1997"/>
    <n v="-7006.02"/>
    <n v="0"/>
    <s v="50-R1.5 - Retirement"/>
    <m/>
    <x v="1"/>
    <n v="2044"/>
    <b v="0"/>
  </r>
  <r>
    <x v="1"/>
    <s v="0221"/>
    <n v="0"/>
    <n v="0"/>
    <n v="2031"/>
    <n v="1998"/>
    <n v="-49292.57"/>
    <n v="0"/>
    <s v="50-R1.5 - Retirement"/>
    <m/>
    <x v="1"/>
    <n v="2044"/>
    <b v="0"/>
  </r>
  <r>
    <x v="1"/>
    <s v="0221"/>
    <n v="0"/>
    <n v="0"/>
    <n v="2031"/>
    <n v="1999"/>
    <n v="-16368.14"/>
    <n v="0"/>
    <s v="50-R1.5 - Retirement"/>
    <m/>
    <x v="1"/>
    <n v="2044"/>
    <b v="0"/>
  </r>
  <r>
    <x v="1"/>
    <s v="0221"/>
    <n v="0"/>
    <n v="0"/>
    <n v="2031"/>
    <n v="2001"/>
    <n v="-2246.16"/>
    <n v="0"/>
    <s v="50-R1.5 - Retirement"/>
    <m/>
    <x v="1"/>
    <n v="2044"/>
    <b v="0"/>
  </r>
  <r>
    <x v="1"/>
    <s v="0221"/>
    <n v="0"/>
    <n v="0"/>
    <n v="2031"/>
    <n v="2002"/>
    <n v="-51763.48"/>
    <n v="0"/>
    <s v="50-R1.5 - Retirement"/>
    <m/>
    <x v="1"/>
    <n v="2044"/>
    <b v="0"/>
  </r>
  <r>
    <x v="1"/>
    <s v="0221"/>
    <n v="0"/>
    <n v="0"/>
    <n v="2031"/>
    <n v="2003"/>
    <n v="-63660.18"/>
    <n v="0"/>
    <s v="50-R1.5 - Retirement"/>
    <m/>
    <x v="1"/>
    <n v="2044"/>
    <b v="0"/>
  </r>
  <r>
    <x v="1"/>
    <s v="0221"/>
    <n v="0"/>
    <n v="0"/>
    <n v="2031"/>
    <n v="2004"/>
    <n v="-49952.81"/>
    <n v="0"/>
    <s v="50-R1.5 - Retirement"/>
    <m/>
    <x v="1"/>
    <n v="2044"/>
    <b v="0"/>
  </r>
  <r>
    <x v="1"/>
    <s v="0221"/>
    <n v="0"/>
    <n v="0"/>
    <n v="2031"/>
    <n v="2005"/>
    <n v="-27246.19"/>
    <n v="0"/>
    <s v="50-R1.5 - Retirement"/>
    <m/>
    <x v="1"/>
    <n v="2044"/>
    <b v="0"/>
  </r>
  <r>
    <x v="1"/>
    <s v="0221"/>
    <n v="0"/>
    <n v="0"/>
    <n v="2031"/>
    <n v="2006"/>
    <n v="-3793.63"/>
    <n v="0"/>
    <s v="50-R1.5 - Retirement"/>
    <m/>
    <x v="1"/>
    <n v="2044"/>
    <b v="0"/>
  </r>
  <r>
    <x v="1"/>
    <s v="0221"/>
    <n v="0"/>
    <n v="0"/>
    <n v="2031"/>
    <n v="2007"/>
    <n v="-3019.64"/>
    <n v="0"/>
    <s v="50-R1.5 - Retirement"/>
    <m/>
    <x v="1"/>
    <n v="2044"/>
    <b v="0"/>
  </r>
  <r>
    <x v="1"/>
    <s v="0221"/>
    <n v="0"/>
    <n v="0"/>
    <n v="2031"/>
    <n v="2008"/>
    <n v="-8303.11"/>
    <n v="0"/>
    <s v="50-R1.5 - Retirement"/>
    <m/>
    <x v="1"/>
    <n v="2044"/>
    <b v="0"/>
  </r>
  <r>
    <x v="1"/>
    <s v="0221"/>
    <n v="0"/>
    <n v="0"/>
    <n v="2031"/>
    <n v="2009"/>
    <n v="-5031.6899999999996"/>
    <n v="0"/>
    <s v="50-R1.5 - Retirement"/>
    <m/>
    <x v="1"/>
    <n v="2044"/>
    <b v="0"/>
  </r>
  <r>
    <x v="1"/>
    <s v="0221"/>
    <n v="0"/>
    <n v="0"/>
    <n v="2031"/>
    <n v="2010"/>
    <n v="-35324.49"/>
    <n v="0"/>
    <s v="50-R1.5 - Retirement"/>
    <m/>
    <x v="1"/>
    <n v="2044"/>
    <b v="0"/>
  </r>
  <r>
    <x v="1"/>
    <s v="0221"/>
    <n v="0"/>
    <n v="0"/>
    <n v="2032"/>
    <n v="1974"/>
    <n v="-443442"/>
    <n v="0"/>
    <s v="50-R1.5 - Retirement"/>
    <m/>
    <x v="1"/>
    <n v="2044"/>
    <b v="0"/>
  </r>
  <r>
    <x v="1"/>
    <s v="0221"/>
    <n v="0"/>
    <n v="0"/>
    <n v="2032"/>
    <n v="1975"/>
    <n v="-22094.98"/>
    <n v="0"/>
    <s v="50-R1.5 - Retirement"/>
    <m/>
    <x v="1"/>
    <n v="2044"/>
    <b v="0"/>
  </r>
  <r>
    <x v="1"/>
    <s v="0221"/>
    <n v="0"/>
    <n v="0"/>
    <n v="2032"/>
    <n v="1976"/>
    <n v="-1333.39"/>
    <n v="0"/>
    <s v="50-R1.5 - Retirement"/>
    <m/>
    <x v="1"/>
    <n v="2044"/>
    <b v="0"/>
  </r>
  <r>
    <x v="1"/>
    <s v="0221"/>
    <n v="0"/>
    <n v="0"/>
    <n v="2032"/>
    <n v="1977"/>
    <n v="-51.63"/>
    <n v="0"/>
    <s v="50-R1.5 - Retirement"/>
    <m/>
    <x v="1"/>
    <n v="2044"/>
    <b v="0"/>
  </r>
  <r>
    <x v="1"/>
    <s v="0221"/>
    <n v="0"/>
    <n v="0"/>
    <n v="2032"/>
    <n v="1978"/>
    <n v="-410.07"/>
    <n v="0"/>
    <s v="50-R1.5 - Retirement"/>
    <m/>
    <x v="1"/>
    <n v="2044"/>
    <b v="0"/>
  </r>
  <r>
    <x v="1"/>
    <s v="0221"/>
    <n v="0"/>
    <n v="0"/>
    <n v="2032"/>
    <n v="1980"/>
    <n v="-4368.93"/>
    <n v="0"/>
    <s v="50-R1.5 - Retirement"/>
    <m/>
    <x v="1"/>
    <n v="2044"/>
    <b v="0"/>
  </r>
  <r>
    <x v="1"/>
    <s v="0221"/>
    <n v="0"/>
    <n v="0"/>
    <n v="2032"/>
    <n v="1981"/>
    <n v="-947.79"/>
    <n v="0"/>
    <s v="50-R1.5 - Retirement"/>
    <m/>
    <x v="1"/>
    <n v="2044"/>
    <b v="0"/>
  </r>
  <r>
    <x v="1"/>
    <s v="0221"/>
    <n v="0"/>
    <n v="0"/>
    <n v="2032"/>
    <n v="1982"/>
    <n v="-1584.99"/>
    <n v="0"/>
    <s v="50-R1.5 - Retirement"/>
    <m/>
    <x v="1"/>
    <n v="2044"/>
    <b v="0"/>
  </r>
  <r>
    <x v="1"/>
    <s v="0221"/>
    <n v="0"/>
    <n v="0"/>
    <n v="2032"/>
    <n v="1983"/>
    <n v="-2336.11"/>
    <n v="0"/>
    <s v="50-R1.5 - Retirement"/>
    <m/>
    <x v="1"/>
    <n v="2044"/>
    <b v="0"/>
  </r>
  <r>
    <x v="1"/>
    <s v="0221"/>
    <n v="0"/>
    <n v="0"/>
    <n v="2032"/>
    <n v="1985"/>
    <n v="-4520.17"/>
    <n v="0"/>
    <s v="50-R1.5 - Retirement"/>
    <m/>
    <x v="1"/>
    <n v="2044"/>
    <b v="0"/>
  </r>
  <r>
    <x v="1"/>
    <s v="0221"/>
    <n v="0"/>
    <n v="0"/>
    <n v="2032"/>
    <n v="1986"/>
    <n v="-0.04"/>
    <n v="0"/>
    <s v="50-R1.5 - Retirement"/>
    <m/>
    <x v="1"/>
    <n v="2044"/>
    <b v="0"/>
  </r>
  <r>
    <x v="1"/>
    <s v="0221"/>
    <n v="0"/>
    <n v="0"/>
    <n v="2032"/>
    <n v="1987"/>
    <n v="-1496.36"/>
    <n v="0"/>
    <s v="50-R1.5 - Retirement"/>
    <m/>
    <x v="1"/>
    <n v="2044"/>
    <b v="0"/>
  </r>
  <r>
    <x v="1"/>
    <s v="0221"/>
    <n v="0"/>
    <n v="0"/>
    <n v="2032"/>
    <n v="1988"/>
    <n v="-79.06"/>
    <n v="0"/>
    <s v="50-R1.5 - Retirement"/>
    <m/>
    <x v="1"/>
    <n v="2044"/>
    <b v="0"/>
  </r>
  <r>
    <x v="1"/>
    <s v="0221"/>
    <n v="0"/>
    <n v="0"/>
    <n v="2032"/>
    <n v="1991"/>
    <n v="-833.85"/>
    <n v="0"/>
    <s v="50-R1.5 - Retirement"/>
    <m/>
    <x v="1"/>
    <n v="2044"/>
    <b v="0"/>
  </r>
  <r>
    <x v="1"/>
    <s v="0221"/>
    <n v="0"/>
    <n v="0"/>
    <n v="2032"/>
    <n v="1992"/>
    <n v="-5.08"/>
    <n v="0"/>
    <s v="50-R1.5 - Retirement"/>
    <m/>
    <x v="1"/>
    <n v="2044"/>
    <b v="0"/>
  </r>
  <r>
    <x v="1"/>
    <s v="0221"/>
    <n v="0"/>
    <n v="0"/>
    <n v="2032"/>
    <n v="1993"/>
    <n v="-330.76"/>
    <n v="0"/>
    <s v="50-R1.5 - Retirement"/>
    <m/>
    <x v="1"/>
    <n v="2044"/>
    <b v="0"/>
  </r>
  <r>
    <x v="1"/>
    <s v="0221"/>
    <n v="0"/>
    <n v="0"/>
    <n v="2032"/>
    <n v="1995"/>
    <n v="-1905.4"/>
    <n v="0"/>
    <s v="50-R1.5 - Retirement"/>
    <m/>
    <x v="1"/>
    <n v="2044"/>
    <b v="0"/>
  </r>
  <r>
    <x v="1"/>
    <s v="0221"/>
    <n v="0"/>
    <n v="0"/>
    <n v="2032"/>
    <n v="1996"/>
    <n v="-610.34"/>
    <n v="0"/>
    <s v="50-R1.5 - Retirement"/>
    <m/>
    <x v="1"/>
    <n v="2044"/>
    <b v="0"/>
  </r>
  <r>
    <x v="1"/>
    <s v="0221"/>
    <n v="0"/>
    <n v="0"/>
    <n v="2032"/>
    <n v="1997"/>
    <n v="-7243.44"/>
    <n v="0"/>
    <s v="50-R1.5 - Retirement"/>
    <m/>
    <x v="1"/>
    <n v="2044"/>
    <b v="0"/>
  </r>
  <r>
    <x v="1"/>
    <s v="0221"/>
    <n v="0"/>
    <n v="0"/>
    <n v="2032"/>
    <n v="1998"/>
    <n v="-50987.73"/>
    <n v="0"/>
    <s v="50-R1.5 - Retirement"/>
    <m/>
    <x v="1"/>
    <n v="2044"/>
    <b v="0"/>
  </r>
  <r>
    <x v="1"/>
    <s v="0221"/>
    <n v="0"/>
    <n v="0"/>
    <n v="2032"/>
    <n v="1999"/>
    <n v="-16937.55"/>
    <n v="0"/>
    <s v="50-R1.5 - Retirement"/>
    <m/>
    <x v="1"/>
    <n v="2044"/>
    <b v="0"/>
  </r>
  <r>
    <x v="1"/>
    <s v="0221"/>
    <n v="0"/>
    <n v="0"/>
    <n v="2032"/>
    <n v="2001"/>
    <n v="-2325.73"/>
    <n v="0"/>
    <s v="50-R1.5 - Retirement"/>
    <m/>
    <x v="1"/>
    <n v="2044"/>
    <b v="0"/>
  </r>
  <r>
    <x v="1"/>
    <s v="0221"/>
    <n v="0"/>
    <n v="0"/>
    <n v="2032"/>
    <n v="2002"/>
    <n v="-53609.1"/>
    <n v="0"/>
    <s v="50-R1.5 - Retirement"/>
    <m/>
    <x v="1"/>
    <n v="2044"/>
    <b v="0"/>
  </r>
  <r>
    <x v="1"/>
    <s v="0221"/>
    <n v="0"/>
    <n v="0"/>
    <n v="2032"/>
    <n v="2003"/>
    <n v="-65939.850000000006"/>
    <n v="0"/>
    <s v="50-R1.5 - Retirement"/>
    <m/>
    <x v="1"/>
    <n v="2044"/>
    <b v="0"/>
  </r>
  <r>
    <x v="1"/>
    <s v="0221"/>
    <n v="0"/>
    <n v="0"/>
    <n v="2032"/>
    <n v="2004"/>
    <n v="-51746.14"/>
    <n v="0"/>
    <s v="50-R1.5 - Retirement"/>
    <m/>
    <x v="1"/>
    <n v="2044"/>
    <b v="0"/>
  </r>
  <r>
    <x v="1"/>
    <s v="0221"/>
    <n v="0"/>
    <n v="0"/>
    <n v="2032"/>
    <n v="2005"/>
    <n v="-28225.45"/>
    <n v="0"/>
    <s v="50-R1.5 - Retirement"/>
    <m/>
    <x v="1"/>
    <n v="2044"/>
    <b v="0"/>
  </r>
  <r>
    <x v="1"/>
    <s v="0221"/>
    <n v="0"/>
    <n v="0"/>
    <n v="2032"/>
    <n v="2006"/>
    <n v="-3929.87"/>
    <n v="0"/>
    <s v="50-R1.5 - Retirement"/>
    <m/>
    <x v="1"/>
    <n v="2044"/>
    <b v="0"/>
  </r>
  <r>
    <x v="1"/>
    <s v="0221"/>
    <n v="0"/>
    <n v="0"/>
    <n v="2032"/>
    <n v="2007"/>
    <n v="-3127.81"/>
    <n v="0"/>
    <s v="50-R1.5 - Retirement"/>
    <m/>
    <x v="1"/>
    <n v="2044"/>
    <b v="0"/>
  </r>
  <r>
    <x v="1"/>
    <s v="0221"/>
    <n v="0"/>
    <n v="0"/>
    <n v="2032"/>
    <n v="2008"/>
    <n v="-8599.5300000000007"/>
    <n v="0"/>
    <s v="50-R1.5 - Retirement"/>
    <m/>
    <x v="1"/>
    <n v="2044"/>
    <b v="0"/>
  </r>
  <r>
    <x v="1"/>
    <s v="0221"/>
    <n v="0"/>
    <n v="0"/>
    <n v="2032"/>
    <n v="2009"/>
    <n v="-5210.3999999999996"/>
    <n v="0"/>
    <s v="50-R1.5 - Retirement"/>
    <m/>
    <x v="1"/>
    <n v="2044"/>
    <b v="0"/>
  </r>
  <r>
    <x v="1"/>
    <s v="0221"/>
    <n v="0"/>
    <n v="0"/>
    <n v="2032"/>
    <n v="2010"/>
    <n v="-36571.26"/>
    <n v="0"/>
    <s v="50-R1.5 - Retirement"/>
    <m/>
    <x v="1"/>
    <n v="2044"/>
    <b v="0"/>
  </r>
  <r>
    <x v="1"/>
    <s v="0221"/>
    <n v="0"/>
    <n v="0"/>
    <n v="2033"/>
    <n v="1974"/>
    <n v="-441836.58"/>
    <n v="0"/>
    <s v="50-R1.5 - Retirement"/>
    <m/>
    <x v="1"/>
    <n v="2044"/>
    <b v="0"/>
  </r>
  <r>
    <x v="1"/>
    <s v="0221"/>
    <n v="0"/>
    <n v="0"/>
    <n v="2033"/>
    <n v="1975"/>
    <n v="-22074.7"/>
    <n v="0"/>
    <s v="50-R1.5 - Retirement"/>
    <m/>
    <x v="1"/>
    <n v="2044"/>
    <b v="0"/>
  </r>
  <r>
    <x v="1"/>
    <s v="0221"/>
    <n v="0"/>
    <n v="0"/>
    <n v="2033"/>
    <n v="1976"/>
    <n v="-1335.65"/>
    <n v="0"/>
    <s v="50-R1.5 - Retirement"/>
    <m/>
    <x v="1"/>
    <n v="2044"/>
    <b v="0"/>
  </r>
  <r>
    <x v="1"/>
    <s v="0221"/>
    <n v="0"/>
    <n v="0"/>
    <n v="2033"/>
    <n v="1977"/>
    <n v="-51.85"/>
    <n v="0"/>
    <s v="50-R1.5 - Retirement"/>
    <m/>
    <x v="1"/>
    <n v="2044"/>
    <b v="0"/>
  </r>
  <r>
    <x v="1"/>
    <s v="0221"/>
    <n v="0"/>
    <n v="0"/>
    <n v="2033"/>
    <n v="1978"/>
    <n v="-412.79"/>
    <n v="0"/>
    <s v="50-R1.5 - Retirement"/>
    <m/>
    <x v="1"/>
    <n v="2044"/>
    <b v="0"/>
  </r>
  <r>
    <x v="1"/>
    <s v="0221"/>
    <n v="0"/>
    <n v="0"/>
    <n v="2033"/>
    <n v="1980"/>
    <n v="-4417.5600000000004"/>
    <n v="0"/>
    <s v="50-R1.5 - Retirement"/>
    <m/>
    <x v="1"/>
    <n v="2044"/>
    <b v="0"/>
  </r>
  <r>
    <x v="1"/>
    <s v="0221"/>
    <n v="0"/>
    <n v="0"/>
    <n v="2033"/>
    <n v="1981"/>
    <n v="-960.32"/>
    <n v="0"/>
    <s v="50-R1.5 - Retirement"/>
    <m/>
    <x v="1"/>
    <n v="2044"/>
    <b v="0"/>
  </r>
  <r>
    <x v="1"/>
    <s v="0221"/>
    <n v="0"/>
    <n v="0"/>
    <n v="2033"/>
    <n v="1982"/>
    <n v="-1609.08"/>
    <n v="0"/>
    <s v="50-R1.5 - Retirement"/>
    <m/>
    <x v="1"/>
    <n v="2044"/>
    <b v="0"/>
  </r>
  <r>
    <x v="1"/>
    <s v="0221"/>
    <n v="0"/>
    <n v="0"/>
    <n v="2033"/>
    <n v="1983"/>
    <n v="-2376.02"/>
    <n v="0"/>
    <s v="50-R1.5 - Retirement"/>
    <m/>
    <x v="1"/>
    <n v="2044"/>
    <b v="0"/>
  </r>
  <r>
    <x v="1"/>
    <s v="0221"/>
    <n v="0"/>
    <n v="0"/>
    <n v="2033"/>
    <n v="1985"/>
    <n v="-4612.8900000000003"/>
    <n v="0"/>
    <s v="50-R1.5 - Retirement"/>
    <m/>
    <x v="1"/>
    <n v="2044"/>
    <b v="0"/>
  </r>
  <r>
    <x v="1"/>
    <s v="0221"/>
    <n v="0"/>
    <n v="0"/>
    <n v="2033"/>
    <n v="1986"/>
    <n v="-0.04"/>
    <n v="0"/>
    <s v="50-R1.5 - Retirement"/>
    <m/>
    <x v="1"/>
    <n v="2044"/>
    <b v="0"/>
  </r>
  <r>
    <x v="1"/>
    <s v="0221"/>
    <n v="0"/>
    <n v="0"/>
    <n v="2033"/>
    <n v="1987"/>
    <n v="-1531.58"/>
    <n v="0"/>
    <s v="50-R1.5 - Retirement"/>
    <m/>
    <x v="1"/>
    <n v="2044"/>
    <b v="0"/>
  </r>
  <r>
    <x v="1"/>
    <s v="0221"/>
    <n v="0"/>
    <n v="0"/>
    <n v="2033"/>
    <n v="1988"/>
    <n v="-81.03"/>
    <n v="0"/>
    <s v="50-R1.5 - Retirement"/>
    <m/>
    <x v="1"/>
    <n v="2044"/>
    <b v="0"/>
  </r>
  <r>
    <x v="1"/>
    <s v="0221"/>
    <n v="0"/>
    <n v="0"/>
    <n v="2033"/>
    <n v="1991"/>
    <n v="-857.58"/>
    <n v="0"/>
    <s v="50-R1.5 - Retirement"/>
    <m/>
    <x v="1"/>
    <n v="2044"/>
    <b v="0"/>
  </r>
  <r>
    <x v="1"/>
    <s v="0221"/>
    <n v="0"/>
    <n v="0"/>
    <n v="2033"/>
    <n v="1992"/>
    <n v="-5.23"/>
    <n v="0"/>
    <s v="50-R1.5 - Retirement"/>
    <m/>
    <x v="1"/>
    <n v="2044"/>
    <b v="0"/>
  </r>
  <r>
    <x v="1"/>
    <s v="0221"/>
    <n v="0"/>
    <n v="0"/>
    <n v="2033"/>
    <n v="1993"/>
    <n v="-340.82"/>
    <n v="0"/>
    <s v="50-R1.5 - Retirement"/>
    <m/>
    <x v="1"/>
    <n v="2044"/>
    <b v="0"/>
  </r>
  <r>
    <x v="1"/>
    <s v="0221"/>
    <n v="0"/>
    <n v="0"/>
    <n v="2033"/>
    <n v="1995"/>
    <n v="-1966.4"/>
    <n v="0"/>
    <s v="50-R1.5 - Retirement"/>
    <m/>
    <x v="1"/>
    <n v="2044"/>
    <b v="0"/>
  </r>
  <r>
    <x v="1"/>
    <s v="0221"/>
    <n v="0"/>
    <n v="0"/>
    <n v="2033"/>
    <n v="1996"/>
    <n v="-630.30999999999995"/>
    <n v="0"/>
    <s v="50-R1.5 - Retirement"/>
    <m/>
    <x v="1"/>
    <n v="2044"/>
    <b v="0"/>
  </r>
  <r>
    <x v="1"/>
    <s v="0221"/>
    <n v="0"/>
    <n v="0"/>
    <n v="2033"/>
    <n v="1997"/>
    <n v="-7484.94"/>
    <n v="0"/>
    <s v="50-R1.5 - Retirement"/>
    <m/>
    <x v="1"/>
    <n v="2044"/>
    <b v="0"/>
  </r>
  <r>
    <x v="1"/>
    <s v="0221"/>
    <n v="0"/>
    <n v="0"/>
    <n v="2033"/>
    <n v="1998"/>
    <n v="-52715.65"/>
    <n v="0"/>
    <s v="50-R1.5 - Retirement"/>
    <m/>
    <x v="1"/>
    <n v="2044"/>
    <b v="0"/>
  </r>
  <r>
    <x v="1"/>
    <s v="0221"/>
    <n v="0"/>
    <n v="0"/>
    <n v="2033"/>
    <n v="1999"/>
    <n v="-17520.03"/>
    <n v="0"/>
    <s v="50-R1.5 - Retirement"/>
    <m/>
    <x v="1"/>
    <n v="2044"/>
    <b v="0"/>
  </r>
  <r>
    <x v="1"/>
    <s v="0221"/>
    <n v="0"/>
    <n v="0"/>
    <n v="2033"/>
    <n v="2001"/>
    <n v="-2407.4899999999998"/>
    <n v="0"/>
    <s v="50-R1.5 - Retirement"/>
    <m/>
    <x v="1"/>
    <n v="2044"/>
    <b v="0"/>
  </r>
  <r>
    <x v="1"/>
    <s v="0221"/>
    <n v="0"/>
    <n v="0"/>
    <n v="2033"/>
    <n v="2002"/>
    <n v="-55508.12"/>
    <n v="0"/>
    <s v="50-R1.5 - Retirement"/>
    <m/>
    <x v="1"/>
    <n v="2044"/>
    <b v="0"/>
  </r>
  <r>
    <x v="1"/>
    <s v="0221"/>
    <n v="0"/>
    <n v="0"/>
    <n v="2033"/>
    <n v="2003"/>
    <n v="-68290.94"/>
    <n v="0"/>
    <s v="50-R1.5 - Retirement"/>
    <m/>
    <x v="1"/>
    <n v="2044"/>
    <b v="0"/>
  </r>
  <r>
    <x v="1"/>
    <s v="0221"/>
    <n v="0"/>
    <n v="0"/>
    <n v="2033"/>
    <n v="2004"/>
    <n v="-53599.17"/>
    <n v="0"/>
    <s v="50-R1.5 - Retirement"/>
    <m/>
    <x v="1"/>
    <n v="2044"/>
    <b v="0"/>
  </r>
  <r>
    <x v="1"/>
    <s v="0221"/>
    <n v="0"/>
    <n v="0"/>
    <n v="2033"/>
    <n v="2005"/>
    <n v="-29238.76"/>
    <n v="0"/>
    <s v="50-R1.5 - Retirement"/>
    <m/>
    <x v="1"/>
    <n v="2044"/>
    <b v="0"/>
  </r>
  <r>
    <x v="1"/>
    <s v="0221"/>
    <n v="0"/>
    <n v="0"/>
    <n v="2033"/>
    <n v="2006"/>
    <n v="-4071.12"/>
    <n v="0"/>
    <s v="50-R1.5 - Retirement"/>
    <m/>
    <x v="1"/>
    <n v="2044"/>
    <b v="0"/>
  </r>
  <r>
    <x v="1"/>
    <s v="0221"/>
    <n v="0"/>
    <n v="0"/>
    <n v="2033"/>
    <n v="2007"/>
    <n v="-3240.14"/>
    <n v="0"/>
    <s v="50-R1.5 - Retirement"/>
    <m/>
    <x v="1"/>
    <n v="2044"/>
    <b v="0"/>
  </r>
  <r>
    <x v="1"/>
    <s v="0221"/>
    <n v="0"/>
    <n v="0"/>
    <n v="2033"/>
    <n v="2008"/>
    <n v="-8907.58"/>
    <n v="0"/>
    <s v="50-R1.5 - Retirement"/>
    <m/>
    <x v="1"/>
    <n v="2044"/>
    <b v="0"/>
  </r>
  <r>
    <x v="1"/>
    <s v="0221"/>
    <n v="0"/>
    <n v="0"/>
    <n v="2033"/>
    <n v="2009"/>
    <n v="-5396.41"/>
    <n v="0"/>
    <s v="50-R1.5 - Retirement"/>
    <m/>
    <x v="1"/>
    <n v="2044"/>
    <b v="0"/>
  </r>
  <r>
    <x v="1"/>
    <s v="0221"/>
    <n v="0"/>
    <n v="0"/>
    <n v="2033"/>
    <n v="2010"/>
    <n v="-37870.14"/>
    <n v="0"/>
    <s v="50-R1.5 - Retirement"/>
    <m/>
    <x v="1"/>
    <n v="2044"/>
    <b v="0"/>
  </r>
  <r>
    <x v="1"/>
    <s v="0221"/>
    <n v="0"/>
    <n v="0"/>
    <n v="2034"/>
    <n v="1974"/>
    <n v="-439006.97"/>
    <n v="0"/>
    <s v="50-R1.5 - Retirement"/>
    <m/>
    <x v="1"/>
    <n v="2044"/>
    <b v="0"/>
  </r>
  <r>
    <x v="1"/>
    <s v="0221"/>
    <n v="0"/>
    <n v="0"/>
    <n v="2034"/>
    <n v="1975"/>
    <n v="-21994.78"/>
    <n v="0"/>
    <s v="50-R1.5 - Retirement"/>
    <m/>
    <x v="1"/>
    <n v="2044"/>
    <b v="0"/>
  </r>
  <r>
    <x v="1"/>
    <s v="0221"/>
    <n v="0"/>
    <n v="0"/>
    <n v="2034"/>
    <n v="1976"/>
    <n v="-1334.43"/>
    <n v="0"/>
    <s v="50-R1.5 - Retirement"/>
    <m/>
    <x v="1"/>
    <n v="2044"/>
    <b v="0"/>
  </r>
  <r>
    <x v="1"/>
    <s v="0221"/>
    <n v="0"/>
    <n v="0"/>
    <n v="2034"/>
    <n v="1977"/>
    <n v="-51.94"/>
    <n v="0"/>
    <s v="50-R1.5 - Retirement"/>
    <m/>
    <x v="1"/>
    <n v="2044"/>
    <b v="0"/>
  </r>
  <r>
    <x v="1"/>
    <s v="0221"/>
    <n v="0"/>
    <n v="0"/>
    <n v="2034"/>
    <n v="1978"/>
    <n v="-414.53"/>
    <n v="0"/>
    <s v="50-R1.5 - Retirement"/>
    <m/>
    <x v="1"/>
    <n v="2044"/>
    <b v="0"/>
  </r>
  <r>
    <x v="1"/>
    <s v="0221"/>
    <n v="0"/>
    <n v="0"/>
    <n v="2034"/>
    <n v="1980"/>
    <n v="-4457.0200000000004"/>
    <n v="0"/>
    <s v="50-R1.5 - Retirement"/>
    <m/>
    <x v="1"/>
    <n v="2044"/>
    <b v="0"/>
  </r>
  <r>
    <x v="1"/>
    <s v="0221"/>
    <n v="0"/>
    <n v="0"/>
    <n v="2034"/>
    <n v="1981"/>
    <n v="-971.01"/>
    <n v="0"/>
    <s v="50-R1.5 - Retirement"/>
    <m/>
    <x v="1"/>
    <n v="2044"/>
    <b v="0"/>
  </r>
  <r>
    <x v="1"/>
    <s v="0221"/>
    <n v="0"/>
    <n v="0"/>
    <n v="2034"/>
    <n v="1982"/>
    <n v="-1630.35"/>
    <n v="0"/>
    <s v="50-R1.5 - Retirement"/>
    <m/>
    <x v="1"/>
    <n v="2044"/>
    <b v="0"/>
  </r>
  <r>
    <x v="1"/>
    <s v="0221"/>
    <n v="0"/>
    <n v="0"/>
    <n v="2034"/>
    <n v="1983"/>
    <n v="-2412.12"/>
    <n v="0"/>
    <s v="50-R1.5 - Retirement"/>
    <m/>
    <x v="1"/>
    <n v="2044"/>
    <b v="0"/>
  </r>
  <r>
    <x v="1"/>
    <s v="0221"/>
    <n v="0"/>
    <n v="0"/>
    <n v="2034"/>
    <n v="1985"/>
    <n v="-4699.8500000000004"/>
    <n v="0"/>
    <s v="50-R1.5 - Retirement"/>
    <m/>
    <x v="1"/>
    <n v="2044"/>
    <b v="0"/>
  </r>
  <r>
    <x v="1"/>
    <s v="0221"/>
    <n v="0"/>
    <n v="0"/>
    <n v="2034"/>
    <n v="1986"/>
    <n v="-0.04"/>
    <n v="0"/>
    <s v="50-R1.5 - Retirement"/>
    <m/>
    <x v="1"/>
    <n v="2044"/>
    <b v="0"/>
  </r>
  <r>
    <x v="1"/>
    <s v="0221"/>
    <n v="0"/>
    <n v="0"/>
    <n v="2034"/>
    <n v="1987"/>
    <n v="-1565.4"/>
    <n v="0"/>
    <s v="50-R1.5 - Retirement"/>
    <m/>
    <x v="1"/>
    <n v="2044"/>
    <b v="0"/>
  </r>
  <r>
    <x v="1"/>
    <s v="0221"/>
    <n v="0"/>
    <n v="0"/>
    <n v="2034"/>
    <n v="1988"/>
    <n v="-82.93"/>
    <n v="0"/>
    <s v="50-R1.5 - Retirement"/>
    <m/>
    <x v="1"/>
    <n v="2044"/>
    <b v="0"/>
  </r>
  <r>
    <x v="1"/>
    <s v="0221"/>
    <n v="0"/>
    <n v="0"/>
    <n v="2034"/>
    <n v="1991"/>
    <n v="-881.06"/>
    <n v="0"/>
    <s v="50-R1.5 - Retirement"/>
    <m/>
    <x v="1"/>
    <n v="2044"/>
    <b v="0"/>
  </r>
  <r>
    <x v="1"/>
    <s v="0221"/>
    <n v="0"/>
    <n v="0"/>
    <n v="2034"/>
    <n v="1992"/>
    <n v="-5.38"/>
    <n v="0"/>
    <s v="50-R1.5 - Retirement"/>
    <m/>
    <x v="1"/>
    <n v="2044"/>
    <b v="0"/>
  </r>
  <r>
    <x v="1"/>
    <s v="0221"/>
    <n v="0"/>
    <n v="0"/>
    <n v="2034"/>
    <n v="1993"/>
    <n v="-350.86"/>
    <n v="0"/>
    <s v="50-R1.5 - Retirement"/>
    <m/>
    <x v="1"/>
    <n v="2044"/>
    <b v="0"/>
  </r>
  <r>
    <x v="1"/>
    <s v="0221"/>
    <n v="0"/>
    <n v="0"/>
    <n v="2034"/>
    <n v="1995"/>
    <n v="-2027.84"/>
    <n v="0"/>
    <s v="50-R1.5 - Retirement"/>
    <m/>
    <x v="1"/>
    <n v="2044"/>
    <b v="0"/>
  </r>
  <r>
    <x v="1"/>
    <s v="0221"/>
    <n v="0"/>
    <n v="0"/>
    <n v="2034"/>
    <n v="1996"/>
    <n v="-650.49"/>
    <n v="0"/>
    <s v="50-R1.5 - Retirement"/>
    <m/>
    <x v="1"/>
    <n v="2044"/>
    <b v="0"/>
  </r>
  <r>
    <x v="1"/>
    <s v="0221"/>
    <n v="0"/>
    <n v="0"/>
    <n v="2034"/>
    <n v="1997"/>
    <n v="-7729.85"/>
    <n v="0"/>
    <s v="50-R1.5 - Retirement"/>
    <m/>
    <x v="1"/>
    <n v="2044"/>
    <b v="0"/>
  </r>
  <r>
    <x v="1"/>
    <s v="0221"/>
    <n v="0"/>
    <n v="0"/>
    <n v="2034"/>
    <n v="1998"/>
    <n v="-54473.22"/>
    <n v="0"/>
    <s v="50-R1.5 - Retirement"/>
    <m/>
    <x v="1"/>
    <n v="2044"/>
    <b v="0"/>
  </r>
  <r>
    <x v="1"/>
    <s v="0221"/>
    <n v="0"/>
    <n v="0"/>
    <n v="2034"/>
    <n v="1999"/>
    <n v="-18113.759999999998"/>
    <n v="0"/>
    <s v="50-R1.5 - Retirement"/>
    <m/>
    <x v="1"/>
    <n v="2044"/>
    <b v="0"/>
  </r>
  <r>
    <x v="1"/>
    <s v="0221"/>
    <n v="0"/>
    <n v="0"/>
    <n v="2034"/>
    <n v="2001"/>
    <n v="-2491.2399999999998"/>
    <n v="0"/>
    <s v="50-R1.5 - Retirement"/>
    <m/>
    <x v="1"/>
    <n v="2044"/>
    <b v="0"/>
  </r>
  <r>
    <x v="1"/>
    <s v="0221"/>
    <n v="0"/>
    <n v="0"/>
    <n v="2034"/>
    <n v="2002"/>
    <n v="-57459.45"/>
    <n v="0"/>
    <s v="50-R1.5 - Retirement"/>
    <m/>
    <x v="1"/>
    <n v="2044"/>
    <b v="0"/>
  </r>
  <r>
    <x v="1"/>
    <s v="0221"/>
    <n v="0"/>
    <n v="0"/>
    <n v="2034"/>
    <n v="2003"/>
    <n v="-70710.03"/>
    <n v="0"/>
    <s v="50-R1.5 - Retirement"/>
    <m/>
    <x v="1"/>
    <n v="2044"/>
    <b v="0"/>
  </r>
  <r>
    <x v="1"/>
    <s v="0221"/>
    <n v="0"/>
    <n v="0"/>
    <n v="2034"/>
    <n v="2004"/>
    <n v="-55510.25"/>
    <n v="0"/>
    <s v="50-R1.5 - Retirement"/>
    <m/>
    <x v="1"/>
    <n v="2044"/>
    <b v="0"/>
  </r>
  <r>
    <x v="1"/>
    <s v="0221"/>
    <n v="0"/>
    <n v="0"/>
    <n v="2034"/>
    <n v="2005"/>
    <n v="-30285.8"/>
    <n v="0"/>
    <s v="50-R1.5 - Retirement"/>
    <m/>
    <x v="1"/>
    <n v="2044"/>
    <b v="0"/>
  </r>
  <r>
    <x v="1"/>
    <s v="0221"/>
    <n v="0"/>
    <n v="0"/>
    <n v="2034"/>
    <n v="2006"/>
    <n v="-4217.2700000000004"/>
    <n v="0"/>
    <s v="50-R1.5 - Retirement"/>
    <m/>
    <x v="1"/>
    <n v="2044"/>
    <b v="0"/>
  </r>
  <r>
    <x v="1"/>
    <s v="0221"/>
    <n v="0"/>
    <n v="0"/>
    <n v="2034"/>
    <n v="2007"/>
    <n v="-3356.6"/>
    <n v="0"/>
    <s v="50-R1.5 - Retirement"/>
    <m/>
    <x v="1"/>
    <n v="2044"/>
    <b v="0"/>
  </r>
  <r>
    <x v="1"/>
    <s v="0221"/>
    <n v="0"/>
    <n v="0"/>
    <n v="2034"/>
    <n v="2008"/>
    <n v="-9227.48"/>
    <n v="0"/>
    <s v="50-R1.5 - Retirement"/>
    <m/>
    <x v="1"/>
    <n v="2044"/>
    <b v="0"/>
  </r>
  <r>
    <x v="1"/>
    <s v="0221"/>
    <n v="0"/>
    <n v="0"/>
    <n v="2034"/>
    <n v="2009"/>
    <n v="-5589.72"/>
    <n v="0"/>
    <s v="50-R1.5 - Retirement"/>
    <m/>
    <x v="1"/>
    <n v="2044"/>
    <b v="0"/>
  </r>
  <r>
    <x v="1"/>
    <s v="0221"/>
    <n v="0"/>
    <n v="0"/>
    <n v="2034"/>
    <n v="2010"/>
    <n v="-39222.089999999997"/>
    <n v="0"/>
    <s v="50-R1.5 - Retirement"/>
    <m/>
    <x v="1"/>
    <n v="2044"/>
    <b v="0"/>
  </r>
  <r>
    <x v="1"/>
    <s v="0221"/>
    <n v="0"/>
    <n v="0"/>
    <n v="2035"/>
    <n v="1974"/>
    <n v="-434936.59"/>
    <n v="0"/>
    <s v="50-R1.5 - Retirement"/>
    <m/>
    <x v="1"/>
    <n v="2044"/>
    <b v="0"/>
  </r>
  <r>
    <x v="1"/>
    <s v="0221"/>
    <n v="0"/>
    <n v="0"/>
    <n v="2035"/>
    <n v="1975"/>
    <n v="-21853.919999999998"/>
    <n v="0"/>
    <s v="50-R1.5 - Retirement"/>
    <m/>
    <x v="1"/>
    <n v="2044"/>
    <b v="0"/>
  </r>
  <r>
    <x v="1"/>
    <s v="0221"/>
    <n v="0"/>
    <n v="0"/>
    <n v="2035"/>
    <n v="1976"/>
    <n v="-1329.6"/>
    <n v="0"/>
    <s v="50-R1.5 - Retirement"/>
    <m/>
    <x v="1"/>
    <n v="2044"/>
    <b v="0"/>
  </r>
  <r>
    <x v="1"/>
    <s v="0221"/>
    <n v="0"/>
    <n v="0"/>
    <n v="2035"/>
    <n v="1977"/>
    <n v="-51.89"/>
    <n v="0"/>
    <s v="50-R1.5 - Retirement"/>
    <m/>
    <x v="1"/>
    <n v="2044"/>
    <b v="0"/>
  </r>
  <r>
    <x v="1"/>
    <s v="0221"/>
    <n v="0"/>
    <n v="0"/>
    <n v="2035"/>
    <n v="1978"/>
    <n v="-415.23"/>
    <n v="0"/>
    <s v="50-R1.5 - Retirement"/>
    <m/>
    <x v="1"/>
    <n v="2044"/>
    <b v="0"/>
  </r>
  <r>
    <x v="1"/>
    <s v="0221"/>
    <n v="0"/>
    <n v="0"/>
    <n v="2035"/>
    <n v="1980"/>
    <n v="-4486.5200000000004"/>
    <n v="0"/>
    <s v="50-R1.5 - Retirement"/>
    <m/>
    <x v="1"/>
    <n v="2044"/>
    <b v="0"/>
  </r>
  <r>
    <x v="1"/>
    <s v="0221"/>
    <n v="0"/>
    <n v="0"/>
    <n v="2035"/>
    <n v="1981"/>
    <n v="-979.68"/>
    <n v="0"/>
    <s v="50-R1.5 - Retirement"/>
    <m/>
    <x v="1"/>
    <n v="2044"/>
    <b v="0"/>
  </r>
  <r>
    <x v="1"/>
    <s v="0221"/>
    <n v="0"/>
    <n v="0"/>
    <n v="2035"/>
    <n v="1982"/>
    <n v="-1648.5"/>
    <n v="0"/>
    <s v="50-R1.5 - Retirement"/>
    <m/>
    <x v="1"/>
    <n v="2044"/>
    <b v="0"/>
  </r>
  <r>
    <x v="1"/>
    <s v="0221"/>
    <n v="0"/>
    <n v="0"/>
    <n v="2035"/>
    <n v="1983"/>
    <n v="-2444.0100000000002"/>
    <n v="0"/>
    <s v="50-R1.5 - Retirement"/>
    <m/>
    <x v="1"/>
    <n v="2044"/>
    <b v="0"/>
  </r>
  <r>
    <x v="1"/>
    <s v="0221"/>
    <n v="0"/>
    <n v="0"/>
    <n v="2035"/>
    <n v="1985"/>
    <n v="-4780.1400000000003"/>
    <n v="0"/>
    <s v="50-R1.5 - Retirement"/>
    <m/>
    <x v="1"/>
    <n v="2044"/>
    <b v="0"/>
  </r>
  <r>
    <x v="1"/>
    <s v="0221"/>
    <n v="0"/>
    <n v="0"/>
    <n v="2035"/>
    <n v="1986"/>
    <n v="-0.04"/>
    <n v="0"/>
    <s v="50-R1.5 - Retirement"/>
    <m/>
    <x v="1"/>
    <n v="2044"/>
    <b v="0"/>
  </r>
  <r>
    <x v="1"/>
    <s v="0221"/>
    <n v="0"/>
    <n v="0"/>
    <n v="2035"/>
    <n v="1987"/>
    <n v="-1597.51"/>
    <n v="0"/>
    <s v="50-R1.5 - Retirement"/>
    <m/>
    <x v="1"/>
    <n v="2044"/>
    <b v="0"/>
  </r>
  <r>
    <x v="1"/>
    <s v="0221"/>
    <n v="0"/>
    <n v="0"/>
    <n v="2035"/>
    <n v="1988"/>
    <n v="-84.76"/>
    <n v="0"/>
    <s v="50-R1.5 - Retirement"/>
    <m/>
    <x v="1"/>
    <n v="2044"/>
    <b v="0"/>
  </r>
  <r>
    <x v="1"/>
    <s v="0221"/>
    <n v="0"/>
    <n v="0"/>
    <n v="2035"/>
    <n v="1991"/>
    <n v="-904.12"/>
    <n v="0"/>
    <s v="50-R1.5 - Retirement"/>
    <m/>
    <x v="1"/>
    <n v="2044"/>
    <b v="0"/>
  </r>
  <r>
    <x v="1"/>
    <s v="0221"/>
    <n v="0"/>
    <n v="0"/>
    <n v="2035"/>
    <n v="1992"/>
    <n v="-5.53"/>
    <n v="0"/>
    <s v="50-R1.5 - Retirement"/>
    <m/>
    <x v="1"/>
    <n v="2044"/>
    <b v="0"/>
  </r>
  <r>
    <x v="1"/>
    <s v="0221"/>
    <n v="0"/>
    <n v="0"/>
    <n v="2035"/>
    <n v="1993"/>
    <n v="-360.85"/>
    <n v="0"/>
    <s v="50-R1.5 - Retirement"/>
    <m/>
    <x v="1"/>
    <n v="2044"/>
    <b v="0"/>
  </r>
  <r>
    <x v="1"/>
    <s v="0221"/>
    <n v="0"/>
    <n v="0"/>
    <n v="2035"/>
    <n v="1995"/>
    <n v="-2089.4899999999998"/>
    <n v="0"/>
    <s v="50-R1.5 - Retirement"/>
    <m/>
    <x v="1"/>
    <n v="2044"/>
    <b v="0"/>
  </r>
  <r>
    <x v="1"/>
    <s v="0221"/>
    <n v="0"/>
    <n v="0"/>
    <n v="2035"/>
    <n v="1996"/>
    <n v="-670.82"/>
    <n v="0"/>
    <s v="50-R1.5 - Retirement"/>
    <m/>
    <x v="1"/>
    <n v="2044"/>
    <b v="0"/>
  </r>
  <r>
    <x v="1"/>
    <s v="0221"/>
    <n v="0"/>
    <n v="0"/>
    <n v="2035"/>
    <n v="1997"/>
    <n v="-7977.31"/>
    <n v="0"/>
    <s v="50-R1.5 - Retirement"/>
    <m/>
    <x v="1"/>
    <n v="2044"/>
    <b v="0"/>
  </r>
  <r>
    <x v="1"/>
    <s v="0221"/>
    <n v="0"/>
    <n v="0"/>
    <n v="2035"/>
    <n v="1998"/>
    <n v="-56255.58"/>
    <n v="0"/>
    <s v="50-R1.5 - Retirement"/>
    <m/>
    <x v="1"/>
    <n v="2044"/>
    <b v="0"/>
  </r>
  <r>
    <x v="1"/>
    <s v="0221"/>
    <n v="0"/>
    <n v="0"/>
    <n v="2035"/>
    <n v="1999"/>
    <n v="-18717.68"/>
    <n v="0"/>
    <s v="50-R1.5 - Retirement"/>
    <m/>
    <x v="1"/>
    <n v="2044"/>
    <b v="0"/>
  </r>
  <r>
    <x v="1"/>
    <s v="0221"/>
    <n v="0"/>
    <n v="0"/>
    <n v="2035"/>
    <n v="2001"/>
    <n v="-2576.91"/>
    <n v="0"/>
    <s v="50-R1.5 - Retirement"/>
    <m/>
    <x v="1"/>
    <n v="2044"/>
    <b v="0"/>
  </r>
  <r>
    <x v="1"/>
    <s v="0221"/>
    <n v="0"/>
    <n v="0"/>
    <n v="2035"/>
    <n v="2002"/>
    <n v="-59458.3"/>
    <n v="0"/>
    <s v="50-R1.5 - Retirement"/>
    <m/>
    <x v="1"/>
    <n v="2044"/>
    <b v="0"/>
  </r>
  <r>
    <x v="1"/>
    <s v="0221"/>
    <n v="0"/>
    <n v="0"/>
    <n v="2035"/>
    <n v="2003"/>
    <n v="-73195.77"/>
    <n v="0"/>
    <s v="50-R1.5 - Retirement"/>
    <m/>
    <x v="1"/>
    <n v="2044"/>
    <b v="0"/>
  </r>
  <r>
    <x v="1"/>
    <s v="0221"/>
    <n v="0"/>
    <n v="0"/>
    <n v="2035"/>
    <n v="2004"/>
    <n v="-57476.61"/>
    <n v="0"/>
    <s v="50-R1.5 - Retirement"/>
    <m/>
    <x v="1"/>
    <n v="2044"/>
    <b v="0"/>
  </r>
  <r>
    <x v="1"/>
    <s v="0221"/>
    <n v="0"/>
    <n v="0"/>
    <n v="2035"/>
    <n v="2005"/>
    <n v="-31365.64"/>
    <n v="0"/>
    <s v="50-R1.5 - Retirement"/>
    <m/>
    <x v="1"/>
    <n v="2044"/>
    <b v="0"/>
  </r>
  <r>
    <x v="1"/>
    <s v="0221"/>
    <n v="0"/>
    <n v="0"/>
    <n v="2035"/>
    <n v="2006"/>
    <n v="-4368.29"/>
    <n v="0"/>
    <s v="50-R1.5 - Retirement"/>
    <m/>
    <x v="1"/>
    <n v="2044"/>
    <b v="0"/>
  </r>
  <r>
    <x v="1"/>
    <s v="0221"/>
    <n v="0"/>
    <n v="0"/>
    <n v="2035"/>
    <n v="2007"/>
    <n v="-3477.1"/>
    <n v="0"/>
    <s v="50-R1.5 - Retirement"/>
    <m/>
    <x v="1"/>
    <n v="2044"/>
    <b v="0"/>
  </r>
  <r>
    <x v="1"/>
    <s v="0221"/>
    <n v="0"/>
    <n v="0"/>
    <n v="2035"/>
    <n v="2008"/>
    <n v="-9559.1299999999992"/>
    <n v="0"/>
    <s v="50-R1.5 - Retirement"/>
    <m/>
    <x v="1"/>
    <n v="2044"/>
    <b v="0"/>
  </r>
  <r>
    <x v="1"/>
    <s v="0221"/>
    <n v="0"/>
    <n v="0"/>
    <n v="2035"/>
    <n v="2009"/>
    <n v="-5790.46"/>
    <n v="0"/>
    <s v="50-R1.5 - Retirement"/>
    <m/>
    <x v="1"/>
    <n v="2044"/>
    <b v="0"/>
  </r>
  <r>
    <x v="1"/>
    <s v="0221"/>
    <n v="0"/>
    <n v="0"/>
    <n v="2035"/>
    <n v="2010"/>
    <n v="-40627.120000000003"/>
    <n v="0"/>
    <s v="50-R1.5 - Retirement"/>
    <m/>
    <x v="1"/>
    <n v="2044"/>
    <b v="0"/>
  </r>
  <r>
    <x v="1"/>
    <s v="0221"/>
    <n v="0"/>
    <n v="0"/>
    <n v="2036"/>
    <n v="1974"/>
    <n v="-429613.6"/>
    <n v="0"/>
    <s v="50-R1.5 - Retirement"/>
    <m/>
    <x v="1"/>
    <n v="2044"/>
    <b v="0"/>
  </r>
  <r>
    <x v="1"/>
    <s v="0221"/>
    <n v="0"/>
    <n v="0"/>
    <n v="2036"/>
    <n v="1975"/>
    <n v="-21651.3"/>
    <n v="0"/>
    <s v="50-R1.5 - Retirement"/>
    <m/>
    <x v="1"/>
    <n v="2044"/>
    <b v="0"/>
  </r>
  <r>
    <x v="1"/>
    <s v="0221"/>
    <n v="0"/>
    <n v="0"/>
    <n v="2036"/>
    <n v="1976"/>
    <n v="-1321.08"/>
    <n v="0"/>
    <s v="50-R1.5 - Retirement"/>
    <m/>
    <x v="1"/>
    <n v="2044"/>
    <b v="0"/>
  </r>
  <r>
    <x v="1"/>
    <s v="0221"/>
    <n v="0"/>
    <n v="0"/>
    <n v="2036"/>
    <n v="1977"/>
    <n v="-51.71"/>
    <n v="0"/>
    <s v="50-R1.5 - Retirement"/>
    <m/>
    <x v="1"/>
    <n v="2044"/>
    <b v="0"/>
  </r>
  <r>
    <x v="1"/>
    <s v="0221"/>
    <n v="0"/>
    <n v="0"/>
    <n v="2036"/>
    <n v="1978"/>
    <n v="-414.85"/>
    <n v="0"/>
    <s v="50-R1.5 - Retirement"/>
    <m/>
    <x v="1"/>
    <n v="2044"/>
    <b v="0"/>
  </r>
  <r>
    <x v="1"/>
    <s v="0221"/>
    <n v="0"/>
    <n v="0"/>
    <n v="2036"/>
    <n v="1980"/>
    <n v="-4505.4399999999996"/>
    <n v="0"/>
    <s v="50-R1.5 - Retirement"/>
    <m/>
    <x v="1"/>
    <n v="2044"/>
    <b v="0"/>
  </r>
  <r>
    <x v="1"/>
    <s v="0221"/>
    <n v="0"/>
    <n v="0"/>
    <n v="2036"/>
    <n v="1981"/>
    <n v="-986.16"/>
    <n v="0"/>
    <s v="50-R1.5 - Retirement"/>
    <m/>
    <x v="1"/>
    <n v="2044"/>
    <b v="0"/>
  </r>
  <r>
    <x v="1"/>
    <s v="0221"/>
    <n v="0"/>
    <n v="0"/>
    <n v="2036"/>
    <n v="1982"/>
    <n v="-1663.23"/>
    <n v="0"/>
    <s v="50-R1.5 - Retirement"/>
    <m/>
    <x v="1"/>
    <n v="2044"/>
    <b v="0"/>
  </r>
  <r>
    <x v="1"/>
    <s v="0221"/>
    <n v="0"/>
    <n v="0"/>
    <n v="2036"/>
    <n v="1983"/>
    <n v="-2471.21"/>
    <n v="0"/>
    <s v="50-R1.5 - Retirement"/>
    <m/>
    <x v="1"/>
    <n v="2044"/>
    <b v="0"/>
  </r>
  <r>
    <x v="1"/>
    <s v="0221"/>
    <n v="0"/>
    <n v="0"/>
    <n v="2036"/>
    <n v="1985"/>
    <n v="-4852.78"/>
    <n v="0"/>
    <s v="50-R1.5 - Retirement"/>
    <m/>
    <x v="1"/>
    <n v="2044"/>
    <b v="0"/>
  </r>
  <r>
    <x v="1"/>
    <s v="0221"/>
    <n v="0"/>
    <n v="0"/>
    <n v="2036"/>
    <n v="1986"/>
    <n v="-0.04"/>
    <n v="0"/>
    <s v="50-R1.5 - Retirement"/>
    <m/>
    <x v="1"/>
    <n v="2044"/>
    <b v="0"/>
  </r>
  <r>
    <x v="1"/>
    <s v="0221"/>
    <n v="0"/>
    <n v="0"/>
    <n v="2036"/>
    <n v="1987"/>
    <n v="-1627.62"/>
    <n v="0"/>
    <s v="50-R1.5 - Retirement"/>
    <m/>
    <x v="1"/>
    <n v="2044"/>
    <b v="0"/>
  </r>
  <r>
    <x v="1"/>
    <s v="0221"/>
    <n v="0"/>
    <n v="0"/>
    <n v="2036"/>
    <n v="1988"/>
    <n v="-86.5"/>
    <n v="0"/>
    <s v="50-R1.5 - Retirement"/>
    <m/>
    <x v="1"/>
    <n v="2044"/>
    <b v="0"/>
  </r>
  <r>
    <x v="1"/>
    <s v="0221"/>
    <n v="0"/>
    <n v="0"/>
    <n v="2036"/>
    <n v="1991"/>
    <n v="-926.65"/>
    <n v="0"/>
    <s v="50-R1.5 - Retirement"/>
    <m/>
    <x v="1"/>
    <n v="2044"/>
    <b v="0"/>
  </r>
  <r>
    <x v="1"/>
    <s v="0221"/>
    <n v="0"/>
    <n v="0"/>
    <n v="2036"/>
    <n v="1992"/>
    <n v="-5.67"/>
    <n v="0"/>
    <s v="50-R1.5 - Retirement"/>
    <m/>
    <x v="1"/>
    <n v="2044"/>
    <b v="0"/>
  </r>
  <r>
    <x v="1"/>
    <s v="0221"/>
    <n v="0"/>
    <n v="0"/>
    <n v="2036"/>
    <n v="1993"/>
    <n v="-370.72"/>
    <n v="0"/>
    <s v="50-R1.5 - Retirement"/>
    <m/>
    <x v="1"/>
    <n v="2044"/>
    <b v="0"/>
  </r>
  <r>
    <x v="1"/>
    <s v="0221"/>
    <n v="0"/>
    <n v="0"/>
    <n v="2036"/>
    <n v="1994"/>
    <n v="-0.01"/>
    <n v="0"/>
    <s v="50-R1.5 - Retirement"/>
    <m/>
    <x v="1"/>
    <n v="2044"/>
    <b v="0"/>
  </r>
  <r>
    <x v="1"/>
    <s v="0221"/>
    <n v="0"/>
    <n v="0"/>
    <n v="2036"/>
    <n v="1995"/>
    <n v="-2151.0700000000002"/>
    <n v="0"/>
    <s v="50-R1.5 - Retirement"/>
    <m/>
    <x v="1"/>
    <n v="2044"/>
    <b v="0"/>
  </r>
  <r>
    <x v="1"/>
    <s v="0221"/>
    <n v="0"/>
    <n v="0"/>
    <n v="2036"/>
    <n v="1996"/>
    <n v="-691.21"/>
    <n v="0"/>
    <s v="50-R1.5 - Retirement"/>
    <m/>
    <x v="1"/>
    <n v="2044"/>
    <b v="0"/>
  </r>
  <r>
    <x v="1"/>
    <s v="0221"/>
    <n v="0"/>
    <n v="0"/>
    <n v="2036"/>
    <n v="1997"/>
    <n v="-8226.6"/>
    <n v="0"/>
    <s v="50-R1.5 - Retirement"/>
    <m/>
    <x v="1"/>
    <n v="2044"/>
    <b v="0"/>
  </r>
  <r>
    <x v="1"/>
    <s v="0221"/>
    <n v="0"/>
    <n v="0"/>
    <n v="2036"/>
    <n v="1998"/>
    <n v="-58056.53"/>
    <n v="0"/>
    <s v="50-R1.5 - Retirement"/>
    <m/>
    <x v="1"/>
    <n v="2044"/>
    <b v="0"/>
  </r>
  <r>
    <x v="1"/>
    <s v="0221"/>
    <n v="0"/>
    <n v="0"/>
    <n v="2036"/>
    <n v="1999"/>
    <n v="-19330.12"/>
    <n v="0"/>
    <s v="50-R1.5 - Retirement"/>
    <m/>
    <x v="1"/>
    <n v="2044"/>
    <b v="0"/>
  </r>
  <r>
    <x v="1"/>
    <s v="0221"/>
    <n v="0"/>
    <n v="0"/>
    <n v="2036"/>
    <n v="2001"/>
    <n v="-2664.24"/>
    <n v="0"/>
    <s v="50-R1.5 - Retirement"/>
    <m/>
    <x v="1"/>
    <n v="2044"/>
    <b v="0"/>
  </r>
  <r>
    <x v="1"/>
    <s v="0221"/>
    <n v="0"/>
    <n v="0"/>
    <n v="2036"/>
    <n v="2002"/>
    <n v="-61503.06"/>
    <n v="0"/>
    <s v="50-R1.5 - Retirement"/>
    <m/>
    <x v="1"/>
    <n v="2044"/>
    <b v="0"/>
  </r>
  <r>
    <x v="1"/>
    <s v="0221"/>
    <n v="0"/>
    <n v="0"/>
    <n v="2036"/>
    <n v="2003"/>
    <n v="-75742.039999999994"/>
    <n v="0"/>
    <s v="50-R1.5 - Retirement"/>
    <m/>
    <x v="1"/>
    <n v="2044"/>
    <b v="0"/>
  </r>
  <r>
    <x v="1"/>
    <s v="0221"/>
    <n v="0"/>
    <n v="0"/>
    <n v="2036"/>
    <n v="2004"/>
    <n v="-59497.14"/>
    <n v="0"/>
    <s v="50-R1.5 - Retirement"/>
    <m/>
    <x v="1"/>
    <n v="2044"/>
    <b v="0"/>
  </r>
  <r>
    <x v="1"/>
    <s v="0221"/>
    <n v="0"/>
    <n v="0"/>
    <n v="2036"/>
    <n v="2005"/>
    <n v="-32476.720000000001"/>
    <n v="0"/>
    <s v="50-R1.5 - Retirement"/>
    <m/>
    <x v="1"/>
    <n v="2044"/>
    <b v="0"/>
  </r>
  <r>
    <x v="1"/>
    <s v="0221"/>
    <n v="0"/>
    <n v="0"/>
    <n v="2036"/>
    <n v="2006"/>
    <n v="-4524.05"/>
    <n v="0"/>
    <s v="50-R1.5 - Retirement"/>
    <m/>
    <x v="1"/>
    <n v="2044"/>
    <b v="0"/>
  </r>
  <r>
    <x v="1"/>
    <s v="0221"/>
    <n v="0"/>
    <n v="0"/>
    <n v="2036"/>
    <n v="2007"/>
    <n v="-3601.62"/>
    <n v="0"/>
    <s v="50-R1.5 - Retirement"/>
    <m/>
    <x v="1"/>
    <n v="2044"/>
    <b v="0"/>
  </r>
  <r>
    <x v="1"/>
    <s v="0221"/>
    <n v="0"/>
    <n v="0"/>
    <n v="2036"/>
    <n v="2008"/>
    <n v="-9902.31"/>
    <n v="0"/>
    <s v="50-R1.5 - Retirement"/>
    <m/>
    <x v="1"/>
    <n v="2044"/>
    <b v="0"/>
  </r>
  <r>
    <x v="1"/>
    <s v="0221"/>
    <n v="0"/>
    <n v="0"/>
    <n v="2036"/>
    <n v="2009"/>
    <n v="-5998.58"/>
    <n v="0"/>
    <s v="50-R1.5 - Retirement"/>
    <m/>
    <x v="1"/>
    <n v="2044"/>
    <b v="0"/>
  </r>
  <r>
    <x v="1"/>
    <s v="0221"/>
    <n v="0"/>
    <n v="0"/>
    <n v="2036"/>
    <n v="2010"/>
    <n v="-42086.19"/>
    <n v="0"/>
    <s v="50-R1.5 - Retirement"/>
    <m/>
    <x v="1"/>
    <n v="2044"/>
    <b v="0"/>
  </r>
  <r>
    <x v="1"/>
    <s v="0221"/>
    <n v="0"/>
    <n v="0"/>
    <n v="2037"/>
    <n v="1974"/>
    <n v="-423071.15"/>
    <n v="0"/>
    <s v="50-R1.5 - Retirement"/>
    <m/>
    <x v="1"/>
    <n v="2044"/>
    <b v="0"/>
  </r>
  <r>
    <x v="1"/>
    <s v="0221"/>
    <n v="0"/>
    <n v="0"/>
    <n v="2037"/>
    <n v="1975"/>
    <n v="-21386.32"/>
    <n v="0"/>
    <s v="50-R1.5 - Retirement"/>
    <m/>
    <x v="1"/>
    <n v="2044"/>
    <b v="0"/>
  </r>
  <r>
    <x v="1"/>
    <s v="0221"/>
    <n v="0"/>
    <n v="0"/>
    <n v="2037"/>
    <n v="1976"/>
    <n v="-1308.83"/>
    <n v="0"/>
    <s v="50-R1.5 - Retirement"/>
    <m/>
    <x v="1"/>
    <n v="2044"/>
    <b v="0"/>
  </r>
  <r>
    <x v="1"/>
    <s v="0221"/>
    <n v="0"/>
    <n v="0"/>
    <n v="2037"/>
    <n v="1977"/>
    <n v="-51.37"/>
    <n v="0"/>
    <s v="50-R1.5 - Retirement"/>
    <m/>
    <x v="1"/>
    <n v="2044"/>
    <b v="0"/>
  </r>
  <r>
    <x v="1"/>
    <s v="0221"/>
    <n v="0"/>
    <n v="0"/>
    <n v="2037"/>
    <n v="1978"/>
    <n v="-413.35"/>
    <n v="0"/>
    <s v="50-R1.5 - Retirement"/>
    <m/>
    <x v="1"/>
    <n v="2044"/>
    <b v="0"/>
  </r>
  <r>
    <x v="1"/>
    <s v="0221"/>
    <n v="0"/>
    <n v="0"/>
    <n v="2037"/>
    <n v="1980"/>
    <n v="-4513.1000000000004"/>
    <n v="0"/>
    <s v="50-R1.5 - Retirement"/>
    <m/>
    <x v="1"/>
    <n v="2044"/>
    <b v="0"/>
  </r>
  <r>
    <x v="1"/>
    <s v="0221"/>
    <n v="0"/>
    <n v="0"/>
    <n v="2037"/>
    <n v="1981"/>
    <n v="-990.32"/>
    <n v="0"/>
    <s v="50-R1.5 - Retirement"/>
    <m/>
    <x v="1"/>
    <n v="2044"/>
    <b v="0"/>
  </r>
  <r>
    <x v="1"/>
    <s v="0221"/>
    <n v="0"/>
    <n v="0"/>
    <n v="2037"/>
    <n v="1982"/>
    <n v="-1674.23"/>
    <n v="0"/>
    <s v="50-R1.5 - Retirement"/>
    <m/>
    <x v="1"/>
    <n v="2044"/>
    <b v="0"/>
  </r>
  <r>
    <x v="1"/>
    <s v="0221"/>
    <n v="0"/>
    <n v="0"/>
    <n v="2037"/>
    <n v="1983"/>
    <n v="-2493.29"/>
    <n v="0"/>
    <s v="50-R1.5 - Retirement"/>
    <m/>
    <x v="1"/>
    <n v="2044"/>
    <b v="0"/>
  </r>
  <r>
    <x v="1"/>
    <s v="0221"/>
    <n v="0"/>
    <n v="0"/>
    <n v="2037"/>
    <n v="1985"/>
    <n v="-4916.92"/>
    <n v="0"/>
    <s v="50-R1.5 - Retirement"/>
    <m/>
    <x v="1"/>
    <n v="2044"/>
    <b v="0"/>
  </r>
  <r>
    <x v="1"/>
    <s v="0221"/>
    <n v="0"/>
    <n v="0"/>
    <n v="2037"/>
    <n v="1986"/>
    <n v="-0.04"/>
    <n v="0"/>
    <s v="50-R1.5 - Retirement"/>
    <m/>
    <x v="1"/>
    <n v="2044"/>
    <b v="0"/>
  </r>
  <r>
    <x v="1"/>
    <s v="0221"/>
    <n v="0"/>
    <n v="0"/>
    <n v="2037"/>
    <n v="1987"/>
    <n v="-1655.43"/>
    <n v="0"/>
    <s v="50-R1.5 - Retirement"/>
    <m/>
    <x v="1"/>
    <n v="2044"/>
    <b v="0"/>
  </r>
  <r>
    <x v="1"/>
    <s v="0221"/>
    <n v="0"/>
    <n v="0"/>
    <n v="2037"/>
    <n v="1988"/>
    <n v="-88.13"/>
    <n v="0"/>
    <s v="50-R1.5 - Retirement"/>
    <m/>
    <x v="1"/>
    <n v="2044"/>
    <b v="0"/>
  </r>
  <r>
    <x v="1"/>
    <s v="0221"/>
    <n v="0"/>
    <n v="0"/>
    <n v="2037"/>
    <n v="1991"/>
    <n v="-948.46"/>
    <n v="0"/>
    <s v="50-R1.5 - Retirement"/>
    <m/>
    <x v="1"/>
    <n v="2044"/>
    <b v="0"/>
  </r>
  <r>
    <x v="1"/>
    <s v="0221"/>
    <n v="0"/>
    <n v="0"/>
    <n v="2037"/>
    <n v="1992"/>
    <n v="-5.81"/>
    <n v="0"/>
    <s v="50-R1.5 - Retirement"/>
    <m/>
    <x v="1"/>
    <n v="2044"/>
    <b v="0"/>
  </r>
  <r>
    <x v="1"/>
    <s v="0221"/>
    <n v="0"/>
    <n v="0"/>
    <n v="2037"/>
    <n v="1993"/>
    <n v="-380.43"/>
    <n v="0"/>
    <s v="50-R1.5 - Retirement"/>
    <m/>
    <x v="1"/>
    <n v="2044"/>
    <b v="0"/>
  </r>
  <r>
    <x v="1"/>
    <s v="0221"/>
    <n v="0"/>
    <n v="0"/>
    <n v="2037"/>
    <n v="1994"/>
    <n v="-0.01"/>
    <n v="0"/>
    <s v="50-R1.5 - Retirement"/>
    <m/>
    <x v="1"/>
    <n v="2044"/>
    <b v="0"/>
  </r>
  <r>
    <x v="1"/>
    <s v="0221"/>
    <n v="0"/>
    <n v="0"/>
    <n v="2037"/>
    <n v="1995"/>
    <n v="-2212.29"/>
    <n v="0"/>
    <s v="50-R1.5 - Retirement"/>
    <m/>
    <x v="1"/>
    <n v="2044"/>
    <b v="0"/>
  </r>
  <r>
    <x v="1"/>
    <s v="0221"/>
    <n v="0"/>
    <n v="0"/>
    <n v="2037"/>
    <n v="1996"/>
    <n v="-711.58"/>
    <n v="0"/>
    <s v="50-R1.5 - Retirement"/>
    <m/>
    <x v="1"/>
    <n v="2044"/>
    <b v="0"/>
  </r>
  <r>
    <x v="1"/>
    <s v="0221"/>
    <n v="0"/>
    <n v="0"/>
    <n v="2037"/>
    <n v="1997"/>
    <n v="-8476.67"/>
    <n v="0"/>
    <s v="50-R1.5 - Retirement"/>
    <m/>
    <x v="1"/>
    <n v="2044"/>
    <b v="0"/>
  </r>
  <r>
    <x v="1"/>
    <s v="0221"/>
    <n v="0"/>
    <n v="0"/>
    <n v="2037"/>
    <n v="1998"/>
    <n v="-59870.75"/>
    <n v="0"/>
    <s v="50-R1.5 - Retirement"/>
    <m/>
    <x v="1"/>
    <n v="2044"/>
    <b v="0"/>
  </r>
  <r>
    <x v="1"/>
    <s v="0221"/>
    <n v="0"/>
    <n v="0"/>
    <n v="2037"/>
    <n v="1999"/>
    <n v="-19948.95"/>
    <n v="0"/>
    <s v="50-R1.5 - Retirement"/>
    <m/>
    <x v="1"/>
    <n v="2044"/>
    <b v="0"/>
  </r>
  <r>
    <x v="1"/>
    <s v="0221"/>
    <n v="0"/>
    <n v="0"/>
    <n v="2037"/>
    <n v="2001"/>
    <n v="-2753.06"/>
    <n v="0"/>
    <s v="50-R1.5 - Retirement"/>
    <m/>
    <x v="1"/>
    <n v="2044"/>
    <b v="0"/>
  </r>
  <r>
    <x v="1"/>
    <s v="0221"/>
    <n v="0"/>
    <n v="0"/>
    <n v="2037"/>
    <n v="2002"/>
    <n v="-63587.33"/>
    <n v="0"/>
    <s v="50-R1.5 - Retirement"/>
    <m/>
    <x v="1"/>
    <n v="2044"/>
    <b v="0"/>
  </r>
  <r>
    <x v="1"/>
    <s v="0221"/>
    <n v="0"/>
    <n v="0"/>
    <n v="2037"/>
    <n v="2003"/>
    <n v="-78346.8"/>
    <n v="0"/>
    <s v="50-R1.5 - Retirement"/>
    <m/>
    <x v="1"/>
    <n v="2044"/>
    <b v="0"/>
  </r>
  <r>
    <x v="1"/>
    <s v="0221"/>
    <n v="0"/>
    <n v="0"/>
    <n v="2037"/>
    <n v="2004"/>
    <n v="-61566.879999999997"/>
    <n v="0"/>
    <s v="50-R1.5 - Retirement"/>
    <m/>
    <x v="1"/>
    <n v="2044"/>
    <b v="0"/>
  </r>
  <r>
    <x v="1"/>
    <s v="0221"/>
    <n v="0"/>
    <n v="0"/>
    <n v="2037"/>
    <n v="2005"/>
    <n v="-33618.400000000001"/>
    <n v="0"/>
    <s v="50-R1.5 - Retirement"/>
    <m/>
    <x v="1"/>
    <n v="2044"/>
    <b v="0"/>
  </r>
  <r>
    <x v="1"/>
    <s v="0221"/>
    <n v="0"/>
    <n v="0"/>
    <n v="2037"/>
    <n v="2006"/>
    <n v="-4684.3"/>
    <n v="0"/>
    <s v="50-R1.5 - Retirement"/>
    <m/>
    <x v="1"/>
    <n v="2044"/>
    <b v="0"/>
  </r>
  <r>
    <x v="1"/>
    <s v="0221"/>
    <n v="0"/>
    <n v="0"/>
    <n v="2037"/>
    <n v="2007"/>
    <n v="-3730.03"/>
    <n v="0"/>
    <s v="50-R1.5 - Retirement"/>
    <m/>
    <x v="1"/>
    <n v="2044"/>
    <b v="0"/>
  </r>
  <r>
    <x v="1"/>
    <s v="0221"/>
    <n v="0"/>
    <n v="0"/>
    <n v="2037"/>
    <n v="2008"/>
    <n v="-10256.91"/>
    <n v="0"/>
    <s v="50-R1.5 - Retirement"/>
    <m/>
    <x v="1"/>
    <n v="2044"/>
    <b v="0"/>
  </r>
  <r>
    <x v="1"/>
    <s v="0221"/>
    <n v="0"/>
    <n v="0"/>
    <n v="2037"/>
    <n v="2009"/>
    <n v="-6213.93"/>
    <n v="0"/>
    <s v="50-R1.5 - Retirement"/>
    <m/>
    <x v="1"/>
    <n v="2044"/>
    <b v="0"/>
  </r>
  <r>
    <x v="1"/>
    <s v="0221"/>
    <n v="0"/>
    <n v="0"/>
    <n v="2037"/>
    <n v="2010"/>
    <n v="-43598.81"/>
    <n v="0"/>
    <s v="50-R1.5 - Retirement"/>
    <m/>
    <x v="1"/>
    <n v="2044"/>
    <b v="0"/>
  </r>
  <r>
    <x v="1"/>
    <s v="0221"/>
    <n v="0"/>
    <n v="0"/>
    <n v="2038"/>
    <n v="1974"/>
    <n v="-415335.29"/>
    <n v="0"/>
    <s v="50-R1.5 - Retirement"/>
    <m/>
    <x v="1"/>
    <n v="2044"/>
    <b v="0"/>
  </r>
  <r>
    <x v="1"/>
    <s v="0221"/>
    <n v="0"/>
    <n v="0"/>
    <n v="2038"/>
    <n v="1975"/>
    <n v="-21060.63"/>
    <n v="0"/>
    <s v="50-R1.5 - Retirement"/>
    <m/>
    <x v="1"/>
    <n v="2044"/>
    <b v="0"/>
  </r>
  <r>
    <x v="1"/>
    <s v="0221"/>
    <n v="0"/>
    <n v="0"/>
    <n v="2038"/>
    <n v="1976"/>
    <n v="-1292.82"/>
    <n v="0"/>
    <s v="50-R1.5 - Retirement"/>
    <m/>
    <x v="1"/>
    <n v="2044"/>
    <b v="0"/>
  </r>
  <r>
    <x v="1"/>
    <s v="0221"/>
    <n v="0"/>
    <n v="0"/>
    <n v="2038"/>
    <n v="1977"/>
    <n v="-50.9"/>
    <n v="0"/>
    <s v="50-R1.5 - Retirement"/>
    <m/>
    <x v="1"/>
    <n v="2044"/>
    <b v="0"/>
  </r>
  <r>
    <x v="1"/>
    <s v="0221"/>
    <n v="0"/>
    <n v="0"/>
    <n v="2038"/>
    <n v="1978"/>
    <n v="-410.7"/>
    <n v="0"/>
    <s v="50-R1.5 - Retirement"/>
    <m/>
    <x v="1"/>
    <n v="2044"/>
    <b v="0"/>
  </r>
  <r>
    <x v="1"/>
    <s v="0221"/>
    <n v="0"/>
    <n v="0"/>
    <n v="2038"/>
    <n v="1980"/>
    <n v="-4508.96"/>
    <n v="0"/>
    <s v="50-R1.5 - Retirement"/>
    <m/>
    <x v="1"/>
    <n v="2044"/>
    <b v="0"/>
  </r>
  <r>
    <x v="1"/>
    <s v="0221"/>
    <n v="0"/>
    <n v="0"/>
    <n v="2038"/>
    <n v="1981"/>
    <n v="-992.01"/>
    <n v="0"/>
    <s v="50-R1.5 - Retirement"/>
    <m/>
    <x v="1"/>
    <n v="2044"/>
    <b v="0"/>
  </r>
  <r>
    <x v="1"/>
    <s v="0221"/>
    <n v="0"/>
    <n v="0"/>
    <n v="2038"/>
    <n v="1982"/>
    <n v="-1681.29"/>
    <n v="0"/>
    <s v="50-R1.5 - Retirement"/>
    <m/>
    <x v="1"/>
    <n v="2044"/>
    <b v="0"/>
  </r>
  <r>
    <x v="1"/>
    <s v="0221"/>
    <n v="0"/>
    <n v="0"/>
    <n v="2038"/>
    <n v="1983"/>
    <n v="-2509.79"/>
    <n v="0"/>
    <s v="50-R1.5 - Retirement"/>
    <m/>
    <x v="1"/>
    <n v="2044"/>
    <b v="0"/>
  </r>
  <r>
    <x v="1"/>
    <s v="0221"/>
    <n v="0"/>
    <n v="0"/>
    <n v="2038"/>
    <n v="1985"/>
    <n v="-4971.66"/>
    <n v="0"/>
    <s v="50-R1.5 - Retirement"/>
    <m/>
    <x v="1"/>
    <n v="2044"/>
    <b v="0"/>
  </r>
  <r>
    <x v="1"/>
    <s v="0221"/>
    <n v="0"/>
    <n v="0"/>
    <n v="2038"/>
    <n v="1986"/>
    <n v="-0.04"/>
    <n v="0"/>
    <s v="50-R1.5 - Retirement"/>
    <m/>
    <x v="1"/>
    <n v="2044"/>
    <b v="0"/>
  </r>
  <r>
    <x v="1"/>
    <s v="0221"/>
    <n v="0"/>
    <n v="0"/>
    <n v="2038"/>
    <n v="1987"/>
    <n v="-1680.58"/>
    <n v="0"/>
    <s v="50-R1.5 - Retirement"/>
    <m/>
    <x v="1"/>
    <n v="2044"/>
    <b v="0"/>
  </r>
  <r>
    <x v="1"/>
    <s v="0221"/>
    <n v="0"/>
    <n v="0"/>
    <n v="2038"/>
    <n v="1988"/>
    <n v="-89.64"/>
    <n v="0"/>
    <s v="50-R1.5 - Retirement"/>
    <m/>
    <x v="1"/>
    <n v="2044"/>
    <b v="0"/>
  </r>
  <r>
    <x v="1"/>
    <s v="0221"/>
    <n v="0"/>
    <n v="0"/>
    <n v="2038"/>
    <n v="1991"/>
    <n v="-969.4"/>
    <n v="0"/>
    <s v="50-R1.5 - Retirement"/>
    <m/>
    <x v="1"/>
    <n v="2044"/>
    <b v="0"/>
  </r>
  <r>
    <x v="1"/>
    <s v="0221"/>
    <n v="0"/>
    <n v="0"/>
    <n v="2038"/>
    <n v="1992"/>
    <n v="-5.95"/>
    <n v="0"/>
    <s v="50-R1.5 - Retirement"/>
    <m/>
    <x v="1"/>
    <n v="2044"/>
    <b v="0"/>
  </r>
  <r>
    <x v="1"/>
    <s v="0221"/>
    <n v="0"/>
    <n v="0"/>
    <n v="2038"/>
    <n v="1993"/>
    <n v="-389.91"/>
    <n v="0"/>
    <s v="50-R1.5 - Retirement"/>
    <m/>
    <x v="1"/>
    <n v="2044"/>
    <b v="0"/>
  </r>
  <r>
    <x v="1"/>
    <s v="0221"/>
    <n v="0"/>
    <n v="0"/>
    <n v="2038"/>
    <n v="1994"/>
    <n v="-0.01"/>
    <n v="0"/>
    <s v="50-R1.5 - Retirement"/>
    <m/>
    <x v="1"/>
    <n v="2044"/>
    <b v="0"/>
  </r>
  <r>
    <x v="1"/>
    <s v="0221"/>
    <n v="0"/>
    <n v="0"/>
    <n v="2038"/>
    <n v="1995"/>
    <n v="-2272.84"/>
    <n v="0"/>
    <s v="50-R1.5 - Retirement"/>
    <m/>
    <x v="1"/>
    <n v="2044"/>
    <b v="0"/>
  </r>
  <r>
    <x v="1"/>
    <s v="0221"/>
    <n v="0"/>
    <n v="0"/>
    <n v="2038"/>
    <n v="1996"/>
    <n v="-731.83"/>
    <n v="0"/>
    <s v="50-R1.5 - Retirement"/>
    <m/>
    <x v="1"/>
    <n v="2044"/>
    <b v="0"/>
  </r>
  <r>
    <x v="1"/>
    <s v="0221"/>
    <n v="0"/>
    <n v="0"/>
    <n v="2038"/>
    <n v="1997"/>
    <n v="-8726.51"/>
    <n v="0"/>
    <s v="50-R1.5 - Retirement"/>
    <m/>
    <x v="1"/>
    <n v="2044"/>
    <b v="0"/>
  </r>
  <r>
    <x v="1"/>
    <s v="0221"/>
    <n v="0"/>
    <n v="0"/>
    <n v="2038"/>
    <n v="1998"/>
    <n v="-61690.73"/>
    <n v="0"/>
    <s v="50-R1.5 - Retirement"/>
    <m/>
    <x v="1"/>
    <n v="2044"/>
    <b v="0"/>
  </r>
  <r>
    <x v="1"/>
    <s v="0221"/>
    <n v="0"/>
    <n v="0"/>
    <n v="2038"/>
    <n v="1999"/>
    <n v="-20572.34"/>
    <n v="0"/>
    <s v="50-R1.5 - Retirement"/>
    <m/>
    <x v="1"/>
    <n v="2044"/>
    <b v="0"/>
  </r>
  <r>
    <x v="1"/>
    <s v="0221"/>
    <n v="0"/>
    <n v="0"/>
    <n v="2038"/>
    <n v="2001"/>
    <n v="-2843.14"/>
    <n v="0"/>
    <s v="50-R1.5 - Retirement"/>
    <m/>
    <x v="1"/>
    <n v="2044"/>
    <b v="0"/>
  </r>
  <r>
    <x v="1"/>
    <s v="0221"/>
    <n v="0"/>
    <n v="0"/>
    <n v="2038"/>
    <n v="2002"/>
    <n v="-65707.37"/>
    <n v="0"/>
    <s v="50-R1.5 - Retirement"/>
    <m/>
    <x v="1"/>
    <n v="2044"/>
    <b v="0"/>
  </r>
  <r>
    <x v="1"/>
    <s v="0221"/>
    <n v="0"/>
    <n v="0"/>
    <n v="2038"/>
    <n v="2003"/>
    <n v="-81001.89"/>
    <n v="0"/>
    <s v="50-R1.5 - Retirement"/>
    <m/>
    <x v="1"/>
    <n v="2044"/>
    <b v="0"/>
  </r>
  <r>
    <x v="1"/>
    <s v="0221"/>
    <n v="0"/>
    <n v="0"/>
    <n v="2038"/>
    <n v="2004"/>
    <n v="-63684.15"/>
    <n v="0"/>
    <s v="50-R1.5 - Retirement"/>
    <m/>
    <x v="1"/>
    <n v="2044"/>
    <b v="0"/>
  </r>
  <r>
    <x v="1"/>
    <s v="0221"/>
    <n v="0"/>
    <n v="0"/>
    <n v="2038"/>
    <n v="2005"/>
    <n v="-34787.89"/>
    <n v="0"/>
    <s v="50-R1.5 - Retirement"/>
    <m/>
    <x v="1"/>
    <n v="2044"/>
    <b v="0"/>
  </r>
  <r>
    <x v="1"/>
    <s v="0221"/>
    <n v="0"/>
    <n v="0"/>
    <n v="2038"/>
    <n v="2006"/>
    <n v="-4848.97"/>
    <n v="0"/>
    <s v="50-R1.5 - Retirement"/>
    <m/>
    <x v="1"/>
    <n v="2044"/>
    <b v="0"/>
  </r>
  <r>
    <x v="1"/>
    <s v="0221"/>
    <n v="0"/>
    <n v="0"/>
    <n v="2038"/>
    <n v="2007"/>
    <n v="-3862.16"/>
    <n v="0"/>
    <s v="50-R1.5 - Retirement"/>
    <m/>
    <x v="1"/>
    <n v="2044"/>
    <b v="0"/>
  </r>
  <r>
    <x v="1"/>
    <s v="0221"/>
    <n v="0"/>
    <n v="0"/>
    <n v="2038"/>
    <n v="2008"/>
    <n v="-10622.62"/>
    <n v="0"/>
    <s v="50-R1.5 - Retirement"/>
    <m/>
    <x v="1"/>
    <n v="2044"/>
    <b v="0"/>
  </r>
  <r>
    <x v="1"/>
    <s v="0221"/>
    <n v="0"/>
    <n v="0"/>
    <n v="2038"/>
    <n v="2009"/>
    <n v="-6436.45"/>
    <n v="0"/>
    <s v="50-R1.5 - Retirement"/>
    <m/>
    <x v="1"/>
    <n v="2044"/>
    <b v="0"/>
  </r>
  <r>
    <x v="1"/>
    <s v="0221"/>
    <n v="0"/>
    <n v="0"/>
    <n v="2038"/>
    <n v="2010"/>
    <n v="-45164.03"/>
    <n v="0"/>
    <s v="50-R1.5 - Retirement"/>
    <m/>
    <x v="1"/>
    <n v="2044"/>
    <b v="0"/>
  </r>
  <r>
    <x v="1"/>
    <s v="0221"/>
    <n v="0"/>
    <n v="0"/>
    <n v="2039"/>
    <n v="1974"/>
    <n v="-406531.52"/>
    <n v="0"/>
    <s v="50-R1.5 - Retirement"/>
    <m/>
    <x v="1"/>
    <n v="2044"/>
    <b v="0"/>
  </r>
  <r>
    <x v="1"/>
    <s v="0221"/>
    <n v="0"/>
    <n v="0"/>
    <n v="2039"/>
    <n v="1975"/>
    <n v="-20675.54"/>
    <n v="0"/>
    <s v="50-R1.5 - Retirement"/>
    <m/>
    <x v="1"/>
    <n v="2044"/>
    <b v="0"/>
  </r>
  <r>
    <x v="1"/>
    <s v="0221"/>
    <n v="0"/>
    <n v="0"/>
    <n v="2039"/>
    <n v="1976"/>
    <n v="-1273.1300000000001"/>
    <n v="0"/>
    <s v="50-R1.5 - Retirement"/>
    <m/>
    <x v="1"/>
    <n v="2044"/>
    <b v="0"/>
  </r>
  <r>
    <x v="1"/>
    <s v="0221"/>
    <n v="0"/>
    <n v="0"/>
    <n v="2039"/>
    <n v="1977"/>
    <n v="-50.27"/>
    <n v="0"/>
    <s v="50-R1.5 - Retirement"/>
    <m/>
    <x v="1"/>
    <n v="2044"/>
    <b v="0"/>
  </r>
  <r>
    <x v="1"/>
    <s v="0221"/>
    <n v="0"/>
    <n v="0"/>
    <n v="2039"/>
    <n v="1978"/>
    <n v="-406.89"/>
    <n v="0"/>
    <s v="50-R1.5 - Retirement"/>
    <m/>
    <x v="1"/>
    <n v="2044"/>
    <b v="0"/>
  </r>
  <r>
    <x v="1"/>
    <s v="0221"/>
    <n v="0"/>
    <n v="0"/>
    <n v="2039"/>
    <n v="1980"/>
    <n v="-4492.63"/>
    <n v="0"/>
    <s v="50-R1.5 - Retirement"/>
    <m/>
    <x v="1"/>
    <n v="2044"/>
    <b v="0"/>
  </r>
  <r>
    <x v="1"/>
    <s v="0221"/>
    <n v="0"/>
    <n v="0"/>
    <n v="2039"/>
    <n v="1981"/>
    <n v="-991.1"/>
    <n v="0"/>
    <s v="50-R1.5 - Retirement"/>
    <m/>
    <x v="1"/>
    <n v="2044"/>
    <b v="0"/>
  </r>
  <r>
    <x v="1"/>
    <s v="0221"/>
    <n v="0"/>
    <n v="0"/>
    <n v="2039"/>
    <n v="1982"/>
    <n v="-1684.15"/>
    <n v="0"/>
    <s v="50-R1.5 - Retirement"/>
    <m/>
    <x v="1"/>
    <n v="2044"/>
    <b v="0"/>
  </r>
  <r>
    <x v="1"/>
    <s v="0221"/>
    <n v="0"/>
    <n v="0"/>
    <n v="2039"/>
    <n v="1983"/>
    <n v="-2520.37"/>
    <n v="0"/>
    <s v="50-R1.5 - Retirement"/>
    <m/>
    <x v="1"/>
    <n v="2044"/>
    <b v="0"/>
  </r>
  <r>
    <x v="1"/>
    <s v="0221"/>
    <n v="0"/>
    <n v="0"/>
    <n v="2039"/>
    <n v="1985"/>
    <n v="-5016.07"/>
    <n v="0"/>
    <s v="50-R1.5 - Retirement"/>
    <m/>
    <x v="1"/>
    <n v="2044"/>
    <b v="0"/>
  </r>
  <r>
    <x v="1"/>
    <s v="0221"/>
    <n v="0"/>
    <n v="0"/>
    <n v="2039"/>
    <n v="1986"/>
    <n v="-0.04"/>
    <n v="0"/>
    <s v="50-R1.5 - Retirement"/>
    <m/>
    <x v="1"/>
    <n v="2044"/>
    <b v="0"/>
  </r>
  <r>
    <x v="1"/>
    <s v="0221"/>
    <n v="0"/>
    <n v="0"/>
    <n v="2039"/>
    <n v="1987"/>
    <n v="-1702.8"/>
    <n v="0"/>
    <s v="50-R1.5 - Retirement"/>
    <m/>
    <x v="1"/>
    <n v="2044"/>
    <b v="0"/>
  </r>
  <r>
    <x v="1"/>
    <s v="0221"/>
    <n v="0"/>
    <n v="0"/>
    <n v="2039"/>
    <n v="1988"/>
    <n v="-91"/>
    <n v="0"/>
    <s v="50-R1.5 - Retirement"/>
    <m/>
    <x v="1"/>
    <n v="2044"/>
    <b v="0"/>
  </r>
  <r>
    <x v="1"/>
    <s v="0221"/>
    <n v="0"/>
    <n v="0"/>
    <n v="2039"/>
    <n v="1991"/>
    <n v="-989.29"/>
    <n v="0"/>
    <s v="50-R1.5 - Retirement"/>
    <m/>
    <x v="1"/>
    <n v="2044"/>
    <b v="0"/>
  </r>
  <r>
    <x v="1"/>
    <s v="0221"/>
    <n v="0"/>
    <n v="0"/>
    <n v="2039"/>
    <n v="1992"/>
    <n v="-6.08"/>
    <n v="0"/>
    <s v="50-R1.5 - Retirement"/>
    <m/>
    <x v="1"/>
    <n v="2044"/>
    <b v="0"/>
  </r>
  <r>
    <x v="1"/>
    <s v="0221"/>
    <n v="0"/>
    <n v="0"/>
    <n v="2039"/>
    <n v="1993"/>
    <n v="-399.08"/>
    <n v="0"/>
    <s v="50-R1.5 - Retirement"/>
    <m/>
    <x v="1"/>
    <n v="2044"/>
    <b v="0"/>
  </r>
  <r>
    <x v="1"/>
    <s v="0221"/>
    <n v="0"/>
    <n v="0"/>
    <n v="2039"/>
    <n v="1994"/>
    <n v="-0.01"/>
    <n v="0"/>
    <s v="50-R1.5 - Retirement"/>
    <m/>
    <x v="1"/>
    <n v="2044"/>
    <b v="0"/>
  </r>
  <r>
    <x v="1"/>
    <s v="0221"/>
    <n v="0"/>
    <n v="0"/>
    <n v="2039"/>
    <n v="1995"/>
    <n v="-2332.34"/>
    <n v="0"/>
    <s v="50-R1.5 - Retirement"/>
    <m/>
    <x v="1"/>
    <n v="2044"/>
    <b v="0"/>
  </r>
  <r>
    <x v="1"/>
    <s v="0221"/>
    <n v="0"/>
    <n v="0"/>
    <n v="2039"/>
    <n v="1996"/>
    <n v="-751.86"/>
    <n v="0"/>
    <s v="50-R1.5 - Retirement"/>
    <m/>
    <x v="1"/>
    <n v="2044"/>
    <b v="0"/>
  </r>
  <r>
    <x v="1"/>
    <s v="0221"/>
    <n v="0"/>
    <n v="0"/>
    <n v="2039"/>
    <n v="1997"/>
    <n v="-8974.8799999999992"/>
    <n v="0"/>
    <s v="50-R1.5 - Retirement"/>
    <m/>
    <x v="1"/>
    <n v="2044"/>
    <b v="0"/>
  </r>
  <r>
    <x v="1"/>
    <s v="0221"/>
    <n v="0"/>
    <n v="0"/>
    <n v="2039"/>
    <n v="1998"/>
    <n v="-63508.94"/>
    <n v="0"/>
    <s v="50-R1.5 - Retirement"/>
    <m/>
    <x v="1"/>
    <n v="2044"/>
    <b v="0"/>
  </r>
  <r>
    <x v="1"/>
    <s v="0221"/>
    <n v="0"/>
    <n v="0"/>
    <n v="2039"/>
    <n v="1999"/>
    <n v="-21197.71"/>
    <n v="0"/>
    <s v="50-R1.5 - Retirement"/>
    <m/>
    <x v="1"/>
    <n v="2044"/>
    <b v="0"/>
  </r>
  <r>
    <x v="1"/>
    <s v="0221"/>
    <n v="0"/>
    <n v="0"/>
    <n v="2039"/>
    <n v="2001"/>
    <n v="-2934.16"/>
    <n v="0"/>
    <s v="50-R1.5 - Retirement"/>
    <m/>
    <x v="1"/>
    <n v="2044"/>
    <b v="0"/>
  </r>
  <r>
    <x v="1"/>
    <s v="0221"/>
    <n v="0"/>
    <n v="0"/>
    <n v="2039"/>
    <n v="2002"/>
    <n v="-67857.31"/>
    <n v="0"/>
    <s v="50-R1.5 - Retirement"/>
    <m/>
    <x v="1"/>
    <n v="2044"/>
    <b v="0"/>
  </r>
  <r>
    <x v="1"/>
    <s v="0221"/>
    <n v="0"/>
    <n v="0"/>
    <n v="2039"/>
    <n v="2003"/>
    <n v="-83702.539999999994"/>
    <n v="0"/>
    <s v="50-R1.5 - Retirement"/>
    <m/>
    <x v="1"/>
    <n v="2044"/>
    <b v="0"/>
  </r>
  <r>
    <x v="1"/>
    <s v="0221"/>
    <n v="0"/>
    <n v="0"/>
    <n v="2039"/>
    <n v="2004"/>
    <n v="-65842.34"/>
    <n v="0"/>
    <s v="50-R1.5 - Retirement"/>
    <m/>
    <x v="1"/>
    <n v="2044"/>
    <b v="0"/>
  </r>
  <r>
    <x v="1"/>
    <s v="0221"/>
    <n v="0"/>
    <n v="0"/>
    <n v="2039"/>
    <n v="2005"/>
    <n v="-35984.239999999998"/>
    <n v="0"/>
    <s v="50-R1.5 - Retirement"/>
    <m/>
    <x v="1"/>
    <n v="2044"/>
    <b v="0"/>
  </r>
  <r>
    <x v="1"/>
    <s v="0221"/>
    <n v="0"/>
    <n v="0"/>
    <n v="2039"/>
    <n v="2006"/>
    <n v="-5017.66"/>
    <n v="0"/>
    <s v="50-R1.5 - Retirement"/>
    <m/>
    <x v="1"/>
    <n v="2044"/>
    <b v="0"/>
  </r>
  <r>
    <x v="1"/>
    <s v="0221"/>
    <n v="0"/>
    <n v="0"/>
    <n v="2039"/>
    <n v="2007"/>
    <n v="-3997.93"/>
    <n v="0"/>
    <s v="50-R1.5 - Retirement"/>
    <m/>
    <x v="1"/>
    <n v="2044"/>
    <b v="0"/>
  </r>
  <r>
    <x v="1"/>
    <s v="0221"/>
    <n v="0"/>
    <n v="0"/>
    <n v="2039"/>
    <n v="2008"/>
    <n v="-10998.91"/>
    <n v="0"/>
    <s v="50-R1.5 - Retirement"/>
    <m/>
    <x v="1"/>
    <n v="2044"/>
    <b v="0"/>
  </r>
  <r>
    <x v="1"/>
    <s v="0221"/>
    <n v="0"/>
    <n v="0"/>
    <n v="2039"/>
    <n v="2009"/>
    <n v="-6665.95"/>
    <n v="0"/>
    <s v="50-R1.5 - Retirement"/>
    <m/>
    <x v="1"/>
    <n v="2044"/>
    <b v="0"/>
  </r>
  <r>
    <x v="1"/>
    <s v="0221"/>
    <n v="0"/>
    <n v="0"/>
    <n v="2039"/>
    <n v="2010"/>
    <n v="-46781.35"/>
    <n v="0"/>
    <s v="50-R1.5 - Retirement"/>
    <m/>
    <x v="1"/>
    <n v="2044"/>
    <b v="0"/>
  </r>
  <r>
    <x v="1"/>
    <s v="0221"/>
    <n v="0"/>
    <n v="0"/>
    <n v="2040"/>
    <n v="1974"/>
    <n v="-396432.52"/>
    <n v="0"/>
    <s v="50-R1.5 - Retirement"/>
    <m/>
    <x v="1"/>
    <n v="2044"/>
    <b v="0"/>
  </r>
  <r>
    <x v="1"/>
    <s v="0221"/>
    <n v="0"/>
    <n v="0"/>
    <n v="2040"/>
    <n v="1975"/>
    <n v="-20237.29"/>
    <n v="0"/>
    <s v="50-R1.5 - Retirement"/>
    <m/>
    <x v="1"/>
    <n v="2044"/>
    <b v="0"/>
  </r>
  <r>
    <x v="1"/>
    <s v="0221"/>
    <n v="0"/>
    <n v="0"/>
    <n v="2040"/>
    <n v="1976"/>
    <n v="-1249.8499999999999"/>
    <n v="0"/>
    <s v="50-R1.5 - Retirement"/>
    <m/>
    <x v="1"/>
    <n v="2044"/>
    <b v="0"/>
  </r>
  <r>
    <x v="1"/>
    <s v="0221"/>
    <n v="0"/>
    <n v="0"/>
    <n v="2040"/>
    <n v="1977"/>
    <n v="-49.51"/>
    <n v="0"/>
    <s v="50-R1.5 - Retirement"/>
    <m/>
    <x v="1"/>
    <n v="2044"/>
    <b v="0"/>
  </r>
  <r>
    <x v="1"/>
    <s v="0221"/>
    <n v="0"/>
    <n v="0"/>
    <n v="2040"/>
    <n v="1978"/>
    <n v="-401.92"/>
    <n v="0"/>
    <s v="50-R1.5 - Retirement"/>
    <m/>
    <x v="1"/>
    <n v="2044"/>
    <b v="0"/>
  </r>
  <r>
    <x v="1"/>
    <s v="0221"/>
    <n v="0"/>
    <n v="0"/>
    <n v="2040"/>
    <n v="1980"/>
    <n v="-4463.8599999999997"/>
    <n v="0"/>
    <s v="50-R1.5 - Retirement"/>
    <m/>
    <x v="1"/>
    <n v="2044"/>
    <b v="0"/>
  </r>
  <r>
    <x v="1"/>
    <s v="0221"/>
    <n v="0"/>
    <n v="0"/>
    <n v="2040"/>
    <n v="1981"/>
    <n v="-987.51"/>
    <n v="0"/>
    <s v="50-R1.5 - Retirement"/>
    <m/>
    <x v="1"/>
    <n v="2044"/>
    <b v="0"/>
  </r>
  <r>
    <x v="1"/>
    <s v="0221"/>
    <n v="0"/>
    <n v="0"/>
    <n v="2040"/>
    <n v="1982"/>
    <n v="-1682.61"/>
    <n v="0"/>
    <s v="50-R1.5 - Retirement"/>
    <m/>
    <x v="1"/>
    <n v="2044"/>
    <b v="0"/>
  </r>
  <r>
    <x v="1"/>
    <s v="0221"/>
    <n v="0"/>
    <n v="0"/>
    <n v="2040"/>
    <n v="1983"/>
    <n v="-2524.66"/>
    <n v="0"/>
    <s v="50-R1.5 - Retirement"/>
    <m/>
    <x v="1"/>
    <n v="2044"/>
    <b v="0"/>
  </r>
  <r>
    <x v="1"/>
    <s v="0221"/>
    <n v="0"/>
    <n v="0"/>
    <n v="2040"/>
    <n v="1985"/>
    <n v="-5049.26"/>
    <n v="0"/>
    <s v="50-R1.5 - Retirement"/>
    <m/>
    <x v="1"/>
    <n v="2044"/>
    <b v="0"/>
  </r>
  <r>
    <x v="1"/>
    <s v="0221"/>
    <n v="0"/>
    <n v="0"/>
    <n v="2040"/>
    <n v="1986"/>
    <n v="-0.04"/>
    <n v="0"/>
    <s v="50-R1.5 - Retirement"/>
    <m/>
    <x v="1"/>
    <n v="2044"/>
    <b v="0"/>
  </r>
  <r>
    <x v="1"/>
    <s v="0221"/>
    <n v="0"/>
    <n v="0"/>
    <n v="2040"/>
    <n v="1987"/>
    <n v="-1721.75"/>
    <n v="0"/>
    <s v="50-R1.5 - Retirement"/>
    <m/>
    <x v="1"/>
    <n v="2044"/>
    <b v="0"/>
  </r>
  <r>
    <x v="1"/>
    <s v="0221"/>
    <n v="0"/>
    <n v="0"/>
    <n v="2040"/>
    <n v="1988"/>
    <n v="-92.2"/>
    <n v="0"/>
    <s v="50-R1.5 - Retirement"/>
    <m/>
    <x v="1"/>
    <n v="2044"/>
    <b v="0"/>
  </r>
  <r>
    <x v="1"/>
    <s v="0221"/>
    <n v="0"/>
    <n v="0"/>
    <n v="2040"/>
    <n v="1991"/>
    <n v="-1007.94"/>
    <n v="0"/>
    <s v="50-R1.5 - Retirement"/>
    <m/>
    <x v="1"/>
    <n v="2044"/>
    <b v="0"/>
  </r>
  <r>
    <x v="1"/>
    <s v="0221"/>
    <n v="0"/>
    <n v="0"/>
    <n v="2040"/>
    <n v="1992"/>
    <n v="-6.21"/>
    <n v="0"/>
    <s v="50-R1.5 - Retirement"/>
    <m/>
    <x v="1"/>
    <n v="2044"/>
    <b v="0"/>
  </r>
  <r>
    <x v="1"/>
    <s v="0221"/>
    <n v="0"/>
    <n v="0"/>
    <n v="2040"/>
    <n v="1993"/>
    <n v="-407.9"/>
    <n v="0"/>
    <s v="50-R1.5 - Retirement"/>
    <m/>
    <x v="1"/>
    <n v="2044"/>
    <b v="0"/>
  </r>
  <r>
    <x v="1"/>
    <s v="0221"/>
    <n v="0"/>
    <n v="0"/>
    <n v="2040"/>
    <n v="1994"/>
    <n v="-0.01"/>
    <n v="0"/>
    <s v="50-R1.5 - Retirement"/>
    <m/>
    <x v="1"/>
    <n v="2044"/>
    <b v="0"/>
  </r>
  <r>
    <x v="1"/>
    <s v="0221"/>
    <n v="0"/>
    <n v="0"/>
    <n v="2040"/>
    <n v="1995"/>
    <n v="-2390.46"/>
    <n v="0"/>
    <s v="50-R1.5 - Retirement"/>
    <m/>
    <x v="1"/>
    <n v="2044"/>
    <b v="0"/>
  </r>
  <r>
    <x v="1"/>
    <s v="0221"/>
    <n v="0"/>
    <n v="0"/>
    <n v="2040"/>
    <n v="1996"/>
    <n v="-771.55"/>
    <n v="0"/>
    <s v="50-R1.5 - Retirement"/>
    <m/>
    <x v="1"/>
    <n v="2044"/>
    <b v="0"/>
  </r>
  <r>
    <x v="1"/>
    <s v="0221"/>
    <n v="0"/>
    <n v="0"/>
    <n v="2040"/>
    <n v="1997"/>
    <n v="-9220.51"/>
    <n v="0"/>
    <s v="50-R1.5 - Retirement"/>
    <m/>
    <x v="1"/>
    <n v="2044"/>
    <b v="0"/>
  </r>
  <r>
    <x v="1"/>
    <s v="0221"/>
    <n v="0"/>
    <n v="0"/>
    <n v="2040"/>
    <n v="1998"/>
    <n v="-65316.52"/>
    <n v="0"/>
    <s v="50-R1.5 - Retirement"/>
    <m/>
    <x v="1"/>
    <n v="2044"/>
    <b v="0"/>
  </r>
  <r>
    <x v="1"/>
    <s v="0221"/>
    <n v="0"/>
    <n v="0"/>
    <n v="2040"/>
    <n v="1999"/>
    <n v="-21822.47"/>
    <n v="0"/>
    <s v="50-R1.5 - Retirement"/>
    <m/>
    <x v="1"/>
    <n v="2044"/>
    <b v="0"/>
  </r>
  <r>
    <x v="1"/>
    <s v="0221"/>
    <n v="0"/>
    <n v="0"/>
    <n v="2040"/>
    <n v="2001"/>
    <n v="-3025.85"/>
    <n v="0"/>
    <s v="50-R1.5 - Retirement"/>
    <m/>
    <x v="1"/>
    <n v="2044"/>
    <b v="0"/>
  </r>
  <r>
    <x v="1"/>
    <s v="0221"/>
    <n v="0"/>
    <n v="0"/>
    <n v="2040"/>
    <n v="2002"/>
    <n v="-70029.67"/>
    <n v="0"/>
    <s v="50-R1.5 - Retirement"/>
    <m/>
    <x v="1"/>
    <n v="2044"/>
    <b v="0"/>
  </r>
  <r>
    <x v="1"/>
    <s v="0221"/>
    <n v="0"/>
    <n v="0"/>
    <n v="2040"/>
    <n v="2003"/>
    <n v="-86441.279999999999"/>
    <n v="0"/>
    <s v="50-R1.5 - Retirement"/>
    <m/>
    <x v="1"/>
    <n v="2044"/>
    <b v="0"/>
  </r>
  <r>
    <x v="1"/>
    <s v="0221"/>
    <n v="0"/>
    <n v="0"/>
    <n v="2040"/>
    <n v="2004"/>
    <n v="-68037.56"/>
    <n v="0"/>
    <s v="50-R1.5 - Retirement"/>
    <m/>
    <x v="1"/>
    <n v="2044"/>
    <b v="0"/>
  </r>
  <r>
    <x v="1"/>
    <s v="0221"/>
    <n v="0"/>
    <n v="0"/>
    <n v="2040"/>
    <n v="2005"/>
    <n v="-37203.71"/>
    <n v="0"/>
    <s v="50-R1.5 - Retirement"/>
    <m/>
    <x v="1"/>
    <n v="2044"/>
    <b v="0"/>
  </r>
  <r>
    <x v="1"/>
    <s v="0221"/>
    <n v="0"/>
    <n v="0"/>
    <n v="2040"/>
    <n v="2006"/>
    <n v="-5190.21"/>
    <n v="0"/>
    <s v="50-R1.5 - Retirement"/>
    <m/>
    <x v="1"/>
    <n v="2044"/>
    <b v="0"/>
  </r>
  <r>
    <x v="1"/>
    <s v="0221"/>
    <n v="0"/>
    <n v="0"/>
    <n v="2040"/>
    <n v="2007"/>
    <n v="-4137.01"/>
    <n v="0"/>
    <s v="50-R1.5 - Retirement"/>
    <m/>
    <x v="1"/>
    <n v="2044"/>
    <b v="0"/>
  </r>
  <r>
    <x v="1"/>
    <s v="0221"/>
    <n v="0"/>
    <n v="0"/>
    <n v="2040"/>
    <n v="2008"/>
    <n v="-11385.56"/>
    <n v="0"/>
    <s v="50-R1.5 - Retirement"/>
    <m/>
    <x v="1"/>
    <n v="2044"/>
    <b v="0"/>
  </r>
  <r>
    <x v="1"/>
    <s v="0221"/>
    <n v="0"/>
    <n v="0"/>
    <n v="2040"/>
    <n v="2009"/>
    <n v="-6902.08"/>
    <n v="0"/>
    <s v="50-R1.5 - Retirement"/>
    <m/>
    <x v="1"/>
    <n v="2044"/>
    <b v="0"/>
  </r>
  <r>
    <x v="1"/>
    <s v="0221"/>
    <n v="0"/>
    <n v="0"/>
    <n v="2040"/>
    <n v="2010"/>
    <n v="-48449.34"/>
    <n v="0"/>
    <s v="50-R1.5 - Retirement"/>
    <m/>
    <x v="1"/>
    <n v="2044"/>
    <b v="0"/>
  </r>
  <r>
    <x v="1"/>
    <s v="0221"/>
    <n v="0"/>
    <n v="0"/>
    <n v="2041"/>
    <n v="1974"/>
    <n v="-385554.49"/>
    <n v="0"/>
    <s v="50-R1.5 - Retirement"/>
    <m/>
    <x v="1"/>
    <n v="2044"/>
    <b v="0"/>
  </r>
  <r>
    <x v="1"/>
    <s v="0221"/>
    <n v="0"/>
    <n v="0"/>
    <n v="2041"/>
    <n v="1975"/>
    <n v="-19734.55"/>
    <n v="0"/>
    <s v="50-R1.5 - Retirement"/>
    <m/>
    <x v="1"/>
    <n v="2044"/>
    <b v="0"/>
  </r>
  <r>
    <x v="1"/>
    <s v="0221"/>
    <n v="0"/>
    <n v="0"/>
    <n v="2041"/>
    <n v="1976"/>
    <n v="-1223.3599999999999"/>
    <n v="0"/>
    <s v="50-R1.5 - Retirement"/>
    <m/>
    <x v="1"/>
    <n v="2044"/>
    <b v="0"/>
  </r>
  <r>
    <x v="1"/>
    <s v="0221"/>
    <n v="0"/>
    <n v="0"/>
    <n v="2041"/>
    <n v="1977"/>
    <n v="-48.6"/>
    <n v="0"/>
    <s v="50-R1.5 - Retirement"/>
    <m/>
    <x v="1"/>
    <n v="2044"/>
    <b v="0"/>
  </r>
  <r>
    <x v="1"/>
    <s v="0221"/>
    <n v="0"/>
    <n v="0"/>
    <n v="2041"/>
    <n v="1978"/>
    <n v="-395.79"/>
    <n v="0"/>
    <s v="50-R1.5 - Retirement"/>
    <m/>
    <x v="1"/>
    <n v="2044"/>
    <b v="0"/>
  </r>
  <r>
    <x v="1"/>
    <s v="0221"/>
    <n v="0"/>
    <n v="0"/>
    <n v="2041"/>
    <n v="1980"/>
    <n v="-4422.47"/>
    <n v="0"/>
    <s v="50-R1.5 - Retirement"/>
    <m/>
    <x v="1"/>
    <n v="2044"/>
    <b v="0"/>
  </r>
  <r>
    <x v="1"/>
    <s v="0221"/>
    <n v="0"/>
    <n v="0"/>
    <n v="2041"/>
    <n v="1981"/>
    <n v="-981.18"/>
    <n v="0"/>
    <s v="50-R1.5 - Retirement"/>
    <m/>
    <x v="1"/>
    <n v="2044"/>
    <b v="0"/>
  </r>
  <r>
    <x v="1"/>
    <s v="0221"/>
    <n v="0"/>
    <n v="0"/>
    <n v="2041"/>
    <n v="1982"/>
    <n v="-1676.51"/>
    <n v="0"/>
    <s v="50-R1.5 - Retirement"/>
    <m/>
    <x v="1"/>
    <n v="2044"/>
    <b v="0"/>
  </r>
  <r>
    <x v="1"/>
    <s v="0221"/>
    <n v="0"/>
    <n v="0"/>
    <n v="2041"/>
    <n v="1983"/>
    <n v="-2522.34"/>
    <n v="0"/>
    <s v="50-R1.5 - Retirement"/>
    <m/>
    <x v="1"/>
    <n v="2044"/>
    <b v="0"/>
  </r>
  <r>
    <x v="1"/>
    <s v="0221"/>
    <n v="0"/>
    <n v="0"/>
    <n v="2041"/>
    <n v="1985"/>
    <n v="-5070.5600000000004"/>
    <n v="0"/>
    <s v="50-R1.5 - Retirement"/>
    <m/>
    <x v="1"/>
    <n v="2044"/>
    <b v="0"/>
  </r>
  <r>
    <x v="1"/>
    <s v="0221"/>
    <n v="0"/>
    <n v="0"/>
    <n v="2041"/>
    <n v="1986"/>
    <n v="-0.04"/>
    <n v="0"/>
    <s v="50-R1.5 - Retirement"/>
    <m/>
    <x v="1"/>
    <n v="2044"/>
    <b v="0"/>
  </r>
  <r>
    <x v="1"/>
    <s v="0221"/>
    <n v="0"/>
    <n v="0"/>
    <n v="2041"/>
    <n v="1987"/>
    <n v="-1737.13"/>
    <n v="0"/>
    <s v="50-R1.5 - Retirement"/>
    <m/>
    <x v="1"/>
    <n v="2044"/>
    <b v="0"/>
  </r>
  <r>
    <x v="1"/>
    <s v="0221"/>
    <n v="0"/>
    <n v="0"/>
    <n v="2041"/>
    <n v="1988"/>
    <n v="-93.23"/>
    <n v="0"/>
    <s v="50-R1.5 - Retirement"/>
    <m/>
    <x v="1"/>
    <n v="2044"/>
    <b v="0"/>
  </r>
  <r>
    <x v="1"/>
    <s v="0221"/>
    <n v="0"/>
    <n v="0"/>
    <n v="2041"/>
    <n v="1991"/>
    <n v="-1025.1600000000001"/>
    <n v="0"/>
    <s v="50-R1.5 - Retirement"/>
    <m/>
    <x v="1"/>
    <n v="2044"/>
    <b v="0"/>
  </r>
  <r>
    <x v="1"/>
    <s v="0221"/>
    <n v="0"/>
    <n v="0"/>
    <n v="2041"/>
    <n v="1992"/>
    <n v="-6.32"/>
    <n v="0"/>
    <s v="50-R1.5 - Retirement"/>
    <m/>
    <x v="1"/>
    <n v="2044"/>
    <b v="0"/>
  </r>
  <r>
    <x v="1"/>
    <s v="0221"/>
    <n v="0"/>
    <n v="0"/>
    <n v="2041"/>
    <n v="1993"/>
    <n v="-416.26"/>
    <n v="0"/>
    <s v="50-R1.5 - Retirement"/>
    <m/>
    <x v="1"/>
    <n v="2044"/>
    <b v="0"/>
  </r>
  <r>
    <x v="1"/>
    <s v="0221"/>
    <n v="0"/>
    <n v="0"/>
    <n v="2041"/>
    <n v="1994"/>
    <n v="-0.01"/>
    <n v="0"/>
    <s v="50-R1.5 - Retirement"/>
    <m/>
    <x v="1"/>
    <n v="2044"/>
    <b v="0"/>
  </r>
  <r>
    <x v="1"/>
    <s v="0221"/>
    <n v="0"/>
    <n v="0"/>
    <n v="2041"/>
    <n v="1995"/>
    <n v="-2446.73"/>
    <n v="0"/>
    <s v="50-R1.5 - Retirement"/>
    <m/>
    <x v="1"/>
    <n v="2044"/>
    <b v="0"/>
  </r>
  <r>
    <x v="1"/>
    <s v="0221"/>
    <n v="0"/>
    <n v="0"/>
    <n v="2041"/>
    <n v="1996"/>
    <n v="-790.77"/>
    <n v="0"/>
    <s v="50-R1.5 - Retirement"/>
    <m/>
    <x v="1"/>
    <n v="2044"/>
    <b v="0"/>
  </r>
  <r>
    <x v="1"/>
    <s v="0221"/>
    <n v="0"/>
    <n v="0"/>
    <n v="2041"/>
    <n v="1997"/>
    <n v="-9461.89"/>
    <n v="0"/>
    <s v="50-R1.5 - Retirement"/>
    <m/>
    <x v="1"/>
    <n v="2044"/>
    <b v="0"/>
  </r>
  <r>
    <x v="1"/>
    <s v="0221"/>
    <n v="0"/>
    <n v="0"/>
    <n v="2041"/>
    <n v="1998"/>
    <n v="-67104.19"/>
    <n v="0"/>
    <s v="50-R1.5 - Retirement"/>
    <m/>
    <x v="1"/>
    <n v="2044"/>
    <b v="0"/>
  </r>
  <r>
    <x v="1"/>
    <s v="0221"/>
    <n v="0"/>
    <n v="0"/>
    <n v="2041"/>
    <n v="1999"/>
    <n v="-22443.58"/>
    <n v="0"/>
    <s v="50-R1.5 - Retirement"/>
    <m/>
    <x v="1"/>
    <n v="2044"/>
    <b v="0"/>
  </r>
  <r>
    <x v="1"/>
    <s v="0221"/>
    <n v="0"/>
    <n v="0"/>
    <n v="2041"/>
    <n v="2001"/>
    <n v="-3117.84"/>
    <n v="0"/>
    <s v="50-R1.5 - Retirement"/>
    <m/>
    <x v="1"/>
    <n v="2044"/>
    <b v="0"/>
  </r>
  <r>
    <x v="1"/>
    <s v="0221"/>
    <n v="0"/>
    <n v="0"/>
    <n v="2041"/>
    <n v="2002"/>
    <n v="-72218.05"/>
    <n v="0"/>
    <s v="50-R1.5 - Retirement"/>
    <m/>
    <x v="1"/>
    <n v="2044"/>
    <b v="0"/>
  </r>
  <r>
    <x v="1"/>
    <s v="0221"/>
    <n v="0"/>
    <n v="0"/>
    <n v="2041"/>
    <n v="2003"/>
    <n v="-89208.58"/>
    <n v="0"/>
    <s v="50-R1.5 - Retirement"/>
    <m/>
    <x v="1"/>
    <n v="2044"/>
    <b v="0"/>
  </r>
  <r>
    <x v="1"/>
    <s v="0221"/>
    <n v="0"/>
    <n v="0"/>
    <n v="2041"/>
    <n v="2004"/>
    <n v="-70263.740000000005"/>
    <n v="0"/>
    <s v="50-R1.5 - Retirement"/>
    <m/>
    <x v="1"/>
    <n v="2044"/>
    <b v="0"/>
  </r>
  <r>
    <x v="1"/>
    <s v="0221"/>
    <n v="0"/>
    <n v="0"/>
    <n v="2041"/>
    <n v="2005"/>
    <n v="-38444.1"/>
    <n v="0"/>
    <s v="50-R1.5 - Retirement"/>
    <m/>
    <x v="1"/>
    <n v="2044"/>
    <b v="0"/>
  </r>
  <r>
    <x v="1"/>
    <s v="0221"/>
    <n v="0"/>
    <n v="0"/>
    <n v="2041"/>
    <n v="2006"/>
    <n v="-5366.1"/>
    <n v="0"/>
    <s v="50-R1.5 - Retirement"/>
    <m/>
    <x v="1"/>
    <n v="2044"/>
    <b v="0"/>
  </r>
  <r>
    <x v="1"/>
    <s v="0221"/>
    <n v="0"/>
    <n v="0"/>
    <n v="2041"/>
    <n v="2007"/>
    <n v="-4279.28"/>
    <n v="0"/>
    <s v="50-R1.5 - Retirement"/>
    <m/>
    <x v="1"/>
    <n v="2044"/>
    <b v="0"/>
  </r>
  <r>
    <x v="1"/>
    <s v="0221"/>
    <n v="0"/>
    <n v="0"/>
    <n v="2041"/>
    <n v="2008"/>
    <n v="-11781.64"/>
    <n v="0"/>
    <s v="50-R1.5 - Retirement"/>
    <m/>
    <x v="1"/>
    <n v="2044"/>
    <b v="0"/>
  </r>
  <r>
    <x v="1"/>
    <s v="0221"/>
    <n v="0"/>
    <n v="0"/>
    <n v="2041"/>
    <n v="2009"/>
    <n v="-7144.71"/>
    <n v="0"/>
    <s v="50-R1.5 - Retirement"/>
    <m/>
    <x v="1"/>
    <n v="2044"/>
    <b v="0"/>
  </r>
  <r>
    <x v="1"/>
    <s v="0221"/>
    <n v="0"/>
    <n v="0"/>
    <n v="2041"/>
    <n v="2010"/>
    <n v="-50165.58"/>
    <n v="0"/>
    <s v="50-R1.5 - Retirement"/>
    <m/>
    <x v="1"/>
    <n v="2044"/>
    <b v="0"/>
  </r>
  <r>
    <x v="1"/>
    <s v="0221"/>
    <n v="0"/>
    <n v="0"/>
    <n v="2042"/>
    <n v="1974"/>
    <n v="-373700.89"/>
    <n v="0"/>
    <s v="50-R1.5 - Retirement"/>
    <m/>
    <x v="1"/>
    <n v="2044"/>
    <b v="0"/>
  </r>
  <r>
    <x v="1"/>
    <s v="0221"/>
    <n v="0"/>
    <n v="0"/>
    <n v="2042"/>
    <n v="1975"/>
    <n v="-19193.04"/>
    <n v="0"/>
    <s v="50-R1.5 - Retirement"/>
    <m/>
    <x v="1"/>
    <n v="2044"/>
    <b v="0"/>
  </r>
  <r>
    <x v="1"/>
    <s v="0221"/>
    <n v="0"/>
    <n v="0"/>
    <n v="2042"/>
    <n v="1976"/>
    <n v="-1192.97"/>
    <n v="0"/>
    <s v="50-R1.5 - Retirement"/>
    <m/>
    <x v="1"/>
    <n v="2044"/>
    <b v="0"/>
  </r>
  <r>
    <x v="1"/>
    <s v="0221"/>
    <n v="0"/>
    <n v="0"/>
    <n v="2042"/>
    <n v="1977"/>
    <n v="-47.57"/>
    <n v="0"/>
    <s v="50-R1.5 - Retirement"/>
    <m/>
    <x v="1"/>
    <n v="2044"/>
    <b v="0"/>
  </r>
  <r>
    <x v="1"/>
    <s v="0221"/>
    <n v="0"/>
    <n v="0"/>
    <n v="2042"/>
    <n v="1978"/>
    <n v="-388.56"/>
    <n v="0"/>
    <s v="50-R1.5 - Retirement"/>
    <m/>
    <x v="1"/>
    <n v="2044"/>
    <b v="0"/>
  </r>
  <r>
    <x v="1"/>
    <s v="0221"/>
    <n v="0"/>
    <n v="0"/>
    <n v="2042"/>
    <n v="1980"/>
    <n v="-4368.3500000000004"/>
    <n v="0"/>
    <s v="50-R1.5 - Retirement"/>
    <m/>
    <x v="1"/>
    <n v="2044"/>
    <b v="0"/>
  </r>
  <r>
    <x v="1"/>
    <s v="0221"/>
    <n v="0"/>
    <n v="0"/>
    <n v="2042"/>
    <n v="1981"/>
    <n v="-972.09"/>
    <n v="0"/>
    <s v="50-R1.5 - Retirement"/>
    <m/>
    <x v="1"/>
    <n v="2044"/>
    <b v="0"/>
  </r>
  <r>
    <x v="1"/>
    <s v="0221"/>
    <n v="0"/>
    <n v="0"/>
    <n v="2042"/>
    <n v="1982"/>
    <n v="-1665.78"/>
    <n v="0"/>
    <s v="50-R1.5 - Retirement"/>
    <m/>
    <x v="1"/>
    <n v="2044"/>
    <b v="0"/>
  </r>
  <r>
    <x v="1"/>
    <s v="0221"/>
    <n v="0"/>
    <n v="0"/>
    <n v="2042"/>
    <n v="1983"/>
    <n v="-2513.21"/>
    <n v="0"/>
    <s v="50-R1.5 - Retirement"/>
    <m/>
    <x v="1"/>
    <n v="2044"/>
    <b v="0"/>
  </r>
  <r>
    <x v="1"/>
    <s v="0221"/>
    <n v="0"/>
    <n v="0"/>
    <n v="2042"/>
    <n v="1985"/>
    <n v="-5079.18"/>
    <n v="0"/>
    <s v="50-R1.5 - Retirement"/>
    <m/>
    <x v="1"/>
    <n v="2044"/>
    <b v="0"/>
  </r>
  <r>
    <x v="1"/>
    <s v="0221"/>
    <n v="0"/>
    <n v="0"/>
    <n v="2042"/>
    <n v="1986"/>
    <n v="-0.04"/>
    <n v="0"/>
    <s v="50-R1.5 - Retirement"/>
    <m/>
    <x v="1"/>
    <n v="2044"/>
    <b v="0"/>
  </r>
  <r>
    <x v="1"/>
    <s v="0221"/>
    <n v="0"/>
    <n v="0"/>
    <n v="2042"/>
    <n v="1987"/>
    <n v="-1748.63"/>
    <n v="0"/>
    <s v="50-R1.5 - Retirement"/>
    <m/>
    <x v="1"/>
    <n v="2044"/>
    <b v="0"/>
  </r>
  <r>
    <x v="1"/>
    <s v="0221"/>
    <n v="0"/>
    <n v="0"/>
    <n v="2042"/>
    <n v="1988"/>
    <n v="-94.06"/>
    <n v="0"/>
    <s v="50-R1.5 - Retirement"/>
    <m/>
    <x v="1"/>
    <n v="2044"/>
    <b v="0"/>
  </r>
  <r>
    <x v="1"/>
    <s v="0221"/>
    <n v="0"/>
    <n v="0"/>
    <n v="2042"/>
    <n v="1991"/>
    <n v="-1040.74"/>
    <n v="0"/>
    <s v="50-R1.5 - Retirement"/>
    <m/>
    <x v="1"/>
    <n v="2044"/>
    <b v="0"/>
  </r>
  <r>
    <x v="1"/>
    <s v="0221"/>
    <n v="0"/>
    <n v="0"/>
    <n v="2042"/>
    <n v="1992"/>
    <n v="-6.43"/>
    <n v="0"/>
    <s v="50-R1.5 - Retirement"/>
    <m/>
    <x v="1"/>
    <n v="2044"/>
    <b v="0"/>
  </r>
  <r>
    <x v="1"/>
    <s v="0221"/>
    <n v="0"/>
    <n v="0"/>
    <n v="2042"/>
    <n v="1993"/>
    <n v="-424.11"/>
    <n v="0"/>
    <s v="50-R1.5 - Retirement"/>
    <m/>
    <x v="1"/>
    <n v="2044"/>
    <b v="0"/>
  </r>
  <r>
    <x v="1"/>
    <s v="0221"/>
    <n v="0"/>
    <n v="0"/>
    <n v="2042"/>
    <n v="1994"/>
    <n v="-0.01"/>
    <n v="0"/>
    <s v="50-R1.5 - Retirement"/>
    <m/>
    <x v="1"/>
    <n v="2044"/>
    <b v="0"/>
  </r>
  <r>
    <x v="1"/>
    <s v="0221"/>
    <n v="0"/>
    <n v="0"/>
    <n v="2042"/>
    <n v="1995"/>
    <n v="-2500.75"/>
    <n v="0"/>
    <s v="50-R1.5 - Retirement"/>
    <m/>
    <x v="1"/>
    <n v="2044"/>
    <b v="0"/>
  </r>
  <r>
    <x v="1"/>
    <s v="0221"/>
    <n v="0"/>
    <n v="0"/>
    <n v="2042"/>
    <n v="1996"/>
    <n v="-809.38"/>
    <n v="0"/>
    <s v="50-R1.5 - Retirement"/>
    <m/>
    <x v="1"/>
    <n v="2044"/>
    <b v="0"/>
  </r>
  <r>
    <x v="1"/>
    <s v="0221"/>
    <n v="0"/>
    <n v="0"/>
    <n v="2042"/>
    <n v="1997"/>
    <n v="-9697.68"/>
    <n v="0"/>
    <s v="50-R1.5 - Retirement"/>
    <m/>
    <x v="1"/>
    <n v="2044"/>
    <b v="0"/>
  </r>
  <r>
    <x v="1"/>
    <s v="0221"/>
    <n v="0"/>
    <n v="0"/>
    <n v="2042"/>
    <n v="1998"/>
    <n v="-68860.88"/>
    <n v="0"/>
    <s v="50-R1.5 - Retirement"/>
    <m/>
    <x v="1"/>
    <n v="2044"/>
    <b v="0"/>
  </r>
  <r>
    <x v="1"/>
    <s v="0221"/>
    <n v="0"/>
    <n v="0"/>
    <n v="2042"/>
    <n v="1999"/>
    <n v="-23057.84"/>
    <n v="0"/>
    <s v="50-R1.5 - Retirement"/>
    <m/>
    <x v="1"/>
    <n v="2044"/>
    <b v="0"/>
  </r>
  <r>
    <x v="1"/>
    <s v="0221"/>
    <n v="0"/>
    <n v="0"/>
    <n v="2042"/>
    <n v="2001"/>
    <n v="-3209.73"/>
    <n v="0"/>
    <s v="50-R1.5 - Retirement"/>
    <m/>
    <x v="1"/>
    <n v="2044"/>
    <b v="0"/>
  </r>
  <r>
    <x v="1"/>
    <s v="0221"/>
    <n v="0"/>
    <n v="0"/>
    <n v="2042"/>
    <n v="2002"/>
    <n v="-74413.37"/>
    <n v="0"/>
    <s v="50-R1.5 - Retirement"/>
    <m/>
    <x v="1"/>
    <n v="2044"/>
    <b v="0"/>
  </r>
  <r>
    <x v="1"/>
    <s v="0221"/>
    <n v="0"/>
    <n v="0"/>
    <n v="2042"/>
    <n v="2003"/>
    <n v="-91996.28"/>
    <n v="0"/>
    <s v="50-R1.5 - Retirement"/>
    <m/>
    <x v="1"/>
    <n v="2044"/>
    <b v="0"/>
  </r>
  <r>
    <x v="1"/>
    <s v="0221"/>
    <n v="0"/>
    <n v="0"/>
    <n v="2042"/>
    <n v="2004"/>
    <n v="-72513.14"/>
    <n v="0"/>
    <s v="50-R1.5 - Retirement"/>
    <m/>
    <x v="1"/>
    <n v="2044"/>
    <b v="0"/>
  </r>
  <r>
    <x v="1"/>
    <s v="0221"/>
    <n v="0"/>
    <n v="0"/>
    <n v="2042"/>
    <n v="2005"/>
    <n v="-39701.99"/>
    <n v="0"/>
    <s v="50-R1.5 - Retirement"/>
    <m/>
    <x v="1"/>
    <n v="2044"/>
    <b v="0"/>
  </r>
  <r>
    <x v="1"/>
    <s v="0221"/>
    <n v="0"/>
    <n v="0"/>
    <n v="2042"/>
    <n v="2006"/>
    <n v="-5545.01"/>
    <n v="0"/>
    <s v="50-R1.5 - Retirement"/>
    <m/>
    <x v="1"/>
    <n v="2044"/>
    <b v="0"/>
  </r>
  <r>
    <x v="1"/>
    <s v="0221"/>
    <n v="0"/>
    <n v="0"/>
    <n v="2042"/>
    <n v="2007"/>
    <n v="-4424.3"/>
    <n v="0"/>
    <s v="50-R1.5 - Retirement"/>
    <m/>
    <x v="1"/>
    <n v="2044"/>
    <b v="0"/>
  </r>
  <r>
    <x v="1"/>
    <s v="0221"/>
    <n v="0"/>
    <n v="0"/>
    <n v="2042"/>
    <n v="2008"/>
    <n v="-12186.8"/>
    <n v="0"/>
    <s v="50-R1.5 - Retirement"/>
    <m/>
    <x v="1"/>
    <n v="2044"/>
    <b v="0"/>
  </r>
  <r>
    <x v="1"/>
    <s v="0221"/>
    <n v="0"/>
    <n v="0"/>
    <n v="2042"/>
    <n v="2009"/>
    <n v="-7393.25"/>
    <n v="0"/>
    <s v="50-R1.5 - Retirement"/>
    <m/>
    <x v="1"/>
    <n v="2044"/>
    <b v="0"/>
  </r>
  <r>
    <x v="1"/>
    <s v="0221"/>
    <n v="0"/>
    <n v="0"/>
    <n v="2042"/>
    <n v="2010"/>
    <n v="-51929.1"/>
    <n v="0"/>
    <s v="50-R1.5 - Retirement"/>
    <m/>
    <x v="1"/>
    <n v="2044"/>
    <b v="0"/>
  </r>
  <r>
    <x v="1"/>
    <s v="0221"/>
    <n v="0"/>
    <n v="0"/>
    <n v="2043"/>
    <n v="1974"/>
    <n v="-361044.58"/>
    <n v="0"/>
    <s v="50-R1.5 - Retirement"/>
    <m/>
    <x v="1"/>
    <n v="2044"/>
    <b v="0"/>
  </r>
  <r>
    <x v="1"/>
    <s v="0221"/>
    <n v="0"/>
    <n v="0"/>
    <n v="2043"/>
    <n v="1975"/>
    <n v="-18602.97"/>
    <n v="0"/>
    <s v="50-R1.5 - Retirement"/>
    <m/>
    <x v="1"/>
    <n v="2044"/>
    <b v="0"/>
  </r>
  <r>
    <x v="1"/>
    <s v="0221"/>
    <n v="0"/>
    <n v="0"/>
    <n v="2043"/>
    <n v="1976"/>
    <n v="-1160.23"/>
    <n v="0"/>
    <s v="50-R1.5 - Retirement"/>
    <m/>
    <x v="1"/>
    <n v="2044"/>
    <b v="0"/>
  </r>
  <r>
    <x v="1"/>
    <s v="0221"/>
    <n v="0"/>
    <n v="0"/>
    <n v="2043"/>
    <n v="1977"/>
    <n v="-46.39"/>
    <n v="0"/>
    <s v="50-R1.5 - Retirement"/>
    <m/>
    <x v="1"/>
    <n v="2044"/>
    <b v="0"/>
  </r>
  <r>
    <x v="1"/>
    <s v="0221"/>
    <n v="0"/>
    <n v="0"/>
    <n v="2043"/>
    <n v="1978"/>
    <n v="-380.32"/>
    <n v="0"/>
    <s v="50-R1.5 - Retirement"/>
    <m/>
    <x v="1"/>
    <n v="2044"/>
    <b v="0"/>
  </r>
  <r>
    <x v="1"/>
    <s v="0221"/>
    <n v="0"/>
    <n v="0"/>
    <n v="2043"/>
    <n v="1980"/>
    <n v="-4301.82"/>
    <n v="0"/>
    <s v="50-R1.5 - Retirement"/>
    <m/>
    <x v="1"/>
    <n v="2044"/>
    <b v="0"/>
  </r>
  <r>
    <x v="1"/>
    <s v="0221"/>
    <n v="0"/>
    <n v="0"/>
    <n v="2043"/>
    <n v="1981"/>
    <n v="-960.19"/>
    <n v="0"/>
    <s v="50-R1.5 - Retirement"/>
    <m/>
    <x v="1"/>
    <n v="2044"/>
    <b v="0"/>
  </r>
  <r>
    <x v="1"/>
    <s v="0221"/>
    <n v="0"/>
    <n v="0"/>
    <n v="2043"/>
    <n v="1982"/>
    <n v="-1650.33"/>
    <n v="0"/>
    <s v="50-R1.5 - Retirement"/>
    <m/>
    <x v="1"/>
    <n v="2044"/>
    <b v="0"/>
  </r>
  <r>
    <x v="1"/>
    <s v="0221"/>
    <n v="0"/>
    <n v="0"/>
    <n v="2043"/>
    <n v="1983"/>
    <n v="-2497.11"/>
    <n v="0"/>
    <s v="50-R1.5 - Retirement"/>
    <m/>
    <x v="1"/>
    <n v="2044"/>
    <b v="0"/>
  </r>
  <r>
    <x v="1"/>
    <s v="0221"/>
    <n v="0"/>
    <n v="0"/>
    <n v="2043"/>
    <n v="1985"/>
    <n v="-5074.51"/>
    <n v="0"/>
    <s v="50-R1.5 - Retirement"/>
    <m/>
    <x v="1"/>
    <n v="2044"/>
    <b v="0"/>
  </r>
  <r>
    <x v="1"/>
    <s v="0221"/>
    <n v="0"/>
    <n v="0"/>
    <n v="2043"/>
    <n v="1986"/>
    <n v="-0.04"/>
    <n v="0"/>
    <s v="50-R1.5 - Retirement"/>
    <m/>
    <x v="1"/>
    <n v="2044"/>
    <b v="0"/>
  </r>
  <r>
    <x v="1"/>
    <s v="0221"/>
    <n v="0"/>
    <n v="0"/>
    <n v="2043"/>
    <n v="1987"/>
    <n v="-1756"/>
    <n v="0"/>
    <s v="50-R1.5 - Retirement"/>
    <m/>
    <x v="1"/>
    <n v="2044"/>
    <b v="0"/>
  </r>
  <r>
    <x v="1"/>
    <s v="0221"/>
    <n v="0"/>
    <n v="0"/>
    <n v="2043"/>
    <n v="1988"/>
    <n v="-94.69"/>
    <n v="0"/>
    <s v="50-R1.5 - Retirement"/>
    <m/>
    <x v="1"/>
    <n v="2044"/>
    <b v="0"/>
  </r>
  <r>
    <x v="1"/>
    <s v="0221"/>
    <n v="0"/>
    <n v="0"/>
    <n v="2043"/>
    <n v="1991"/>
    <n v="-1054.49"/>
    <n v="0"/>
    <s v="50-R1.5 - Retirement"/>
    <m/>
    <x v="1"/>
    <n v="2044"/>
    <b v="0"/>
  </r>
  <r>
    <x v="1"/>
    <s v="0221"/>
    <n v="0"/>
    <n v="0"/>
    <n v="2043"/>
    <n v="1992"/>
    <n v="-6.53"/>
    <n v="0"/>
    <s v="50-R1.5 - Retirement"/>
    <m/>
    <x v="1"/>
    <n v="2044"/>
    <b v="0"/>
  </r>
  <r>
    <x v="1"/>
    <s v="0221"/>
    <n v="0"/>
    <n v="0"/>
    <n v="2043"/>
    <n v="1993"/>
    <n v="-431.36"/>
    <n v="0"/>
    <s v="50-R1.5 - Retirement"/>
    <m/>
    <x v="1"/>
    <n v="2044"/>
    <b v="0"/>
  </r>
  <r>
    <x v="1"/>
    <s v="0221"/>
    <n v="0"/>
    <n v="0"/>
    <n v="2043"/>
    <n v="1995"/>
    <n v="-2552.0500000000002"/>
    <n v="0"/>
    <s v="50-R1.5 - Retirement"/>
    <m/>
    <x v="1"/>
    <n v="2044"/>
    <b v="0"/>
  </r>
  <r>
    <x v="1"/>
    <s v="0221"/>
    <n v="0"/>
    <n v="0"/>
    <n v="2043"/>
    <n v="1996"/>
    <n v="-827.26"/>
    <n v="0"/>
    <s v="50-R1.5 - Retirement"/>
    <m/>
    <x v="1"/>
    <n v="2044"/>
    <b v="0"/>
  </r>
  <r>
    <x v="1"/>
    <s v="0221"/>
    <n v="0"/>
    <n v="0"/>
    <n v="2043"/>
    <n v="1997"/>
    <n v="-9925.92"/>
    <n v="0"/>
    <s v="50-R1.5 - Retirement"/>
    <m/>
    <x v="1"/>
    <n v="2044"/>
    <b v="0"/>
  </r>
  <r>
    <x v="1"/>
    <s v="0221"/>
    <n v="0"/>
    <n v="0"/>
    <n v="2043"/>
    <n v="1998"/>
    <n v="-70576.850000000006"/>
    <n v="0"/>
    <s v="50-R1.5 - Retirement"/>
    <m/>
    <x v="1"/>
    <n v="2044"/>
    <b v="0"/>
  </r>
  <r>
    <x v="1"/>
    <s v="0221"/>
    <n v="0"/>
    <n v="0"/>
    <n v="2043"/>
    <n v="1999"/>
    <n v="-23661.46"/>
    <n v="0"/>
    <s v="50-R1.5 - Retirement"/>
    <m/>
    <x v="1"/>
    <n v="2044"/>
    <b v="0"/>
  </r>
  <r>
    <x v="1"/>
    <s v="0221"/>
    <n v="0"/>
    <n v="0"/>
    <n v="2043"/>
    <n v="2001"/>
    <n v="-3301.08"/>
    <n v="0"/>
    <s v="50-R1.5 - Retirement"/>
    <m/>
    <x v="1"/>
    <n v="2044"/>
    <b v="0"/>
  </r>
  <r>
    <x v="1"/>
    <s v="0221"/>
    <n v="0"/>
    <n v="0"/>
    <n v="2043"/>
    <n v="2002"/>
    <n v="-76606.55"/>
    <n v="0"/>
    <s v="50-R1.5 - Retirement"/>
    <m/>
    <x v="1"/>
    <n v="2044"/>
    <b v="0"/>
  </r>
  <r>
    <x v="1"/>
    <s v="0221"/>
    <n v="0"/>
    <n v="0"/>
    <n v="2043"/>
    <n v="2003"/>
    <n v="-94792.83"/>
    <n v="0"/>
    <s v="50-R1.5 - Retirement"/>
    <m/>
    <x v="1"/>
    <n v="2044"/>
    <b v="0"/>
  </r>
  <r>
    <x v="1"/>
    <s v="0221"/>
    <n v="0"/>
    <n v="0"/>
    <n v="2043"/>
    <n v="2004"/>
    <n v="-74779.13"/>
    <n v="0"/>
    <s v="50-R1.5 - Retirement"/>
    <m/>
    <x v="1"/>
    <n v="2044"/>
    <b v="0"/>
  </r>
  <r>
    <x v="1"/>
    <s v="0221"/>
    <n v="0"/>
    <n v="0"/>
    <n v="2043"/>
    <n v="2005"/>
    <n v="-40973"/>
    <n v="0"/>
    <s v="50-R1.5 - Retirement"/>
    <m/>
    <x v="1"/>
    <n v="2044"/>
    <b v="0"/>
  </r>
  <r>
    <x v="1"/>
    <s v="0221"/>
    <n v="0"/>
    <n v="0"/>
    <n v="2043"/>
    <n v="2006"/>
    <n v="-5726.44"/>
    <n v="0"/>
    <s v="50-R1.5 - Retirement"/>
    <m/>
    <x v="1"/>
    <n v="2044"/>
    <b v="0"/>
  </r>
  <r>
    <x v="1"/>
    <s v="0221"/>
    <n v="0"/>
    <n v="0"/>
    <n v="2043"/>
    <n v="2007"/>
    <n v="-4571.8100000000004"/>
    <n v="0"/>
    <s v="50-R1.5 - Retirement"/>
    <m/>
    <x v="1"/>
    <n v="2044"/>
    <b v="0"/>
  </r>
  <r>
    <x v="1"/>
    <s v="0221"/>
    <n v="0"/>
    <n v="0"/>
    <n v="2043"/>
    <n v="2008"/>
    <n v="-12599.8"/>
    <n v="0"/>
    <s v="50-R1.5 - Retirement"/>
    <m/>
    <x v="1"/>
    <n v="2044"/>
    <b v="0"/>
  </r>
  <r>
    <x v="1"/>
    <s v="0221"/>
    <n v="0"/>
    <n v="0"/>
    <n v="2043"/>
    <n v="2009"/>
    <n v="-7647.51"/>
    <n v="0"/>
    <s v="50-R1.5 - Retirement"/>
    <m/>
    <x v="1"/>
    <n v="2044"/>
    <b v="0"/>
  </r>
  <r>
    <x v="1"/>
    <s v="0221"/>
    <n v="0"/>
    <n v="0"/>
    <n v="2043"/>
    <n v="2010"/>
    <n v="-53735.57"/>
    <n v="0"/>
    <s v="50-R1.5 - Retirement"/>
    <m/>
    <x v="1"/>
    <n v="2044"/>
    <b v="0"/>
  </r>
  <r>
    <x v="1"/>
    <s v="0221"/>
    <n v="0"/>
    <n v="0"/>
    <n v="2044"/>
    <n v="1974"/>
    <n v="-4443803.95"/>
    <n v="0"/>
    <s v="50-R1.5 - Retirement"/>
    <m/>
    <x v="1"/>
    <n v="2044"/>
    <b v="1"/>
  </r>
  <r>
    <x v="1"/>
    <s v="0221"/>
    <n v="0"/>
    <n v="0"/>
    <n v="2044"/>
    <n v="1975"/>
    <n v="-239187.09"/>
    <n v="0"/>
    <s v="50-R1.5 - Retirement"/>
    <m/>
    <x v="1"/>
    <n v="2044"/>
    <b v="1"/>
  </r>
  <r>
    <x v="1"/>
    <s v="0221"/>
    <n v="0"/>
    <n v="0"/>
    <n v="2044"/>
    <n v="1976"/>
    <n v="-15583.56"/>
    <n v="0"/>
    <s v="50-R1.5 - Retirement"/>
    <m/>
    <x v="1"/>
    <n v="2044"/>
    <b v="1"/>
  </r>
  <r>
    <x v="1"/>
    <s v="0221"/>
    <n v="0"/>
    <n v="0"/>
    <n v="2044"/>
    <n v="1977"/>
    <n v="-651.14"/>
    <n v="0"/>
    <s v="50-R1.5 - Retirement"/>
    <m/>
    <x v="1"/>
    <n v="2044"/>
    <b v="1"/>
  </r>
  <r>
    <x v="1"/>
    <s v="0221"/>
    <n v="0"/>
    <n v="0"/>
    <n v="2044"/>
    <n v="1978"/>
    <n v="-5576.24"/>
    <n v="0"/>
    <s v="50-R1.5 - Retirement"/>
    <m/>
    <x v="1"/>
    <n v="2044"/>
    <b v="1"/>
  </r>
  <r>
    <x v="1"/>
    <s v="0221"/>
    <n v="0"/>
    <n v="0"/>
    <n v="2044"/>
    <n v="1980"/>
    <n v="-68964.070000000007"/>
    <n v="0"/>
    <s v="50-R1.5 - Retirement"/>
    <m/>
    <x v="1"/>
    <n v="2044"/>
    <b v="1"/>
  </r>
  <r>
    <x v="1"/>
    <s v="0221"/>
    <n v="0"/>
    <n v="0"/>
    <n v="2044"/>
    <n v="1981"/>
    <n v="-16104.29"/>
    <n v="0"/>
    <s v="50-R1.5 - Retirement"/>
    <m/>
    <x v="1"/>
    <n v="2044"/>
    <b v="1"/>
  </r>
  <r>
    <x v="1"/>
    <s v="0221"/>
    <n v="0"/>
    <n v="0"/>
    <n v="2044"/>
    <n v="1982"/>
    <n v="-28970.73"/>
    <n v="0"/>
    <s v="50-R1.5 - Retirement"/>
    <m/>
    <x v="1"/>
    <n v="2044"/>
    <b v="1"/>
  </r>
  <r>
    <x v="1"/>
    <s v="0221"/>
    <n v="0"/>
    <n v="0"/>
    <n v="2044"/>
    <n v="1983"/>
    <n v="-45903.040000000001"/>
    <n v="0"/>
    <s v="50-R1.5 - Retirement"/>
    <m/>
    <x v="1"/>
    <n v="2044"/>
    <b v="1"/>
  </r>
  <r>
    <x v="1"/>
    <s v="0221"/>
    <n v="0"/>
    <n v="0"/>
    <n v="2044"/>
    <n v="1985"/>
    <n v="-102428.98"/>
    <n v="0"/>
    <s v="50-R1.5 - Retirement"/>
    <m/>
    <x v="1"/>
    <n v="2044"/>
    <b v="1"/>
  </r>
  <r>
    <x v="1"/>
    <s v="0221"/>
    <n v="0"/>
    <n v="0"/>
    <n v="2044"/>
    <n v="1986"/>
    <n v="-0.93"/>
    <n v="0"/>
    <s v="50-R1.5 - Retirement"/>
    <m/>
    <x v="1"/>
    <n v="2044"/>
    <b v="1"/>
  </r>
  <r>
    <x v="1"/>
    <s v="0221"/>
    <n v="0"/>
    <n v="0"/>
    <n v="2044"/>
    <n v="1987"/>
    <n v="-38988.910000000003"/>
    <n v="0"/>
    <s v="50-R1.5 - Retirement"/>
    <m/>
    <x v="1"/>
    <n v="2044"/>
    <b v="1"/>
  </r>
  <r>
    <x v="1"/>
    <s v="0221"/>
    <n v="0"/>
    <n v="0"/>
    <n v="2044"/>
    <n v="1988"/>
    <n v="-2206.2800000000002"/>
    <n v="0"/>
    <s v="50-R1.5 - Retirement"/>
    <m/>
    <x v="1"/>
    <n v="2044"/>
    <b v="1"/>
  </r>
  <r>
    <x v="1"/>
    <s v="0221"/>
    <n v="0"/>
    <n v="0"/>
    <n v="2044"/>
    <n v="1991"/>
    <n v="-28456.959999999999"/>
    <n v="0"/>
    <s v="50-R1.5 - Retirement"/>
    <m/>
    <x v="1"/>
    <n v="2044"/>
    <b v="1"/>
  </r>
  <r>
    <x v="1"/>
    <s v="0221"/>
    <n v="0"/>
    <n v="0"/>
    <n v="2044"/>
    <n v="1992"/>
    <n v="-185.18"/>
    <n v="0"/>
    <s v="50-R1.5 - Retirement"/>
    <m/>
    <x v="1"/>
    <n v="2044"/>
    <b v="1"/>
  </r>
  <r>
    <x v="1"/>
    <s v="0221"/>
    <n v="0"/>
    <n v="0"/>
    <n v="2044"/>
    <n v="1993"/>
    <n v="-12855.48"/>
    <n v="0"/>
    <s v="50-R1.5 - Retirement"/>
    <m/>
    <x v="1"/>
    <n v="2044"/>
    <b v="1"/>
  </r>
  <r>
    <x v="1"/>
    <s v="0221"/>
    <n v="0"/>
    <n v="0"/>
    <n v="2044"/>
    <n v="1994"/>
    <n v="-0.16"/>
    <n v="0"/>
    <s v="50-R1.5 - Retirement"/>
    <m/>
    <x v="1"/>
    <n v="2044"/>
    <b v="1"/>
  </r>
  <r>
    <x v="1"/>
    <s v="0221"/>
    <n v="0"/>
    <n v="0"/>
    <n v="2044"/>
    <n v="1995"/>
    <n v="-84059.72"/>
    <n v="0"/>
    <s v="50-R1.5 - Retirement"/>
    <m/>
    <x v="1"/>
    <n v="2044"/>
    <b v="1"/>
  </r>
  <r>
    <x v="1"/>
    <s v="0221"/>
    <n v="0"/>
    <n v="0"/>
    <n v="2044"/>
    <n v="1996"/>
    <n v="-28651.39"/>
    <n v="0"/>
    <s v="50-R1.5 - Retirement"/>
    <m/>
    <x v="1"/>
    <n v="2044"/>
    <b v="1"/>
  </r>
  <r>
    <x v="1"/>
    <s v="0221"/>
    <n v="0"/>
    <n v="0"/>
    <n v="2044"/>
    <n v="1997"/>
    <n v="-361513.34"/>
    <n v="0"/>
    <s v="50-R1.5 - Retirement"/>
    <m/>
    <x v="1"/>
    <n v="2044"/>
    <b v="1"/>
  </r>
  <r>
    <x v="1"/>
    <s v="0221"/>
    <n v="0"/>
    <n v="0"/>
    <n v="2044"/>
    <n v="1998"/>
    <n v="-2703225.65"/>
    <n v="0"/>
    <s v="50-R1.5 - Retirement"/>
    <m/>
    <x v="1"/>
    <n v="2044"/>
    <b v="1"/>
  </r>
  <r>
    <x v="1"/>
    <s v="0221"/>
    <n v="0"/>
    <n v="0"/>
    <n v="2044"/>
    <n v="1999"/>
    <n v="-953113.41"/>
    <n v="0"/>
    <s v="50-R1.5 - Retirement"/>
    <m/>
    <x v="1"/>
    <n v="2044"/>
    <b v="1"/>
  </r>
  <r>
    <x v="1"/>
    <s v="0221"/>
    <n v="0"/>
    <n v="0"/>
    <n v="2044"/>
    <n v="2001"/>
    <n v="-147059"/>
    <n v="0"/>
    <s v="50-R1.5 - Retirement"/>
    <m/>
    <x v="1"/>
    <n v="2044"/>
    <b v="1"/>
  </r>
  <r>
    <x v="1"/>
    <s v="0221"/>
    <n v="0"/>
    <n v="0"/>
    <n v="2044"/>
    <n v="2002"/>
    <n v="-3588643.34"/>
    <n v="0"/>
    <s v="50-R1.5 - Retirement"/>
    <m/>
    <x v="1"/>
    <n v="2044"/>
    <b v="1"/>
  </r>
  <r>
    <x v="1"/>
    <s v="0221"/>
    <n v="0"/>
    <n v="0"/>
    <n v="2044"/>
    <n v="2003"/>
    <n v="-4669045.71"/>
    <n v="0"/>
    <s v="50-R1.5 - Retirement"/>
    <m/>
    <x v="1"/>
    <n v="2044"/>
    <b v="1"/>
  </r>
  <r>
    <x v="1"/>
    <s v="0221"/>
    <n v="0"/>
    <n v="0"/>
    <n v="2044"/>
    <n v="2004"/>
    <n v="-3872283.35"/>
    <n v="0"/>
    <s v="50-R1.5 - Retirement"/>
    <m/>
    <x v="1"/>
    <n v="2044"/>
    <b v="1"/>
  </r>
  <r>
    <x v="1"/>
    <s v="0221"/>
    <n v="0"/>
    <n v="0"/>
    <n v="2044"/>
    <n v="2005"/>
    <n v="-2230257.4900000002"/>
    <n v="0"/>
    <s v="50-R1.5 - Retirement"/>
    <m/>
    <x v="1"/>
    <n v="2044"/>
    <b v="1"/>
  </r>
  <r>
    <x v="1"/>
    <s v="0221"/>
    <n v="0"/>
    <n v="0"/>
    <n v="2044"/>
    <n v="2006"/>
    <n v="-327592.53999999998"/>
    <n v="0"/>
    <s v="50-R1.5 - Retirement"/>
    <m/>
    <x v="1"/>
    <n v="2044"/>
    <b v="1"/>
  </r>
  <r>
    <x v="1"/>
    <s v="0221"/>
    <n v="0"/>
    <n v="0"/>
    <n v="2044"/>
    <n v="2007"/>
    <n v="-274818.26"/>
    <n v="0"/>
    <s v="50-R1.5 - Retirement"/>
    <m/>
    <x v="1"/>
    <n v="2044"/>
    <b v="1"/>
  </r>
  <r>
    <x v="1"/>
    <s v="0221"/>
    <n v="0"/>
    <n v="0"/>
    <n v="2044"/>
    <n v="2008"/>
    <n v="-795664.76"/>
    <n v="0"/>
    <s v="50-R1.5 - Retirement"/>
    <m/>
    <x v="1"/>
    <n v="2044"/>
    <b v="1"/>
  </r>
  <r>
    <x v="1"/>
    <s v="0221"/>
    <n v="0"/>
    <n v="0"/>
    <n v="2044"/>
    <n v="2009"/>
    <n v="-507205.1"/>
    <n v="0"/>
    <s v="50-R1.5 - Retirement"/>
    <m/>
    <x v="1"/>
    <n v="2044"/>
    <b v="1"/>
  </r>
  <r>
    <x v="1"/>
    <s v="0221"/>
    <n v="0"/>
    <n v="0"/>
    <n v="2044"/>
    <n v="2010"/>
    <n v="-3742045.68"/>
    <n v="0"/>
    <s v="50-R1.5 - Retirement"/>
    <m/>
    <x v="1"/>
    <n v="2044"/>
    <b v="1"/>
  </r>
  <r>
    <x v="1"/>
    <s v="0222"/>
    <n v="0"/>
    <n v="0"/>
    <n v="2011"/>
    <n v="1981"/>
    <n v="-129675.93"/>
    <n v="0"/>
    <s v="50-R1.5 - Retirement"/>
    <m/>
    <x v="1"/>
    <n v="2044"/>
    <b v="0"/>
  </r>
  <r>
    <x v="1"/>
    <s v="0222"/>
    <n v="0"/>
    <n v="0"/>
    <n v="2011"/>
    <n v="1982"/>
    <n v="-24693.57"/>
    <n v="0"/>
    <s v="50-R1.5 - Retirement"/>
    <m/>
    <x v="1"/>
    <n v="2044"/>
    <b v="0"/>
  </r>
  <r>
    <x v="1"/>
    <s v="0222"/>
    <n v="0"/>
    <n v="0"/>
    <n v="2011"/>
    <n v="1983"/>
    <n v="-5832.87"/>
    <n v="0"/>
    <s v="50-R1.5 - Retirement"/>
    <m/>
    <x v="1"/>
    <n v="2044"/>
    <b v="0"/>
  </r>
  <r>
    <x v="1"/>
    <s v="0222"/>
    <n v="0"/>
    <n v="0"/>
    <n v="2011"/>
    <n v="1984"/>
    <n v="-10676.78"/>
    <n v="0"/>
    <s v="50-R1.5 - Retirement"/>
    <m/>
    <x v="1"/>
    <n v="2044"/>
    <b v="0"/>
  </r>
  <r>
    <x v="1"/>
    <s v="0222"/>
    <n v="0"/>
    <n v="0"/>
    <n v="2011"/>
    <n v="1985"/>
    <n v="-31154.57"/>
    <n v="0"/>
    <s v="50-R1.5 - Retirement"/>
    <m/>
    <x v="1"/>
    <n v="2044"/>
    <b v="0"/>
  </r>
  <r>
    <x v="1"/>
    <s v="0222"/>
    <n v="0"/>
    <n v="0"/>
    <n v="2011"/>
    <n v="1986"/>
    <n v="-6305.18"/>
    <n v="0"/>
    <s v="50-R1.5 - Retirement"/>
    <m/>
    <x v="1"/>
    <n v="2044"/>
    <b v="0"/>
  </r>
  <r>
    <x v="1"/>
    <s v="0222"/>
    <n v="0"/>
    <n v="0"/>
    <n v="2011"/>
    <n v="1987"/>
    <n v="-9245.2099999999991"/>
    <n v="0"/>
    <s v="50-R1.5 - Retirement"/>
    <m/>
    <x v="1"/>
    <n v="2044"/>
    <b v="0"/>
  </r>
  <r>
    <x v="1"/>
    <s v="0222"/>
    <n v="0"/>
    <n v="0"/>
    <n v="2011"/>
    <n v="1989"/>
    <n v="-3282.69"/>
    <n v="0"/>
    <s v="50-R1.5 - Retirement"/>
    <m/>
    <x v="1"/>
    <n v="2044"/>
    <b v="0"/>
  </r>
  <r>
    <x v="1"/>
    <s v="0222"/>
    <n v="0"/>
    <n v="0"/>
    <n v="2011"/>
    <n v="1991"/>
    <n v="-120.1"/>
    <n v="0"/>
    <s v="50-R1.5 - Retirement"/>
    <m/>
    <x v="1"/>
    <n v="2044"/>
    <b v="0"/>
  </r>
  <r>
    <x v="1"/>
    <s v="0222"/>
    <n v="0"/>
    <n v="0"/>
    <n v="2011"/>
    <n v="1992"/>
    <n v="-6.33"/>
    <n v="0"/>
    <s v="50-R1.5 - Retirement"/>
    <m/>
    <x v="1"/>
    <n v="2044"/>
    <b v="0"/>
  </r>
  <r>
    <x v="1"/>
    <s v="0222"/>
    <n v="0"/>
    <n v="0"/>
    <n v="2011"/>
    <n v="1993"/>
    <n v="-355.64"/>
    <n v="0"/>
    <s v="50-R1.5 - Retirement"/>
    <m/>
    <x v="1"/>
    <n v="2044"/>
    <b v="0"/>
  </r>
  <r>
    <x v="1"/>
    <s v="0222"/>
    <n v="0"/>
    <n v="0"/>
    <n v="2011"/>
    <n v="1995"/>
    <n v="-1156.2"/>
    <n v="0"/>
    <s v="50-R1.5 - Retirement"/>
    <m/>
    <x v="1"/>
    <n v="2044"/>
    <b v="0"/>
  </r>
  <r>
    <x v="1"/>
    <s v="0222"/>
    <n v="0"/>
    <n v="0"/>
    <n v="2011"/>
    <n v="1996"/>
    <n v="-7477.55"/>
    <n v="0"/>
    <s v="50-R1.5 - Retirement"/>
    <m/>
    <x v="1"/>
    <n v="2044"/>
    <b v="0"/>
  </r>
  <r>
    <x v="1"/>
    <s v="0222"/>
    <n v="0"/>
    <n v="0"/>
    <n v="2011"/>
    <n v="1997"/>
    <n v="-731.86"/>
    <n v="0"/>
    <s v="50-R1.5 - Retirement"/>
    <m/>
    <x v="1"/>
    <n v="2044"/>
    <b v="0"/>
  </r>
  <r>
    <x v="1"/>
    <s v="0222"/>
    <n v="0"/>
    <n v="0"/>
    <n v="2011"/>
    <n v="1998"/>
    <n v="-25075.01"/>
    <n v="0"/>
    <s v="50-R1.5 - Retirement"/>
    <m/>
    <x v="1"/>
    <n v="2044"/>
    <b v="0"/>
  </r>
  <r>
    <x v="1"/>
    <s v="0222"/>
    <n v="0"/>
    <n v="0"/>
    <n v="2011"/>
    <n v="1999"/>
    <n v="-13344.57"/>
    <n v="0"/>
    <s v="50-R1.5 - Retirement"/>
    <m/>
    <x v="1"/>
    <n v="2044"/>
    <b v="0"/>
  </r>
  <r>
    <x v="1"/>
    <s v="0222"/>
    <n v="0"/>
    <n v="0"/>
    <n v="2011"/>
    <n v="2001"/>
    <n v="-1394.27"/>
    <n v="0"/>
    <s v="50-R1.5 - Retirement"/>
    <m/>
    <x v="1"/>
    <n v="2044"/>
    <b v="0"/>
  </r>
  <r>
    <x v="1"/>
    <s v="0222"/>
    <n v="0"/>
    <n v="0"/>
    <n v="2011"/>
    <n v="2002"/>
    <n v="-27755.68"/>
    <n v="0"/>
    <s v="50-R1.5 - Retirement"/>
    <m/>
    <x v="1"/>
    <n v="2044"/>
    <b v="0"/>
  </r>
  <r>
    <x v="1"/>
    <s v="0222"/>
    <n v="0"/>
    <n v="0"/>
    <n v="2011"/>
    <n v="2003"/>
    <n v="-566.20000000000005"/>
    <n v="0"/>
    <s v="50-R1.5 - Retirement"/>
    <m/>
    <x v="1"/>
    <n v="2044"/>
    <b v="0"/>
  </r>
  <r>
    <x v="1"/>
    <s v="0222"/>
    <n v="0"/>
    <n v="0"/>
    <n v="2011"/>
    <n v="2005"/>
    <n v="-2262.12"/>
    <n v="0"/>
    <s v="50-R1.5 - Retirement"/>
    <m/>
    <x v="1"/>
    <n v="2044"/>
    <b v="0"/>
  </r>
  <r>
    <x v="1"/>
    <s v="0222"/>
    <n v="0"/>
    <n v="0"/>
    <n v="2011"/>
    <n v="2006"/>
    <n v="-905.24"/>
    <n v="0"/>
    <s v="50-R1.5 - Retirement"/>
    <m/>
    <x v="1"/>
    <n v="2044"/>
    <b v="0"/>
  </r>
  <r>
    <x v="1"/>
    <s v="0222"/>
    <n v="0"/>
    <n v="0"/>
    <n v="2011"/>
    <n v="2007"/>
    <n v="-491.08"/>
    <n v="0"/>
    <s v="50-R1.5 - Retirement"/>
    <m/>
    <x v="1"/>
    <n v="2044"/>
    <b v="0"/>
  </r>
  <r>
    <x v="1"/>
    <s v="0222"/>
    <n v="0"/>
    <n v="0"/>
    <n v="2011"/>
    <n v="2008"/>
    <n v="-1752.9"/>
    <n v="0"/>
    <s v="50-R1.5 - Retirement"/>
    <m/>
    <x v="1"/>
    <n v="2044"/>
    <b v="0"/>
  </r>
  <r>
    <x v="1"/>
    <s v="0222"/>
    <n v="0"/>
    <n v="0"/>
    <n v="2011"/>
    <n v="2009"/>
    <n v="-871.13"/>
    <n v="0"/>
    <s v="50-R1.5 - Retirement"/>
    <m/>
    <x v="1"/>
    <n v="2044"/>
    <b v="0"/>
  </r>
  <r>
    <x v="1"/>
    <s v="0222"/>
    <n v="0"/>
    <n v="0"/>
    <n v="2011"/>
    <n v="2010"/>
    <n v="-3668.76"/>
    <n v="0"/>
    <s v="50-R1.5 - Retirement"/>
    <m/>
    <x v="1"/>
    <n v="2044"/>
    <b v="0"/>
  </r>
  <r>
    <x v="1"/>
    <s v="0222"/>
    <n v="0"/>
    <n v="0"/>
    <n v="2012"/>
    <n v="1981"/>
    <n v="-134269.49"/>
    <n v="0"/>
    <s v="50-R1.5 - Retirement"/>
    <m/>
    <x v="1"/>
    <n v="2044"/>
    <b v="0"/>
  </r>
  <r>
    <x v="1"/>
    <s v="0222"/>
    <n v="0"/>
    <n v="0"/>
    <n v="2012"/>
    <n v="1982"/>
    <n v="-25574.02"/>
    <n v="0"/>
    <s v="50-R1.5 - Retirement"/>
    <m/>
    <x v="1"/>
    <n v="2044"/>
    <b v="0"/>
  </r>
  <r>
    <x v="1"/>
    <s v="0222"/>
    <n v="0"/>
    <n v="0"/>
    <n v="2012"/>
    <n v="1983"/>
    <n v="-6041.75"/>
    <n v="0"/>
    <s v="50-R1.5 - Retirement"/>
    <m/>
    <x v="1"/>
    <n v="2044"/>
    <b v="0"/>
  </r>
  <r>
    <x v="1"/>
    <s v="0222"/>
    <n v="0"/>
    <n v="0"/>
    <n v="2012"/>
    <n v="1984"/>
    <n v="-11060.09"/>
    <n v="0"/>
    <s v="50-R1.5 - Retirement"/>
    <m/>
    <x v="1"/>
    <n v="2044"/>
    <b v="0"/>
  </r>
  <r>
    <x v="1"/>
    <s v="0222"/>
    <n v="0"/>
    <n v="0"/>
    <n v="2012"/>
    <n v="1985"/>
    <n v="-32274.3"/>
    <n v="0"/>
    <s v="50-R1.5 - Retirement"/>
    <m/>
    <x v="1"/>
    <n v="2044"/>
    <b v="0"/>
  </r>
  <r>
    <x v="1"/>
    <s v="0222"/>
    <n v="0"/>
    <n v="0"/>
    <n v="2012"/>
    <n v="1986"/>
    <n v="-6531.62"/>
    <n v="0"/>
    <s v="50-R1.5 - Retirement"/>
    <m/>
    <x v="1"/>
    <n v="2044"/>
    <b v="0"/>
  </r>
  <r>
    <x v="1"/>
    <s v="0222"/>
    <n v="0"/>
    <n v="0"/>
    <n v="2012"/>
    <n v="1987"/>
    <n v="-9576.39"/>
    <n v="0"/>
    <s v="50-R1.5 - Retirement"/>
    <m/>
    <x v="1"/>
    <n v="2044"/>
    <b v="0"/>
  </r>
  <r>
    <x v="1"/>
    <s v="0222"/>
    <n v="0"/>
    <n v="0"/>
    <n v="2012"/>
    <n v="1989"/>
    <n v="-3399.28"/>
    <n v="0"/>
    <s v="50-R1.5 - Retirement"/>
    <m/>
    <x v="1"/>
    <n v="2044"/>
    <b v="0"/>
  </r>
  <r>
    <x v="1"/>
    <s v="0222"/>
    <n v="0"/>
    <n v="0"/>
    <n v="2012"/>
    <n v="1991"/>
    <n v="-124.3"/>
    <n v="0"/>
    <s v="50-R1.5 - Retirement"/>
    <m/>
    <x v="1"/>
    <n v="2044"/>
    <b v="0"/>
  </r>
  <r>
    <x v="1"/>
    <s v="0222"/>
    <n v="0"/>
    <n v="0"/>
    <n v="2012"/>
    <n v="1992"/>
    <n v="-6.55"/>
    <n v="0"/>
    <s v="50-R1.5 - Retirement"/>
    <m/>
    <x v="1"/>
    <n v="2044"/>
    <b v="0"/>
  </r>
  <r>
    <x v="1"/>
    <s v="0222"/>
    <n v="0"/>
    <n v="0"/>
    <n v="2012"/>
    <n v="1993"/>
    <n v="-367.91"/>
    <n v="0"/>
    <s v="50-R1.5 - Retirement"/>
    <m/>
    <x v="1"/>
    <n v="2044"/>
    <b v="0"/>
  </r>
  <r>
    <x v="1"/>
    <s v="0222"/>
    <n v="0"/>
    <n v="0"/>
    <n v="2012"/>
    <n v="1995"/>
    <n v="-1195.51"/>
    <n v="0"/>
    <s v="50-R1.5 - Retirement"/>
    <m/>
    <x v="1"/>
    <n v="2044"/>
    <b v="0"/>
  </r>
  <r>
    <x v="1"/>
    <s v="0222"/>
    <n v="0"/>
    <n v="0"/>
    <n v="2012"/>
    <n v="1996"/>
    <n v="-7730.78"/>
    <n v="0"/>
    <s v="50-R1.5 - Retirement"/>
    <m/>
    <x v="1"/>
    <n v="2044"/>
    <b v="0"/>
  </r>
  <r>
    <x v="1"/>
    <s v="0222"/>
    <n v="0"/>
    <n v="0"/>
    <n v="2012"/>
    <n v="1997"/>
    <n v="-756.64"/>
    <n v="0"/>
    <s v="50-R1.5 - Retirement"/>
    <m/>
    <x v="1"/>
    <n v="2044"/>
    <b v="0"/>
  </r>
  <r>
    <x v="1"/>
    <s v="0222"/>
    <n v="0"/>
    <n v="0"/>
    <n v="2012"/>
    <n v="1998"/>
    <n v="-25929.919999999998"/>
    <n v="0"/>
    <s v="50-R1.5 - Retirement"/>
    <m/>
    <x v="1"/>
    <n v="2044"/>
    <b v="0"/>
  </r>
  <r>
    <x v="1"/>
    <s v="0222"/>
    <n v="0"/>
    <n v="0"/>
    <n v="2012"/>
    <n v="1999"/>
    <n v="-13803.59"/>
    <n v="0"/>
    <s v="50-R1.5 - Retirement"/>
    <m/>
    <x v="1"/>
    <n v="2044"/>
    <b v="0"/>
  </r>
  <r>
    <x v="1"/>
    <s v="0222"/>
    <n v="0"/>
    <n v="0"/>
    <n v="2012"/>
    <n v="2001"/>
    <n v="-1443.18"/>
    <n v="0"/>
    <s v="50-R1.5 - Retirement"/>
    <m/>
    <x v="1"/>
    <n v="2044"/>
    <b v="0"/>
  </r>
  <r>
    <x v="1"/>
    <s v="0222"/>
    <n v="0"/>
    <n v="0"/>
    <n v="2012"/>
    <n v="2002"/>
    <n v="-28741.07"/>
    <n v="0"/>
    <s v="50-R1.5 - Retirement"/>
    <m/>
    <x v="1"/>
    <n v="2044"/>
    <b v="0"/>
  </r>
  <r>
    <x v="1"/>
    <s v="0222"/>
    <n v="0"/>
    <n v="0"/>
    <n v="2012"/>
    <n v="2003"/>
    <n v="-586.5"/>
    <n v="0"/>
    <s v="50-R1.5 - Retirement"/>
    <m/>
    <x v="1"/>
    <n v="2044"/>
    <b v="0"/>
  </r>
  <r>
    <x v="1"/>
    <s v="0222"/>
    <n v="0"/>
    <n v="0"/>
    <n v="2012"/>
    <n v="2005"/>
    <n v="-2345.0300000000002"/>
    <n v="0"/>
    <s v="50-R1.5 - Retirement"/>
    <m/>
    <x v="1"/>
    <n v="2044"/>
    <b v="0"/>
  </r>
  <r>
    <x v="1"/>
    <s v="0222"/>
    <n v="0"/>
    <n v="0"/>
    <n v="2012"/>
    <n v="2006"/>
    <n v="-938.83"/>
    <n v="0"/>
    <s v="50-R1.5 - Retirement"/>
    <m/>
    <x v="1"/>
    <n v="2044"/>
    <b v="0"/>
  </r>
  <r>
    <x v="1"/>
    <s v="0222"/>
    <n v="0"/>
    <n v="0"/>
    <n v="2012"/>
    <n v="2007"/>
    <n v="-509.53"/>
    <n v="0"/>
    <s v="50-R1.5 - Retirement"/>
    <m/>
    <x v="1"/>
    <n v="2044"/>
    <b v="0"/>
  </r>
  <r>
    <x v="1"/>
    <s v="0222"/>
    <n v="0"/>
    <n v="0"/>
    <n v="2012"/>
    <n v="2008"/>
    <n v="-1819.57"/>
    <n v="0"/>
    <s v="50-R1.5 - Retirement"/>
    <m/>
    <x v="1"/>
    <n v="2044"/>
    <b v="0"/>
  </r>
  <r>
    <x v="1"/>
    <s v="0222"/>
    <n v="0"/>
    <n v="0"/>
    <n v="2012"/>
    <n v="2009"/>
    <n v="-904.66"/>
    <n v="0"/>
    <s v="50-R1.5 - Retirement"/>
    <m/>
    <x v="1"/>
    <n v="2044"/>
    <b v="0"/>
  </r>
  <r>
    <x v="1"/>
    <s v="0222"/>
    <n v="0"/>
    <n v="0"/>
    <n v="2012"/>
    <n v="2010"/>
    <n v="-3812.05"/>
    <n v="0"/>
    <s v="50-R1.5 - Retirement"/>
    <m/>
    <x v="1"/>
    <n v="2044"/>
    <b v="0"/>
  </r>
  <r>
    <x v="1"/>
    <s v="0222"/>
    <n v="0"/>
    <n v="0"/>
    <n v="2013"/>
    <n v="1981"/>
    <n v="-138989.6"/>
    <n v="0"/>
    <s v="50-R1.5 - Retirement"/>
    <m/>
    <x v="1"/>
    <n v="2044"/>
    <b v="0"/>
  </r>
  <r>
    <x v="1"/>
    <s v="0222"/>
    <n v="0"/>
    <n v="0"/>
    <n v="2013"/>
    <n v="1982"/>
    <n v="-26479.94"/>
    <n v="0"/>
    <s v="50-R1.5 - Retirement"/>
    <m/>
    <x v="1"/>
    <n v="2044"/>
    <b v="0"/>
  </r>
  <r>
    <x v="1"/>
    <s v="0222"/>
    <n v="0"/>
    <n v="0"/>
    <n v="2013"/>
    <n v="1983"/>
    <n v="-6257.16"/>
    <n v="0"/>
    <s v="50-R1.5 - Retirement"/>
    <m/>
    <x v="1"/>
    <n v="2044"/>
    <b v="0"/>
  </r>
  <r>
    <x v="1"/>
    <s v="0222"/>
    <n v="0"/>
    <n v="0"/>
    <n v="2013"/>
    <n v="1984"/>
    <n v="-11456.15"/>
    <n v="0"/>
    <s v="50-R1.5 - Retirement"/>
    <m/>
    <x v="1"/>
    <n v="2044"/>
    <b v="0"/>
  </r>
  <r>
    <x v="1"/>
    <s v="0222"/>
    <n v="0"/>
    <n v="0"/>
    <n v="2013"/>
    <n v="1985"/>
    <n v="-33432.959999999999"/>
    <n v="0"/>
    <s v="50-R1.5 - Retirement"/>
    <m/>
    <x v="1"/>
    <n v="2044"/>
    <b v="0"/>
  </r>
  <r>
    <x v="1"/>
    <s v="0222"/>
    <n v="0"/>
    <n v="0"/>
    <n v="2013"/>
    <n v="1986"/>
    <n v="-6766.38"/>
    <n v="0"/>
    <s v="50-R1.5 - Retirement"/>
    <m/>
    <x v="1"/>
    <n v="2044"/>
    <b v="0"/>
  </r>
  <r>
    <x v="1"/>
    <s v="0222"/>
    <n v="0"/>
    <n v="0"/>
    <n v="2013"/>
    <n v="1987"/>
    <n v="-9920.32"/>
    <n v="0"/>
    <s v="50-R1.5 - Retirement"/>
    <m/>
    <x v="1"/>
    <n v="2044"/>
    <b v="0"/>
  </r>
  <r>
    <x v="1"/>
    <s v="0222"/>
    <n v="0"/>
    <n v="0"/>
    <n v="2013"/>
    <n v="1989"/>
    <n v="-3520.64"/>
    <n v="0"/>
    <s v="50-R1.5 - Retirement"/>
    <m/>
    <x v="1"/>
    <n v="2044"/>
    <b v="0"/>
  </r>
  <r>
    <x v="1"/>
    <s v="0222"/>
    <n v="0"/>
    <n v="0"/>
    <n v="2013"/>
    <n v="1991"/>
    <n v="-128.69"/>
    <n v="0"/>
    <s v="50-R1.5 - Retirement"/>
    <m/>
    <x v="1"/>
    <n v="2044"/>
    <b v="0"/>
  </r>
  <r>
    <x v="1"/>
    <s v="0222"/>
    <n v="0"/>
    <n v="0"/>
    <n v="2013"/>
    <n v="1992"/>
    <n v="-6.78"/>
    <n v="0"/>
    <s v="50-R1.5 - Retirement"/>
    <m/>
    <x v="1"/>
    <n v="2044"/>
    <b v="0"/>
  </r>
  <r>
    <x v="1"/>
    <s v="0222"/>
    <n v="0"/>
    <n v="0"/>
    <n v="2013"/>
    <n v="1993"/>
    <n v="-380.7"/>
    <n v="0"/>
    <s v="50-R1.5 - Retirement"/>
    <m/>
    <x v="1"/>
    <n v="2044"/>
    <b v="0"/>
  </r>
  <r>
    <x v="1"/>
    <s v="0222"/>
    <n v="0"/>
    <n v="0"/>
    <n v="2013"/>
    <n v="1995"/>
    <n v="-1236.4100000000001"/>
    <n v="0"/>
    <s v="50-R1.5 - Retirement"/>
    <m/>
    <x v="1"/>
    <n v="2044"/>
    <b v="0"/>
  </r>
  <r>
    <x v="1"/>
    <s v="0222"/>
    <n v="0"/>
    <n v="0"/>
    <n v="2013"/>
    <n v="1996"/>
    <n v="-7993.63"/>
    <n v="0"/>
    <s v="50-R1.5 - Retirement"/>
    <m/>
    <x v="1"/>
    <n v="2044"/>
    <b v="0"/>
  </r>
  <r>
    <x v="1"/>
    <s v="0222"/>
    <n v="0"/>
    <n v="0"/>
    <n v="2013"/>
    <n v="1997"/>
    <n v="-782.27"/>
    <n v="0"/>
    <s v="50-R1.5 - Retirement"/>
    <m/>
    <x v="1"/>
    <n v="2044"/>
    <b v="0"/>
  </r>
  <r>
    <x v="1"/>
    <s v="0222"/>
    <n v="0"/>
    <n v="0"/>
    <n v="2013"/>
    <n v="1998"/>
    <n v="-26808.16"/>
    <n v="0"/>
    <s v="50-R1.5 - Retirement"/>
    <m/>
    <x v="1"/>
    <n v="2044"/>
    <b v="0"/>
  </r>
  <r>
    <x v="1"/>
    <s v="0222"/>
    <n v="0"/>
    <n v="0"/>
    <n v="2013"/>
    <n v="1999"/>
    <n v="-14274.21"/>
    <n v="0"/>
    <s v="50-R1.5 - Retirement"/>
    <m/>
    <x v="1"/>
    <n v="2044"/>
    <b v="0"/>
  </r>
  <r>
    <x v="1"/>
    <s v="0222"/>
    <n v="0"/>
    <n v="0"/>
    <n v="2013"/>
    <n v="2001"/>
    <n v="-1493.36"/>
    <n v="0"/>
    <s v="50-R1.5 - Retirement"/>
    <m/>
    <x v="1"/>
    <n v="2044"/>
    <b v="0"/>
  </r>
  <r>
    <x v="1"/>
    <s v="0222"/>
    <n v="0"/>
    <n v="0"/>
    <n v="2013"/>
    <n v="2002"/>
    <n v="-29749.25"/>
    <n v="0"/>
    <s v="50-R1.5 - Retirement"/>
    <m/>
    <x v="1"/>
    <n v="2044"/>
    <b v="0"/>
  </r>
  <r>
    <x v="1"/>
    <s v="0222"/>
    <n v="0"/>
    <n v="0"/>
    <n v="2013"/>
    <n v="2003"/>
    <n v="-607.32000000000005"/>
    <n v="0"/>
    <s v="50-R1.5 - Retirement"/>
    <m/>
    <x v="1"/>
    <n v="2044"/>
    <b v="0"/>
  </r>
  <r>
    <x v="1"/>
    <s v="0222"/>
    <n v="0"/>
    <n v="0"/>
    <n v="2013"/>
    <n v="2005"/>
    <n v="-2430.11"/>
    <n v="0"/>
    <s v="50-R1.5 - Retirement"/>
    <m/>
    <x v="1"/>
    <n v="2044"/>
    <b v="0"/>
  </r>
  <r>
    <x v="1"/>
    <s v="0222"/>
    <n v="0"/>
    <n v="0"/>
    <n v="2013"/>
    <n v="2006"/>
    <n v="-973.24"/>
    <n v="0"/>
    <s v="50-R1.5 - Retirement"/>
    <m/>
    <x v="1"/>
    <n v="2044"/>
    <b v="0"/>
  </r>
  <r>
    <x v="1"/>
    <s v="0222"/>
    <n v="0"/>
    <n v="0"/>
    <n v="2013"/>
    <n v="2007"/>
    <n v="-528.44000000000005"/>
    <n v="0"/>
    <s v="50-R1.5 - Retirement"/>
    <m/>
    <x v="1"/>
    <n v="2044"/>
    <b v="0"/>
  </r>
  <r>
    <x v="1"/>
    <s v="0222"/>
    <n v="0"/>
    <n v="0"/>
    <n v="2013"/>
    <n v="2008"/>
    <n v="-1887.94"/>
    <n v="0"/>
    <s v="50-R1.5 - Retirement"/>
    <m/>
    <x v="1"/>
    <n v="2044"/>
    <b v="0"/>
  </r>
  <r>
    <x v="1"/>
    <s v="0222"/>
    <n v="0"/>
    <n v="0"/>
    <n v="2013"/>
    <n v="2009"/>
    <n v="-939.07"/>
    <n v="0"/>
    <s v="50-R1.5 - Retirement"/>
    <m/>
    <x v="1"/>
    <n v="2044"/>
    <b v="0"/>
  </r>
  <r>
    <x v="1"/>
    <s v="0222"/>
    <n v="0"/>
    <n v="0"/>
    <n v="2013"/>
    <n v="2010"/>
    <n v="-3958.78"/>
    <n v="0"/>
    <s v="50-R1.5 - Retirement"/>
    <m/>
    <x v="1"/>
    <n v="2044"/>
    <b v="0"/>
  </r>
  <r>
    <x v="1"/>
    <s v="0222"/>
    <n v="0"/>
    <n v="0"/>
    <n v="2014"/>
    <n v="1981"/>
    <n v="-143824.65"/>
    <n v="0"/>
    <s v="50-R1.5 - Retirement"/>
    <m/>
    <x v="1"/>
    <n v="2044"/>
    <b v="0"/>
  </r>
  <r>
    <x v="1"/>
    <s v="0222"/>
    <n v="0"/>
    <n v="0"/>
    <n v="2014"/>
    <n v="1982"/>
    <n v="-27410.81"/>
    <n v="0"/>
    <s v="50-R1.5 - Retirement"/>
    <m/>
    <x v="1"/>
    <n v="2044"/>
    <b v="0"/>
  </r>
  <r>
    <x v="1"/>
    <s v="0222"/>
    <n v="0"/>
    <n v="0"/>
    <n v="2014"/>
    <n v="1983"/>
    <n v="-6478.81"/>
    <n v="0"/>
    <s v="50-R1.5 - Retirement"/>
    <m/>
    <x v="1"/>
    <n v="2044"/>
    <b v="0"/>
  </r>
  <r>
    <x v="1"/>
    <s v="0222"/>
    <n v="0"/>
    <n v="0"/>
    <n v="2014"/>
    <n v="1984"/>
    <n v="-11864.62"/>
    <n v="0"/>
    <s v="50-R1.5 - Retirement"/>
    <m/>
    <x v="1"/>
    <n v="2044"/>
    <b v="0"/>
  </r>
  <r>
    <x v="1"/>
    <s v="0222"/>
    <n v="0"/>
    <n v="0"/>
    <n v="2014"/>
    <n v="1985"/>
    <n v="-34630.199999999997"/>
    <n v="0"/>
    <s v="50-R1.5 - Retirement"/>
    <m/>
    <x v="1"/>
    <n v="2044"/>
    <b v="0"/>
  </r>
  <r>
    <x v="1"/>
    <s v="0222"/>
    <n v="0"/>
    <n v="0"/>
    <n v="2014"/>
    <n v="1986"/>
    <n v="-7009.29"/>
    <n v="0"/>
    <s v="50-R1.5 - Retirement"/>
    <m/>
    <x v="1"/>
    <n v="2044"/>
    <b v="0"/>
  </r>
  <r>
    <x v="1"/>
    <s v="0222"/>
    <n v="0"/>
    <n v="0"/>
    <n v="2014"/>
    <n v="1987"/>
    <n v="-10276.86"/>
    <n v="0"/>
    <s v="50-R1.5 - Retirement"/>
    <m/>
    <x v="1"/>
    <n v="2044"/>
    <b v="0"/>
  </r>
  <r>
    <x v="1"/>
    <s v="0222"/>
    <n v="0"/>
    <n v="0"/>
    <n v="2014"/>
    <n v="1989"/>
    <n v="-3646.75"/>
    <n v="0"/>
    <s v="50-R1.5 - Retirement"/>
    <m/>
    <x v="1"/>
    <n v="2044"/>
    <b v="0"/>
  </r>
  <r>
    <x v="1"/>
    <s v="0222"/>
    <n v="0"/>
    <n v="0"/>
    <n v="2014"/>
    <n v="1991"/>
    <n v="-133.26"/>
    <n v="0"/>
    <s v="50-R1.5 - Retirement"/>
    <m/>
    <x v="1"/>
    <n v="2044"/>
    <b v="0"/>
  </r>
  <r>
    <x v="1"/>
    <s v="0222"/>
    <n v="0"/>
    <n v="0"/>
    <n v="2014"/>
    <n v="1992"/>
    <n v="-7.02"/>
    <n v="0"/>
    <s v="50-R1.5 - Retirement"/>
    <m/>
    <x v="1"/>
    <n v="2044"/>
    <b v="0"/>
  </r>
  <r>
    <x v="1"/>
    <s v="0222"/>
    <n v="0"/>
    <n v="0"/>
    <n v="2014"/>
    <n v="1993"/>
    <n v="-394.04"/>
    <n v="0"/>
    <s v="50-R1.5 - Retirement"/>
    <m/>
    <x v="1"/>
    <n v="2044"/>
    <b v="0"/>
  </r>
  <r>
    <x v="1"/>
    <s v="0222"/>
    <n v="0"/>
    <n v="0"/>
    <n v="2014"/>
    <n v="1995"/>
    <n v="-1279.05"/>
    <n v="0"/>
    <s v="50-R1.5 - Retirement"/>
    <m/>
    <x v="1"/>
    <n v="2044"/>
    <b v="0"/>
  </r>
  <r>
    <x v="1"/>
    <s v="0222"/>
    <n v="0"/>
    <n v="0"/>
    <n v="2014"/>
    <n v="1996"/>
    <n v="-8267.1200000000008"/>
    <n v="0"/>
    <s v="50-R1.5 - Retirement"/>
    <m/>
    <x v="1"/>
    <n v="2044"/>
    <b v="0"/>
  </r>
  <r>
    <x v="1"/>
    <s v="0222"/>
    <n v="0"/>
    <n v="0"/>
    <n v="2014"/>
    <n v="1997"/>
    <n v="-808.86"/>
    <n v="0"/>
    <s v="50-R1.5 - Retirement"/>
    <m/>
    <x v="1"/>
    <n v="2044"/>
    <b v="0"/>
  </r>
  <r>
    <x v="1"/>
    <s v="0222"/>
    <n v="0"/>
    <n v="0"/>
    <n v="2014"/>
    <n v="1998"/>
    <n v="-27716"/>
    <n v="0"/>
    <s v="50-R1.5 - Retirement"/>
    <m/>
    <x v="1"/>
    <n v="2044"/>
    <b v="0"/>
  </r>
  <r>
    <x v="1"/>
    <s v="0222"/>
    <n v="0"/>
    <n v="0"/>
    <n v="2014"/>
    <n v="1999"/>
    <n v="-14757.67"/>
    <n v="0"/>
    <s v="50-R1.5 - Retirement"/>
    <m/>
    <x v="1"/>
    <n v="2044"/>
    <b v="0"/>
  </r>
  <r>
    <x v="1"/>
    <s v="0222"/>
    <n v="0"/>
    <n v="0"/>
    <n v="2014"/>
    <n v="2001"/>
    <n v="-1544.73"/>
    <n v="0"/>
    <s v="50-R1.5 - Retirement"/>
    <m/>
    <x v="1"/>
    <n v="2044"/>
    <b v="0"/>
  </r>
  <r>
    <x v="1"/>
    <s v="0222"/>
    <n v="0"/>
    <n v="0"/>
    <n v="2014"/>
    <n v="2002"/>
    <n v="-30783.63"/>
    <n v="0"/>
    <s v="50-R1.5 - Retirement"/>
    <m/>
    <x v="1"/>
    <n v="2044"/>
    <b v="0"/>
  </r>
  <r>
    <x v="1"/>
    <s v="0222"/>
    <n v="0"/>
    <n v="0"/>
    <n v="2014"/>
    <n v="2003"/>
    <n v="-628.62"/>
    <n v="0"/>
    <s v="50-R1.5 - Retirement"/>
    <m/>
    <x v="1"/>
    <n v="2044"/>
    <b v="0"/>
  </r>
  <r>
    <x v="1"/>
    <s v="0222"/>
    <n v="0"/>
    <n v="0"/>
    <n v="2014"/>
    <n v="2005"/>
    <n v="-2517.21"/>
    <n v="0"/>
    <s v="50-R1.5 - Retirement"/>
    <m/>
    <x v="1"/>
    <n v="2044"/>
    <b v="0"/>
  </r>
  <r>
    <x v="1"/>
    <s v="0222"/>
    <n v="0"/>
    <n v="0"/>
    <n v="2014"/>
    <n v="2006"/>
    <n v="-1008.55"/>
    <n v="0"/>
    <s v="50-R1.5 - Retirement"/>
    <m/>
    <x v="1"/>
    <n v="2044"/>
    <b v="0"/>
  </r>
  <r>
    <x v="1"/>
    <s v="0222"/>
    <n v="0"/>
    <n v="0"/>
    <n v="2014"/>
    <n v="2007"/>
    <n v="-547.80999999999995"/>
    <n v="0"/>
    <s v="50-R1.5 - Retirement"/>
    <m/>
    <x v="1"/>
    <n v="2044"/>
    <b v="0"/>
  </r>
  <r>
    <x v="1"/>
    <s v="0222"/>
    <n v="0"/>
    <n v="0"/>
    <n v="2014"/>
    <n v="2008"/>
    <n v="-1958"/>
    <n v="0"/>
    <s v="50-R1.5 - Retirement"/>
    <m/>
    <x v="1"/>
    <n v="2044"/>
    <b v="0"/>
  </r>
  <r>
    <x v="1"/>
    <s v="0222"/>
    <n v="0"/>
    <n v="0"/>
    <n v="2014"/>
    <n v="2009"/>
    <n v="-974.35"/>
    <n v="0"/>
    <s v="50-R1.5 - Retirement"/>
    <m/>
    <x v="1"/>
    <n v="2044"/>
    <b v="0"/>
  </r>
  <r>
    <x v="1"/>
    <s v="0222"/>
    <n v="0"/>
    <n v="0"/>
    <n v="2014"/>
    <n v="2010"/>
    <n v="-4109.34"/>
    <n v="0"/>
    <s v="50-R1.5 - Retirement"/>
    <m/>
    <x v="1"/>
    <n v="2044"/>
    <b v="0"/>
  </r>
  <r>
    <x v="1"/>
    <s v="0222"/>
    <n v="0"/>
    <n v="0"/>
    <n v="2015"/>
    <n v="1981"/>
    <n v="-148770.76"/>
    <n v="0"/>
    <s v="50-R1.5 - Retirement"/>
    <m/>
    <x v="1"/>
    <n v="2044"/>
    <b v="0"/>
  </r>
  <r>
    <x v="1"/>
    <s v="0222"/>
    <n v="0"/>
    <n v="0"/>
    <n v="2015"/>
    <n v="1982"/>
    <n v="-28364.36"/>
    <n v="0"/>
    <s v="50-R1.5 - Retirement"/>
    <m/>
    <x v="1"/>
    <n v="2044"/>
    <b v="0"/>
  </r>
  <r>
    <x v="1"/>
    <s v="0222"/>
    <n v="0"/>
    <n v="0"/>
    <n v="2015"/>
    <n v="1983"/>
    <n v="-6706.57"/>
    <n v="0"/>
    <s v="50-R1.5 - Retirement"/>
    <m/>
    <x v="1"/>
    <n v="2044"/>
    <b v="0"/>
  </r>
  <r>
    <x v="1"/>
    <s v="0222"/>
    <n v="0"/>
    <n v="0"/>
    <n v="2015"/>
    <n v="1984"/>
    <n v="-12284.9"/>
    <n v="0"/>
    <s v="50-R1.5 - Retirement"/>
    <m/>
    <x v="1"/>
    <n v="2044"/>
    <b v="0"/>
  </r>
  <r>
    <x v="1"/>
    <s v="0222"/>
    <n v="0"/>
    <n v="0"/>
    <n v="2015"/>
    <n v="1985"/>
    <n v="-35864.94"/>
    <n v="0"/>
    <s v="50-R1.5 - Retirement"/>
    <m/>
    <x v="1"/>
    <n v="2044"/>
    <b v="0"/>
  </r>
  <r>
    <x v="1"/>
    <s v="0222"/>
    <n v="0"/>
    <n v="0"/>
    <n v="2015"/>
    <n v="1986"/>
    <n v="-7260.3"/>
    <n v="0"/>
    <s v="50-R1.5 - Retirement"/>
    <m/>
    <x v="1"/>
    <n v="2044"/>
    <b v="0"/>
  </r>
  <r>
    <x v="1"/>
    <s v="0222"/>
    <n v="0"/>
    <n v="0"/>
    <n v="2015"/>
    <n v="1987"/>
    <n v="-10645.81"/>
    <n v="0"/>
    <s v="50-R1.5 - Retirement"/>
    <m/>
    <x v="1"/>
    <n v="2044"/>
    <b v="0"/>
  </r>
  <r>
    <x v="1"/>
    <s v="0222"/>
    <n v="0"/>
    <n v="0"/>
    <n v="2015"/>
    <n v="1989"/>
    <n v="-3777.72"/>
    <n v="0"/>
    <s v="50-R1.5 - Retirement"/>
    <m/>
    <x v="1"/>
    <n v="2044"/>
    <b v="0"/>
  </r>
  <r>
    <x v="1"/>
    <s v="0222"/>
    <n v="0"/>
    <n v="0"/>
    <n v="2015"/>
    <n v="1991"/>
    <n v="-138.02000000000001"/>
    <n v="0"/>
    <s v="50-R1.5 - Retirement"/>
    <m/>
    <x v="1"/>
    <n v="2044"/>
    <b v="0"/>
  </r>
  <r>
    <x v="1"/>
    <s v="0222"/>
    <n v="0"/>
    <n v="0"/>
    <n v="2015"/>
    <n v="1992"/>
    <n v="-7.27"/>
    <n v="0"/>
    <s v="50-R1.5 - Retirement"/>
    <m/>
    <x v="1"/>
    <n v="2044"/>
    <b v="0"/>
  </r>
  <r>
    <x v="1"/>
    <s v="0222"/>
    <n v="0"/>
    <n v="0"/>
    <n v="2015"/>
    <n v="1993"/>
    <n v="-407.94"/>
    <n v="0"/>
    <s v="50-R1.5 - Retirement"/>
    <m/>
    <x v="1"/>
    <n v="2044"/>
    <b v="0"/>
  </r>
  <r>
    <x v="1"/>
    <s v="0222"/>
    <n v="0"/>
    <n v="0"/>
    <n v="2015"/>
    <n v="1995"/>
    <n v="-1323.51"/>
    <n v="0"/>
    <s v="50-R1.5 - Retirement"/>
    <m/>
    <x v="1"/>
    <n v="2044"/>
    <b v="0"/>
  </r>
  <r>
    <x v="1"/>
    <s v="0222"/>
    <n v="0"/>
    <n v="0"/>
    <n v="2015"/>
    <n v="1996"/>
    <n v="-8552.25"/>
    <n v="0"/>
    <s v="50-R1.5 - Retirement"/>
    <m/>
    <x v="1"/>
    <n v="2044"/>
    <b v="0"/>
  </r>
  <r>
    <x v="1"/>
    <s v="0222"/>
    <n v="0"/>
    <n v="0"/>
    <n v="2015"/>
    <n v="1997"/>
    <n v="-836.54"/>
    <n v="0"/>
    <s v="50-R1.5 - Retirement"/>
    <m/>
    <x v="1"/>
    <n v="2044"/>
    <b v="0"/>
  </r>
  <r>
    <x v="1"/>
    <s v="0222"/>
    <n v="0"/>
    <n v="0"/>
    <n v="2015"/>
    <n v="1998"/>
    <n v="-28658.37"/>
    <n v="0"/>
    <s v="50-R1.5 - Retirement"/>
    <m/>
    <x v="1"/>
    <n v="2044"/>
    <b v="0"/>
  </r>
  <r>
    <x v="1"/>
    <s v="0222"/>
    <n v="0"/>
    <n v="0"/>
    <n v="2015"/>
    <n v="1999"/>
    <n v="-15257.43"/>
    <n v="0"/>
    <s v="50-R1.5 - Retirement"/>
    <m/>
    <x v="1"/>
    <n v="2044"/>
    <b v="0"/>
  </r>
  <r>
    <x v="1"/>
    <s v="0222"/>
    <n v="0"/>
    <n v="0"/>
    <n v="2015"/>
    <n v="2001"/>
    <n v="-1597.39"/>
    <n v="0"/>
    <s v="50-R1.5 - Retirement"/>
    <m/>
    <x v="1"/>
    <n v="2044"/>
    <b v="0"/>
  </r>
  <r>
    <x v="1"/>
    <s v="0222"/>
    <n v="0"/>
    <n v="0"/>
    <n v="2015"/>
    <n v="2002"/>
    <n v="-31842.5"/>
    <n v="0"/>
    <s v="50-R1.5 - Retirement"/>
    <m/>
    <x v="1"/>
    <n v="2044"/>
    <b v="0"/>
  </r>
  <r>
    <x v="1"/>
    <s v="0222"/>
    <n v="0"/>
    <n v="0"/>
    <n v="2015"/>
    <n v="2003"/>
    <n v="-650.48"/>
    <n v="0"/>
    <s v="50-R1.5 - Retirement"/>
    <m/>
    <x v="1"/>
    <n v="2044"/>
    <b v="0"/>
  </r>
  <r>
    <x v="1"/>
    <s v="0222"/>
    <n v="0"/>
    <n v="0"/>
    <n v="2015"/>
    <n v="2005"/>
    <n v="-2606.58"/>
    <n v="0"/>
    <s v="50-R1.5 - Retirement"/>
    <m/>
    <x v="1"/>
    <n v="2044"/>
    <b v="0"/>
  </r>
  <r>
    <x v="1"/>
    <s v="0222"/>
    <n v="0"/>
    <n v="0"/>
    <n v="2015"/>
    <n v="2006"/>
    <n v="-1044.7"/>
    <n v="0"/>
    <s v="50-R1.5 - Retirement"/>
    <m/>
    <x v="1"/>
    <n v="2044"/>
    <b v="0"/>
  </r>
  <r>
    <x v="1"/>
    <s v="0222"/>
    <n v="0"/>
    <n v="0"/>
    <n v="2015"/>
    <n v="2007"/>
    <n v="-567.69000000000005"/>
    <n v="0"/>
    <s v="50-R1.5 - Retirement"/>
    <m/>
    <x v="1"/>
    <n v="2044"/>
    <b v="0"/>
  </r>
  <r>
    <x v="1"/>
    <s v="0222"/>
    <n v="0"/>
    <n v="0"/>
    <n v="2015"/>
    <n v="2008"/>
    <n v="-2029.76"/>
    <n v="0"/>
    <s v="50-R1.5 - Retirement"/>
    <m/>
    <x v="1"/>
    <n v="2044"/>
    <b v="0"/>
  </r>
  <r>
    <x v="1"/>
    <s v="0222"/>
    <n v="0"/>
    <n v="0"/>
    <n v="2015"/>
    <n v="2009"/>
    <n v="-1010.51"/>
    <n v="0"/>
    <s v="50-R1.5 - Retirement"/>
    <m/>
    <x v="1"/>
    <n v="2044"/>
    <b v="0"/>
  </r>
  <r>
    <x v="1"/>
    <s v="0222"/>
    <n v="0"/>
    <n v="0"/>
    <n v="2015"/>
    <n v="2010"/>
    <n v="-4263.7299999999996"/>
    <n v="0"/>
    <s v="50-R1.5 - Retirement"/>
    <m/>
    <x v="1"/>
    <n v="2044"/>
    <b v="0"/>
  </r>
  <r>
    <x v="1"/>
    <s v="0222"/>
    <n v="0"/>
    <n v="0"/>
    <n v="2016"/>
    <n v="1981"/>
    <n v="-153812.44"/>
    <n v="0"/>
    <s v="50-R1.5 - Retirement"/>
    <m/>
    <x v="1"/>
    <n v="2044"/>
    <b v="0"/>
  </r>
  <r>
    <x v="1"/>
    <s v="0222"/>
    <n v="0"/>
    <n v="0"/>
    <n v="2016"/>
    <n v="1982"/>
    <n v="-29339.8"/>
    <n v="0"/>
    <s v="50-R1.5 - Retirement"/>
    <m/>
    <x v="1"/>
    <n v="2044"/>
    <b v="0"/>
  </r>
  <r>
    <x v="1"/>
    <s v="0222"/>
    <n v="0"/>
    <n v="0"/>
    <n v="2016"/>
    <n v="1983"/>
    <n v="-6939.87"/>
    <n v="0"/>
    <s v="50-R1.5 - Retirement"/>
    <m/>
    <x v="1"/>
    <n v="2044"/>
    <b v="0"/>
  </r>
  <r>
    <x v="1"/>
    <s v="0222"/>
    <n v="0"/>
    <n v="0"/>
    <n v="2016"/>
    <n v="1984"/>
    <n v="-12716.77"/>
    <n v="0"/>
    <s v="50-R1.5 - Retirement"/>
    <m/>
    <x v="1"/>
    <n v="2044"/>
    <b v="0"/>
  </r>
  <r>
    <x v="1"/>
    <s v="0222"/>
    <n v="0"/>
    <n v="0"/>
    <n v="2016"/>
    <n v="1985"/>
    <n v="-37135.39"/>
    <n v="0"/>
    <s v="50-R1.5 - Retirement"/>
    <m/>
    <x v="1"/>
    <n v="2044"/>
    <b v="0"/>
  </r>
  <r>
    <x v="1"/>
    <s v="0222"/>
    <n v="0"/>
    <n v="0"/>
    <n v="2016"/>
    <n v="1986"/>
    <n v="-7519.16"/>
    <n v="0"/>
    <s v="50-R1.5 - Retirement"/>
    <m/>
    <x v="1"/>
    <n v="2044"/>
    <b v="0"/>
  </r>
  <r>
    <x v="1"/>
    <s v="0222"/>
    <n v="0"/>
    <n v="0"/>
    <n v="2016"/>
    <n v="1987"/>
    <n v="-11027.04"/>
    <n v="0"/>
    <s v="50-R1.5 - Retirement"/>
    <m/>
    <x v="1"/>
    <n v="2044"/>
    <b v="0"/>
  </r>
  <r>
    <x v="1"/>
    <s v="0222"/>
    <n v="0"/>
    <n v="0"/>
    <n v="2016"/>
    <n v="1989"/>
    <n v="-3913.5"/>
    <n v="0"/>
    <s v="50-R1.5 - Retirement"/>
    <m/>
    <x v="1"/>
    <n v="2044"/>
    <b v="0"/>
  </r>
  <r>
    <x v="1"/>
    <s v="0222"/>
    <n v="0"/>
    <n v="0"/>
    <n v="2016"/>
    <n v="1991"/>
    <n v="-142.96"/>
    <n v="0"/>
    <s v="50-R1.5 - Retirement"/>
    <m/>
    <x v="1"/>
    <n v="2044"/>
    <b v="0"/>
  </r>
  <r>
    <x v="1"/>
    <s v="0222"/>
    <n v="0"/>
    <n v="0"/>
    <n v="2016"/>
    <n v="1992"/>
    <n v="-7.53"/>
    <n v="0"/>
    <s v="50-R1.5 - Retirement"/>
    <m/>
    <x v="1"/>
    <n v="2044"/>
    <b v="0"/>
  </r>
  <r>
    <x v="1"/>
    <s v="0222"/>
    <n v="0"/>
    <n v="0"/>
    <n v="2016"/>
    <n v="1993"/>
    <n v="-422.43"/>
    <n v="0"/>
    <s v="50-R1.5 - Retirement"/>
    <m/>
    <x v="1"/>
    <n v="2044"/>
    <b v="0"/>
  </r>
  <r>
    <x v="1"/>
    <s v="0222"/>
    <n v="0"/>
    <n v="0"/>
    <n v="2016"/>
    <n v="1995"/>
    <n v="-1369.88"/>
    <n v="0"/>
    <s v="50-R1.5 - Retirement"/>
    <m/>
    <x v="1"/>
    <n v="2044"/>
    <b v="0"/>
  </r>
  <r>
    <x v="1"/>
    <s v="0222"/>
    <n v="0"/>
    <n v="0"/>
    <n v="2016"/>
    <n v="1996"/>
    <n v="-8849.51"/>
    <n v="0"/>
    <s v="50-R1.5 - Retirement"/>
    <m/>
    <x v="1"/>
    <n v="2044"/>
    <b v="0"/>
  </r>
  <r>
    <x v="1"/>
    <s v="0222"/>
    <n v="0"/>
    <n v="0"/>
    <n v="2016"/>
    <n v="1997"/>
    <n v="-865.39"/>
    <n v="0"/>
    <s v="50-R1.5 - Retirement"/>
    <m/>
    <x v="1"/>
    <n v="2044"/>
    <b v="0"/>
  </r>
  <r>
    <x v="1"/>
    <s v="0222"/>
    <n v="0"/>
    <n v="0"/>
    <n v="2016"/>
    <n v="1998"/>
    <n v="-29638.87"/>
    <n v="0"/>
    <s v="50-R1.5 - Retirement"/>
    <m/>
    <x v="1"/>
    <n v="2044"/>
    <b v="0"/>
  </r>
  <r>
    <x v="1"/>
    <s v="0222"/>
    <n v="0"/>
    <n v="0"/>
    <n v="2016"/>
    <n v="1999"/>
    <n v="-15776.2"/>
    <n v="0"/>
    <s v="50-R1.5 - Retirement"/>
    <m/>
    <x v="1"/>
    <n v="2044"/>
    <b v="0"/>
  </r>
  <r>
    <x v="1"/>
    <s v="0222"/>
    <n v="0"/>
    <n v="0"/>
    <n v="2016"/>
    <n v="2001"/>
    <n v="-1651.5"/>
    <n v="0"/>
    <s v="50-R1.5 - Retirement"/>
    <m/>
    <x v="1"/>
    <n v="2044"/>
    <b v="0"/>
  </r>
  <r>
    <x v="1"/>
    <s v="0222"/>
    <n v="0"/>
    <n v="0"/>
    <n v="2016"/>
    <n v="2002"/>
    <n v="-32928.15"/>
    <n v="0"/>
    <s v="50-R1.5 - Retirement"/>
    <m/>
    <x v="1"/>
    <n v="2044"/>
    <b v="0"/>
  </r>
  <r>
    <x v="1"/>
    <s v="0222"/>
    <n v="0"/>
    <n v="0"/>
    <n v="2016"/>
    <n v="2003"/>
    <n v="-672.85"/>
    <n v="0"/>
    <s v="50-R1.5 - Retirement"/>
    <m/>
    <x v="1"/>
    <n v="2044"/>
    <b v="0"/>
  </r>
  <r>
    <x v="1"/>
    <s v="0222"/>
    <n v="0"/>
    <n v="0"/>
    <n v="2016"/>
    <n v="2005"/>
    <n v="-2698.01"/>
    <n v="0"/>
    <s v="50-R1.5 - Retirement"/>
    <m/>
    <x v="1"/>
    <n v="2044"/>
    <b v="0"/>
  </r>
  <r>
    <x v="1"/>
    <s v="0222"/>
    <n v="0"/>
    <n v="0"/>
    <n v="2016"/>
    <n v="2006"/>
    <n v="-1081.79"/>
    <n v="0"/>
    <s v="50-R1.5 - Retirement"/>
    <m/>
    <x v="1"/>
    <n v="2044"/>
    <b v="0"/>
  </r>
  <r>
    <x v="1"/>
    <s v="0222"/>
    <n v="0"/>
    <n v="0"/>
    <n v="2016"/>
    <n v="2007"/>
    <n v="-588.03"/>
    <n v="0"/>
    <s v="50-R1.5 - Retirement"/>
    <m/>
    <x v="1"/>
    <n v="2044"/>
    <b v="0"/>
  </r>
  <r>
    <x v="1"/>
    <s v="0222"/>
    <n v="0"/>
    <n v="0"/>
    <n v="2016"/>
    <n v="2008"/>
    <n v="-2103.4"/>
    <n v="0"/>
    <s v="50-R1.5 - Retirement"/>
    <m/>
    <x v="1"/>
    <n v="2044"/>
    <b v="0"/>
  </r>
  <r>
    <x v="1"/>
    <s v="0222"/>
    <n v="0"/>
    <n v="0"/>
    <n v="2016"/>
    <n v="2009"/>
    <n v="-1047.55"/>
    <n v="0"/>
    <s v="50-R1.5 - Retirement"/>
    <m/>
    <x v="1"/>
    <n v="2044"/>
    <b v="0"/>
  </r>
  <r>
    <x v="1"/>
    <s v="0222"/>
    <n v="0"/>
    <n v="0"/>
    <n v="2016"/>
    <n v="2010"/>
    <n v="-4421.97"/>
    <n v="0"/>
    <s v="50-R1.5 - Retirement"/>
    <m/>
    <x v="1"/>
    <n v="2044"/>
    <b v="0"/>
  </r>
  <r>
    <x v="1"/>
    <s v="0222"/>
    <n v="0"/>
    <n v="0"/>
    <n v="2017"/>
    <n v="1981"/>
    <n v="-158940.64000000001"/>
    <n v="0"/>
    <s v="50-R1.5 - Retirement"/>
    <m/>
    <x v="1"/>
    <n v="2044"/>
    <b v="0"/>
  </r>
  <r>
    <x v="1"/>
    <s v="0222"/>
    <n v="0"/>
    <n v="0"/>
    <n v="2017"/>
    <n v="1982"/>
    <n v="-30334.1"/>
    <n v="0"/>
    <s v="50-R1.5 - Retirement"/>
    <m/>
    <x v="1"/>
    <n v="2044"/>
    <b v="0"/>
  </r>
  <r>
    <x v="1"/>
    <s v="0222"/>
    <n v="0"/>
    <n v="0"/>
    <n v="2017"/>
    <n v="1983"/>
    <n v="-7178.53"/>
    <n v="0"/>
    <s v="50-R1.5 - Retirement"/>
    <m/>
    <x v="1"/>
    <n v="2044"/>
    <b v="0"/>
  </r>
  <r>
    <x v="1"/>
    <s v="0222"/>
    <n v="0"/>
    <n v="0"/>
    <n v="2017"/>
    <n v="1984"/>
    <n v="-13159.15"/>
    <n v="0"/>
    <s v="50-R1.5 - Retirement"/>
    <m/>
    <x v="1"/>
    <n v="2044"/>
    <b v="0"/>
  </r>
  <r>
    <x v="1"/>
    <s v="0222"/>
    <n v="0"/>
    <n v="0"/>
    <n v="2017"/>
    <n v="1985"/>
    <n v="-38440.85"/>
    <n v="0"/>
    <s v="50-R1.5 - Retirement"/>
    <m/>
    <x v="1"/>
    <n v="2044"/>
    <b v="0"/>
  </r>
  <r>
    <x v="1"/>
    <s v="0222"/>
    <n v="0"/>
    <n v="0"/>
    <n v="2017"/>
    <n v="1986"/>
    <n v="-7785.51"/>
    <n v="0"/>
    <s v="50-R1.5 - Retirement"/>
    <m/>
    <x v="1"/>
    <n v="2044"/>
    <b v="0"/>
  </r>
  <r>
    <x v="1"/>
    <s v="0222"/>
    <n v="0"/>
    <n v="0"/>
    <n v="2017"/>
    <n v="1987"/>
    <n v="-11420.2"/>
    <n v="0"/>
    <s v="50-R1.5 - Retirement"/>
    <m/>
    <x v="1"/>
    <n v="2044"/>
    <b v="0"/>
  </r>
  <r>
    <x v="1"/>
    <s v="0222"/>
    <n v="0"/>
    <n v="0"/>
    <n v="2017"/>
    <n v="1989"/>
    <n v="-4053.99"/>
    <n v="0"/>
    <s v="50-R1.5 - Retirement"/>
    <m/>
    <x v="1"/>
    <n v="2044"/>
    <b v="0"/>
  </r>
  <r>
    <x v="1"/>
    <s v="0222"/>
    <n v="0"/>
    <n v="0"/>
    <n v="2017"/>
    <n v="1991"/>
    <n v="-148.1"/>
    <n v="0"/>
    <s v="50-R1.5 - Retirement"/>
    <m/>
    <x v="1"/>
    <n v="2044"/>
    <b v="0"/>
  </r>
  <r>
    <x v="1"/>
    <s v="0222"/>
    <n v="0"/>
    <n v="0"/>
    <n v="2017"/>
    <n v="1992"/>
    <n v="-7.8"/>
    <n v="0"/>
    <s v="50-R1.5 - Retirement"/>
    <m/>
    <x v="1"/>
    <n v="2044"/>
    <b v="0"/>
  </r>
  <r>
    <x v="1"/>
    <s v="0222"/>
    <n v="0"/>
    <n v="0"/>
    <n v="2017"/>
    <n v="1993"/>
    <n v="-437.51"/>
    <n v="0"/>
    <s v="50-R1.5 - Retirement"/>
    <m/>
    <x v="1"/>
    <n v="2044"/>
    <b v="0"/>
  </r>
  <r>
    <x v="1"/>
    <s v="0222"/>
    <n v="0"/>
    <n v="0"/>
    <n v="2017"/>
    <n v="1995"/>
    <n v="-1418.23"/>
    <n v="0"/>
    <s v="50-R1.5 - Retirement"/>
    <m/>
    <x v="1"/>
    <n v="2044"/>
    <b v="0"/>
  </r>
  <r>
    <x v="1"/>
    <s v="0222"/>
    <n v="0"/>
    <n v="0"/>
    <n v="2017"/>
    <n v="1996"/>
    <n v="-9159.5300000000007"/>
    <n v="0"/>
    <s v="50-R1.5 - Retirement"/>
    <m/>
    <x v="1"/>
    <n v="2044"/>
    <b v="0"/>
  </r>
  <r>
    <x v="1"/>
    <s v="0222"/>
    <n v="0"/>
    <n v="0"/>
    <n v="2017"/>
    <n v="1997"/>
    <n v="-895.47"/>
    <n v="0"/>
    <s v="50-R1.5 - Retirement"/>
    <m/>
    <x v="1"/>
    <n v="2044"/>
    <b v="0"/>
  </r>
  <r>
    <x v="1"/>
    <s v="0222"/>
    <n v="0"/>
    <n v="0"/>
    <n v="2017"/>
    <n v="1998"/>
    <n v="-30661.09"/>
    <n v="0"/>
    <s v="50-R1.5 - Retirement"/>
    <m/>
    <x v="1"/>
    <n v="2044"/>
    <b v="0"/>
  </r>
  <r>
    <x v="1"/>
    <s v="0222"/>
    <n v="0"/>
    <n v="0"/>
    <n v="2017"/>
    <n v="1999"/>
    <n v="-16315.95"/>
    <n v="0"/>
    <s v="50-R1.5 - Retirement"/>
    <m/>
    <x v="1"/>
    <n v="2044"/>
    <b v="0"/>
  </r>
  <r>
    <x v="1"/>
    <s v="0222"/>
    <n v="0"/>
    <n v="0"/>
    <n v="2017"/>
    <n v="2001"/>
    <n v="-1707.42"/>
    <n v="0"/>
    <s v="50-R1.5 - Retirement"/>
    <m/>
    <x v="1"/>
    <n v="2044"/>
    <b v="0"/>
  </r>
  <r>
    <x v="1"/>
    <s v="0222"/>
    <n v="0"/>
    <n v="0"/>
    <n v="2017"/>
    <n v="2002"/>
    <n v="-34043.410000000003"/>
    <n v="0"/>
    <s v="50-R1.5 - Retirement"/>
    <m/>
    <x v="1"/>
    <n v="2044"/>
    <b v="0"/>
  </r>
  <r>
    <x v="1"/>
    <s v="0222"/>
    <n v="0"/>
    <n v="0"/>
    <n v="2017"/>
    <n v="2003"/>
    <n v="-695.8"/>
    <n v="0"/>
    <s v="50-R1.5 - Retirement"/>
    <m/>
    <x v="1"/>
    <n v="2044"/>
    <b v="0"/>
  </r>
  <r>
    <x v="1"/>
    <s v="0222"/>
    <n v="0"/>
    <n v="0"/>
    <n v="2017"/>
    <n v="2005"/>
    <n v="-2791.82"/>
    <n v="0"/>
    <s v="50-R1.5 - Retirement"/>
    <m/>
    <x v="1"/>
    <n v="2044"/>
    <b v="0"/>
  </r>
  <r>
    <x v="1"/>
    <s v="0222"/>
    <n v="0"/>
    <n v="0"/>
    <n v="2017"/>
    <n v="2006"/>
    <n v="-1119.74"/>
    <n v="0"/>
    <s v="50-R1.5 - Retirement"/>
    <m/>
    <x v="1"/>
    <n v="2044"/>
    <b v="0"/>
  </r>
  <r>
    <x v="1"/>
    <s v="0222"/>
    <n v="0"/>
    <n v="0"/>
    <n v="2017"/>
    <n v="2007"/>
    <n v="-608.91"/>
    <n v="0"/>
    <s v="50-R1.5 - Retirement"/>
    <m/>
    <x v="1"/>
    <n v="2044"/>
    <b v="0"/>
  </r>
  <r>
    <x v="1"/>
    <s v="0222"/>
    <n v="0"/>
    <n v="0"/>
    <n v="2017"/>
    <n v="2008"/>
    <n v="-2178.79"/>
    <n v="0"/>
    <s v="50-R1.5 - Retirement"/>
    <m/>
    <x v="1"/>
    <n v="2044"/>
    <b v="0"/>
  </r>
  <r>
    <x v="1"/>
    <s v="0222"/>
    <n v="0"/>
    <n v="0"/>
    <n v="2017"/>
    <n v="2009"/>
    <n v="-1085.55"/>
    <n v="0"/>
    <s v="50-R1.5 - Retirement"/>
    <m/>
    <x v="1"/>
    <n v="2044"/>
    <b v="0"/>
  </r>
  <r>
    <x v="1"/>
    <s v="0222"/>
    <n v="0"/>
    <n v="0"/>
    <n v="2017"/>
    <n v="2010"/>
    <n v="-4584.04"/>
    <n v="0"/>
    <s v="50-R1.5 - Retirement"/>
    <m/>
    <x v="1"/>
    <n v="2044"/>
    <b v="0"/>
  </r>
  <r>
    <x v="1"/>
    <s v="0222"/>
    <n v="0"/>
    <n v="0"/>
    <n v="2018"/>
    <n v="1981"/>
    <n v="-164141.16"/>
    <n v="0"/>
    <s v="50-R1.5 - Retirement"/>
    <m/>
    <x v="1"/>
    <n v="2044"/>
    <b v="0"/>
  </r>
  <r>
    <x v="1"/>
    <s v="0222"/>
    <n v="0"/>
    <n v="0"/>
    <n v="2018"/>
    <n v="1982"/>
    <n v="-31345.45"/>
    <n v="0"/>
    <s v="50-R1.5 - Retirement"/>
    <m/>
    <x v="1"/>
    <n v="2044"/>
    <b v="0"/>
  </r>
  <r>
    <x v="1"/>
    <s v="0222"/>
    <n v="0"/>
    <n v="0"/>
    <n v="2018"/>
    <n v="1983"/>
    <n v="-7421.81"/>
    <n v="0"/>
    <s v="50-R1.5 - Retirement"/>
    <m/>
    <x v="1"/>
    <n v="2044"/>
    <b v="0"/>
  </r>
  <r>
    <x v="1"/>
    <s v="0222"/>
    <n v="0"/>
    <n v="0"/>
    <n v="2018"/>
    <n v="1984"/>
    <n v="-13611.69"/>
    <n v="0"/>
    <s v="50-R1.5 - Retirement"/>
    <m/>
    <x v="1"/>
    <n v="2044"/>
    <b v="0"/>
  </r>
  <r>
    <x v="1"/>
    <s v="0222"/>
    <n v="0"/>
    <n v="0"/>
    <n v="2018"/>
    <n v="1985"/>
    <n v="-39778.1"/>
    <n v="0"/>
    <s v="50-R1.5 - Retirement"/>
    <m/>
    <x v="1"/>
    <n v="2044"/>
    <b v="0"/>
  </r>
  <r>
    <x v="1"/>
    <s v="0222"/>
    <n v="0"/>
    <n v="0"/>
    <n v="2018"/>
    <n v="1986"/>
    <n v="-8059.21"/>
    <n v="0"/>
    <s v="50-R1.5 - Retirement"/>
    <m/>
    <x v="1"/>
    <n v="2044"/>
    <b v="0"/>
  </r>
  <r>
    <x v="1"/>
    <s v="0222"/>
    <n v="0"/>
    <n v="0"/>
    <n v="2018"/>
    <n v="1987"/>
    <n v="-11824.75"/>
    <n v="0"/>
    <s v="50-R1.5 - Retirement"/>
    <m/>
    <x v="1"/>
    <n v="2044"/>
    <b v="0"/>
  </r>
  <r>
    <x v="1"/>
    <s v="0222"/>
    <n v="0"/>
    <n v="0"/>
    <n v="2018"/>
    <n v="1989"/>
    <n v="-4199.17"/>
    <n v="0"/>
    <s v="50-R1.5 - Retirement"/>
    <m/>
    <x v="1"/>
    <n v="2044"/>
    <b v="0"/>
  </r>
  <r>
    <x v="1"/>
    <s v="0222"/>
    <n v="0"/>
    <n v="0"/>
    <n v="2018"/>
    <n v="1991"/>
    <n v="-153.41999999999999"/>
    <n v="0"/>
    <s v="50-R1.5 - Retirement"/>
    <m/>
    <x v="1"/>
    <n v="2044"/>
    <b v="0"/>
  </r>
  <r>
    <x v="1"/>
    <s v="0222"/>
    <n v="0"/>
    <n v="0"/>
    <n v="2018"/>
    <n v="1992"/>
    <n v="-8.08"/>
    <n v="0"/>
    <s v="50-R1.5 - Retirement"/>
    <m/>
    <x v="1"/>
    <n v="2044"/>
    <b v="0"/>
  </r>
  <r>
    <x v="1"/>
    <s v="0222"/>
    <n v="0"/>
    <n v="0"/>
    <n v="2018"/>
    <n v="1993"/>
    <n v="-453.18"/>
    <n v="0"/>
    <s v="50-R1.5 - Retirement"/>
    <m/>
    <x v="1"/>
    <n v="2044"/>
    <b v="0"/>
  </r>
  <r>
    <x v="1"/>
    <s v="0222"/>
    <n v="0"/>
    <n v="0"/>
    <n v="2018"/>
    <n v="1995"/>
    <n v="-1468.6"/>
    <n v="0"/>
    <s v="50-R1.5 - Retirement"/>
    <m/>
    <x v="1"/>
    <n v="2044"/>
    <b v="0"/>
  </r>
  <r>
    <x v="1"/>
    <s v="0222"/>
    <n v="0"/>
    <n v="0"/>
    <n v="2018"/>
    <n v="1996"/>
    <n v="-9482.81"/>
    <n v="0"/>
    <s v="50-R1.5 - Retirement"/>
    <m/>
    <x v="1"/>
    <n v="2044"/>
    <b v="0"/>
  </r>
  <r>
    <x v="1"/>
    <s v="0222"/>
    <n v="0"/>
    <n v="0"/>
    <n v="2018"/>
    <n v="1997"/>
    <n v="-926.84"/>
    <n v="0"/>
    <s v="50-R1.5 - Retirement"/>
    <m/>
    <x v="1"/>
    <n v="2044"/>
    <b v="0"/>
  </r>
  <r>
    <x v="1"/>
    <s v="0222"/>
    <n v="0"/>
    <n v="0"/>
    <n v="2018"/>
    <n v="1998"/>
    <n v="-31726.81"/>
    <n v="0"/>
    <s v="50-R1.5 - Retirement"/>
    <m/>
    <x v="1"/>
    <n v="2044"/>
    <b v="0"/>
  </r>
  <r>
    <x v="1"/>
    <s v="0222"/>
    <n v="0"/>
    <n v="0"/>
    <n v="2018"/>
    <n v="1999"/>
    <n v="-16878.68"/>
    <n v="0"/>
    <s v="50-R1.5 - Retirement"/>
    <m/>
    <x v="1"/>
    <n v="2044"/>
    <b v="0"/>
  </r>
  <r>
    <x v="1"/>
    <s v="0222"/>
    <n v="0"/>
    <n v="0"/>
    <n v="2018"/>
    <n v="2001"/>
    <n v="-1765.48"/>
    <n v="0"/>
    <s v="50-R1.5 - Retirement"/>
    <m/>
    <x v="1"/>
    <n v="2044"/>
    <b v="0"/>
  </r>
  <r>
    <x v="1"/>
    <s v="0222"/>
    <n v="0"/>
    <n v="0"/>
    <n v="2018"/>
    <n v="2002"/>
    <n v="-35196.26"/>
    <n v="0"/>
    <s v="50-R1.5 - Retirement"/>
    <m/>
    <x v="1"/>
    <n v="2044"/>
    <b v="0"/>
  </r>
  <r>
    <x v="1"/>
    <s v="0222"/>
    <n v="0"/>
    <n v="0"/>
    <n v="2018"/>
    <n v="2003"/>
    <n v="-719.36"/>
    <n v="0"/>
    <s v="50-R1.5 - Retirement"/>
    <m/>
    <x v="1"/>
    <n v="2044"/>
    <b v="0"/>
  </r>
  <r>
    <x v="1"/>
    <s v="0222"/>
    <n v="0"/>
    <n v="0"/>
    <n v="2018"/>
    <n v="2005"/>
    <n v="-2887.85"/>
    <n v="0"/>
    <s v="50-R1.5 - Retirement"/>
    <m/>
    <x v="1"/>
    <n v="2044"/>
    <b v="0"/>
  </r>
  <r>
    <x v="1"/>
    <s v="0222"/>
    <n v="0"/>
    <n v="0"/>
    <n v="2018"/>
    <n v="2006"/>
    <n v="-1158.67"/>
    <n v="0"/>
    <s v="50-R1.5 - Retirement"/>
    <m/>
    <x v="1"/>
    <n v="2044"/>
    <b v="0"/>
  </r>
  <r>
    <x v="1"/>
    <s v="0222"/>
    <n v="0"/>
    <n v="0"/>
    <n v="2018"/>
    <n v="2007"/>
    <n v="-630.27"/>
    <n v="0"/>
    <s v="50-R1.5 - Retirement"/>
    <m/>
    <x v="1"/>
    <n v="2044"/>
    <b v="0"/>
  </r>
  <r>
    <x v="1"/>
    <s v="0222"/>
    <n v="0"/>
    <n v="0"/>
    <n v="2018"/>
    <n v="2008"/>
    <n v="-2256.14"/>
    <n v="0"/>
    <s v="50-R1.5 - Retirement"/>
    <m/>
    <x v="1"/>
    <n v="2044"/>
    <b v="0"/>
  </r>
  <r>
    <x v="1"/>
    <s v="0222"/>
    <n v="0"/>
    <n v="0"/>
    <n v="2018"/>
    <n v="2009"/>
    <n v="-1124.46"/>
    <n v="0"/>
    <s v="50-R1.5 - Retirement"/>
    <m/>
    <x v="1"/>
    <n v="2044"/>
    <b v="0"/>
  </r>
  <r>
    <x v="1"/>
    <s v="0222"/>
    <n v="0"/>
    <n v="0"/>
    <n v="2018"/>
    <n v="2010"/>
    <n v="-4750.3500000000004"/>
    <n v="0"/>
    <s v="50-R1.5 - Retirement"/>
    <m/>
    <x v="1"/>
    <n v="2044"/>
    <b v="0"/>
  </r>
  <r>
    <x v="1"/>
    <s v="0222"/>
    <n v="0"/>
    <n v="0"/>
    <n v="2019"/>
    <n v="1981"/>
    <n v="-169395.92"/>
    <n v="0"/>
    <s v="50-R1.5 - Retirement"/>
    <m/>
    <x v="1"/>
    <n v="2044"/>
    <b v="0"/>
  </r>
  <r>
    <x v="1"/>
    <s v="0222"/>
    <n v="0"/>
    <n v="0"/>
    <n v="2019"/>
    <n v="1982"/>
    <n v="-32371.07"/>
    <n v="0"/>
    <s v="50-R1.5 - Retirement"/>
    <m/>
    <x v="1"/>
    <n v="2044"/>
    <b v="0"/>
  </r>
  <r>
    <x v="1"/>
    <s v="0222"/>
    <n v="0"/>
    <n v="0"/>
    <n v="2019"/>
    <n v="1983"/>
    <n v="-7669.26"/>
    <n v="0"/>
    <s v="50-R1.5 - Retirement"/>
    <m/>
    <x v="1"/>
    <n v="2044"/>
    <b v="0"/>
  </r>
  <r>
    <x v="1"/>
    <s v="0222"/>
    <n v="0"/>
    <n v="0"/>
    <n v="2019"/>
    <n v="1984"/>
    <n v="-14072.97"/>
    <n v="0"/>
    <s v="50-R1.5 - Retirement"/>
    <m/>
    <x v="1"/>
    <n v="2044"/>
    <b v="0"/>
  </r>
  <r>
    <x v="1"/>
    <s v="0222"/>
    <n v="0"/>
    <n v="0"/>
    <n v="2019"/>
    <n v="1985"/>
    <n v="-41146.06"/>
    <n v="0"/>
    <s v="50-R1.5 - Retirement"/>
    <m/>
    <x v="1"/>
    <n v="2044"/>
    <b v="0"/>
  </r>
  <r>
    <x v="1"/>
    <s v="0222"/>
    <n v="0"/>
    <n v="0"/>
    <n v="2019"/>
    <n v="1986"/>
    <n v="-8339.56"/>
    <n v="0"/>
    <s v="50-R1.5 - Retirement"/>
    <m/>
    <x v="1"/>
    <n v="2044"/>
    <b v="0"/>
  </r>
  <r>
    <x v="1"/>
    <s v="0222"/>
    <n v="0"/>
    <n v="0"/>
    <n v="2019"/>
    <n v="1987"/>
    <n v="-12240.43"/>
    <n v="0"/>
    <s v="50-R1.5 - Retirement"/>
    <m/>
    <x v="1"/>
    <n v="2044"/>
    <b v="0"/>
  </r>
  <r>
    <x v="1"/>
    <s v="0222"/>
    <n v="0"/>
    <n v="0"/>
    <n v="2019"/>
    <n v="1989"/>
    <n v="-4348.8900000000003"/>
    <n v="0"/>
    <s v="50-R1.5 - Retirement"/>
    <m/>
    <x v="1"/>
    <n v="2044"/>
    <b v="0"/>
  </r>
  <r>
    <x v="1"/>
    <s v="0222"/>
    <n v="0"/>
    <n v="0"/>
    <n v="2019"/>
    <n v="1991"/>
    <n v="-158.93"/>
    <n v="0"/>
    <s v="50-R1.5 - Retirement"/>
    <m/>
    <x v="1"/>
    <n v="2044"/>
    <b v="0"/>
  </r>
  <r>
    <x v="1"/>
    <s v="0222"/>
    <n v="0"/>
    <n v="0"/>
    <n v="2019"/>
    <n v="1992"/>
    <n v="-8.3699999999999992"/>
    <n v="0"/>
    <s v="50-R1.5 - Retirement"/>
    <m/>
    <x v="1"/>
    <n v="2044"/>
    <b v="0"/>
  </r>
  <r>
    <x v="1"/>
    <s v="0222"/>
    <n v="0"/>
    <n v="0"/>
    <n v="2019"/>
    <n v="1993"/>
    <n v="-469.46"/>
    <n v="0"/>
    <s v="50-R1.5 - Retirement"/>
    <m/>
    <x v="1"/>
    <n v="2044"/>
    <b v="0"/>
  </r>
  <r>
    <x v="1"/>
    <s v="0222"/>
    <n v="0"/>
    <n v="0"/>
    <n v="2019"/>
    <n v="1995"/>
    <n v="-1521.02"/>
    <n v="0"/>
    <s v="50-R1.5 - Retirement"/>
    <m/>
    <x v="1"/>
    <n v="2044"/>
    <b v="0"/>
  </r>
  <r>
    <x v="1"/>
    <s v="0222"/>
    <n v="0"/>
    <n v="0"/>
    <n v="2019"/>
    <n v="1996"/>
    <n v="-9819.61"/>
    <n v="0"/>
    <s v="50-R1.5 - Retirement"/>
    <m/>
    <x v="1"/>
    <n v="2044"/>
    <b v="0"/>
  </r>
  <r>
    <x v="1"/>
    <s v="0222"/>
    <n v="0"/>
    <n v="0"/>
    <n v="2019"/>
    <n v="1997"/>
    <n v="-959.55"/>
    <n v="0"/>
    <s v="50-R1.5 - Retirement"/>
    <m/>
    <x v="1"/>
    <n v="2044"/>
    <b v="0"/>
  </r>
  <r>
    <x v="1"/>
    <s v="0222"/>
    <n v="0"/>
    <n v="0"/>
    <n v="2019"/>
    <n v="1998"/>
    <n v="-32838.29"/>
    <n v="0"/>
    <s v="50-R1.5 - Retirement"/>
    <m/>
    <x v="1"/>
    <n v="2044"/>
    <b v="0"/>
  </r>
  <r>
    <x v="1"/>
    <s v="0222"/>
    <n v="0"/>
    <n v="0"/>
    <n v="2019"/>
    <n v="1999"/>
    <n v="-17465.349999999999"/>
    <n v="0"/>
    <s v="50-R1.5 - Retirement"/>
    <m/>
    <x v="1"/>
    <n v="2044"/>
    <b v="0"/>
  </r>
  <r>
    <x v="1"/>
    <s v="0222"/>
    <n v="0"/>
    <n v="0"/>
    <n v="2019"/>
    <n v="2001"/>
    <n v="-1825.88"/>
    <n v="0"/>
    <s v="50-R1.5 - Retirement"/>
    <m/>
    <x v="1"/>
    <n v="2044"/>
    <b v="0"/>
  </r>
  <r>
    <x v="1"/>
    <s v="0222"/>
    <n v="0"/>
    <n v="0"/>
    <n v="2019"/>
    <n v="2002"/>
    <n v="-36392.980000000003"/>
    <n v="0"/>
    <s v="50-R1.5 - Retirement"/>
    <m/>
    <x v="1"/>
    <n v="2044"/>
    <b v="0"/>
  </r>
  <r>
    <x v="1"/>
    <s v="0222"/>
    <n v="0"/>
    <n v="0"/>
    <n v="2019"/>
    <n v="2003"/>
    <n v="-743.72"/>
    <n v="0"/>
    <s v="50-R1.5 - Retirement"/>
    <m/>
    <x v="1"/>
    <n v="2044"/>
    <b v="0"/>
  </r>
  <r>
    <x v="1"/>
    <s v="0222"/>
    <n v="0"/>
    <n v="0"/>
    <n v="2019"/>
    <n v="2005"/>
    <n v="-2986.31"/>
    <n v="0"/>
    <s v="50-R1.5 - Retirement"/>
    <m/>
    <x v="1"/>
    <n v="2044"/>
    <b v="0"/>
  </r>
  <r>
    <x v="1"/>
    <s v="0222"/>
    <n v="0"/>
    <n v="0"/>
    <n v="2019"/>
    <n v="2006"/>
    <n v="-1198.53"/>
    <n v="0"/>
    <s v="50-R1.5 - Retirement"/>
    <m/>
    <x v="1"/>
    <n v="2044"/>
    <b v="0"/>
  </r>
  <r>
    <x v="1"/>
    <s v="0222"/>
    <n v="0"/>
    <n v="0"/>
    <n v="2019"/>
    <n v="2007"/>
    <n v="-652.17999999999995"/>
    <n v="0"/>
    <s v="50-R1.5 - Retirement"/>
    <m/>
    <x v="1"/>
    <n v="2044"/>
    <b v="0"/>
  </r>
  <r>
    <x v="1"/>
    <s v="0222"/>
    <n v="0"/>
    <n v="0"/>
    <n v="2019"/>
    <n v="2008"/>
    <n v="-2335.2800000000002"/>
    <n v="0"/>
    <s v="50-R1.5 - Retirement"/>
    <m/>
    <x v="1"/>
    <n v="2044"/>
    <b v="0"/>
  </r>
  <r>
    <x v="1"/>
    <s v="0222"/>
    <n v="0"/>
    <n v="0"/>
    <n v="2019"/>
    <n v="2009"/>
    <n v="-1164.3800000000001"/>
    <n v="0"/>
    <s v="50-R1.5 - Retirement"/>
    <m/>
    <x v="1"/>
    <n v="2044"/>
    <b v="0"/>
  </r>
  <r>
    <x v="1"/>
    <s v="0222"/>
    <n v="0"/>
    <n v="0"/>
    <n v="2019"/>
    <n v="2010"/>
    <n v="-4920.6000000000004"/>
    <n v="0"/>
    <s v="50-R1.5 - Retirement"/>
    <m/>
    <x v="1"/>
    <n v="2044"/>
    <b v="0"/>
  </r>
  <r>
    <x v="1"/>
    <s v="0222"/>
    <n v="0"/>
    <n v="0"/>
    <n v="2020"/>
    <n v="1981"/>
    <n v="-174689.42"/>
    <n v="0"/>
    <s v="50-R1.5 - Retirement"/>
    <m/>
    <x v="1"/>
    <n v="2044"/>
    <b v="0"/>
  </r>
  <r>
    <x v="1"/>
    <s v="0222"/>
    <n v="0"/>
    <n v="0"/>
    <n v="2020"/>
    <n v="1982"/>
    <n v="-33407.39"/>
    <n v="0"/>
    <s v="50-R1.5 - Retirement"/>
    <m/>
    <x v="1"/>
    <n v="2044"/>
    <b v="0"/>
  </r>
  <r>
    <x v="1"/>
    <s v="0222"/>
    <n v="0"/>
    <n v="0"/>
    <n v="2020"/>
    <n v="1983"/>
    <n v="-7920.19"/>
    <n v="0"/>
    <s v="50-R1.5 - Retirement"/>
    <m/>
    <x v="1"/>
    <n v="2044"/>
    <b v="0"/>
  </r>
  <r>
    <x v="1"/>
    <s v="0222"/>
    <n v="0"/>
    <n v="0"/>
    <n v="2020"/>
    <n v="1984"/>
    <n v="-14542.17"/>
    <n v="0"/>
    <s v="50-R1.5 - Retirement"/>
    <m/>
    <x v="1"/>
    <n v="2044"/>
    <b v="0"/>
  </r>
  <r>
    <x v="1"/>
    <s v="0222"/>
    <n v="0"/>
    <n v="0"/>
    <n v="2020"/>
    <n v="1985"/>
    <n v="-42540.46"/>
    <n v="0"/>
    <s v="50-R1.5 - Retirement"/>
    <m/>
    <x v="1"/>
    <n v="2044"/>
    <b v="0"/>
  </r>
  <r>
    <x v="1"/>
    <s v="0222"/>
    <n v="0"/>
    <n v="0"/>
    <n v="2020"/>
    <n v="1986"/>
    <n v="-8626.36"/>
    <n v="0"/>
    <s v="50-R1.5 - Retirement"/>
    <m/>
    <x v="1"/>
    <n v="2044"/>
    <b v="0"/>
  </r>
  <r>
    <x v="1"/>
    <s v="0222"/>
    <n v="0"/>
    <n v="0"/>
    <n v="2020"/>
    <n v="1987"/>
    <n v="-12666.24"/>
    <n v="0"/>
    <s v="50-R1.5 - Retirement"/>
    <m/>
    <x v="1"/>
    <n v="2044"/>
    <b v="0"/>
  </r>
  <r>
    <x v="1"/>
    <s v="0222"/>
    <n v="0"/>
    <n v="0"/>
    <n v="2020"/>
    <n v="1989"/>
    <n v="-4502.9399999999996"/>
    <n v="0"/>
    <s v="50-R1.5 - Retirement"/>
    <m/>
    <x v="1"/>
    <n v="2044"/>
    <b v="0"/>
  </r>
  <r>
    <x v="1"/>
    <s v="0222"/>
    <n v="0"/>
    <n v="0"/>
    <n v="2020"/>
    <n v="1991"/>
    <n v="-164.62"/>
    <n v="0"/>
    <s v="50-R1.5 - Retirement"/>
    <m/>
    <x v="1"/>
    <n v="2044"/>
    <b v="0"/>
  </r>
  <r>
    <x v="1"/>
    <s v="0222"/>
    <n v="0"/>
    <n v="0"/>
    <n v="2020"/>
    <n v="1992"/>
    <n v="-8.67"/>
    <n v="0"/>
    <s v="50-R1.5 - Retirement"/>
    <m/>
    <x v="1"/>
    <n v="2044"/>
    <b v="0"/>
  </r>
  <r>
    <x v="1"/>
    <s v="0222"/>
    <n v="0"/>
    <n v="0"/>
    <n v="2020"/>
    <n v="1993"/>
    <n v="-486.33"/>
    <n v="0"/>
    <s v="50-R1.5 - Retirement"/>
    <m/>
    <x v="1"/>
    <n v="2044"/>
    <b v="0"/>
  </r>
  <r>
    <x v="1"/>
    <s v="0222"/>
    <n v="0"/>
    <n v="0"/>
    <n v="2020"/>
    <n v="1995"/>
    <n v="-1575.51"/>
    <n v="0"/>
    <s v="50-R1.5 - Retirement"/>
    <m/>
    <x v="1"/>
    <n v="2044"/>
    <b v="0"/>
  </r>
  <r>
    <x v="1"/>
    <s v="0222"/>
    <n v="0"/>
    <n v="0"/>
    <n v="2020"/>
    <n v="1996"/>
    <n v="-10170.16"/>
    <n v="0"/>
    <s v="50-R1.5 - Retirement"/>
    <m/>
    <x v="1"/>
    <n v="2044"/>
    <b v="0"/>
  </r>
  <r>
    <x v="1"/>
    <s v="0222"/>
    <n v="0"/>
    <n v="0"/>
    <n v="2020"/>
    <n v="1997"/>
    <n v="-993.63"/>
    <n v="0"/>
    <s v="50-R1.5 - Retirement"/>
    <m/>
    <x v="1"/>
    <n v="2044"/>
    <b v="0"/>
  </r>
  <r>
    <x v="1"/>
    <s v="0222"/>
    <n v="0"/>
    <n v="0"/>
    <n v="2020"/>
    <n v="1998"/>
    <n v="-33997.31"/>
    <n v="0"/>
    <s v="50-R1.5 - Retirement"/>
    <m/>
    <x v="1"/>
    <n v="2044"/>
    <b v="0"/>
  </r>
  <r>
    <x v="1"/>
    <s v="0222"/>
    <n v="0"/>
    <n v="0"/>
    <n v="2020"/>
    <n v="1999"/>
    <n v="-18077.21"/>
    <n v="0"/>
    <s v="50-R1.5 - Retirement"/>
    <m/>
    <x v="1"/>
    <n v="2044"/>
    <b v="0"/>
  </r>
  <r>
    <x v="1"/>
    <s v="0222"/>
    <n v="0"/>
    <n v="0"/>
    <n v="2020"/>
    <n v="2001"/>
    <n v="-1888.85"/>
    <n v="0"/>
    <s v="50-R1.5 - Retirement"/>
    <m/>
    <x v="1"/>
    <n v="2044"/>
    <b v="0"/>
  </r>
  <r>
    <x v="1"/>
    <s v="0222"/>
    <n v="0"/>
    <n v="0"/>
    <n v="2020"/>
    <n v="2002"/>
    <n v="-37638.11"/>
    <n v="0"/>
    <s v="50-R1.5 - Retirement"/>
    <m/>
    <x v="1"/>
    <n v="2044"/>
    <b v="0"/>
  </r>
  <r>
    <x v="1"/>
    <s v="0222"/>
    <n v="0"/>
    <n v="0"/>
    <n v="2020"/>
    <n v="2003"/>
    <n v="-769.01"/>
    <n v="0"/>
    <s v="50-R1.5 - Retirement"/>
    <m/>
    <x v="1"/>
    <n v="2044"/>
    <b v="0"/>
  </r>
  <r>
    <x v="1"/>
    <s v="0222"/>
    <n v="0"/>
    <n v="0"/>
    <n v="2020"/>
    <n v="2005"/>
    <n v="-3087.45"/>
    <n v="0"/>
    <s v="50-R1.5 - Retirement"/>
    <m/>
    <x v="1"/>
    <n v="2044"/>
    <b v="0"/>
  </r>
  <r>
    <x v="1"/>
    <s v="0222"/>
    <n v="0"/>
    <n v="0"/>
    <n v="2020"/>
    <n v="2006"/>
    <n v="-1239.3900000000001"/>
    <n v="0"/>
    <s v="50-R1.5 - Retirement"/>
    <m/>
    <x v="1"/>
    <n v="2044"/>
    <b v="0"/>
  </r>
  <r>
    <x v="1"/>
    <s v="0222"/>
    <n v="0"/>
    <n v="0"/>
    <n v="2020"/>
    <n v="2007"/>
    <n v="-674.62"/>
    <n v="0"/>
    <s v="50-R1.5 - Retirement"/>
    <m/>
    <x v="1"/>
    <n v="2044"/>
    <b v="0"/>
  </r>
  <r>
    <x v="1"/>
    <s v="0222"/>
    <n v="0"/>
    <n v="0"/>
    <n v="2020"/>
    <n v="2008"/>
    <n v="-2416.48"/>
    <n v="0"/>
    <s v="50-R1.5 - Retirement"/>
    <m/>
    <x v="1"/>
    <n v="2044"/>
    <b v="0"/>
  </r>
  <r>
    <x v="1"/>
    <s v="0222"/>
    <n v="0"/>
    <n v="0"/>
    <n v="2020"/>
    <n v="2009"/>
    <n v="-1205.22"/>
    <n v="0"/>
    <s v="50-R1.5 - Retirement"/>
    <m/>
    <x v="1"/>
    <n v="2044"/>
    <b v="0"/>
  </r>
  <r>
    <x v="1"/>
    <s v="0222"/>
    <n v="0"/>
    <n v="0"/>
    <n v="2020"/>
    <n v="2010"/>
    <n v="-5095.29"/>
    <n v="0"/>
    <s v="50-R1.5 - Retirement"/>
    <m/>
    <x v="1"/>
    <n v="2044"/>
    <b v="0"/>
  </r>
  <r>
    <x v="1"/>
    <s v="0222"/>
    <n v="0"/>
    <n v="0"/>
    <n v="2021"/>
    <n v="1981"/>
    <n v="-179999.71"/>
    <n v="0"/>
    <s v="50-R1.5 - Retirement"/>
    <m/>
    <x v="1"/>
    <n v="2044"/>
    <b v="0"/>
  </r>
  <r>
    <x v="1"/>
    <s v="0222"/>
    <n v="0"/>
    <n v="0"/>
    <n v="2021"/>
    <n v="1982"/>
    <n v="-34451.35"/>
    <n v="0"/>
    <s v="50-R1.5 - Retirement"/>
    <m/>
    <x v="1"/>
    <n v="2044"/>
    <b v="0"/>
  </r>
  <r>
    <x v="1"/>
    <s v="0222"/>
    <n v="0"/>
    <n v="0"/>
    <n v="2021"/>
    <n v="1983"/>
    <n v="-8173.75"/>
    <n v="0"/>
    <s v="50-R1.5 - Retirement"/>
    <m/>
    <x v="1"/>
    <n v="2044"/>
    <b v="0"/>
  </r>
  <r>
    <x v="1"/>
    <s v="0222"/>
    <n v="0"/>
    <n v="0"/>
    <n v="2021"/>
    <n v="1984"/>
    <n v="-15017.99"/>
    <n v="0"/>
    <s v="50-R1.5 - Retirement"/>
    <m/>
    <x v="1"/>
    <n v="2044"/>
    <b v="0"/>
  </r>
  <r>
    <x v="1"/>
    <s v="0222"/>
    <n v="0"/>
    <n v="0"/>
    <n v="2021"/>
    <n v="1985"/>
    <n v="-43958.78"/>
    <n v="0"/>
    <s v="50-R1.5 - Retirement"/>
    <m/>
    <x v="1"/>
    <n v="2044"/>
    <b v="0"/>
  </r>
  <r>
    <x v="1"/>
    <s v="0222"/>
    <n v="0"/>
    <n v="0"/>
    <n v="2021"/>
    <n v="1986"/>
    <n v="-8918.7000000000007"/>
    <n v="0"/>
    <s v="50-R1.5 - Retirement"/>
    <m/>
    <x v="1"/>
    <n v="2044"/>
    <b v="0"/>
  </r>
  <r>
    <x v="1"/>
    <s v="0222"/>
    <n v="0"/>
    <n v="0"/>
    <n v="2021"/>
    <n v="1987"/>
    <n v="-13101.83"/>
    <n v="0"/>
    <s v="50-R1.5 - Retirement"/>
    <m/>
    <x v="1"/>
    <n v="2044"/>
    <b v="0"/>
  </r>
  <r>
    <x v="1"/>
    <s v="0222"/>
    <n v="0"/>
    <n v="0"/>
    <n v="2021"/>
    <n v="1989"/>
    <n v="-4661.24"/>
    <n v="0"/>
    <s v="50-R1.5 - Retirement"/>
    <m/>
    <x v="1"/>
    <n v="2044"/>
    <b v="0"/>
  </r>
  <r>
    <x v="1"/>
    <s v="0222"/>
    <n v="0"/>
    <n v="0"/>
    <n v="2021"/>
    <n v="1991"/>
    <n v="-170.49"/>
    <n v="0"/>
    <s v="50-R1.5 - Retirement"/>
    <m/>
    <x v="1"/>
    <n v="2044"/>
    <b v="0"/>
  </r>
  <r>
    <x v="1"/>
    <s v="0222"/>
    <n v="0"/>
    <n v="0"/>
    <n v="2021"/>
    <n v="1992"/>
    <n v="-8.98"/>
    <n v="0"/>
    <s v="50-R1.5 - Retirement"/>
    <m/>
    <x v="1"/>
    <n v="2044"/>
    <b v="0"/>
  </r>
  <r>
    <x v="1"/>
    <s v="0222"/>
    <n v="0"/>
    <n v="0"/>
    <n v="2021"/>
    <n v="1993"/>
    <n v="-503.79"/>
    <n v="0"/>
    <s v="50-R1.5 - Retirement"/>
    <m/>
    <x v="1"/>
    <n v="2044"/>
    <b v="0"/>
  </r>
  <r>
    <x v="1"/>
    <s v="0222"/>
    <n v="0"/>
    <n v="0"/>
    <n v="2021"/>
    <n v="1995"/>
    <n v="-1632.09"/>
    <n v="0"/>
    <s v="50-R1.5 - Retirement"/>
    <m/>
    <x v="1"/>
    <n v="2044"/>
    <b v="0"/>
  </r>
  <r>
    <x v="1"/>
    <s v="0222"/>
    <n v="0"/>
    <n v="0"/>
    <n v="2021"/>
    <n v="1996"/>
    <n v="-10534.48"/>
    <n v="0"/>
    <s v="50-R1.5 - Retirement"/>
    <m/>
    <x v="1"/>
    <n v="2044"/>
    <b v="0"/>
  </r>
  <r>
    <x v="1"/>
    <s v="0222"/>
    <n v="0"/>
    <n v="0"/>
    <n v="2021"/>
    <n v="1997"/>
    <n v="-1029.0999999999999"/>
    <n v="0"/>
    <s v="50-R1.5 - Retirement"/>
    <m/>
    <x v="1"/>
    <n v="2044"/>
    <b v="0"/>
  </r>
  <r>
    <x v="1"/>
    <s v="0222"/>
    <n v="0"/>
    <n v="0"/>
    <n v="2021"/>
    <n v="1998"/>
    <n v="-35204.769999999997"/>
    <n v="0"/>
    <s v="50-R1.5 - Retirement"/>
    <m/>
    <x v="1"/>
    <n v="2044"/>
    <b v="0"/>
  </r>
  <r>
    <x v="1"/>
    <s v="0222"/>
    <n v="0"/>
    <n v="0"/>
    <n v="2021"/>
    <n v="1999"/>
    <n v="-18715.240000000002"/>
    <n v="0"/>
    <s v="50-R1.5 - Retirement"/>
    <m/>
    <x v="1"/>
    <n v="2044"/>
    <b v="0"/>
  </r>
  <r>
    <x v="1"/>
    <s v="0222"/>
    <n v="0"/>
    <n v="0"/>
    <n v="2021"/>
    <n v="2001"/>
    <n v="-1954.51"/>
    <n v="0"/>
    <s v="50-R1.5 - Retirement"/>
    <m/>
    <x v="1"/>
    <n v="2044"/>
    <b v="0"/>
  </r>
  <r>
    <x v="1"/>
    <s v="0222"/>
    <n v="0"/>
    <n v="0"/>
    <n v="2021"/>
    <n v="2002"/>
    <n v="-38936.21"/>
    <n v="0"/>
    <s v="50-R1.5 - Retirement"/>
    <m/>
    <x v="1"/>
    <n v="2044"/>
    <b v="0"/>
  </r>
  <r>
    <x v="1"/>
    <s v="0222"/>
    <n v="0"/>
    <n v="0"/>
    <n v="2021"/>
    <n v="2003"/>
    <n v="-795.32"/>
    <n v="0"/>
    <s v="50-R1.5 - Retirement"/>
    <m/>
    <x v="1"/>
    <n v="2044"/>
    <b v="0"/>
  </r>
  <r>
    <x v="1"/>
    <s v="0222"/>
    <n v="0"/>
    <n v="0"/>
    <n v="2021"/>
    <n v="2005"/>
    <n v="-3192.01"/>
    <n v="0"/>
    <s v="50-R1.5 - Retirement"/>
    <m/>
    <x v="1"/>
    <n v="2044"/>
    <b v="0"/>
  </r>
  <r>
    <x v="1"/>
    <s v="0222"/>
    <n v="0"/>
    <n v="0"/>
    <n v="2021"/>
    <n v="2006"/>
    <n v="-1281.3699999999999"/>
    <n v="0"/>
    <s v="50-R1.5 - Retirement"/>
    <m/>
    <x v="1"/>
    <n v="2044"/>
    <b v="0"/>
  </r>
  <r>
    <x v="1"/>
    <s v="0222"/>
    <n v="0"/>
    <n v="0"/>
    <n v="2021"/>
    <n v="2007"/>
    <n v="-697.62"/>
    <n v="0"/>
    <s v="50-R1.5 - Retirement"/>
    <m/>
    <x v="1"/>
    <n v="2044"/>
    <b v="0"/>
  </r>
  <r>
    <x v="1"/>
    <s v="0222"/>
    <n v="0"/>
    <n v="0"/>
    <n v="2021"/>
    <n v="2008"/>
    <n v="-2499.6"/>
    <n v="0"/>
    <s v="50-R1.5 - Retirement"/>
    <m/>
    <x v="1"/>
    <n v="2044"/>
    <b v="0"/>
  </r>
  <r>
    <x v="1"/>
    <s v="0222"/>
    <n v="0"/>
    <n v="0"/>
    <n v="2021"/>
    <n v="2009"/>
    <n v="-1247.1300000000001"/>
    <n v="0"/>
    <s v="50-R1.5 - Retirement"/>
    <m/>
    <x v="1"/>
    <n v="2044"/>
    <b v="0"/>
  </r>
  <r>
    <x v="1"/>
    <s v="0222"/>
    <n v="0"/>
    <n v="0"/>
    <n v="2021"/>
    <n v="2010"/>
    <n v="-5274.03"/>
    <n v="0"/>
    <s v="50-R1.5 - Retirement"/>
    <m/>
    <x v="1"/>
    <n v="2044"/>
    <b v="0"/>
  </r>
  <r>
    <x v="1"/>
    <s v="0222"/>
    <n v="0"/>
    <n v="0"/>
    <n v="2022"/>
    <n v="1981"/>
    <n v="-185304.83"/>
    <n v="0"/>
    <s v="50-R1.5 - Retirement"/>
    <m/>
    <x v="1"/>
    <n v="2044"/>
    <b v="0"/>
  </r>
  <r>
    <x v="1"/>
    <s v="0222"/>
    <n v="0"/>
    <n v="0"/>
    <n v="2022"/>
    <n v="1982"/>
    <n v="-35498.61"/>
    <n v="0"/>
    <s v="50-R1.5 - Retirement"/>
    <m/>
    <x v="1"/>
    <n v="2044"/>
    <b v="0"/>
  </r>
  <r>
    <x v="1"/>
    <s v="0222"/>
    <n v="0"/>
    <n v="0"/>
    <n v="2022"/>
    <n v="1983"/>
    <n v="-8429.17"/>
    <n v="0"/>
    <s v="50-R1.5 - Retirement"/>
    <m/>
    <x v="1"/>
    <n v="2044"/>
    <b v="0"/>
  </r>
  <r>
    <x v="1"/>
    <s v="0222"/>
    <n v="0"/>
    <n v="0"/>
    <n v="2022"/>
    <n v="1984"/>
    <n v="-15498.77"/>
    <n v="0"/>
    <s v="50-R1.5 - Retirement"/>
    <m/>
    <x v="1"/>
    <n v="2044"/>
    <b v="0"/>
  </r>
  <r>
    <x v="1"/>
    <s v="0222"/>
    <n v="0"/>
    <n v="0"/>
    <n v="2022"/>
    <n v="1985"/>
    <n v="-45397.11"/>
    <n v="0"/>
    <s v="50-R1.5 - Retirement"/>
    <m/>
    <x v="1"/>
    <n v="2044"/>
    <b v="0"/>
  </r>
  <r>
    <x v="1"/>
    <s v="0222"/>
    <n v="0"/>
    <n v="0"/>
    <n v="2022"/>
    <n v="1986"/>
    <n v="-9216.0499999999993"/>
    <n v="0"/>
    <s v="50-R1.5 - Retirement"/>
    <m/>
    <x v="1"/>
    <n v="2044"/>
    <b v="0"/>
  </r>
  <r>
    <x v="1"/>
    <s v="0222"/>
    <n v="0"/>
    <n v="0"/>
    <n v="2022"/>
    <n v="1987"/>
    <n v="-13545.84"/>
    <n v="0"/>
    <s v="50-R1.5 - Retirement"/>
    <m/>
    <x v="1"/>
    <n v="2044"/>
    <b v="0"/>
  </r>
  <r>
    <x v="1"/>
    <s v="0222"/>
    <n v="0"/>
    <n v="0"/>
    <n v="2022"/>
    <n v="1989"/>
    <n v="-4823.3900000000003"/>
    <n v="0"/>
    <s v="50-R1.5 - Retirement"/>
    <m/>
    <x v="1"/>
    <n v="2044"/>
    <b v="0"/>
  </r>
  <r>
    <x v="1"/>
    <s v="0222"/>
    <n v="0"/>
    <n v="0"/>
    <n v="2022"/>
    <n v="1991"/>
    <n v="-176.53"/>
    <n v="0"/>
    <s v="50-R1.5 - Retirement"/>
    <m/>
    <x v="1"/>
    <n v="2044"/>
    <b v="0"/>
  </r>
  <r>
    <x v="1"/>
    <s v="0222"/>
    <n v="0"/>
    <n v="0"/>
    <n v="2022"/>
    <n v="1992"/>
    <n v="-9.3000000000000007"/>
    <n v="0"/>
    <s v="50-R1.5 - Retirement"/>
    <m/>
    <x v="1"/>
    <n v="2044"/>
    <b v="0"/>
  </r>
  <r>
    <x v="1"/>
    <s v="0222"/>
    <n v="0"/>
    <n v="0"/>
    <n v="2022"/>
    <n v="1993"/>
    <n v="-521.83000000000004"/>
    <n v="0"/>
    <s v="50-R1.5 - Retirement"/>
    <m/>
    <x v="1"/>
    <n v="2044"/>
    <b v="0"/>
  </r>
  <r>
    <x v="1"/>
    <s v="0222"/>
    <n v="0"/>
    <n v="0"/>
    <n v="2022"/>
    <n v="1995"/>
    <n v="-1690.75"/>
    <n v="0"/>
    <s v="50-R1.5 - Retirement"/>
    <m/>
    <x v="1"/>
    <n v="2044"/>
    <b v="0"/>
  </r>
  <r>
    <x v="1"/>
    <s v="0222"/>
    <n v="0"/>
    <n v="0"/>
    <n v="2022"/>
    <n v="1996"/>
    <n v="-10912.81"/>
    <n v="0"/>
    <s v="50-R1.5 - Retirement"/>
    <m/>
    <x v="1"/>
    <n v="2044"/>
    <b v="0"/>
  </r>
  <r>
    <x v="1"/>
    <s v="0222"/>
    <n v="0"/>
    <n v="0"/>
    <n v="2022"/>
    <n v="1997"/>
    <n v="-1065.97"/>
    <n v="0"/>
    <s v="50-R1.5 - Retirement"/>
    <m/>
    <x v="1"/>
    <n v="2044"/>
    <b v="0"/>
  </r>
  <r>
    <x v="1"/>
    <s v="0222"/>
    <n v="0"/>
    <n v="0"/>
    <n v="2022"/>
    <n v="1998"/>
    <n v="-36461.57"/>
    <n v="0"/>
    <s v="50-R1.5 - Retirement"/>
    <m/>
    <x v="1"/>
    <n v="2044"/>
    <b v="0"/>
  </r>
  <r>
    <x v="1"/>
    <s v="0222"/>
    <n v="0"/>
    <n v="0"/>
    <n v="2022"/>
    <n v="1999"/>
    <n v="-19379.93"/>
    <n v="0"/>
    <s v="50-R1.5 - Retirement"/>
    <m/>
    <x v="1"/>
    <n v="2044"/>
    <b v="0"/>
  </r>
  <r>
    <x v="1"/>
    <s v="0222"/>
    <n v="0"/>
    <n v="0"/>
    <n v="2022"/>
    <n v="2001"/>
    <n v="-2022.98"/>
    <n v="0"/>
    <s v="50-R1.5 - Retirement"/>
    <m/>
    <x v="1"/>
    <n v="2044"/>
    <b v="0"/>
  </r>
  <r>
    <x v="1"/>
    <s v="0222"/>
    <n v="0"/>
    <n v="0"/>
    <n v="2022"/>
    <n v="2002"/>
    <n v="-40289.56"/>
    <n v="0"/>
    <s v="50-R1.5 - Retirement"/>
    <m/>
    <x v="1"/>
    <n v="2044"/>
    <b v="0"/>
  </r>
  <r>
    <x v="1"/>
    <s v="0222"/>
    <n v="0"/>
    <n v="0"/>
    <n v="2022"/>
    <n v="2003"/>
    <n v="-822.75"/>
    <n v="0"/>
    <s v="50-R1.5 - Retirement"/>
    <m/>
    <x v="1"/>
    <n v="2044"/>
    <b v="0"/>
  </r>
  <r>
    <x v="1"/>
    <s v="0222"/>
    <n v="0"/>
    <n v="0"/>
    <n v="2022"/>
    <n v="2005"/>
    <n v="-3300.54"/>
    <n v="0"/>
    <s v="50-R1.5 - Retirement"/>
    <m/>
    <x v="1"/>
    <n v="2044"/>
    <b v="0"/>
  </r>
  <r>
    <x v="1"/>
    <s v="0222"/>
    <n v="0"/>
    <n v="0"/>
    <n v="2022"/>
    <n v="2006"/>
    <n v="-1324.76"/>
    <n v="0"/>
    <s v="50-R1.5 - Retirement"/>
    <m/>
    <x v="1"/>
    <n v="2044"/>
    <b v="0"/>
  </r>
  <r>
    <x v="1"/>
    <s v="0222"/>
    <n v="0"/>
    <n v="0"/>
    <n v="2022"/>
    <n v="2007"/>
    <n v="-721.25"/>
    <n v="0"/>
    <s v="50-R1.5 - Retirement"/>
    <m/>
    <x v="1"/>
    <n v="2044"/>
    <b v="0"/>
  </r>
  <r>
    <x v="1"/>
    <s v="0222"/>
    <n v="0"/>
    <n v="0"/>
    <n v="2022"/>
    <n v="2008"/>
    <n v="-2584.8200000000002"/>
    <n v="0"/>
    <s v="50-R1.5 - Retirement"/>
    <m/>
    <x v="1"/>
    <n v="2044"/>
    <b v="0"/>
  </r>
  <r>
    <x v="1"/>
    <s v="0222"/>
    <n v="0"/>
    <n v="0"/>
    <n v="2022"/>
    <n v="2009"/>
    <n v="-1290.03"/>
    <n v="0"/>
    <s v="50-R1.5 - Retirement"/>
    <m/>
    <x v="1"/>
    <n v="2044"/>
    <b v="0"/>
  </r>
  <r>
    <x v="1"/>
    <s v="0222"/>
    <n v="0"/>
    <n v="0"/>
    <n v="2022"/>
    <n v="2010"/>
    <n v="-5457.4"/>
    <n v="0"/>
    <s v="50-R1.5 - Retirement"/>
    <m/>
    <x v="1"/>
    <n v="2044"/>
    <b v="0"/>
  </r>
  <r>
    <x v="1"/>
    <s v="0222"/>
    <n v="0"/>
    <n v="0"/>
    <n v="2023"/>
    <n v="1981"/>
    <n v="-190578.96"/>
    <n v="0"/>
    <s v="50-R1.5 - Retirement"/>
    <m/>
    <x v="1"/>
    <n v="2044"/>
    <b v="0"/>
  </r>
  <r>
    <x v="1"/>
    <s v="0222"/>
    <n v="0"/>
    <n v="0"/>
    <n v="2023"/>
    <n v="1982"/>
    <n v="-36544.86"/>
    <n v="0"/>
    <s v="50-R1.5 - Retirement"/>
    <m/>
    <x v="1"/>
    <n v="2044"/>
    <b v="0"/>
  </r>
  <r>
    <x v="1"/>
    <s v="0222"/>
    <n v="0"/>
    <n v="0"/>
    <n v="2023"/>
    <n v="1983"/>
    <n v="-8685.4"/>
    <n v="0"/>
    <s v="50-R1.5 - Retirement"/>
    <m/>
    <x v="1"/>
    <n v="2044"/>
    <b v="0"/>
  </r>
  <r>
    <x v="1"/>
    <s v="0222"/>
    <n v="0"/>
    <n v="0"/>
    <n v="2023"/>
    <n v="1984"/>
    <n v="-15983.1"/>
    <n v="0"/>
    <s v="50-R1.5 - Retirement"/>
    <m/>
    <x v="1"/>
    <n v="2044"/>
    <b v="0"/>
  </r>
  <r>
    <x v="1"/>
    <s v="0222"/>
    <n v="0"/>
    <n v="0"/>
    <n v="2023"/>
    <n v="1985"/>
    <n v="-46850.44"/>
    <n v="0"/>
    <s v="50-R1.5 - Retirement"/>
    <m/>
    <x v="1"/>
    <n v="2044"/>
    <b v="0"/>
  </r>
  <r>
    <x v="1"/>
    <s v="0222"/>
    <n v="0"/>
    <n v="0"/>
    <n v="2023"/>
    <n v="1986"/>
    <n v="-9517.6"/>
    <n v="0"/>
    <s v="50-R1.5 - Retirement"/>
    <m/>
    <x v="1"/>
    <n v="2044"/>
    <b v="0"/>
  </r>
  <r>
    <x v="1"/>
    <s v="0222"/>
    <n v="0"/>
    <n v="0"/>
    <n v="2023"/>
    <n v="1987"/>
    <n v="-13997.47"/>
    <n v="0"/>
    <s v="50-R1.5 - Retirement"/>
    <m/>
    <x v="1"/>
    <n v="2044"/>
    <b v="0"/>
  </r>
  <r>
    <x v="1"/>
    <s v="0222"/>
    <n v="0"/>
    <n v="0"/>
    <n v="2023"/>
    <n v="1989"/>
    <n v="-4989.26"/>
    <n v="0"/>
    <s v="50-R1.5 - Retirement"/>
    <m/>
    <x v="1"/>
    <n v="2044"/>
    <b v="0"/>
  </r>
  <r>
    <x v="1"/>
    <s v="0222"/>
    <n v="0"/>
    <n v="0"/>
    <n v="2023"/>
    <n v="1991"/>
    <n v="-182.73"/>
    <n v="0"/>
    <s v="50-R1.5 - Retirement"/>
    <m/>
    <x v="1"/>
    <n v="2044"/>
    <b v="0"/>
  </r>
  <r>
    <x v="1"/>
    <s v="0222"/>
    <n v="0"/>
    <n v="0"/>
    <n v="2023"/>
    <n v="1992"/>
    <n v="-9.6300000000000008"/>
    <n v="0"/>
    <s v="50-R1.5 - Retirement"/>
    <m/>
    <x v="1"/>
    <n v="2044"/>
    <b v="0"/>
  </r>
  <r>
    <x v="1"/>
    <s v="0222"/>
    <n v="0"/>
    <n v="0"/>
    <n v="2023"/>
    <n v="1993"/>
    <n v="-540.44000000000005"/>
    <n v="0"/>
    <s v="50-R1.5 - Retirement"/>
    <m/>
    <x v="1"/>
    <n v="2044"/>
    <b v="0"/>
  </r>
  <r>
    <x v="1"/>
    <s v="0222"/>
    <n v="0"/>
    <n v="0"/>
    <n v="2023"/>
    <n v="1995"/>
    <n v="-1751.45"/>
    <n v="0"/>
    <s v="50-R1.5 - Retirement"/>
    <m/>
    <x v="1"/>
    <n v="2044"/>
    <b v="0"/>
  </r>
  <r>
    <x v="1"/>
    <s v="0222"/>
    <n v="0"/>
    <n v="0"/>
    <n v="2023"/>
    <n v="1996"/>
    <n v="-11305.03"/>
    <n v="0"/>
    <s v="50-R1.5 - Retirement"/>
    <m/>
    <x v="1"/>
    <n v="2044"/>
    <b v="0"/>
  </r>
  <r>
    <x v="1"/>
    <s v="0222"/>
    <n v="0"/>
    <n v="0"/>
    <n v="2023"/>
    <n v="1997"/>
    <n v="-1104.25"/>
    <n v="0"/>
    <s v="50-R1.5 - Retirement"/>
    <m/>
    <x v="1"/>
    <n v="2044"/>
    <b v="0"/>
  </r>
  <r>
    <x v="1"/>
    <s v="0222"/>
    <n v="0"/>
    <n v="0"/>
    <n v="2023"/>
    <n v="1998"/>
    <n v="-37767.71"/>
    <n v="0"/>
    <s v="50-R1.5 - Retirement"/>
    <m/>
    <x v="1"/>
    <n v="2044"/>
    <b v="0"/>
  </r>
  <r>
    <x v="1"/>
    <s v="0222"/>
    <n v="0"/>
    <n v="0"/>
    <n v="2023"/>
    <n v="1999"/>
    <n v="-20071.79"/>
    <n v="0"/>
    <s v="50-R1.5 - Retirement"/>
    <m/>
    <x v="1"/>
    <n v="2044"/>
    <b v="0"/>
  </r>
  <r>
    <x v="1"/>
    <s v="0222"/>
    <n v="0"/>
    <n v="0"/>
    <n v="2023"/>
    <n v="2001"/>
    <n v="-2094.38"/>
    <n v="0"/>
    <s v="50-R1.5 - Retirement"/>
    <m/>
    <x v="1"/>
    <n v="2044"/>
    <b v="0"/>
  </r>
  <r>
    <x v="1"/>
    <s v="0222"/>
    <n v="0"/>
    <n v="0"/>
    <n v="2023"/>
    <n v="2002"/>
    <n v="-41701.01"/>
    <n v="0"/>
    <s v="50-R1.5 - Retirement"/>
    <m/>
    <x v="1"/>
    <n v="2044"/>
    <b v="0"/>
  </r>
  <r>
    <x v="1"/>
    <s v="0222"/>
    <n v="0"/>
    <n v="0"/>
    <n v="2023"/>
    <n v="2003"/>
    <n v="-851.35"/>
    <n v="0"/>
    <s v="50-R1.5 - Retirement"/>
    <m/>
    <x v="1"/>
    <n v="2044"/>
    <b v="0"/>
  </r>
  <r>
    <x v="1"/>
    <s v="0222"/>
    <n v="0"/>
    <n v="0"/>
    <n v="2023"/>
    <n v="2005"/>
    <n v="-3413.46"/>
    <n v="0"/>
    <s v="50-R1.5 - Retirement"/>
    <m/>
    <x v="1"/>
    <n v="2044"/>
    <b v="0"/>
  </r>
  <r>
    <x v="1"/>
    <s v="0222"/>
    <n v="0"/>
    <n v="0"/>
    <n v="2023"/>
    <n v="2006"/>
    <n v="-1369.8"/>
    <n v="0"/>
    <s v="50-R1.5 - Retirement"/>
    <m/>
    <x v="1"/>
    <n v="2044"/>
    <b v="0"/>
  </r>
  <r>
    <x v="1"/>
    <s v="0222"/>
    <n v="0"/>
    <n v="0"/>
    <n v="2023"/>
    <n v="2007"/>
    <n v="-745.67"/>
    <n v="0"/>
    <s v="50-R1.5 - Retirement"/>
    <m/>
    <x v="1"/>
    <n v="2044"/>
    <b v="0"/>
  </r>
  <r>
    <x v="1"/>
    <s v="0222"/>
    <n v="0"/>
    <n v="0"/>
    <n v="2023"/>
    <n v="2008"/>
    <n v="-2672.37"/>
    <n v="0"/>
    <s v="50-R1.5 - Retirement"/>
    <m/>
    <x v="1"/>
    <n v="2044"/>
    <b v="0"/>
  </r>
  <r>
    <x v="1"/>
    <s v="0222"/>
    <n v="0"/>
    <n v="0"/>
    <n v="2023"/>
    <n v="2009"/>
    <n v="-1334.01"/>
    <n v="0"/>
    <s v="50-R1.5 - Retirement"/>
    <m/>
    <x v="1"/>
    <n v="2044"/>
    <b v="0"/>
  </r>
  <r>
    <x v="1"/>
    <s v="0222"/>
    <n v="0"/>
    <n v="0"/>
    <n v="2023"/>
    <n v="2010"/>
    <n v="-5645.12"/>
    <n v="0"/>
    <s v="50-R1.5 - Retirement"/>
    <m/>
    <x v="1"/>
    <n v="2044"/>
    <b v="0"/>
  </r>
  <r>
    <x v="1"/>
    <s v="0222"/>
    <n v="0"/>
    <n v="0"/>
    <n v="2024"/>
    <n v="1981"/>
    <n v="-195794.98"/>
    <n v="0"/>
    <s v="50-R1.5 - Retirement"/>
    <m/>
    <x v="1"/>
    <n v="2044"/>
    <b v="0"/>
  </r>
  <r>
    <x v="1"/>
    <s v="0222"/>
    <n v="0"/>
    <n v="0"/>
    <n v="2024"/>
    <n v="1982"/>
    <n v="-37585"/>
    <n v="0"/>
    <s v="50-R1.5 - Retirement"/>
    <m/>
    <x v="1"/>
    <n v="2044"/>
    <b v="0"/>
  </r>
  <r>
    <x v="1"/>
    <s v="0222"/>
    <n v="0"/>
    <n v="0"/>
    <n v="2024"/>
    <n v="1983"/>
    <n v="-8941.39"/>
    <n v="0"/>
    <s v="50-R1.5 - Retirement"/>
    <m/>
    <x v="1"/>
    <n v="2044"/>
    <b v="0"/>
  </r>
  <r>
    <x v="1"/>
    <s v="0222"/>
    <n v="0"/>
    <n v="0"/>
    <n v="2024"/>
    <n v="1984"/>
    <n v="-16468.96"/>
    <n v="0"/>
    <s v="50-R1.5 - Retirement"/>
    <m/>
    <x v="1"/>
    <n v="2044"/>
    <b v="0"/>
  </r>
  <r>
    <x v="1"/>
    <s v="0222"/>
    <n v="0"/>
    <n v="0"/>
    <n v="2024"/>
    <n v="1985"/>
    <n v="-48314.48"/>
    <n v="0"/>
    <s v="50-R1.5 - Retirement"/>
    <m/>
    <x v="1"/>
    <n v="2044"/>
    <b v="0"/>
  </r>
  <r>
    <x v="1"/>
    <s v="0222"/>
    <n v="0"/>
    <n v="0"/>
    <n v="2024"/>
    <n v="1986"/>
    <n v="-9822.2900000000009"/>
    <n v="0"/>
    <s v="50-R1.5 - Retirement"/>
    <m/>
    <x v="1"/>
    <n v="2044"/>
    <b v="0"/>
  </r>
  <r>
    <x v="1"/>
    <s v="0222"/>
    <n v="0"/>
    <n v="0"/>
    <n v="2024"/>
    <n v="1987"/>
    <n v="-14455.46"/>
    <n v="0"/>
    <s v="50-R1.5 - Retirement"/>
    <m/>
    <x v="1"/>
    <n v="2044"/>
    <b v="0"/>
  </r>
  <r>
    <x v="1"/>
    <s v="0222"/>
    <n v="0"/>
    <n v="0"/>
    <n v="2024"/>
    <n v="1989"/>
    <n v="-5158.34"/>
    <n v="0"/>
    <s v="50-R1.5 - Retirement"/>
    <m/>
    <x v="1"/>
    <n v="2044"/>
    <b v="0"/>
  </r>
  <r>
    <x v="1"/>
    <s v="0222"/>
    <n v="0"/>
    <n v="0"/>
    <n v="2024"/>
    <n v="1991"/>
    <n v="-189.09"/>
    <n v="0"/>
    <s v="50-R1.5 - Retirement"/>
    <m/>
    <x v="1"/>
    <n v="2044"/>
    <b v="0"/>
  </r>
  <r>
    <x v="1"/>
    <s v="0222"/>
    <n v="0"/>
    <n v="0"/>
    <n v="2024"/>
    <n v="1992"/>
    <n v="-9.9700000000000006"/>
    <n v="0"/>
    <s v="50-R1.5 - Retirement"/>
    <m/>
    <x v="1"/>
    <n v="2044"/>
    <b v="0"/>
  </r>
  <r>
    <x v="1"/>
    <s v="0222"/>
    <n v="0"/>
    <n v="0"/>
    <n v="2024"/>
    <n v="1993"/>
    <n v="-559.58000000000004"/>
    <n v="0"/>
    <s v="50-R1.5 - Retirement"/>
    <m/>
    <x v="1"/>
    <n v="2044"/>
    <b v="0"/>
  </r>
  <r>
    <x v="1"/>
    <s v="0222"/>
    <n v="0"/>
    <n v="0"/>
    <n v="2024"/>
    <n v="1995"/>
    <n v="-1814.17"/>
    <n v="0"/>
    <s v="50-R1.5 - Retirement"/>
    <m/>
    <x v="1"/>
    <n v="2044"/>
    <b v="0"/>
  </r>
  <r>
    <x v="1"/>
    <s v="0222"/>
    <n v="0"/>
    <n v="0"/>
    <n v="2024"/>
    <n v="1996"/>
    <n v="-11710.89"/>
    <n v="0"/>
    <s v="50-R1.5 - Retirement"/>
    <m/>
    <x v="1"/>
    <n v="2044"/>
    <b v="0"/>
  </r>
  <r>
    <x v="1"/>
    <s v="0222"/>
    <n v="0"/>
    <n v="0"/>
    <n v="2024"/>
    <n v="1997"/>
    <n v="-1143.94"/>
    <n v="0"/>
    <s v="50-R1.5 - Retirement"/>
    <m/>
    <x v="1"/>
    <n v="2044"/>
    <b v="0"/>
  </r>
  <r>
    <x v="1"/>
    <s v="0222"/>
    <n v="0"/>
    <n v="0"/>
    <n v="2024"/>
    <n v="1998"/>
    <n v="-39124.080000000002"/>
    <n v="0"/>
    <s v="50-R1.5 - Retirement"/>
    <m/>
    <x v="1"/>
    <n v="2044"/>
    <b v="0"/>
  </r>
  <r>
    <x v="1"/>
    <s v="0222"/>
    <n v="0"/>
    <n v="0"/>
    <n v="2024"/>
    <n v="1999"/>
    <n v="-20790.810000000001"/>
    <n v="0"/>
    <s v="50-R1.5 - Retirement"/>
    <m/>
    <x v="1"/>
    <n v="2044"/>
    <b v="0"/>
  </r>
  <r>
    <x v="1"/>
    <s v="0222"/>
    <n v="0"/>
    <n v="0"/>
    <n v="2024"/>
    <n v="2001"/>
    <n v="-2168.7600000000002"/>
    <n v="0"/>
    <s v="50-R1.5 - Retirement"/>
    <m/>
    <x v="1"/>
    <n v="2044"/>
    <b v="0"/>
  </r>
  <r>
    <x v="1"/>
    <s v="0222"/>
    <n v="0"/>
    <n v="0"/>
    <n v="2024"/>
    <n v="2002"/>
    <n v="-43172.84"/>
    <n v="0"/>
    <s v="50-R1.5 - Retirement"/>
    <m/>
    <x v="1"/>
    <n v="2044"/>
    <b v="0"/>
  </r>
  <r>
    <x v="1"/>
    <s v="0222"/>
    <n v="0"/>
    <n v="0"/>
    <n v="2024"/>
    <n v="2003"/>
    <n v="-881.17"/>
    <n v="0"/>
    <s v="50-R1.5 - Retirement"/>
    <m/>
    <x v="1"/>
    <n v="2044"/>
    <b v="0"/>
  </r>
  <r>
    <x v="1"/>
    <s v="0222"/>
    <n v="0"/>
    <n v="0"/>
    <n v="2024"/>
    <n v="2005"/>
    <n v="-3531.19"/>
    <n v="0"/>
    <s v="50-R1.5 - Retirement"/>
    <m/>
    <x v="1"/>
    <n v="2044"/>
    <b v="0"/>
  </r>
  <r>
    <x v="1"/>
    <s v="0222"/>
    <n v="0"/>
    <n v="0"/>
    <n v="2024"/>
    <n v="2006"/>
    <n v="-1416.67"/>
    <n v="0"/>
    <s v="50-R1.5 - Retirement"/>
    <m/>
    <x v="1"/>
    <n v="2044"/>
    <b v="0"/>
  </r>
  <r>
    <x v="1"/>
    <s v="0222"/>
    <n v="0"/>
    <n v="0"/>
    <n v="2024"/>
    <n v="2007"/>
    <n v="-771.02"/>
    <n v="0"/>
    <s v="50-R1.5 - Retirement"/>
    <m/>
    <x v="1"/>
    <n v="2044"/>
    <b v="0"/>
  </r>
  <r>
    <x v="1"/>
    <s v="0222"/>
    <n v="0"/>
    <n v="0"/>
    <n v="2024"/>
    <n v="2008"/>
    <n v="-2762.87"/>
    <n v="0"/>
    <s v="50-R1.5 - Retirement"/>
    <m/>
    <x v="1"/>
    <n v="2044"/>
    <b v="0"/>
  </r>
  <r>
    <x v="1"/>
    <s v="0222"/>
    <n v="0"/>
    <n v="0"/>
    <n v="2024"/>
    <n v="2009"/>
    <n v="-1379.19"/>
    <n v="0"/>
    <s v="50-R1.5 - Retirement"/>
    <m/>
    <x v="1"/>
    <n v="2044"/>
    <b v="0"/>
  </r>
  <r>
    <x v="1"/>
    <s v="0222"/>
    <n v="0"/>
    <n v="0"/>
    <n v="2024"/>
    <n v="2010"/>
    <n v="-5837.59"/>
    <n v="0"/>
    <s v="50-R1.5 - Retirement"/>
    <m/>
    <x v="1"/>
    <n v="2044"/>
    <b v="0"/>
  </r>
  <r>
    <x v="1"/>
    <s v="0222"/>
    <n v="0"/>
    <n v="0"/>
    <n v="2025"/>
    <n v="1981"/>
    <n v="-200920.6"/>
    <n v="0"/>
    <s v="50-R1.5 - Retirement"/>
    <m/>
    <x v="1"/>
    <n v="2044"/>
    <b v="0"/>
  </r>
  <r>
    <x v="1"/>
    <s v="0222"/>
    <n v="0"/>
    <n v="0"/>
    <n v="2025"/>
    <n v="1982"/>
    <n v="-38613.68"/>
    <n v="0"/>
    <s v="50-R1.5 - Retirement"/>
    <m/>
    <x v="1"/>
    <n v="2044"/>
    <b v="0"/>
  </r>
  <r>
    <x v="1"/>
    <s v="0222"/>
    <n v="0"/>
    <n v="0"/>
    <n v="2025"/>
    <n v="1983"/>
    <n v="-9195.8799999999992"/>
    <n v="0"/>
    <s v="50-R1.5 - Retirement"/>
    <m/>
    <x v="1"/>
    <n v="2044"/>
    <b v="0"/>
  </r>
  <r>
    <x v="1"/>
    <s v="0222"/>
    <n v="0"/>
    <n v="0"/>
    <n v="2025"/>
    <n v="1984"/>
    <n v="-16954.349999999999"/>
    <n v="0"/>
    <s v="50-R1.5 - Retirement"/>
    <m/>
    <x v="1"/>
    <n v="2044"/>
    <b v="0"/>
  </r>
  <r>
    <x v="1"/>
    <s v="0222"/>
    <n v="0"/>
    <n v="0"/>
    <n v="2025"/>
    <n v="1985"/>
    <n v="-49783.17"/>
    <n v="0"/>
    <s v="50-R1.5 - Retirement"/>
    <m/>
    <x v="1"/>
    <n v="2044"/>
    <b v="0"/>
  </r>
  <r>
    <x v="1"/>
    <s v="0222"/>
    <n v="0"/>
    <n v="0"/>
    <n v="2025"/>
    <n v="1986"/>
    <n v="-10129.23"/>
    <n v="0"/>
    <s v="50-R1.5 - Retirement"/>
    <m/>
    <x v="1"/>
    <n v="2044"/>
    <b v="0"/>
  </r>
  <r>
    <x v="1"/>
    <s v="0222"/>
    <n v="0"/>
    <n v="0"/>
    <n v="2025"/>
    <n v="1987"/>
    <n v="-14918.23"/>
    <n v="0"/>
    <s v="50-R1.5 - Retirement"/>
    <m/>
    <x v="1"/>
    <n v="2044"/>
    <b v="0"/>
  </r>
  <r>
    <x v="1"/>
    <s v="0222"/>
    <n v="0"/>
    <n v="0"/>
    <n v="2025"/>
    <n v="1989"/>
    <n v="-5330.33"/>
    <n v="0"/>
    <s v="50-R1.5 - Retirement"/>
    <m/>
    <x v="1"/>
    <n v="2044"/>
    <b v="0"/>
  </r>
  <r>
    <x v="1"/>
    <s v="0222"/>
    <n v="0"/>
    <n v="0"/>
    <n v="2025"/>
    <n v="1991"/>
    <n v="-195.59"/>
    <n v="0"/>
    <s v="50-R1.5 - Retirement"/>
    <m/>
    <x v="1"/>
    <n v="2044"/>
    <b v="0"/>
  </r>
  <r>
    <x v="1"/>
    <s v="0222"/>
    <n v="0"/>
    <n v="0"/>
    <n v="2025"/>
    <n v="1992"/>
    <n v="-10.32"/>
    <n v="0"/>
    <s v="50-R1.5 - Retirement"/>
    <m/>
    <x v="1"/>
    <n v="2044"/>
    <b v="0"/>
  </r>
  <r>
    <x v="1"/>
    <s v="0222"/>
    <n v="0"/>
    <n v="0"/>
    <n v="2025"/>
    <n v="1993"/>
    <n v="-579.26"/>
    <n v="0"/>
    <s v="50-R1.5 - Retirement"/>
    <m/>
    <x v="1"/>
    <n v="2044"/>
    <b v="0"/>
  </r>
  <r>
    <x v="1"/>
    <s v="0222"/>
    <n v="0"/>
    <n v="0"/>
    <n v="2025"/>
    <n v="1995"/>
    <n v="-1878.85"/>
    <n v="0"/>
    <s v="50-R1.5 - Retirement"/>
    <m/>
    <x v="1"/>
    <n v="2044"/>
    <b v="0"/>
  </r>
  <r>
    <x v="1"/>
    <s v="0222"/>
    <n v="0"/>
    <n v="0"/>
    <n v="2025"/>
    <n v="1996"/>
    <n v="-12130.26"/>
    <n v="0"/>
    <s v="50-R1.5 - Retirement"/>
    <m/>
    <x v="1"/>
    <n v="2044"/>
    <b v="0"/>
  </r>
  <r>
    <x v="1"/>
    <s v="0222"/>
    <n v="0"/>
    <n v="0"/>
    <n v="2025"/>
    <n v="1997"/>
    <n v="-1185.01"/>
    <n v="0"/>
    <s v="50-R1.5 - Retirement"/>
    <m/>
    <x v="1"/>
    <n v="2044"/>
    <b v="0"/>
  </r>
  <r>
    <x v="1"/>
    <s v="0222"/>
    <n v="0"/>
    <n v="0"/>
    <n v="2025"/>
    <n v="1998"/>
    <n v="-40530.25"/>
    <n v="0"/>
    <s v="50-R1.5 - Retirement"/>
    <m/>
    <x v="1"/>
    <n v="2044"/>
    <b v="0"/>
  </r>
  <r>
    <x v="1"/>
    <s v="0222"/>
    <n v="0"/>
    <n v="0"/>
    <n v="2025"/>
    <n v="1999"/>
    <n v="-21537.48"/>
    <n v="0"/>
    <s v="50-R1.5 - Retirement"/>
    <m/>
    <x v="1"/>
    <n v="2044"/>
    <b v="0"/>
  </r>
  <r>
    <x v="1"/>
    <s v="0222"/>
    <n v="0"/>
    <n v="0"/>
    <n v="2025"/>
    <n v="2001"/>
    <n v="-2246.19"/>
    <n v="0"/>
    <s v="50-R1.5 - Retirement"/>
    <m/>
    <x v="1"/>
    <n v="2044"/>
    <b v="0"/>
  </r>
  <r>
    <x v="1"/>
    <s v="0222"/>
    <n v="0"/>
    <n v="0"/>
    <n v="2025"/>
    <n v="2002"/>
    <n v="-44706.18"/>
    <n v="0"/>
    <s v="50-R1.5 - Retirement"/>
    <m/>
    <x v="1"/>
    <n v="2044"/>
    <b v="0"/>
  </r>
  <r>
    <x v="1"/>
    <s v="0222"/>
    <n v="0"/>
    <n v="0"/>
    <n v="2025"/>
    <n v="2003"/>
    <n v="-912.27"/>
    <n v="0"/>
    <s v="50-R1.5 - Retirement"/>
    <m/>
    <x v="1"/>
    <n v="2044"/>
    <b v="0"/>
  </r>
  <r>
    <x v="1"/>
    <s v="0222"/>
    <n v="0"/>
    <n v="0"/>
    <n v="2025"/>
    <n v="2005"/>
    <n v="-3653.93"/>
    <n v="0"/>
    <s v="50-R1.5 - Retirement"/>
    <m/>
    <x v="1"/>
    <n v="2044"/>
    <b v="0"/>
  </r>
  <r>
    <x v="1"/>
    <s v="0222"/>
    <n v="0"/>
    <n v="0"/>
    <n v="2025"/>
    <n v="2006"/>
    <n v="-1465.53"/>
    <n v="0"/>
    <s v="50-R1.5 - Retirement"/>
    <m/>
    <x v="1"/>
    <n v="2044"/>
    <b v="0"/>
  </r>
  <r>
    <x v="1"/>
    <s v="0222"/>
    <n v="0"/>
    <n v="0"/>
    <n v="2025"/>
    <n v="2007"/>
    <n v="-797.4"/>
    <n v="0"/>
    <s v="50-R1.5 - Retirement"/>
    <m/>
    <x v="1"/>
    <n v="2044"/>
    <b v="0"/>
  </r>
  <r>
    <x v="1"/>
    <s v="0222"/>
    <n v="0"/>
    <n v="0"/>
    <n v="2025"/>
    <n v="2008"/>
    <n v="-2856.81"/>
    <n v="0"/>
    <s v="50-R1.5 - Retirement"/>
    <m/>
    <x v="1"/>
    <n v="2044"/>
    <b v="0"/>
  </r>
  <r>
    <x v="1"/>
    <s v="0222"/>
    <n v="0"/>
    <n v="0"/>
    <n v="2025"/>
    <n v="2009"/>
    <n v="-1425.9"/>
    <n v="0"/>
    <s v="50-R1.5 - Retirement"/>
    <m/>
    <x v="1"/>
    <n v="2044"/>
    <b v="0"/>
  </r>
  <r>
    <x v="1"/>
    <s v="0222"/>
    <n v="0"/>
    <n v="0"/>
    <n v="2025"/>
    <n v="2010"/>
    <n v="-6035.31"/>
    <n v="0"/>
    <s v="50-R1.5 - Retirement"/>
    <m/>
    <x v="1"/>
    <n v="2044"/>
    <b v="0"/>
  </r>
  <r>
    <x v="1"/>
    <s v="0222"/>
    <n v="0"/>
    <n v="0"/>
    <n v="2026"/>
    <n v="1981"/>
    <n v="-205927.41"/>
    <n v="0"/>
    <s v="50-R1.5 - Retirement"/>
    <m/>
    <x v="1"/>
    <n v="2044"/>
    <b v="0"/>
  </r>
  <r>
    <x v="1"/>
    <s v="0222"/>
    <n v="0"/>
    <n v="0"/>
    <n v="2026"/>
    <n v="1982"/>
    <n v="-39624.519999999997"/>
    <n v="0"/>
    <s v="50-R1.5 - Retirement"/>
    <m/>
    <x v="1"/>
    <n v="2044"/>
    <b v="0"/>
  </r>
  <r>
    <x v="1"/>
    <s v="0222"/>
    <n v="0"/>
    <n v="0"/>
    <n v="2026"/>
    <n v="1983"/>
    <n v="-9447.56"/>
    <n v="0"/>
    <s v="50-R1.5 - Retirement"/>
    <m/>
    <x v="1"/>
    <n v="2044"/>
    <b v="0"/>
  </r>
  <r>
    <x v="1"/>
    <s v="0222"/>
    <n v="0"/>
    <n v="0"/>
    <n v="2026"/>
    <n v="1984"/>
    <n v="-17436.900000000001"/>
    <n v="0"/>
    <s v="50-R1.5 - Retirement"/>
    <m/>
    <x v="1"/>
    <n v="2044"/>
    <b v="0"/>
  </r>
  <r>
    <x v="1"/>
    <s v="0222"/>
    <n v="0"/>
    <n v="0"/>
    <n v="2026"/>
    <n v="1985"/>
    <n v="-51250.42"/>
    <n v="0"/>
    <s v="50-R1.5 - Retirement"/>
    <m/>
    <x v="1"/>
    <n v="2044"/>
    <b v="0"/>
  </r>
  <r>
    <x v="1"/>
    <s v="0222"/>
    <n v="0"/>
    <n v="0"/>
    <n v="2026"/>
    <n v="1986"/>
    <n v="-10437.15"/>
    <n v="0"/>
    <s v="50-R1.5 - Retirement"/>
    <m/>
    <x v="1"/>
    <n v="2044"/>
    <b v="0"/>
  </r>
  <r>
    <x v="1"/>
    <s v="0222"/>
    <n v="0"/>
    <n v="0"/>
    <n v="2026"/>
    <n v="1987"/>
    <n v="-15384.42"/>
    <n v="0"/>
    <s v="50-R1.5 - Retirement"/>
    <m/>
    <x v="1"/>
    <n v="2044"/>
    <b v="0"/>
  </r>
  <r>
    <x v="1"/>
    <s v="0222"/>
    <n v="0"/>
    <n v="0"/>
    <n v="2026"/>
    <n v="1989"/>
    <n v="-5504.73"/>
    <n v="0"/>
    <s v="50-R1.5 - Retirement"/>
    <m/>
    <x v="1"/>
    <n v="2044"/>
    <b v="0"/>
  </r>
  <r>
    <x v="1"/>
    <s v="0222"/>
    <n v="0"/>
    <n v="0"/>
    <n v="2026"/>
    <n v="1991"/>
    <n v="-202.22"/>
    <n v="0"/>
    <s v="50-R1.5 - Retirement"/>
    <m/>
    <x v="1"/>
    <n v="2044"/>
    <b v="0"/>
  </r>
  <r>
    <x v="1"/>
    <s v="0222"/>
    <n v="0"/>
    <n v="0"/>
    <n v="2026"/>
    <n v="1992"/>
    <n v="-10.67"/>
    <n v="0"/>
    <s v="50-R1.5 - Retirement"/>
    <m/>
    <x v="1"/>
    <n v="2044"/>
    <b v="0"/>
  </r>
  <r>
    <x v="1"/>
    <s v="0222"/>
    <n v="0"/>
    <n v="0"/>
    <n v="2026"/>
    <n v="1993"/>
    <n v="-599.41"/>
    <n v="0"/>
    <s v="50-R1.5 - Retirement"/>
    <m/>
    <x v="1"/>
    <n v="2044"/>
    <b v="0"/>
  </r>
  <r>
    <x v="1"/>
    <s v="0222"/>
    <n v="0"/>
    <n v="0"/>
    <n v="2026"/>
    <n v="1995"/>
    <n v="-1945.41"/>
    <n v="0"/>
    <s v="50-R1.5 - Retirement"/>
    <m/>
    <x v="1"/>
    <n v="2044"/>
    <b v="0"/>
  </r>
  <r>
    <x v="1"/>
    <s v="0222"/>
    <n v="0"/>
    <n v="0"/>
    <n v="2026"/>
    <n v="1996"/>
    <n v="-12562.76"/>
    <n v="0"/>
    <s v="50-R1.5 - Retirement"/>
    <m/>
    <x v="1"/>
    <n v="2044"/>
    <b v="0"/>
  </r>
  <r>
    <x v="1"/>
    <s v="0222"/>
    <n v="0"/>
    <n v="0"/>
    <n v="2026"/>
    <n v="1997"/>
    <n v="-1227.44"/>
    <n v="0"/>
    <s v="50-R1.5 - Retirement"/>
    <m/>
    <x v="1"/>
    <n v="2044"/>
    <b v="0"/>
  </r>
  <r>
    <x v="1"/>
    <s v="0222"/>
    <n v="0"/>
    <n v="0"/>
    <n v="2026"/>
    <n v="1998"/>
    <n v="-41985.3"/>
    <n v="0"/>
    <s v="50-R1.5 - Retirement"/>
    <m/>
    <x v="1"/>
    <n v="2044"/>
    <b v="0"/>
  </r>
  <r>
    <x v="1"/>
    <s v="0222"/>
    <n v="0"/>
    <n v="0"/>
    <n v="2026"/>
    <n v="1999"/>
    <n v="-22311.57"/>
    <n v="0"/>
    <s v="50-R1.5 - Retirement"/>
    <m/>
    <x v="1"/>
    <n v="2044"/>
    <b v="0"/>
  </r>
  <r>
    <x v="1"/>
    <s v="0222"/>
    <n v="0"/>
    <n v="0"/>
    <n v="2026"/>
    <n v="2001"/>
    <n v="-2326.65"/>
    <n v="0"/>
    <s v="50-R1.5 - Retirement"/>
    <m/>
    <x v="1"/>
    <n v="2044"/>
    <b v="0"/>
  </r>
  <r>
    <x v="1"/>
    <s v="0222"/>
    <n v="0"/>
    <n v="0"/>
    <n v="2026"/>
    <n v="2002"/>
    <n v="-46302.18"/>
    <n v="0"/>
    <s v="50-R1.5 - Retirement"/>
    <m/>
    <x v="1"/>
    <n v="2044"/>
    <b v="0"/>
  </r>
  <r>
    <x v="1"/>
    <s v="0222"/>
    <n v="0"/>
    <n v="0"/>
    <n v="2026"/>
    <n v="2003"/>
    <n v="-944.67"/>
    <n v="0"/>
    <s v="50-R1.5 - Retirement"/>
    <m/>
    <x v="1"/>
    <n v="2044"/>
    <b v="0"/>
  </r>
  <r>
    <x v="1"/>
    <s v="0222"/>
    <n v="0"/>
    <n v="0"/>
    <n v="2026"/>
    <n v="2005"/>
    <n v="-3781.93"/>
    <n v="0"/>
    <s v="50-R1.5 - Retirement"/>
    <m/>
    <x v="1"/>
    <n v="2044"/>
    <b v="0"/>
  </r>
  <r>
    <x v="1"/>
    <s v="0222"/>
    <n v="0"/>
    <n v="0"/>
    <n v="2026"/>
    <n v="2006"/>
    <n v="-1516.47"/>
    <n v="0"/>
    <s v="50-R1.5 - Retirement"/>
    <m/>
    <x v="1"/>
    <n v="2044"/>
    <b v="0"/>
  </r>
  <r>
    <x v="1"/>
    <s v="0222"/>
    <n v="0"/>
    <n v="0"/>
    <n v="2026"/>
    <n v="2007"/>
    <n v="-824.9"/>
    <n v="0"/>
    <s v="50-R1.5 - Retirement"/>
    <m/>
    <x v="1"/>
    <n v="2044"/>
    <b v="0"/>
  </r>
  <r>
    <x v="1"/>
    <s v="0222"/>
    <n v="0"/>
    <n v="0"/>
    <n v="2026"/>
    <n v="2008"/>
    <n v="-2954.55"/>
    <n v="0"/>
    <s v="50-R1.5 - Retirement"/>
    <m/>
    <x v="1"/>
    <n v="2044"/>
    <b v="0"/>
  </r>
  <r>
    <x v="1"/>
    <s v="0222"/>
    <n v="0"/>
    <n v="0"/>
    <n v="2026"/>
    <n v="2009"/>
    <n v="-1474.38"/>
    <n v="0"/>
    <s v="50-R1.5 - Retirement"/>
    <m/>
    <x v="1"/>
    <n v="2044"/>
    <b v="0"/>
  </r>
  <r>
    <x v="1"/>
    <s v="0222"/>
    <n v="0"/>
    <n v="0"/>
    <n v="2026"/>
    <n v="2010"/>
    <n v="-6239.69"/>
    <n v="0"/>
    <s v="50-R1.5 - Retirement"/>
    <m/>
    <x v="1"/>
    <n v="2044"/>
    <b v="0"/>
  </r>
  <r>
    <x v="1"/>
    <s v="0222"/>
    <n v="0"/>
    <n v="0"/>
    <n v="2027"/>
    <n v="1981"/>
    <n v="-210774.08"/>
    <n v="0"/>
    <s v="50-R1.5 - Retirement"/>
    <m/>
    <x v="1"/>
    <n v="2044"/>
    <b v="0"/>
  </r>
  <r>
    <x v="1"/>
    <s v="0222"/>
    <n v="0"/>
    <n v="0"/>
    <n v="2027"/>
    <n v="1982"/>
    <n v="-40611.94"/>
    <n v="0"/>
    <s v="50-R1.5 - Retirement"/>
    <m/>
    <x v="1"/>
    <n v="2044"/>
    <b v="0"/>
  </r>
  <r>
    <x v="1"/>
    <s v="0222"/>
    <n v="0"/>
    <n v="0"/>
    <n v="2027"/>
    <n v="1983"/>
    <n v="-9694.89"/>
    <n v="0"/>
    <s v="50-R1.5 - Retirement"/>
    <m/>
    <x v="1"/>
    <n v="2044"/>
    <b v="0"/>
  </r>
  <r>
    <x v="1"/>
    <s v="0222"/>
    <n v="0"/>
    <n v="0"/>
    <n v="2027"/>
    <n v="1984"/>
    <n v="-17914.14"/>
    <n v="0"/>
    <s v="50-R1.5 - Retirement"/>
    <m/>
    <x v="1"/>
    <n v="2044"/>
    <b v="0"/>
  </r>
  <r>
    <x v="1"/>
    <s v="0222"/>
    <n v="0"/>
    <n v="0"/>
    <n v="2027"/>
    <n v="1985"/>
    <n v="-52709.11"/>
    <n v="0"/>
    <s v="50-R1.5 - Retirement"/>
    <m/>
    <x v="1"/>
    <n v="2044"/>
    <b v="0"/>
  </r>
  <r>
    <x v="1"/>
    <s v="0222"/>
    <n v="0"/>
    <n v="0"/>
    <n v="2027"/>
    <n v="1986"/>
    <n v="-10744.76"/>
    <n v="0"/>
    <s v="50-R1.5 - Retirement"/>
    <m/>
    <x v="1"/>
    <n v="2044"/>
    <b v="0"/>
  </r>
  <r>
    <x v="1"/>
    <s v="0222"/>
    <n v="0"/>
    <n v="0"/>
    <n v="2027"/>
    <n v="1987"/>
    <n v="-15852.08"/>
    <n v="0"/>
    <s v="50-R1.5 - Retirement"/>
    <m/>
    <x v="1"/>
    <n v="2044"/>
    <b v="0"/>
  </r>
  <r>
    <x v="1"/>
    <s v="0222"/>
    <n v="0"/>
    <n v="0"/>
    <n v="2027"/>
    <n v="1989"/>
    <n v="-5680.96"/>
    <n v="0"/>
    <s v="50-R1.5 - Retirement"/>
    <m/>
    <x v="1"/>
    <n v="2044"/>
    <b v="0"/>
  </r>
  <r>
    <x v="1"/>
    <s v="0222"/>
    <n v="0"/>
    <n v="0"/>
    <n v="2027"/>
    <n v="1991"/>
    <n v="-208.96"/>
    <n v="0"/>
    <s v="50-R1.5 - Retirement"/>
    <m/>
    <x v="1"/>
    <n v="2044"/>
    <b v="0"/>
  </r>
  <r>
    <x v="1"/>
    <s v="0222"/>
    <n v="0"/>
    <n v="0"/>
    <n v="2027"/>
    <n v="1992"/>
    <n v="-11.03"/>
    <n v="0"/>
    <s v="50-R1.5 - Retirement"/>
    <m/>
    <x v="1"/>
    <n v="2044"/>
    <b v="0"/>
  </r>
  <r>
    <x v="1"/>
    <s v="0222"/>
    <n v="0"/>
    <n v="0"/>
    <n v="2027"/>
    <n v="1993"/>
    <n v="-620.02"/>
    <n v="0"/>
    <s v="50-R1.5 - Retirement"/>
    <m/>
    <x v="1"/>
    <n v="2044"/>
    <b v="0"/>
  </r>
  <r>
    <x v="1"/>
    <s v="0222"/>
    <n v="0"/>
    <n v="0"/>
    <n v="2027"/>
    <n v="1995"/>
    <n v="-2013.8"/>
    <n v="0"/>
    <s v="50-R1.5 - Retirement"/>
    <m/>
    <x v="1"/>
    <n v="2044"/>
    <b v="0"/>
  </r>
  <r>
    <x v="1"/>
    <s v="0222"/>
    <n v="0"/>
    <n v="0"/>
    <n v="2027"/>
    <n v="1996"/>
    <n v="-13007.78"/>
    <n v="0"/>
    <s v="50-R1.5 - Retirement"/>
    <m/>
    <x v="1"/>
    <n v="2044"/>
    <b v="0"/>
  </r>
  <r>
    <x v="1"/>
    <s v="0222"/>
    <n v="0"/>
    <n v="0"/>
    <n v="2027"/>
    <n v="1997"/>
    <n v="-1271.21"/>
    <n v="0"/>
    <s v="50-R1.5 - Retirement"/>
    <m/>
    <x v="1"/>
    <n v="2044"/>
    <b v="0"/>
  </r>
  <r>
    <x v="1"/>
    <s v="0222"/>
    <n v="0"/>
    <n v="0"/>
    <n v="2027"/>
    <n v="1998"/>
    <n v="-43488.800000000003"/>
    <n v="0"/>
    <s v="50-R1.5 - Retirement"/>
    <m/>
    <x v="1"/>
    <n v="2044"/>
    <b v="0"/>
  </r>
  <r>
    <x v="1"/>
    <s v="0222"/>
    <n v="0"/>
    <n v="0"/>
    <n v="2027"/>
    <n v="1999"/>
    <n v="-23112.560000000001"/>
    <n v="0"/>
    <s v="50-R1.5 - Retirement"/>
    <m/>
    <x v="1"/>
    <n v="2044"/>
    <b v="0"/>
  </r>
  <r>
    <x v="1"/>
    <s v="0222"/>
    <n v="0"/>
    <n v="0"/>
    <n v="2027"/>
    <n v="2001"/>
    <n v="-2410.21"/>
    <n v="0"/>
    <s v="50-R1.5 - Retirement"/>
    <m/>
    <x v="1"/>
    <n v="2044"/>
    <b v="0"/>
  </r>
  <r>
    <x v="1"/>
    <s v="0222"/>
    <n v="0"/>
    <n v="0"/>
    <n v="2027"/>
    <n v="2002"/>
    <n v="-47960.83"/>
    <n v="0"/>
    <s v="50-R1.5 - Retirement"/>
    <m/>
    <x v="1"/>
    <n v="2044"/>
    <b v="0"/>
  </r>
  <r>
    <x v="1"/>
    <s v="0222"/>
    <n v="0"/>
    <n v="0"/>
    <n v="2027"/>
    <n v="2003"/>
    <n v="-978.4"/>
    <n v="0"/>
    <s v="50-R1.5 - Retirement"/>
    <m/>
    <x v="1"/>
    <n v="2044"/>
    <b v="0"/>
  </r>
  <r>
    <x v="1"/>
    <s v="0222"/>
    <n v="0"/>
    <n v="0"/>
    <n v="2027"/>
    <n v="2005"/>
    <n v="-3915.42"/>
    <n v="0"/>
    <s v="50-R1.5 - Retirement"/>
    <m/>
    <x v="1"/>
    <n v="2044"/>
    <b v="0"/>
  </r>
  <r>
    <x v="1"/>
    <s v="0222"/>
    <n v="0"/>
    <n v="0"/>
    <n v="2027"/>
    <n v="2006"/>
    <n v="-1569.59"/>
    <n v="0"/>
    <s v="50-R1.5 - Retirement"/>
    <m/>
    <x v="1"/>
    <n v="2044"/>
    <b v="0"/>
  </r>
  <r>
    <x v="1"/>
    <s v="0222"/>
    <n v="0"/>
    <n v="0"/>
    <n v="2027"/>
    <n v="2007"/>
    <n v="-853.58"/>
    <n v="0"/>
    <s v="50-R1.5 - Retirement"/>
    <m/>
    <x v="1"/>
    <n v="2044"/>
    <b v="0"/>
  </r>
  <r>
    <x v="1"/>
    <s v="0222"/>
    <n v="0"/>
    <n v="0"/>
    <n v="2027"/>
    <n v="2008"/>
    <n v="-3056.45"/>
    <n v="0"/>
    <s v="50-R1.5 - Retirement"/>
    <m/>
    <x v="1"/>
    <n v="2044"/>
    <b v="0"/>
  </r>
  <r>
    <x v="1"/>
    <s v="0222"/>
    <n v="0"/>
    <n v="0"/>
    <n v="2027"/>
    <n v="2009"/>
    <n v="-1524.82"/>
    <n v="0"/>
    <s v="50-R1.5 - Retirement"/>
    <m/>
    <x v="1"/>
    <n v="2044"/>
    <b v="0"/>
  </r>
  <r>
    <x v="1"/>
    <s v="0222"/>
    <n v="0"/>
    <n v="0"/>
    <n v="2027"/>
    <n v="2010"/>
    <n v="-6451.84"/>
    <n v="0"/>
    <s v="50-R1.5 - Retirement"/>
    <m/>
    <x v="1"/>
    <n v="2044"/>
    <b v="0"/>
  </r>
  <r>
    <x v="1"/>
    <s v="0222"/>
    <n v="0"/>
    <n v="0"/>
    <n v="2028"/>
    <n v="1981"/>
    <n v="-215428.33"/>
    <n v="0"/>
    <s v="50-R1.5 - Retirement"/>
    <m/>
    <x v="1"/>
    <n v="2044"/>
    <b v="0"/>
  </r>
  <r>
    <x v="1"/>
    <s v="0222"/>
    <n v="0"/>
    <n v="0"/>
    <n v="2028"/>
    <n v="1982"/>
    <n v="-41567.78"/>
    <n v="0"/>
    <s v="50-R1.5 - Retirement"/>
    <m/>
    <x v="1"/>
    <n v="2044"/>
    <b v="0"/>
  </r>
  <r>
    <x v="1"/>
    <s v="0222"/>
    <n v="0"/>
    <n v="0"/>
    <n v="2028"/>
    <n v="1983"/>
    <n v="-9936.48"/>
    <n v="0"/>
    <s v="50-R1.5 - Retirement"/>
    <m/>
    <x v="1"/>
    <n v="2044"/>
    <b v="0"/>
  </r>
  <r>
    <x v="1"/>
    <s v="0222"/>
    <n v="0"/>
    <n v="0"/>
    <n v="2028"/>
    <n v="1984"/>
    <n v="-18383.099999999999"/>
    <n v="0"/>
    <s v="50-R1.5 - Retirement"/>
    <m/>
    <x v="1"/>
    <n v="2044"/>
    <b v="0"/>
  </r>
  <r>
    <x v="1"/>
    <s v="0222"/>
    <n v="0"/>
    <n v="0"/>
    <n v="2028"/>
    <n v="1985"/>
    <n v="-54151.72"/>
    <n v="0"/>
    <s v="50-R1.5 - Retirement"/>
    <m/>
    <x v="1"/>
    <n v="2044"/>
    <b v="0"/>
  </r>
  <r>
    <x v="1"/>
    <s v="0222"/>
    <n v="0"/>
    <n v="0"/>
    <n v="2028"/>
    <n v="1986"/>
    <n v="-11050.58"/>
    <n v="0"/>
    <s v="50-R1.5 - Retirement"/>
    <m/>
    <x v="1"/>
    <n v="2044"/>
    <b v="0"/>
  </r>
  <r>
    <x v="1"/>
    <s v="0222"/>
    <n v="0"/>
    <n v="0"/>
    <n v="2028"/>
    <n v="1987"/>
    <n v="-16319.29"/>
    <n v="0"/>
    <s v="50-R1.5 - Retirement"/>
    <m/>
    <x v="1"/>
    <n v="2044"/>
    <b v="0"/>
  </r>
  <r>
    <x v="1"/>
    <s v="0222"/>
    <n v="0"/>
    <n v="0"/>
    <n v="2028"/>
    <n v="1989"/>
    <n v="-5858.49"/>
    <n v="0"/>
    <s v="50-R1.5 - Retirement"/>
    <m/>
    <x v="1"/>
    <n v="2044"/>
    <b v="0"/>
  </r>
  <r>
    <x v="1"/>
    <s v="0222"/>
    <n v="0"/>
    <n v="0"/>
    <n v="2028"/>
    <n v="1991"/>
    <n v="-215.8"/>
    <n v="0"/>
    <s v="50-R1.5 - Retirement"/>
    <m/>
    <x v="1"/>
    <n v="2044"/>
    <b v="0"/>
  </r>
  <r>
    <x v="1"/>
    <s v="0222"/>
    <n v="0"/>
    <n v="0"/>
    <n v="2028"/>
    <n v="1992"/>
    <n v="-11.4"/>
    <n v="0"/>
    <s v="50-R1.5 - Retirement"/>
    <m/>
    <x v="1"/>
    <n v="2044"/>
    <b v="0"/>
  </r>
  <r>
    <x v="1"/>
    <s v="0222"/>
    <n v="0"/>
    <n v="0"/>
    <n v="2028"/>
    <n v="1993"/>
    <n v="-641.03"/>
    <n v="0"/>
    <s v="50-R1.5 - Retirement"/>
    <m/>
    <x v="1"/>
    <n v="2044"/>
    <b v="0"/>
  </r>
  <r>
    <x v="1"/>
    <s v="0222"/>
    <n v="0"/>
    <n v="0"/>
    <n v="2028"/>
    <n v="1995"/>
    <n v="-2083.85"/>
    <n v="0"/>
    <s v="50-R1.5 - Retirement"/>
    <m/>
    <x v="1"/>
    <n v="2044"/>
    <b v="0"/>
  </r>
  <r>
    <x v="1"/>
    <s v="0222"/>
    <n v="0"/>
    <n v="0"/>
    <n v="2028"/>
    <n v="1996"/>
    <n v="-13465.05"/>
    <n v="0"/>
    <s v="50-R1.5 - Retirement"/>
    <m/>
    <x v="1"/>
    <n v="2044"/>
    <b v="0"/>
  </r>
  <r>
    <x v="1"/>
    <s v="0222"/>
    <n v="0"/>
    <n v="0"/>
    <n v="2028"/>
    <n v="1997"/>
    <n v="-1316.24"/>
    <n v="0"/>
    <s v="50-R1.5 - Retirement"/>
    <m/>
    <x v="1"/>
    <n v="2044"/>
    <b v="0"/>
  </r>
  <r>
    <x v="1"/>
    <s v="0222"/>
    <n v="0"/>
    <n v="0"/>
    <n v="2028"/>
    <n v="1998"/>
    <n v="-45039.39"/>
    <n v="0"/>
    <s v="50-R1.5 - Retirement"/>
    <m/>
    <x v="1"/>
    <n v="2044"/>
    <b v="0"/>
  </r>
  <r>
    <x v="1"/>
    <s v="0222"/>
    <n v="0"/>
    <n v="0"/>
    <n v="2028"/>
    <n v="1999"/>
    <n v="-23940.22"/>
    <n v="0"/>
    <s v="50-R1.5 - Retirement"/>
    <m/>
    <x v="1"/>
    <n v="2044"/>
    <b v="0"/>
  </r>
  <r>
    <x v="1"/>
    <s v="0222"/>
    <n v="0"/>
    <n v="0"/>
    <n v="2028"/>
    <n v="2001"/>
    <n v="-2496.84"/>
    <n v="0"/>
    <s v="50-R1.5 - Retirement"/>
    <m/>
    <x v="1"/>
    <n v="2044"/>
    <b v="0"/>
  </r>
  <r>
    <x v="1"/>
    <s v="0222"/>
    <n v="0"/>
    <n v="0"/>
    <n v="2028"/>
    <n v="2002"/>
    <n v="-49683.28"/>
    <n v="0"/>
    <s v="50-R1.5 - Retirement"/>
    <m/>
    <x v="1"/>
    <n v="2044"/>
    <b v="0"/>
  </r>
  <r>
    <x v="1"/>
    <s v="0222"/>
    <n v="0"/>
    <n v="0"/>
    <n v="2028"/>
    <n v="2003"/>
    <n v="-1013.45"/>
    <n v="0"/>
    <s v="50-R1.5 - Retirement"/>
    <m/>
    <x v="1"/>
    <n v="2044"/>
    <b v="0"/>
  </r>
  <r>
    <x v="1"/>
    <s v="0222"/>
    <n v="0"/>
    <n v="0"/>
    <n v="2028"/>
    <n v="2005"/>
    <n v="-4054.48"/>
    <n v="0"/>
    <s v="50-R1.5 - Retirement"/>
    <m/>
    <x v="1"/>
    <n v="2044"/>
    <b v="0"/>
  </r>
  <r>
    <x v="1"/>
    <s v="0222"/>
    <n v="0"/>
    <n v="0"/>
    <n v="2028"/>
    <n v="2006"/>
    <n v="-1624.99"/>
    <n v="0"/>
    <s v="50-R1.5 - Retirement"/>
    <m/>
    <x v="1"/>
    <n v="2044"/>
    <b v="0"/>
  </r>
  <r>
    <x v="1"/>
    <s v="0222"/>
    <n v="0"/>
    <n v="0"/>
    <n v="2028"/>
    <n v="2007"/>
    <n v="-883.48"/>
    <n v="0"/>
    <s v="50-R1.5 - Retirement"/>
    <m/>
    <x v="1"/>
    <n v="2044"/>
    <b v="0"/>
  </r>
  <r>
    <x v="1"/>
    <s v="0222"/>
    <n v="0"/>
    <n v="0"/>
    <n v="2028"/>
    <n v="2008"/>
    <n v="-3162.68"/>
    <n v="0"/>
    <s v="50-R1.5 - Retirement"/>
    <m/>
    <x v="1"/>
    <n v="2044"/>
    <b v="0"/>
  </r>
  <r>
    <x v="1"/>
    <s v="0222"/>
    <n v="0"/>
    <n v="0"/>
    <n v="2028"/>
    <n v="2009"/>
    <n v="-1577.41"/>
    <n v="0"/>
    <s v="50-R1.5 - Retirement"/>
    <m/>
    <x v="1"/>
    <n v="2044"/>
    <b v="0"/>
  </r>
  <r>
    <x v="1"/>
    <s v="0222"/>
    <n v="0"/>
    <n v="0"/>
    <n v="2028"/>
    <n v="2010"/>
    <n v="-6672.58"/>
    <n v="0"/>
    <s v="50-R1.5 - Retirement"/>
    <m/>
    <x v="1"/>
    <n v="2044"/>
    <b v="0"/>
  </r>
  <r>
    <x v="1"/>
    <s v="0222"/>
    <n v="0"/>
    <n v="0"/>
    <n v="2029"/>
    <n v="1981"/>
    <n v="-219847.55"/>
    <n v="0"/>
    <s v="50-R1.5 - Retirement"/>
    <m/>
    <x v="1"/>
    <n v="2044"/>
    <b v="0"/>
  </r>
  <r>
    <x v="1"/>
    <s v="0222"/>
    <n v="0"/>
    <n v="0"/>
    <n v="2029"/>
    <n v="1982"/>
    <n v="-42485.66"/>
    <n v="0"/>
    <s v="50-R1.5 - Retirement"/>
    <m/>
    <x v="1"/>
    <n v="2044"/>
    <b v="0"/>
  </r>
  <r>
    <x v="1"/>
    <s v="0222"/>
    <n v="0"/>
    <n v="0"/>
    <n v="2029"/>
    <n v="1983"/>
    <n v="-10170.34"/>
    <n v="0"/>
    <s v="50-R1.5 - Retirement"/>
    <m/>
    <x v="1"/>
    <n v="2044"/>
    <b v="0"/>
  </r>
  <r>
    <x v="1"/>
    <s v="0222"/>
    <n v="0"/>
    <n v="0"/>
    <n v="2029"/>
    <n v="1984"/>
    <n v="-18841.2"/>
    <n v="0"/>
    <s v="50-R1.5 - Retirement"/>
    <m/>
    <x v="1"/>
    <n v="2044"/>
    <b v="0"/>
  </r>
  <r>
    <x v="1"/>
    <s v="0222"/>
    <n v="0"/>
    <n v="0"/>
    <n v="2029"/>
    <n v="1985"/>
    <n v="-55569.33"/>
    <n v="0"/>
    <s v="50-R1.5 - Retirement"/>
    <m/>
    <x v="1"/>
    <n v="2044"/>
    <b v="0"/>
  </r>
  <r>
    <x v="1"/>
    <s v="0222"/>
    <n v="0"/>
    <n v="0"/>
    <n v="2029"/>
    <n v="1986"/>
    <n v="-11353.02"/>
    <n v="0"/>
    <s v="50-R1.5 - Retirement"/>
    <m/>
    <x v="1"/>
    <n v="2044"/>
    <b v="0"/>
  </r>
  <r>
    <x v="1"/>
    <s v="0222"/>
    <n v="0"/>
    <n v="0"/>
    <n v="2029"/>
    <n v="1987"/>
    <n v="-16783.77"/>
    <n v="0"/>
    <s v="50-R1.5 - Retirement"/>
    <m/>
    <x v="1"/>
    <n v="2044"/>
    <b v="0"/>
  </r>
  <r>
    <x v="1"/>
    <s v="0222"/>
    <n v="0"/>
    <n v="0"/>
    <n v="2029"/>
    <n v="1989"/>
    <n v="-6036.58"/>
    <n v="0"/>
    <s v="50-R1.5 - Retirement"/>
    <m/>
    <x v="1"/>
    <n v="2044"/>
    <b v="0"/>
  </r>
  <r>
    <x v="1"/>
    <s v="0222"/>
    <n v="0"/>
    <n v="0"/>
    <n v="2029"/>
    <n v="1991"/>
    <n v="-222.71"/>
    <n v="0"/>
    <s v="50-R1.5 - Retirement"/>
    <m/>
    <x v="1"/>
    <n v="2044"/>
    <b v="0"/>
  </r>
  <r>
    <x v="1"/>
    <s v="0222"/>
    <n v="0"/>
    <n v="0"/>
    <n v="2029"/>
    <n v="1992"/>
    <n v="-11.77"/>
    <n v="0"/>
    <s v="50-R1.5 - Retirement"/>
    <m/>
    <x v="1"/>
    <n v="2044"/>
    <b v="0"/>
  </r>
  <r>
    <x v="1"/>
    <s v="0222"/>
    <n v="0"/>
    <n v="0"/>
    <n v="2029"/>
    <n v="1993"/>
    <n v="-662.4"/>
    <n v="0"/>
    <s v="50-R1.5 - Retirement"/>
    <m/>
    <x v="1"/>
    <n v="2044"/>
    <b v="0"/>
  </r>
  <r>
    <x v="1"/>
    <s v="0222"/>
    <n v="0"/>
    <n v="0"/>
    <n v="2029"/>
    <n v="1995"/>
    <n v="-2155.52"/>
    <n v="0"/>
    <s v="50-R1.5 - Retirement"/>
    <m/>
    <x v="1"/>
    <n v="2044"/>
    <b v="0"/>
  </r>
  <r>
    <x v="1"/>
    <s v="0222"/>
    <n v="0"/>
    <n v="0"/>
    <n v="2029"/>
    <n v="1996"/>
    <n v="-13933.46"/>
    <n v="0"/>
    <s v="50-R1.5 - Retirement"/>
    <m/>
    <x v="1"/>
    <n v="2044"/>
    <b v="0"/>
  </r>
  <r>
    <x v="1"/>
    <s v="0222"/>
    <n v="0"/>
    <n v="0"/>
    <n v="2029"/>
    <n v="1997"/>
    <n v="-1362.51"/>
    <n v="0"/>
    <s v="50-R1.5 - Retirement"/>
    <m/>
    <x v="1"/>
    <n v="2044"/>
    <b v="0"/>
  </r>
  <r>
    <x v="1"/>
    <s v="0222"/>
    <n v="0"/>
    <n v="0"/>
    <n v="2029"/>
    <n v="1998"/>
    <n v="-46634.84"/>
    <n v="0"/>
    <s v="50-R1.5 - Retirement"/>
    <m/>
    <x v="1"/>
    <n v="2044"/>
    <b v="0"/>
  </r>
  <r>
    <x v="1"/>
    <s v="0222"/>
    <n v="0"/>
    <n v="0"/>
    <n v="2029"/>
    <n v="1999"/>
    <n v="-24793.81"/>
    <n v="0"/>
    <s v="50-R1.5 - Retirement"/>
    <m/>
    <x v="1"/>
    <n v="2044"/>
    <b v="0"/>
  </r>
  <r>
    <x v="1"/>
    <s v="0222"/>
    <n v="0"/>
    <n v="0"/>
    <n v="2029"/>
    <n v="2001"/>
    <n v="-2586.4699999999998"/>
    <n v="0"/>
    <s v="50-R1.5 - Retirement"/>
    <m/>
    <x v="1"/>
    <n v="2044"/>
    <b v="0"/>
  </r>
  <r>
    <x v="1"/>
    <s v="0222"/>
    <n v="0"/>
    <n v="0"/>
    <n v="2029"/>
    <n v="2002"/>
    <n v="-51468.95"/>
    <n v="0"/>
    <s v="50-R1.5 - Retirement"/>
    <m/>
    <x v="1"/>
    <n v="2044"/>
    <b v="0"/>
  </r>
  <r>
    <x v="1"/>
    <s v="0222"/>
    <n v="0"/>
    <n v="0"/>
    <n v="2029"/>
    <n v="2003"/>
    <n v="-1049.8399999999999"/>
    <n v="0"/>
    <s v="50-R1.5 - Retirement"/>
    <m/>
    <x v="1"/>
    <n v="2044"/>
    <b v="0"/>
  </r>
  <r>
    <x v="1"/>
    <s v="0222"/>
    <n v="0"/>
    <n v="0"/>
    <n v="2029"/>
    <n v="2005"/>
    <n v="-4199.22"/>
    <n v="0"/>
    <s v="50-R1.5 - Retirement"/>
    <m/>
    <x v="1"/>
    <n v="2044"/>
    <b v="0"/>
  </r>
  <r>
    <x v="1"/>
    <s v="0222"/>
    <n v="0"/>
    <n v="0"/>
    <n v="2029"/>
    <n v="2006"/>
    <n v="-1682.7"/>
    <n v="0"/>
    <s v="50-R1.5 - Retirement"/>
    <m/>
    <x v="1"/>
    <n v="2044"/>
    <b v="0"/>
  </r>
  <r>
    <x v="1"/>
    <s v="0222"/>
    <n v="0"/>
    <n v="0"/>
    <n v="2029"/>
    <n v="2007"/>
    <n v="-914.66"/>
    <n v="0"/>
    <s v="50-R1.5 - Retirement"/>
    <m/>
    <x v="1"/>
    <n v="2044"/>
    <b v="0"/>
  </r>
  <r>
    <x v="1"/>
    <s v="0222"/>
    <n v="0"/>
    <n v="0"/>
    <n v="2029"/>
    <n v="2008"/>
    <n v="-3273.48"/>
    <n v="0"/>
    <s v="50-R1.5 - Retirement"/>
    <m/>
    <x v="1"/>
    <n v="2044"/>
    <b v="0"/>
  </r>
  <r>
    <x v="1"/>
    <s v="0222"/>
    <n v="0"/>
    <n v="0"/>
    <n v="2029"/>
    <n v="2009"/>
    <n v="-1632.24"/>
    <n v="0"/>
    <s v="50-R1.5 - Retirement"/>
    <m/>
    <x v="1"/>
    <n v="2044"/>
    <b v="0"/>
  </r>
  <r>
    <x v="1"/>
    <s v="0222"/>
    <n v="0"/>
    <n v="0"/>
    <n v="2029"/>
    <n v="2010"/>
    <n v="-6902.71"/>
    <n v="0"/>
    <s v="50-R1.5 - Retirement"/>
    <m/>
    <x v="1"/>
    <n v="2044"/>
    <b v="0"/>
  </r>
  <r>
    <x v="1"/>
    <s v="0222"/>
    <n v="0"/>
    <n v="0"/>
    <n v="2030"/>
    <n v="1981"/>
    <n v="-223991.69"/>
    <n v="0"/>
    <s v="50-R1.5 - Retirement"/>
    <m/>
    <x v="1"/>
    <n v="2044"/>
    <b v="0"/>
  </r>
  <r>
    <x v="1"/>
    <s v="0222"/>
    <n v="0"/>
    <n v="0"/>
    <n v="2030"/>
    <n v="1982"/>
    <n v="-43357.2"/>
    <n v="0"/>
    <s v="50-R1.5 - Retirement"/>
    <m/>
    <x v="1"/>
    <n v="2044"/>
    <b v="0"/>
  </r>
  <r>
    <x v="1"/>
    <s v="0222"/>
    <n v="0"/>
    <n v="0"/>
    <n v="2030"/>
    <n v="1983"/>
    <n v="-10394.92"/>
    <n v="0"/>
    <s v="50-R1.5 - Retirement"/>
    <m/>
    <x v="1"/>
    <n v="2044"/>
    <b v="0"/>
  </r>
  <r>
    <x v="1"/>
    <s v="0222"/>
    <n v="0"/>
    <n v="0"/>
    <n v="2030"/>
    <n v="1984"/>
    <n v="-19284.64"/>
    <n v="0"/>
    <s v="50-R1.5 - Retirement"/>
    <m/>
    <x v="1"/>
    <n v="2044"/>
    <b v="0"/>
  </r>
  <r>
    <x v="1"/>
    <s v="0222"/>
    <n v="0"/>
    <n v="0"/>
    <n v="2030"/>
    <n v="1985"/>
    <n v="-56954.080000000002"/>
    <n v="0"/>
    <s v="50-R1.5 - Retirement"/>
    <m/>
    <x v="1"/>
    <n v="2044"/>
    <b v="0"/>
  </r>
  <r>
    <x v="1"/>
    <s v="0222"/>
    <n v="0"/>
    <n v="0"/>
    <n v="2030"/>
    <n v="1986"/>
    <n v="-11650.23"/>
    <n v="0"/>
    <s v="50-R1.5 - Retirement"/>
    <m/>
    <x v="1"/>
    <n v="2044"/>
    <b v="0"/>
  </r>
  <r>
    <x v="1"/>
    <s v="0222"/>
    <n v="0"/>
    <n v="0"/>
    <n v="2030"/>
    <n v="1987"/>
    <n v="-17243.13"/>
    <n v="0"/>
    <s v="50-R1.5 - Retirement"/>
    <m/>
    <x v="1"/>
    <n v="2044"/>
    <b v="0"/>
  </r>
  <r>
    <x v="1"/>
    <s v="0222"/>
    <n v="0"/>
    <n v="0"/>
    <n v="2030"/>
    <n v="1989"/>
    <n v="-6214.49"/>
    <n v="0"/>
    <s v="50-R1.5 - Retirement"/>
    <m/>
    <x v="1"/>
    <n v="2044"/>
    <b v="0"/>
  </r>
  <r>
    <x v="1"/>
    <s v="0222"/>
    <n v="0"/>
    <n v="0"/>
    <n v="2030"/>
    <n v="1991"/>
    <n v="-229.67"/>
    <n v="0"/>
    <s v="50-R1.5 - Retirement"/>
    <m/>
    <x v="1"/>
    <n v="2044"/>
    <b v="0"/>
  </r>
  <r>
    <x v="1"/>
    <s v="0222"/>
    <n v="0"/>
    <n v="0"/>
    <n v="2030"/>
    <n v="1992"/>
    <n v="-12.15"/>
    <n v="0"/>
    <s v="50-R1.5 - Retirement"/>
    <m/>
    <x v="1"/>
    <n v="2044"/>
    <b v="0"/>
  </r>
  <r>
    <x v="1"/>
    <s v="0222"/>
    <n v="0"/>
    <n v="0"/>
    <n v="2030"/>
    <n v="1993"/>
    <n v="-684.08"/>
    <n v="0"/>
    <s v="50-R1.5 - Retirement"/>
    <m/>
    <x v="1"/>
    <n v="2044"/>
    <b v="0"/>
  </r>
  <r>
    <x v="1"/>
    <s v="0222"/>
    <n v="0"/>
    <n v="0"/>
    <n v="2030"/>
    <n v="1995"/>
    <n v="-2228.5700000000002"/>
    <n v="0"/>
    <s v="50-R1.5 - Retirement"/>
    <m/>
    <x v="1"/>
    <n v="2044"/>
    <b v="0"/>
  </r>
  <r>
    <x v="1"/>
    <s v="0222"/>
    <n v="0"/>
    <n v="0"/>
    <n v="2030"/>
    <n v="1996"/>
    <n v="-14412.63"/>
    <n v="0"/>
    <s v="50-R1.5 - Retirement"/>
    <m/>
    <x v="1"/>
    <n v="2044"/>
    <b v="0"/>
  </r>
  <r>
    <x v="1"/>
    <s v="0222"/>
    <n v="0"/>
    <n v="0"/>
    <n v="2030"/>
    <n v="1997"/>
    <n v="-1409.91"/>
    <n v="0"/>
    <s v="50-R1.5 - Retirement"/>
    <m/>
    <x v="1"/>
    <n v="2044"/>
    <b v="0"/>
  </r>
  <r>
    <x v="1"/>
    <s v="0222"/>
    <n v="0"/>
    <n v="0"/>
    <n v="2030"/>
    <n v="1998"/>
    <n v="-48274.239999999998"/>
    <n v="0"/>
    <s v="50-R1.5 - Retirement"/>
    <m/>
    <x v="1"/>
    <n v="2044"/>
    <b v="0"/>
  </r>
  <r>
    <x v="1"/>
    <s v="0222"/>
    <n v="0"/>
    <n v="0"/>
    <n v="2030"/>
    <n v="1999"/>
    <n v="-25672.09"/>
    <n v="0"/>
    <s v="50-R1.5 - Retirement"/>
    <m/>
    <x v="1"/>
    <n v="2044"/>
    <b v="0"/>
  </r>
  <r>
    <x v="1"/>
    <s v="0222"/>
    <n v="0"/>
    <n v="0"/>
    <n v="2030"/>
    <n v="2001"/>
    <n v="-2679.09"/>
    <n v="0"/>
    <s v="50-R1.5 - Retirement"/>
    <m/>
    <x v="1"/>
    <n v="2044"/>
    <b v="0"/>
  </r>
  <r>
    <x v="1"/>
    <s v="0222"/>
    <n v="0"/>
    <n v="0"/>
    <n v="2030"/>
    <n v="2002"/>
    <n v="-53316.71"/>
    <n v="0"/>
    <s v="50-R1.5 - Retirement"/>
    <m/>
    <x v="1"/>
    <n v="2044"/>
    <b v="0"/>
  </r>
  <r>
    <x v="1"/>
    <s v="0222"/>
    <n v="0"/>
    <n v="0"/>
    <n v="2030"/>
    <n v="2003"/>
    <n v="-1087.58"/>
    <n v="0"/>
    <s v="50-R1.5 - Retirement"/>
    <m/>
    <x v="1"/>
    <n v="2044"/>
    <b v="0"/>
  </r>
  <r>
    <x v="1"/>
    <s v="0222"/>
    <n v="0"/>
    <n v="0"/>
    <n v="2030"/>
    <n v="2005"/>
    <n v="-4349.6499999999996"/>
    <n v="0"/>
    <s v="50-R1.5 - Retirement"/>
    <m/>
    <x v="1"/>
    <n v="2044"/>
    <b v="0"/>
  </r>
  <r>
    <x v="1"/>
    <s v="0222"/>
    <n v="0"/>
    <n v="0"/>
    <n v="2030"/>
    <n v="2006"/>
    <n v="-1742.77"/>
    <n v="0"/>
    <s v="50-R1.5 - Retirement"/>
    <m/>
    <x v="1"/>
    <n v="2044"/>
    <b v="0"/>
  </r>
  <r>
    <x v="1"/>
    <s v="0222"/>
    <n v="0"/>
    <n v="0"/>
    <n v="2030"/>
    <n v="2007"/>
    <n v="-947.15"/>
    <n v="0"/>
    <s v="50-R1.5 - Retirement"/>
    <m/>
    <x v="1"/>
    <n v="2044"/>
    <b v="0"/>
  </r>
  <r>
    <x v="1"/>
    <s v="0222"/>
    <n v="0"/>
    <n v="0"/>
    <n v="2030"/>
    <n v="2008"/>
    <n v="-3389.02"/>
    <n v="0"/>
    <s v="50-R1.5 - Retirement"/>
    <m/>
    <x v="1"/>
    <n v="2044"/>
    <b v="0"/>
  </r>
  <r>
    <x v="1"/>
    <s v="0222"/>
    <n v="0"/>
    <n v="0"/>
    <n v="2030"/>
    <n v="2009"/>
    <n v="-1689.42"/>
    <n v="0"/>
    <s v="50-R1.5 - Retirement"/>
    <m/>
    <x v="1"/>
    <n v="2044"/>
    <b v="0"/>
  </r>
  <r>
    <x v="1"/>
    <s v="0222"/>
    <n v="0"/>
    <n v="0"/>
    <n v="2030"/>
    <n v="2010"/>
    <n v="-7142.64"/>
    <n v="0"/>
    <s v="50-R1.5 - Retirement"/>
    <m/>
    <x v="1"/>
    <n v="2044"/>
    <b v="0"/>
  </r>
  <r>
    <x v="1"/>
    <s v="0222"/>
    <n v="0"/>
    <n v="0"/>
    <n v="2031"/>
    <n v="1981"/>
    <n v="-227818.15"/>
    <n v="0"/>
    <s v="50-R1.5 - Retirement"/>
    <m/>
    <x v="1"/>
    <n v="2044"/>
    <b v="0"/>
  </r>
  <r>
    <x v="1"/>
    <s v="0222"/>
    <n v="0"/>
    <n v="0"/>
    <n v="2031"/>
    <n v="1982"/>
    <n v="-44174.48"/>
    <n v="0"/>
    <s v="50-R1.5 - Retirement"/>
    <m/>
    <x v="1"/>
    <n v="2044"/>
    <b v="0"/>
  </r>
  <r>
    <x v="1"/>
    <s v="0222"/>
    <n v="0"/>
    <n v="0"/>
    <n v="2031"/>
    <n v="1983"/>
    <n v="-10608.15"/>
    <n v="0"/>
    <s v="50-R1.5 - Retirement"/>
    <m/>
    <x v="1"/>
    <n v="2044"/>
    <b v="0"/>
  </r>
  <r>
    <x v="1"/>
    <s v="0222"/>
    <n v="0"/>
    <n v="0"/>
    <n v="2031"/>
    <n v="1984"/>
    <n v="-19710.48"/>
    <n v="0"/>
    <s v="50-R1.5 - Retirement"/>
    <m/>
    <x v="1"/>
    <n v="2044"/>
    <b v="0"/>
  </r>
  <r>
    <x v="1"/>
    <s v="0222"/>
    <n v="0"/>
    <n v="0"/>
    <n v="2031"/>
    <n v="1985"/>
    <n v="-58294.54"/>
    <n v="0"/>
    <s v="50-R1.5 - Retirement"/>
    <m/>
    <x v="1"/>
    <n v="2044"/>
    <b v="0"/>
  </r>
  <r>
    <x v="1"/>
    <s v="0222"/>
    <n v="0"/>
    <n v="0"/>
    <n v="2031"/>
    <n v="1986"/>
    <n v="-11940.54"/>
    <n v="0"/>
    <s v="50-R1.5 - Retirement"/>
    <m/>
    <x v="1"/>
    <n v="2044"/>
    <b v="0"/>
  </r>
  <r>
    <x v="1"/>
    <s v="0222"/>
    <n v="0"/>
    <n v="0"/>
    <n v="2031"/>
    <n v="1987"/>
    <n v="-17694.53"/>
    <n v="0"/>
    <s v="50-R1.5 - Retirement"/>
    <m/>
    <x v="1"/>
    <n v="2044"/>
    <b v="0"/>
  </r>
  <r>
    <x v="1"/>
    <s v="0222"/>
    <n v="0"/>
    <n v="0"/>
    <n v="2031"/>
    <n v="1989"/>
    <n v="-6391.37"/>
    <n v="0"/>
    <s v="50-R1.5 - Retirement"/>
    <m/>
    <x v="1"/>
    <n v="2044"/>
    <b v="0"/>
  </r>
  <r>
    <x v="1"/>
    <s v="0222"/>
    <n v="0"/>
    <n v="0"/>
    <n v="2031"/>
    <n v="1991"/>
    <n v="-236.65"/>
    <n v="0"/>
    <s v="50-R1.5 - Retirement"/>
    <m/>
    <x v="1"/>
    <n v="2044"/>
    <b v="0"/>
  </r>
  <r>
    <x v="1"/>
    <s v="0222"/>
    <n v="0"/>
    <n v="0"/>
    <n v="2031"/>
    <n v="1992"/>
    <n v="-12.53"/>
    <n v="0"/>
    <s v="50-R1.5 - Retirement"/>
    <m/>
    <x v="1"/>
    <n v="2044"/>
    <b v="0"/>
  </r>
  <r>
    <x v="1"/>
    <s v="0222"/>
    <n v="0"/>
    <n v="0"/>
    <n v="2031"/>
    <n v="1993"/>
    <n v="-705.98"/>
    <n v="0"/>
    <s v="50-R1.5 - Retirement"/>
    <m/>
    <x v="1"/>
    <n v="2044"/>
    <b v="0"/>
  </r>
  <r>
    <x v="1"/>
    <s v="0222"/>
    <n v="0"/>
    <n v="0"/>
    <n v="2031"/>
    <n v="1995"/>
    <n v="-2302.87"/>
    <n v="0"/>
    <s v="50-R1.5 - Retirement"/>
    <m/>
    <x v="1"/>
    <n v="2044"/>
    <b v="0"/>
  </r>
  <r>
    <x v="1"/>
    <s v="0222"/>
    <n v="0"/>
    <n v="0"/>
    <n v="2031"/>
    <n v="1996"/>
    <n v="-14901.06"/>
    <n v="0"/>
    <s v="50-R1.5 - Retirement"/>
    <m/>
    <x v="1"/>
    <n v="2044"/>
    <b v="0"/>
  </r>
  <r>
    <x v="1"/>
    <s v="0222"/>
    <n v="0"/>
    <n v="0"/>
    <n v="2031"/>
    <n v="1997"/>
    <n v="-1458.39"/>
    <n v="0"/>
    <s v="50-R1.5 - Retirement"/>
    <m/>
    <x v="1"/>
    <n v="2044"/>
    <b v="0"/>
  </r>
  <r>
    <x v="1"/>
    <s v="0222"/>
    <n v="0"/>
    <n v="0"/>
    <n v="2031"/>
    <n v="1998"/>
    <n v="-49953.56"/>
    <n v="0"/>
    <s v="50-R1.5 - Retirement"/>
    <m/>
    <x v="1"/>
    <n v="2044"/>
    <b v="0"/>
  </r>
  <r>
    <x v="1"/>
    <s v="0222"/>
    <n v="0"/>
    <n v="0"/>
    <n v="2031"/>
    <n v="1999"/>
    <n v="-26574.57"/>
    <n v="0"/>
    <s v="50-R1.5 - Retirement"/>
    <m/>
    <x v="1"/>
    <n v="2044"/>
    <b v="0"/>
  </r>
  <r>
    <x v="1"/>
    <s v="0222"/>
    <n v="0"/>
    <n v="0"/>
    <n v="2031"/>
    <n v="2001"/>
    <n v="-2774.62"/>
    <n v="0"/>
    <s v="50-R1.5 - Retirement"/>
    <m/>
    <x v="1"/>
    <n v="2044"/>
    <b v="0"/>
  </r>
  <r>
    <x v="1"/>
    <s v="0222"/>
    <n v="0"/>
    <n v="0"/>
    <n v="2031"/>
    <n v="2002"/>
    <n v="-55225.99"/>
    <n v="0"/>
    <s v="50-R1.5 - Retirement"/>
    <m/>
    <x v="1"/>
    <n v="2044"/>
    <b v="0"/>
  </r>
  <r>
    <x v="1"/>
    <s v="0222"/>
    <n v="0"/>
    <n v="0"/>
    <n v="2031"/>
    <n v="2003"/>
    <n v="-1126.6199999999999"/>
    <n v="0"/>
    <s v="50-R1.5 - Retirement"/>
    <m/>
    <x v="1"/>
    <n v="2044"/>
    <b v="0"/>
  </r>
  <r>
    <x v="1"/>
    <s v="0222"/>
    <n v="0"/>
    <n v="0"/>
    <n v="2031"/>
    <n v="2005"/>
    <n v="-4505.8599999999997"/>
    <n v="0"/>
    <s v="50-R1.5 - Retirement"/>
    <m/>
    <x v="1"/>
    <n v="2044"/>
    <b v="0"/>
  </r>
  <r>
    <x v="1"/>
    <s v="0222"/>
    <n v="0"/>
    <n v="0"/>
    <n v="2031"/>
    <n v="2006"/>
    <n v="-1805.21"/>
    <n v="0"/>
    <s v="50-R1.5 - Retirement"/>
    <m/>
    <x v="1"/>
    <n v="2044"/>
    <b v="0"/>
  </r>
  <r>
    <x v="1"/>
    <s v="0222"/>
    <n v="0"/>
    <n v="0"/>
    <n v="2031"/>
    <n v="2007"/>
    <n v="-980.96"/>
    <n v="0"/>
    <s v="50-R1.5 - Retirement"/>
    <m/>
    <x v="1"/>
    <n v="2044"/>
    <b v="0"/>
  </r>
  <r>
    <x v="1"/>
    <s v="0222"/>
    <n v="0"/>
    <n v="0"/>
    <n v="2031"/>
    <n v="2008"/>
    <n v="-3509.38"/>
    <n v="0"/>
    <s v="50-R1.5 - Retirement"/>
    <m/>
    <x v="1"/>
    <n v="2044"/>
    <b v="0"/>
  </r>
  <r>
    <x v="1"/>
    <s v="0222"/>
    <n v="0"/>
    <n v="0"/>
    <n v="2031"/>
    <n v="2009"/>
    <n v="-1749.05"/>
    <n v="0"/>
    <s v="50-R1.5 - Retirement"/>
    <m/>
    <x v="1"/>
    <n v="2044"/>
    <b v="0"/>
  </r>
  <r>
    <x v="1"/>
    <s v="0222"/>
    <n v="0"/>
    <n v="0"/>
    <n v="2031"/>
    <n v="2010"/>
    <n v="-7392.87"/>
    <n v="0"/>
    <s v="50-R1.5 - Retirement"/>
    <m/>
    <x v="1"/>
    <n v="2044"/>
    <b v="0"/>
  </r>
  <r>
    <x v="1"/>
    <s v="0222"/>
    <n v="0"/>
    <n v="0"/>
    <n v="2032"/>
    <n v="1981"/>
    <n v="-231280.42"/>
    <n v="0"/>
    <s v="50-R1.5 - Retirement"/>
    <m/>
    <x v="1"/>
    <n v="2044"/>
    <b v="0"/>
  </r>
  <r>
    <x v="1"/>
    <s v="0222"/>
    <n v="0"/>
    <n v="0"/>
    <n v="2032"/>
    <n v="1982"/>
    <n v="-44929.120000000003"/>
    <n v="0"/>
    <s v="50-R1.5 - Retirement"/>
    <m/>
    <x v="1"/>
    <n v="2044"/>
    <b v="0"/>
  </r>
  <r>
    <x v="1"/>
    <s v="0222"/>
    <n v="0"/>
    <n v="0"/>
    <n v="2032"/>
    <n v="1983"/>
    <n v="-10808.12"/>
    <n v="0"/>
    <s v="50-R1.5 - Retirement"/>
    <m/>
    <x v="1"/>
    <n v="2044"/>
    <b v="0"/>
  </r>
  <r>
    <x v="1"/>
    <s v="0222"/>
    <n v="0"/>
    <n v="0"/>
    <n v="2032"/>
    <n v="1984"/>
    <n v="-20114.810000000001"/>
    <n v="0"/>
    <s v="50-R1.5 - Retirement"/>
    <m/>
    <x v="1"/>
    <n v="2044"/>
    <b v="0"/>
  </r>
  <r>
    <x v="1"/>
    <s v="0222"/>
    <n v="0"/>
    <n v="0"/>
    <n v="2032"/>
    <n v="1985"/>
    <n v="-59581.79"/>
    <n v="0"/>
    <s v="50-R1.5 - Retirement"/>
    <m/>
    <x v="1"/>
    <n v="2044"/>
    <b v="0"/>
  </r>
  <r>
    <x v="1"/>
    <s v="0222"/>
    <n v="0"/>
    <n v="0"/>
    <n v="2032"/>
    <n v="1986"/>
    <n v="-12221.58"/>
    <n v="0"/>
    <s v="50-R1.5 - Retirement"/>
    <m/>
    <x v="1"/>
    <n v="2044"/>
    <b v="0"/>
  </r>
  <r>
    <x v="1"/>
    <s v="0222"/>
    <n v="0"/>
    <n v="0"/>
    <n v="2032"/>
    <n v="1987"/>
    <n v="-18135.46"/>
    <n v="0"/>
    <s v="50-R1.5 - Retirement"/>
    <m/>
    <x v="1"/>
    <n v="2044"/>
    <b v="0"/>
  </r>
  <r>
    <x v="1"/>
    <s v="0222"/>
    <n v="0"/>
    <n v="0"/>
    <n v="2032"/>
    <n v="1989"/>
    <n v="-6566.29"/>
    <n v="0"/>
    <s v="50-R1.5 - Retirement"/>
    <m/>
    <x v="1"/>
    <n v="2044"/>
    <b v="0"/>
  </r>
  <r>
    <x v="1"/>
    <s v="0222"/>
    <n v="0"/>
    <n v="0"/>
    <n v="2032"/>
    <n v="1991"/>
    <n v="-243.62"/>
    <n v="0"/>
    <s v="50-R1.5 - Retirement"/>
    <m/>
    <x v="1"/>
    <n v="2044"/>
    <b v="0"/>
  </r>
  <r>
    <x v="1"/>
    <s v="0222"/>
    <n v="0"/>
    <n v="0"/>
    <n v="2032"/>
    <n v="1992"/>
    <n v="-12.91"/>
    <n v="0"/>
    <s v="50-R1.5 - Retirement"/>
    <m/>
    <x v="1"/>
    <n v="2044"/>
    <b v="0"/>
  </r>
  <r>
    <x v="1"/>
    <s v="0222"/>
    <n v="0"/>
    <n v="0"/>
    <n v="2032"/>
    <n v="1993"/>
    <n v="-728.04"/>
    <n v="0"/>
    <s v="50-R1.5 - Retirement"/>
    <m/>
    <x v="1"/>
    <n v="2044"/>
    <b v="0"/>
  </r>
  <r>
    <x v="1"/>
    <s v="0222"/>
    <n v="0"/>
    <n v="0"/>
    <n v="2032"/>
    <n v="1995"/>
    <n v="-2378.2199999999998"/>
    <n v="0"/>
    <s v="50-R1.5 - Retirement"/>
    <m/>
    <x v="1"/>
    <n v="2044"/>
    <b v="0"/>
  </r>
  <r>
    <x v="1"/>
    <s v="0222"/>
    <n v="0"/>
    <n v="0"/>
    <n v="2032"/>
    <n v="1996"/>
    <n v="-15397.87"/>
    <n v="0"/>
    <s v="50-R1.5 - Retirement"/>
    <m/>
    <x v="1"/>
    <n v="2044"/>
    <b v="0"/>
  </r>
  <r>
    <x v="1"/>
    <s v="0222"/>
    <n v="0"/>
    <n v="0"/>
    <n v="2032"/>
    <n v="1997"/>
    <n v="-1507.82"/>
    <n v="0"/>
    <s v="50-R1.5 - Retirement"/>
    <m/>
    <x v="1"/>
    <n v="2044"/>
    <b v="0"/>
  </r>
  <r>
    <x v="1"/>
    <s v="0222"/>
    <n v="0"/>
    <n v="0"/>
    <n v="2032"/>
    <n v="1998"/>
    <n v="-51671.46"/>
    <n v="0"/>
    <s v="50-R1.5 - Retirement"/>
    <m/>
    <x v="1"/>
    <n v="2044"/>
    <b v="0"/>
  </r>
  <r>
    <x v="1"/>
    <s v="0222"/>
    <n v="0"/>
    <n v="0"/>
    <n v="2032"/>
    <n v="1999"/>
    <n v="-27499.02"/>
    <n v="0"/>
    <s v="50-R1.5 - Retirement"/>
    <m/>
    <x v="1"/>
    <n v="2044"/>
    <b v="0"/>
  </r>
  <r>
    <x v="1"/>
    <s v="0222"/>
    <n v="0"/>
    <n v="0"/>
    <n v="2032"/>
    <n v="2001"/>
    <n v="-2872.9"/>
    <n v="0"/>
    <s v="50-R1.5 - Retirement"/>
    <m/>
    <x v="1"/>
    <n v="2044"/>
    <b v="0"/>
  </r>
  <r>
    <x v="1"/>
    <s v="0222"/>
    <n v="0"/>
    <n v="0"/>
    <n v="2032"/>
    <n v="2002"/>
    <n v="-57195.07"/>
    <n v="0"/>
    <s v="50-R1.5 - Retirement"/>
    <m/>
    <x v="1"/>
    <n v="2044"/>
    <b v="0"/>
  </r>
  <r>
    <x v="1"/>
    <s v="0222"/>
    <n v="0"/>
    <n v="0"/>
    <n v="2032"/>
    <n v="2003"/>
    <n v="-1166.96"/>
    <n v="0"/>
    <s v="50-R1.5 - Retirement"/>
    <m/>
    <x v="1"/>
    <n v="2044"/>
    <b v="0"/>
  </r>
  <r>
    <x v="1"/>
    <s v="0222"/>
    <n v="0"/>
    <n v="0"/>
    <n v="2032"/>
    <n v="2005"/>
    <n v="-4667.8100000000004"/>
    <n v="0"/>
    <s v="50-R1.5 - Retirement"/>
    <m/>
    <x v="1"/>
    <n v="2044"/>
    <b v="0"/>
  </r>
  <r>
    <x v="1"/>
    <s v="0222"/>
    <n v="0"/>
    <n v="0"/>
    <n v="2032"/>
    <n v="2006"/>
    <n v="-1870.04"/>
    <n v="0"/>
    <s v="50-R1.5 - Retirement"/>
    <m/>
    <x v="1"/>
    <n v="2044"/>
    <b v="0"/>
  </r>
  <r>
    <x v="1"/>
    <s v="0222"/>
    <n v="0"/>
    <n v="0"/>
    <n v="2032"/>
    <n v="2007"/>
    <n v="-1016.1"/>
    <n v="0"/>
    <s v="50-R1.5 - Retirement"/>
    <m/>
    <x v="1"/>
    <n v="2044"/>
    <b v="0"/>
  </r>
  <r>
    <x v="1"/>
    <s v="0222"/>
    <n v="0"/>
    <n v="0"/>
    <n v="2032"/>
    <n v="2008"/>
    <n v="-3634.67"/>
    <n v="0"/>
    <s v="50-R1.5 - Retirement"/>
    <m/>
    <x v="1"/>
    <n v="2044"/>
    <b v="0"/>
  </r>
  <r>
    <x v="1"/>
    <s v="0222"/>
    <n v="0"/>
    <n v="0"/>
    <n v="2032"/>
    <n v="2009"/>
    <n v="-1811.17"/>
    <n v="0"/>
    <s v="50-R1.5 - Retirement"/>
    <m/>
    <x v="1"/>
    <n v="2044"/>
    <b v="0"/>
  </r>
  <r>
    <x v="1"/>
    <s v="0222"/>
    <n v="0"/>
    <n v="0"/>
    <n v="2032"/>
    <n v="2010"/>
    <n v="-7653.79"/>
    <n v="0"/>
    <s v="50-R1.5 - Retirement"/>
    <m/>
    <x v="1"/>
    <n v="2044"/>
    <b v="0"/>
  </r>
  <r>
    <x v="1"/>
    <s v="0222"/>
    <n v="0"/>
    <n v="0"/>
    <n v="2033"/>
    <n v="1981"/>
    <n v="-234337.2"/>
    <n v="0"/>
    <s v="50-R1.5 - Retirement"/>
    <m/>
    <x v="1"/>
    <n v="2044"/>
    <b v="0"/>
  </r>
  <r>
    <x v="1"/>
    <s v="0222"/>
    <n v="0"/>
    <n v="0"/>
    <n v="2033"/>
    <n v="1982"/>
    <n v="-45611.93"/>
    <n v="0"/>
    <s v="50-R1.5 - Retirement"/>
    <m/>
    <x v="1"/>
    <n v="2044"/>
    <b v="0"/>
  </r>
  <r>
    <x v="1"/>
    <s v="0222"/>
    <n v="0"/>
    <n v="0"/>
    <n v="2033"/>
    <n v="1983"/>
    <n v="-10992.75"/>
    <n v="0"/>
    <s v="50-R1.5 - Retirement"/>
    <m/>
    <x v="1"/>
    <n v="2044"/>
    <b v="0"/>
  </r>
  <r>
    <x v="1"/>
    <s v="0222"/>
    <n v="0"/>
    <n v="0"/>
    <n v="2033"/>
    <n v="1984"/>
    <n v="-20493.98"/>
    <n v="0"/>
    <s v="50-R1.5 - Retirement"/>
    <m/>
    <x v="1"/>
    <n v="2044"/>
    <b v="0"/>
  </r>
  <r>
    <x v="1"/>
    <s v="0222"/>
    <n v="0"/>
    <n v="0"/>
    <n v="2033"/>
    <n v="1985"/>
    <n v="-60804.03"/>
    <n v="0"/>
    <s v="50-R1.5 - Retirement"/>
    <m/>
    <x v="1"/>
    <n v="2044"/>
    <b v="0"/>
  </r>
  <r>
    <x v="1"/>
    <s v="0222"/>
    <n v="0"/>
    <n v="0"/>
    <n v="2033"/>
    <n v="1986"/>
    <n v="-12491.45"/>
    <n v="0"/>
    <s v="50-R1.5 - Retirement"/>
    <m/>
    <x v="1"/>
    <n v="2044"/>
    <b v="0"/>
  </r>
  <r>
    <x v="1"/>
    <s v="0222"/>
    <n v="0"/>
    <n v="0"/>
    <n v="2033"/>
    <n v="1987"/>
    <n v="-18562.3"/>
    <n v="0"/>
    <s v="50-R1.5 - Retirement"/>
    <m/>
    <x v="1"/>
    <n v="2044"/>
    <b v="0"/>
  </r>
  <r>
    <x v="1"/>
    <s v="0222"/>
    <n v="0"/>
    <n v="0"/>
    <n v="2033"/>
    <n v="1989"/>
    <n v="-6738.19"/>
    <n v="0"/>
    <s v="50-R1.5 - Retirement"/>
    <m/>
    <x v="1"/>
    <n v="2044"/>
    <b v="0"/>
  </r>
  <r>
    <x v="1"/>
    <s v="0222"/>
    <n v="0"/>
    <n v="0"/>
    <n v="2033"/>
    <n v="1991"/>
    <n v="-250.56"/>
    <n v="0"/>
    <s v="50-R1.5 - Retirement"/>
    <m/>
    <x v="1"/>
    <n v="2044"/>
    <b v="0"/>
  </r>
  <r>
    <x v="1"/>
    <s v="0222"/>
    <n v="0"/>
    <n v="0"/>
    <n v="2033"/>
    <n v="1992"/>
    <n v="-13.29"/>
    <n v="0"/>
    <s v="50-R1.5 - Retirement"/>
    <m/>
    <x v="1"/>
    <n v="2044"/>
    <b v="0"/>
  </r>
  <r>
    <x v="1"/>
    <s v="0222"/>
    <n v="0"/>
    <n v="0"/>
    <n v="2033"/>
    <n v="1993"/>
    <n v="-750.17"/>
    <n v="0"/>
    <s v="50-R1.5 - Retirement"/>
    <m/>
    <x v="1"/>
    <n v="2044"/>
    <b v="0"/>
  </r>
  <r>
    <x v="1"/>
    <s v="0222"/>
    <n v="0"/>
    <n v="0"/>
    <n v="2033"/>
    <n v="1995"/>
    <n v="-2454.35"/>
    <n v="0"/>
    <s v="50-R1.5 - Retirement"/>
    <m/>
    <x v="1"/>
    <n v="2044"/>
    <b v="0"/>
  </r>
  <r>
    <x v="1"/>
    <s v="0222"/>
    <n v="0"/>
    <n v="0"/>
    <n v="2033"/>
    <n v="1996"/>
    <n v="-15901.69"/>
    <n v="0"/>
    <s v="50-R1.5 - Retirement"/>
    <m/>
    <x v="1"/>
    <n v="2044"/>
    <b v="0"/>
  </r>
  <r>
    <x v="1"/>
    <s v="0222"/>
    <n v="0"/>
    <n v="0"/>
    <n v="2033"/>
    <n v="1997"/>
    <n v="-1558.09"/>
    <n v="0"/>
    <s v="50-R1.5 - Retirement"/>
    <m/>
    <x v="1"/>
    <n v="2044"/>
    <b v="0"/>
  </r>
  <r>
    <x v="1"/>
    <s v="0222"/>
    <n v="0"/>
    <n v="0"/>
    <n v="2033"/>
    <n v="1998"/>
    <n v="-53422.55"/>
    <n v="0"/>
    <s v="50-R1.5 - Retirement"/>
    <m/>
    <x v="1"/>
    <n v="2044"/>
    <b v="0"/>
  </r>
  <r>
    <x v="1"/>
    <s v="0222"/>
    <n v="0"/>
    <n v="0"/>
    <n v="2033"/>
    <n v="1999"/>
    <n v="-28444.71"/>
    <n v="0"/>
    <s v="50-R1.5 - Retirement"/>
    <m/>
    <x v="1"/>
    <n v="2044"/>
    <b v="0"/>
  </r>
  <r>
    <x v="1"/>
    <s v="0222"/>
    <n v="0"/>
    <n v="0"/>
    <n v="2033"/>
    <n v="2001"/>
    <n v="-2973.9"/>
    <n v="0"/>
    <s v="50-R1.5 - Retirement"/>
    <m/>
    <x v="1"/>
    <n v="2044"/>
    <b v="0"/>
  </r>
  <r>
    <x v="1"/>
    <s v="0222"/>
    <n v="0"/>
    <n v="0"/>
    <n v="2033"/>
    <n v="2002"/>
    <n v="-59221.11"/>
    <n v="0"/>
    <s v="50-R1.5 - Retirement"/>
    <m/>
    <x v="1"/>
    <n v="2044"/>
    <b v="0"/>
  </r>
  <r>
    <x v="1"/>
    <s v="0222"/>
    <n v="0"/>
    <n v="0"/>
    <n v="2033"/>
    <n v="2003"/>
    <n v="-1208.57"/>
    <n v="0"/>
    <s v="50-R1.5 - Retirement"/>
    <m/>
    <x v="1"/>
    <n v="2044"/>
    <b v="0"/>
  </r>
  <r>
    <x v="1"/>
    <s v="0222"/>
    <n v="0"/>
    <n v="0"/>
    <n v="2033"/>
    <n v="2005"/>
    <n v="-4835.38"/>
    <n v="0"/>
    <s v="50-R1.5 - Retirement"/>
    <m/>
    <x v="1"/>
    <n v="2044"/>
    <b v="0"/>
  </r>
  <r>
    <x v="1"/>
    <s v="0222"/>
    <n v="0"/>
    <n v="0"/>
    <n v="2033"/>
    <n v="2006"/>
    <n v="-1937.25"/>
    <n v="0"/>
    <s v="50-R1.5 - Retirement"/>
    <m/>
    <x v="1"/>
    <n v="2044"/>
    <b v="0"/>
  </r>
  <r>
    <x v="1"/>
    <s v="0222"/>
    <n v="0"/>
    <n v="0"/>
    <n v="2033"/>
    <n v="2007"/>
    <n v="-1052.5899999999999"/>
    <n v="0"/>
    <s v="50-R1.5 - Retirement"/>
    <m/>
    <x v="1"/>
    <n v="2044"/>
    <b v="0"/>
  </r>
  <r>
    <x v="1"/>
    <s v="0222"/>
    <n v="0"/>
    <n v="0"/>
    <n v="2033"/>
    <n v="2008"/>
    <n v="-3764.87"/>
    <n v="0"/>
    <s v="50-R1.5 - Retirement"/>
    <m/>
    <x v="1"/>
    <n v="2044"/>
    <b v="0"/>
  </r>
  <r>
    <x v="1"/>
    <s v="0222"/>
    <n v="0"/>
    <n v="0"/>
    <n v="2033"/>
    <n v="2009"/>
    <n v="-1875.83"/>
    <n v="0"/>
    <s v="50-R1.5 - Retirement"/>
    <m/>
    <x v="1"/>
    <n v="2044"/>
    <b v="0"/>
  </r>
  <r>
    <x v="1"/>
    <s v="0222"/>
    <n v="0"/>
    <n v="0"/>
    <n v="2033"/>
    <n v="2010"/>
    <n v="-7925.63"/>
    <n v="0"/>
    <s v="50-R1.5 - Retirement"/>
    <m/>
    <x v="1"/>
    <n v="2044"/>
    <b v="0"/>
  </r>
  <r>
    <x v="1"/>
    <s v="0222"/>
    <n v="0"/>
    <n v="0"/>
    <n v="2034"/>
    <n v="1981"/>
    <n v="-236945.85"/>
    <n v="0"/>
    <s v="50-R1.5 - Retirement"/>
    <m/>
    <x v="1"/>
    <n v="2044"/>
    <b v="0"/>
  </r>
  <r>
    <x v="1"/>
    <s v="0222"/>
    <n v="0"/>
    <n v="0"/>
    <n v="2034"/>
    <n v="1982"/>
    <n v="-46214.77"/>
    <n v="0"/>
    <s v="50-R1.5 - Retirement"/>
    <m/>
    <x v="1"/>
    <n v="2044"/>
    <b v="0"/>
  </r>
  <r>
    <x v="1"/>
    <s v="0222"/>
    <n v="0"/>
    <n v="0"/>
    <n v="2034"/>
    <n v="1983"/>
    <n v="-11159.82"/>
    <n v="0"/>
    <s v="50-R1.5 - Retirement"/>
    <m/>
    <x v="1"/>
    <n v="2044"/>
    <b v="0"/>
  </r>
  <r>
    <x v="1"/>
    <s v="0222"/>
    <n v="0"/>
    <n v="0"/>
    <n v="2034"/>
    <n v="1984"/>
    <n v="-20844.080000000002"/>
    <n v="0"/>
    <s v="50-R1.5 - Retirement"/>
    <m/>
    <x v="1"/>
    <n v="2044"/>
    <b v="0"/>
  </r>
  <r>
    <x v="1"/>
    <s v="0222"/>
    <n v="0"/>
    <n v="0"/>
    <n v="2034"/>
    <n v="1985"/>
    <n v="-61950.19"/>
    <n v="0"/>
    <s v="50-R1.5 - Retirement"/>
    <m/>
    <x v="1"/>
    <n v="2044"/>
    <b v="0"/>
  </r>
  <r>
    <x v="1"/>
    <s v="0222"/>
    <n v="0"/>
    <n v="0"/>
    <n v="2034"/>
    <n v="1986"/>
    <n v="-12747.69"/>
    <n v="0"/>
    <s v="50-R1.5 - Retirement"/>
    <m/>
    <x v="1"/>
    <n v="2044"/>
    <b v="0"/>
  </r>
  <r>
    <x v="1"/>
    <s v="0222"/>
    <n v="0"/>
    <n v="0"/>
    <n v="2034"/>
    <n v="1987"/>
    <n v="-18972.18"/>
    <n v="0"/>
    <s v="50-R1.5 - Retirement"/>
    <m/>
    <x v="1"/>
    <n v="2044"/>
    <b v="0"/>
  </r>
  <r>
    <x v="1"/>
    <s v="0222"/>
    <n v="0"/>
    <n v="0"/>
    <n v="2034"/>
    <n v="1989"/>
    <n v="-6906.1"/>
    <n v="0"/>
    <s v="50-R1.5 - Retirement"/>
    <m/>
    <x v="1"/>
    <n v="2044"/>
    <b v="0"/>
  </r>
  <r>
    <x v="1"/>
    <s v="0222"/>
    <n v="0"/>
    <n v="0"/>
    <n v="2034"/>
    <n v="1991"/>
    <n v="-257.41000000000003"/>
    <n v="0"/>
    <s v="50-R1.5 - Retirement"/>
    <m/>
    <x v="1"/>
    <n v="2044"/>
    <b v="0"/>
  </r>
  <r>
    <x v="1"/>
    <s v="0222"/>
    <n v="0"/>
    <n v="0"/>
    <n v="2034"/>
    <n v="1992"/>
    <n v="-13.67"/>
    <n v="0"/>
    <s v="50-R1.5 - Retirement"/>
    <m/>
    <x v="1"/>
    <n v="2044"/>
    <b v="0"/>
  </r>
  <r>
    <x v="1"/>
    <s v="0222"/>
    <n v="0"/>
    <n v="0"/>
    <n v="2034"/>
    <n v="1993"/>
    <n v="-772.28"/>
    <n v="0"/>
    <s v="50-R1.5 - Retirement"/>
    <m/>
    <x v="1"/>
    <n v="2044"/>
    <b v="0"/>
  </r>
  <r>
    <x v="1"/>
    <s v="0222"/>
    <n v="0"/>
    <n v="0"/>
    <n v="2034"/>
    <n v="1995"/>
    <n v="-2531.0500000000002"/>
    <n v="0"/>
    <s v="50-R1.5 - Retirement"/>
    <m/>
    <x v="1"/>
    <n v="2044"/>
    <b v="0"/>
  </r>
  <r>
    <x v="1"/>
    <s v="0222"/>
    <n v="0"/>
    <n v="0"/>
    <n v="2034"/>
    <n v="1996"/>
    <n v="-16410.759999999998"/>
    <n v="0"/>
    <s v="50-R1.5 - Retirement"/>
    <m/>
    <x v="1"/>
    <n v="2044"/>
    <b v="0"/>
  </r>
  <r>
    <x v="1"/>
    <s v="0222"/>
    <n v="0"/>
    <n v="0"/>
    <n v="2034"/>
    <n v="1997"/>
    <n v="-1609.07"/>
    <n v="0"/>
    <s v="50-R1.5 - Retirement"/>
    <m/>
    <x v="1"/>
    <n v="2044"/>
    <b v="0"/>
  </r>
  <r>
    <x v="1"/>
    <s v="0222"/>
    <n v="0"/>
    <n v="0"/>
    <n v="2034"/>
    <n v="1998"/>
    <n v="-55203.69"/>
    <n v="0"/>
    <s v="50-R1.5 - Retirement"/>
    <m/>
    <x v="1"/>
    <n v="2044"/>
    <b v="0"/>
  </r>
  <r>
    <x v="1"/>
    <s v="0222"/>
    <n v="0"/>
    <n v="0"/>
    <n v="2034"/>
    <n v="1999"/>
    <n v="-29408.67"/>
    <n v="0"/>
    <s v="50-R1.5 - Retirement"/>
    <m/>
    <x v="1"/>
    <n v="2044"/>
    <b v="0"/>
  </r>
  <r>
    <x v="1"/>
    <s v="0222"/>
    <n v="0"/>
    <n v="0"/>
    <n v="2034"/>
    <n v="2001"/>
    <n v="-3077.35"/>
    <n v="0"/>
    <s v="50-R1.5 - Retirement"/>
    <m/>
    <x v="1"/>
    <n v="2044"/>
    <b v="0"/>
  </r>
  <r>
    <x v="1"/>
    <s v="0222"/>
    <n v="0"/>
    <n v="0"/>
    <n v="2034"/>
    <n v="2002"/>
    <n v="-61302.97"/>
    <n v="0"/>
    <s v="50-R1.5 - Retirement"/>
    <m/>
    <x v="1"/>
    <n v="2044"/>
    <b v="0"/>
  </r>
  <r>
    <x v="1"/>
    <s v="0222"/>
    <n v="0"/>
    <n v="0"/>
    <n v="2034"/>
    <n v="2003"/>
    <n v="-1251.3800000000001"/>
    <n v="0"/>
    <s v="50-R1.5 - Retirement"/>
    <m/>
    <x v="1"/>
    <n v="2044"/>
    <b v="0"/>
  </r>
  <r>
    <x v="1"/>
    <s v="0222"/>
    <n v="0"/>
    <n v="0"/>
    <n v="2034"/>
    <n v="2005"/>
    <n v="-5008.54"/>
    <n v="0"/>
    <s v="50-R1.5 - Retirement"/>
    <m/>
    <x v="1"/>
    <n v="2044"/>
    <b v="0"/>
  </r>
  <r>
    <x v="1"/>
    <s v="0222"/>
    <n v="0"/>
    <n v="0"/>
    <n v="2034"/>
    <n v="2006"/>
    <n v="-2006.8"/>
    <n v="0"/>
    <s v="50-R1.5 - Retirement"/>
    <m/>
    <x v="1"/>
    <n v="2044"/>
    <b v="0"/>
  </r>
  <r>
    <x v="1"/>
    <s v="0222"/>
    <n v="0"/>
    <n v="0"/>
    <n v="2034"/>
    <n v="2007"/>
    <n v="-1090.42"/>
    <n v="0"/>
    <s v="50-R1.5 - Retirement"/>
    <m/>
    <x v="1"/>
    <n v="2044"/>
    <b v="0"/>
  </r>
  <r>
    <x v="1"/>
    <s v="0222"/>
    <n v="0"/>
    <n v="0"/>
    <n v="2034"/>
    <n v="2008"/>
    <n v="-3900.08"/>
    <n v="0"/>
    <s v="50-R1.5 - Retirement"/>
    <m/>
    <x v="1"/>
    <n v="2044"/>
    <b v="0"/>
  </r>
  <r>
    <x v="1"/>
    <s v="0222"/>
    <n v="0"/>
    <n v="0"/>
    <n v="2034"/>
    <n v="2009"/>
    <n v="-1943.02"/>
    <n v="0"/>
    <s v="50-R1.5 - Retirement"/>
    <m/>
    <x v="1"/>
    <n v="2044"/>
    <b v="0"/>
  </r>
  <r>
    <x v="1"/>
    <s v="0222"/>
    <n v="0"/>
    <n v="0"/>
    <n v="2034"/>
    <n v="2010"/>
    <n v="-8208.57"/>
    <n v="0"/>
    <s v="50-R1.5 - Retirement"/>
    <m/>
    <x v="1"/>
    <n v="2044"/>
    <b v="0"/>
  </r>
  <r>
    <x v="1"/>
    <s v="0222"/>
    <n v="0"/>
    <n v="0"/>
    <n v="2035"/>
    <n v="1981"/>
    <n v="-239062.48"/>
    <n v="0"/>
    <s v="50-R1.5 - Retirement"/>
    <m/>
    <x v="1"/>
    <n v="2044"/>
    <b v="0"/>
  </r>
  <r>
    <x v="1"/>
    <s v="0222"/>
    <n v="0"/>
    <n v="0"/>
    <n v="2035"/>
    <n v="1982"/>
    <n v="-46729.24"/>
    <n v="0"/>
    <s v="50-R1.5 - Retirement"/>
    <m/>
    <x v="1"/>
    <n v="2044"/>
    <b v="0"/>
  </r>
  <r>
    <x v="1"/>
    <s v="0222"/>
    <n v="0"/>
    <n v="0"/>
    <n v="2035"/>
    <n v="1983"/>
    <n v="-11307.31"/>
    <n v="0"/>
    <s v="50-R1.5 - Retirement"/>
    <m/>
    <x v="1"/>
    <n v="2044"/>
    <b v="0"/>
  </r>
  <r>
    <x v="1"/>
    <s v="0222"/>
    <n v="0"/>
    <n v="0"/>
    <n v="2035"/>
    <n v="1984"/>
    <n v="-21160.85"/>
    <n v="0"/>
    <s v="50-R1.5 - Retirement"/>
    <m/>
    <x v="1"/>
    <n v="2044"/>
    <b v="0"/>
  </r>
  <r>
    <x v="1"/>
    <s v="0222"/>
    <n v="0"/>
    <n v="0"/>
    <n v="2035"/>
    <n v="1985"/>
    <n v="-63008.480000000003"/>
    <n v="0"/>
    <s v="50-R1.5 - Retirement"/>
    <m/>
    <x v="1"/>
    <n v="2044"/>
    <b v="0"/>
  </r>
  <r>
    <x v="1"/>
    <s v="0222"/>
    <n v="0"/>
    <n v="0"/>
    <n v="2035"/>
    <n v="1986"/>
    <n v="-12987.99"/>
    <n v="0"/>
    <s v="50-R1.5 - Retirement"/>
    <m/>
    <x v="1"/>
    <n v="2044"/>
    <b v="0"/>
  </r>
  <r>
    <x v="1"/>
    <s v="0222"/>
    <n v="0"/>
    <n v="0"/>
    <n v="2035"/>
    <n v="1987"/>
    <n v="-19361.37"/>
    <n v="0"/>
    <s v="50-R1.5 - Retirement"/>
    <m/>
    <x v="1"/>
    <n v="2044"/>
    <b v="0"/>
  </r>
  <r>
    <x v="1"/>
    <s v="0222"/>
    <n v="0"/>
    <n v="0"/>
    <n v="2035"/>
    <n v="1989"/>
    <n v="-7068.64"/>
    <n v="0"/>
    <s v="50-R1.5 - Retirement"/>
    <m/>
    <x v="1"/>
    <n v="2044"/>
    <b v="0"/>
  </r>
  <r>
    <x v="1"/>
    <s v="0222"/>
    <n v="0"/>
    <n v="0"/>
    <n v="2035"/>
    <n v="1991"/>
    <n v="-264.14999999999998"/>
    <n v="0"/>
    <s v="50-R1.5 - Retirement"/>
    <m/>
    <x v="1"/>
    <n v="2044"/>
    <b v="0"/>
  </r>
  <r>
    <x v="1"/>
    <s v="0222"/>
    <n v="0"/>
    <n v="0"/>
    <n v="2035"/>
    <n v="1992"/>
    <n v="-14.04"/>
    <n v="0"/>
    <s v="50-R1.5 - Retirement"/>
    <m/>
    <x v="1"/>
    <n v="2044"/>
    <b v="0"/>
  </r>
  <r>
    <x v="1"/>
    <s v="0222"/>
    <n v="0"/>
    <n v="0"/>
    <n v="2035"/>
    <n v="1993"/>
    <n v="-794.26"/>
    <n v="0"/>
    <s v="50-R1.5 - Retirement"/>
    <m/>
    <x v="1"/>
    <n v="2044"/>
    <b v="0"/>
  </r>
  <r>
    <x v="1"/>
    <s v="0222"/>
    <n v="0"/>
    <n v="0"/>
    <n v="2035"/>
    <n v="1995"/>
    <n v="-2607.9899999999998"/>
    <n v="0"/>
    <s v="50-R1.5 - Retirement"/>
    <m/>
    <x v="1"/>
    <n v="2044"/>
    <b v="0"/>
  </r>
  <r>
    <x v="1"/>
    <s v="0222"/>
    <n v="0"/>
    <n v="0"/>
    <n v="2035"/>
    <n v="1996"/>
    <n v="-16923.580000000002"/>
    <n v="0"/>
    <s v="50-R1.5 - Retirement"/>
    <m/>
    <x v="1"/>
    <n v="2044"/>
    <b v="0"/>
  </r>
  <r>
    <x v="1"/>
    <s v="0222"/>
    <n v="0"/>
    <n v="0"/>
    <n v="2035"/>
    <n v="1997"/>
    <n v="-1660.58"/>
    <n v="0"/>
    <s v="50-R1.5 - Retirement"/>
    <m/>
    <x v="1"/>
    <n v="2044"/>
    <b v="0"/>
  </r>
  <r>
    <x v="1"/>
    <s v="0222"/>
    <n v="0"/>
    <n v="0"/>
    <n v="2035"/>
    <n v="1998"/>
    <n v="-57009.94"/>
    <n v="0"/>
    <s v="50-R1.5 - Retirement"/>
    <m/>
    <x v="1"/>
    <n v="2044"/>
    <b v="0"/>
  </r>
  <r>
    <x v="1"/>
    <s v="0222"/>
    <n v="0"/>
    <n v="0"/>
    <n v="2035"/>
    <n v="1999"/>
    <n v="-30389.17"/>
    <n v="0"/>
    <s v="50-R1.5 - Retirement"/>
    <m/>
    <x v="1"/>
    <n v="2044"/>
    <b v="0"/>
  </r>
  <r>
    <x v="1"/>
    <s v="0222"/>
    <n v="0"/>
    <n v="0"/>
    <n v="2035"/>
    <n v="2001"/>
    <n v="-3183.18"/>
    <n v="0"/>
    <s v="50-R1.5 - Retirement"/>
    <m/>
    <x v="1"/>
    <n v="2044"/>
    <b v="0"/>
  </r>
  <r>
    <x v="1"/>
    <s v="0222"/>
    <n v="0"/>
    <n v="0"/>
    <n v="2035"/>
    <n v="2002"/>
    <n v="-63435.519999999997"/>
    <n v="0"/>
    <s v="50-R1.5 - Retirement"/>
    <m/>
    <x v="1"/>
    <n v="2044"/>
    <b v="0"/>
  </r>
  <r>
    <x v="1"/>
    <s v="0222"/>
    <n v="0"/>
    <n v="0"/>
    <n v="2035"/>
    <n v="2003"/>
    <n v="-1295.3800000000001"/>
    <n v="0"/>
    <s v="50-R1.5 - Retirement"/>
    <m/>
    <x v="1"/>
    <n v="2044"/>
    <b v="0"/>
  </r>
  <r>
    <x v="1"/>
    <s v="0222"/>
    <n v="0"/>
    <n v="0"/>
    <n v="2035"/>
    <n v="2005"/>
    <n v="-5187.12"/>
    <n v="0"/>
    <s v="50-R1.5 - Retirement"/>
    <m/>
    <x v="1"/>
    <n v="2044"/>
    <b v="0"/>
  </r>
  <r>
    <x v="1"/>
    <s v="0222"/>
    <n v="0"/>
    <n v="0"/>
    <n v="2035"/>
    <n v="2006"/>
    <n v="-2078.66"/>
    <n v="0"/>
    <s v="50-R1.5 - Retirement"/>
    <m/>
    <x v="1"/>
    <n v="2044"/>
    <b v="0"/>
  </r>
  <r>
    <x v="1"/>
    <s v="0222"/>
    <n v="0"/>
    <n v="0"/>
    <n v="2035"/>
    <n v="2007"/>
    <n v="-1129.57"/>
    <n v="0"/>
    <s v="50-R1.5 - Retirement"/>
    <m/>
    <x v="1"/>
    <n v="2044"/>
    <b v="0"/>
  </r>
  <r>
    <x v="1"/>
    <s v="0222"/>
    <n v="0"/>
    <n v="0"/>
    <n v="2035"/>
    <n v="2008"/>
    <n v="-4040.25"/>
    <n v="0"/>
    <s v="50-R1.5 - Retirement"/>
    <m/>
    <x v="1"/>
    <n v="2044"/>
    <b v="0"/>
  </r>
  <r>
    <x v="1"/>
    <s v="0222"/>
    <n v="0"/>
    <n v="0"/>
    <n v="2035"/>
    <n v="2009"/>
    <n v="-2012.8"/>
    <n v="0"/>
    <s v="50-R1.5 - Retirement"/>
    <m/>
    <x v="1"/>
    <n v="2044"/>
    <b v="0"/>
  </r>
  <r>
    <x v="1"/>
    <s v="0222"/>
    <n v="0"/>
    <n v="0"/>
    <n v="2035"/>
    <n v="2010"/>
    <n v="-8502.6200000000008"/>
    <n v="0"/>
    <s v="50-R1.5 - Retirement"/>
    <m/>
    <x v="1"/>
    <n v="2044"/>
    <b v="0"/>
  </r>
  <r>
    <x v="1"/>
    <s v="0222"/>
    <n v="0"/>
    <n v="0"/>
    <n v="2036"/>
    <n v="1981"/>
    <n v="-240644.46"/>
    <n v="0"/>
    <s v="50-R1.5 - Retirement"/>
    <m/>
    <x v="1"/>
    <n v="2044"/>
    <b v="0"/>
  </r>
  <r>
    <x v="1"/>
    <s v="0222"/>
    <n v="0"/>
    <n v="0"/>
    <n v="2036"/>
    <n v="1982"/>
    <n v="-47146.67"/>
    <n v="0"/>
    <s v="50-R1.5 - Retirement"/>
    <m/>
    <x v="1"/>
    <n v="2044"/>
    <b v="0"/>
  </r>
  <r>
    <x v="1"/>
    <s v="0222"/>
    <n v="0"/>
    <n v="0"/>
    <n v="2036"/>
    <n v="1983"/>
    <n v="-11433.19"/>
    <n v="0"/>
    <s v="50-R1.5 - Retirement"/>
    <m/>
    <x v="1"/>
    <n v="2044"/>
    <b v="0"/>
  </r>
  <r>
    <x v="1"/>
    <s v="0222"/>
    <n v="0"/>
    <n v="0"/>
    <n v="2036"/>
    <n v="1984"/>
    <n v="-21440.53"/>
    <n v="0"/>
    <s v="50-R1.5 - Retirement"/>
    <m/>
    <x v="1"/>
    <n v="2044"/>
    <b v="0"/>
  </r>
  <r>
    <x v="1"/>
    <s v="0222"/>
    <n v="0"/>
    <n v="0"/>
    <n v="2036"/>
    <n v="1985"/>
    <n v="-63966.06"/>
    <n v="0"/>
    <s v="50-R1.5 - Retirement"/>
    <m/>
    <x v="1"/>
    <n v="2044"/>
    <b v="0"/>
  </r>
  <r>
    <x v="1"/>
    <s v="0222"/>
    <n v="0"/>
    <n v="0"/>
    <n v="2036"/>
    <n v="1986"/>
    <n v="-13209.86"/>
    <n v="0"/>
    <s v="50-R1.5 - Retirement"/>
    <m/>
    <x v="1"/>
    <n v="2044"/>
    <b v="0"/>
  </r>
  <r>
    <x v="1"/>
    <s v="0222"/>
    <n v="0"/>
    <n v="0"/>
    <n v="2036"/>
    <n v="1987"/>
    <n v="-19726.330000000002"/>
    <n v="0"/>
    <s v="50-R1.5 - Retirement"/>
    <m/>
    <x v="1"/>
    <n v="2044"/>
    <b v="0"/>
  </r>
  <r>
    <x v="1"/>
    <s v="0222"/>
    <n v="0"/>
    <n v="0"/>
    <n v="2036"/>
    <n v="1989"/>
    <n v="-7224.73"/>
    <n v="0"/>
    <s v="50-R1.5 - Retirement"/>
    <m/>
    <x v="1"/>
    <n v="2044"/>
    <b v="0"/>
  </r>
  <r>
    <x v="1"/>
    <s v="0222"/>
    <n v="0"/>
    <n v="0"/>
    <n v="2036"/>
    <n v="1991"/>
    <n v="-270.74"/>
    <n v="0"/>
    <s v="50-R1.5 - Retirement"/>
    <m/>
    <x v="1"/>
    <n v="2044"/>
    <b v="0"/>
  </r>
  <r>
    <x v="1"/>
    <s v="0222"/>
    <n v="0"/>
    <n v="0"/>
    <n v="2036"/>
    <n v="1992"/>
    <n v="-14.41"/>
    <n v="0"/>
    <s v="50-R1.5 - Retirement"/>
    <m/>
    <x v="1"/>
    <n v="2044"/>
    <b v="0"/>
  </r>
  <r>
    <x v="1"/>
    <s v="0222"/>
    <n v="0"/>
    <n v="0"/>
    <n v="2036"/>
    <n v="1993"/>
    <n v="-816"/>
    <n v="0"/>
    <s v="50-R1.5 - Retirement"/>
    <m/>
    <x v="1"/>
    <n v="2044"/>
    <b v="0"/>
  </r>
  <r>
    <x v="1"/>
    <s v="0222"/>
    <n v="0"/>
    <n v="0"/>
    <n v="2036"/>
    <n v="1995"/>
    <n v="-2684.85"/>
    <n v="0"/>
    <s v="50-R1.5 - Retirement"/>
    <m/>
    <x v="1"/>
    <n v="2044"/>
    <b v="0"/>
  </r>
  <r>
    <x v="1"/>
    <s v="0222"/>
    <n v="0"/>
    <n v="0"/>
    <n v="2036"/>
    <n v="1996"/>
    <n v="-17438.03"/>
    <n v="0"/>
    <s v="50-R1.5 - Retirement"/>
    <m/>
    <x v="1"/>
    <n v="2044"/>
    <b v="0"/>
  </r>
  <r>
    <x v="1"/>
    <s v="0222"/>
    <n v="0"/>
    <n v="0"/>
    <n v="2036"/>
    <n v="1997"/>
    <n v="-1712.47"/>
    <n v="0"/>
    <s v="50-R1.5 - Retirement"/>
    <m/>
    <x v="1"/>
    <n v="2044"/>
    <b v="0"/>
  </r>
  <r>
    <x v="1"/>
    <s v="0222"/>
    <n v="0"/>
    <n v="0"/>
    <n v="2036"/>
    <n v="1998"/>
    <n v="-58835.040000000001"/>
    <n v="0"/>
    <s v="50-R1.5 - Retirement"/>
    <m/>
    <x v="1"/>
    <n v="2044"/>
    <b v="0"/>
  </r>
  <r>
    <x v="1"/>
    <s v="0222"/>
    <n v="0"/>
    <n v="0"/>
    <n v="2036"/>
    <n v="1999"/>
    <n v="-31383.5"/>
    <n v="0"/>
    <s v="50-R1.5 - Retirement"/>
    <m/>
    <x v="1"/>
    <n v="2044"/>
    <b v="0"/>
  </r>
  <r>
    <x v="1"/>
    <s v="0222"/>
    <n v="0"/>
    <n v="0"/>
    <n v="2036"/>
    <n v="2001"/>
    <n v="-3291.06"/>
    <n v="0"/>
    <s v="50-R1.5 - Retirement"/>
    <m/>
    <x v="1"/>
    <n v="2044"/>
    <b v="0"/>
  </r>
  <r>
    <x v="1"/>
    <s v="0222"/>
    <n v="0"/>
    <n v="0"/>
    <n v="2036"/>
    <n v="2002"/>
    <n v="-65617.06"/>
    <n v="0"/>
    <s v="50-R1.5 - Retirement"/>
    <m/>
    <x v="1"/>
    <n v="2044"/>
    <b v="0"/>
  </r>
  <r>
    <x v="1"/>
    <s v="0222"/>
    <n v="0"/>
    <n v="0"/>
    <n v="2036"/>
    <n v="2003"/>
    <n v="-1340.44"/>
    <n v="0"/>
    <s v="50-R1.5 - Retirement"/>
    <m/>
    <x v="1"/>
    <n v="2044"/>
    <b v="0"/>
  </r>
  <r>
    <x v="1"/>
    <s v="0222"/>
    <n v="0"/>
    <n v="0"/>
    <n v="2036"/>
    <n v="2005"/>
    <n v="-5370.86"/>
    <n v="0"/>
    <s v="50-R1.5 - Retirement"/>
    <m/>
    <x v="1"/>
    <n v="2044"/>
    <b v="0"/>
  </r>
  <r>
    <x v="1"/>
    <s v="0222"/>
    <n v="0"/>
    <n v="0"/>
    <n v="2036"/>
    <n v="2006"/>
    <n v="-2152.77"/>
    <n v="0"/>
    <s v="50-R1.5 - Retirement"/>
    <m/>
    <x v="1"/>
    <n v="2044"/>
    <b v="0"/>
  </r>
  <r>
    <x v="1"/>
    <s v="0222"/>
    <n v="0"/>
    <n v="0"/>
    <n v="2036"/>
    <n v="2007"/>
    <n v="-1170.02"/>
    <n v="0"/>
    <s v="50-R1.5 - Retirement"/>
    <m/>
    <x v="1"/>
    <n v="2044"/>
    <b v="0"/>
  </r>
  <r>
    <x v="1"/>
    <s v="0222"/>
    <n v="0"/>
    <n v="0"/>
    <n v="2036"/>
    <n v="2008"/>
    <n v="-4185.3"/>
    <n v="0"/>
    <s v="50-R1.5 - Retirement"/>
    <m/>
    <x v="1"/>
    <n v="2044"/>
    <b v="0"/>
  </r>
  <r>
    <x v="1"/>
    <s v="0222"/>
    <n v="0"/>
    <n v="0"/>
    <n v="2036"/>
    <n v="2009"/>
    <n v="-2085.15"/>
    <n v="0"/>
    <s v="50-R1.5 - Retirement"/>
    <m/>
    <x v="1"/>
    <n v="2044"/>
    <b v="0"/>
  </r>
  <r>
    <x v="1"/>
    <s v="0222"/>
    <n v="0"/>
    <n v="0"/>
    <n v="2036"/>
    <n v="2010"/>
    <n v="-8807.98"/>
    <n v="0"/>
    <s v="50-R1.5 - Retirement"/>
    <m/>
    <x v="1"/>
    <n v="2044"/>
    <b v="0"/>
  </r>
  <r>
    <x v="1"/>
    <s v="0222"/>
    <n v="0"/>
    <n v="0"/>
    <n v="2037"/>
    <n v="1981"/>
    <n v="-241659.51"/>
    <n v="0"/>
    <s v="50-R1.5 - Retirement"/>
    <m/>
    <x v="1"/>
    <n v="2044"/>
    <b v="0"/>
  </r>
  <r>
    <x v="1"/>
    <s v="0222"/>
    <n v="0"/>
    <n v="0"/>
    <n v="2037"/>
    <n v="1982"/>
    <n v="-47458.66"/>
    <n v="0"/>
    <s v="50-R1.5 - Retirement"/>
    <m/>
    <x v="1"/>
    <n v="2044"/>
    <b v="0"/>
  </r>
  <r>
    <x v="1"/>
    <s v="0222"/>
    <n v="0"/>
    <n v="0"/>
    <n v="2037"/>
    <n v="1983"/>
    <n v="-11535.32"/>
    <n v="0"/>
    <s v="50-R1.5 - Retirement"/>
    <m/>
    <x v="1"/>
    <n v="2044"/>
    <b v="0"/>
  </r>
  <r>
    <x v="1"/>
    <s v="0222"/>
    <n v="0"/>
    <n v="0"/>
    <n v="2037"/>
    <n v="1984"/>
    <n v="-21679.21"/>
    <n v="0"/>
    <s v="50-R1.5 - Retirement"/>
    <m/>
    <x v="1"/>
    <n v="2044"/>
    <b v="0"/>
  </r>
  <r>
    <x v="1"/>
    <s v="0222"/>
    <n v="0"/>
    <n v="0"/>
    <n v="2037"/>
    <n v="1985"/>
    <n v="-64811.48"/>
    <n v="0"/>
    <s v="50-R1.5 - Retirement"/>
    <m/>
    <x v="1"/>
    <n v="2044"/>
    <b v="0"/>
  </r>
  <r>
    <x v="1"/>
    <s v="0222"/>
    <n v="0"/>
    <n v="0"/>
    <n v="2037"/>
    <n v="1986"/>
    <n v="-13410.62"/>
    <n v="0"/>
    <s v="50-R1.5 - Retirement"/>
    <m/>
    <x v="1"/>
    <n v="2044"/>
    <b v="0"/>
  </r>
  <r>
    <x v="1"/>
    <s v="0222"/>
    <n v="0"/>
    <n v="0"/>
    <n v="2037"/>
    <n v="1987"/>
    <n v="-20063.32"/>
    <n v="0"/>
    <s v="50-R1.5 - Retirement"/>
    <m/>
    <x v="1"/>
    <n v="2044"/>
    <b v="0"/>
  </r>
  <r>
    <x v="1"/>
    <s v="0222"/>
    <n v="0"/>
    <n v="0"/>
    <n v="2037"/>
    <n v="1989"/>
    <n v="-7372.94"/>
    <n v="0"/>
    <s v="50-R1.5 - Retirement"/>
    <m/>
    <x v="1"/>
    <n v="2044"/>
    <b v="0"/>
  </r>
  <r>
    <x v="1"/>
    <s v="0222"/>
    <n v="0"/>
    <n v="0"/>
    <n v="2037"/>
    <n v="1991"/>
    <n v="-277.11"/>
    <n v="0"/>
    <s v="50-R1.5 - Retirement"/>
    <m/>
    <x v="1"/>
    <n v="2044"/>
    <b v="0"/>
  </r>
  <r>
    <x v="1"/>
    <s v="0222"/>
    <n v="0"/>
    <n v="0"/>
    <n v="2037"/>
    <n v="1992"/>
    <n v="-14.77"/>
    <n v="0"/>
    <s v="50-R1.5 - Retirement"/>
    <m/>
    <x v="1"/>
    <n v="2044"/>
    <b v="0"/>
  </r>
  <r>
    <x v="1"/>
    <s v="0222"/>
    <n v="0"/>
    <n v="0"/>
    <n v="2037"/>
    <n v="1993"/>
    <n v="-837.36"/>
    <n v="0"/>
    <s v="50-R1.5 - Retirement"/>
    <m/>
    <x v="1"/>
    <n v="2044"/>
    <b v="0"/>
  </r>
  <r>
    <x v="1"/>
    <s v="0222"/>
    <n v="0"/>
    <n v="0"/>
    <n v="2037"/>
    <n v="1995"/>
    <n v="-2761.27"/>
    <n v="0"/>
    <s v="50-R1.5 - Retirement"/>
    <m/>
    <x v="1"/>
    <n v="2044"/>
    <b v="0"/>
  </r>
  <r>
    <x v="1"/>
    <s v="0222"/>
    <n v="0"/>
    <n v="0"/>
    <n v="2037"/>
    <n v="1996"/>
    <n v="-17951.98"/>
    <n v="0"/>
    <s v="50-R1.5 - Retirement"/>
    <m/>
    <x v="1"/>
    <n v="2044"/>
    <b v="0"/>
  </r>
  <r>
    <x v="1"/>
    <s v="0222"/>
    <n v="0"/>
    <n v="0"/>
    <n v="2037"/>
    <n v="1997"/>
    <n v="-1764.53"/>
    <n v="0"/>
    <s v="50-R1.5 - Retirement"/>
    <m/>
    <x v="1"/>
    <n v="2044"/>
    <b v="0"/>
  </r>
  <r>
    <x v="1"/>
    <s v="0222"/>
    <n v="0"/>
    <n v="0"/>
    <n v="2037"/>
    <n v="1998"/>
    <n v="-60673.59"/>
    <n v="0"/>
    <s v="50-R1.5 - Retirement"/>
    <m/>
    <x v="1"/>
    <n v="2044"/>
    <b v="0"/>
  </r>
  <r>
    <x v="1"/>
    <s v="0222"/>
    <n v="0"/>
    <n v="0"/>
    <n v="2037"/>
    <n v="1999"/>
    <n v="-32388.2"/>
    <n v="0"/>
    <s v="50-R1.5 - Retirement"/>
    <m/>
    <x v="1"/>
    <n v="2044"/>
    <b v="0"/>
  </r>
  <r>
    <x v="1"/>
    <s v="0222"/>
    <n v="0"/>
    <n v="0"/>
    <n v="2037"/>
    <n v="2001"/>
    <n v="-3400.78"/>
    <n v="0"/>
    <s v="50-R1.5 - Retirement"/>
    <m/>
    <x v="1"/>
    <n v="2044"/>
    <b v="0"/>
  </r>
  <r>
    <x v="1"/>
    <s v="0222"/>
    <n v="0"/>
    <n v="0"/>
    <n v="2037"/>
    <n v="2002"/>
    <n v="-67840.75"/>
    <n v="0"/>
    <s v="50-R1.5 - Retirement"/>
    <m/>
    <x v="1"/>
    <n v="2044"/>
    <b v="0"/>
  </r>
  <r>
    <x v="1"/>
    <s v="0222"/>
    <n v="0"/>
    <n v="0"/>
    <n v="2037"/>
    <n v="2003"/>
    <n v="-1386.53"/>
    <n v="0"/>
    <s v="50-R1.5 - Retirement"/>
    <m/>
    <x v="1"/>
    <n v="2044"/>
    <b v="0"/>
  </r>
  <r>
    <x v="1"/>
    <s v="0222"/>
    <n v="0"/>
    <n v="0"/>
    <n v="2037"/>
    <n v="2005"/>
    <n v="-5559.67"/>
    <n v="0"/>
    <s v="50-R1.5 - Retirement"/>
    <m/>
    <x v="1"/>
    <n v="2044"/>
    <b v="0"/>
  </r>
  <r>
    <x v="1"/>
    <s v="0222"/>
    <n v="0"/>
    <n v="0"/>
    <n v="2037"/>
    <n v="2006"/>
    <n v="-2229.0300000000002"/>
    <n v="0"/>
    <s v="50-R1.5 - Retirement"/>
    <m/>
    <x v="1"/>
    <n v="2044"/>
    <b v="0"/>
  </r>
  <r>
    <x v="1"/>
    <s v="0222"/>
    <n v="0"/>
    <n v="0"/>
    <n v="2037"/>
    <n v="2007"/>
    <n v="-1211.74"/>
    <n v="0"/>
    <s v="50-R1.5 - Retirement"/>
    <m/>
    <x v="1"/>
    <n v="2044"/>
    <b v="0"/>
  </r>
  <r>
    <x v="1"/>
    <s v="0222"/>
    <n v="0"/>
    <n v="0"/>
    <n v="2037"/>
    <n v="2008"/>
    <n v="-4335.18"/>
    <n v="0"/>
    <s v="50-R1.5 - Retirement"/>
    <m/>
    <x v="1"/>
    <n v="2044"/>
    <b v="0"/>
  </r>
  <r>
    <x v="1"/>
    <s v="0222"/>
    <n v="0"/>
    <n v="0"/>
    <n v="2037"/>
    <n v="2009"/>
    <n v="-2160"/>
    <n v="0"/>
    <s v="50-R1.5 - Retirement"/>
    <m/>
    <x v="1"/>
    <n v="2044"/>
    <b v="0"/>
  </r>
  <r>
    <x v="1"/>
    <s v="0222"/>
    <n v="0"/>
    <n v="0"/>
    <n v="2037"/>
    <n v="2010"/>
    <n v="-9124.5499999999993"/>
    <n v="0"/>
    <s v="50-R1.5 - Retirement"/>
    <m/>
    <x v="1"/>
    <n v="2044"/>
    <b v="0"/>
  </r>
  <r>
    <x v="1"/>
    <s v="0222"/>
    <n v="0"/>
    <n v="0"/>
    <n v="2038"/>
    <n v="1981"/>
    <n v="-242070.18"/>
    <n v="0"/>
    <s v="50-R1.5 - Retirement"/>
    <m/>
    <x v="1"/>
    <n v="2044"/>
    <b v="0"/>
  </r>
  <r>
    <x v="1"/>
    <s v="0222"/>
    <n v="0"/>
    <n v="0"/>
    <n v="2038"/>
    <n v="1982"/>
    <n v="-47658.84"/>
    <n v="0"/>
    <s v="50-R1.5 - Retirement"/>
    <m/>
    <x v="1"/>
    <n v="2044"/>
    <b v="0"/>
  </r>
  <r>
    <x v="1"/>
    <s v="0222"/>
    <n v="0"/>
    <n v="0"/>
    <n v="2038"/>
    <n v="1983"/>
    <n v="-11611.65"/>
    <n v="0"/>
    <s v="50-R1.5 - Retirement"/>
    <m/>
    <x v="1"/>
    <n v="2044"/>
    <b v="0"/>
  </r>
  <r>
    <x v="1"/>
    <s v="0222"/>
    <n v="0"/>
    <n v="0"/>
    <n v="2038"/>
    <n v="1984"/>
    <n v="-21872.87"/>
    <n v="0"/>
    <s v="50-R1.5 - Retirement"/>
    <m/>
    <x v="1"/>
    <n v="2044"/>
    <b v="0"/>
  </r>
  <r>
    <x v="1"/>
    <s v="0222"/>
    <n v="0"/>
    <n v="0"/>
    <n v="2038"/>
    <n v="1985"/>
    <n v="-65532.97"/>
    <n v="0"/>
    <s v="50-R1.5 - Retirement"/>
    <m/>
    <x v="1"/>
    <n v="2044"/>
    <b v="0"/>
  </r>
  <r>
    <x v="1"/>
    <s v="0222"/>
    <n v="0"/>
    <n v="0"/>
    <n v="2038"/>
    <n v="1986"/>
    <n v="-13587.87"/>
    <n v="0"/>
    <s v="50-R1.5 - Retirement"/>
    <m/>
    <x v="1"/>
    <n v="2044"/>
    <b v="0"/>
  </r>
  <r>
    <x v="1"/>
    <s v="0222"/>
    <n v="0"/>
    <n v="0"/>
    <n v="2038"/>
    <n v="1987"/>
    <n v="-20368.23"/>
    <n v="0"/>
    <s v="50-R1.5 - Retirement"/>
    <m/>
    <x v="1"/>
    <n v="2044"/>
    <b v="0"/>
  </r>
  <r>
    <x v="1"/>
    <s v="0222"/>
    <n v="0"/>
    <n v="0"/>
    <n v="2038"/>
    <n v="1989"/>
    <n v="-7511.92"/>
    <n v="0"/>
    <s v="50-R1.5 - Retirement"/>
    <m/>
    <x v="1"/>
    <n v="2044"/>
    <b v="0"/>
  </r>
  <r>
    <x v="1"/>
    <s v="0222"/>
    <n v="0"/>
    <n v="0"/>
    <n v="2038"/>
    <n v="1991"/>
    <n v="-283.23"/>
    <n v="0"/>
    <s v="50-R1.5 - Retirement"/>
    <m/>
    <x v="1"/>
    <n v="2044"/>
    <b v="0"/>
  </r>
  <r>
    <x v="1"/>
    <s v="0222"/>
    <n v="0"/>
    <n v="0"/>
    <n v="2038"/>
    <n v="1992"/>
    <n v="-15.12"/>
    <n v="0"/>
    <s v="50-R1.5 - Retirement"/>
    <m/>
    <x v="1"/>
    <n v="2044"/>
    <b v="0"/>
  </r>
  <r>
    <x v="1"/>
    <s v="0222"/>
    <n v="0"/>
    <n v="0"/>
    <n v="2038"/>
    <n v="1993"/>
    <n v="-858.23"/>
    <n v="0"/>
    <s v="50-R1.5 - Retirement"/>
    <m/>
    <x v="1"/>
    <n v="2044"/>
    <b v="0"/>
  </r>
  <r>
    <x v="1"/>
    <s v="0222"/>
    <n v="0"/>
    <n v="0"/>
    <n v="2038"/>
    <n v="1995"/>
    <n v="-2836.84"/>
    <n v="0"/>
    <s v="50-R1.5 - Retirement"/>
    <m/>
    <x v="1"/>
    <n v="2044"/>
    <b v="0"/>
  </r>
  <r>
    <x v="1"/>
    <s v="0222"/>
    <n v="0"/>
    <n v="0"/>
    <n v="2038"/>
    <n v="1996"/>
    <n v="-18462.93"/>
    <n v="0"/>
    <s v="50-R1.5 - Retirement"/>
    <m/>
    <x v="1"/>
    <n v="2044"/>
    <b v="0"/>
  </r>
  <r>
    <x v="1"/>
    <s v="0222"/>
    <n v="0"/>
    <n v="0"/>
    <n v="2038"/>
    <n v="1997"/>
    <n v="-1816.54"/>
    <n v="0"/>
    <s v="50-R1.5 - Retirement"/>
    <m/>
    <x v="1"/>
    <n v="2044"/>
    <b v="0"/>
  </r>
  <r>
    <x v="1"/>
    <s v="0222"/>
    <n v="0"/>
    <n v="0"/>
    <n v="2038"/>
    <n v="1998"/>
    <n v="-62517.98"/>
    <n v="0"/>
    <s v="50-R1.5 - Retirement"/>
    <m/>
    <x v="1"/>
    <n v="2044"/>
    <b v="0"/>
  </r>
  <r>
    <x v="1"/>
    <s v="0222"/>
    <n v="0"/>
    <n v="0"/>
    <n v="2038"/>
    <n v="1999"/>
    <n v="-33400.31"/>
    <n v="0"/>
    <s v="50-R1.5 - Retirement"/>
    <m/>
    <x v="1"/>
    <n v="2044"/>
    <b v="0"/>
  </r>
  <r>
    <x v="1"/>
    <s v="0222"/>
    <n v="0"/>
    <n v="0"/>
    <n v="2038"/>
    <n v="2001"/>
    <n v="-3512.05"/>
    <n v="0"/>
    <s v="50-R1.5 - Retirement"/>
    <m/>
    <x v="1"/>
    <n v="2044"/>
    <b v="0"/>
  </r>
  <r>
    <x v="1"/>
    <s v="0222"/>
    <n v="0"/>
    <n v="0"/>
    <n v="2038"/>
    <n v="2002"/>
    <n v="-70102.600000000006"/>
    <n v="0"/>
    <s v="50-R1.5 - Retirement"/>
    <m/>
    <x v="1"/>
    <n v="2044"/>
    <b v="0"/>
  </r>
  <r>
    <x v="1"/>
    <s v="0222"/>
    <n v="0"/>
    <n v="0"/>
    <n v="2038"/>
    <n v="2003"/>
    <n v="-1433.52"/>
    <n v="0"/>
    <s v="50-R1.5 - Retirement"/>
    <m/>
    <x v="1"/>
    <n v="2044"/>
    <b v="0"/>
  </r>
  <r>
    <x v="1"/>
    <s v="0222"/>
    <n v="0"/>
    <n v="0"/>
    <n v="2038"/>
    <n v="2005"/>
    <n v="-5753.07"/>
    <n v="0"/>
    <s v="50-R1.5 - Retirement"/>
    <m/>
    <x v="1"/>
    <n v="2044"/>
    <b v="0"/>
  </r>
  <r>
    <x v="1"/>
    <s v="0222"/>
    <n v="0"/>
    <n v="0"/>
    <n v="2038"/>
    <n v="2006"/>
    <n v="-2307.39"/>
    <n v="0"/>
    <s v="50-R1.5 - Retirement"/>
    <m/>
    <x v="1"/>
    <n v="2044"/>
    <b v="0"/>
  </r>
  <r>
    <x v="1"/>
    <s v="0222"/>
    <n v="0"/>
    <n v="0"/>
    <n v="2038"/>
    <n v="2007"/>
    <n v="-1254.6600000000001"/>
    <n v="0"/>
    <s v="50-R1.5 - Retirement"/>
    <m/>
    <x v="1"/>
    <n v="2044"/>
    <b v="0"/>
  </r>
  <r>
    <x v="1"/>
    <s v="0222"/>
    <n v="0"/>
    <n v="0"/>
    <n v="2038"/>
    <n v="2008"/>
    <n v="-4489.75"/>
    <n v="0"/>
    <s v="50-R1.5 - Retirement"/>
    <m/>
    <x v="1"/>
    <n v="2044"/>
    <b v="0"/>
  </r>
  <r>
    <x v="1"/>
    <s v="0222"/>
    <n v="0"/>
    <n v="0"/>
    <n v="2038"/>
    <n v="2009"/>
    <n v="-2237.35"/>
    <n v="0"/>
    <s v="50-R1.5 - Retirement"/>
    <m/>
    <x v="1"/>
    <n v="2044"/>
    <b v="0"/>
  </r>
  <r>
    <x v="1"/>
    <s v="0222"/>
    <n v="0"/>
    <n v="0"/>
    <n v="2038"/>
    <n v="2010"/>
    <n v="-9452.1299999999992"/>
    <n v="0"/>
    <s v="50-R1.5 - Retirement"/>
    <m/>
    <x v="1"/>
    <n v="2044"/>
    <b v="0"/>
  </r>
  <r>
    <x v="1"/>
    <s v="0222"/>
    <n v="0"/>
    <n v="0"/>
    <n v="2039"/>
    <n v="1981"/>
    <n v="-241848.05"/>
    <n v="0"/>
    <s v="50-R1.5 - Retirement"/>
    <m/>
    <x v="1"/>
    <n v="2044"/>
    <b v="0"/>
  </r>
  <r>
    <x v="1"/>
    <s v="0222"/>
    <n v="0"/>
    <n v="0"/>
    <n v="2039"/>
    <n v="1982"/>
    <n v="-47739.83"/>
    <n v="0"/>
    <s v="50-R1.5 - Retirement"/>
    <m/>
    <x v="1"/>
    <n v="2044"/>
    <b v="0"/>
  </r>
  <r>
    <x v="1"/>
    <s v="0222"/>
    <n v="0"/>
    <n v="0"/>
    <n v="2039"/>
    <n v="1983"/>
    <n v="-11660.63"/>
    <n v="0"/>
    <s v="50-R1.5 - Retirement"/>
    <m/>
    <x v="1"/>
    <n v="2044"/>
    <b v="0"/>
  </r>
  <r>
    <x v="1"/>
    <s v="0222"/>
    <n v="0"/>
    <n v="0"/>
    <n v="2039"/>
    <n v="1984"/>
    <n v="-22017.61"/>
    <n v="0"/>
    <s v="50-R1.5 - Retirement"/>
    <m/>
    <x v="1"/>
    <n v="2044"/>
    <b v="0"/>
  </r>
  <r>
    <x v="1"/>
    <s v="0222"/>
    <n v="0"/>
    <n v="0"/>
    <n v="2039"/>
    <n v="1985"/>
    <n v="-66118.37"/>
    <n v="0"/>
    <s v="50-R1.5 - Retirement"/>
    <m/>
    <x v="1"/>
    <n v="2044"/>
    <b v="0"/>
  </r>
  <r>
    <x v="1"/>
    <s v="0222"/>
    <n v="0"/>
    <n v="0"/>
    <n v="2039"/>
    <n v="1986"/>
    <n v="-13739.13"/>
    <n v="0"/>
    <s v="50-R1.5 - Retirement"/>
    <m/>
    <x v="1"/>
    <n v="2044"/>
    <b v="0"/>
  </r>
  <r>
    <x v="1"/>
    <s v="0222"/>
    <n v="0"/>
    <n v="0"/>
    <n v="2039"/>
    <n v="1987"/>
    <n v="-20637.43"/>
    <n v="0"/>
    <s v="50-R1.5 - Retirement"/>
    <m/>
    <x v="1"/>
    <n v="2044"/>
    <b v="0"/>
  </r>
  <r>
    <x v="1"/>
    <s v="0222"/>
    <n v="0"/>
    <n v="0"/>
    <n v="2039"/>
    <n v="1989"/>
    <n v="-7640.24"/>
    <n v="0"/>
    <s v="50-R1.5 - Retirement"/>
    <m/>
    <x v="1"/>
    <n v="2044"/>
    <b v="0"/>
  </r>
  <r>
    <x v="1"/>
    <s v="0222"/>
    <n v="0"/>
    <n v="0"/>
    <n v="2039"/>
    <n v="1991"/>
    <n v="-289.04000000000002"/>
    <n v="0"/>
    <s v="50-R1.5 - Retirement"/>
    <m/>
    <x v="1"/>
    <n v="2044"/>
    <b v="0"/>
  </r>
  <r>
    <x v="1"/>
    <s v="0222"/>
    <n v="0"/>
    <n v="0"/>
    <n v="2039"/>
    <n v="1992"/>
    <n v="-15.45"/>
    <n v="0"/>
    <s v="50-R1.5 - Retirement"/>
    <m/>
    <x v="1"/>
    <n v="2044"/>
    <b v="0"/>
  </r>
  <r>
    <x v="1"/>
    <s v="0222"/>
    <n v="0"/>
    <n v="0"/>
    <n v="2039"/>
    <n v="1993"/>
    <n v="-878.43"/>
    <n v="0"/>
    <s v="50-R1.5 - Retirement"/>
    <m/>
    <x v="1"/>
    <n v="2044"/>
    <b v="0"/>
  </r>
  <r>
    <x v="1"/>
    <s v="0222"/>
    <n v="0"/>
    <n v="0"/>
    <n v="2039"/>
    <n v="1995"/>
    <n v="-2911.11"/>
    <n v="0"/>
    <s v="50-R1.5 - Retirement"/>
    <m/>
    <x v="1"/>
    <n v="2044"/>
    <b v="0"/>
  </r>
  <r>
    <x v="1"/>
    <s v="0222"/>
    <n v="0"/>
    <n v="0"/>
    <n v="2039"/>
    <n v="1996"/>
    <n v="-18968.25"/>
    <n v="0"/>
    <s v="50-R1.5 - Retirement"/>
    <m/>
    <x v="1"/>
    <n v="2044"/>
    <b v="0"/>
  </r>
  <r>
    <x v="1"/>
    <s v="0222"/>
    <n v="0"/>
    <n v="0"/>
    <n v="2039"/>
    <n v="1997"/>
    <n v="-1868.24"/>
    <n v="0"/>
    <s v="50-R1.5 - Retirement"/>
    <m/>
    <x v="1"/>
    <n v="2044"/>
    <b v="0"/>
  </r>
  <r>
    <x v="1"/>
    <s v="0222"/>
    <n v="0"/>
    <n v="0"/>
    <n v="2039"/>
    <n v="1998"/>
    <n v="-64360.57"/>
    <n v="0"/>
    <s v="50-R1.5 - Retirement"/>
    <m/>
    <x v="1"/>
    <n v="2044"/>
    <b v="0"/>
  </r>
  <r>
    <x v="1"/>
    <s v="0222"/>
    <n v="0"/>
    <n v="0"/>
    <n v="2039"/>
    <n v="1999"/>
    <n v="-34415.629999999997"/>
    <n v="0"/>
    <s v="50-R1.5 - Retirement"/>
    <m/>
    <x v="1"/>
    <n v="2044"/>
    <b v="0"/>
  </r>
  <r>
    <x v="1"/>
    <s v="0222"/>
    <n v="0"/>
    <n v="0"/>
    <n v="2039"/>
    <n v="2001"/>
    <n v="-3624.49"/>
    <n v="0"/>
    <s v="50-R1.5 - Retirement"/>
    <m/>
    <x v="1"/>
    <n v="2044"/>
    <b v="0"/>
  </r>
  <r>
    <x v="1"/>
    <s v="0222"/>
    <n v="0"/>
    <n v="0"/>
    <n v="2039"/>
    <n v="2002"/>
    <n v="-72396.350000000006"/>
    <n v="0"/>
    <s v="50-R1.5 - Retirement"/>
    <m/>
    <x v="1"/>
    <n v="2044"/>
    <b v="0"/>
  </r>
  <r>
    <x v="1"/>
    <s v="0222"/>
    <n v="0"/>
    <n v="0"/>
    <n v="2039"/>
    <n v="2003"/>
    <n v="-1481.32"/>
    <n v="0"/>
    <s v="50-R1.5 - Retirement"/>
    <m/>
    <x v="1"/>
    <n v="2044"/>
    <b v="0"/>
  </r>
  <r>
    <x v="1"/>
    <s v="0222"/>
    <n v="0"/>
    <n v="0"/>
    <n v="2039"/>
    <n v="2005"/>
    <n v="-5950.92"/>
    <n v="0"/>
    <s v="50-R1.5 - Retirement"/>
    <m/>
    <x v="1"/>
    <n v="2044"/>
    <b v="0"/>
  </r>
  <r>
    <x v="1"/>
    <s v="0222"/>
    <n v="0"/>
    <n v="0"/>
    <n v="2039"/>
    <n v="2006"/>
    <n v="-2387.66"/>
    <n v="0"/>
    <s v="50-R1.5 - Retirement"/>
    <m/>
    <x v="1"/>
    <n v="2044"/>
    <b v="0"/>
  </r>
  <r>
    <x v="1"/>
    <s v="0222"/>
    <n v="0"/>
    <n v="0"/>
    <n v="2039"/>
    <n v="2007"/>
    <n v="-1298.77"/>
    <n v="0"/>
    <s v="50-R1.5 - Retirement"/>
    <m/>
    <x v="1"/>
    <n v="2044"/>
    <b v="0"/>
  </r>
  <r>
    <x v="1"/>
    <s v="0222"/>
    <n v="0"/>
    <n v="0"/>
    <n v="2039"/>
    <n v="2008"/>
    <n v="-4648.79"/>
    <n v="0"/>
    <s v="50-R1.5 - Retirement"/>
    <m/>
    <x v="1"/>
    <n v="2044"/>
    <b v="0"/>
  </r>
  <r>
    <x v="1"/>
    <s v="0222"/>
    <n v="0"/>
    <n v="0"/>
    <n v="2039"/>
    <n v="2009"/>
    <n v="-2317.13"/>
    <n v="0"/>
    <s v="50-R1.5 - Retirement"/>
    <m/>
    <x v="1"/>
    <n v="2044"/>
    <b v="0"/>
  </r>
  <r>
    <x v="1"/>
    <s v="0222"/>
    <n v="0"/>
    <n v="0"/>
    <n v="2039"/>
    <n v="2010"/>
    <n v="-9790.61"/>
    <n v="0"/>
    <s v="50-R1.5 - Retirement"/>
    <m/>
    <x v="1"/>
    <n v="2044"/>
    <b v="0"/>
  </r>
  <r>
    <x v="1"/>
    <s v="0222"/>
    <n v="0"/>
    <n v="0"/>
    <n v="2040"/>
    <n v="1981"/>
    <n v="-240972.48"/>
    <n v="0"/>
    <s v="50-R1.5 - Retirement"/>
    <m/>
    <x v="1"/>
    <n v="2044"/>
    <b v="0"/>
  </r>
  <r>
    <x v="1"/>
    <s v="0222"/>
    <n v="0"/>
    <n v="0"/>
    <n v="2040"/>
    <n v="1982"/>
    <n v="-47696.03"/>
    <n v="0"/>
    <s v="50-R1.5 - Retirement"/>
    <m/>
    <x v="1"/>
    <n v="2044"/>
    <b v="0"/>
  </r>
  <r>
    <x v="1"/>
    <s v="0222"/>
    <n v="0"/>
    <n v="0"/>
    <n v="2040"/>
    <n v="1983"/>
    <n v="-11680.45"/>
    <n v="0"/>
    <s v="50-R1.5 - Retirement"/>
    <m/>
    <x v="1"/>
    <n v="2044"/>
    <b v="0"/>
  </r>
  <r>
    <x v="1"/>
    <s v="0222"/>
    <n v="0"/>
    <n v="0"/>
    <n v="2040"/>
    <n v="1984"/>
    <n v="-22110.48"/>
    <n v="0"/>
    <s v="50-R1.5 - Retirement"/>
    <m/>
    <x v="1"/>
    <n v="2044"/>
    <b v="0"/>
  </r>
  <r>
    <x v="1"/>
    <s v="0222"/>
    <n v="0"/>
    <n v="0"/>
    <n v="2040"/>
    <n v="1985"/>
    <n v="-66555.899999999994"/>
    <n v="0"/>
    <s v="50-R1.5 - Retirement"/>
    <m/>
    <x v="1"/>
    <n v="2044"/>
    <b v="0"/>
  </r>
  <r>
    <x v="1"/>
    <s v="0222"/>
    <n v="0"/>
    <n v="0"/>
    <n v="2040"/>
    <n v="1986"/>
    <n v="-13861.86"/>
    <n v="0"/>
    <s v="50-R1.5 - Retirement"/>
    <m/>
    <x v="1"/>
    <n v="2044"/>
    <b v="0"/>
  </r>
  <r>
    <x v="1"/>
    <s v="0222"/>
    <n v="0"/>
    <n v="0"/>
    <n v="2040"/>
    <n v="1987"/>
    <n v="-20867.169999999998"/>
    <n v="0"/>
    <s v="50-R1.5 - Retirement"/>
    <m/>
    <x v="1"/>
    <n v="2044"/>
    <b v="0"/>
  </r>
  <r>
    <x v="1"/>
    <s v="0222"/>
    <n v="0"/>
    <n v="0"/>
    <n v="2040"/>
    <n v="1989"/>
    <n v="-7756.36"/>
    <n v="0"/>
    <s v="50-R1.5 - Retirement"/>
    <m/>
    <x v="1"/>
    <n v="2044"/>
    <b v="0"/>
  </r>
  <r>
    <x v="1"/>
    <s v="0222"/>
    <n v="0"/>
    <n v="0"/>
    <n v="2040"/>
    <n v="1991"/>
    <n v="-294.48"/>
    <n v="0"/>
    <s v="50-R1.5 - Retirement"/>
    <m/>
    <x v="1"/>
    <n v="2044"/>
    <b v="0"/>
  </r>
  <r>
    <x v="1"/>
    <s v="0222"/>
    <n v="0"/>
    <n v="0"/>
    <n v="2040"/>
    <n v="1992"/>
    <n v="-15.77"/>
    <n v="0"/>
    <s v="50-R1.5 - Retirement"/>
    <m/>
    <x v="1"/>
    <n v="2044"/>
    <b v="0"/>
  </r>
  <r>
    <x v="1"/>
    <s v="0222"/>
    <n v="0"/>
    <n v="0"/>
    <n v="2040"/>
    <n v="1993"/>
    <n v="-897.82"/>
    <n v="0"/>
    <s v="50-R1.5 - Retirement"/>
    <m/>
    <x v="1"/>
    <n v="2044"/>
    <b v="0"/>
  </r>
  <r>
    <x v="1"/>
    <s v="0222"/>
    <n v="0"/>
    <n v="0"/>
    <n v="2040"/>
    <n v="1995"/>
    <n v="-2983.65"/>
    <n v="0"/>
    <s v="50-R1.5 - Retirement"/>
    <m/>
    <x v="1"/>
    <n v="2044"/>
    <b v="0"/>
  </r>
  <r>
    <x v="1"/>
    <s v="0222"/>
    <n v="0"/>
    <n v="0"/>
    <n v="2040"/>
    <n v="1996"/>
    <n v="-19464.810000000001"/>
    <n v="0"/>
    <s v="50-R1.5 - Retirement"/>
    <m/>
    <x v="1"/>
    <n v="2044"/>
    <b v="0"/>
  </r>
  <r>
    <x v="1"/>
    <s v="0222"/>
    <n v="0"/>
    <n v="0"/>
    <n v="2040"/>
    <n v="1997"/>
    <n v="-1919.37"/>
    <n v="0"/>
    <s v="50-R1.5 - Retirement"/>
    <m/>
    <x v="1"/>
    <n v="2044"/>
    <b v="0"/>
  </r>
  <r>
    <x v="1"/>
    <s v="0222"/>
    <n v="0"/>
    <n v="0"/>
    <n v="2040"/>
    <n v="1998"/>
    <n v="-66192.39"/>
    <n v="0"/>
    <s v="50-R1.5 - Retirement"/>
    <m/>
    <x v="1"/>
    <n v="2044"/>
    <b v="0"/>
  </r>
  <r>
    <x v="1"/>
    <s v="0222"/>
    <n v="0"/>
    <n v="0"/>
    <n v="2040"/>
    <n v="1999"/>
    <n v="-35429.96"/>
    <n v="0"/>
    <s v="50-R1.5 - Retirement"/>
    <m/>
    <x v="1"/>
    <n v="2044"/>
    <b v="0"/>
  </r>
  <r>
    <x v="1"/>
    <s v="0222"/>
    <n v="0"/>
    <n v="0"/>
    <n v="2040"/>
    <n v="2001"/>
    <n v="-3737.75"/>
    <n v="0"/>
    <s v="50-R1.5 - Retirement"/>
    <m/>
    <x v="1"/>
    <n v="2044"/>
    <b v="0"/>
  </r>
  <r>
    <x v="1"/>
    <s v="0222"/>
    <n v="0"/>
    <n v="0"/>
    <n v="2040"/>
    <n v="2002"/>
    <n v="-74714.02"/>
    <n v="0"/>
    <s v="50-R1.5 - Retirement"/>
    <m/>
    <x v="1"/>
    <n v="2044"/>
    <b v="0"/>
  </r>
  <r>
    <x v="1"/>
    <s v="0222"/>
    <n v="0"/>
    <n v="0"/>
    <n v="2040"/>
    <n v="2003"/>
    <n v="-1529.79"/>
    <n v="0"/>
    <s v="50-R1.5 - Retirement"/>
    <m/>
    <x v="1"/>
    <n v="2044"/>
    <b v="0"/>
  </r>
  <r>
    <x v="1"/>
    <s v="0222"/>
    <n v="0"/>
    <n v="0"/>
    <n v="2040"/>
    <n v="2005"/>
    <n v="-6152.59"/>
    <n v="0"/>
    <s v="50-R1.5 - Retirement"/>
    <m/>
    <x v="1"/>
    <n v="2044"/>
    <b v="0"/>
  </r>
  <r>
    <x v="1"/>
    <s v="0222"/>
    <n v="0"/>
    <n v="0"/>
    <n v="2040"/>
    <n v="2006"/>
    <n v="-2469.77"/>
    <n v="0"/>
    <s v="50-R1.5 - Retirement"/>
    <m/>
    <x v="1"/>
    <n v="2044"/>
    <b v="0"/>
  </r>
  <r>
    <x v="1"/>
    <s v="0222"/>
    <n v="0"/>
    <n v="0"/>
    <n v="2040"/>
    <n v="2007"/>
    <n v="-1343.95"/>
    <n v="0"/>
    <s v="50-R1.5 - Retirement"/>
    <m/>
    <x v="1"/>
    <n v="2044"/>
    <b v="0"/>
  </r>
  <r>
    <x v="1"/>
    <s v="0222"/>
    <n v="0"/>
    <n v="0"/>
    <n v="2040"/>
    <n v="2008"/>
    <n v="-4812.21"/>
    <n v="0"/>
    <s v="50-R1.5 - Retirement"/>
    <m/>
    <x v="1"/>
    <n v="2044"/>
    <b v="0"/>
  </r>
  <r>
    <x v="1"/>
    <s v="0222"/>
    <n v="0"/>
    <n v="0"/>
    <n v="2040"/>
    <n v="2009"/>
    <n v="-2399.21"/>
    <n v="0"/>
    <s v="50-R1.5 - Retirement"/>
    <m/>
    <x v="1"/>
    <n v="2044"/>
    <b v="0"/>
  </r>
  <r>
    <x v="1"/>
    <s v="0222"/>
    <n v="0"/>
    <n v="0"/>
    <n v="2040"/>
    <n v="2010"/>
    <n v="-10139.69"/>
    <n v="0"/>
    <s v="50-R1.5 - Retirement"/>
    <m/>
    <x v="1"/>
    <n v="2044"/>
    <b v="0"/>
  </r>
  <r>
    <x v="1"/>
    <s v="0222"/>
    <n v="0"/>
    <n v="0"/>
    <n v="2041"/>
    <n v="1981"/>
    <n v="-239429.24"/>
    <n v="0"/>
    <s v="50-R1.5 - Retirement"/>
    <m/>
    <x v="1"/>
    <n v="2044"/>
    <b v="0"/>
  </r>
  <r>
    <x v="1"/>
    <s v="0222"/>
    <n v="0"/>
    <n v="0"/>
    <n v="2041"/>
    <n v="1982"/>
    <n v="-47523.35"/>
    <n v="0"/>
    <s v="50-R1.5 - Retirement"/>
    <m/>
    <x v="1"/>
    <n v="2044"/>
    <b v="0"/>
  </r>
  <r>
    <x v="1"/>
    <s v="0222"/>
    <n v="0"/>
    <n v="0"/>
    <n v="2041"/>
    <n v="1983"/>
    <n v="-11669.73"/>
    <n v="0"/>
    <s v="50-R1.5 - Retirement"/>
    <m/>
    <x v="1"/>
    <n v="2044"/>
    <b v="0"/>
  </r>
  <r>
    <x v="1"/>
    <s v="0222"/>
    <n v="0"/>
    <n v="0"/>
    <n v="2041"/>
    <n v="1984"/>
    <n v="-22148.06"/>
    <n v="0"/>
    <s v="50-R1.5 - Retirement"/>
    <m/>
    <x v="1"/>
    <n v="2044"/>
    <b v="0"/>
  </r>
  <r>
    <x v="1"/>
    <s v="0222"/>
    <n v="0"/>
    <n v="0"/>
    <n v="2041"/>
    <n v="1985"/>
    <n v="-66836.639999999999"/>
    <n v="0"/>
    <s v="50-R1.5 - Retirement"/>
    <m/>
    <x v="1"/>
    <n v="2044"/>
    <b v="0"/>
  </r>
  <r>
    <x v="1"/>
    <s v="0222"/>
    <n v="0"/>
    <n v="0"/>
    <n v="2041"/>
    <n v="1986"/>
    <n v="-13953.59"/>
    <n v="0"/>
    <s v="50-R1.5 - Retirement"/>
    <m/>
    <x v="1"/>
    <n v="2044"/>
    <b v="0"/>
  </r>
  <r>
    <x v="1"/>
    <s v="0222"/>
    <n v="0"/>
    <n v="0"/>
    <n v="2041"/>
    <n v="1987"/>
    <n v="-21053.58"/>
    <n v="0"/>
    <s v="50-R1.5 - Retirement"/>
    <m/>
    <x v="1"/>
    <n v="2044"/>
    <b v="0"/>
  </r>
  <r>
    <x v="1"/>
    <s v="0222"/>
    <n v="0"/>
    <n v="0"/>
    <n v="2041"/>
    <n v="1989"/>
    <n v="-7858.87"/>
    <n v="0"/>
    <s v="50-R1.5 - Retirement"/>
    <m/>
    <x v="1"/>
    <n v="2044"/>
    <b v="0"/>
  </r>
  <r>
    <x v="1"/>
    <s v="0222"/>
    <n v="0"/>
    <n v="0"/>
    <n v="2041"/>
    <n v="1991"/>
    <n v="-299.52"/>
    <n v="0"/>
    <s v="50-R1.5 - Retirement"/>
    <m/>
    <x v="1"/>
    <n v="2044"/>
    <b v="0"/>
  </r>
  <r>
    <x v="1"/>
    <s v="0222"/>
    <n v="0"/>
    <n v="0"/>
    <n v="2041"/>
    <n v="1992"/>
    <n v="-16.07"/>
    <n v="0"/>
    <s v="50-R1.5 - Retirement"/>
    <m/>
    <x v="1"/>
    <n v="2044"/>
    <b v="0"/>
  </r>
  <r>
    <x v="1"/>
    <s v="0222"/>
    <n v="0"/>
    <n v="0"/>
    <n v="2041"/>
    <n v="1993"/>
    <n v="-916.24"/>
    <n v="0"/>
    <s v="50-R1.5 - Retirement"/>
    <m/>
    <x v="1"/>
    <n v="2044"/>
    <b v="0"/>
  </r>
  <r>
    <x v="1"/>
    <s v="0222"/>
    <n v="0"/>
    <n v="0"/>
    <n v="2041"/>
    <n v="1995"/>
    <n v="-3053.87"/>
    <n v="0"/>
    <s v="50-R1.5 - Retirement"/>
    <m/>
    <x v="1"/>
    <n v="2044"/>
    <b v="0"/>
  </r>
  <r>
    <x v="1"/>
    <s v="0222"/>
    <n v="0"/>
    <n v="0"/>
    <n v="2041"/>
    <n v="1996"/>
    <n v="-19949.86"/>
    <n v="0"/>
    <s v="50-R1.5 - Retirement"/>
    <m/>
    <x v="1"/>
    <n v="2044"/>
    <b v="0"/>
  </r>
  <r>
    <x v="1"/>
    <s v="0222"/>
    <n v="0"/>
    <n v="0"/>
    <n v="2041"/>
    <n v="1997"/>
    <n v="-1969.62"/>
    <n v="0"/>
    <s v="50-R1.5 - Retirement"/>
    <m/>
    <x v="1"/>
    <n v="2044"/>
    <b v="0"/>
  </r>
  <r>
    <x v="1"/>
    <s v="0222"/>
    <n v="0"/>
    <n v="0"/>
    <n v="2041"/>
    <n v="1998"/>
    <n v="-68004.03"/>
    <n v="0"/>
    <s v="50-R1.5 - Retirement"/>
    <m/>
    <x v="1"/>
    <n v="2044"/>
    <b v="0"/>
  </r>
  <r>
    <x v="1"/>
    <s v="0222"/>
    <n v="0"/>
    <n v="0"/>
    <n v="2041"/>
    <n v="1999"/>
    <n v="-36438.36"/>
    <n v="0"/>
    <s v="50-R1.5 - Retirement"/>
    <m/>
    <x v="1"/>
    <n v="2044"/>
    <b v="0"/>
  </r>
  <r>
    <x v="1"/>
    <s v="0222"/>
    <n v="0"/>
    <n v="0"/>
    <n v="2041"/>
    <n v="2001"/>
    <n v="-3851.37"/>
    <n v="0"/>
    <s v="50-R1.5 - Retirement"/>
    <m/>
    <x v="1"/>
    <n v="2044"/>
    <b v="0"/>
  </r>
  <r>
    <x v="1"/>
    <s v="0222"/>
    <n v="0"/>
    <n v="0"/>
    <n v="2041"/>
    <n v="2002"/>
    <n v="-77048.78"/>
    <n v="0"/>
    <s v="50-R1.5 - Retirement"/>
    <m/>
    <x v="1"/>
    <n v="2044"/>
    <b v="0"/>
  </r>
  <r>
    <x v="1"/>
    <s v="0222"/>
    <n v="0"/>
    <n v="0"/>
    <n v="2041"/>
    <n v="2003"/>
    <n v="-1578.76"/>
    <n v="0"/>
    <s v="50-R1.5 - Retirement"/>
    <m/>
    <x v="1"/>
    <n v="2044"/>
    <b v="0"/>
  </r>
  <r>
    <x v="1"/>
    <s v="0222"/>
    <n v="0"/>
    <n v="0"/>
    <n v="2041"/>
    <n v="2005"/>
    <n v="-6357.72"/>
    <n v="0"/>
    <s v="50-R1.5 - Retirement"/>
    <m/>
    <x v="1"/>
    <n v="2044"/>
    <b v="0"/>
  </r>
  <r>
    <x v="1"/>
    <s v="0222"/>
    <n v="0"/>
    <n v="0"/>
    <n v="2041"/>
    <n v="2006"/>
    <n v="-2553.4699999999998"/>
    <n v="0"/>
    <s v="50-R1.5 - Retirement"/>
    <m/>
    <x v="1"/>
    <n v="2044"/>
    <b v="0"/>
  </r>
  <r>
    <x v="1"/>
    <s v="0222"/>
    <n v="0"/>
    <n v="0"/>
    <n v="2041"/>
    <n v="2007"/>
    <n v="-1390.17"/>
    <n v="0"/>
    <s v="50-R1.5 - Retirement"/>
    <m/>
    <x v="1"/>
    <n v="2044"/>
    <b v="0"/>
  </r>
  <r>
    <x v="1"/>
    <s v="0222"/>
    <n v="0"/>
    <n v="0"/>
    <n v="2041"/>
    <n v="2008"/>
    <n v="-4979.62"/>
    <n v="0"/>
    <s v="50-R1.5 - Retirement"/>
    <m/>
    <x v="1"/>
    <n v="2044"/>
    <b v="0"/>
  </r>
  <r>
    <x v="1"/>
    <s v="0222"/>
    <n v="0"/>
    <n v="0"/>
    <n v="2041"/>
    <n v="2009"/>
    <n v="-2483.5500000000002"/>
    <n v="0"/>
    <s v="50-R1.5 - Retirement"/>
    <m/>
    <x v="1"/>
    <n v="2044"/>
    <b v="0"/>
  </r>
  <r>
    <x v="1"/>
    <s v="0222"/>
    <n v="0"/>
    <n v="0"/>
    <n v="2041"/>
    <n v="2010"/>
    <n v="-10498.87"/>
    <n v="0"/>
    <s v="50-R1.5 - Retirement"/>
    <m/>
    <x v="1"/>
    <n v="2044"/>
    <b v="0"/>
  </r>
  <r>
    <x v="1"/>
    <s v="0222"/>
    <n v="0"/>
    <n v="0"/>
    <n v="2042"/>
    <n v="1981"/>
    <n v="-237209.3"/>
    <n v="0"/>
    <s v="50-R1.5 - Retirement"/>
    <m/>
    <x v="1"/>
    <n v="2044"/>
    <b v="0"/>
  </r>
  <r>
    <x v="1"/>
    <s v="0222"/>
    <n v="0"/>
    <n v="0"/>
    <n v="2042"/>
    <n v="1982"/>
    <n v="-47219"/>
    <n v="0"/>
    <s v="50-R1.5 - Retirement"/>
    <m/>
    <x v="1"/>
    <n v="2044"/>
    <b v="0"/>
  </r>
  <r>
    <x v="1"/>
    <s v="0222"/>
    <n v="0"/>
    <n v="0"/>
    <n v="2042"/>
    <n v="1983"/>
    <n v="-11627.48"/>
    <n v="0"/>
    <s v="50-R1.5 - Retirement"/>
    <m/>
    <x v="1"/>
    <n v="2044"/>
    <b v="0"/>
  </r>
  <r>
    <x v="1"/>
    <s v="0222"/>
    <n v="0"/>
    <n v="0"/>
    <n v="2042"/>
    <n v="1984"/>
    <n v="-22127.73"/>
    <n v="0"/>
    <s v="50-R1.5 - Retirement"/>
    <m/>
    <x v="1"/>
    <n v="2044"/>
    <b v="0"/>
  </r>
  <r>
    <x v="1"/>
    <s v="0222"/>
    <n v="0"/>
    <n v="0"/>
    <n v="2042"/>
    <n v="1985"/>
    <n v="-66950.22"/>
    <n v="0"/>
    <s v="50-R1.5 - Retirement"/>
    <m/>
    <x v="1"/>
    <n v="2044"/>
    <b v="0"/>
  </r>
  <r>
    <x v="1"/>
    <s v="0222"/>
    <n v="0"/>
    <n v="0"/>
    <n v="2042"/>
    <n v="1986"/>
    <n v="-14012.44"/>
    <n v="0"/>
    <s v="50-R1.5 - Retirement"/>
    <m/>
    <x v="1"/>
    <n v="2044"/>
    <b v="0"/>
  </r>
  <r>
    <x v="1"/>
    <s v="0222"/>
    <n v="0"/>
    <n v="0"/>
    <n v="2042"/>
    <n v="1987"/>
    <n v="-21192.9"/>
    <n v="0"/>
    <s v="50-R1.5 - Retirement"/>
    <m/>
    <x v="1"/>
    <n v="2044"/>
    <b v="0"/>
  </r>
  <r>
    <x v="1"/>
    <s v="0222"/>
    <n v="0"/>
    <n v="0"/>
    <n v="2042"/>
    <n v="1989"/>
    <n v="-7946.35"/>
    <n v="0"/>
    <s v="50-R1.5 - Retirement"/>
    <m/>
    <x v="1"/>
    <n v="2044"/>
    <b v="0"/>
  </r>
  <r>
    <x v="1"/>
    <s v="0222"/>
    <n v="0"/>
    <n v="0"/>
    <n v="2042"/>
    <n v="1991"/>
    <n v="-304.07"/>
    <n v="0"/>
    <s v="50-R1.5 - Retirement"/>
    <m/>
    <x v="1"/>
    <n v="2044"/>
    <b v="0"/>
  </r>
  <r>
    <x v="1"/>
    <s v="0222"/>
    <n v="0"/>
    <n v="0"/>
    <n v="2042"/>
    <n v="1992"/>
    <n v="-16.34"/>
    <n v="0"/>
    <s v="50-R1.5 - Retirement"/>
    <m/>
    <x v="1"/>
    <n v="2044"/>
    <b v="0"/>
  </r>
  <r>
    <x v="1"/>
    <s v="0222"/>
    <n v="0"/>
    <n v="0"/>
    <n v="2042"/>
    <n v="1993"/>
    <n v="-933.51"/>
    <n v="0"/>
    <s v="50-R1.5 - Retirement"/>
    <m/>
    <x v="1"/>
    <n v="2044"/>
    <b v="0"/>
  </r>
  <r>
    <x v="1"/>
    <s v="0222"/>
    <n v="0"/>
    <n v="0"/>
    <n v="2042"/>
    <n v="1995"/>
    <n v="-3121.31"/>
    <n v="0"/>
    <s v="50-R1.5 - Retirement"/>
    <m/>
    <x v="1"/>
    <n v="2044"/>
    <b v="0"/>
  </r>
  <r>
    <x v="1"/>
    <s v="0222"/>
    <n v="0"/>
    <n v="0"/>
    <n v="2042"/>
    <n v="1996"/>
    <n v="-20419.400000000001"/>
    <n v="0"/>
    <s v="50-R1.5 - Retirement"/>
    <m/>
    <x v="1"/>
    <n v="2044"/>
    <b v="0"/>
  </r>
  <r>
    <x v="1"/>
    <s v="0222"/>
    <n v="0"/>
    <n v="0"/>
    <n v="2042"/>
    <n v="1997"/>
    <n v="-2018.7"/>
    <n v="0"/>
    <s v="50-R1.5 - Retirement"/>
    <m/>
    <x v="1"/>
    <n v="2044"/>
    <b v="0"/>
  </r>
  <r>
    <x v="1"/>
    <s v="0222"/>
    <n v="0"/>
    <n v="0"/>
    <n v="2042"/>
    <n v="1998"/>
    <n v="-69784.28"/>
    <n v="0"/>
    <s v="50-R1.5 - Retirement"/>
    <m/>
    <x v="1"/>
    <n v="2044"/>
    <b v="0"/>
  </r>
  <r>
    <x v="1"/>
    <s v="0222"/>
    <n v="0"/>
    <n v="0"/>
    <n v="2042"/>
    <n v="1999"/>
    <n v="-37435.660000000003"/>
    <n v="0"/>
    <s v="50-R1.5 - Retirement"/>
    <m/>
    <x v="1"/>
    <n v="2044"/>
    <b v="0"/>
  </r>
  <r>
    <x v="1"/>
    <s v="0222"/>
    <n v="0"/>
    <n v="0"/>
    <n v="2042"/>
    <n v="2001"/>
    <n v="-3964.88"/>
    <n v="0"/>
    <s v="50-R1.5 - Retirement"/>
    <m/>
    <x v="1"/>
    <n v="2044"/>
    <b v="0"/>
  </r>
  <r>
    <x v="1"/>
    <s v="0222"/>
    <n v="0"/>
    <n v="0"/>
    <n v="2042"/>
    <n v="2002"/>
    <n v="-79390.95"/>
    <n v="0"/>
    <s v="50-R1.5 - Retirement"/>
    <m/>
    <x v="1"/>
    <n v="2044"/>
    <b v="0"/>
  </r>
  <r>
    <x v="1"/>
    <s v="0222"/>
    <n v="0"/>
    <n v="0"/>
    <n v="2042"/>
    <n v="2003"/>
    <n v="-1628.1"/>
    <n v="0"/>
    <s v="50-R1.5 - Retirement"/>
    <m/>
    <x v="1"/>
    <n v="2044"/>
    <b v="0"/>
  </r>
  <r>
    <x v="1"/>
    <s v="0222"/>
    <n v="0"/>
    <n v="0"/>
    <n v="2042"/>
    <n v="2005"/>
    <n v="-6565.75"/>
    <n v="0"/>
    <s v="50-R1.5 - Retirement"/>
    <m/>
    <x v="1"/>
    <n v="2044"/>
    <b v="0"/>
  </r>
  <r>
    <x v="1"/>
    <s v="0222"/>
    <n v="0"/>
    <n v="0"/>
    <n v="2042"/>
    <n v="2006"/>
    <n v="-2638.6"/>
    <n v="0"/>
    <s v="50-R1.5 - Retirement"/>
    <m/>
    <x v="1"/>
    <n v="2044"/>
    <b v="0"/>
  </r>
  <r>
    <x v="1"/>
    <s v="0222"/>
    <n v="0"/>
    <n v="0"/>
    <n v="2042"/>
    <n v="2007"/>
    <n v="-1437.28"/>
    <n v="0"/>
    <s v="50-R1.5 - Retirement"/>
    <m/>
    <x v="1"/>
    <n v="2044"/>
    <b v="0"/>
  </r>
  <r>
    <x v="1"/>
    <s v="0222"/>
    <n v="0"/>
    <n v="0"/>
    <n v="2042"/>
    <n v="2008"/>
    <n v="-5150.87"/>
    <n v="0"/>
    <s v="50-R1.5 - Retirement"/>
    <m/>
    <x v="1"/>
    <n v="2044"/>
    <b v="0"/>
  </r>
  <r>
    <x v="1"/>
    <s v="0222"/>
    <n v="0"/>
    <n v="0"/>
    <n v="2042"/>
    <n v="2009"/>
    <n v="-2569.94"/>
    <n v="0"/>
    <s v="50-R1.5 - Retirement"/>
    <m/>
    <x v="1"/>
    <n v="2044"/>
    <b v="0"/>
  </r>
  <r>
    <x v="1"/>
    <s v="0222"/>
    <n v="0"/>
    <n v="0"/>
    <n v="2042"/>
    <n v="2010"/>
    <n v="-10867.95"/>
    <n v="0"/>
    <s v="50-R1.5 - Retirement"/>
    <m/>
    <x v="1"/>
    <n v="2044"/>
    <b v="0"/>
  </r>
  <r>
    <x v="1"/>
    <s v="0222"/>
    <n v="0"/>
    <n v="0"/>
    <n v="2043"/>
    <n v="1981"/>
    <n v="-234306.2"/>
    <n v="0"/>
    <s v="50-R1.5 - Retirement"/>
    <m/>
    <x v="1"/>
    <n v="2044"/>
    <b v="0"/>
  </r>
  <r>
    <x v="1"/>
    <s v="0222"/>
    <n v="0"/>
    <n v="0"/>
    <n v="2043"/>
    <n v="1982"/>
    <n v="-46781.19"/>
    <n v="0"/>
    <s v="50-R1.5 - Retirement"/>
    <m/>
    <x v="1"/>
    <n v="2044"/>
    <b v="0"/>
  </r>
  <r>
    <x v="1"/>
    <s v="0222"/>
    <n v="0"/>
    <n v="0"/>
    <n v="2043"/>
    <n v="1983"/>
    <n v="-11553.02"/>
    <n v="0"/>
    <s v="50-R1.5 - Retirement"/>
    <m/>
    <x v="1"/>
    <n v="2044"/>
    <b v="0"/>
  </r>
  <r>
    <x v="1"/>
    <s v="0222"/>
    <n v="0"/>
    <n v="0"/>
    <n v="2043"/>
    <n v="1984"/>
    <n v="-22047.62"/>
    <n v="0"/>
    <s v="50-R1.5 - Retirement"/>
    <m/>
    <x v="1"/>
    <n v="2044"/>
    <b v="0"/>
  </r>
  <r>
    <x v="1"/>
    <s v="0222"/>
    <n v="0"/>
    <n v="0"/>
    <n v="2043"/>
    <n v="1985"/>
    <n v="-66888.789999999994"/>
    <n v="0"/>
    <s v="50-R1.5 - Retirement"/>
    <m/>
    <x v="1"/>
    <n v="2044"/>
    <b v="0"/>
  </r>
  <r>
    <x v="1"/>
    <s v="0222"/>
    <n v="0"/>
    <n v="0"/>
    <n v="2043"/>
    <n v="1986"/>
    <n v="-14036.26"/>
    <n v="0"/>
    <s v="50-R1.5 - Retirement"/>
    <m/>
    <x v="1"/>
    <n v="2044"/>
    <b v="0"/>
  </r>
  <r>
    <x v="1"/>
    <s v="0222"/>
    <n v="0"/>
    <n v="0"/>
    <n v="2043"/>
    <n v="1987"/>
    <n v="-21282.29"/>
    <n v="0"/>
    <s v="50-R1.5 - Retirement"/>
    <m/>
    <x v="1"/>
    <n v="2044"/>
    <b v="0"/>
  </r>
  <r>
    <x v="1"/>
    <s v="0222"/>
    <n v="0"/>
    <n v="0"/>
    <n v="2043"/>
    <n v="1989"/>
    <n v="-8017.34"/>
    <n v="0"/>
    <s v="50-R1.5 - Retirement"/>
    <m/>
    <x v="1"/>
    <n v="2044"/>
    <b v="0"/>
  </r>
  <r>
    <x v="1"/>
    <s v="0222"/>
    <n v="0"/>
    <n v="0"/>
    <n v="2043"/>
    <n v="1991"/>
    <n v="-308.08999999999997"/>
    <n v="0"/>
    <s v="50-R1.5 - Retirement"/>
    <m/>
    <x v="1"/>
    <n v="2044"/>
    <b v="0"/>
  </r>
  <r>
    <x v="1"/>
    <s v="0222"/>
    <n v="0"/>
    <n v="0"/>
    <n v="2043"/>
    <n v="1992"/>
    <n v="-16.59"/>
    <n v="0"/>
    <s v="50-R1.5 - Retirement"/>
    <m/>
    <x v="1"/>
    <n v="2044"/>
    <b v="0"/>
  </r>
  <r>
    <x v="1"/>
    <s v="0222"/>
    <n v="0"/>
    <n v="0"/>
    <n v="2043"/>
    <n v="1993"/>
    <n v="-949.46"/>
    <n v="0"/>
    <s v="50-R1.5 - Retirement"/>
    <m/>
    <x v="1"/>
    <n v="2044"/>
    <b v="0"/>
  </r>
  <r>
    <x v="1"/>
    <s v="0222"/>
    <n v="0"/>
    <n v="0"/>
    <n v="2043"/>
    <n v="1995"/>
    <n v="-3185.34"/>
    <n v="0"/>
    <s v="50-R1.5 - Retirement"/>
    <m/>
    <x v="1"/>
    <n v="2044"/>
    <b v="0"/>
  </r>
  <r>
    <x v="1"/>
    <s v="0222"/>
    <n v="0"/>
    <n v="0"/>
    <n v="2043"/>
    <n v="1996"/>
    <n v="-20870.29"/>
    <n v="0"/>
    <s v="50-R1.5 - Retirement"/>
    <m/>
    <x v="1"/>
    <n v="2044"/>
    <b v="0"/>
  </r>
  <r>
    <x v="1"/>
    <s v="0222"/>
    <n v="0"/>
    <n v="0"/>
    <n v="2043"/>
    <n v="1997"/>
    <n v="-2066.21"/>
    <n v="0"/>
    <s v="50-R1.5 - Retirement"/>
    <m/>
    <x v="1"/>
    <n v="2044"/>
    <b v="0"/>
  </r>
  <r>
    <x v="1"/>
    <s v="0222"/>
    <n v="0"/>
    <n v="0"/>
    <n v="2043"/>
    <n v="1998"/>
    <n v="-71523.25"/>
    <n v="0"/>
    <s v="50-R1.5 - Retirement"/>
    <m/>
    <x v="1"/>
    <n v="2044"/>
    <b v="0"/>
  </r>
  <r>
    <x v="1"/>
    <s v="0222"/>
    <n v="0"/>
    <n v="0"/>
    <n v="2043"/>
    <n v="1999"/>
    <n v="-38415.67"/>
    <n v="0"/>
    <s v="50-R1.5 - Retirement"/>
    <m/>
    <x v="1"/>
    <n v="2044"/>
    <b v="0"/>
  </r>
  <r>
    <x v="1"/>
    <s v="0222"/>
    <n v="0"/>
    <n v="0"/>
    <n v="2043"/>
    <n v="2001"/>
    <n v="-4077.73"/>
    <n v="0"/>
    <s v="50-R1.5 - Retirement"/>
    <m/>
    <x v="1"/>
    <n v="2044"/>
    <b v="0"/>
  </r>
  <r>
    <x v="1"/>
    <s v="0222"/>
    <n v="0"/>
    <n v="0"/>
    <n v="2043"/>
    <n v="2002"/>
    <n v="-81730.84"/>
    <n v="0"/>
    <s v="50-R1.5 - Retirement"/>
    <m/>
    <x v="1"/>
    <n v="2044"/>
    <b v="0"/>
  </r>
  <r>
    <x v="1"/>
    <s v="0222"/>
    <n v="0"/>
    <n v="0"/>
    <n v="2043"/>
    <n v="2003"/>
    <n v="-1677.59"/>
    <n v="0"/>
    <s v="50-R1.5 - Retirement"/>
    <m/>
    <x v="1"/>
    <n v="2044"/>
    <b v="0"/>
  </r>
  <r>
    <x v="1"/>
    <s v="0222"/>
    <n v="0"/>
    <n v="0"/>
    <n v="2043"/>
    <n v="2005"/>
    <n v="-6775.94"/>
    <n v="0"/>
    <s v="50-R1.5 - Retirement"/>
    <m/>
    <x v="1"/>
    <n v="2044"/>
    <b v="0"/>
  </r>
  <r>
    <x v="1"/>
    <s v="0222"/>
    <n v="0"/>
    <n v="0"/>
    <n v="2043"/>
    <n v="2006"/>
    <n v="-2724.94"/>
    <n v="0"/>
    <s v="50-R1.5 - Retirement"/>
    <m/>
    <x v="1"/>
    <n v="2044"/>
    <b v="0"/>
  </r>
  <r>
    <x v="1"/>
    <s v="0222"/>
    <n v="0"/>
    <n v="0"/>
    <n v="2043"/>
    <n v="2007"/>
    <n v="-1485.2"/>
    <n v="0"/>
    <s v="50-R1.5 - Retirement"/>
    <m/>
    <x v="1"/>
    <n v="2044"/>
    <b v="0"/>
  </r>
  <r>
    <x v="1"/>
    <s v="0222"/>
    <n v="0"/>
    <n v="0"/>
    <n v="2043"/>
    <n v="2008"/>
    <n v="-5325.42"/>
    <n v="0"/>
    <s v="50-R1.5 - Retirement"/>
    <m/>
    <x v="1"/>
    <n v="2044"/>
    <b v="0"/>
  </r>
  <r>
    <x v="1"/>
    <s v="0222"/>
    <n v="0"/>
    <n v="0"/>
    <n v="2043"/>
    <n v="2009"/>
    <n v="-2658.32"/>
    <n v="0"/>
    <s v="50-R1.5 - Retirement"/>
    <m/>
    <x v="1"/>
    <n v="2044"/>
    <b v="0"/>
  </r>
  <r>
    <x v="1"/>
    <s v="0222"/>
    <n v="0"/>
    <n v="0"/>
    <n v="2043"/>
    <n v="2010"/>
    <n v="-11246.02"/>
    <n v="0"/>
    <s v="50-R1.5 - Retirement"/>
    <m/>
    <x v="1"/>
    <n v="2044"/>
    <b v="0"/>
  </r>
  <r>
    <x v="1"/>
    <s v="0222"/>
    <n v="0"/>
    <n v="0"/>
    <n v="2044"/>
    <n v="1981"/>
    <n v="-3929781"/>
    <n v="0"/>
    <s v="50-R1.5 - Retirement"/>
    <m/>
    <x v="1"/>
    <n v="2044"/>
    <b v="1"/>
  </r>
  <r>
    <x v="1"/>
    <s v="0222"/>
    <n v="0"/>
    <n v="0"/>
    <n v="2044"/>
    <n v="1982"/>
    <n v="-821219.78"/>
    <n v="0"/>
    <s v="50-R1.5 - Retirement"/>
    <m/>
    <x v="1"/>
    <n v="2044"/>
    <b v="1"/>
  </r>
  <r>
    <x v="1"/>
    <s v="0222"/>
    <n v="0"/>
    <n v="0"/>
    <n v="2044"/>
    <n v="1983"/>
    <n v="-212372.78"/>
    <n v="0"/>
    <s v="50-R1.5 - Retirement"/>
    <m/>
    <x v="1"/>
    <n v="2044"/>
    <b v="1"/>
  </r>
  <r>
    <x v="1"/>
    <s v="0222"/>
    <n v="0"/>
    <n v="0"/>
    <n v="2044"/>
    <n v="1984"/>
    <n v="-424600.25"/>
    <n v="0"/>
    <s v="50-R1.5 - Retirement"/>
    <m/>
    <x v="1"/>
    <n v="2044"/>
    <b v="1"/>
  </r>
  <r>
    <x v="1"/>
    <s v="0222"/>
    <n v="0"/>
    <n v="0"/>
    <n v="2044"/>
    <n v="1985"/>
    <n v="-1350148.82"/>
    <n v="0"/>
    <s v="50-R1.5 - Retirement"/>
    <m/>
    <x v="1"/>
    <n v="2044"/>
    <b v="1"/>
  </r>
  <r>
    <x v="1"/>
    <s v="0222"/>
    <n v="0"/>
    <n v="0"/>
    <n v="2044"/>
    <n v="1986"/>
    <n v="-297084.94"/>
    <n v="0"/>
    <s v="50-R1.5 - Retirement"/>
    <m/>
    <x v="1"/>
    <n v="2044"/>
    <b v="1"/>
  </r>
  <r>
    <x v="1"/>
    <s v="0222"/>
    <n v="0"/>
    <n v="0"/>
    <n v="2044"/>
    <n v="1987"/>
    <n v="-472535.14"/>
    <n v="0"/>
    <s v="50-R1.5 - Retirement"/>
    <m/>
    <x v="1"/>
    <n v="2044"/>
    <b v="1"/>
  </r>
  <r>
    <x v="1"/>
    <s v="0222"/>
    <n v="0"/>
    <n v="0"/>
    <n v="2044"/>
    <n v="1989"/>
    <n v="-196119.28"/>
    <n v="0"/>
    <s v="50-R1.5 - Retirement"/>
    <m/>
    <x v="1"/>
    <n v="2044"/>
    <b v="1"/>
  </r>
  <r>
    <x v="1"/>
    <s v="0222"/>
    <n v="0"/>
    <n v="0"/>
    <n v="2044"/>
    <n v="1991"/>
    <n v="-8314.14"/>
    <n v="0"/>
    <s v="50-R1.5 - Retirement"/>
    <m/>
    <x v="1"/>
    <n v="2044"/>
    <b v="1"/>
  </r>
  <r>
    <x v="1"/>
    <s v="0222"/>
    <n v="0"/>
    <n v="0"/>
    <n v="2044"/>
    <n v="1992"/>
    <n v="-470.42"/>
    <n v="0"/>
    <s v="50-R1.5 - Retirement"/>
    <m/>
    <x v="1"/>
    <n v="2044"/>
    <b v="1"/>
  </r>
  <r>
    <x v="1"/>
    <s v="0222"/>
    <n v="0"/>
    <n v="0"/>
    <n v="2044"/>
    <n v="1993"/>
    <n v="-28296.240000000002"/>
    <n v="0"/>
    <s v="50-R1.5 - Retirement"/>
    <m/>
    <x v="1"/>
    <n v="2044"/>
    <b v="1"/>
  </r>
  <r>
    <x v="1"/>
    <s v="0222"/>
    <n v="0"/>
    <n v="0"/>
    <n v="2044"/>
    <n v="1995"/>
    <n v="-104918.9"/>
    <n v="0"/>
    <s v="50-R1.5 - Retirement"/>
    <m/>
    <x v="1"/>
    <n v="2044"/>
    <b v="1"/>
  </r>
  <r>
    <x v="1"/>
    <s v="0222"/>
    <n v="0"/>
    <n v="0"/>
    <n v="2044"/>
    <n v="1996"/>
    <n v="-722827.39"/>
    <n v="0"/>
    <s v="50-R1.5 - Retirement"/>
    <m/>
    <x v="1"/>
    <n v="2044"/>
    <b v="1"/>
  </r>
  <r>
    <x v="1"/>
    <s v="0222"/>
    <n v="0"/>
    <n v="0"/>
    <n v="2044"/>
    <n v="1997"/>
    <n v="-75253.740000000005"/>
    <n v="0"/>
    <s v="50-R1.5 - Retirement"/>
    <m/>
    <x v="1"/>
    <n v="2044"/>
    <b v="1"/>
  </r>
  <r>
    <x v="1"/>
    <s v="0222"/>
    <n v="0"/>
    <n v="0"/>
    <n v="2044"/>
    <n v="1998"/>
    <n v="-2739474.89"/>
    <n v="0"/>
    <s v="50-R1.5 - Retirement"/>
    <m/>
    <x v="1"/>
    <n v="2044"/>
    <b v="1"/>
  </r>
  <r>
    <x v="1"/>
    <s v="0222"/>
    <n v="0"/>
    <n v="0"/>
    <n v="2044"/>
    <n v="1999"/>
    <n v="-1547431.21"/>
    <n v="0"/>
    <s v="50-R1.5 - Retirement"/>
    <m/>
    <x v="1"/>
    <n v="2044"/>
    <b v="1"/>
  </r>
  <r>
    <x v="1"/>
    <s v="0222"/>
    <n v="0"/>
    <n v="0"/>
    <n v="2044"/>
    <n v="2001"/>
    <n v="-181657.8"/>
    <n v="0"/>
    <s v="50-R1.5 - Retirement"/>
    <m/>
    <x v="1"/>
    <n v="2044"/>
    <b v="1"/>
  </r>
  <r>
    <x v="1"/>
    <s v="0222"/>
    <n v="0"/>
    <n v="0"/>
    <n v="2044"/>
    <n v="2002"/>
    <n v="-3828691.2"/>
    <n v="0"/>
    <s v="50-R1.5 - Retirement"/>
    <m/>
    <x v="1"/>
    <n v="2044"/>
    <b v="1"/>
  </r>
  <r>
    <x v="1"/>
    <s v="0222"/>
    <n v="0"/>
    <n v="0"/>
    <n v="2044"/>
    <n v="2003"/>
    <n v="-82629.98"/>
    <n v="0"/>
    <s v="50-R1.5 - Retirement"/>
    <m/>
    <x v="1"/>
    <n v="2044"/>
    <b v="1"/>
  </r>
  <r>
    <x v="1"/>
    <s v="0222"/>
    <n v="0"/>
    <n v="0"/>
    <n v="2044"/>
    <n v="2005"/>
    <n v="-368830.49"/>
    <n v="0"/>
    <s v="50-R1.5 - Retirement"/>
    <m/>
    <x v="1"/>
    <n v="2044"/>
    <b v="1"/>
  </r>
  <r>
    <x v="1"/>
    <s v="0222"/>
    <n v="0"/>
    <n v="0"/>
    <n v="2044"/>
    <n v="2006"/>
    <n v="-155885.42000000001"/>
    <n v="0"/>
    <s v="50-R1.5 - Retirement"/>
    <m/>
    <x v="1"/>
    <n v="2044"/>
    <b v="1"/>
  </r>
  <r>
    <x v="1"/>
    <s v="0222"/>
    <n v="0"/>
    <n v="0"/>
    <n v="2044"/>
    <n v="2007"/>
    <n v="-89277.42"/>
    <n v="0"/>
    <s v="50-R1.5 - Retirement"/>
    <m/>
    <x v="1"/>
    <n v="2044"/>
    <b v="1"/>
  </r>
  <r>
    <x v="1"/>
    <s v="0222"/>
    <n v="0"/>
    <n v="0"/>
    <n v="2044"/>
    <n v="2008"/>
    <n v="-336295.01"/>
    <n v="0"/>
    <s v="50-R1.5 - Retirement"/>
    <m/>
    <x v="1"/>
    <n v="2044"/>
    <b v="1"/>
  </r>
  <r>
    <x v="1"/>
    <s v="0222"/>
    <n v="0"/>
    <n v="0"/>
    <n v="2044"/>
    <n v="2009"/>
    <n v="-176307.88"/>
    <n v="0"/>
    <s v="50-R1.5 - Retirement"/>
    <m/>
    <x v="1"/>
    <n v="2044"/>
    <b v="1"/>
  </r>
  <r>
    <x v="1"/>
    <s v="0222"/>
    <n v="0"/>
    <n v="0"/>
    <n v="2044"/>
    <n v="2010"/>
    <n v="-783151.88"/>
    <n v="0"/>
    <s v="50-R1.5 - Retirement"/>
    <m/>
    <x v="1"/>
    <n v="2044"/>
    <b v="1"/>
  </r>
  <r>
    <x v="1"/>
    <s v="0231"/>
    <n v="0"/>
    <n v="0"/>
    <n v="2011"/>
    <n v="1978"/>
    <n v="-602012.86"/>
    <n v="0"/>
    <s v="50-R1.5 - Retirement"/>
    <m/>
    <x v="1"/>
    <n v="2048"/>
    <b v="0"/>
  </r>
  <r>
    <x v="1"/>
    <s v="0231"/>
    <n v="0"/>
    <n v="0"/>
    <n v="2011"/>
    <n v="1980"/>
    <n v="-81921.08"/>
    <n v="0"/>
    <s v="50-R1.5 - Retirement"/>
    <m/>
    <x v="1"/>
    <n v="2048"/>
    <b v="0"/>
  </r>
  <r>
    <x v="1"/>
    <s v="0231"/>
    <n v="0"/>
    <n v="0"/>
    <n v="2011"/>
    <n v="1981"/>
    <n v="-2142.0300000000002"/>
    <n v="0"/>
    <s v="50-R1.5 - Retirement"/>
    <m/>
    <x v="1"/>
    <n v="2048"/>
    <b v="0"/>
  </r>
  <r>
    <x v="1"/>
    <s v="0231"/>
    <n v="0"/>
    <n v="0"/>
    <n v="2011"/>
    <n v="1982"/>
    <n v="-5420.55"/>
    <n v="0"/>
    <s v="50-R1.5 - Retirement"/>
    <m/>
    <x v="1"/>
    <n v="2048"/>
    <b v="0"/>
  </r>
  <r>
    <x v="1"/>
    <s v="0231"/>
    <n v="0"/>
    <n v="0"/>
    <n v="2011"/>
    <n v="1983"/>
    <n v="-14960.53"/>
    <n v="0"/>
    <s v="50-R1.5 - Retirement"/>
    <m/>
    <x v="1"/>
    <n v="2048"/>
    <b v="0"/>
  </r>
  <r>
    <x v="1"/>
    <s v="0231"/>
    <n v="0"/>
    <n v="0"/>
    <n v="2011"/>
    <n v="1984"/>
    <n v="-4538.96"/>
    <n v="0"/>
    <s v="50-R1.5 - Retirement"/>
    <m/>
    <x v="1"/>
    <n v="2048"/>
    <b v="0"/>
  </r>
  <r>
    <x v="1"/>
    <s v="0231"/>
    <n v="0"/>
    <n v="0"/>
    <n v="2011"/>
    <n v="1985"/>
    <n v="-4566.49"/>
    <n v="0"/>
    <s v="50-R1.5 - Retirement"/>
    <m/>
    <x v="1"/>
    <n v="2048"/>
    <b v="0"/>
  </r>
  <r>
    <x v="1"/>
    <s v="0231"/>
    <n v="0"/>
    <n v="0"/>
    <n v="2011"/>
    <n v="1986"/>
    <n v="-638.80999999999995"/>
    <n v="0"/>
    <s v="50-R1.5 - Retirement"/>
    <m/>
    <x v="1"/>
    <n v="2048"/>
    <b v="0"/>
  </r>
  <r>
    <x v="1"/>
    <s v="0231"/>
    <n v="0"/>
    <n v="0"/>
    <n v="2011"/>
    <n v="1987"/>
    <n v="-1480.24"/>
    <n v="0"/>
    <s v="50-R1.5 - Retirement"/>
    <m/>
    <x v="1"/>
    <n v="2048"/>
    <b v="0"/>
  </r>
  <r>
    <x v="1"/>
    <s v="0231"/>
    <n v="0"/>
    <n v="0"/>
    <n v="2011"/>
    <n v="1988"/>
    <n v="-3323.34"/>
    <n v="0"/>
    <s v="50-R1.5 - Retirement"/>
    <m/>
    <x v="1"/>
    <n v="2048"/>
    <b v="0"/>
  </r>
  <r>
    <x v="1"/>
    <s v="0231"/>
    <n v="0"/>
    <n v="0"/>
    <n v="2011"/>
    <n v="1990"/>
    <n v="-672.41"/>
    <n v="0"/>
    <s v="50-R1.5 - Retirement"/>
    <m/>
    <x v="1"/>
    <n v="2048"/>
    <b v="0"/>
  </r>
  <r>
    <x v="1"/>
    <s v="0231"/>
    <n v="0"/>
    <n v="0"/>
    <n v="2011"/>
    <n v="1991"/>
    <n v="-395.29"/>
    <n v="0"/>
    <s v="50-R1.5 - Retirement"/>
    <m/>
    <x v="1"/>
    <n v="2048"/>
    <b v="0"/>
  </r>
  <r>
    <x v="1"/>
    <s v="0231"/>
    <n v="0"/>
    <n v="0"/>
    <n v="2011"/>
    <n v="1992"/>
    <n v="-97.95"/>
    <n v="0"/>
    <s v="50-R1.5 - Retirement"/>
    <m/>
    <x v="1"/>
    <n v="2048"/>
    <b v="0"/>
  </r>
  <r>
    <x v="1"/>
    <s v="0231"/>
    <n v="0"/>
    <n v="0"/>
    <n v="2011"/>
    <n v="1993"/>
    <n v="-825.84"/>
    <n v="0"/>
    <s v="50-R1.5 - Retirement"/>
    <m/>
    <x v="1"/>
    <n v="2048"/>
    <b v="0"/>
  </r>
  <r>
    <x v="1"/>
    <s v="0231"/>
    <n v="0"/>
    <n v="0"/>
    <n v="2011"/>
    <n v="1994"/>
    <n v="-1243.08"/>
    <n v="0"/>
    <s v="50-R1.5 - Retirement"/>
    <m/>
    <x v="1"/>
    <n v="2048"/>
    <b v="0"/>
  </r>
  <r>
    <x v="1"/>
    <s v="0231"/>
    <n v="0"/>
    <n v="0"/>
    <n v="2011"/>
    <n v="1995"/>
    <n v="-15518.37"/>
    <n v="0"/>
    <s v="50-R1.5 - Retirement"/>
    <m/>
    <x v="1"/>
    <n v="2048"/>
    <b v="0"/>
  </r>
  <r>
    <x v="1"/>
    <s v="0231"/>
    <n v="0"/>
    <n v="0"/>
    <n v="2011"/>
    <n v="1996"/>
    <n v="-1676.91"/>
    <n v="0"/>
    <s v="50-R1.5 - Retirement"/>
    <m/>
    <x v="1"/>
    <n v="2048"/>
    <b v="0"/>
  </r>
  <r>
    <x v="1"/>
    <s v="0231"/>
    <n v="0"/>
    <n v="0"/>
    <n v="2011"/>
    <n v="1997"/>
    <n v="-4153.53"/>
    <n v="0"/>
    <s v="50-R1.5 - Retirement"/>
    <m/>
    <x v="1"/>
    <n v="2048"/>
    <b v="0"/>
  </r>
  <r>
    <x v="1"/>
    <s v="0231"/>
    <n v="0"/>
    <n v="0"/>
    <n v="2011"/>
    <n v="1998"/>
    <n v="-7092"/>
    <n v="0"/>
    <s v="50-R1.5 - Retirement"/>
    <m/>
    <x v="1"/>
    <n v="2048"/>
    <b v="0"/>
  </r>
  <r>
    <x v="1"/>
    <s v="0231"/>
    <n v="0"/>
    <n v="0"/>
    <n v="2011"/>
    <n v="1999"/>
    <n v="-3213.51"/>
    <n v="0"/>
    <s v="50-R1.5 - Retirement"/>
    <m/>
    <x v="1"/>
    <n v="2048"/>
    <b v="0"/>
  </r>
  <r>
    <x v="1"/>
    <s v="0231"/>
    <n v="0"/>
    <n v="0"/>
    <n v="2011"/>
    <n v="2001"/>
    <n v="-2052.21"/>
    <n v="0"/>
    <s v="50-R1.5 - Retirement"/>
    <m/>
    <x v="1"/>
    <n v="2048"/>
    <b v="0"/>
  </r>
  <r>
    <x v="1"/>
    <s v="0231"/>
    <n v="0"/>
    <n v="0"/>
    <n v="2011"/>
    <n v="2003"/>
    <n v="-9382.14"/>
    <n v="0"/>
    <s v="50-R1.5 - Retirement"/>
    <m/>
    <x v="1"/>
    <n v="2048"/>
    <b v="0"/>
  </r>
  <r>
    <x v="1"/>
    <s v="0231"/>
    <n v="0"/>
    <n v="0"/>
    <n v="2011"/>
    <n v="2004"/>
    <n v="-335851.3"/>
    <n v="0"/>
    <s v="50-R1.5 - Retirement"/>
    <m/>
    <x v="1"/>
    <n v="2048"/>
    <b v="0"/>
  </r>
  <r>
    <x v="1"/>
    <s v="0231"/>
    <n v="0"/>
    <n v="0"/>
    <n v="2011"/>
    <n v="2005"/>
    <n v="-8788.69"/>
    <n v="0"/>
    <s v="50-R1.5 - Retirement"/>
    <m/>
    <x v="1"/>
    <n v="2048"/>
    <b v="0"/>
  </r>
  <r>
    <x v="1"/>
    <s v="0231"/>
    <n v="0"/>
    <n v="0"/>
    <n v="2011"/>
    <n v="2006"/>
    <n v="-2727.11"/>
    <n v="0"/>
    <s v="50-R1.5 - Retirement"/>
    <m/>
    <x v="1"/>
    <n v="2048"/>
    <b v="0"/>
  </r>
  <r>
    <x v="1"/>
    <s v="0231"/>
    <n v="0"/>
    <n v="0"/>
    <n v="2011"/>
    <n v="2007"/>
    <n v="-8598.9500000000007"/>
    <n v="0"/>
    <s v="50-R1.5 - Retirement"/>
    <m/>
    <x v="1"/>
    <n v="2048"/>
    <b v="0"/>
  </r>
  <r>
    <x v="1"/>
    <s v="0231"/>
    <n v="0"/>
    <n v="0"/>
    <n v="2011"/>
    <n v="2008"/>
    <n v="-16361.05"/>
    <n v="0"/>
    <s v="50-R1.5 - Retirement"/>
    <m/>
    <x v="1"/>
    <n v="2048"/>
    <b v="0"/>
  </r>
  <r>
    <x v="1"/>
    <s v="0231"/>
    <n v="0"/>
    <n v="0"/>
    <n v="2011"/>
    <n v="2009"/>
    <n v="-4793.84"/>
    <n v="0"/>
    <s v="50-R1.5 - Retirement"/>
    <m/>
    <x v="1"/>
    <n v="2048"/>
    <b v="0"/>
  </r>
  <r>
    <x v="1"/>
    <s v="0231"/>
    <n v="0"/>
    <n v="0"/>
    <n v="2011"/>
    <n v="2010"/>
    <n v="-1920.89"/>
    <n v="0"/>
    <s v="50-R1.5 - Retirement"/>
    <m/>
    <x v="1"/>
    <n v="2048"/>
    <b v="0"/>
  </r>
  <r>
    <x v="1"/>
    <s v="0231"/>
    <n v="0"/>
    <n v="0"/>
    <n v="2012"/>
    <n v="1978"/>
    <n v="-622716"/>
    <n v="0"/>
    <s v="50-R1.5 - Retirement"/>
    <m/>
    <x v="1"/>
    <n v="2048"/>
    <b v="0"/>
  </r>
  <r>
    <x v="1"/>
    <s v="0231"/>
    <n v="0"/>
    <n v="0"/>
    <n v="2012"/>
    <n v="1980"/>
    <n v="-84800.94"/>
    <n v="0"/>
    <s v="50-R1.5 - Retirement"/>
    <m/>
    <x v="1"/>
    <n v="2048"/>
    <b v="0"/>
  </r>
  <r>
    <x v="1"/>
    <s v="0231"/>
    <n v="0"/>
    <n v="0"/>
    <n v="2012"/>
    <n v="1981"/>
    <n v="-2217.91"/>
    <n v="0"/>
    <s v="50-R1.5 - Retirement"/>
    <m/>
    <x v="1"/>
    <n v="2048"/>
    <b v="0"/>
  </r>
  <r>
    <x v="1"/>
    <s v="0231"/>
    <n v="0"/>
    <n v="0"/>
    <n v="2012"/>
    <n v="1982"/>
    <n v="-5613.82"/>
    <n v="0"/>
    <s v="50-R1.5 - Retirement"/>
    <m/>
    <x v="1"/>
    <n v="2048"/>
    <b v="0"/>
  </r>
  <r>
    <x v="1"/>
    <s v="0231"/>
    <n v="0"/>
    <n v="0"/>
    <n v="2012"/>
    <n v="1983"/>
    <n v="-15496.26"/>
    <n v="0"/>
    <s v="50-R1.5 - Retirement"/>
    <m/>
    <x v="1"/>
    <n v="2048"/>
    <b v="0"/>
  </r>
  <r>
    <x v="1"/>
    <s v="0231"/>
    <n v="0"/>
    <n v="0"/>
    <n v="2012"/>
    <n v="1984"/>
    <n v="-4701.91"/>
    <n v="0"/>
    <s v="50-R1.5 - Retirement"/>
    <m/>
    <x v="1"/>
    <n v="2048"/>
    <b v="0"/>
  </r>
  <r>
    <x v="1"/>
    <s v="0231"/>
    <n v="0"/>
    <n v="0"/>
    <n v="2012"/>
    <n v="1985"/>
    <n v="-4730.62"/>
    <n v="0"/>
    <s v="50-R1.5 - Retirement"/>
    <m/>
    <x v="1"/>
    <n v="2048"/>
    <b v="0"/>
  </r>
  <r>
    <x v="1"/>
    <s v="0231"/>
    <n v="0"/>
    <n v="0"/>
    <n v="2012"/>
    <n v="1986"/>
    <n v="-661.75"/>
    <n v="0"/>
    <s v="50-R1.5 - Retirement"/>
    <m/>
    <x v="1"/>
    <n v="2048"/>
    <b v="0"/>
  </r>
  <r>
    <x v="1"/>
    <s v="0231"/>
    <n v="0"/>
    <n v="0"/>
    <n v="2012"/>
    <n v="1987"/>
    <n v="-1533.27"/>
    <n v="0"/>
    <s v="50-R1.5 - Retirement"/>
    <m/>
    <x v="1"/>
    <n v="2048"/>
    <b v="0"/>
  </r>
  <r>
    <x v="1"/>
    <s v="0231"/>
    <n v="0"/>
    <n v="0"/>
    <n v="2012"/>
    <n v="1988"/>
    <n v="-3441.98"/>
    <n v="0"/>
    <s v="50-R1.5 - Retirement"/>
    <m/>
    <x v="1"/>
    <n v="2048"/>
    <b v="0"/>
  </r>
  <r>
    <x v="1"/>
    <s v="0231"/>
    <n v="0"/>
    <n v="0"/>
    <n v="2012"/>
    <n v="1990"/>
    <n v="-696.14"/>
    <n v="0"/>
    <s v="50-R1.5 - Retirement"/>
    <m/>
    <x v="1"/>
    <n v="2048"/>
    <b v="0"/>
  </r>
  <r>
    <x v="1"/>
    <s v="0231"/>
    <n v="0"/>
    <n v="0"/>
    <n v="2012"/>
    <n v="1991"/>
    <n v="-409.14"/>
    <n v="0"/>
    <s v="50-R1.5 - Retirement"/>
    <m/>
    <x v="1"/>
    <n v="2048"/>
    <b v="0"/>
  </r>
  <r>
    <x v="1"/>
    <s v="0231"/>
    <n v="0"/>
    <n v="0"/>
    <n v="2012"/>
    <n v="1992"/>
    <n v="-101.36"/>
    <n v="0"/>
    <s v="50-R1.5 - Retirement"/>
    <m/>
    <x v="1"/>
    <n v="2048"/>
    <b v="0"/>
  </r>
  <r>
    <x v="1"/>
    <s v="0231"/>
    <n v="0"/>
    <n v="0"/>
    <n v="2012"/>
    <n v="1993"/>
    <n v="-854.32"/>
    <n v="0"/>
    <s v="50-R1.5 - Retirement"/>
    <m/>
    <x v="1"/>
    <n v="2048"/>
    <b v="0"/>
  </r>
  <r>
    <x v="1"/>
    <s v="0231"/>
    <n v="0"/>
    <n v="0"/>
    <n v="2012"/>
    <n v="1994"/>
    <n v="-1285.6099999999999"/>
    <n v="0"/>
    <s v="50-R1.5 - Retirement"/>
    <m/>
    <x v="1"/>
    <n v="2048"/>
    <b v="0"/>
  </r>
  <r>
    <x v="1"/>
    <s v="0231"/>
    <n v="0"/>
    <n v="0"/>
    <n v="2012"/>
    <n v="1995"/>
    <n v="-16046.01"/>
    <n v="0"/>
    <s v="50-R1.5 - Retirement"/>
    <m/>
    <x v="1"/>
    <n v="2048"/>
    <b v="0"/>
  </r>
  <r>
    <x v="1"/>
    <s v="0231"/>
    <n v="0"/>
    <n v="0"/>
    <n v="2012"/>
    <n v="1996"/>
    <n v="-1733.69"/>
    <n v="0"/>
    <s v="50-R1.5 - Retirement"/>
    <m/>
    <x v="1"/>
    <n v="2048"/>
    <b v="0"/>
  </r>
  <r>
    <x v="1"/>
    <s v="0231"/>
    <n v="0"/>
    <n v="0"/>
    <n v="2012"/>
    <n v="1997"/>
    <n v="-4294.21"/>
    <n v="0"/>
    <s v="50-R1.5 - Retirement"/>
    <m/>
    <x v="1"/>
    <n v="2048"/>
    <b v="0"/>
  </r>
  <r>
    <x v="1"/>
    <s v="0231"/>
    <n v="0"/>
    <n v="0"/>
    <n v="2012"/>
    <n v="1998"/>
    <n v="-7333.79"/>
    <n v="0"/>
    <s v="50-R1.5 - Retirement"/>
    <m/>
    <x v="1"/>
    <n v="2048"/>
    <b v="0"/>
  </r>
  <r>
    <x v="1"/>
    <s v="0231"/>
    <n v="0"/>
    <n v="0"/>
    <n v="2012"/>
    <n v="1999"/>
    <n v="-3324.04"/>
    <n v="0"/>
    <s v="50-R1.5 - Retirement"/>
    <m/>
    <x v="1"/>
    <n v="2048"/>
    <b v="0"/>
  </r>
  <r>
    <x v="1"/>
    <s v="0231"/>
    <n v="0"/>
    <n v="0"/>
    <n v="2012"/>
    <n v="2001"/>
    <n v="-2124.19"/>
    <n v="0"/>
    <s v="50-R1.5 - Retirement"/>
    <m/>
    <x v="1"/>
    <n v="2048"/>
    <b v="0"/>
  </r>
  <r>
    <x v="1"/>
    <s v="0231"/>
    <n v="0"/>
    <n v="0"/>
    <n v="2012"/>
    <n v="2003"/>
    <n v="-9718.39"/>
    <n v="0"/>
    <s v="50-R1.5 - Retirement"/>
    <m/>
    <x v="1"/>
    <n v="2048"/>
    <b v="0"/>
  </r>
  <r>
    <x v="1"/>
    <s v="0231"/>
    <n v="0"/>
    <n v="0"/>
    <n v="2012"/>
    <n v="2004"/>
    <n v="-348036.23"/>
    <n v="0"/>
    <s v="50-R1.5 - Retirement"/>
    <m/>
    <x v="1"/>
    <n v="2048"/>
    <b v="0"/>
  </r>
  <r>
    <x v="1"/>
    <s v="0231"/>
    <n v="0"/>
    <n v="0"/>
    <n v="2012"/>
    <n v="2005"/>
    <n v="-9110.81"/>
    <n v="0"/>
    <s v="50-R1.5 - Retirement"/>
    <m/>
    <x v="1"/>
    <n v="2048"/>
    <b v="0"/>
  </r>
  <r>
    <x v="1"/>
    <s v="0231"/>
    <n v="0"/>
    <n v="0"/>
    <n v="2012"/>
    <n v="2006"/>
    <n v="-2828.32"/>
    <n v="0"/>
    <s v="50-R1.5 - Retirement"/>
    <m/>
    <x v="1"/>
    <n v="2048"/>
    <b v="0"/>
  </r>
  <r>
    <x v="1"/>
    <s v="0231"/>
    <n v="0"/>
    <n v="0"/>
    <n v="2012"/>
    <n v="2007"/>
    <n v="-8922.0400000000009"/>
    <n v="0"/>
    <s v="50-R1.5 - Retirement"/>
    <m/>
    <x v="1"/>
    <n v="2048"/>
    <b v="0"/>
  </r>
  <r>
    <x v="1"/>
    <s v="0231"/>
    <n v="0"/>
    <n v="0"/>
    <n v="2012"/>
    <n v="2008"/>
    <n v="-16983.29"/>
    <n v="0"/>
    <s v="50-R1.5 - Retirement"/>
    <m/>
    <x v="1"/>
    <n v="2048"/>
    <b v="0"/>
  </r>
  <r>
    <x v="1"/>
    <s v="0231"/>
    <n v="0"/>
    <n v="0"/>
    <n v="2012"/>
    <n v="2009"/>
    <n v="-4978.3500000000004"/>
    <n v="0"/>
    <s v="50-R1.5 - Retirement"/>
    <m/>
    <x v="1"/>
    <n v="2048"/>
    <b v="0"/>
  </r>
  <r>
    <x v="1"/>
    <s v="0231"/>
    <n v="0"/>
    <n v="0"/>
    <n v="2012"/>
    <n v="2010"/>
    <n v="-1995.91"/>
    <n v="0"/>
    <s v="50-R1.5 - Retirement"/>
    <m/>
    <x v="1"/>
    <n v="2048"/>
    <b v="0"/>
  </r>
  <r>
    <x v="1"/>
    <s v="0231"/>
    <n v="0"/>
    <n v="0"/>
    <n v="2013"/>
    <n v="1978"/>
    <n v="-643819.16"/>
    <n v="0"/>
    <s v="50-R1.5 - Retirement"/>
    <m/>
    <x v="1"/>
    <n v="2048"/>
    <b v="0"/>
  </r>
  <r>
    <x v="1"/>
    <s v="0231"/>
    <n v="0"/>
    <n v="0"/>
    <n v="2013"/>
    <n v="1980"/>
    <n v="-87750.92"/>
    <n v="0"/>
    <s v="50-R1.5 - Retirement"/>
    <m/>
    <x v="1"/>
    <n v="2048"/>
    <b v="0"/>
  </r>
  <r>
    <x v="1"/>
    <s v="0231"/>
    <n v="0"/>
    <n v="0"/>
    <n v="2013"/>
    <n v="1981"/>
    <n v="-2295.88"/>
    <n v="0"/>
    <s v="50-R1.5 - Retirement"/>
    <m/>
    <x v="1"/>
    <n v="2048"/>
    <b v="0"/>
  </r>
  <r>
    <x v="1"/>
    <s v="0231"/>
    <n v="0"/>
    <n v="0"/>
    <n v="2013"/>
    <n v="1982"/>
    <n v="-5812.68"/>
    <n v="0"/>
    <s v="50-R1.5 - Retirement"/>
    <m/>
    <x v="1"/>
    <n v="2048"/>
    <b v="0"/>
  </r>
  <r>
    <x v="1"/>
    <s v="0231"/>
    <n v="0"/>
    <n v="0"/>
    <n v="2013"/>
    <n v="1983"/>
    <n v="-16048.78"/>
    <n v="0"/>
    <s v="50-R1.5 - Retirement"/>
    <m/>
    <x v="1"/>
    <n v="2048"/>
    <b v="0"/>
  </r>
  <r>
    <x v="1"/>
    <s v="0231"/>
    <n v="0"/>
    <n v="0"/>
    <n v="2013"/>
    <n v="1984"/>
    <n v="-4870.29"/>
    <n v="0"/>
    <s v="50-R1.5 - Retirement"/>
    <m/>
    <x v="1"/>
    <n v="2048"/>
    <b v="0"/>
  </r>
  <r>
    <x v="1"/>
    <s v="0231"/>
    <n v="0"/>
    <n v="0"/>
    <n v="2013"/>
    <n v="1985"/>
    <n v="-4900.45"/>
    <n v="0"/>
    <s v="50-R1.5 - Retirement"/>
    <m/>
    <x v="1"/>
    <n v="2048"/>
    <b v="0"/>
  </r>
  <r>
    <x v="1"/>
    <s v="0231"/>
    <n v="0"/>
    <n v="0"/>
    <n v="2013"/>
    <n v="1986"/>
    <n v="-685.54"/>
    <n v="0"/>
    <s v="50-R1.5 - Retirement"/>
    <m/>
    <x v="1"/>
    <n v="2048"/>
    <b v="0"/>
  </r>
  <r>
    <x v="1"/>
    <s v="0231"/>
    <n v="0"/>
    <n v="0"/>
    <n v="2013"/>
    <n v="1987"/>
    <n v="-1588.33"/>
    <n v="0"/>
    <s v="50-R1.5 - Retirement"/>
    <m/>
    <x v="1"/>
    <n v="2048"/>
    <b v="0"/>
  </r>
  <r>
    <x v="1"/>
    <s v="0231"/>
    <n v="0"/>
    <n v="0"/>
    <n v="2013"/>
    <n v="1988"/>
    <n v="-3565.28"/>
    <n v="0"/>
    <s v="50-R1.5 - Retirement"/>
    <m/>
    <x v="1"/>
    <n v="2048"/>
    <b v="0"/>
  </r>
  <r>
    <x v="1"/>
    <s v="0231"/>
    <n v="0"/>
    <n v="0"/>
    <n v="2013"/>
    <n v="1990"/>
    <n v="-720.87"/>
    <n v="0"/>
    <s v="50-R1.5 - Retirement"/>
    <m/>
    <x v="1"/>
    <n v="2048"/>
    <b v="0"/>
  </r>
  <r>
    <x v="1"/>
    <s v="0231"/>
    <n v="0"/>
    <n v="0"/>
    <n v="2013"/>
    <n v="1991"/>
    <n v="-423.58"/>
    <n v="0"/>
    <s v="50-R1.5 - Retirement"/>
    <m/>
    <x v="1"/>
    <n v="2048"/>
    <b v="0"/>
  </r>
  <r>
    <x v="1"/>
    <s v="0231"/>
    <n v="0"/>
    <n v="0"/>
    <n v="2013"/>
    <n v="1992"/>
    <n v="-104.91"/>
    <n v="0"/>
    <s v="50-R1.5 - Retirement"/>
    <m/>
    <x v="1"/>
    <n v="2048"/>
    <b v="0"/>
  </r>
  <r>
    <x v="1"/>
    <s v="0231"/>
    <n v="0"/>
    <n v="0"/>
    <n v="2013"/>
    <n v="1993"/>
    <n v="-884.02"/>
    <n v="0"/>
    <s v="50-R1.5 - Retirement"/>
    <m/>
    <x v="1"/>
    <n v="2048"/>
    <b v="0"/>
  </r>
  <r>
    <x v="1"/>
    <s v="0231"/>
    <n v="0"/>
    <n v="0"/>
    <n v="2013"/>
    <n v="1994"/>
    <n v="-1329.95"/>
    <n v="0"/>
    <s v="50-R1.5 - Retirement"/>
    <m/>
    <x v="1"/>
    <n v="2048"/>
    <b v="0"/>
  </r>
  <r>
    <x v="1"/>
    <s v="0231"/>
    <n v="0"/>
    <n v="0"/>
    <n v="2013"/>
    <n v="1995"/>
    <n v="-16595"/>
    <n v="0"/>
    <s v="50-R1.5 - Retirement"/>
    <m/>
    <x v="1"/>
    <n v="2048"/>
    <b v="0"/>
  </r>
  <r>
    <x v="1"/>
    <s v="0231"/>
    <n v="0"/>
    <n v="0"/>
    <n v="2013"/>
    <n v="1996"/>
    <n v="-1792.64"/>
    <n v="0"/>
    <s v="50-R1.5 - Retirement"/>
    <m/>
    <x v="1"/>
    <n v="2048"/>
    <b v="0"/>
  </r>
  <r>
    <x v="1"/>
    <s v="0231"/>
    <n v="0"/>
    <n v="0"/>
    <n v="2013"/>
    <n v="1997"/>
    <n v="-4439.63"/>
    <n v="0"/>
    <s v="50-R1.5 - Retirement"/>
    <m/>
    <x v="1"/>
    <n v="2048"/>
    <b v="0"/>
  </r>
  <r>
    <x v="1"/>
    <s v="0231"/>
    <n v="0"/>
    <n v="0"/>
    <n v="2013"/>
    <n v="1998"/>
    <n v="-7582.19"/>
    <n v="0"/>
    <s v="50-R1.5 - Retirement"/>
    <m/>
    <x v="1"/>
    <n v="2048"/>
    <b v="0"/>
  </r>
  <r>
    <x v="1"/>
    <s v="0231"/>
    <n v="0"/>
    <n v="0"/>
    <n v="2013"/>
    <n v="1999"/>
    <n v="-3437.37"/>
    <n v="0"/>
    <s v="50-R1.5 - Retirement"/>
    <m/>
    <x v="1"/>
    <n v="2048"/>
    <b v="0"/>
  </r>
  <r>
    <x v="1"/>
    <s v="0231"/>
    <n v="0"/>
    <n v="0"/>
    <n v="2013"/>
    <n v="2001"/>
    <n v="-2198.0500000000002"/>
    <n v="0"/>
    <s v="50-R1.5 - Retirement"/>
    <m/>
    <x v="1"/>
    <n v="2048"/>
    <b v="0"/>
  </r>
  <r>
    <x v="1"/>
    <s v="0231"/>
    <n v="0"/>
    <n v="0"/>
    <n v="2013"/>
    <n v="2003"/>
    <n v="-10063.42"/>
    <n v="0"/>
    <s v="50-R1.5 - Retirement"/>
    <m/>
    <x v="1"/>
    <n v="2048"/>
    <b v="0"/>
  </r>
  <r>
    <x v="1"/>
    <s v="0231"/>
    <n v="0"/>
    <n v="0"/>
    <n v="2013"/>
    <n v="2004"/>
    <n v="-360509.69"/>
    <n v="0"/>
    <s v="50-R1.5 - Retirement"/>
    <m/>
    <x v="1"/>
    <n v="2048"/>
    <b v="0"/>
  </r>
  <r>
    <x v="1"/>
    <s v="0231"/>
    <n v="0"/>
    <n v="0"/>
    <n v="2013"/>
    <n v="2005"/>
    <n v="-9441.36"/>
    <n v="0"/>
    <s v="50-R1.5 - Retirement"/>
    <m/>
    <x v="1"/>
    <n v="2048"/>
    <b v="0"/>
  </r>
  <r>
    <x v="1"/>
    <s v="0231"/>
    <n v="0"/>
    <n v="0"/>
    <n v="2013"/>
    <n v="2006"/>
    <n v="-2931.98"/>
    <n v="0"/>
    <s v="50-R1.5 - Retirement"/>
    <m/>
    <x v="1"/>
    <n v="2048"/>
    <b v="0"/>
  </r>
  <r>
    <x v="1"/>
    <s v="0231"/>
    <n v="0"/>
    <n v="0"/>
    <n v="2013"/>
    <n v="2007"/>
    <n v="-9253.15"/>
    <n v="0"/>
    <s v="50-R1.5 - Retirement"/>
    <m/>
    <x v="1"/>
    <n v="2048"/>
    <b v="0"/>
  </r>
  <r>
    <x v="1"/>
    <s v="0231"/>
    <n v="0"/>
    <n v="0"/>
    <n v="2013"/>
    <n v="2008"/>
    <n v="-17621.39"/>
    <n v="0"/>
    <s v="50-R1.5 - Retirement"/>
    <m/>
    <x v="1"/>
    <n v="2048"/>
    <b v="0"/>
  </r>
  <r>
    <x v="1"/>
    <s v="0231"/>
    <n v="0"/>
    <n v="0"/>
    <n v="2013"/>
    <n v="2009"/>
    <n v="-5167.6899999999996"/>
    <n v="0"/>
    <s v="50-R1.5 - Retirement"/>
    <m/>
    <x v="1"/>
    <n v="2048"/>
    <b v="0"/>
  </r>
  <r>
    <x v="1"/>
    <s v="0231"/>
    <n v="0"/>
    <n v="0"/>
    <n v="2013"/>
    <n v="2010"/>
    <n v="-2072.7399999999998"/>
    <n v="0"/>
    <s v="50-R1.5 - Retirement"/>
    <m/>
    <x v="1"/>
    <n v="2048"/>
    <b v="0"/>
  </r>
  <r>
    <x v="1"/>
    <s v="0231"/>
    <n v="0"/>
    <n v="0"/>
    <n v="2014"/>
    <n v="1978"/>
    <n v="-665284.48"/>
    <n v="0"/>
    <s v="50-R1.5 - Retirement"/>
    <m/>
    <x v="1"/>
    <n v="2048"/>
    <b v="0"/>
  </r>
  <r>
    <x v="1"/>
    <s v="0231"/>
    <n v="0"/>
    <n v="0"/>
    <n v="2014"/>
    <n v="1980"/>
    <n v="-90768.67"/>
    <n v="0"/>
    <s v="50-R1.5 - Retirement"/>
    <m/>
    <x v="1"/>
    <n v="2048"/>
    <b v="0"/>
  </r>
  <r>
    <x v="1"/>
    <s v="0231"/>
    <n v="0"/>
    <n v="0"/>
    <n v="2014"/>
    <n v="1981"/>
    <n v="-2375.7399999999998"/>
    <n v="0"/>
    <s v="50-R1.5 - Retirement"/>
    <m/>
    <x v="1"/>
    <n v="2048"/>
    <b v="0"/>
  </r>
  <r>
    <x v="1"/>
    <s v="0231"/>
    <n v="0"/>
    <n v="0"/>
    <n v="2014"/>
    <n v="1982"/>
    <n v="-6017.02"/>
    <n v="0"/>
    <s v="50-R1.5 - Retirement"/>
    <m/>
    <x v="1"/>
    <n v="2048"/>
    <b v="0"/>
  </r>
  <r>
    <x v="1"/>
    <s v="0231"/>
    <n v="0"/>
    <n v="0"/>
    <n v="2014"/>
    <n v="1983"/>
    <n v="-16617.28"/>
    <n v="0"/>
    <s v="50-R1.5 - Retirement"/>
    <m/>
    <x v="1"/>
    <n v="2048"/>
    <b v="0"/>
  </r>
  <r>
    <x v="1"/>
    <s v="0231"/>
    <n v="0"/>
    <n v="0"/>
    <n v="2014"/>
    <n v="1984"/>
    <n v="-5043.9399999999996"/>
    <n v="0"/>
    <s v="50-R1.5 - Retirement"/>
    <m/>
    <x v="1"/>
    <n v="2048"/>
    <b v="0"/>
  </r>
  <r>
    <x v="1"/>
    <s v="0231"/>
    <n v="0"/>
    <n v="0"/>
    <n v="2014"/>
    <n v="1985"/>
    <n v="-5075.93"/>
    <n v="0"/>
    <s v="50-R1.5 - Retirement"/>
    <m/>
    <x v="1"/>
    <n v="2048"/>
    <b v="0"/>
  </r>
  <r>
    <x v="1"/>
    <s v="0231"/>
    <n v="0"/>
    <n v="0"/>
    <n v="2014"/>
    <n v="1986"/>
    <n v="-710.15"/>
    <n v="0"/>
    <s v="50-R1.5 - Retirement"/>
    <m/>
    <x v="1"/>
    <n v="2048"/>
    <b v="0"/>
  </r>
  <r>
    <x v="1"/>
    <s v="0231"/>
    <n v="0"/>
    <n v="0"/>
    <n v="2014"/>
    <n v="1987"/>
    <n v="-1645.42"/>
    <n v="0"/>
    <s v="50-R1.5 - Retirement"/>
    <m/>
    <x v="1"/>
    <n v="2048"/>
    <b v="0"/>
  </r>
  <r>
    <x v="1"/>
    <s v="0231"/>
    <n v="0"/>
    <n v="0"/>
    <n v="2014"/>
    <n v="1988"/>
    <n v="-3693.32"/>
    <n v="0"/>
    <s v="50-R1.5 - Retirement"/>
    <m/>
    <x v="1"/>
    <n v="2048"/>
    <b v="0"/>
  </r>
  <r>
    <x v="1"/>
    <s v="0231"/>
    <n v="0"/>
    <n v="0"/>
    <n v="2014"/>
    <n v="1990"/>
    <n v="-746.6"/>
    <n v="0"/>
    <s v="50-R1.5 - Retirement"/>
    <m/>
    <x v="1"/>
    <n v="2048"/>
    <b v="0"/>
  </r>
  <r>
    <x v="1"/>
    <s v="0231"/>
    <n v="0"/>
    <n v="0"/>
    <n v="2014"/>
    <n v="1991"/>
    <n v="-438.62"/>
    <n v="0"/>
    <s v="50-R1.5 - Retirement"/>
    <m/>
    <x v="1"/>
    <n v="2048"/>
    <b v="0"/>
  </r>
  <r>
    <x v="1"/>
    <s v="0231"/>
    <n v="0"/>
    <n v="0"/>
    <n v="2014"/>
    <n v="1992"/>
    <n v="-108.61"/>
    <n v="0"/>
    <s v="50-R1.5 - Retirement"/>
    <m/>
    <x v="1"/>
    <n v="2048"/>
    <b v="0"/>
  </r>
  <r>
    <x v="1"/>
    <s v="0231"/>
    <n v="0"/>
    <n v="0"/>
    <n v="2014"/>
    <n v="1993"/>
    <n v="-914.99"/>
    <n v="0"/>
    <s v="50-R1.5 - Retirement"/>
    <m/>
    <x v="1"/>
    <n v="2048"/>
    <b v="0"/>
  </r>
  <r>
    <x v="1"/>
    <s v="0231"/>
    <n v="0"/>
    <n v="0"/>
    <n v="2014"/>
    <n v="1994"/>
    <n v="-1376.18"/>
    <n v="0"/>
    <s v="50-R1.5 - Retirement"/>
    <m/>
    <x v="1"/>
    <n v="2048"/>
    <b v="0"/>
  </r>
  <r>
    <x v="1"/>
    <s v="0231"/>
    <n v="0"/>
    <n v="0"/>
    <n v="2014"/>
    <n v="1995"/>
    <n v="-17167.34"/>
    <n v="0"/>
    <s v="50-R1.5 - Retirement"/>
    <m/>
    <x v="1"/>
    <n v="2048"/>
    <b v="0"/>
  </r>
  <r>
    <x v="1"/>
    <s v="0231"/>
    <n v="0"/>
    <n v="0"/>
    <n v="2014"/>
    <n v="1996"/>
    <n v="-1853.97"/>
    <n v="0"/>
    <s v="50-R1.5 - Retirement"/>
    <m/>
    <x v="1"/>
    <n v="2048"/>
    <b v="0"/>
  </r>
  <r>
    <x v="1"/>
    <s v="0231"/>
    <n v="0"/>
    <n v="0"/>
    <n v="2014"/>
    <n v="1997"/>
    <n v="-4590.59"/>
    <n v="0"/>
    <s v="50-R1.5 - Retirement"/>
    <m/>
    <x v="1"/>
    <n v="2048"/>
    <b v="0"/>
  </r>
  <r>
    <x v="1"/>
    <s v="0231"/>
    <n v="0"/>
    <n v="0"/>
    <n v="2014"/>
    <n v="1998"/>
    <n v="-7838.95"/>
    <n v="0"/>
    <s v="50-R1.5 - Retirement"/>
    <m/>
    <x v="1"/>
    <n v="2048"/>
    <b v="0"/>
  </r>
  <r>
    <x v="1"/>
    <s v="0231"/>
    <n v="0"/>
    <n v="0"/>
    <n v="2014"/>
    <n v="1999"/>
    <n v="-3553.8"/>
    <n v="0"/>
    <s v="50-R1.5 - Retirement"/>
    <m/>
    <x v="1"/>
    <n v="2048"/>
    <b v="0"/>
  </r>
  <r>
    <x v="1"/>
    <s v="0231"/>
    <n v="0"/>
    <n v="0"/>
    <n v="2014"/>
    <n v="2001"/>
    <n v="-2273.66"/>
    <n v="0"/>
    <s v="50-R1.5 - Retirement"/>
    <m/>
    <x v="1"/>
    <n v="2048"/>
    <b v="0"/>
  </r>
  <r>
    <x v="1"/>
    <s v="0231"/>
    <n v="0"/>
    <n v="0"/>
    <n v="2014"/>
    <n v="2003"/>
    <n v="-10416.43"/>
    <n v="0"/>
    <s v="50-R1.5 - Retirement"/>
    <m/>
    <x v="1"/>
    <n v="2048"/>
    <b v="0"/>
  </r>
  <r>
    <x v="1"/>
    <s v="0231"/>
    <n v="0"/>
    <n v="0"/>
    <n v="2014"/>
    <n v="2004"/>
    <n v="-373308.68"/>
    <n v="0"/>
    <s v="50-R1.5 - Retirement"/>
    <m/>
    <x v="1"/>
    <n v="2048"/>
    <b v="0"/>
  </r>
  <r>
    <x v="1"/>
    <s v="0231"/>
    <n v="0"/>
    <n v="0"/>
    <n v="2014"/>
    <n v="2005"/>
    <n v="-9779.73"/>
    <n v="0"/>
    <s v="50-R1.5 - Retirement"/>
    <m/>
    <x v="1"/>
    <n v="2048"/>
    <b v="0"/>
  </r>
  <r>
    <x v="1"/>
    <s v="0231"/>
    <n v="0"/>
    <n v="0"/>
    <n v="2014"/>
    <n v="2006"/>
    <n v="-3038.36"/>
    <n v="0"/>
    <s v="50-R1.5 - Retirement"/>
    <m/>
    <x v="1"/>
    <n v="2048"/>
    <b v="0"/>
  </r>
  <r>
    <x v="1"/>
    <s v="0231"/>
    <n v="0"/>
    <n v="0"/>
    <n v="2014"/>
    <n v="2007"/>
    <n v="-9592.2900000000009"/>
    <n v="0"/>
    <s v="50-R1.5 - Retirement"/>
    <m/>
    <x v="1"/>
    <n v="2048"/>
    <b v="0"/>
  </r>
  <r>
    <x v="1"/>
    <s v="0231"/>
    <n v="0"/>
    <n v="0"/>
    <n v="2014"/>
    <n v="2008"/>
    <n v="-18275.349999999999"/>
    <n v="0"/>
    <s v="50-R1.5 - Retirement"/>
    <m/>
    <x v="1"/>
    <n v="2048"/>
    <b v="0"/>
  </r>
  <r>
    <x v="1"/>
    <s v="0231"/>
    <n v="0"/>
    <n v="0"/>
    <n v="2014"/>
    <n v="2009"/>
    <n v="-5361.85"/>
    <n v="0"/>
    <s v="50-R1.5 - Retirement"/>
    <m/>
    <x v="1"/>
    <n v="2048"/>
    <b v="0"/>
  </r>
  <r>
    <x v="1"/>
    <s v="0231"/>
    <n v="0"/>
    <n v="0"/>
    <n v="2014"/>
    <n v="2010"/>
    <n v="-2151.56"/>
    <n v="0"/>
    <s v="50-R1.5 - Retirement"/>
    <m/>
    <x v="1"/>
    <n v="2048"/>
    <b v="0"/>
  </r>
  <r>
    <x v="1"/>
    <s v="0231"/>
    <n v="0"/>
    <n v="0"/>
    <n v="2015"/>
    <n v="1978"/>
    <n v="-687052.51"/>
    <n v="0"/>
    <s v="50-R1.5 - Retirement"/>
    <m/>
    <x v="1"/>
    <n v="2048"/>
    <b v="0"/>
  </r>
  <r>
    <x v="1"/>
    <s v="0231"/>
    <n v="0"/>
    <n v="0"/>
    <n v="2015"/>
    <n v="1980"/>
    <n v="-93844.71"/>
    <n v="0"/>
    <s v="50-R1.5 - Retirement"/>
    <m/>
    <x v="1"/>
    <n v="2048"/>
    <b v="0"/>
  </r>
  <r>
    <x v="1"/>
    <s v="0231"/>
    <n v="0"/>
    <n v="0"/>
    <n v="2015"/>
    <n v="1981"/>
    <n v="-2457.4499999999998"/>
    <n v="0"/>
    <s v="50-R1.5 - Retirement"/>
    <m/>
    <x v="1"/>
    <n v="2048"/>
    <b v="0"/>
  </r>
  <r>
    <x v="1"/>
    <s v="0231"/>
    <n v="0"/>
    <n v="0"/>
    <n v="2015"/>
    <n v="1982"/>
    <n v="-6226.34"/>
    <n v="0"/>
    <s v="50-R1.5 - Retirement"/>
    <m/>
    <x v="1"/>
    <n v="2048"/>
    <b v="0"/>
  </r>
  <r>
    <x v="1"/>
    <s v="0231"/>
    <n v="0"/>
    <n v="0"/>
    <n v="2015"/>
    <n v="1983"/>
    <n v="-17201.45"/>
    <n v="0"/>
    <s v="50-R1.5 - Retirement"/>
    <m/>
    <x v="1"/>
    <n v="2048"/>
    <b v="0"/>
  </r>
  <r>
    <x v="1"/>
    <s v="0231"/>
    <n v="0"/>
    <n v="0"/>
    <n v="2015"/>
    <n v="1984"/>
    <n v="-5222.6099999999997"/>
    <n v="0"/>
    <s v="50-R1.5 - Retirement"/>
    <m/>
    <x v="1"/>
    <n v="2048"/>
    <b v="0"/>
  </r>
  <r>
    <x v="1"/>
    <s v="0231"/>
    <n v="0"/>
    <n v="0"/>
    <n v="2015"/>
    <n v="1985"/>
    <n v="-5256.92"/>
    <n v="0"/>
    <s v="50-R1.5 - Retirement"/>
    <m/>
    <x v="1"/>
    <n v="2048"/>
    <b v="0"/>
  </r>
  <r>
    <x v="1"/>
    <s v="0231"/>
    <n v="0"/>
    <n v="0"/>
    <n v="2015"/>
    <n v="1986"/>
    <n v="-735.58"/>
    <n v="0"/>
    <s v="50-R1.5 - Retirement"/>
    <m/>
    <x v="1"/>
    <n v="2048"/>
    <b v="0"/>
  </r>
  <r>
    <x v="1"/>
    <s v="0231"/>
    <n v="0"/>
    <n v="0"/>
    <n v="2015"/>
    <n v="1987"/>
    <n v="-1704.49"/>
    <n v="0"/>
    <s v="50-R1.5 - Retirement"/>
    <m/>
    <x v="1"/>
    <n v="2048"/>
    <b v="0"/>
  </r>
  <r>
    <x v="1"/>
    <s v="0231"/>
    <n v="0"/>
    <n v="0"/>
    <n v="2015"/>
    <n v="1988"/>
    <n v="-3826.06"/>
    <n v="0"/>
    <s v="50-R1.5 - Retirement"/>
    <m/>
    <x v="1"/>
    <n v="2048"/>
    <b v="0"/>
  </r>
  <r>
    <x v="1"/>
    <s v="0231"/>
    <n v="0"/>
    <n v="0"/>
    <n v="2015"/>
    <n v="1990"/>
    <n v="-773.35"/>
    <n v="0"/>
    <s v="50-R1.5 - Retirement"/>
    <m/>
    <x v="1"/>
    <n v="2048"/>
    <b v="0"/>
  </r>
  <r>
    <x v="1"/>
    <s v="0231"/>
    <n v="0"/>
    <n v="0"/>
    <n v="2015"/>
    <n v="1991"/>
    <n v="-454.28"/>
    <n v="0"/>
    <s v="50-R1.5 - Retirement"/>
    <m/>
    <x v="1"/>
    <n v="2048"/>
    <b v="0"/>
  </r>
  <r>
    <x v="1"/>
    <s v="0231"/>
    <n v="0"/>
    <n v="0"/>
    <n v="2015"/>
    <n v="1992"/>
    <n v="-112.47"/>
    <n v="0"/>
    <s v="50-R1.5 - Retirement"/>
    <m/>
    <x v="1"/>
    <n v="2048"/>
    <b v="0"/>
  </r>
  <r>
    <x v="1"/>
    <s v="0231"/>
    <n v="0"/>
    <n v="0"/>
    <n v="2015"/>
    <n v="1993"/>
    <n v="-947.28"/>
    <n v="0"/>
    <s v="50-R1.5 - Retirement"/>
    <m/>
    <x v="1"/>
    <n v="2048"/>
    <b v="0"/>
  </r>
  <r>
    <x v="1"/>
    <s v="0231"/>
    <n v="0"/>
    <n v="0"/>
    <n v="2015"/>
    <n v="1994"/>
    <n v="-1424.39"/>
    <n v="0"/>
    <s v="50-R1.5 - Retirement"/>
    <m/>
    <x v="1"/>
    <n v="2048"/>
    <b v="0"/>
  </r>
  <r>
    <x v="1"/>
    <s v="0231"/>
    <n v="0"/>
    <n v="0"/>
    <n v="2015"/>
    <n v="1995"/>
    <n v="-17764.05"/>
    <n v="0"/>
    <s v="50-R1.5 - Retirement"/>
    <m/>
    <x v="1"/>
    <n v="2048"/>
    <b v="0"/>
  </r>
  <r>
    <x v="1"/>
    <s v="0231"/>
    <n v="0"/>
    <n v="0"/>
    <n v="2015"/>
    <n v="1996"/>
    <n v="-1917.92"/>
    <n v="0"/>
    <s v="50-R1.5 - Retirement"/>
    <m/>
    <x v="1"/>
    <n v="2048"/>
    <b v="0"/>
  </r>
  <r>
    <x v="1"/>
    <s v="0231"/>
    <n v="0"/>
    <n v="0"/>
    <n v="2015"/>
    <n v="1997"/>
    <n v="-4747.6499999999996"/>
    <n v="0"/>
    <s v="50-R1.5 - Retirement"/>
    <m/>
    <x v="1"/>
    <n v="2048"/>
    <b v="0"/>
  </r>
  <r>
    <x v="1"/>
    <s v="0231"/>
    <n v="0"/>
    <n v="0"/>
    <n v="2015"/>
    <n v="1998"/>
    <n v="-8105.49"/>
    <n v="0"/>
    <s v="50-R1.5 - Retirement"/>
    <m/>
    <x v="1"/>
    <n v="2048"/>
    <b v="0"/>
  </r>
  <r>
    <x v="1"/>
    <s v="0231"/>
    <n v="0"/>
    <n v="0"/>
    <n v="2015"/>
    <n v="1999"/>
    <n v="-3674.14"/>
    <n v="0"/>
    <s v="50-R1.5 - Retirement"/>
    <m/>
    <x v="1"/>
    <n v="2048"/>
    <b v="0"/>
  </r>
  <r>
    <x v="1"/>
    <s v="0231"/>
    <n v="0"/>
    <n v="0"/>
    <n v="2015"/>
    <n v="2001"/>
    <n v="-2351.1799999999998"/>
    <n v="0"/>
    <s v="50-R1.5 - Retirement"/>
    <m/>
    <x v="1"/>
    <n v="2048"/>
    <b v="0"/>
  </r>
  <r>
    <x v="1"/>
    <s v="0231"/>
    <n v="0"/>
    <n v="0"/>
    <n v="2015"/>
    <n v="2003"/>
    <n v="-10778.6"/>
    <n v="0"/>
    <s v="50-R1.5 - Retirement"/>
    <m/>
    <x v="1"/>
    <n v="2048"/>
    <b v="0"/>
  </r>
  <r>
    <x v="1"/>
    <s v="0231"/>
    <n v="0"/>
    <n v="0"/>
    <n v="2015"/>
    <n v="2004"/>
    <n v="-386403.6"/>
    <n v="0"/>
    <s v="50-R1.5 - Retirement"/>
    <m/>
    <x v="1"/>
    <n v="2048"/>
    <b v="0"/>
  </r>
  <r>
    <x v="1"/>
    <s v="0231"/>
    <n v="0"/>
    <n v="0"/>
    <n v="2015"/>
    <n v="2005"/>
    <n v="-10126.93"/>
    <n v="0"/>
    <s v="50-R1.5 - Retirement"/>
    <m/>
    <x v="1"/>
    <n v="2048"/>
    <b v="0"/>
  </r>
  <r>
    <x v="1"/>
    <s v="0231"/>
    <n v="0"/>
    <n v="0"/>
    <n v="2015"/>
    <n v="2006"/>
    <n v="-3147.25"/>
    <n v="0"/>
    <s v="50-R1.5 - Retirement"/>
    <m/>
    <x v="1"/>
    <n v="2048"/>
    <b v="0"/>
  </r>
  <r>
    <x v="1"/>
    <s v="0231"/>
    <n v="0"/>
    <n v="0"/>
    <n v="2015"/>
    <n v="2007"/>
    <n v="-9940.2999999999993"/>
    <n v="0"/>
    <s v="50-R1.5 - Retirement"/>
    <m/>
    <x v="1"/>
    <n v="2048"/>
    <b v="0"/>
  </r>
  <r>
    <x v="1"/>
    <s v="0231"/>
    <n v="0"/>
    <n v="0"/>
    <n v="2015"/>
    <n v="2008"/>
    <n v="-18945.169999999998"/>
    <n v="0"/>
    <s v="50-R1.5 - Retirement"/>
    <m/>
    <x v="1"/>
    <n v="2048"/>
    <b v="0"/>
  </r>
  <r>
    <x v="1"/>
    <s v="0231"/>
    <n v="0"/>
    <n v="0"/>
    <n v="2015"/>
    <n v="2009"/>
    <n v="-5560.84"/>
    <n v="0"/>
    <s v="50-R1.5 - Retirement"/>
    <m/>
    <x v="1"/>
    <n v="2048"/>
    <b v="0"/>
  </r>
  <r>
    <x v="1"/>
    <s v="0231"/>
    <n v="0"/>
    <n v="0"/>
    <n v="2015"/>
    <n v="2010"/>
    <n v="-2232.4"/>
    <n v="0"/>
    <s v="50-R1.5 - Retirement"/>
    <m/>
    <x v="1"/>
    <n v="2048"/>
    <b v="0"/>
  </r>
  <r>
    <x v="1"/>
    <s v="0231"/>
    <n v="0"/>
    <n v="0"/>
    <n v="2016"/>
    <n v="1978"/>
    <n v="-709047.58"/>
    <n v="0"/>
    <s v="50-R1.5 - Retirement"/>
    <m/>
    <x v="1"/>
    <n v="2048"/>
    <b v="0"/>
  </r>
  <r>
    <x v="1"/>
    <s v="0231"/>
    <n v="0"/>
    <n v="0"/>
    <n v="2016"/>
    <n v="1980"/>
    <n v="-96973.55"/>
    <n v="0"/>
    <s v="50-R1.5 - Retirement"/>
    <m/>
    <x v="1"/>
    <n v="2048"/>
    <b v="0"/>
  </r>
  <r>
    <x v="1"/>
    <s v="0231"/>
    <n v="0"/>
    <n v="0"/>
    <n v="2016"/>
    <n v="1981"/>
    <n v="-2540.73"/>
    <n v="0"/>
    <s v="50-R1.5 - Retirement"/>
    <m/>
    <x v="1"/>
    <n v="2048"/>
    <b v="0"/>
  </r>
  <r>
    <x v="1"/>
    <s v="0231"/>
    <n v="0"/>
    <n v="0"/>
    <n v="2016"/>
    <n v="1982"/>
    <n v="-6440.46"/>
    <n v="0"/>
    <s v="50-R1.5 - Retirement"/>
    <m/>
    <x v="1"/>
    <n v="2048"/>
    <b v="0"/>
  </r>
  <r>
    <x v="1"/>
    <s v="0231"/>
    <n v="0"/>
    <n v="0"/>
    <n v="2016"/>
    <n v="1983"/>
    <n v="-17799.84"/>
    <n v="0"/>
    <s v="50-R1.5 - Retirement"/>
    <m/>
    <x v="1"/>
    <n v="2048"/>
    <b v="0"/>
  </r>
  <r>
    <x v="1"/>
    <s v="0231"/>
    <n v="0"/>
    <n v="0"/>
    <n v="2016"/>
    <n v="1984"/>
    <n v="-5406.21"/>
    <n v="0"/>
    <s v="50-R1.5 - Retirement"/>
    <m/>
    <x v="1"/>
    <n v="2048"/>
    <b v="0"/>
  </r>
  <r>
    <x v="1"/>
    <s v="0231"/>
    <n v="0"/>
    <n v="0"/>
    <n v="2016"/>
    <n v="1985"/>
    <n v="-5443.13"/>
    <n v="0"/>
    <s v="50-R1.5 - Retirement"/>
    <m/>
    <x v="1"/>
    <n v="2048"/>
    <b v="0"/>
  </r>
  <r>
    <x v="1"/>
    <s v="0231"/>
    <n v="0"/>
    <n v="0"/>
    <n v="2016"/>
    <n v="1986"/>
    <n v="-761.81"/>
    <n v="0"/>
    <s v="50-R1.5 - Retirement"/>
    <m/>
    <x v="1"/>
    <n v="2048"/>
    <b v="0"/>
  </r>
  <r>
    <x v="1"/>
    <s v="0231"/>
    <n v="0"/>
    <n v="0"/>
    <n v="2016"/>
    <n v="1987"/>
    <n v="-1765.53"/>
    <n v="0"/>
    <s v="50-R1.5 - Retirement"/>
    <m/>
    <x v="1"/>
    <n v="2048"/>
    <b v="0"/>
  </r>
  <r>
    <x v="1"/>
    <s v="0231"/>
    <n v="0"/>
    <n v="0"/>
    <n v="2016"/>
    <n v="1988"/>
    <n v="-3963.42"/>
    <n v="0"/>
    <s v="50-R1.5 - Retirement"/>
    <m/>
    <x v="1"/>
    <n v="2048"/>
    <b v="0"/>
  </r>
  <r>
    <x v="1"/>
    <s v="0231"/>
    <n v="0"/>
    <n v="0"/>
    <n v="2016"/>
    <n v="1990"/>
    <n v="-801.12"/>
    <n v="0"/>
    <s v="50-R1.5 - Retirement"/>
    <m/>
    <x v="1"/>
    <n v="2048"/>
    <b v="0"/>
  </r>
  <r>
    <x v="1"/>
    <s v="0231"/>
    <n v="0"/>
    <n v="0"/>
    <n v="2016"/>
    <n v="1991"/>
    <n v="-470.55"/>
    <n v="0"/>
    <s v="50-R1.5 - Retirement"/>
    <m/>
    <x v="1"/>
    <n v="2048"/>
    <b v="0"/>
  </r>
  <r>
    <x v="1"/>
    <s v="0231"/>
    <n v="0"/>
    <n v="0"/>
    <n v="2016"/>
    <n v="1992"/>
    <n v="-116.48"/>
    <n v="0"/>
    <s v="50-R1.5 - Retirement"/>
    <m/>
    <x v="1"/>
    <n v="2048"/>
    <b v="0"/>
  </r>
  <r>
    <x v="1"/>
    <s v="0231"/>
    <n v="0"/>
    <n v="0"/>
    <n v="2016"/>
    <n v="1993"/>
    <n v="-980.92"/>
    <n v="0"/>
    <s v="50-R1.5 - Retirement"/>
    <m/>
    <x v="1"/>
    <n v="2048"/>
    <b v="0"/>
  </r>
  <r>
    <x v="1"/>
    <s v="0231"/>
    <n v="0"/>
    <n v="0"/>
    <n v="2016"/>
    <n v="1994"/>
    <n v="-1474.66"/>
    <n v="0"/>
    <s v="50-R1.5 - Retirement"/>
    <m/>
    <x v="1"/>
    <n v="2048"/>
    <b v="0"/>
  </r>
  <r>
    <x v="1"/>
    <s v="0231"/>
    <n v="0"/>
    <n v="0"/>
    <n v="2016"/>
    <n v="1995"/>
    <n v="-18386.37"/>
    <n v="0"/>
    <s v="50-R1.5 - Retirement"/>
    <m/>
    <x v="1"/>
    <n v="2048"/>
    <b v="0"/>
  </r>
  <r>
    <x v="1"/>
    <s v="0231"/>
    <n v="0"/>
    <n v="0"/>
    <n v="2016"/>
    <n v="1996"/>
    <n v="-1984.58"/>
    <n v="0"/>
    <s v="50-R1.5 - Retirement"/>
    <m/>
    <x v="1"/>
    <n v="2048"/>
    <b v="0"/>
  </r>
  <r>
    <x v="1"/>
    <s v="0231"/>
    <n v="0"/>
    <n v="0"/>
    <n v="2016"/>
    <n v="1997"/>
    <n v="-4911.3900000000003"/>
    <n v="0"/>
    <s v="50-R1.5 - Retirement"/>
    <m/>
    <x v="1"/>
    <n v="2048"/>
    <b v="0"/>
  </r>
  <r>
    <x v="1"/>
    <s v="0231"/>
    <n v="0"/>
    <n v="0"/>
    <n v="2016"/>
    <n v="1998"/>
    <n v="-8382.7999999999993"/>
    <n v="0"/>
    <s v="50-R1.5 - Retirement"/>
    <m/>
    <x v="1"/>
    <n v="2048"/>
    <b v="0"/>
  </r>
  <r>
    <x v="1"/>
    <s v="0231"/>
    <n v="0"/>
    <n v="0"/>
    <n v="2016"/>
    <n v="1999"/>
    <n v="-3799.07"/>
    <n v="0"/>
    <s v="50-R1.5 - Retirement"/>
    <m/>
    <x v="1"/>
    <n v="2048"/>
    <b v="0"/>
  </r>
  <r>
    <x v="1"/>
    <s v="0231"/>
    <n v="0"/>
    <n v="0"/>
    <n v="2016"/>
    <n v="2001"/>
    <n v="-2430.81"/>
    <n v="0"/>
    <s v="50-R1.5 - Retirement"/>
    <m/>
    <x v="1"/>
    <n v="2048"/>
    <b v="0"/>
  </r>
  <r>
    <x v="1"/>
    <s v="0231"/>
    <n v="0"/>
    <n v="0"/>
    <n v="2016"/>
    <n v="2003"/>
    <n v="-11149.36"/>
    <n v="0"/>
    <s v="50-R1.5 - Retirement"/>
    <m/>
    <x v="1"/>
    <n v="2048"/>
    <b v="0"/>
  </r>
  <r>
    <x v="1"/>
    <s v="0231"/>
    <n v="0"/>
    <n v="0"/>
    <n v="2016"/>
    <n v="2004"/>
    <n v="-399838.83"/>
    <n v="0"/>
    <s v="50-R1.5 - Retirement"/>
    <m/>
    <x v="1"/>
    <n v="2048"/>
    <b v="0"/>
  </r>
  <r>
    <x v="1"/>
    <s v="0231"/>
    <n v="0"/>
    <n v="0"/>
    <n v="2016"/>
    <n v="2005"/>
    <n v="-10482.17"/>
    <n v="0"/>
    <s v="50-R1.5 - Retirement"/>
    <m/>
    <x v="1"/>
    <n v="2048"/>
    <b v="0"/>
  </r>
  <r>
    <x v="1"/>
    <s v="0231"/>
    <n v="0"/>
    <n v="0"/>
    <n v="2016"/>
    <n v="2006"/>
    <n v="-3258.98"/>
    <n v="0"/>
    <s v="50-R1.5 - Retirement"/>
    <m/>
    <x v="1"/>
    <n v="2048"/>
    <b v="0"/>
  </r>
  <r>
    <x v="1"/>
    <s v="0231"/>
    <n v="0"/>
    <n v="0"/>
    <n v="2016"/>
    <n v="2007"/>
    <n v="-10296.56"/>
    <n v="0"/>
    <s v="50-R1.5 - Retirement"/>
    <m/>
    <x v="1"/>
    <n v="2048"/>
    <b v="0"/>
  </r>
  <r>
    <x v="1"/>
    <s v="0231"/>
    <n v="0"/>
    <n v="0"/>
    <n v="2016"/>
    <n v="2008"/>
    <n v="-19632.509999999998"/>
    <n v="0"/>
    <s v="50-R1.5 - Retirement"/>
    <m/>
    <x v="1"/>
    <n v="2048"/>
    <b v="0"/>
  </r>
  <r>
    <x v="1"/>
    <s v="0231"/>
    <n v="0"/>
    <n v="0"/>
    <n v="2016"/>
    <n v="2009"/>
    <n v="-5764.65"/>
    <n v="0"/>
    <s v="50-R1.5 - Retirement"/>
    <m/>
    <x v="1"/>
    <n v="2048"/>
    <b v="0"/>
  </r>
  <r>
    <x v="1"/>
    <s v="0231"/>
    <n v="0"/>
    <n v="0"/>
    <n v="2016"/>
    <n v="2010"/>
    <n v="-2315.25"/>
    <n v="0"/>
    <s v="50-R1.5 - Retirement"/>
    <m/>
    <x v="1"/>
    <n v="2048"/>
    <b v="0"/>
  </r>
  <r>
    <x v="1"/>
    <s v="0231"/>
    <n v="0"/>
    <n v="0"/>
    <n v="2017"/>
    <n v="1978"/>
    <n v="-731204.81"/>
    <n v="0"/>
    <s v="50-R1.5 - Retirement"/>
    <m/>
    <x v="1"/>
    <n v="2048"/>
    <b v="0"/>
  </r>
  <r>
    <x v="1"/>
    <s v="0231"/>
    <n v="0"/>
    <n v="0"/>
    <n v="2017"/>
    <n v="1980"/>
    <n v="-100146.52"/>
    <n v="0"/>
    <s v="50-R1.5 - Retirement"/>
    <m/>
    <x v="1"/>
    <n v="2048"/>
    <b v="0"/>
  </r>
  <r>
    <x v="1"/>
    <s v="0231"/>
    <n v="0"/>
    <n v="0"/>
    <n v="2017"/>
    <n v="1981"/>
    <n v="-2625.44"/>
    <n v="0"/>
    <s v="50-R1.5 - Retirement"/>
    <m/>
    <x v="1"/>
    <n v="2048"/>
    <b v="0"/>
  </r>
  <r>
    <x v="1"/>
    <s v="0231"/>
    <n v="0"/>
    <n v="0"/>
    <n v="2017"/>
    <n v="1982"/>
    <n v="-6658.72"/>
    <n v="0"/>
    <s v="50-R1.5 - Retirement"/>
    <m/>
    <x v="1"/>
    <n v="2048"/>
    <b v="0"/>
  </r>
  <r>
    <x v="1"/>
    <s v="0231"/>
    <n v="0"/>
    <n v="0"/>
    <n v="2017"/>
    <n v="1983"/>
    <n v="-18411.97"/>
    <n v="0"/>
    <s v="50-R1.5 - Retirement"/>
    <m/>
    <x v="1"/>
    <n v="2048"/>
    <b v="0"/>
  </r>
  <r>
    <x v="1"/>
    <s v="0231"/>
    <n v="0"/>
    <n v="0"/>
    <n v="2017"/>
    <n v="1984"/>
    <n v="-5594.27"/>
    <n v="0"/>
    <s v="50-R1.5 - Retirement"/>
    <m/>
    <x v="1"/>
    <n v="2048"/>
    <b v="0"/>
  </r>
  <r>
    <x v="1"/>
    <s v="0231"/>
    <n v="0"/>
    <n v="0"/>
    <n v="2017"/>
    <n v="1985"/>
    <n v="-5634.48"/>
    <n v="0"/>
    <s v="50-R1.5 - Retirement"/>
    <m/>
    <x v="1"/>
    <n v="2048"/>
    <b v="0"/>
  </r>
  <r>
    <x v="1"/>
    <s v="0231"/>
    <n v="0"/>
    <n v="0"/>
    <n v="2017"/>
    <n v="1986"/>
    <n v="-788.79"/>
    <n v="0"/>
    <s v="50-R1.5 - Retirement"/>
    <m/>
    <x v="1"/>
    <n v="2048"/>
    <b v="0"/>
  </r>
  <r>
    <x v="1"/>
    <s v="0231"/>
    <n v="0"/>
    <n v="0"/>
    <n v="2017"/>
    <n v="1987"/>
    <n v="-1828.48"/>
    <n v="0"/>
    <s v="50-R1.5 - Retirement"/>
    <m/>
    <x v="1"/>
    <n v="2048"/>
    <b v="0"/>
  </r>
  <r>
    <x v="1"/>
    <s v="0231"/>
    <n v="0"/>
    <n v="0"/>
    <n v="2017"/>
    <n v="1988"/>
    <n v="-4105.3500000000004"/>
    <n v="0"/>
    <s v="50-R1.5 - Retirement"/>
    <m/>
    <x v="1"/>
    <n v="2048"/>
    <b v="0"/>
  </r>
  <r>
    <x v="1"/>
    <s v="0231"/>
    <n v="0"/>
    <n v="0"/>
    <n v="2017"/>
    <n v="1990"/>
    <n v="-829.92"/>
    <n v="0"/>
    <s v="50-R1.5 - Retirement"/>
    <m/>
    <x v="1"/>
    <n v="2048"/>
    <b v="0"/>
  </r>
  <r>
    <x v="1"/>
    <s v="0231"/>
    <n v="0"/>
    <n v="0"/>
    <n v="2017"/>
    <n v="1991"/>
    <n v="-487.45"/>
    <n v="0"/>
    <s v="50-R1.5 - Retirement"/>
    <m/>
    <x v="1"/>
    <n v="2048"/>
    <b v="0"/>
  </r>
  <r>
    <x v="1"/>
    <s v="0231"/>
    <n v="0"/>
    <n v="0"/>
    <n v="2017"/>
    <n v="1992"/>
    <n v="-120.66"/>
    <n v="0"/>
    <s v="50-R1.5 - Retirement"/>
    <m/>
    <x v="1"/>
    <n v="2048"/>
    <b v="0"/>
  </r>
  <r>
    <x v="1"/>
    <s v="0231"/>
    <n v="0"/>
    <n v="0"/>
    <n v="2017"/>
    <n v="1993"/>
    <n v="-1015.94"/>
    <n v="0"/>
    <s v="50-R1.5 - Retirement"/>
    <m/>
    <x v="1"/>
    <n v="2048"/>
    <b v="0"/>
  </r>
  <r>
    <x v="1"/>
    <s v="0231"/>
    <n v="0"/>
    <n v="0"/>
    <n v="2017"/>
    <n v="1994"/>
    <n v="-1527.04"/>
    <n v="0"/>
    <s v="50-R1.5 - Retirement"/>
    <m/>
    <x v="1"/>
    <n v="2048"/>
    <b v="0"/>
  </r>
  <r>
    <x v="1"/>
    <s v="0231"/>
    <n v="0"/>
    <n v="0"/>
    <n v="2017"/>
    <n v="1995"/>
    <n v="-19035.310000000001"/>
    <n v="0"/>
    <s v="50-R1.5 - Retirement"/>
    <m/>
    <x v="1"/>
    <n v="2048"/>
    <b v="0"/>
  </r>
  <r>
    <x v="1"/>
    <s v="0231"/>
    <n v="0"/>
    <n v="0"/>
    <n v="2017"/>
    <n v="1996"/>
    <n v="-2054.1"/>
    <n v="0"/>
    <s v="50-R1.5 - Retirement"/>
    <m/>
    <x v="1"/>
    <n v="2048"/>
    <b v="0"/>
  </r>
  <r>
    <x v="1"/>
    <s v="0231"/>
    <n v="0"/>
    <n v="0"/>
    <n v="2017"/>
    <n v="1997"/>
    <n v="-5082.1000000000004"/>
    <n v="0"/>
    <s v="50-R1.5 - Retirement"/>
    <m/>
    <x v="1"/>
    <n v="2048"/>
    <b v="0"/>
  </r>
  <r>
    <x v="1"/>
    <s v="0231"/>
    <n v="0"/>
    <n v="0"/>
    <n v="2017"/>
    <n v="1998"/>
    <n v="-8671.92"/>
    <n v="0"/>
    <s v="50-R1.5 - Retirement"/>
    <m/>
    <x v="1"/>
    <n v="2048"/>
    <b v="0"/>
  </r>
  <r>
    <x v="1"/>
    <s v="0231"/>
    <n v="0"/>
    <n v="0"/>
    <n v="2017"/>
    <n v="1999"/>
    <n v="-3929.05"/>
    <n v="0"/>
    <s v="50-R1.5 - Retirement"/>
    <m/>
    <x v="1"/>
    <n v="2048"/>
    <b v="0"/>
  </r>
  <r>
    <x v="1"/>
    <s v="0231"/>
    <n v="0"/>
    <n v="0"/>
    <n v="2017"/>
    <n v="2001"/>
    <n v="-2513.13"/>
    <n v="0"/>
    <s v="50-R1.5 - Retirement"/>
    <m/>
    <x v="1"/>
    <n v="2048"/>
    <b v="0"/>
  </r>
  <r>
    <x v="1"/>
    <s v="0231"/>
    <n v="0"/>
    <n v="0"/>
    <n v="2017"/>
    <n v="2003"/>
    <n v="-11529.49"/>
    <n v="0"/>
    <s v="50-R1.5 - Retirement"/>
    <m/>
    <x v="1"/>
    <n v="2048"/>
    <b v="0"/>
  </r>
  <r>
    <x v="1"/>
    <s v="0231"/>
    <n v="0"/>
    <n v="0"/>
    <n v="2017"/>
    <n v="2004"/>
    <n v="-413592.19"/>
    <n v="0"/>
    <s v="50-R1.5 - Retirement"/>
    <m/>
    <x v="1"/>
    <n v="2048"/>
    <b v="0"/>
  </r>
  <r>
    <x v="1"/>
    <s v="0231"/>
    <n v="0"/>
    <n v="0"/>
    <n v="2017"/>
    <n v="2005"/>
    <n v="-10846.63"/>
    <n v="0"/>
    <s v="50-R1.5 - Retirement"/>
    <m/>
    <x v="1"/>
    <n v="2048"/>
    <b v="0"/>
  </r>
  <r>
    <x v="1"/>
    <s v="0231"/>
    <n v="0"/>
    <n v="0"/>
    <n v="2017"/>
    <n v="2006"/>
    <n v="-3373.3"/>
    <n v="0"/>
    <s v="50-R1.5 - Retirement"/>
    <m/>
    <x v="1"/>
    <n v="2048"/>
    <b v="0"/>
  </r>
  <r>
    <x v="1"/>
    <s v="0231"/>
    <n v="0"/>
    <n v="0"/>
    <n v="2017"/>
    <n v="2007"/>
    <n v="-10662.11"/>
    <n v="0"/>
    <s v="50-R1.5 - Retirement"/>
    <m/>
    <x v="1"/>
    <n v="2048"/>
    <b v="0"/>
  </r>
  <r>
    <x v="1"/>
    <s v="0231"/>
    <n v="0"/>
    <n v="0"/>
    <n v="2017"/>
    <n v="2008"/>
    <n v="-20336.13"/>
    <n v="0"/>
    <s v="50-R1.5 - Retirement"/>
    <m/>
    <x v="1"/>
    <n v="2048"/>
    <b v="0"/>
  </r>
  <r>
    <x v="1"/>
    <s v="0231"/>
    <n v="0"/>
    <n v="0"/>
    <n v="2017"/>
    <n v="2009"/>
    <n v="-5973.8"/>
    <n v="0"/>
    <s v="50-R1.5 - Retirement"/>
    <m/>
    <x v="1"/>
    <n v="2048"/>
    <b v="0"/>
  </r>
  <r>
    <x v="1"/>
    <s v="0231"/>
    <n v="0"/>
    <n v="0"/>
    <n v="2017"/>
    <n v="2010"/>
    <n v="-2400.11"/>
    <n v="0"/>
    <s v="50-R1.5 - Retirement"/>
    <m/>
    <x v="1"/>
    <n v="2048"/>
    <b v="0"/>
  </r>
  <r>
    <x v="1"/>
    <s v="0231"/>
    <n v="0"/>
    <n v="0"/>
    <n v="2018"/>
    <n v="1978"/>
    <n v="-753432.31"/>
    <n v="0"/>
    <s v="50-R1.5 - Retirement"/>
    <m/>
    <x v="1"/>
    <n v="2048"/>
    <b v="0"/>
  </r>
  <r>
    <x v="1"/>
    <s v="0231"/>
    <n v="0"/>
    <n v="0"/>
    <n v="2018"/>
    <n v="1980"/>
    <n v="-103352.57"/>
    <n v="0"/>
    <s v="50-R1.5 - Retirement"/>
    <m/>
    <x v="1"/>
    <n v="2048"/>
    <b v="0"/>
  </r>
  <r>
    <x v="1"/>
    <s v="0231"/>
    <n v="0"/>
    <n v="0"/>
    <n v="2018"/>
    <n v="1981"/>
    <n v="-2711.34"/>
    <n v="0"/>
    <s v="50-R1.5 - Retirement"/>
    <m/>
    <x v="1"/>
    <n v="2048"/>
    <b v="0"/>
  </r>
  <r>
    <x v="1"/>
    <s v="0231"/>
    <n v="0"/>
    <n v="0"/>
    <n v="2018"/>
    <n v="1982"/>
    <n v="-6880.73"/>
    <n v="0"/>
    <s v="50-R1.5 - Retirement"/>
    <m/>
    <x v="1"/>
    <n v="2048"/>
    <b v="0"/>
  </r>
  <r>
    <x v="1"/>
    <s v="0231"/>
    <n v="0"/>
    <n v="0"/>
    <n v="2018"/>
    <n v="1983"/>
    <n v="-19035.93"/>
    <n v="0"/>
    <s v="50-R1.5 - Retirement"/>
    <m/>
    <x v="1"/>
    <n v="2048"/>
    <b v="0"/>
  </r>
  <r>
    <x v="1"/>
    <s v="0231"/>
    <n v="0"/>
    <n v="0"/>
    <n v="2018"/>
    <n v="1984"/>
    <n v="-5786.66"/>
    <n v="0"/>
    <s v="50-R1.5 - Retirement"/>
    <m/>
    <x v="1"/>
    <n v="2048"/>
    <b v="0"/>
  </r>
  <r>
    <x v="1"/>
    <s v="0231"/>
    <n v="0"/>
    <n v="0"/>
    <n v="2018"/>
    <n v="1985"/>
    <n v="-5830.49"/>
    <n v="0"/>
    <s v="50-R1.5 - Retirement"/>
    <m/>
    <x v="1"/>
    <n v="2048"/>
    <b v="0"/>
  </r>
  <r>
    <x v="1"/>
    <s v="0231"/>
    <n v="0"/>
    <n v="0"/>
    <n v="2018"/>
    <n v="1986"/>
    <n v="-816.52"/>
    <n v="0"/>
    <s v="50-R1.5 - Retirement"/>
    <m/>
    <x v="1"/>
    <n v="2048"/>
    <b v="0"/>
  </r>
  <r>
    <x v="1"/>
    <s v="0231"/>
    <n v="0"/>
    <n v="0"/>
    <n v="2018"/>
    <n v="1987"/>
    <n v="-1893.25"/>
    <n v="0"/>
    <s v="50-R1.5 - Retirement"/>
    <m/>
    <x v="1"/>
    <n v="2048"/>
    <b v="0"/>
  </r>
  <r>
    <x v="1"/>
    <s v="0231"/>
    <n v="0"/>
    <n v="0"/>
    <n v="2018"/>
    <n v="1988"/>
    <n v="-4251.7299999999996"/>
    <n v="0"/>
    <s v="50-R1.5 - Retirement"/>
    <m/>
    <x v="1"/>
    <n v="2048"/>
    <b v="0"/>
  </r>
  <r>
    <x v="1"/>
    <s v="0231"/>
    <n v="0"/>
    <n v="0"/>
    <n v="2018"/>
    <n v="1990"/>
    <n v="-859.71"/>
    <n v="0"/>
    <s v="50-R1.5 - Retirement"/>
    <m/>
    <x v="1"/>
    <n v="2048"/>
    <b v="0"/>
  </r>
  <r>
    <x v="1"/>
    <s v="0231"/>
    <n v="0"/>
    <n v="0"/>
    <n v="2018"/>
    <n v="1991"/>
    <n v="-504.97"/>
    <n v="0"/>
    <s v="50-R1.5 - Retirement"/>
    <m/>
    <x v="1"/>
    <n v="2048"/>
    <b v="0"/>
  </r>
  <r>
    <x v="1"/>
    <s v="0231"/>
    <n v="0"/>
    <n v="0"/>
    <n v="2018"/>
    <n v="1992"/>
    <n v="-124.99"/>
    <n v="0"/>
    <s v="50-R1.5 - Retirement"/>
    <m/>
    <x v="1"/>
    <n v="2048"/>
    <b v="0"/>
  </r>
  <r>
    <x v="1"/>
    <s v="0231"/>
    <n v="0"/>
    <n v="0"/>
    <n v="2018"/>
    <n v="1993"/>
    <n v="-1052.3399999999999"/>
    <n v="0"/>
    <s v="50-R1.5 - Retirement"/>
    <m/>
    <x v="1"/>
    <n v="2048"/>
    <b v="0"/>
  </r>
  <r>
    <x v="1"/>
    <s v="0231"/>
    <n v="0"/>
    <n v="0"/>
    <n v="2018"/>
    <n v="1994"/>
    <n v="-1581.55"/>
    <n v="0"/>
    <s v="50-R1.5 - Retirement"/>
    <m/>
    <x v="1"/>
    <n v="2048"/>
    <b v="0"/>
  </r>
  <r>
    <x v="1"/>
    <s v="0231"/>
    <n v="0"/>
    <n v="0"/>
    <n v="2018"/>
    <n v="1995"/>
    <n v="-19711.38"/>
    <n v="0"/>
    <s v="50-R1.5 - Retirement"/>
    <m/>
    <x v="1"/>
    <n v="2048"/>
    <b v="0"/>
  </r>
  <r>
    <x v="1"/>
    <s v="0231"/>
    <n v="0"/>
    <n v="0"/>
    <n v="2018"/>
    <n v="1996"/>
    <n v="-2126.6"/>
    <n v="0"/>
    <s v="50-R1.5 - Retirement"/>
    <m/>
    <x v="1"/>
    <n v="2048"/>
    <b v="0"/>
  </r>
  <r>
    <x v="1"/>
    <s v="0231"/>
    <n v="0"/>
    <n v="0"/>
    <n v="2018"/>
    <n v="1997"/>
    <n v="-5260.14"/>
    <n v="0"/>
    <s v="50-R1.5 - Retirement"/>
    <m/>
    <x v="1"/>
    <n v="2048"/>
    <b v="0"/>
  </r>
  <r>
    <x v="1"/>
    <s v="0231"/>
    <n v="0"/>
    <n v="0"/>
    <n v="2018"/>
    <n v="1998"/>
    <n v="-8973.34"/>
    <n v="0"/>
    <s v="50-R1.5 - Retirement"/>
    <m/>
    <x v="1"/>
    <n v="2048"/>
    <b v="0"/>
  </r>
  <r>
    <x v="1"/>
    <s v="0231"/>
    <n v="0"/>
    <n v="0"/>
    <n v="2018"/>
    <n v="1999"/>
    <n v="-4064.56"/>
    <n v="0"/>
    <s v="50-R1.5 - Retirement"/>
    <m/>
    <x v="1"/>
    <n v="2048"/>
    <b v="0"/>
  </r>
  <r>
    <x v="1"/>
    <s v="0231"/>
    <n v="0"/>
    <n v="0"/>
    <n v="2018"/>
    <n v="2001"/>
    <n v="-2598.58"/>
    <n v="0"/>
    <s v="50-R1.5 - Retirement"/>
    <m/>
    <x v="1"/>
    <n v="2048"/>
    <b v="0"/>
  </r>
  <r>
    <x v="1"/>
    <s v="0231"/>
    <n v="0"/>
    <n v="0"/>
    <n v="2018"/>
    <n v="2003"/>
    <n v="-11919.99"/>
    <n v="0"/>
    <s v="50-R1.5 - Retirement"/>
    <m/>
    <x v="1"/>
    <n v="2048"/>
    <b v="0"/>
  </r>
  <r>
    <x v="1"/>
    <s v="0231"/>
    <n v="0"/>
    <n v="0"/>
    <n v="2018"/>
    <n v="2004"/>
    <n v="-427693.27"/>
    <n v="0"/>
    <s v="50-R1.5 - Retirement"/>
    <m/>
    <x v="1"/>
    <n v="2048"/>
    <b v="0"/>
  </r>
  <r>
    <x v="1"/>
    <s v="0231"/>
    <n v="0"/>
    <n v="0"/>
    <n v="2018"/>
    <n v="2005"/>
    <n v="-11219.73"/>
    <n v="0"/>
    <s v="50-R1.5 - Retirement"/>
    <m/>
    <x v="1"/>
    <n v="2048"/>
    <b v="0"/>
  </r>
  <r>
    <x v="1"/>
    <s v="0231"/>
    <n v="0"/>
    <n v="0"/>
    <n v="2018"/>
    <n v="2006"/>
    <n v="-3490.59"/>
    <n v="0"/>
    <s v="50-R1.5 - Retirement"/>
    <m/>
    <x v="1"/>
    <n v="2048"/>
    <b v="0"/>
  </r>
  <r>
    <x v="1"/>
    <s v="0231"/>
    <n v="0"/>
    <n v="0"/>
    <n v="2018"/>
    <n v="2007"/>
    <n v="-11036.12"/>
    <n v="0"/>
    <s v="50-R1.5 - Retirement"/>
    <m/>
    <x v="1"/>
    <n v="2048"/>
    <b v="0"/>
  </r>
  <r>
    <x v="1"/>
    <s v="0231"/>
    <n v="0"/>
    <n v="0"/>
    <n v="2018"/>
    <n v="2008"/>
    <n v="-21058.12"/>
    <n v="0"/>
    <s v="50-R1.5 - Retirement"/>
    <m/>
    <x v="1"/>
    <n v="2048"/>
    <b v="0"/>
  </r>
  <r>
    <x v="1"/>
    <s v="0231"/>
    <n v="0"/>
    <n v="0"/>
    <n v="2018"/>
    <n v="2009"/>
    <n v="-6187.89"/>
    <n v="0"/>
    <s v="50-R1.5 - Retirement"/>
    <m/>
    <x v="1"/>
    <n v="2048"/>
    <b v="0"/>
  </r>
  <r>
    <x v="1"/>
    <s v="0231"/>
    <n v="0"/>
    <n v="0"/>
    <n v="2018"/>
    <n v="2010"/>
    <n v="-2487.19"/>
    <n v="0"/>
    <s v="50-R1.5 - Retirement"/>
    <m/>
    <x v="1"/>
    <n v="2048"/>
    <b v="0"/>
  </r>
  <r>
    <x v="1"/>
    <s v="0231"/>
    <n v="0"/>
    <n v="0"/>
    <n v="2019"/>
    <n v="1978"/>
    <n v="-775638.19"/>
    <n v="0"/>
    <s v="50-R1.5 - Retirement"/>
    <m/>
    <x v="1"/>
    <n v="2048"/>
    <b v="0"/>
  </r>
  <r>
    <x v="1"/>
    <s v="0231"/>
    <n v="0"/>
    <n v="0"/>
    <n v="2019"/>
    <n v="1980"/>
    <n v="-106582.27"/>
    <n v="0"/>
    <s v="50-R1.5 - Retirement"/>
    <m/>
    <x v="1"/>
    <n v="2048"/>
    <b v="0"/>
  </r>
  <r>
    <x v="1"/>
    <s v="0231"/>
    <n v="0"/>
    <n v="0"/>
    <n v="2019"/>
    <n v="1981"/>
    <n v="-2798.14"/>
    <n v="0"/>
    <s v="50-R1.5 - Retirement"/>
    <m/>
    <x v="1"/>
    <n v="2048"/>
    <b v="0"/>
  </r>
  <r>
    <x v="1"/>
    <s v="0231"/>
    <n v="0"/>
    <n v="0"/>
    <n v="2019"/>
    <n v="1982"/>
    <n v="-7105.86"/>
    <n v="0"/>
    <s v="50-R1.5 - Retirement"/>
    <m/>
    <x v="1"/>
    <n v="2048"/>
    <b v="0"/>
  </r>
  <r>
    <x v="1"/>
    <s v="0231"/>
    <n v="0"/>
    <n v="0"/>
    <n v="2019"/>
    <n v="1983"/>
    <n v="-19670.599999999999"/>
    <n v="0"/>
    <s v="50-R1.5 - Retirement"/>
    <m/>
    <x v="1"/>
    <n v="2048"/>
    <b v="0"/>
  </r>
  <r>
    <x v="1"/>
    <s v="0231"/>
    <n v="0"/>
    <n v="0"/>
    <n v="2019"/>
    <n v="1984"/>
    <n v="-5982.76"/>
    <n v="0"/>
    <s v="50-R1.5 - Retirement"/>
    <m/>
    <x v="1"/>
    <n v="2048"/>
    <b v="0"/>
  </r>
  <r>
    <x v="1"/>
    <s v="0231"/>
    <n v="0"/>
    <n v="0"/>
    <n v="2019"/>
    <n v="1985"/>
    <n v="-6031"/>
    <n v="0"/>
    <s v="50-R1.5 - Retirement"/>
    <m/>
    <x v="1"/>
    <n v="2048"/>
    <b v="0"/>
  </r>
  <r>
    <x v="1"/>
    <s v="0231"/>
    <n v="0"/>
    <n v="0"/>
    <n v="2019"/>
    <n v="1986"/>
    <n v="-844.93"/>
    <n v="0"/>
    <s v="50-R1.5 - Retirement"/>
    <m/>
    <x v="1"/>
    <n v="2048"/>
    <b v="0"/>
  </r>
  <r>
    <x v="1"/>
    <s v="0231"/>
    <n v="0"/>
    <n v="0"/>
    <n v="2019"/>
    <n v="1987"/>
    <n v="-1959.81"/>
    <n v="0"/>
    <s v="50-R1.5 - Retirement"/>
    <m/>
    <x v="1"/>
    <n v="2048"/>
    <b v="0"/>
  </r>
  <r>
    <x v="1"/>
    <s v="0231"/>
    <n v="0"/>
    <n v="0"/>
    <n v="2019"/>
    <n v="1988"/>
    <n v="-4402.34"/>
    <n v="0"/>
    <s v="50-R1.5 - Retirement"/>
    <m/>
    <x v="1"/>
    <n v="2048"/>
    <b v="0"/>
  </r>
  <r>
    <x v="1"/>
    <s v="0231"/>
    <n v="0"/>
    <n v="0"/>
    <n v="2019"/>
    <n v="1990"/>
    <n v="-890.5"/>
    <n v="0"/>
    <s v="50-R1.5 - Retirement"/>
    <m/>
    <x v="1"/>
    <n v="2048"/>
    <b v="0"/>
  </r>
  <r>
    <x v="1"/>
    <s v="0231"/>
    <n v="0"/>
    <n v="0"/>
    <n v="2019"/>
    <n v="1991"/>
    <n v="-523.1"/>
    <n v="0"/>
    <s v="50-R1.5 - Retirement"/>
    <m/>
    <x v="1"/>
    <n v="2048"/>
    <b v="0"/>
  </r>
  <r>
    <x v="1"/>
    <s v="0231"/>
    <n v="0"/>
    <n v="0"/>
    <n v="2019"/>
    <n v="1992"/>
    <n v="-129.47999999999999"/>
    <n v="0"/>
    <s v="50-R1.5 - Retirement"/>
    <m/>
    <x v="1"/>
    <n v="2048"/>
    <b v="0"/>
  </r>
  <r>
    <x v="1"/>
    <s v="0231"/>
    <n v="0"/>
    <n v="0"/>
    <n v="2019"/>
    <n v="1993"/>
    <n v="-1090.1300000000001"/>
    <n v="0"/>
    <s v="50-R1.5 - Retirement"/>
    <m/>
    <x v="1"/>
    <n v="2048"/>
    <b v="0"/>
  </r>
  <r>
    <x v="1"/>
    <s v="0231"/>
    <n v="0"/>
    <n v="0"/>
    <n v="2019"/>
    <n v="1994"/>
    <n v="-1638.21"/>
    <n v="0"/>
    <s v="50-R1.5 - Retirement"/>
    <m/>
    <x v="1"/>
    <n v="2048"/>
    <b v="0"/>
  </r>
  <r>
    <x v="1"/>
    <s v="0231"/>
    <n v="0"/>
    <n v="0"/>
    <n v="2019"/>
    <n v="1995"/>
    <n v="-20415.07"/>
    <n v="0"/>
    <s v="50-R1.5 - Retirement"/>
    <m/>
    <x v="1"/>
    <n v="2048"/>
    <b v="0"/>
  </r>
  <r>
    <x v="1"/>
    <s v="0231"/>
    <n v="0"/>
    <n v="0"/>
    <n v="2019"/>
    <n v="1996"/>
    <n v="-2202.13"/>
    <n v="0"/>
    <s v="50-R1.5 - Retirement"/>
    <m/>
    <x v="1"/>
    <n v="2048"/>
    <b v="0"/>
  </r>
  <r>
    <x v="1"/>
    <s v="0231"/>
    <n v="0"/>
    <n v="0"/>
    <n v="2019"/>
    <n v="1997"/>
    <n v="-5445.79"/>
    <n v="0"/>
    <s v="50-R1.5 - Retirement"/>
    <m/>
    <x v="1"/>
    <n v="2048"/>
    <b v="0"/>
  </r>
  <r>
    <x v="1"/>
    <s v="0231"/>
    <n v="0"/>
    <n v="0"/>
    <n v="2019"/>
    <n v="1998"/>
    <n v="-9287.7000000000007"/>
    <n v="0"/>
    <s v="50-R1.5 - Retirement"/>
    <m/>
    <x v="1"/>
    <n v="2048"/>
    <b v="0"/>
  </r>
  <r>
    <x v="1"/>
    <s v="0231"/>
    <n v="0"/>
    <n v="0"/>
    <n v="2019"/>
    <n v="1999"/>
    <n v="-4205.83"/>
    <n v="0"/>
    <s v="50-R1.5 - Retirement"/>
    <m/>
    <x v="1"/>
    <n v="2048"/>
    <b v="0"/>
  </r>
  <r>
    <x v="1"/>
    <s v="0231"/>
    <n v="0"/>
    <n v="0"/>
    <n v="2019"/>
    <n v="2001"/>
    <n v="-2687.49"/>
    <n v="0"/>
    <s v="50-R1.5 - Retirement"/>
    <m/>
    <x v="1"/>
    <n v="2048"/>
    <b v="0"/>
  </r>
  <r>
    <x v="1"/>
    <s v="0231"/>
    <n v="0"/>
    <n v="0"/>
    <n v="2019"/>
    <n v="2003"/>
    <n v="-12323.65"/>
    <n v="0"/>
    <s v="50-R1.5 - Retirement"/>
    <m/>
    <x v="1"/>
    <n v="2048"/>
    <b v="0"/>
  </r>
  <r>
    <x v="1"/>
    <s v="0231"/>
    <n v="0"/>
    <n v="0"/>
    <n v="2019"/>
    <n v="2004"/>
    <n v="-442179.06"/>
    <n v="0"/>
    <s v="50-R1.5 - Retirement"/>
    <m/>
    <x v="1"/>
    <n v="2048"/>
    <b v="0"/>
  </r>
  <r>
    <x v="1"/>
    <s v="0231"/>
    <n v="0"/>
    <n v="0"/>
    <n v="2019"/>
    <n v="2005"/>
    <n v="-11602.25"/>
    <n v="0"/>
    <s v="50-R1.5 - Retirement"/>
    <m/>
    <x v="1"/>
    <n v="2048"/>
    <b v="0"/>
  </r>
  <r>
    <x v="1"/>
    <s v="0231"/>
    <n v="0"/>
    <n v="0"/>
    <n v="2019"/>
    <n v="2006"/>
    <n v="-3610.66"/>
    <n v="0"/>
    <s v="50-R1.5 - Retirement"/>
    <m/>
    <x v="1"/>
    <n v="2048"/>
    <b v="0"/>
  </r>
  <r>
    <x v="1"/>
    <s v="0231"/>
    <n v="0"/>
    <n v="0"/>
    <n v="2019"/>
    <n v="2007"/>
    <n v="-11419.84"/>
    <n v="0"/>
    <s v="50-R1.5 - Retirement"/>
    <m/>
    <x v="1"/>
    <n v="2048"/>
    <b v="0"/>
  </r>
  <r>
    <x v="1"/>
    <s v="0231"/>
    <n v="0"/>
    <n v="0"/>
    <n v="2019"/>
    <n v="2008"/>
    <n v="-21796.79"/>
    <n v="0"/>
    <s v="50-R1.5 - Retirement"/>
    <m/>
    <x v="1"/>
    <n v="2048"/>
    <b v="0"/>
  </r>
  <r>
    <x v="1"/>
    <s v="0231"/>
    <n v="0"/>
    <n v="0"/>
    <n v="2019"/>
    <n v="2009"/>
    <n v="-6407.58"/>
    <n v="0"/>
    <s v="50-R1.5 - Retirement"/>
    <m/>
    <x v="1"/>
    <n v="2048"/>
    <b v="0"/>
  </r>
  <r>
    <x v="1"/>
    <s v="0231"/>
    <n v="0"/>
    <n v="0"/>
    <n v="2019"/>
    <n v="2010"/>
    <n v="-2576.33"/>
    <n v="0"/>
    <s v="50-R1.5 - Retirement"/>
    <m/>
    <x v="1"/>
    <n v="2048"/>
    <b v="0"/>
  </r>
  <r>
    <x v="1"/>
    <s v="0231"/>
    <n v="0"/>
    <n v="0"/>
    <n v="2020"/>
    <n v="1978"/>
    <n v="-797714.33"/>
    <n v="0"/>
    <s v="50-R1.5 - Retirement"/>
    <m/>
    <x v="1"/>
    <n v="2048"/>
    <b v="0"/>
  </r>
  <r>
    <x v="1"/>
    <s v="0231"/>
    <n v="0"/>
    <n v="0"/>
    <n v="2020"/>
    <n v="1980"/>
    <n v="-109822.21"/>
    <n v="0"/>
    <s v="50-R1.5 - Retirement"/>
    <m/>
    <x v="1"/>
    <n v="2048"/>
    <b v="0"/>
  </r>
  <r>
    <x v="1"/>
    <s v="0231"/>
    <n v="0"/>
    <n v="0"/>
    <n v="2020"/>
    <n v="1981"/>
    <n v="-2885.58"/>
    <n v="0"/>
    <s v="50-R1.5 - Retirement"/>
    <m/>
    <x v="1"/>
    <n v="2048"/>
    <b v="0"/>
  </r>
  <r>
    <x v="1"/>
    <s v="0231"/>
    <n v="0"/>
    <n v="0"/>
    <n v="2020"/>
    <n v="1982"/>
    <n v="-7333.35"/>
    <n v="0"/>
    <s v="50-R1.5 - Retirement"/>
    <m/>
    <x v="1"/>
    <n v="2048"/>
    <b v="0"/>
  </r>
  <r>
    <x v="1"/>
    <s v="0231"/>
    <n v="0"/>
    <n v="0"/>
    <n v="2020"/>
    <n v="1983"/>
    <n v="-20314.22"/>
    <n v="0"/>
    <s v="50-R1.5 - Retirement"/>
    <m/>
    <x v="1"/>
    <n v="2048"/>
    <b v="0"/>
  </r>
  <r>
    <x v="1"/>
    <s v="0231"/>
    <n v="0"/>
    <n v="0"/>
    <n v="2020"/>
    <n v="1984"/>
    <n v="-6182.23"/>
    <n v="0"/>
    <s v="50-R1.5 - Retirement"/>
    <m/>
    <x v="1"/>
    <n v="2048"/>
    <b v="0"/>
  </r>
  <r>
    <x v="1"/>
    <s v="0231"/>
    <n v="0"/>
    <n v="0"/>
    <n v="2020"/>
    <n v="1985"/>
    <n v="-6235.38"/>
    <n v="0"/>
    <s v="50-R1.5 - Retirement"/>
    <m/>
    <x v="1"/>
    <n v="2048"/>
    <b v="0"/>
  </r>
  <r>
    <x v="1"/>
    <s v="0231"/>
    <n v="0"/>
    <n v="0"/>
    <n v="2020"/>
    <n v="1986"/>
    <n v="-873.98"/>
    <n v="0"/>
    <s v="50-R1.5 - Retirement"/>
    <m/>
    <x v="1"/>
    <n v="2048"/>
    <b v="0"/>
  </r>
  <r>
    <x v="1"/>
    <s v="0231"/>
    <n v="0"/>
    <n v="0"/>
    <n v="2020"/>
    <n v="1987"/>
    <n v="-2027.98"/>
    <n v="0"/>
    <s v="50-R1.5 - Retirement"/>
    <m/>
    <x v="1"/>
    <n v="2048"/>
    <b v="0"/>
  </r>
  <r>
    <x v="1"/>
    <s v="0231"/>
    <n v="0"/>
    <n v="0"/>
    <n v="2020"/>
    <n v="1988"/>
    <n v="-4557.1000000000004"/>
    <n v="0"/>
    <s v="50-R1.5 - Retirement"/>
    <m/>
    <x v="1"/>
    <n v="2048"/>
    <b v="0"/>
  </r>
  <r>
    <x v="1"/>
    <s v="0231"/>
    <n v="0"/>
    <n v="0"/>
    <n v="2020"/>
    <n v="1990"/>
    <n v="-922.25"/>
    <n v="0"/>
    <s v="50-R1.5 - Retirement"/>
    <m/>
    <x v="1"/>
    <n v="2048"/>
    <b v="0"/>
  </r>
  <r>
    <x v="1"/>
    <s v="0231"/>
    <n v="0"/>
    <n v="0"/>
    <n v="2020"/>
    <n v="1991"/>
    <n v="-541.83000000000004"/>
    <n v="0"/>
    <s v="50-R1.5 - Retirement"/>
    <m/>
    <x v="1"/>
    <n v="2048"/>
    <b v="0"/>
  </r>
  <r>
    <x v="1"/>
    <s v="0231"/>
    <n v="0"/>
    <n v="0"/>
    <n v="2020"/>
    <n v="1992"/>
    <n v="-134.13"/>
    <n v="0"/>
    <s v="50-R1.5 - Retirement"/>
    <m/>
    <x v="1"/>
    <n v="2048"/>
    <b v="0"/>
  </r>
  <r>
    <x v="1"/>
    <s v="0231"/>
    <n v="0"/>
    <n v="0"/>
    <n v="2020"/>
    <n v="1993"/>
    <n v="-1129.31"/>
    <n v="0"/>
    <s v="50-R1.5 - Retirement"/>
    <m/>
    <x v="1"/>
    <n v="2048"/>
    <b v="0"/>
  </r>
  <r>
    <x v="1"/>
    <s v="0231"/>
    <n v="0"/>
    <n v="0"/>
    <n v="2020"/>
    <n v="1994"/>
    <n v="-1697.04"/>
    <n v="0"/>
    <s v="50-R1.5 - Retirement"/>
    <m/>
    <x v="1"/>
    <n v="2048"/>
    <b v="0"/>
  </r>
  <r>
    <x v="1"/>
    <s v="0231"/>
    <n v="0"/>
    <n v="0"/>
    <n v="2020"/>
    <n v="1995"/>
    <n v="-21146.38"/>
    <n v="0"/>
    <s v="50-R1.5 - Retirement"/>
    <m/>
    <x v="1"/>
    <n v="2048"/>
    <b v="0"/>
  </r>
  <r>
    <x v="1"/>
    <s v="0231"/>
    <n v="0"/>
    <n v="0"/>
    <n v="2020"/>
    <n v="1996"/>
    <n v="-2280.75"/>
    <n v="0"/>
    <s v="50-R1.5 - Retirement"/>
    <m/>
    <x v="1"/>
    <n v="2048"/>
    <b v="0"/>
  </r>
  <r>
    <x v="1"/>
    <s v="0231"/>
    <n v="0"/>
    <n v="0"/>
    <n v="2020"/>
    <n v="1997"/>
    <n v="-5639.21"/>
    <n v="0"/>
    <s v="50-R1.5 - Retirement"/>
    <m/>
    <x v="1"/>
    <n v="2048"/>
    <b v="0"/>
  </r>
  <r>
    <x v="1"/>
    <s v="0231"/>
    <n v="0"/>
    <n v="0"/>
    <n v="2020"/>
    <n v="1998"/>
    <n v="-9615.5"/>
    <n v="0"/>
    <s v="50-R1.5 - Retirement"/>
    <m/>
    <x v="1"/>
    <n v="2048"/>
    <b v="0"/>
  </r>
  <r>
    <x v="1"/>
    <s v="0231"/>
    <n v="0"/>
    <n v="0"/>
    <n v="2020"/>
    <n v="1999"/>
    <n v="-4353.18"/>
    <n v="0"/>
    <s v="50-R1.5 - Retirement"/>
    <m/>
    <x v="1"/>
    <n v="2048"/>
    <b v="0"/>
  </r>
  <r>
    <x v="1"/>
    <s v="0231"/>
    <n v="0"/>
    <n v="0"/>
    <n v="2020"/>
    <n v="2001"/>
    <n v="-2780.17"/>
    <n v="0"/>
    <s v="50-R1.5 - Retirement"/>
    <m/>
    <x v="1"/>
    <n v="2048"/>
    <b v="0"/>
  </r>
  <r>
    <x v="1"/>
    <s v="0231"/>
    <n v="0"/>
    <n v="0"/>
    <n v="2020"/>
    <n v="2003"/>
    <n v="-12742.67"/>
    <n v="0"/>
    <s v="50-R1.5 - Retirement"/>
    <m/>
    <x v="1"/>
    <n v="2048"/>
    <b v="0"/>
  </r>
  <r>
    <x v="1"/>
    <s v="0231"/>
    <n v="0"/>
    <n v="0"/>
    <n v="2020"/>
    <n v="2004"/>
    <n v="-457153.13"/>
    <n v="0"/>
    <s v="50-R1.5 - Retirement"/>
    <m/>
    <x v="1"/>
    <n v="2048"/>
    <b v="0"/>
  </r>
  <r>
    <x v="1"/>
    <s v="0231"/>
    <n v="0"/>
    <n v="0"/>
    <n v="2020"/>
    <n v="2005"/>
    <n v="-11995.22"/>
    <n v="0"/>
    <s v="50-R1.5 - Retirement"/>
    <m/>
    <x v="1"/>
    <n v="2048"/>
    <b v="0"/>
  </r>
  <r>
    <x v="1"/>
    <s v="0231"/>
    <n v="0"/>
    <n v="0"/>
    <n v="2020"/>
    <n v="2006"/>
    <n v="-3733.76"/>
    <n v="0"/>
    <s v="50-R1.5 - Retirement"/>
    <m/>
    <x v="1"/>
    <n v="2048"/>
    <b v="0"/>
  </r>
  <r>
    <x v="1"/>
    <s v="0231"/>
    <n v="0"/>
    <n v="0"/>
    <n v="2020"/>
    <n v="2007"/>
    <n v="-11812.65"/>
    <n v="0"/>
    <s v="50-R1.5 - Retirement"/>
    <m/>
    <x v="1"/>
    <n v="2048"/>
    <b v="0"/>
  </r>
  <r>
    <x v="1"/>
    <s v="0231"/>
    <n v="0"/>
    <n v="0"/>
    <n v="2020"/>
    <n v="2008"/>
    <n v="-22554.67"/>
    <n v="0"/>
    <s v="50-R1.5 - Retirement"/>
    <m/>
    <x v="1"/>
    <n v="2048"/>
    <b v="0"/>
  </r>
  <r>
    <x v="1"/>
    <s v="0231"/>
    <n v="0"/>
    <n v="0"/>
    <n v="2020"/>
    <n v="2009"/>
    <n v="-6632.34"/>
    <n v="0"/>
    <s v="50-R1.5 - Retirement"/>
    <m/>
    <x v="1"/>
    <n v="2048"/>
    <b v="0"/>
  </r>
  <r>
    <x v="1"/>
    <s v="0231"/>
    <n v="0"/>
    <n v="0"/>
    <n v="2020"/>
    <n v="2010"/>
    <n v="-2667.79"/>
    <n v="0"/>
    <s v="50-R1.5 - Retirement"/>
    <m/>
    <x v="1"/>
    <n v="2048"/>
    <b v="0"/>
  </r>
  <r>
    <x v="1"/>
    <s v="0231"/>
    <n v="0"/>
    <n v="0"/>
    <n v="2021"/>
    <n v="1978"/>
    <n v="-819547.23"/>
    <n v="0"/>
    <s v="50-R1.5 - Retirement"/>
    <m/>
    <x v="1"/>
    <n v="2048"/>
    <b v="0"/>
  </r>
  <r>
    <x v="1"/>
    <s v="0231"/>
    <n v="0"/>
    <n v="0"/>
    <n v="2021"/>
    <n v="1980"/>
    <n v="-113058.99"/>
    <n v="0"/>
    <s v="50-R1.5 - Retirement"/>
    <m/>
    <x v="1"/>
    <n v="2048"/>
    <b v="0"/>
  </r>
  <r>
    <x v="1"/>
    <s v="0231"/>
    <n v="0"/>
    <n v="0"/>
    <n v="2021"/>
    <n v="1981"/>
    <n v="-2973.3"/>
    <n v="0"/>
    <s v="50-R1.5 - Retirement"/>
    <m/>
    <x v="1"/>
    <n v="2048"/>
    <b v="0"/>
  </r>
  <r>
    <x v="1"/>
    <s v="0231"/>
    <n v="0"/>
    <n v="0"/>
    <n v="2021"/>
    <n v="1982"/>
    <n v="-7562.51"/>
    <n v="0"/>
    <s v="50-R1.5 - Retirement"/>
    <m/>
    <x v="1"/>
    <n v="2048"/>
    <b v="0"/>
  </r>
  <r>
    <x v="1"/>
    <s v="0231"/>
    <n v="0"/>
    <n v="0"/>
    <n v="2021"/>
    <n v="1983"/>
    <n v="-20964.560000000001"/>
    <n v="0"/>
    <s v="50-R1.5 - Retirement"/>
    <m/>
    <x v="1"/>
    <n v="2048"/>
    <b v="0"/>
  </r>
  <r>
    <x v="1"/>
    <s v="0231"/>
    <n v="0"/>
    <n v="0"/>
    <n v="2021"/>
    <n v="1984"/>
    <n v="-6384.51"/>
    <n v="0"/>
    <s v="50-R1.5 - Retirement"/>
    <m/>
    <x v="1"/>
    <n v="2048"/>
    <b v="0"/>
  </r>
  <r>
    <x v="1"/>
    <s v="0231"/>
    <n v="0"/>
    <n v="0"/>
    <n v="2021"/>
    <n v="1985"/>
    <n v="-6443.27"/>
    <n v="0"/>
    <s v="50-R1.5 - Retirement"/>
    <m/>
    <x v="1"/>
    <n v="2048"/>
    <b v="0"/>
  </r>
  <r>
    <x v="1"/>
    <s v="0231"/>
    <n v="0"/>
    <n v="0"/>
    <n v="2021"/>
    <n v="1986"/>
    <n v="-903.6"/>
    <n v="0"/>
    <s v="50-R1.5 - Retirement"/>
    <m/>
    <x v="1"/>
    <n v="2048"/>
    <b v="0"/>
  </r>
  <r>
    <x v="1"/>
    <s v="0231"/>
    <n v="0"/>
    <n v="0"/>
    <n v="2021"/>
    <n v="1987"/>
    <n v="-2097.7199999999998"/>
    <n v="0"/>
    <s v="50-R1.5 - Retirement"/>
    <m/>
    <x v="1"/>
    <n v="2048"/>
    <b v="0"/>
  </r>
  <r>
    <x v="1"/>
    <s v="0231"/>
    <n v="0"/>
    <n v="0"/>
    <n v="2021"/>
    <n v="1988"/>
    <n v="-4715.63"/>
    <n v="0"/>
    <s v="50-R1.5 - Retirement"/>
    <m/>
    <x v="1"/>
    <n v="2048"/>
    <b v="0"/>
  </r>
  <r>
    <x v="1"/>
    <s v="0231"/>
    <n v="0"/>
    <n v="0"/>
    <n v="2021"/>
    <n v="1990"/>
    <n v="-954.92"/>
    <n v="0"/>
    <s v="50-R1.5 - Retirement"/>
    <m/>
    <x v="1"/>
    <n v="2048"/>
    <b v="0"/>
  </r>
  <r>
    <x v="1"/>
    <s v="0231"/>
    <n v="0"/>
    <n v="0"/>
    <n v="2021"/>
    <n v="1991"/>
    <n v="-561.15"/>
    <n v="0"/>
    <s v="50-R1.5 - Retirement"/>
    <m/>
    <x v="1"/>
    <n v="2048"/>
    <b v="0"/>
  </r>
  <r>
    <x v="1"/>
    <s v="0231"/>
    <n v="0"/>
    <n v="0"/>
    <n v="2021"/>
    <n v="1992"/>
    <n v="-138.93"/>
    <n v="0"/>
    <s v="50-R1.5 - Retirement"/>
    <m/>
    <x v="1"/>
    <n v="2048"/>
    <b v="0"/>
  </r>
  <r>
    <x v="1"/>
    <s v="0231"/>
    <n v="0"/>
    <n v="0"/>
    <n v="2021"/>
    <n v="1993"/>
    <n v="-1169.8499999999999"/>
    <n v="0"/>
    <s v="50-R1.5 - Retirement"/>
    <m/>
    <x v="1"/>
    <n v="2048"/>
    <b v="0"/>
  </r>
  <r>
    <x v="1"/>
    <s v="0231"/>
    <n v="0"/>
    <n v="0"/>
    <n v="2021"/>
    <n v="1994"/>
    <n v="-1758.04"/>
    <n v="0"/>
    <s v="50-R1.5 - Retirement"/>
    <m/>
    <x v="1"/>
    <n v="2048"/>
    <b v="0"/>
  </r>
  <r>
    <x v="1"/>
    <s v="0231"/>
    <n v="0"/>
    <n v="0"/>
    <n v="2021"/>
    <n v="1995"/>
    <n v="-21905.83"/>
    <n v="0"/>
    <s v="50-R1.5 - Retirement"/>
    <m/>
    <x v="1"/>
    <n v="2048"/>
    <b v="0"/>
  </r>
  <r>
    <x v="1"/>
    <s v="0231"/>
    <n v="0"/>
    <n v="0"/>
    <n v="2021"/>
    <n v="1996"/>
    <n v="-2362.4499999999998"/>
    <n v="0"/>
    <s v="50-R1.5 - Retirement"/>
    <m/>
    <x v="1"/>
    <n v="2048"/>
    <b v="0"/>
  </r>
  <r>
    <x v="1"/>
    <s v="0231"/>
    <n v="0"/>
    <n v="0"/>
    <n v="2021"/>
    <n v="1997"/>
    <n v="-5840.53"/>
    <n v="0"/>
    <s v="50-R1.5 - Retirement"/>
    <m/>
    <x v="1"/>
    <n v="2048"/>
    <b v="0"/>
  </r>
  <r>
    <x v="1"/>
    <s v="0231"/>
    <n v="0"/>
    <n v="0"/>
    <n v="2021"/>
    <n v="1998"/>
    <n v="-9957.01"/>
    <n v="0"/>
    <s v="50-R1.5 - Retirement"/>
    <m/>
    <x v="1"/>
    <n v="2048"/>
    <b v="0"/>
  </r>
  <r>
    <x v="1"/>
    <s v="0231"/>
    <n v="0"/>
    <n v="0"/>
    <n v="2021"/>
    <n v="1999"/>
    <n v="-4506.82"/>
    <n v="0"/>
    <s v="50-R1.5 - Retirement"/>
    <m/>
    <x v="1"/>
    <n v="2048"/>
    <b v="0"/>
  </r>
  <r>
    <x v="1"/>
    <s v="0231"/>
    <n v="0"/>
    <n v="0"/>
    <n v="2021"/>
    <n v="2001"/>
    <n v="-2876.81"/>
    <n v="0"/>
    <s v="50-R1.5 - Retirement"/>
    <m/>
    <x v="1"/>
    <n v="2048"/>
    <b v="0"/>
  </r>
  <r>
    <x v="1"/>
    <s v="0231"/>
    <n v="0"/>
    <n v="0"/>
    <n v="2021"/>
    <n v="2003"/>
    <n v="-13178.64"/>
    <n v="0"/>
    <s v="50-R1.5 - Retirement"/>
    <m/>
    <x v="1"/>
    <n v="2048"/>
    <b v="0"/>
  </r>
  <r>
    <x v="1"/>
    <s v="0231"/>
    <n v="0"/>
    <n v="0"/>
    <n v="2021"/>
    <n v="2004"/>
    <n v="-472696.87"/>
    <n v="0"/>
    <s v="50-R1.5 - Retirement"/>
    <m/>
    <x v="1"/>
    <n v="2048"/>
    <b v="0"/>
  </r>
  <r>
    <x v="1"/>
    <s v="0231"/>
    <n v="0"/>
    <n v="0"/>
    <n v="2021"/>
    <n v="2005"/>
    <n v="-12401.43"/>
    <n v="0"/>
    <s v="50-R1.5 - Retirement"/>
    <m/>
    <x v="1"/>
    <n v="2048"/>
    <b v="0"/>
  </r>
  <r>
    <x v="1"/>
    <s v="0231"/>
    <n v="0"/>
    <n v="0"/>
    <n v="2021"/>
    <n v="2006"/>
    <n v="-3860.22"/>
    <n v="0"/>
    <s v="50-R1.5 - Retirement"/>
    <m/>
    <x v="1"/>
    <n v="2048"/>
    <b v="0"/>
  </r>
  <r>
    <x v="1"/>
    <s v="0231"/>
    <n v="0"/>
    <n v="0"/>
    <n v="2021"/>
    <n v="2007"/>
    <n v="-12215.4"/>
    <n v="0"/>
    <s v="50-R1.5 - Retirement"/>
    <m/>
    <x v="1"/>
    <n v="2048"/>
    <b v="0"/>
  </r>
  <r>
    <x v="1"/>
    <s v="0231"/>
    <n v="0"/>
    <n v="0"/>
    <n v="2021"/>
    <n v="2008"/>
    <n v="-23330.48"/>
    <n v="0"/>
    <s v="50-R1.5 - Retirement"/>
    <m/>
    <x v="1"/>
    <n v="2048"/>
    <b v="0"/>
  </r>
  <r>
    <x v="1"/>
    <s v="0231"/>
    <n v="0"/>
    <n v="0"/>
    <n v="2021"/>
    <n v="2009"/>
    <n v="-6862.95"/>
    <n v="0"/>
    <s v="50-R1.5 - Retirement"/>
    <m/>
    <x v="1"/>
    <n v="2048"/>
    <b v="0"/>
  </r>
  <r>
    <x v="1"/>
    <s v="0231"/>
    <n v="0"/>
    <n v="0"/>
    <n v="2021"/>
    <n v="2010"/>
    <n v="-2761.37"/>
    <n v="0"/>
    <s v="50-R1.5 - Retirement"/>
    <m/>
    <x v="1"/>
    <n v="2048"/>
    <b v="0"/>
  </r>
  <r>
    <x v="1"/>
    <s v="0231"/>
    <n v="0"/>
    <n v="0"/>
    <n v="2022"/>
    <n v="1978"/>
    <n v="-841001.75"/>
    <n v="0"/>
    <s v="50-R1.5 - Retirement"/>
    <m/>
    <x v="1"/>
    <n v="2048"/>
    <b v="0"/>
  </r>
  <r>
    <x v="1"/>
    <s v="0231"/>
    <n v="0"/>
    <n v="0"/>
    <n v="2022"/>
    <n v="1980"/>
    <n v="-116276.87"/>
    <n v="0"/>
    <s v="50-R1.5 - Retirement"/>
    <m/>
    <x v="1"/>
    <n v="2048"/>
    <b v="0"/>
  </r>
  <r>
    <x v="1"/>
    <s v="0231"/>
    <n v="0"/>
    <n v="0"/>
    <n v="2022"/>
    <n v="1981"/>
    <n v="-3060.93"/>
    <n v="0"/>
    <s v="50-R1.5 - Retirement"/>
    <m/>
    <x v="1"/>
    <n v="2048"/>
    <b v="0"/>
  </r>
  <r>
    <x v="1"/>
    <s v="0231"/>
    <n v="0"/>
    <n v="0"/>
    <n v="2022"/>
    <n v="1982"/>
    <n v="-7792.4"/>
    <n v="0"/>
    <s v="50-R1.5 - Retirement"/>
    <m/>
    <x v="1"/>
    <n v="2048"/>
    <b v="0"/>
  </r>
  <r>
    <x v="1"/>
    <s v="0231"/>
    <n v="0"/>
    <n v="0"/>
    <n v="2022"/>
    <n v="1983"/>
    <n v="-21619.68"/>
    <n v="0"/>
    <s v="50-R1.5 - Retirement"/>
    <m/>
    <x v="1"/>
    <n v="2048"/>
    <b v="0"/>
  </r>
  <r>
    <x v="1"/>
    <s v="0231"/>
    <n v="0"/>
    <n v="0"/>
    <n v="2022"/>
    <n v="1984"/>
    <n v="-6588.91"/>
    <n v="0"/>
    <s v="50-R1.5 - Retirement"/>
    <m/>
    <x v="1"/>
    <n v="2048"/>
    <b v="0"/>
  </r>
  <r>
    <x v="1"/>
    <s v="0231"/>
    <n v="0"/>
    <n v="0"/>
    <n v="2022"/>
    <n v="1985"/>
    <n v="-6654.1"/>
    <n v="0"/>
    <s v="50-R1.5 - Retirement"/>
    <m/>
    <x v="1"/>
    <n v="2048"/>
    <b v="0"/>
  </r>
  <r>
    <x v="1"/>
    <s v="0231"/>
    <n v="0"/>
    <n v="0"/>
    <n v="2022"/>
    <n v="1986"/>
    <n v="-933.73"/>
    <n v="0"/>
    <s v="50-R1.5 - Retirement"/>
    <m/>
    <x v="1"/>
    <n v="2048"/>
    <b v="0"/>
  </r>
  <r>
    <x v="1"/>
    <s v="0231"/>
    <n v="0"/>
    <n v="0"/>
    <n v="2022"/>
    <n v="1987"/>
    <n v="-2168.81"/>
    <n v="0"/>
    <s v="50-R1.5 - Retirement"/>
    <m/>
    <x v="1"/>
    <n v="2048"/>
    <b v="0"/>
  </r>
  <r>
    <x v="1"/>
    <s v="0231"/>
    <n v="0"/>
    <n v="0"/>
    <n v="2022"/>
    <n v="1988"/>
    <n v="-4877.8"/>
    <n v="0"/>
    <s v="50-R1.5 - Retirement"/>
    <m/>
    <x v="1"/>
    <n v="2048"/>
    <b v="0"/>
  </r>
  <r>
    <x v="1"/>
    <s v="0231"/>
    <n v="0"/>
    <n v="0"/>
    <n v="2022"/>
    <n v="1990"/>
    <n v="-988.48"/>
    <n v="0"/>
    <s v="50-R1.5 - Retirement"/>
    <m/>
    <x v="1"/>
    <n v="2048"/>
    <b v="0"/>
  </r>
  <r>
    <x v="1"/>
    <s v="0231"/>
    <n v="0"/>
    <n v="0"/>
    <n v="2022"/>
    <n v="1991"/>
    <n v="-581.03"/>
    <n v="0"/>
    <s v="50-R1.5 - Retirement"/>
    <m/>
    <x v="1"/>
    <n v="2048"/>
    <b v="0"/>
  </r>
  <r>
    <x v="1"/>
    <s v="0231"/>
    <n v="0"/>
    <n v="0"/>
    <n v="2022"/>
    <n v="1992"/>
    <n v="-143.88999999999999"/>
    <n v="0"/>
    <s v="50-R1.5 - Retirement"/>
    <m/>
    <x v="1"/>
    <n v="2048"/>
    <b v="0"/>
  </r>
  <r>
    <x v="1"/>
    <s v="0231"/>
    <n v="0"/>
    <n v="0"/>
    <n v="2022"/>
    <n v="1993"/>
    <n v="-1211.74"/>
    <n v="0"/>
    <s v="50-R1.5 - Retirement"/>
    <m/>
    <x v="1"/>
    <n v="2048"/>
    <b v="0"/>
  </r>
  <r>
    <x v="1"/>
    <s v="0231"/>
    <n v="0"/>
    <n v="0"/>
    <n v="2022"/>
    <n v="1994"/>
    <n v="-1821.15"/>
    <n v="0"/>
    <s v="50-R1.5 - Retirement"/>
    <m/>
    <x v="1"/>
    <n v="2048"/>
    <b v="0"/>
  </r>
  <r>
    <x v="1"/>
    <s v="0231"/>
    <n v="0"/>
    <n v="0"/>
    <n v="2022"/>
    <n v="1995"/>
    <n v="-22693.15"/>
    <n v="0"/>
    <s v="50-R1.5 - Retirement"/>
    <m/>
    <x v="1"/>
    <n v="2048"/>
    <b v="0"/>
  </r>
  <r>
    <x v="1"/>
    <s v="0231"/>
    <n v="0"/>
    <n v="0"/>
    <n v="2022"/>
    <n v="1996"/>
    <n v="-2447.29"/>
    <n v="0"/>
    <s v="50-R1.5 - Retirement"/>
    <m/>
    <x v="1"/>
    <n v="2048"/>
    <b v="0"/>
  </r>
  <r>
    <x v="1"/>
    <s v="0231"/>
    <n v="0"/>
    <n v="0"/>
    <n v="2022"/>
    <n v="1997"/>
    <n v="-6049.75"/>
    <n v="0"/>
    <s v="50-R1.5 - Retirement"/>
    <m/>
    <x v="1"/>
    <n v="2048"/>
    <b v="0"/>
  </r>
  <r>
    <x v="1"/>
    <s v="0231"/>
    <n v="0"/>
    <n v="0"/>
    <n v="2022"/>
    <n v="1998"/>
    <n v="-10312.469999999999"/>
    <n v="0"/>
    <s v="50-R1.5 - Retirement"/>
    <m/>
    <x v="1"/>
    <n v="2048"/>
    <b v="0"/>
  </r>
  <r>
    <x v="1"/>
    <s v="0231"/>
    <n v="0"/>
    <n v="0"/>
    <n v="2022"/>
    <n v="1999"/>
    <n v="-4666.8900000000003"/>
    <n v="0"/>
    <s v="50-R1.5 - Retirement"/>
    <m/>
    <x v="1"/>
    <n v="2048"/>
    <b v="0"/>
  </r>
  <r>
    <x v="1"/>
    <s v="0231"/>
    <n v="0"/>
    <n v="0"/>
    <n v="2022"/>
    <n v="2001"/>
    <n v="-2977.59"/>
    <n v="0"/>
    <s v="50-R1.5 - Retirement"/>
    <m/>
    <x v="1"/>
    <n v="2048"/>
    <b v="0"/>
  </r>
  <r>
    <x v="1"/>
    <s v="0231"/>
    <n v="0"/>
    <n v="0"/>
    <n v="2022"/>
    <n v="2003"/>
    <n v="-13633.16"/>
    <n v="0"/>
    <s v="50-R1.5 - Retirement"/>
    <m/>
    <x v="1"/>
    <n v="2048"/>
    <b v="0"/>
  </r>
  <r>
    <x v="1"/>
    <s v="0231"/>
    <n v="0"/>
    <n v="0"/>
    <n v="2022"/>
    <n v="2004"/>
    <n v="-488869.46"/>
    <n v="0"/>
    <s v="50-R1.5 - Retirement"/>
    <m/>
    <x v="1"/>
    <n v="2048"/>
    <b v="0"/>
  </r>
  <r>
    <x v="1"/>
    <s v="0231"/>
    <n v="0"/>
    <n v="0"/>
    <n v="2022"/>
    <n v="2005"/>
    <n v="-12823.09"/>
    <n v="0"/>
    <s v="50-R1.5 - Retirement"/>
    <m/>
    <x v="1"/>
    <n v="2048"/>
    <b v="0"/>
  </r>
  <r>
    <x v="1"/>
    <s v="0231"/>
    <n v="0"/>
    <n v="0"/>
    <n v="2022"/>
    <n v="2006"/>
    <n v="-3990.95"/>
    <n v="0"/>
    <s v="50-R1.5 - Retirement"/>
    <m/>
    <x v="1"/>
    <n v="2048"/>
    <b v="0"/>
  </r>
  <r>
    <x v="1"/>
    <s v="0231"/>
    <n v="0"/>
    <n v="0"/>
    <n v="2022"/>
    <n v="2007"/>
    <n v="-12629.13"/>
    <n v="0"/>
    <s v="50-R1.5 - Retirement"/>
    <m/>
    <x v="1"/>
    <n v="2048"/>
    <b v="0"/>
  </r>
  <r>
    <x v="1"/>
    <s v="0231"/>
    <n v="0"/>
    <n v="0"/>
    <n v="2022"/>
    <n v="2008"/>
    <n v="-24125.919999999998"/>
    <n v="0"/>
    <s v="50-R1.5 - Retirement"/>
    <m/>
    <x v="1"/>
    <n v="2048"/>
    <b v="0"/>
  </r>
  <r>
    <x v="1"/>
    <s v="0231"/>
    <n v="0"/>
    <n v="0"/>
    <n v="2022"/>
    <n v="2009"/>
    <n v="-7099.02"/>
    <n v="0"/>
    <s v="50-R1.5 - Retirement"/>
    <m/>
    <x v="1"/>
    <n v="2048"/>
    <b v="0"/>
  </r>
  <r>
    <x v="1"/>
    <s v="0231"/>
    <n v="0"/>
    <n v="0"/>
    <n v="2022"/>
    <n v="2010"/>
    <n v="-2857.39"/>
    <n v="0"/>
    <s v="50-R1.5 - Retirement"/>
    <m/>
    <x v="1"/>
    <n v="2048"/>
    <b v="0"/>
  </r>
  <r>
    <x v="1"/>
    <s v="0231"/>
    <n v="0"/>
    <n v="0"/>
    <n v="2023"/>
    <n v="1978"/>
    <n v="-861958.95"/>
    <n v="0"/>
    <s v="50-R1.5 - Retirement"/>
    <m/>
    <x v="1"/>
    <n v="2048"/>
    <b v="0"/>
  </r>
  <r>
    <x v="1"/>
    <s v="0231"/>
    <n v="0"/>
    <n v="0"/>
    <n v="2023"/>
    <n v="1980"/>
    <n v="-119459.28"/>
    <n v="0"/>
    <s v="50-R1.5 - Retirement"/>
    <m/>
    <x v="1"/>
    <n v="2048"/>
    <b v="0"/>
  </r>
  <r>
    <x v="1"/>
    <s v="0231"/>
    <n v="0"/>
    <n v="0"/>
    <n v="2023"/>
    <n v="1981"/>
    <n v="-3148.05"/>
    <n v="0"/>
    <s v="50-R1.5 - Retirement"/>
    <m/>
    <x v="1"/>
    <n v="2048"/>
    <b v="0"/>
  </r>
  <r>
    <x v="1"/>
    <s v="0231"/>
    <n v="0"/>
    <n v="0"/>
    <n v="2023"/>
    <n v="1982"/>
    <n v="-8022.06"/>
    <n v="0"/>
    <s v="50-R1.5 - Retirement"/>
    <m/>
    <x v="1"/>
    <n v="2048"/>
    <b v="0"/>
  </r>
  <r>
    <x v="1"/>
    <s v="0231"/>
    <n v="0"/>
    <n v="0"/>
    <n v="2023"/>
    <n v="1983"/>
    <n v="-22276.89"/>
    <n v="0"/>
    <s v="50-R1.5 - Retirement"/>
    <m/>
    <x v="1"/>
    <n v="2048"/>
    <b v="0"/>
  </r>
  <r>
    <x v="1"/>
    <s v="0231"/>
    <n v="0"/>
    <n v="0"/>
    <n v="2023"/>
    <n v="1984"/>
    <n v="-6794.8"/>
    <n v="0"/>
    <s v="50-R1.5 - Retirement"/>
    <m/>
    <x v="1"/>
    <n v="2048"/>
    <b v="0"/>
  </r>
  <r>
    <x v="1"/>
    <s v="0231"/>
    <n v="0"/>
    <n v="0"/>
    <n v="2023"/>
    <n v="1985"/>
    <n v="-6867.12"/>
    <n v="0"/>
    <s v="50-R1.5 - Retirement"/>
    <m/>
    <x v="1"/>
    <n v="2048"/>
    <b v="0"/>
  </r>
  <r>
    <x v="1"/>
    <s v="0231"/>
    <n v="0"/>
    <n v="0"/>
    <n v="2023"/>
    <n v="1986"/>
    <n v="-964.28"/>
    <n v="0"/>
    <s v="50-R1.5 - Retirement"/>
    <m/>
    <x v="1"/>
    <n v="2048"/>
    <b v="0"/>
  </r>
  <r>
    <x v="1"/>
    <s v="0231"/>
    <n v="0"/>
    <n v="0"/>
    <n v="2023"/>
    <n v="1987"/>
    <n v="-2241.12"/>
    <n v="0"/>
    <s v="50-R1.5 - Retirement"/>
    <m/>
    <x v="1"/>
    <n v="2048"/>
    <b v="0"/>
  </r>
  <r>
    <x v="1"/>
    <s v="0231"/>
    <n v="0"/>
    <n v="0"/>
    <n v="2023"/>
    <n v="1988"/>
    <n v="-5043.1000000000004"/>
    <n v="0"/>
    <s v="50-R1.5 - Retirement"/>
    <m/>
    <x v="1"/>
    <n v="2048"/>
    <b v="0"/>
  </r>
  <r>
    <x v="1"/>
    <s v="0231"/>
    <n v="0"/>
    <n v="0"/>
    <n v="2023"/>
    <n v="1990"/>
    <n v="-1022.87"/>
    <n v="0"/>
    <s v="50-R1.5 - Retirement"/>
    <m/>
    <x v="1"/>
    <n v="2048"/>
    <b v="0"/>
  </r>
  <r>
    <x v="1"/>
    <s v="0231"/>
    <n v="0"/>
    <n v="0"/>
    <n v="2023"/>
    <n v="1991"/>
    <n v="-601.45000000000005"/>
    <n v="0"/>
    <s v="50-R1.5 - Retirement"/>
    <m/>
    <x v="1"/>
    <n v="2048"/>
    <b v="0"/>
  </r>
  <r>
    <x v="1"/>
    <s v="0231"/>
    <n v="0"/>
    <n v="0"/>
    <n v="2023"/>
    <n v="1992"/>
    <n v="-148.97999999999999"/>
    <n v="0"/>
    <s v="50-R1.5 - Retirement"/>
    <m/>
    <x v="1"/>
    <n v="2048"/>
    <b v="0"/>
  </r>
  <r>
    <x v="1"/>
    <s v="0231"/>
    <n v="0"/>
    <n v="0"/>
    <n v="2023"/>
    <n v="1993"/>
    <n v="-1254.95"/>
    <n v="0"/>
    <s v="50-R1.5 - Retirement"/>
    <m/>
    <x v="1"/>
    <n v="2048"/>
    <b v="0"/>
  </r>
  <r>
    <x v="1"/>
    <s v="0231"/>
    <n v="0"/>
    <n v="0"/>
    <n v="2023"/>
    <n v="1994"/>
    <n v="-1886.37"/>
    <n v="0"/>
    <s v="50-R1.5 - Retirement"/>
    <m/>
    <x v="1"/>
    <n v="2048"/>
    <b v="0"/>
  </r>
  <r>
    <x v="1"/>
    <s v="0231"/>
    <n v="0"/>
    <n v="0"/>
    <n v="2023"/>
    <n v="1995"/>
    <n v="-23507.84"/>
    <n v="0"/>
    <s v="50-R1.5 - Retirement"/>
    <m/>
    <x v="1"/>
    <n v="2048"/>
    <b v="0"/>
  </r>
  <r>
    <x v="1"/>
    <s v="0231"/>
    <n v="0"/>
    <n v="0"/>
    <n v="2023"/>
    <n v="1996"/>
    <n v="-2535.25"/>
    <n v="0"/>
    <s v="50-R1.5 - Retirement"/>
    <m/>
    <x v="1"/>
    <n v="2048"/>
    <b v="0"/>
  </r>
  <r>
    <x v="1"/>
    <s v="0231"/>
    <n v="0"/>
    <n v="0"/>
    <n v="2023"/>
    <n v="1997"/>
    <n v="-6267.02"/>
    <n v="0"/>
    <s v="50-R1.5 - Retirement"/>
    <m/>
    <x v="1"/>
    <n v="2048"/>
    <b v="0"/>
  </r>
  <r>
    <x v="1"/>
    <s v="0231"/>
    <n v="0"/>
    <n v="0"/>
    <n v="2023"/>
    <n v="1998"/>
    <n v="-10681.89"/>
    <n v="0"/>
    <s v="50-R1.5 - Retirement"/>
    <m/>
    <x v="1"/>
    <n v="2048"/>
    <b v="0"/>
  </r>
  <r>
    <x v="1"/>
    <s v="0231"/>
    <n v="0"/>
    <n v="0"/>
    <n v="2023"/>
    <n v="1999"/>
    <n v="-4833.49"/>
    <n v="0"/>
    <s v="50-R1.5 - Retirement"/>
    <m/>
    <x v="1"/>
    <n v="2048"/>
    <b v="0"/>
  </r>
  <r>
    <x v="1"/>
    <s v="0231"/>
    <n v="0"/>
    <n v="0"/>
    <n v="2023"/>
    <n v="2001"/>
    <n v="-3082.68"/>
    <n v="0"/>
    <s v="50-R1.5 - Retirement"/>
    <m/>
    <x v="1"/>
    <n v="2048"/>
    <b v="0"/>
  </r>
  <r>
    <x v="1"/>
    <s v="0231"/>
    <n v="0"/>
    <n v="0"/>
    <n v="2023"/>
    <n v="2003"/>
    <n v="-14107.02"/>
    <n v="0"/>
    <s v="50-R1.5 - Retirement"/>
    <m/>
    <x v="1"/>
    <n v="2048"/>
    <b v="0"/>
  </r>
  <r>
    <x v="1"/>
    <s v="0231"/>
    <n v="0"/>
    <n v="0"/>
    <n v="2023"/>
    <n v="2004"/>
    <n v="-505730.09"/>
    <n v="0"/>
    <s v="50-R1.5 - Retirement"/>
    <m/>
    <x v="1"/>
    <n v="2048"/>
    <b v="0"/>
  </r>
  <r>
    <x v="1"/>
    <s v="0231"/>
    <n v="0"/>
    <n v="0"/>
    <n v="2023"/>
    <n v="2005"/>
    <n v="-13261.81"/>
    <n v="0"/>
    <s v="50-R1.5 - Retirement"/>
    <m/>
    <x v="1"/>
    <n v="2048"/>
    <b v="0"/>
  </r>
  <r>
    <x v="1"/>
    <s v="0231"/>
    <n v="0"/>
    <n v="0"/>
    <n v="2023"/>
    <n v="2006"/>
    <n v="-4126.6400000000003"/>
    <n v="0"/>
    <s v="50-R1.5 - Retirement"/>
    <m/>
    <x v="1"/>
    <n v="2048"/>
    <b v="0"/>
  </r>
  <r>
    <x v="1"/>
    <s v="0231"/>
    <n v="0"/>
    <n v="0"/>
    <n v="2023"/>
    <n v="2007"/>
    <n v="-13056.8"/>
    <n v="0"/>
    <s v="50-R1.5 - Retirement"/>
    <m/>
    <x v="1"/>
    <n v="2048"/>
    <b v="0"/>
  </r>
  <r>
    <x v="1"/>
    <s v="0231"/>
    <n v="0"/>
    <n v="0"/>
    <n v="2023"/>
    <n v="2008"/>
    <n v="-24943.05"/>
    <n v="0"/>
    <s v="50-R1.5 - Retirement"/>
    <m/>
    <x v="1"/>
    <n v="2048"/>
    <b v="0"/>
  </r>
  <r>
    <x v="1"/>
    <s v="0231"/>
    <n v="0"/>
    <n v="0"/>
    <n v="2023"/>
    <n v="2009"/>
    <n v="-7341.05"/>
    <n v="0"/>
    <s v="50-R1.5 - Retirement"/>
    <m/>
    <x v="1"/>
    <n v="2048"/>
    <b v="0"/>
  </r>
  <r>
    <x v="1"/>
    <s v="0231"/>
    <n v="0"/>
    <n v="0"/>
    <n v="2023"/>
    <n v="2010"/>
    <n v="-2955.67"/>
    <n v="0"/>
    <s v="50-R1.5 - Retirement"/>
    <m/>
    <x v="1"/>
    <n v="2048"/>
    <b v="0"/>
  </r>
  <r>
    <x v="1"/>
    <s v="0231"/>
    <n v="0"/>
    <n v="0"/>
    <n v="2024"/>
    <n v="1978"/>
    <n v="-882245.87"/>
    <n v="0"/>
    <s v="50-R1.5 - Retirement"/>
    <m/>
    <x v="1"/>
    <n v="2048"/>
    <b v="0"/>
  </r>
  <r>
    <x v="1"/>
    <s v="0231"/>
    <n v="0"/>
    <n v="0"/>
    <n v="2024"/>
    <n v="1980"/>
    <n v="-122586.55"/>
    <n v="0"/>
    <s v="50-R1.5 - Retirement"/>
    <m/>
    <x v="1"/>
    <n v="2048"/>
    <b v="0"/>
  </r>
  <r>
    <x v="1"/>
    <s v="0231"/>
    <n v="0"/>
    <n v="0"/>
    <n v="2024"/>
    <n v="1981"/>
    <n v="-3234.21"/>
    <n v="0"/>
    <s v="50-R1.5 - Retirement"/>
    <m/>
    <x v="1"/>
    <n v="2048"/>
    <b v="0"/>
  </r>
  <r>
    <x v="1"/>
    <s v="0231"/>
    <n v="0"/>
    <n v="0"/>
    <n v="2024"/>
    <n v="1982"/>
    <n v="-8250.39"/>
    <n v="0"/>
    <s v="50-R1.5 - Retirement"/>
    <m/>
    <x v="1"/>
    <n v="2048"/>
    <b v="0"/>
  </r>
  <r>
    <x v="1"/>
    <s v="0231"/>
    <n v="0"/>
    <n v="0"/>
    <n v="2024"/>
    <n v="1983"/>
    <n v="-22933.45"/>
    <n v="0"/>
    <s v="50-R1.5 - Retirement"/>
    <m/>
    <x v="1"/>
    <n v="2048"/>
    <b v="0"/>
  </r>
  <r>
    <x v="1"/>
    <s v="0231"/>
    <n v="0"/>
    <n v="0"/>
    <n v="2024"/>
    <n v="1984"/>
    <n v="-7001.36"/>
    <n v="0"/>
    <s v="50-R1.5 - Retirement"/>
    <m/>
    <x v="1"/>
    <n v="2048"/>
    <b v="0"/>
  </r>
  <r>
    <x v="1"/>
    <s v="0231"/>
    <n v="0"/>
    <n v="0"/>
    <n v="2024"/>
    <n v="1985"/>
    <n v="-7081.71"/>
    <n v="0"/>
    <s v="50-R1.5 - Retirement"/>
    <m/>
    <x v="1"/>
    <n v="2048"/>
    <b v="0"/>
  </r>
  <r>
    <x v="1"/>
    <s v="0231"/>
    <n v="0"/>
    <n v="0"/>
    <n v="2024"/>
    <n v="1986"/>
    <n v="-995.15"/>
    <n v="0"/>
    <s v="50-R1.5 - Retirement"/>
    <m/>
    <x v="1"/>
    <n v="2048"/>
    <b v="0"/>
  </r>
  <r>
    <x v="1"/>
    <s v="0231"/>
    <n v="0"/>
    <n v="0"/>
    <n v="2024"/>
    <n v="1987"/>
    <n v="-2314.4499999999998"/>
    <n v="0"/>
    <s v="50-R1.5 - Retirement"/>
    <m/>
    <x v="1"/>
    <n v="2048"/>
    <b v="0"/>
  </r>
  <r>
    <x v="1"/>
    <s v="0231"/>
    <n v="0"/>
    <n v="0"/>
    <n v="2024"/>
    <n v="1988"/>
    <n v="-5211.24"/>
    <n v="0"/>
    <s v="50-R1.5 - Retirement"/>
    <m/>
    <x v="1"/>
    <n v="2048"/>
    <b v="0"/>
  </r>
  <r>
    <x v="1"/>
    <s v="0231"/>
    <n v="0"/>
    <n v="0"/>
    <n v="2024"/>
    <n v="1990"/>
    <n v="-1058.05"/>
    <n v="0"/>
    <s v="50-R1.5 - Retirement"/>
    <m/>
    <x v="1"/>
    <n v="2048"/>
    <b v="0"/>
  </r>
  <r>
    <x v="1"/>
    <s v="0231"/>
    <n v="0"/>
    <n v="0"/>
    <n v="2024"/>
    <n v="1991"/>
    <n v="-622.38"/>
    <n v="0"/>
    <s v="50-R1.5 - Retirement"/>
    <m/>
    <x v="1"/>
    <n v="2048"/>
    <b v="0"/>
  </r>
  <r>
    <x v="1"/>
    <s v="0231"/>
    <n v="0"/>
    <n v="0"/>
    <n v="2024"/>
    <n v="1992"/>
    <n v="-154.22"/>
    <n v="0"/>
    <s v="50-R1.5 - Retirement"/>
    <m/>
    <x v="1"/>
    <n v="2048"/>
    <b v="0"/>
  </r>
  <r>
    <x v="1"/>
    <s v="0231"/>
    <n v="0"/>
    <n v="0"/>
    <n v="2024"/>
    <n v="1993"/>
    <n v="-1299.4000000000001"/>
    <n v="0"/>
    <s v="50-R1.5 - Retirement"/>
    <m/>
    <x v="1"/>
    <n v="2048"/>
    <b v="0"/>
  </r>
  <r>
    <x v="1"/>
    <s v="0231"/>
    <n v="0"/>
    <n v="0"/>
    <n v="2024"/>
    <n v="1994"/>
    <n v="-1953.62"/>
    <n v="0"/>
    <s v="50-R1.5 - Retirement"/>
    <m/>
    <x v="1"/>
    <n v="2048"/>
    <b v="0"/>
  </r>
  <r>
    <x v="1"/>
    <s v="0231"/>
    <n v="0"/>
    <n v="0"/>
    <n v="2024"/>
    <n v="1995"/>
    <n v="-24349.66"/>
    <n v="0"/>
    <s v="50-R1.5 - Retirement"/>
    <m/>
    <x v="1"/>
    <n v="2048"/>
    <b v="0"/>
  </r>
  <r>
    <x v="1"/>
    <s v="0231"/>
    <n v="0"/>
    <n v="0"/>
    <n v="2024"/>
    <n v="1996"/>
    <n v="-2626.27"/>
    <n v="0"/>
    <s v="50-R1.5 - Retirement"/>
    <m/>
    <x v="1"/>
    <n v="2048"/>
    <b v="0"/>
  </r>
  <r>
    <x v="1"/>
    <s v="0231"/>
    <n v="0"/>
    <n v="0"/>
    <n v="2024"/>
    <n v="1997"/>
    <n v="-6492.26"/>
    <n v="0"/>
    <s v="50-R1.5 - Retirement"/>
    <m/>
    <x v="1"/>
    <n v="2048"/>
    <b v="0"/>
  </r>
  <r>
    <x v="1"/>
    <s v="0231"/>
    <n v="0"/>
    <n v="0"/>
    <n v="2024"/>
    <n v="1998"/>
    <n v="-11065.52"/>
    <n v="0"/>
    <s v="50-R1.5 - Retirement"/>
    <m/>
    <x v="1"/>
    <n v="2048"/>
    <b v="0"/>
  </r>
  <r>
    <x v="1"/>
    <s v="0231"/>
    <n v="0"/>
    <n v="0"/>
    <n v="2024"/>
    <n v="1999"/>
    <n v="-5006.6400000000003"/>
    <n v="0"/>
    <s v="50-R1.5 - Retirement"/>
    <m/>
    <x v="1"/>
    <n v="2048"/>
    <b v="0"/>
  </r>
  <r>
    <x v="1"/>
    <s v="0231"/>
    <n v="0"/>
    <n v="0"/>
    <n v="2024"/>
    <n v="2001"/>
    <n v="-3192.17"/>
    <n v="0"/>
    <s v="50-R1.5 - Retirement"/>
    <m/>
    <x v="1"/>
    <n v="2048"/>
    <b v="0"/>
  </r>
  <r>
    <x v="1"/>
    <s v="0231"/>
    <n v="0"/>
    <n v="0"/>
    <n v="2024"/>
    <n v="2003"/>
    <n v="-14601.23"/>
    <n v="0"/>
    <s v="50-R1.5 - Retirement"/>
    <m/>
    <x v="1"/>
    <n v="2048"/>
    <b v="0"/>
  </r>
  <r>
    <x v="1"/>
    <s v="0231"/>
    <n v="0"/>
    <n v="0"/>
    <n v="2024"/>
    <n v="2004"/>
    <n v="-523308.35"/>
    <n v="0"/>
    <s v="50-R1.5 - Retirement"/>
    <m/>
    <x v="1"/>
    <n v="2048"/>
    <b v="0"/>
  </r>
  <r>
    <x v="1"/>
    <s v="0231"/>
    <n v="0"/>
    <n v="0"/>
    <n v="2024"/>
    <n v="2005"/>
    <n v="-13719.2"/>
    <n v="0"/>
    <s v="50-R1.5 - Retirement"/>
    <m/>
    <x v="1"/>
    <n v="2048"/>
    <b v="0"/>
  </r>
  <r>
    <x v="1"/>
    <s v="0231"/>
    <n v="0"/>
    <n v="0"/>
    <n v="2024"/>
    <n v="2006"/>
    <n v="-4267.83"/>
    <n v="0"/>
    <s v="50-R1.5 - Retirement"/>
    <m/>
    <x v="1"/>
    <n v="2048"/>
    <b v="0"/>
  </r>
  <r>
    <x v="1"/>
    <s v="0231"/>
    <n v="0"/>
    <n v="0"/>
    <n v="2024"/>
    <n v="2007"/>
    <n v="-13500.75"/>
    <n v="0"/>
    <s v="50-R1.5 - Retirement"/>
    <m/>
    <x v="1"/>
    <n v="2048"/>
    <b v="0"/>
  </r>
  <r>
    <x v="1"/>
    <s v="0231"/>
    <n v="0"/>
    <n v="0"/>
    <n v="2024"/>
    <n v="2008"/>
    <n v="-25787.73"/>
    <n v="0"/>
    <s v="50-R1.5 - Retirement"/>
    <m/>
    <x v="1"/>
    <n v="2048"/>
    <b v="0"/>
  </r>
  <r>
    <x v="1"/>
    <s v="0231"/>
    <n v="0"/>
    <n v="0"/>
    <n v="2024"/>
    <n v="2009"/>
    <n v="-7589.69"/>
    <n v="0"/>
    <s v="50-R1.5 - Retirement"/>
    <m/>
    <x v="1"/>
    <n v="2048"/>
    <b v="0"/>
  </r>
  <r>
    <x v="1"/>
    <s v="0231"/>
    <n v="0"/>
    <n v="0"/>
    <n v="2024"/>
    <n v="2010"/>
    <n v="-3056.44"/>
    <n v="0"/>
    <s v="50-R1.5 - Retirement"/>
    <m/>
    <x v="1"/>
    <n v="2048"/>
    <b v="0"/>
  </r>
  <r>
    <x v="1"/>
    <s v="0231"/>
    <n v="0"/>
    <n v="0"/>
    <n v="2025"/>
    <n v="1978"/>
    <n v="-901727.37"/>
    <n v="0"/>
    <s v="50-R1.5 - Retirement"/>
    <m/>
    <x v="1"/>
    <n v="2048"/>
    <b v="0"/>
  </r>
  <r>
    <x v="1"/>
    <s v="0231"/>
    <n v="0"/>
    <n v="0"/>
    <n v="2025"/>
    <n v="1980"/>
    <n v="-125641.32"/>
    <n v="0"/>
    <s v="50-R1.5 - Retirement"/>
    <m/>
    <x v="1"/>
    <n v="2048"/>
    <b v="0"/>
  </r>
  <r>
    <x v="1"/>
    <s v="0231"/>
    <n v="0"/>
    <n v="0"/>
    <n v="2025"/>
    <n v="1981"/>
    <n v="-3318.87"/>
    <n v="0"/>
    <s v="50-R1.5 - Retirement"/>
    <m/>
    <x v="1"/>
    <n v="2048"/>
    <b v="0"/>
  </r>
  <r>
    <x v="1"/>
    <s v="0231"/>
    <n v="0"/>
    <n v="0"/>
    <n v="2025"/>
    <n v="1982"/>
    <n v="-8476.19"/>
    <n v="0"/>
    <s v="50-R1.5 - Retirement"/>
    <m/>
    <x v="1"/>
    <n v="2048"/>
    <b v="0"/>
  </r>
  <r>
    <x v="1"/>
    <s v="0231"/>
    <n v="0"/>
    <n v="0"/>
    <n v="2025"/>
    <n v="1983"/>
    <n v="-23586.18"/>
    <n v="0"/>
    <s v="50-R1.5 - Retirement"/>
    <m/>
    <x v="1"/>
    <n v="2048"/>
    <b v="0"/>
  </r>
  <r>
    <x v="1"/>
    <s v="0231"/>
    <n v="0"/>
    <n v="0"/>
    <n v="2025"/>
    <n v="1984"/>
    <n v="-7207.71"/>
    <n v="0"/>
    <s v="50-R1.5 - Retirement"/>
    <m/>
    <x v="1"/>
    <n v="2048"/>
    <b v="0"/>
  </r>
  <r>
    <x v="1"/>
    <s v="0231"/>
    <n v="0"/>
    <n v="0"/>
    <n v="2025"/>
    <n v="1985"/>
    <n v="-7296.99"/>
    <n v="0"/>
    <s v="50-R1.5 - Retirement"/>
    <m/>
    <x v="1"/>
    <n v="2048"/>
    <b v="0"/>
  </r>
  <r>
    <x v="1"/>
    <s v="0231"/>
    <n v="0"/>
    <n v="0"/>
    <n v="2025"/>
    <n v="1986"/>
    <n v="-1026.25"/>
    <n v="0"/>
    <s v="50-R1.5 - Retirement"/>
    <m/>
    <x v="1"/>
    <n v="2048"/>
    <b v="0"/>
  </r>
  <r>
    <x v="1"/>
    <s v="0231"/>
    <n v="0"/>
    <n v="0"/>
    <n v="2025"/>
    <n v="1987"/>
    <n v="-2388.5500000000002"/>
    <n v="0"/>
    <s v="50-R1.5 - Retirement"/>
    <m/>
    <x v="1"/>
    <n v="2048"/>
    <b v="0"/>
  </r>
  <r>
    <x v="1"/>
    <s v="0231"/>
    <n v="0"/>
    <n v="0"/>
    <n v="2025"/>
    <n v="1988"/>
    <n v="-5381.75"/>
    <n v="0"/>
    <s v="50-R1.5 - Retirement"/>
    <m/>
    <x v="1"/>
    <n v="2048"/>
    <b v="0"/>
  </r>
  <r>
    <x v="1"/>
    <s v="0231"/>
    <n v="0"/>
    <n v="0"/>
    <n v="2025"/>
    <n v="1990"/>
    <n v="-1093.9000000000001"/>
    <n v="0"/>
    <s v="50-R1.5 - Retirement"/>
    <m/>
    <x v="1"/>
    <n v="2048"/>
    <b v="0"/>
  </r>
  <r>
    <x v="1"/>
    <s v="0231"/>
    <n v="0"/>
    <n v="0"/>
    <n v="2025"/>
    <n v="1991"/>
    <n v="-643.78"/>
    <n v="0"/>
    <s v="50-R1.5 - Retirement"/>
    <m/>
    <x v="1"/>
    <n v="2048"/>
    <b v="0"/>
  </r>
  <r>
    <x v="1"/>
    <s v="0231"/>
    <n v="0"/>
    <n v="0"/>
    <n v="2025"/>
    <n v="1992"/>
    <n v="-159.59"/>
    <n v="0"/>
    <s v="50-R1.5 - Retirement"/>
    <m/>
    <x v="1"/>
    <n v="2048"/>
    <b v="0"/>
  </r>
  <r>
    <x v="1"/>
    <s v="0231"/>
    <n v="0"/>
    <n v="0"/>
    <n v="2025"/>
    <n v="1993"/>
    <n v="-1345.08"/>
    <n v="0"/>
    <s v="50-R1.5 - Retirement"/>
    <m/>
    <x v="1"/>
    <n v="2048"/>
    <b v="0"/>
  </r>
  <r>
    <x v="1"/>
    <s v="0231"/>
    <n v="0"/>
    <n v="0"/>
    <n v="2025"/>
    <n v="1994"/>
    <n v="-2022.83"/>
    <n v="0"/>
    <s v="50-R1.5 - Retirement"/>
    <m/>
    <x v="1"/>
    <n v="2048"/>
    <b v="0"/>
  </r>
  <r>
    <x v="1"/>
    <s v="0231"/>
    <n v="0"/>
    <n v="0"/>
    <n v="2025"/>
    <n v="1995"/>
    <n v="-25217.85"/>
    <n v="0"/>
    <s v="50-R1.5 - Retirement"/>
    <m/>
    <x v="1"/>
    <n v="2048"/>
    <b v="0"/>
  </r>
  <r>
    <x v="1"/>
    <s v="0231"/>
    <n v="0"/>
    <n v="0"/>
    <n v="2025"/>
    <n v="1996"/>
    <n v="-2720.32"/>
    <n v="0"/>
    <s v="50-R1.5 - Retirement"/>
    <m/>
    <x v="1"/>
    <n v="2048"/>
    <b v="0"/>
  </r>
  <r>
    <x v="1"/>
    <s v="0231"/>
    <n v="0"/>
    <n v="0"/>
    <n v="2025"/>
    <n v="1997"/>
    <n v="-6725.33"/>
    <n v="0"/>
    <s v="50-R1.5 - Retirement"/>
    <m/>
    <x v="1"/>
    <n v="2048"/>
    <b v="0"/>
  </r>
  <r>
    <x v="1"/>
    <s v="0231"/>
    <n v="0"/>
    <n v="0"/>
    <n v="2025"/>
    <n v="1998"/>
    <n v="-11463.22"/>
    <n v="0"/>
    <s v="50-R1.5 - Retirement"/>
    <m/>
    <x v="1"/>
    <n v="2048"/>
    <b v="0"/>
  </r>
  <r>
    <x v="1"/>
    <s v="0231"/>
    <n v="0"/>
    <n v="0"/>
    <n v="2025"/>
    <n v="1999"/>
    <n v="-5186.45"/>
    <n v="0"/>
    <s v="50-R1.5 - Retirement"/>
    <m/>
    <x v="1"/>
    <n v="2048"/>
    <b v="0"/>
  </r>
  <r>
    <x v="1"/>
    <s v="0231"/>
    <n v="0"/>
    <n v="0"/>
    <n v="2025"/>
    <n v="2001"/>
    <n v="-3306.13"/>
    <n v="0"/>
    <s v="50-R1.5 - Retirement"/>
    <m/>
    <x v="1"/>
    <n v="2048"/>
    <b v="0"/>
  </r>
  <r>
    <x v="1"/>
    <s v="0231"/>
    <n v="0"/>
    <n v="0"/>
    <n v="2025"/>
    <n v="2003"/>
    <n v="-15116.57"/>
    <n v="0"/>
    <s v="50-R1.5 - Retirement"/>
    <m/>
    <x v="1"/>
    <n v="2048"/>
    <b v="0"/>
  </r>
  <r>
    <x v="1"/>
    <s v="0231"/>
    <n v="0"/>
    <n v="0"/>
    <n v="2025"/>
    <n v="2004"/>
    <n v="-541641.24"/>
    <n v="0"/>
    <s v="50-R1.5 - Retirement"/>
    <m/>
    <x v="1"/>
    <n v="2048"/>
    <b v="0"/>
  </r>
  <r>
    <x v="1"/>
    <s v="0231"/>
    <n v="0"/>
    <n v="0"/>
    <n v="2025"/>
    <n v="2005"/>
    <n v="-14196.05"/>
    <n v="0"/>
    <s v="50-R1.5 - Retirement"/>
    <m/>
    <x v="1"/>
    <n v="2048"/>
    <b v="0"/>
  </r>
  <r>
    <x v="1"/>
    <s v="0231"/>
    <n v="0"/>
    <n v="0"/>
    <n v="2025"/>
    <n v="2006"/>
    <n v="-4415.0200000000004"/>
    <n v="0"/>
    <s v="50-R1.5 - Retirement"/>
    <m/>
    <x v="1"/>
    <n v="2048"/>
    <b v="0"/>
  </r>
  <r>
    <x v="1"/>
    <s v="0231"/>
    <n v="0"/>
    <n v="0"/>
    <n v="2025"/>
    <n v="2007"/>
    <n v="-13962.66"/>
    <n v="0"/>
    <s v="50-R1.5 - Retirement"/>
    <m/>
    <x v="1"/>
    <n v="2048"/>
    <b v="0"/>
  </r>
  <r>
    <x v="1"/>
    <s v="0231"/>
    <n v="0"/>
    <n v="0"/>
    <n v="2025"/>
    <n v="2008"/>
    <n v="-26664.54"/>
    <n v="0"/>
    <s v="50-R1.5 - Retirement"/>
    <m/>
    <x v="1"/>
    <n v="2048"/>
    <b v="0"/>
  </r>
  <r>
    <x v="1"/>
    <s v="0231"/>
    <n v="0"/>
    <n v="0"/>
    <n v="2025"/>
    <n v="2009"/>
    <n v="-7846.71"/>
    <n v="0"/>
    <s v="50-R1.5 - Retirement"/>
    <m/>
    <x v="1"/>
    <n v="2048"/>
    <b v="0"/>
  </r>
  <r>
    <x v="1"/>
    <s v="0231"/>
    <n v="0"/>
    <n v="0"/>
    <n v="2025"/>
    <n v="2010"/>
    <n v="-3159.96"/>
    <n v="0"/>
    <s v="50-R1.5 - Retirement"/>
    <m/>
    <x v="1"/>
    <n v="2048"/>
    <b v="0"/>
  </r>
  <r>
    <x v="1"/>
    <s v="0231"/>
    <n v="0"/>
    <n v="0"/>
    <n v="2026"/>
    <n v="1978"/>
    <n v="-920225.06"/>
    <n v="0"/>
    <s v="50-R1.5 - Retirement"/>
    <m/>
    <x v="1"/>
    <n v="2048"/>
    <b v="0"/>
  </r>
  <r>
    <x v="1"/>
    <s v="0231"/>
    <n v="0"/>
    <n v="0"/>
    <n v="2026"/>
    <n v="1980"/>
    <n v="-128598.39999999999"/>
    <n v="0"/>
    <s v="50-R1.5 - Retirement"/>
    <m/>
    <x v="1"/>
    <n v="2048"/>
    <b v="0"/>
  </r>
  <r>
    <x v="1"/>
    <s v="0231"/>
    <n v="0"/>
    <n v="0"/>
    <n v="2026"/>
    <n v="1981"/>
    <n v="-3401.58"/>
    <n v="0"/>
    <s v="50-R1.5 - Retirement"/>
    <m/>
    <x v="1"/>
    <n v="2048"/>
    <b v="0"/>
  </r>
  <r>
    <x v="1"/>
    <s v="0231"/>
    <n v="0"/>
    <n v="0"/>
    <n v="2026"/>
    <n v="1982"/>
    <n v="-8698.09"/>
    <n v="0"/>
    <s v="50-R1.5 - Retirement"/>
    <m/>
    <x v="1"/>
    <n v="2048"/>
    <b v="0"/>
  </r>
  <r>
    <x v="1"/>
    <s v="0231"/>
    <n v="0"/>
    <n v="0"/>
    <n v="2026"/>
    <n v="1983"/>
    <n v="-24231.72"/>
    <n v="0"/>
    <s v="50-R1.5 - Retirement"/>
    <m/>
    <x v="1"/>
    <n v="2048"/>
    <b v="0"/>
  </r>
  <r>
    <x v="1"/>
    <s v="0231"/>
    <n v="0"/>
    <n v="0"/>
    <n v="2026"/>
    <n v="1984"/>
    <n v="-7412.85"/>
    <n v="0"/>
    <s v="50-R1.5 - Retirement"/>
    <m/>
    <x v="1"/>
    <n v="2048"/>
    <b v="0"/>
  </r>
  <r>
    <x v="1"/>
    <s v="0231"/>
    <n v="0"/>
    <n v="0"/>
    <n v="2026"/>
    <n v="1985"/>
    <n v="-7512.05"/>
    <n v="0"/>
    <s v="50-R1.5 - Retirement"/>
    <m/>
    <x v="1"/>
    <n v="2048"/>
    <b v="0"/>
  </r>
  <r>
    <x v="1"/>
    <s v="0231"/>
    <n v="0"/>
    <n v="0"/>
    <n v="2026"/>
    <n v="1986"/>
    <n v="-1057.44"/>
    <n v="0"/>
    <s v="50-R1.5 - Retirement"/>
    <m/>
    <x v="1"/>
    <n v="2048"/>
    <b v="0"/>
  </r>
  <r>
    <x v="1"/>
    <s v="0231"/>
    <n v="0"/>
    <n v="0"/>
    <n v="2026"/>
    <n v="1987"/>
    <n v="-2463.19"/>
    <n v="0"/>
    <s v="50-R1.5 - Retirement"/>
    <m/>
    <x v="1"/>
    <n v="2048"/>
    <b v="0"/>
  </r>
  <r>
    <x v="1"/>
    <s v="0231"/>
    <n v="0"/>
    <n v="0"/>
    <n v="2026"/>
    <n v="1988"/>
    <n v="-5554.04"/>
    <n v="0"/>
    <s v="50-R1.5 - Retirement"/>
    <m/>
    <x v="1"/>
    <n v="2048"/>
    <b v="0"/>
  </r>
  <r>
    <x v="1"/>
    <s v="0231"/>
    <n v="0"/>
    <n v="0"/>
    <n v="2026"/>
    <n v="1990"/>
    <n v="-1130.3800000000001"/>
    <n v="0"/>
    <s v="50-R1.5 - Retirement"/>
    <m/>
    <x v="1"/>
    <n v="2048"/>
    <b v="0"/>
  </r>
  <r>
    <x v="1"/>
    <s v="0231"/>
    <n v="0"/>
    <n v="0"/>
    <n v="2026"/>
    <n v="1991"/>
    <n v="-665.6"/>
    <n v="0"/>
    <s v="50-R1.5 - Retirement"/>
    <m/>
    <x v="1"/>
    <n v="2048"/>
    <b v="0"/>
  </r>
  <r>
    <x v="1"/>
    <s v="0231"/>
    <n v="0"/>
    <n v="0"/>
    <n v="2026"/>
    <n v="1992"/>
    <n v="-165.08"/>
    <n v="0"/>
    <s v="50-R1.5 - Retirement"/>
    <m/>
    <x v="1"/>
    <n v="2048"/>
    <b v="0"/>
  </r>
  <r>
    <x v="1"/>
    <s v="0231"/>
    <n v="0"/>
    <n v="0"/>
    <n v="2026"/>
    <n v="1993"/>
    <n v="-1391.87"/>
    <n v="0"/>
    <s v="50-R1.5 - Retirement"/>
    <m/>
    <x v="1"/>
    <n v="2048"/>
    <b v="0"/>
  </r>
  <r>
    <x v="1"/>
    <s v="0231"/>
    <n v="0"/>
    <n v="0"/>
    <n v="2026"/>
    <n v="1994"/>
    <n v="-2093.94"/>
    <n v="0"/>
    <s v="50-R1.5 - Retirement"/>
    <m/>
    <x v="1"/>
    <n v="2048"/>
    <b v="0"/>
  </r>
  <r>
    <x v="1"/>
    <s v="0231"/>
    <n v="0"/>
    <n v="0"/>
    <n v="2026"/>
    <n v="1995"/>
    <n v="-26111.15"/>
    <n v="0"/>
    <s v="50-R1.5 - Retirement"/>
    <m/>
    <x v="1"/>
    <n v="2048"/>
    <b v="0"/>
  </r>
  <r>
    <x v="1"/>
    <s v="0231"/>
    <n v="0"/>
    <n v="0"/>
    <n v="2026"/>
    <n v="1996"/>
    <n v="-2817.31"/>
    <n v="0"/>
    <s v="50-R1.5 - Retirement"/>
    <m/>
    <x v="1"/>
    <n v="2048"/>
    <b v="0"/>
  </r>
  <r>
    <x v="1"/>
    <s v="0231"/>
    <n v="0"/>
    <n v="0"/>
    <n v="2026"/>
    <n v="1997"/>
    <n v="-6966.17"/>
    <n v="0"/>
    <s v="50-R1.5 - Retirement"/>
    <m/>
    <x v="1"/>
    <n v="2048"/>
    <b v="0"/>
  </r>
  <r>
    <x v="1"/>
    <s v="0231"/>
    <n v="0"/>
    <n v="0"/>
    <n v="2026"/>
    <n v="1998"/>
    <n v="-11874.76"/>
    <n v="0"/>
    <s v="50-R1.5 - Retirement"/>
    <m/>
    <x v="1"/>
    <n v="2048"/>
    <b v="0"/>
  </r>
  <r>
    <x v="1"/>
    <s v="0231"/>
    <n v="0"/>
    <n v="0"/>
    <n v="2026"/>
    <n v="1999"/>
    <n v="-5372.85"/>
    <n v="0"/>
    <s v="50-R1.5 - Retirement"/>
    <m/>
    <x v="1"/>
    <n v="2048"/>
    <b v="0"/>
  </r>
  <r>
    <x v="1"/>
    <s v="0231"/>
    <n v="0"/>
    <n v="0"/>
    <n v="2026"/>
    <n v="2001"/>
    <n v="-3424.56"/>
    <n v="0"/>
    <s v="50-R1.5 - Retirement"/>
    <m/>
    <x v="1"/>
    <n v="2048"/>
    <b v="0"/>
  </r>
  <r>
    <x v="1"/>
    <s v="0231"/>
    <n v="0"/>
    <n v="0"/>
    <n v="2026"/>
    <n v="2003"/>
    <n v="-15653.46"/>
    <n v="0"/>
    <s v="50-R1.5 - Retirement"/>
    <m/>
    <x v="1"/>
    <n v="2048"/>
    <b v="0"/>
  </r>
  <r>
    <x v="1"/>
    <s v="0231"/>
    <n v="0"/>
    <n v="0"/>
    <n v="2026"/>
    <n v="2004"/>
    <n v="-560758.32999999996"/>
    <n v="0"/>
    <s v="50-R1.5 - Retirement"/>
    <m/>
    <x v="1"/>
    <n v="2048"/>
    <b v="0"/>
  </r>
  <r>
    <x v="1"/>
    <s v="0231"/>
    <n v="0"/>
    <n v="0"/>
    <n v="2026"/>
    <n v="2005"/>
    <n v="-14693.38"/>
    <n v="0"/>
    <s v="50-R1.5 - Retirement"/>
    <m/>
    <x v="1"/>
    <n v="2048"/>
    <b v="0"/>
  </r>
  <r>
    <x v="1"/>
    <s v="0231"/>
    <n v="0"/>
    <n v="0"/>
    <n v="2026"/>
    <n v="2006"/>
    <n v="-4568.4799999999996"/>
    <n v="0"/>
    <s v="50-R1.5 - Retirement"/>
    <m/>
    <x v="1"/>
    <n v="2048"/>
    <b v="0"/>
  </r>
  <r>
    <x v="1"/>
    <s v="0231"/>
    <n v="0"/>
    <n v="0"/>
    <n v="2026"/>
    <n v="2007"/>
    <n v="-14444.21"/>
    <n v="0"/>
    <s v="50-R1.5 - Retirement"/>
    <m/>
    <x v="1"/>
    <n v="2048"/>
    <b v="0"/>
  </r>
  <r>
    <x v="1"/>
    <s v="0231"/>
    <n v="0"/>
    <n v="0"/>
    <n v="2026"/>
    <n v="2008"/>
    <n v="-27576.83"/>
    <n v="0"/>
    <s v="50-R1.5 - Retirement"/>
    <m/>
    <x v="1"/>
    <n v="2048"/>
    <b v="0"/>
  </r>
  <r>
    <x v="1"/>
    <s v="0231"/>
    <n v="0"/>
    <n v="0"/>
    <n v="2026"/>
    <n v="2009"/>
    <n v="-8113.51"/>
    <n v="0"/>
    <s v="50-R1.5 - Retirement"/>
    <m/>
    <x v="1"/>
    <n v="2048"/>
    <b v="0"/>
  </r>
  <r>
    <x v="1"/>
    <s v="0231"/>
    <n v="0"/>
    <n v="0"/>
    <n v="2026"/>
    <n v="2010"/>
    <n v="-3266.97"/>
    <n v="0"/>
    <s v="50-R1.5 - Retirement"/>
    <m/>
    <x v="1"/>
    <n v="2048"/>
    <b v="0"/>
  </r>
  <r>
    <x v="1"/>
    <s v="0231"/>
    <n v="0"/>
    <n v="0"/>
    <n v="2027"/>
    <n v="1978"/>
    <n v="-937571.37"/>
    <n v="0"/>
    <s v="50-R1.5 - Retirement"/>
    <m/>
    <x v="1"/>
    <n v="2048"/>
    <b v="0"/>
  </r>
  <r>
    <x v="1"/>
    <s v="0231"/>
    <n v="0"/>
    <n v="0"/>
    <n v="2027"/>
    <n v="1980"/>
    <n v="-131438.07"/>
    <n v="0"/>
    <s v="50-R1.5 - Retirement"/>
    <m/>
    <x v="1"/>
    <n v="2048"/>
    <b v="0"/>
  </r>
  <r>
    <x v="1"/>
    <s v="0231"/>
    <n v="0"/>
    <n v="0"/>
    <n v="2027"/>
    <n v="1981"/>
    <n v="-3481.64"/>
    <n v="0"/>
    <s v="50-R1.5 - Retirement"/>
    <m/>
    <x v="1"/>
    <n v="2048"/>
    <b v="0"/>
  </r>
  <r>
    <x v="1"/>
    <s v="0231"/>
    <n v="0"/>
    <n v="0"/>
    <n v="2027"/>
    <n v="1982"/>
    <n v="-8914.84"/>
    <n v="0"/>
    <s v="50-R1.5 - Retirement"/>
    <m/>
    <x v="1"/>
    <n v="2048"/>
    <b v="0"/>
  </r>
  <r>
    <x v="1"/>
    <s v="0231"/>
    <n v="0"/>
    <n v="0"/>
    <n v="2027"/>
    <n v="1983"/>
    <n v="-24866.07"/>
    <n v="0"/>
    <s v="50-R1.5 - Retirement"/>
    <m/>
    <x v="1"/>
    <n v="2048"/>
    <b v="0"/>
  </r>
  <r>
    <x v="1"/>
    <s v="0231"/>
    <n v="0"/>
    <n v="0"/>
    <n v="2027"/>
    <n v="1984"/>
    <n v="-7615.74"/>
    <n v="0"/>
    <s v="50-R1.5 - Retirement"/>
    <m/>
    <x v="1"/>
    <n v="2048"/>
    <b v="0"/>
  </r>
  <r>
    <x v="1"/>
    <s v="0231"/>
    <n v="0"/>
    <n v="0"/>
    <n v="2027"/>
    <n v="1985"/>
    <n v="-7725.86"/>
    <n v="0"/>
    <s v="50-R1.5 - Retirement"/>
    <m/>
    <x v="1"/>
    <n v="2048"/>
    <b v="0"/>
  </r>
  <r>
    <x v="1"/>
    <s v="0231"/>
    <n v="0"/>
    <n v="0"/>
    <n v="2027"/>
    <n v="1986"/>
    <n v="-1088.6099999999999"/>
    <n v="0"/>
    <s v="50-R1.5 - Retirement"/>
    <m/>
    <x v="1"/>
    <n v="2048"/>
    <b v="0"/>
  </r>
  <r>
    <x v="1"/>
    <s v="0231"/>
    <n v="0"/>
    <n v="0"/>
    <n v="2027"/>
    <n v="1987"/>
    <n v="-2538.06"/>
    <n v="0"/>
    <s v="50-R1.5 - Retirement"/>
    <m/>
    <x v="1"/>
    <n v="2048"/>
    <b v="0"/>
  </r>
  <r>
    <x v="1"/>
    <s v="0231"/>
    <n v="0"/>
    <n v="0"/>
    <n v="2027"/>
    <n v="1988"/>
    <n v="-5727.6"/>
    <n v="0"/>
    <s v="50-R1.5 - Retirement"/>
    <m/>
    <x v="1"/>
    <n v="2048"/>
    <b v="0"/>
  </r>
  <r>
    <x v="1"/>
    <s v="0231"/>
    <n v="0"/>
    <n v="0"/>
    <n v="2027"/>
    <n v="1990"/>
    <n v="-1167.3599999999999"/>
    <n v="0"/>
    <s v="50-R1.5 - Retirement"/>
    <m/>
    <x v="1"/>
    <n v="2048"/>
    <b v="0"/>
  </r>
  <r>
    <x v="1"/>
    <s v="0231"/>
    <n v="0"/>
    <n v="0"/>
    <n v="2027"/>
    <n v="1991"/>
    <n v="-687.79"/>
    <n v="0"/>
    <s v="50-R1.5 - Retirement"/>
    <m/>
    <x v="1"/>
    <n v="2048"/>
    <b v="0"/>
  </r>
  <r>
    <x v="1"/>
    <s v="0231"/>
    <n v="0"/>
    <n v="0"/>
    <n v="2027"/>
    <n v="1992"/>
    <n v="-170.67"/>
    <n v="0"/>
    <s v="50-R1.5 - Retirement"/>
    <m/>
    <x v="1"/>
    <n v="2048"/>
    <b v="0"/>
  </r>
  <r>
    <x v="1"/>
    <s v="0231"/>
    <n v="0"/>
    <n v="0"/>
    <n v="2027"/>
    <n v="1993"/>
    <n v="-1439.74"/>
    <n v="0"/>
    <s v="50-R1.5 - Retirement"/>
    <m/>
    <x v="1"/>
    <n v="2048"/>
    <b v="0"/>
  </r>
  <r>
    <x v="1"/>
    <s v="0231"/>
    <n v="0"/>
    <n v="0"/>
    <n v="2027"/>
    <n v="1994"/>
    <n v="-2166.7800000000002"/>
    <n v="0"/>
    <s v="50-R1.5 - Retirement"/>
    <m/>
    <x v="1"/>
    <n v="2048"/>
    <b v="0"/>
  </r>
  <r>
    <x v="1"/>
    <s v="0231"/>
    <n v="0"/>
    <n v="0"/>
    <n v="2027"/>
    <n v="1995"/>
    <n v="-27029.06"/>
    <n v="0"/>
    <s v="50-R1.5 - Retirement"/>
    <m/>
    <x v="1"/>
    <n v="2048"/>
    <b v="0"/>
  </r>
  <r>
    <x v="1"/>
    <s v="0231"/>
    <n v="0"/>
    <n v="0"/>
    <n v="2027"/>
    <n v="1996"/>
    <n v="-2917.11"/>
    <n v="0"/>
    <s v="50-R1.5 - Retirement"/>
    <m/>
    <x v="1"/>
    <n v="2048"/>
    <b v="0"/>
  </r>
  <r>
    <x v="1"/>
    <s v="0231"/>
    <n v="0"/>
    <n v="0"/>
    <n v="2027"/>
    <n v="1997"/>
    <n v="-7214.55"/>
    <n v="0"/>
    <s v="50-R1.5 - Retirement"/>
    <m/>
    <x v="1"/>
    <n v="2048"/>
    <b v="0"/>
  </r>
  <r>
    <x v="1"/>
    <s v="0231"/>
    <n v="0"/>
    <n v="0"/>
    <n v="2027"/>
    <n v="1998"/>
    <n v="-12299.99"/>
    <n v="0"/>
    <s v="50-R1.5 - Retirement"/>
    <m/>
    <x v="1"/>
    <n v="2048"/>
    <b v="0"/>
  </r>
  <r>
    <x v="1"/>
    <s v="0231"/>
    <n v="0"/>
    <n v="0"/>
    <n v="2027"/>
    <n v="1999"/>
    <n v="-5565.74"/>
    <n v="0"/>
    <s v="50-R1.5 - Retirement"/>
    <m/>
    <x v="1"/>
    <n v="2048"/>
    <b v="0"/>
  </r>
  <r>
    <x v="1"/>
    <s v="0231"/>
    <n v="0"/>
    <n v="0"/>
    <n v="2027"/>
    <n v="2001"/>
    <n v="-3547.55"/>
    <n v="0"/>
    <s v="50-R1.5 - Retirement"/>
    <m/>
    <x v="1"/>
    <n v="2048"/>
    <b v="0"/>
  </r>
  <r>
    <x v="1"/>
    <s v="0231"/>
    <n v="0"/>
    <n v="0"/>
    <n v="2027"/>
    <n v="2003"/>
    <n v="-16212.28"/>
    <n v="0"/>
    <s v="50-R1.5 - Retirement"/>
    <m/>
    <x v="1"/>
    <n v="2048"/>
    <b v="0"/>
  </r>
  <r>
    <x v="1"/>
    <s v="0231"/>
    <n v="0"/>
    <n v="0"/>
    <n v="2027"/>
    <n v="2004"/>
    <n v="-580674.43999999994"/>
    <n v="0"/>
    <s v="50-R1.5 - Retirement"/>
    <m/>
    <x v="1"/>
    <n v="2048"/>
    <b v="0"/>
  </r>
  <r>
    <x v="1"/>
    <s v="0231"/>
    <n v="0"/>
    <n v="0"/>
    <n v="2027"/>
    <n v="2005"/>
    <n v="-15211.98"/>
    <n v="0"/>
    <s v="50-R1.5 - Retirement"/>
    <m/>
    <x v="1"/>
    <n v="2048"/>
    <b v="0"/>
  </r>
  <r>
    <x v="1"/>
    <s v="0231"/>
    <n v="0"/>
    <n v="0"/>
    <n v="2027"/>
    <n v="2006"/>
    <n v="-4728.53"/>
    <n v="0"/>
    <s v="50-R1.5 - Retirement"/>
    <m/>
    <x v="1"/>
    <n v="2048"/>
    <b v="0"/>
  </r>
  <r>
    <x v="1"/>
    <s v="0231"/>
    <n v="0"/>
    <n v="0"/>
    <n v="2027"/>
    <n v="2007"/>
    <n v="-14946.27"/>
    <n v="0"/>
    <s v="50-R1.5 - Retirement"/>
    <m/>
    <x v="1"/>
    <n v="2048"/>
    <b v="0"/>
  </r>
  <r>
    <x v="1"/>
    <s v="0231"/>
    <n v="0"/>
    <n v="0"/>
    <n v="2027"/>
    <n v="2008"/>
    <n v="-28527.93"/>
    <n v="0"/>
    <s v="50-R1.5 - Retirement"/>
    <m/>
    <x v="1"/>
    <n v="2048"/>
    <b v="0"/>
  </r>
  <r>
    <x v="1"/>
    <s v="0231"/>
    <n v="0"/>
    <n v="0"/>
    <n v="2027"/>
    <n v="2009"/>
    <n v="-8391.1"/>
    <n v="0"/>
    <s v="50-R1.5 - Retirement"/>
    <m/>
    <x v="1"/>
    <n v="2048"/>
    <b v="0"/>
  </r>
  <r>
    <x v="1"/>
    <s v="0231"/>
    <n v="0"/>
    <n v="0"/>
    <n v="2027"/>
    <n v="2010"/>
    <n v="-3378.05"/>
    <n v="0"/>
    <s v="50-R1.5 - Retirement"/>
    <m/>
    <x v="1"/>
    <n v="2048"/>
    <b v="0"/>
  </r>
  <r>
    <x v="1"/>
    <s v="0231"/>
    <n v="0"/>
    <n v="0"/>
    <n v="2028"/>
    <n v="1978"/>
    <n v="-953587.93"/>
    <n v="0"/>
    <s v="50-R1.5 - Retirement"/>
    <m/>
    <x v="1"/>
    <n v="2048"/>
    <b v="0"/>
  </r>
  <r>
    <x v="1"/>
    <s v="0231"/>
    <n v="0"/>
    <n v="0"/>
    <n v="2028"/>
    <n v="1980"/>
    <n v="-134134.34"/>
    <n v="0"/>
    <s v="50-R1.5 - Retirement"/>
    <m/>
    <x v="1"/>
    <n v="2048"/>
    <b v="0"/>
  </r>
  <r>
    <x v="1"/>
    <s v="0231"/>
    <n v="0"/>
    <n v="0"/>
    <n v="2028"/>
    <n v="1981"/>
    <n v="-3558.52"/>
    <n v="0"/>
    <s v="50-R1.5 - Retirement"/>
    <m/>
    <x v="1"/>
    <n v="2048"/>
    <b v="0"/>
  </r>
  <r>
    <x v="1"/>
    <s v="0231"/>
    <n v="0"/>
    <n v="0"/>
    <n v="2028"/>
    <n v="1982"/>
    <n v="-9124.66"/>
    <n v="0"/>
    <s v="50-R1.5 - Retirement"/>
    <m/>
    <x v="1"/>
    <n v="2048"/>
    <b v="0"/>
  </r>
  <r>
    <x v="1"/>
    <s v="0231"/>
    <n v="0"/>
    <n v="0"/>
    <n v="2028"/>
    <n v="1983"/>
    <n v="-25485.72"/>
    <n v="0"/>
    <s v="50-R1.5 - Retirement"/>
    <m/>
    <x v="1"/>
    <n v="2048"/>
    <b v="0"/>
  </r>
  <r>
    <x v="1"/>
    <s v="0231"/>
    <n v="0"/>
    <n v="0"/>
    <n v="2028"/>
    <n v="1984"/>
    <n v="-7815.1"/>
    <n v="0"/>
    <s v="50-R1.5 - Retirement"/>
    <m/>
    <x v="1"/>
    <n v="2048"/>
    <b v="0"/>
  </r>
  <r>
    <x v="1"/>
    <s v="0231"/>
    <n v="0"/>
    <n v="0"/>
    <n v="2028"/>
    <n v="1985"/>
    <n v="-7937.31"/>
    <n v="0"/>
    <s v="50-R1.5 - Retirement"/>
    <m/>
    <x v="1"/>
    <n v="2048"/>
    <b v="0"/>
  </r>
  <r>
    <x v="1"/>
    <s v="0231"/>
    <n v="0"/>
    <n v="0"/>
    <n v="2028"/>
    <n v="1986"/>
    <n v="-1119.5899999999999"/>
    <n v="0"/>
    <s v="50-R1.5 - Retirement"/>
    <m/>
    <x v="1"/>
    <n v="2048"/>
    <b v="0"/>
  </r>
  <r>
    <x v="1"/>
    <s v="0231"/>
    <n v="0"/>
    <n v="0"/>
    <n v="2028"/>
    <n v="1987"/>
    <n v="-2612.87"/>
    <n v="0"/>
    <s v="50-R1.5 - Retirement"/>
    <m/>
    <x v="1"/>
    <n v="2048"/>
    <b v="0"/>
  </r>
  <r>
    <x v="1"/>
    <s v="0231"/>
    <n v="0"/>
    <n v="0"/>
    <n v="2028"/>
    <n v="1988"/>
    <n v="-5901.71"/>
    <n v="0"/>
    <s v="50-R1.5 - Retirement"/>
    <m/>
    <x v="1"/>
    <n v="2048"/>
    <b v="0"/>
  </r>
  <r>
    <x v="1"/>
    <s v="0231"/>
    <n v="0"/>
    <n v="0"/>
    <n v="2028"/>
    <n v="1990"/>
    <n v="-1204.73"/>
    <n v="0"/>
    <s v="50-R1.5 - Retirement"/>
    <m/>
    <x v="1"/>
    <n v="2048"/>
    <b v="0"/>
  </r>
  <r>
    <x v="1"/>
    <s v="0231"/>
    <n v="0"/>
    <n v="0"/>
    <n v="2028"/>
    <n v="1991"/>
    <n v="-710.29"/>
    <n v="0"/>
    <s v="50-R1.5 - Retirement"/>
    <m/>
    <x v="1"/>
    <n v="2048"/>
    <b v="0"/>
  </r>
  <r>
    <x v="1"/>
    <s v="0231"/>
    <n v="0"/>
    <n v="0"/>
    <n v="2028"/>
    <n v="1992"/>
    <n v="-176.36"/>
    <n v="0"/>
    <s v="50-R1.5 - Retirement"/>
    <m/>
    <x v="1"/>
    <n v="2048"/>
    <b v="0"/>
  </r>
  <r>
    <x v="1"/>
    <s v="0231"/>
    <n v="0"/>
    <n v="0"/>
    <n v="2028"/>
    <n v="1993"/>
    <n v="-1488.53"/>
    <n v="0"/>
    <s v="50-R1.5 - Retirement"/>
    <m/>
    <x v="1"/>
    <n v="2048"/>
    <b v="0"/>
  </r>
  <r>
    <x v="1"/>
    <s v="0231"/>
    <n v="0"/>
    <n v="0"/>
    <n v="2028"/>
    <n v="1994"/>
    <n v="-2241.3000000000002"/>
    <n v="0"/>
    <s v="50-R1.5 - Retirement"/>
    <m/>
    <x v="1"/>
    <n v="2048"/>
    <b v="0"/>
  </r>
  <r>
    <x v="1"/>
    <s v="0231"/>
    <n v="0"/>
    <n v="0"/>
    <n v="2028"/>
    <n v="1995"/>
    <n v="-27969.32"/>
    <n v="0"/>
    <s v="50-R1.5 - Retirement"/>
    <m/>
    <x v="1"/>
    <n v="2048"/>
    <b v="0"/>
  </r>
  <r>
    <x v="1"/>
    <s v="0231"/>
    <n v="0"/>
    <n v="0"/>
    <n v="2028"/>
    <n v="1996"/>
    <n v="-3019.66"/>
    <n v="0"/>
    <s v="50-R1.5 - Retirement"/>
    <m/>
    <x v="1"/>
    <n v="2048"/>
    <b v="0"/>
  </r>
  <r>
    <x v="1"/>
    <s v="0231"/>
    <n v="0"/>
    <n v="0"/>
    <n v="2028"/>
    <n v="1997"/>
    <n v="-7470.11"/>
    <n v="0"/>
    <s v="50-R1.5 - Retirement"/>
    <m/>
    <x v="1"/>
    <n v="2048"/>
    <b v="0"/>
  </r>
  <r>
    <x v="1"/>
    <s v="0231"/>
    <n v="0"/>
    <n v="0"/>
    <n v="2028"/>
    <n v="1998"/>
    <n v="-12738.55"/>
    <n v="0"/>
    <s v="50-R1.5 - Retirement"/>
    <m/>
    <x v="1"/>
    <n v="2048"/>
    <b v="0"/>
  </r>
  <r>
    <x v="1"/>
    <s v="0231"/>
    <n v="0"/>
    <n v="0"/>
    <n v="2028"/>
    <n v="1999"/>
    <n v="-5765.05"/>
    <n v="0"/>
    <s v="50-R1.5 - Retirement"/>
    <m/>
    <x v="1"/>
    <n v="2048"/>
    <b v="0"/>
  </r>
  <r>
    <x v="1"/>
    <s v="0231"/>
    <n v="0"/>
    <n v="0"/>
    <n v="2028"/>
    <n v="2001"/>
    <n v="-3675.05"/>
    <n v="0"/>
    <s v="50-R1.5 - Retirement"/>
    <m/>
    <x v="1"/>
    <n v="2048"/>
    <b v="0"/>
  </r>
  <r>
    <x v="1"/>
    <s v="0231"/>
    <n v="0"/>
    <n v="0"/>
    <n v="2028"/>
    <n v="2003"/>
    <n v="-16793.04"/>
    <n v="0"/>
    <s v="50-R1.5 - Retirement"/>
    <m/>
    <x v="1"/>
    <n v="2048"/>
    <b v="0"/>
  </r>
  <r>
    <x v="1"/>
    <s v="0231"/>
    <n v="0"/>
    <n v="0"/>
    <n v="2028"/>
    <n v="2004"/>
    <n v="-601404.36"/>
    <n v="0"/>
    <s v="50-R1.5 - Retirement"/>
    <m/>
    <x v="1"/>
    <n v="2048"/>
    <b v="0"/>
  </r>
  <r>
    <x v="1"/>
    <s v="0231"/>
    <n v="0"/>
    <n v="0"/>
    <n v="2028"/>
    <n v="2005"/>
    <n v="-15752.25"/>
    <n v="0"/>
    <s v="50-R1.5 - Retirement"/>
    <m/>
    <x v="1"/>
    <n v="2048"/>
    <b v="0"/>
  </r>
  <r>
    <x v="1"/>
    <s v="0231"/>
    <n v="0"/>
    <n v="0"/>
    <n v="2028"/>
    <n v="2006"/>
    <n v="-4895.42"/>
    <n v="0"/>
    <s v="50-R1.5 - Retirement"/>
    <m/>
    <x v="1"/>
    <n v="2048"/>
    <b v="0"/>
  </r>
  <r>
    <x v="1"/>
    <s v="0231"/>
    <n v="0"/>
    <n v="0"/>
    <n v="2028"/>
    <n v="2007"/>
    <n v="-15469.88"/>
    <n v="0"/>
    <s v="50-R1.5 - Retirement"/>
    <m/>
    <x v="1"/>
    <n v="2048"/>
    <b v="0"/>
  </r>
  <r>
    <x v="1"/>
    <s v="0231"/>
    <n v="0"/>
    <n v="0"/>
    <n v="2028"/>
    <n v="2008"/>
    <n v="-29519.51"/>
    <n v="0"/>
    <s v="50-R1.5 - Retirement"/>
    <m/>
    <x v="1"/>
    <n v="2048"/>
    <b v="0"/>
  </r>
  <r>
    <x v="1"/>
    <s v="0231"/>
    <n v="0"/>
    <n v="0"/>
    <n v="2028"/>
    <n v="2009"/>
    <n v="-8680.5"/>
    <n v="0"/>
    <s v="50-R1.5 - Retirement"/>
    <m/>
    <x v="1"/>
    <n v="2048"/>
    <b v="0"/>
  </r>
  <r>
    <x v="1"/>
    <s v="0231"/>
    <n v="0"/>
    <n v="0"/>
    <n v="2028"/>
    <n v="2010"/>
    <n v="-3493.63"/>
    <n v="0"/>
    <s v="50-R1.5 - Retirement"/>
    <m/>
    <x v="1"/>
    <n v="2048"/>
    <b v="0"/>
  </r>
  <r>
    <x v="1"/>
    <s v="0231"/>
    <n v="0"/>
    <n v="0"/>
    <n v="2029"/>
    <n v="1978"/>
    <n v="-968080.13"/>
    <n v="0"/>
    <s v="50-R1.5 - Retirement"/>
    <m/>
    <x v="1"/>
    <n v="2048"/>
    <b v="0"/>
  </r>
  <r>
    <x v="1"/>
    <s v="0231"/>
    <n v="0"/>
    <n v="0"/>
    <n v="2029"/>
    <n v="1980"/>
    <n v="-136662.78"/>
    <n v="0"/>
    <s v="50-R1.5 - Retirement"/>
    <m/>
    <x v="1"/>
    <n v="2048"/>
    <b v="0"/>
  </r>
  <r>
    <x v="1"/>
    <s v="0231"/>
    <n v="0"/>
    <n v="0"/>
    <n v="2029"/>
    <n v="1981"/>
    <n v="-3631.52"/>
    <n v="0"/>
    <s v="50-R1.5 - Retirement"/>
    <m/>
    <x v="1"/>
    <n v="2048"/>
    <b v="0"/>
  </r>
  <r>
    <x v="1"/>
    <s v="0231"/>
    <n v="0"/>
    <n v="0"/>
    <n v="2029"/>
    <n v="1982"/>
    <n v="-9326.14"/>
    <n v="0"/>
    <s v="50-R1.5 - Retirement"/>
    <m/>
    <x v="1"/>
    <n v="2048"/>
    <b v="0"/>
  </r>
  <r>
    <x v="1"/>
    <s v="0231"/>
    <n v="0"/>
    <n v="0"/>
    <n v="2029"/>
    <n v="1983"/>
    <n v="-26085.55"/>
    <n v="0"/>
    <s v="50-R1.5 - Retirement"/>
    <m/>
    <x v="1"/>
    <n v="2048"/>
    <b v="0"/>
  </r>
  <r>
    <x v="1"/>
    <s v="0231"/>
    <n v="0"/>
    <n v="0"/>
    <n v="2029"/>
    <n v="1984"/>
    <n v="-8009.85"/>
    <n v="0"/>
    <s v="50-R1.5 - Retirement"/>
    <m/>
    <x v="1"/>
    <n v="2048"/>
    <b v="0"/>
  </r>
  <r>
    <x v="1"/>
    <s v="0231"/>
    <n v="0"/>
    <n v="0"/>
    <n v="2029"/>
    <n v="1985"/>
    <n v="-8145.09"/>
    <n v="0"/>
    <s v="50-R1.5 - Retirement"/>
    <m/>
    <x v="1"/>
    <n v="2048"/>
    <b v="0"/>
  </r>
  <r>
    <x v="1"/>
    <s v="0231"/>
    <n v="0"/>
    <n v="0"/>
    <n v="2029"/>
    <n v="1986"/>
    <n v="-1150.24"/>
    <n v="0"/>
    <s v="50-R1.5 - Retirement"/>
    <m/>
    <x v="1"/>
    <n v="2048"/>
    <b v="0"/>
  </r>
  <r>
    <x v="1"/>
    <s v="0231"/>
    <n v="0"/>
    <n v="0"/>
    <n v="2029"/>
    <n v="1987"/>
    <n v="-2687.24"/>
    <n v="0"/>
    <s v="50-R1.5 - Retirement"/>
    <m/>
    <x v="1"/>
    <n v="2048"/>
    <b v="0"/>
  </r>
  <r>
    <x v="1"/>
    <s v="0231"/>
    <n v="0"/>
    <n v="0"/>
    <n v="2029"/>
    <n v="1988"/>
    <n v="-6075.65"/>
    <n v="0"/>
    <s v="50-R1.5 - Retirement"/>
    <m/>
    <x v="1"/>
    <n v="2048"/>
    <b v="0"/>
  </r>
  <r>
    <x v="1"/>
    <s v="0231"/>
    <n v="0"/>
    <n v="0"/>
    <n v="2029"/>
    <n v="1990"/>
    <n v="-1242.3800000000001"/>
    <n v="0"/>
    <s v="50-R1.5 - Retirement"/>
    <m/>
    <x v="1"/>
    <n v="2048"/>
    <b v="0"/>
  </r>
  <r>
    <x v="1"/>
    <s v="0231"/>
    <n v="0"/>
    <n v="0"/>
    <n v="2029"/>
    <n v="1991"/>
    <n v="-733.03"/>
    <n v="0"/>
    <s v="50-R1.5 - Retirement"/>
    <m/>
    <x v="1"/>
    <n v="2048"/>
    <b v="0"/>
  </r>
  <r>
    <x v="1"/>
    <s v="0231"/>
    <n v="0"/>
    <n v="0"/>
    <n v="2029"/>
    <n v="1992"/>
    <n v="-182.13"/>
    <n v="0"/>
    <s v="50-R1.5 - Retirement"/>
    <m/>
    <x v="1"/>
    <n v="2048"/>
    <b v="0"/>
  </r>
  <r>
    <x v="1"/>
    <s v="0231"/>
    <n v="0"/>
    <n v="0"/>
    <n v="2029"/>
    <n v="1993"/>
    <n v="-1538.16"/>
    <n v="0"/>
    <s v="50-R1.5 - Retirement"/>
    <m/>
    <x v="1"/>
    <n v="2048"/>
    <b v="0"/>
  </r>
  <r>
    <x v="1"/>
    <s v="0231"/>
    <n v="0"/>
    <n v="0"/>
    <n v="2029"/>
    <n v="1994"/>
    <n v="-2317.25"/>
    <n v="0"/>
    <s v="50-R1.5 - Retirement"/>
    <m/>
    <x v="1"/>
    <n v="2048"/>
    <b v="0"/>
  </r>
  <r>
    <x v="1"/>
    <s v="0231"/>
    <n v="0"/>
    <n v="0"/>
    <n v="2029"/>
    <n v="1995"/>
    <n v="-28931.18"/>
    <n v="0"/>
    <s v="50-R1.5 - Retirement"/>
    <m/>
    <x v="1"/>
    <n v="2048"/>
    <b v="0"/>
  </r>
  <r>
    <x v="1"/>
    <s v="0231"/>
    <n v="0"/>
    <n v="0"/>
    <n v="2029"/>
    <n v="1996"/>
    <n v="-3124.7"/>
    <n v="0"/>
    <s v="50-R1.5 - Retirement"/>
    <m/>
    <x v="1"/>
    <n v="2048"/>
    <b v="0"/>
  </r>
  <r>
    <x v="1"/>
    <s v="0231"/>
    <n v="0"/>
    <n v="0"/>
    <n v="2029"/>
    <n v="1997"/>
    <n v="-7732.72"/>
    <n v="0"/>
    <s v="50-R1.5 - Retirement"/>
    <m/>
    <x v="1"/>
    <n v="2048"/>
    <b v="0"/>
  </r>
  <r>
    <x v="1"/>
    <s v="0231"/>
    <n v="0"/>
    <n v="0"/>
    <n v="2029"/>
    <n v="1998"/>
    <n v="-13189.79"/>
    <n v="0"/>
    <s v="50-R1.5 - Retirement"/>
    <m/>
    <x v="1"/>
    <n v="2048"/>
    <b v="0"/>
  </r>
  <r>
    <x v="1"/>
    <s v="0231"/>
    <n v="0"/>
    <n v="0"/>
    <n v="2029"/>
    <n v="1999"/>
    <n v="-5970.6"/>
    <n v="0"/>
    <s v="50-R1.5 - Retirement"/>
    <m/>
    <x v="1"/>
    <n v="2048"/>
    <b v="0"/>
  </r>
  <r>
    <x v="1"/>
    <s v="0231"/>
    <n v="0"/>
    <n v="0"/>
    <n v="2029"/>
    <n v="2001"/>
    <n v="-3806.99"/>
    <n v="0"/>
    <s v="50-R1.5 - Retirement"/>
    <m/>
    <x v="1"/>
    <n v="2048"/>
    <b v="0"/>
  </r>
  <r>
    <x v="1"/>
    <s v="0231"/>
    <n v="0"/>
    <n v="0"/>
    <n v="2029"/>
    <n v="2003"/>
    <n v="-17396.14"/>
    <n v="0"/>
    <s v="50-R1.5 - Retirement"/>
    <m/>
    <x v="1"/>
    <n v="2048"/>
    <b v="0"/>
  </r>
  <r>
    <x v="1"/>
    <s v="0231"/>
    <n v="0"/>
    <n v="0"/>
    <n v="2029"/>
    <n v="2004"/>
    <n v="-622948.09"/>
    <n v="0"/>
    <s v="50-R1.5 - Retirement"/>
    <m/>
    <x v="1"/>
    <n v="2048"/>
    <b v="0"/>
  </r>
  <r>
    <x v="1"/>
    <s v="0231"/>
    <n v="0"/>
    <n v="0"/>
    <n v="2029"/>
    <n v="2005"/>
    <n v="-16314.6"/>
    <n v="0"/>
    <s v="50-R1.5 - Retirement"/>
    <m/>
    <x v="1"/>
    <n v="2048"/>
    <b v="0"/>
  </r>
  <r>
    <x v="1"/>
    <s v="0231"/>
    <n v="0"/>
    <n v="0"/>
    <n v="2029"/>
    <n v="2006"/>
    <n v="-5069.29"/>
    <n v="0"/>
    <s v="50-R1.5 - Retirement"/>
    <m/>
    <x v="1"/>
    <n v="2048"/>
    <b v="0"/>
  </r>
  <r>
    <x v="1"/>
    <s v="0231"/>
    <n v="0"/>
    <n v="0"/>
    <n v="2029"/>
    <n v="2007"/>
    <n v="-16015.88"/>
    <n v="0"/>
    <s v="50-R1.5 - Retirement"/>
    <m/>
    <x v="1"/>
    <n v="2048"/>
    <b v="0"/>
  </r>
  <r>
    <x v="1"/>
    <s v="0231"/>
    <n v="0"/>
    <n v="0"/>
    <n v="2029"/>
    <n v="2008"/>
    <n v="-30553.65"/>
    <n v="0"/>
    <s v="50-R1.5 - Retirement"/>
    <m/>
    <x v="1"/>
    <n v="2048"/>
    <b v="0"/>
  </r>
  <r>
    <x v="1"/>
    <s v="0231"/>
    <n v="0"/>
    <n v="0"/>
    <n v="2029"/>
    <n v="2009"/>
    <n v="-8982.2199999999993"/>
    <n v="0"/>
    <s v="50-R1.5 - Retirement"/>
    <m/>
    <x v="1"/>
    <n v="2048"/>
    <b v="0"/>
  </r>
  <r>
    <x v="1"/>
    <s v="0231"/>
    <n v="0"/>
    <n v="0"/>
    <n v="2029"/>
    <n v="2010"/>
    <n v="-3614.12"/>
    <n v="0"/>
    <s v="50-R1.5 - Retirement"/>
    <m/>
    <x v="1"/>
    <n v="2048"/>
    <b v="0"/>
  </r>
  <r>
    <x v="1"/>
    <s v="0231"/>
    <n v="0"/>
    <n v="0"/>
    <n v="2030"/>
    <n v="1978"/>
    <n v="-980875"/>
    <n v="0"/>
    <s v="50-R1.5 - Retirement"/>
    <m/>
    <x v="1"/>
    <n v="2048"/>
    <b v="0"/>
  </r>
  <r>
    <x v="1"/>
    <s v="0231"/>
    <n v="0"/>
    <n v="0"/>
    <n v="2030"/>
    <n v="1980"/>
    <n v="-138997.4"/>
    <n v="0"/>
    <s v="50-R1.5 - Retirement"/>
    <m/>
    <x v="1"/>
    <n v="2048"/>
    <b v="0"/>
  </r>
  <r>
    <x v="1"/>
    <s v="0231"/>
    <n v="0"/>
    <n v="0"/>
    <n v="2030"/>
    <n v="1981"/>
    <n v="-3699.97"/>
    <n v="0"/>
    <s v="50-R1.5 - Retirement"/>
    <m/>
    <x v="1"/>
    <n v="2048"/>
    <b v="0"/>
  </r>
  <r>
    <x v="1"/>
    <s v="0231"/>
    <n v="0"/>
    <n v="0"/>
    <n v="2030"/>
    <n v="1982"/>
    <n v="-9517.4599999999991"/>
    <n v="0"/>
    <s v="50-R1.5 - Retirement"/>
    <m/>
    <x v="1"/>
    <n v="2048"/>
    <b v="0"/>
  </r>
  <r>
    <x v="1"/>
    <s v="0231"/>
    <n v="0"/>
    <n v="0"/>
    <n v="2030"/>
    <n v="1983"/>
    <n v="-26661.56"/>
    <n v="0"/>
    <s v="50-R1.5 - Retirement"/>
    <m/>
    <x v="1"/>
    <n v="2048"/>
    <b v="0"/>
  </r>
  <r>
    <x v="1"/>
    <s v="0231"/>
    <n v="0"/>
    <n v="0"/>
    <n v="2030"/>
    <n v="1984"/>
    <n v="-8198.3700000000008"/>
    <n v="0"/>
    <s v="50-R1.5 - Retirement"/>
    <m/>
    <x v="1"/>
    <n v="2048"/>
    <b v="0"/>
  </r>
  <r>
    <x v="1"/>
    <s v="0231"/>
    <n v="0"/>
    <n v="0"/>
    <n v="2030"/>
    <n v="1985"/>
    <n v="-8348.06"/>
    <n v="0"/>
    <s v="50-R1.5 - Retirement"/>
    <m/>
    <x v="1"/>
    <n v="2048"/>
    <b v="0"/>
  </r>
  <r>
    <x v="1"/>
    <s v="0231"/>
    <n v="0"/>
    <n v="0"/>
    <n v="2030"/>
    <n v="1986"/>
    <n v="-1180.3499999999999"/>
    <n v="0"/>
    <s v="50-R1.5 - Retirement"/>
    <m/>
    <x v="1"/>
    <n v="2048"/>
    <b v="0"/>
  </r>
  <r>
    <x v="1"/>
    <s v="0231"/>
    <n v="0"/>
    <n v="0"/>
    <n v="2030"/>
    <n v="1987"/>
    <n v="-2760.78"/>
    <n v="0"/>
    <s v="50-R1.5 - Retirement"/>
    <m/>
    <x v="1"/>
    <n v="2048"/>
    <b v="0"/>
  </r>
  <r>
    <x v="1"/>
    <s v="0231"/>
    <n v="0"/>
    <n v="0"/>
    <n v="2030"/>
    <n v="1988"/>
    <n v="-6248.57"/>
    <n v="0"/>
    <s v="50-R1.5 - Retirement"/>
    <m/>
    <x v="1"/>
    <n v="2048"/>
    <b v="0"/>
  </r>
  <r>
    <x v="1"/>
    <s v="0231"/>
    <n v="0"/>
    <n v="0"/>
    <n v="2030"/>
    <n v="1990"/>
    <n v="-1280.1500000000001"/>
    <n v="0"/>
    <s v="50-R1.5 - Retirement"/>
    <m/>
    <x v="1"/>
    <n v="2048"/>
    <b v="0"/>
  </r>
  <r>
    <x v="1"/>
    <s v="0231"/>
    <n v="0"/>
    <n v="0"/>
    <n v="2030"/>
    <n v="1991"/>
    <n v="-755.94"/>
    <n v="0"/>
    <s v="50-R1.5 - Retirement"/>
    <m/>
    <x v="1"/>
    <n v="2048"/>
    <b v="0"/>
  </r>
  <r>
    <x v="1"/>
    <s v="0231"/>
    <n v="0"/>
    <n v="0"/>
    <n v="2030"/>
    <n v="1992"/>
    <n v="-187.96"/>
    <n v="0"/>
    <s v="50-R1.5 - Retirement"/>
    <m/>
    <x v="1"/>
    <n v="2048"/>
    <b v="0"/>
  </r>
  <r>
    <x v="1"/>
    <s v="0231"/>
    <n v="0"/>
    <n v="0"/>
    <n v="2030"/>
    <n v="1993"/>
    <n v="-1588.49"/>
    <n v="0"/>
    <s v="50-R1.5 - Retirement"/>
    <m/>
    <x v="1"/>
    <n v="2048"/>
    <b v="0"/>
  </r>
  <r>
    <x v="1"/>
    <s v="0231"/>
    <n v="0"/>
    <n v="0"/>
    <n v="2030"/>
    <n v="1994"/>
    <n v="-2394.5100000000002"/>
    <n v="0"/>
    <s v="50-R1.5 - Retirement"/>
    <m/>
    <x v="1"/>
    <n v="2048"/>
    <b v="0"/>
  </r>
  <r>
    <x v="1"/>
    <s v="0231"/>
    <n v="0"/>
    <n v="0"/>
    <n v="2030"/>
    <n v="1995"/>
    <n v="-29911.63"/>
    <n v="0"/>
    <s v="50-R1.5 - Retirement"/>
    <m/>
    <x v="1"/>
    <n v="2048"/>
    <b v="0"/>
  </r>
  <r>
    <x v="1"/>
    <s v="0231"/>
    <n v="0"/>
    <n v="0"/>
    <n v="2030"/>
    <n v="1996"/>
    <n v="-3232.16"/>
    <n v="0"/>
    <s v="50-R1.5 - Retirement"/>
    <m/>
    <x v="1"/>
    <n v="2048"/>
    <b v="0"/>
  </r>
  <r>
    <x v="1"/>
    <s v="0231"/>
    <n v="0"/>
    <n v="0"/>
    <n v="2030"/>
    <n v="1997"/>
    <n v="-8001.71"/>
    <n v="0"/>
    <s v="50-R1.5 - Retirement"/>
    <m/>
    <x v="1"/>
    <n v="2048"/>
    <b v="0"/>
  </r>
  <r>
    <x v="1"/>
    <s v="0231"/>
    <n v="0"/>
    <n v="0"/>
    <n v="2030"/>
    <n v="1998"/>
    <n v="-13653.47"/>
    <n v="0"/>
    <s v="50-R1.5 - Retirement"/>
    <m/>
    <x v="1"/>
    <n v="2048"/>
    <b v="0"/>
  </r>
  <r>
    <x v="1"/>
    <s v="0231"/>
    <n v="0"/>
    <n v="0"/>
    <n v="2030"/>
    <n v="1999"/>
    <n v="-6182.1"/>
    <n v="0"/>
    <s v="50-R1.5 - Retirement"/>
    <m/>
    <x v="1"/>
    <n v="2048"/>
    <b v="0"/>
  </r>
  <r>
    <x v="1"/>
    <s v="0231"/>
    <n v="0"/>
    <n v="0"/>
    <n v="2030"/>
    <n v="2001"/>
    <n v="-3943.32"/>
    <n v="0"/>
    <s v="50-R1.5 - Retirement"/>
    <m/>
    <x v="1"/>
    <n v="2048"/>
    <b v="0"/>
  </r>
  <r>
    <x v="1"/>
    <s v="0231"/>
    <n v="0"/>
    <n v="0"/>
    <n v="2030"/>
    <n v="2003"/>
    <n v="-18021.38"/>
    <n v="0"/>
    <s v="50-R1.5 - Retirement"/>
    <m/>
    <x v="1"/>
    <n v="2048"/>
    <b v="0"/>
  </r>
  <r>
    <x v="1"/>
    <s v="0231"/>
    <n v="0"/>
    <n v="0"/>
    <n v="2030"/>
    <n v="2004"/>
    <n v="-645320.42000000004"/>
    <n v="0"/>
    <s v="50-R1.5 - Retirement"/>
    <m/>
    <x v="1"/>
    <n v="2048"/>
    <b v="0"/>
  </r>
  <r>
    <x v="1"/>
    <s v="0231"/>
    <n v="0"/>
    <n v="0"/>
    <n v="2030"/>
    <n v="2005"/>
    <n v="-16899.03"/>
    <n v="0"/>
    <s v="50-R1.5 - Retirement"/>
    <m/>
    <x v="1"/>
    <n v="2048"/>
    <b v="0"/>
  </r>
  <r>
    <x v="1"/>
    <s v="0231"/>
    <n v="0"/>
    <n v="0"/>
    <n v="2030"/>
    <n v="2006"/>
    <n v="-5250.26"/>
    <n v="0"/>
    <s v="50-R1.5 - Retirement"/>
    <m/>
    <x v="1"/>
    <n v="2048"/>
    <b v="0"/>
  </r>
  <r>
    <x v="1"/>
    <s v="0231"/>
    <n v="0"/>
    <n v="0"/>
    <n v="2030"/>
    <n v="2007"/>
    <n v="-16584.71"/>
    <n v="0"/>
    <s v="50-R1.5 - Retirement"/>
    <m/>
    <x v="1"/>
    <n v="2048"/>
    <b v="0"/>
  </r>
  <r>
    <x v="1"/>
    <s v="0231"/>
    <n v="0"/>
    <n v="0"/>
    <n v="2030"/>
    <n v="2008"/>
    <n v="-31632.04"/>
    <n v="0"/>
    <s v="50-R1.5 - Retirement"/>
    <m/>
    <x v="1"/>
    <n v="2048"/>
    <b v="0"/>
  </r>
  <r>
    <x v="1"/>
    <s v="0231"/>
    <n v="0"/>
    <n v="0"/>
    <n v="2030"/>
    <n v="2009"/>
    <n v="-9296.89"/>
    <n v="0"/>
    <s v="50-R1.5 - Retirement"/>
    <m/>
    <x v="1"/>
    <n v="2048"/>
    <b v="0"/>
  </r>
  <r>
    <x v="1"/>
    <s v="0231"/>
    <n v="0"/>
    <n v="0"/>
    <n v="2030"/>
    <n v="2010"/>
    <n v="-3739.74"/>
    <n v="0"/>
    <s v="50-R1.5 - Retirement"/>
    <m/>
    <x v="1"/>
    <n v="2048"/>
    <b v="0"/>
  </r>
  <r>
    <x v="1"/>
    <s v="0231"/>
    <n v="0"/>
    <n v="0"/>
    <n v="2031"/>
    <n v="1978"/>
    <n v="-991794.15"/>
    <n v="0"/>
    <s v="50-R1.5 - Retirement"/>
    <m/>
    <x v="1"/>
    <n v="2048"/>
    <b v="0"/>
  </r>
  <r>
    <x v="1"/>
    <s v="0231"/>
    <n v="0"/>
    <n v="0"/>
    <n v="2031"/>
    <n v="1980"/>
    <n v="-141109.82"/>
    <n v="0"/>
    <s v="50-R1.5 - Retirement"/>
    <m/>
    <x v="1"/>
    <n v="2048"/>
    <b v="0"/>
  </r>
  <r>
    <x v="1"/>
    <s v="0231"/>
    <n v="0"/>
    <n v="0"/>
    <n v="2031"/>
    <n v="1981"/>
    <n v="-3763.18"/>
    <n v="0"/>
    <s v="50-R1.5 - Retirement"/>
    <m/>
    <x v="1"/>
    <n v="2048"/>
    <b v="0"/>
  </r>
  <r>
    <x v="1"/>
    <s v="0231"/>
    <n v="0"/>
    <n v="0"/>
    <n v="2031"/>
    <n v="1982"/>
    <n v="-9696.86"/>
    <n v="0"/>
    <s v="50-R1.5 - Retirement"/>
    <m/>
    <x v="1"/>
    <n v="2048"/>
    <b v="0"/>
  </r>
  <r>
    <x v="1"/>
    <s v="0231"/>
    <n v="0"/>
    <n v="0"/>
    <n v="2031"/>
    <n v="1983"/>
    <n v="-27208.48"/>
    <n v="0"/>
    <s v="50-R1.5 - Retirement"/>
    <m/>
    <x v="1"/>
    <n v="2048"/>
    <b v="0"/>
  </r>
  <r>
    <x v="1"/>
    <s v="0231"/>
    <n v="0"/>
    <n v="0"/>
    <n v="2031"/>
    <n v="1984"/>
    <n v="-8379.4"/>
    <n v="0"/>
    <s v="50-R1.5 - Retirement"/>
    <m/>
    <x v="1"/>
    <n v="2048"/>
    <b v="0"/>
  </r>
  <r>
    <x v="1"/>
    <s v="0231"/>
    <n v="0"/>
    <n v="0"/>
    <n v="2031"/>
    <n v="1985"/>
    <n v="-8544.5400000000009"/>
    <n v="0"/>
    <s v="50-R1.5 - Retirement"/>
    <m/>
    <x v="1"/>
    <n v="2048"/>
    <b v="0"/>
  </r>
  <r>
    <x v="1"/>
    <s v="0231"/>
    <n v="0"/>
    <n v="0"/>
    <n v="2031"/>
    <n v="1986"/>
    <n v="-1209.76"/>
    <n v="0"/>
    <s v="50-R1.5 - Retirement"/>
    <m/>
    <x v="1"/>
    <n v="2048"/>
    <b v="0"/>
  </r>
  <r>
    <x v="1"/>
    <s v="0231"/>
    <n v="0"/>
    <n v="0"/>
    <n v="2031"/>
    <n v="1987"/>
    <n v="-2833.06"/>
    <n v="0"/>
    <s v="50-R1.5 - Retirement"/>
    <m/>
    <x v="1"/>
    <n v="2048"/>
    <b v="0"/>
  </r>
  <r>
    <x v="1"/>
    <s v="0231"/>
    <n v="0"/>
    <n v="0"/>
    <n v="2031"/>
    <n v="1988"/>
    <n v="-6419.59"/>
    <n v="0"/>
    <s v="50-R1.5 - Retirement"/>
    <m/>
    <x v="1"/>
    <n v="2048"/>
    <b v="0"/>
  </r>
  <r>
    <x v="1"/>
    <s v="0231"/>
    <n v="0"/>
    <n v="0"/>
    <n v="2031"/>
    <n v="1990"/>
    <n v="-1317.88"/>
    <n v="0"/>
    <s v="50-R1.5 - Retirement"/>
    <m/>
    <x v="1"/>
    <n v="2048"/>
    <b v="0"/>
  </r>
  <r>
    <x v="1"/>
    <s v="0231"/>
    <n v="0"/>
    <n v="0"/>
    <n v="2031"/>
    <n v="1991"/>
    <n v="-778.92"/>
    <n v="0"/>
    <s v="50-R1.5 - Retirement"/>
    <m/>
    <x v="1"/>
    <n v="2048"/>
    <b v="0"/>
  </r>
  <r>
    <x v="1"/>
    <s v="0231"/>
    <n v="0"/>
    <n v="0"/>
    <n v="2031"/>
    <n v="1992"/>
    <n v="-193.83"/>
    <n v="0"/>
    <s v="50-R1.5 - Retirement"/>
    <m/>
    <x v="1"/>
    <n v="2048"/>
    <b v="0"/>
  </r>
  <r>
    <x v="1"/>
    <s v="0231"/>
    <n v="0"/>
    <n v="0"/>
    <n v="2031"/>
    <n v="1993"/>
    <n v="-1639.34"/>
    <n v="0"/>
    <s v="50-R1.5 - Retirement"/>
    <m/>
    <x v="1"/>
    <n v="2048"/>
    <b v="0"/>
  </r>
  <r>
    <x v="1"/>
    <s v="0231"/>
    <n v="0"/>
    <n v="0"/>
    <n v="2031"/>
    <n v="1994"/>
    <n v="-2472.86"/>
    <n v="0"/>
    <s v="50-R1.5 - Retirement"/>
    <m/>
    <x v="1"/>
    <n v="2048"/>
    <b v="0"/>
  </r>
  <r>
    <x v="1"/>
    <s v="0231"/>
    <n v="0"/>
    <n v="0"/>
    <n v="2031"/>
    <n v="1995"/>
    <n v="-30908.9"/>
    <n v="0"/>
    <s v="50-R1.5 - Retirement"/>
    <m/>
    <x v="1"/>
    <n v="2048"/>
    <b v="0"/>
  </r>
  <r>
    <x v="1"/>
    <s v="0231"/>
    <n v="0"/>
    <n v="0"/>
    <n v="2031"/>
    <n v="1996"/>
    <n v="-3341.69"/>
    <n v="0"/>
    <s v="50-R1.5 - Retirement"/>
    <m/>
    <x v="1"/>
    <n v="2048"/>
    <b v="0"/>
  </r>
  <r>
    <x v="1"/>
    <s v="0231"/>
    <n v="0"/>
    <n v="0"/>
    <n v="2031"/>
    <n v="1997"/>
    <n v="-8276.89"/>
    <n v="0"/>
    <s v="50-R1.5 - Retirement"/>
    <m/>
    <x v="1"/>
    <n v="2048"/>
    <b v="0"/>
  </r>
  <r>
    <x v="1"/>
    <s v="0231"/>
    <n v="0"/>
    <n v="0"/>
    <n v="2031"/>
    <n v="1998"/>
    <n v="-14128.43"/>
    <n v="0"/>
    <s v="50-R1.5 - Retirement"/>
    <m/>
    <x v="1"/>
    <n v="2048"/>
    <b v="0"/>
  </r>
  <r>
    <x v="1"/>
    <s v="0231"/>
    <n v="0"/>
    <n v="0"/>
    <n v="2031"/>
    <n v="1999"/>
    <n v="-6399.43"/>
    <n v="0"/>
    <s v="50-R1.5 - Retirement"/>
    <m/>
    <x v="1"/>
    <n v="2048"/>
    <b v="0"/>
  </r>
  <r>
    <x v="1"/>
    <s v="0231"/>
    <n v="0"/>
    <n v="0"/>
    <n v="2031"/>
    <n v="2001"/>
    <n v="-4083.92"/>
    <n v="0"/>
    <s v="50-R1.5 - Retirement"/>
    <m/>
    <x v="1"/>
    <n v="2048"/>
    <b v="0"/>
  </r>
  <r>
    <x v="1"/>
    <s v="0231"/>
    <n v="0"/>
    <n v="0"/>
    <n v="2031"/>
    <n v="2003"/>
    <n v="-18668.36"/>
    <n v="0"/>
    <s v="50-R1.5 - Retirement"/>
    <m/>
    <x v="1"/>
    <n v="2048"/>
    <b v="0"/>
  </r>
  <r>
    <x v="1"/>
    <s v="0231"/>
    <n v="0"/>
    <n v="0"/>
    <n v="2031"/>
    <n v="2004"/>
    <n v="-668513.94999999995"/>
    <n v="0"/>
    <s v="50-R1.5 - Retirement"/>
    <m/>
    <x v="1"/>
    <n v="2048"/>
    <b v="0"/>
  </r>
  <r>
    <x v="1"/>
    <s v="0231"/>
    <n v="0"/>
    <n v="0"/>
    <n v="2031"/>
    <n v="2005"/>
    <n v="-17505.939999999999"/>
    <n v="0"/>
    <s v="50-R1.5 - Retirement"/>
    <m/>
    <x v="1"/>
    <n v="2048"/>
    <b v="0"/>
  </r>
  <r>
    <x v="1"/>
    <s v="0231"/>
    <n v="0"/>
    <n v="0"/>
    <n v="2031"/>
    <n v="2006"/>
    <n v="-5438.33"/>
    <n v="0"/>
    <s v="50-R1.5 - Retirement"/>
    <m/>
    <x v="1"/>
    <n v="2048"/>
    <b v="0"/>
  </r>
  <r>
    <x v="1"/>
    <s v="0231"/>
    <n v="0"/>
    <n v="0"/>
    <n v="2031"/>
    <n v="2007"/>
    <n v="-17176.78"/>
    <n v="0"/>
    <s v="50-R1.5 - Retirement"/>
    <m/>
    <x v="1"/>
    <n v="2048"/>
    <b v="0"/>
  </r>
  <r>
    <x v="1"/>
    <s v="0231"/>
    <n v="0"/>
    <n v="0"/>
    <n v="2031"/>
    <n v="2008"/>
    <n v="-32755.49"/>
    <n v="0"/>
    <s v="50-R1.5 - Retirement"/>
    <m/>
    <x v="1"/>
    <n v="2048"/>
    <b v="0"/>
  </r>
  <r>
    <x v="1"/>
    <s v="0231"/>
    <n v="0"/>
    <n v="0"/>
    <n v="2031"/>
    <n v="2009"/>
    <n v="-9625.02"/>
    <n v="0"/>
    <s v="50-R1.5 - Retirement"/>
    <m/>
    <x v="1"/>
    <n v="2048"/>
    <b v="0"/>
  </r>
  <r>
    <x v="1"/>
    <s v="0231"/>
    <n v="0"/>
    <n v="0"/>
    <n v="2031"/>
    <n v="2010"/>
    <n v="-3870.76"/>
    <n v="0"/>
    <s v="50-R1.5 - Retirement"/>
    <m/>
    <x v="1"/>
    <n v="2048"/>
    <b v="0"/>
  </r>
  <r>
    <x v="1"/>
    <s v="0231"/>
    <n v="0"/>
    <n v="0"/>
    <n v="2032"/>
    <n v="1978"/>
    <n v="-1000653.8"/>
    <n v="0"/>
    <s v="50-R1.5 - Retirement"/>
    <m/>
    <x v="1"/>
    <n v="2048"/>
    <b v="0"/>
  </r>
  <r>
    <x v="1"/>
    <s v="0231"/>
    <n v="0"/>
    <n v="0"/>
    <n v="2032"/>
    <n v="1980"/>
    <n v="-142974.82999999999"/>
    <n v="0"/>
    <s v="50-R1.5 - Retirement"/>
    <m/>
    <x v="1"/>
    <n v="2048"/>
    <b v="0"/>
  </r>
  <r>
    <x v="1"/>
    <s v="0231"/>
    <n v="0"/>
    <n v="0"/>
    <n v="2032"/>
    <n v="1981"/>
    <n v="-3820.37"/>
    <n v="0"/>
    <s v="50-R1.5 - Retirement"/>
    <m/>
    <x v="1"/>
    <n v="2048"/>
    <b v="0"/>
  </r>
  <r>
    <x v="1"/>
    <s v="0231"/>
    <n v="0"/>
    <n v="0"/>
    <n v="2032"/>
    <n v="1982"/>
    <n v="-9862.51"/>
    <n v="0"/>
    <s v="50-R1.5 - Retirement"/>
    <m/>
    <x v="1"/>
    <n v="2048"/>
    <b v="0"/>
  </r>
  <r>
    <x v="1"/>
    <s v="0231"/>
    <n v="0"/>
    <n v="0"/>
    <n v="2032"/>
    <n v="1983"/>
    <n v="-27721.37"/>
    <n v="0"/>
    <s v="50-R1.5 - Retirement"/>
    <m/>
    <x v="1"/>
    <n v="2048"/>
    <b v="0"/>
  </r>
  <r>
    <x v="1"/>
    <s v="0231"/>
    <n v="0"/>
    <n v="0"/>
    <n v="2032"/>
    <n v="1984"/>
    <n v="-8551.2999999999993"/>
    <n v="0"/>
    <s v="50-R1.5 - Retirement"/>
    <m/>
    <x v="1"/>
    <n v="2048"/>
    <b v="0"/>
  </r>
  <r>
    <x v="1"/>
    <s v="0231"/>
    <n v="0"/>
    <n v="0"/>
    <n v="2032"/>
    <n v="1985"/>
    <n v="-8733.2199999999993"/>
    <n v="0"/>
    <s v="50-R1.5 - Retirement"/>
    <m/>
    <x v="1"/>
    <n v="2048"/>
    <b v="0"/>
  </r>
  <r>
    <x v="1"/>
    <s v="0231"/>
    <n v="0"/>
    <n v="0"/>
    <n v="2032"/>
    <n v="1986"/>
    <n v="-1238.23"/>
    <n v="0"/>
    <s v="50-R1.5 - Retirement"/>
    <m/>
    <x v="1"/>
    <n v="2048"/>
    <b v="0"/>
  </r>
  <r>
    <x v="1"/>
    <s v="0231"/>
    <n v="0"/>
    <n v="0"/>
    <n v="2032"/>
    <n v="1987"/>
    <n v="-2903.65"/>
    <n v="0"/>
    <s v="50-R1.5 - Retirement"/>
    <m/>
    <x v="1"/>
    <n v="2048"/>
    <b v="0"/>
  </r>
  <r>
    <x v="1"/>
    <s v="0231"/>
    <n v="0"/>
    <n v="0"/>
    <n v="2032"/>
    <n v="1988"/>
    <n v="-6587.65"/>
    <n v="0"/>
    <s v="50-R1.5 - Retirement"/>
    <m/>
    <x v="1"/>
    <n v="2048"/>
    <b v="0"/>
  </r>
  <r>
    <x v="1"/>
    <s v="0231"/>
    <n v="0"/>
    <n v="0"/>
    <n v="2032"/>
    <n v="1990"/>
    <n v="-1355.38"/>
    <n v="0"/>
    <s v="50-R1.5 - Retirement"/>
    <m/>
    <x v="1"/>
    <n v="2048"/>
    <b v="0"/>
  </r>
  <r>
    <x v="1"/>
    <s v="0231"/>
    <n v="0"/>
    <n v="0"/>
    <n v="2032"/>
    <n v="1991"/>
    <n v="-801.88"/>
    <n v="0"/>
    <s v="50-R1.5 - Retirement"/>
    <m/>
    <x v="1"/>
    <n v="2048"/>
    <b v="0"/>
  </r>
  <r>
    <x v="1"/>
    <s v="0231"/>
    <n v="0"/>
    <n v="0"/>
    <n v="2032"/>
    <n v="1992"/>
    <n v="-199.73"/>
    <n v="0"/>
    <s v="50-R1.5 - Retirement"/>
    <m/>
    <x v="1"/>
    <n v="2048"/>
    <b v="0"/>
  </r>
  <r>
    <x v="1"/>
    <s v="0231"/>
    <n v="0"/>
    <n v="0"/>
    <n v="2032"/>
    <n v="1993"/>
    <n v="-1690.57"/>
    <n v="0"/>
    <s v="50-R1.5 - Retirement"/>
    <m/>
    <x v="1"/>
    <n v="2048"/>
    <b v="0"/>
  </r>
  <r>
    <x v="1"/>
    <s v="0231"/>
    <n v="0"/>
    <n v="0"/>
    <n v="2032"/>
    <n v="1994"/>
    <n v="-2552.02"/>
    <n v="0"/>
    <s v="50-R1.5 - Retirement"/>
    <m/>
    <x v="1"/>
    <n v="2048"/>
    <b v="0"/>
  </r>
  <r>
    <x v="1"/>
    <s v="0231"/>
    <n v="0"/>
    <n v="0"/>
    <n v="2032"/>
    <n v="1995"/>
    <n v="-31920.240000000002"/>
    <n v="0"/>
    <s v="50-R1.5 - Retirement"/>
    <m/>
    <x v="1"/>
    <n v="2048"/>
    <b v="0"/>
  </r>
  <r>
    <x v="1"/>
    <s v="0231"/>
    <n v="0"/>
    <n v="0"/>
    <n v="2032"/>
    <n v="1996"/>
    <n v="-3453.11"/>
    <n v="0"/>
    <s v="50-R1.5 - Retirement"/>
    <m/>
    <x v="1"/>
    <n v="2048"/>
    <b v="0"/>
  </r>
  <r>
    <x v="1"/>
    <s v="0231"/>
    <n v="0"/>
    <n v="0"/>
    <n v="2032"/>
    <n v="1997"/>
    <n v="-8557.39"/>
    <n v="0"/>
    <s v="50-R1.5 - Retirement"/>
    <m/>
    <x v="1"/>
    <n v="2048"/>
    <b v="0"/>
  </r>
  <r>
    <x v="1"/>
    <s v="0231"/>
    <n v="0"/>
    <n v="0"/>
    <n v="2032"/>
    <n v="1998"/>
    <n v="-14614.31"/>
    <n v="0"/>
    <s v="50-R1.5 - Retirement"/>
    <m/>
    <x v="1"/>
    <n v="2048"/>
    <b v="0"/>
  </r>
  <r>
    <x v="1"/>
    <s v="0231"/>
    <n v="0"/>
    <n v="0"/>
    <n v="2032"/>
    <n v="1999"/>
    <n v="-6622.05"/>
    <n v="0"/>
    <s v="50-R1.5 - Retirement"/>
    <m/>
    <x v="1"/>
    <n v="2048"/>
    <b v="0"/>
  </r>
  <r>
    <x v="1"/>
    <s v="0231"/>
    <n v="0"/>
    <n v="0"/>
    <n v="2032"/>
    <n v="2001"/>
    <n v="-4228.58"/>
    <n v="0"/>
    <s v="50-R1.5 - Retirement"/>
    <m/>
    <x v="1"/>
    <n v="2048"/>
    <b v="0"/>
  </r>
  <r>
    <x v="1"/>
    <s v="0231"/>
    <n v="0"/>
    <n v="0"/>
    <n v="2032"/>
    <n v="2003"/>
    <n v="-19336.87"/>
    <n v="0"/>
    <s v="50-R1.5 - Retirement"/>
    <m/>
    <x v="1"/>
    <n v="2048"/>
    <b v="0"/>
  </r>
  <r>
    <x v="1"/>
    <s v="0231"/>
    <n v="0"/>
    <n v="0"/>
    <n v="2032"/>
    <n v="2004"/>
    <n v="-692513.9"/>
    <n v="0"/>
    <s v="50-R1.5 - Retirement"/>
    <m/>
    <x v="1"/>
    <n v="2048"/>
    <b v="0"/>
  </r>
  <r>
    <x v="1"/>
    <s v="0231"/>
    <n v="0"/>
    <n v="0"/>
    <n v="2032"/>
    <n v="2005"/>
    <n v="-18135.12"/>
    <n v="0"/>
    <s v="50-R1.5 - Retirement"/>
    <m/>
    <x v="1"/>
    <n v="2048"/>
    <b v="0"/>
  </r>
  <r>
    <x v="1"/>
    <s v="0231"/>
    <n v="0"/>
    <n v="0"/>
    <n v="2032"/>
    <n v="2006"/>
    <n v="-5633.65"/>
    <n v="0"/>
    <s v="50-R1.5 - Retirement"/>
    <m/>
    <x v="1"/>
    <n v="2048"/>
    <b v="0"/>
  </r>
  <r>
    <x v="1"/>
    <s v="0231"/>
    <n v="0"/>
    <n v="0"/>
    <n v="2032"/>
    <n v="2007"/>
    <n v="-17792.09"/>
    <n v="0"/>
    <s v="50-R1.5 - Retirement"/>
    <m/>
    <x v="1"/>
    <n v="2048"/>
    <b v="0"/>
  </r>
  <r>
    <x v="1"/>
    <s v="0231"/>
    <n v="0"/>
    <n v="0"/>
    <n v="2032"/>
    <n v="2008"/>
    <n v="-33924.86"/>
    <n v="0"/>
    <s v="50-R1.5 - Retirement"/>
    <m/>
    <x v="1"/>
    <n v="2048"/>
    <b v="0"/>
  </r>
  <r>
    <x v="1"/>
    <s v="0231"/>
    <n v="0"/>
    <n v="0"/>
    <n v="2032"/>
    <n v="2009"/>
    <n v="-9966.8700000000008"/>
    <n v="0"/>
    <s v="50-R1.5 - Retirement"/>
    <m/>
    <x v="1"/>
    <n v="2048"/>
    <b v="0"/>
  </r>
  <r>
    <x v="1"/>
    <s v="0231"/>
    <n v="0"/>
    <n v="0"/>
    <n v="2032"/>
    <n v="2010"/>
    <n v="-4007.37"/>
    <n v="0"/>
    <s v="50-R1.5 - Retirement"/>
    <m/>
    <x v="1"/>
    <n v="2048"/>
    <b v="0"/>
  </r>
  <r>
    <x v="1"/>
    <s v="0231"/>
    <n v="0"/>
    <n v="0"/>
    <n v="2033"/>
    <n v="1978"/>
    <n v="-1007275.57"/>
    <n v="0"/>
    <s v="50-R1.5 - Retirement"/>
    <m/>
    <x v="1"/>
    <n v="2048"/>
    <b v="0"/>
  </r>
  <r>
    <x v="1"/>
    <s v="0231"/>
    <n v="0"/>
    <n v="0"/>
    <n v="2033"/>
    <n v="1980"/>
    <n v="-144566.43"/>
    <n v="0"/>
    <s v="50-R1.5 - Retirement"/>
    <m/>
    <x v="1"/>
    <n v="2048"/>
    <b v="0"/>
  </r>
  <r>
    <x v="1"/>
    <s v="0231"/>
    <n v="0"/>
    <n v="0"/>
    <n v="2033"/>
    <n v="1981"/>
    <n v="-3870.86"/>
    <n v="0"/>
    <s v="50-R1.5 - Retirement"/>
    <m/>
    <x v="1"/>
    <n v="2048"/>
    <b v="0"/>
  </r>
  <r>
    <x v="1"/>
    <s v="0231"/>
    <n v="0"/>
    <n v="0"/>
    <n v="2033"/>
    <n v="1982"/>
    <n v="-10012.4"/>
    <n v="0"/>
    <s v="50-R1.5 - Retirement"/>
    <m/>
    <x v="1"/>
    <n v="2048"/>
    <b v="0"/>
  </r>
  <r>
    <x v="1"/>
    <s v="0231"/>
    <n v="0"/>
    <n v="0"/>
    <n v="2033"/>
    <n v="1983"/>
    <n v="-28194.93"/>
    <n v="0"/>
    <s v="50-R1.5 - Retirement"/>
    <m/>
    <x v="1"/>
    <n v="2048"/>
    <b v="0"/>
  </r>
  <r>
    <x v="1"/>
    <s v="0231"/>
    <n v="0"/>
    <n v="0"/>
    <n v="2033"/>
    <n v="1984"/>
    <n v="-8712.49"/>
    <n v="0"/>
    <s v="50-R1.5 - Retirement"/>
    <m/>
    <x v="1"/>
    <n v="2048"/>
    <b v="0"/>
  </r>
  <r>
    <x v="1"/>
    <s v="0231"/>
    <n v="0"/>
    <n v="0"/>
    <n v="2033"/>
    <n v="1985"/>
    <n v="-8912.3700000000008"/>
    <n v="0"/>
    <s v="50-R1.5 - Retirement"/>
    <m/>
    <x v="1"/>
    <n v="2048"/>
    <b v="0"/>
  </r>
  <r>
    <x v="1"/>
    <s v="0231"/>
    <n v="0"/>
    <n v="0"/>
    <n v="2033"/>
    <n v="1986"/>
    <n v="-1265.58"/>
    <n v="0"/>
    <s v="50-R1.5 - Retirement"/>
    <m/>
    <x v="1"/>
    <n v="2048"/>
    <b v="0"/>
  </r>
  <r>
    <x v="1"/>
    <s v="0231"/>
    <n v="0"/>
    <n v="0"/>
    <n v="2033"/>
    <n v="1987"/>
    <n v="-2972"/>
    <n v="0"/>
    <s v="50-R1.5 - Retirement"/>
    <m/>
    <x v="1"/>
    <n v="2048"/>
    <b v="0"/>
  </r>
  <r>
    <x v="1"/>
    <s v="0231"/>
    <n v="0"/>
    <n v="0"/>
    <n v="2033"/>
    <n v="1988"/>
    <n v="-6751.81"/>
    <n v="0"/>
    <s v="50-R1.5 - Retirement"/>
    <m/>
    <x v="1"/>
    <n v="2048"/>
    <b v="0"/>
  </r>
  <r>
    <x v="1"/>
    <s v="0231"/>
    <n v="0"/>
    <n v="0"/>
    <n v="2033"/>
    <n v="1990"/>
    <n v="-1392.48"/>
    <n v="0"/>
    <s v="50-R1.5 - Retirement"/>
    <m/>
    <x v="1"/>
    <n v="2048"/>
    <b v="0"/>
  </r>
  <r>
    <x v="1"/>
    <s v="0231"/>
    <n v="0"/>
    <n v="0"/>
    <n v="2033"/>
    <n v="1991"/>
    <n v="-824.7"/>
    <n v="0"/>
    <s v="50-R1.5 - Retirement"/>
    <m/>
    <x v="1"/>
    <n v="2048"/>
    <b v="0"/>
  </r>
  <r>
    <x v="1"/>
    <s v="0231"/>
    <n v="0"/>
    <n v="0"/>
    <n v="2033"/>
    <n v="1992"/>
    <n v="-205.61"/>
    <n v="0"/>
    <s v="50-R1.5 - Retirement"/>
    <m/>
    <x v="1"/>
    <n v="2048"/>
    <b v="0"/>
  </r>
  <r>
    <x v="1"/>
    <s v="0231"/>
    <n v="0"/>
    <n v="0"/>
    <n v="2033"/>
    <n v="1993"/>
    <n v="-1741.96"/>
    <n v="0"/>
    <s v="50-R1.5 - Retirement"/>
    <m/>
    <x v="1"/>
    <n v="2048"/>
    <b v="0"/>
  </r>
  <r>
    <x v="1"/>
    <s v="0231"/>
    <n v="0"/>
    <n v="0"/>
    <n v="2033"/>
    <n v="1994"/>
    <n v="-2631.77"/>
    <n v="0"/>
    <s v="50-R1.5 - Retirement"/>
    <m/>
    <x v="1"/>
    <n v="2048"/>
    <b v="0"/>
  </r>
  <r>
    <x v="1"/>
    <s v="0231"/>
    <n v="0"/>
    <n v="0"/>
    <n v="2033"/>
    <n v="1995"/>
    <n v="-32942.120000000003"/>
    <n v="0"/>
    <s v="50-R1.5 - Retirement"/>
    <m/>
    <x v="1"/>
    <n v="2048"/>
    <b v="0"/>
  </r>
  <r>
    <x v="1"/>
    <s v="0231"/>
    <n v="0"/>
    <n v="0"/>
    <n v="2033"/>
    <n v="1996"/>
    <n v="-3566.09"/>
    <n v="0"/>
    <s v="50-R1.5 - Retirement"/>
    <m/>
    <x v="1"/>
    <n v="2048"/>
    <b v="0"/>
  </r>
  <r>
    <x v="1"/>
    <s v="0231"/>
    <n v="0"/>
    <n v="0"/>
    <n v="2033"/>
    <n v="1997"/>
    <n v="-8842.7000000000007"/>
    <n v="0"/>
    <s v="50-R1.5 - Retirement"/>
    <m/>
    <x v="1"/>
    <n v="2048"/>
    <b v="0"/>
  </r>
  <r>
    <x v="1"/>
    <s v="0231"/>
    <n v="0"/>
    <n v="0"/>
    <n v="2033"/>
    <n v="1998"/>
    <n v="-15109.57"/>
    <n v="0"/>
    <s v="50-R1.5 - Retirement"/>
    <m/>
    <x v="1"/>
    <n v="2048"/>
    <b v="0"/>
  </r>
  <r>
    <x v="1"/>
    <s v="0231"/>
    <n v="0"/>
    <n v="0"/>
    <n v="2033"/>
    <n v="1999"/>
    <n v="-6849.78"/>
    <n v="0"/>
    <s v="50-R1.5 - Retirement"/>
    <m/>
    <x v="1"/>
    <n v="2048"/>
    <b v="0"/>
  </r>
  <r>
    <x v="1"/>
    <s v="0231"/>
    <n v="0"/>
    <n v="0"/>
    <n v="2033"/>
    <n v="2001"/>
    <n v="-4377.2299999999996"/>
    <n v="0"/>
    <s v="50-R1.5 - Retirement"/>
    <m/>
    <x v="1"/>
    <n v="2048"/>
    <b v="0"/>
  </r>
  <r>
    <x v="1"/>
    <s v="0231"/>
    <n v="0"/>
    <n v="0"/>
    <n v="2033"/>
    <n v="2003"/>
    <n v="-20026.330000000002"/>
    <n v="0"/>
    <s v="50-R1.5 - Retirement"/>
    <m/>
    <x v="1"/>
    <n v="2048"/>
    <b v="0"/>
  </r>
  <r>
    <x v="1"/>
    <s v="0231"/>
    <n v="0"/>
    <n v="0"/>
    <n v="2033"/>
    <n v="2004"/>
    <n v="-717312.86"/>
    <n v="0"/>
    <s v="50-R1.5 - Retirement"/>
    <m/>
    <x v="1"/>
    <n v="2048"/>
    <b v="0"/>
  </r>
  <r>
    <x v="1"/>
    <s v="0231"/>
    <n v="0"/>
    <n v="0"/>
    <n v="2033"/>
    <n v="2005"/>
    <n v="-18786.18"/>
    <n v="0"/>
    <s v="50-R1.5 - Retirement"/>
    <m/>
    <x v="1"/>
    <n v="2048"/>
    <b v="0"/>
  </r>
  <r>
    <x v="1"/>
    <s v="0231"/>
    <n v="0"/>
    <n v="0"/>
    <n v="2033"/>
    <n v="2006"/>
    <n v="-5836.12"/>
    <n v="0"/>
    <s v="50-R1.5 - Retirement"/>
    <m/>
    <x v="1"/>
    <n v="2048"/>
    <b v="0"/>
  </r>
  <r>
    <x v="1"/>
    <s v="0231"/>
    <n v="0"/>
    <n v="0"/>
    <n v="2033"/>
    <n v="2007"/>
    <n v="-18431.07"/>
    <n v="0"/>
    <s v="50-R1.5 - Retirement"/>
    <m/>
    <x v="1"/>
    <n v="2048"/>
    <b v="0"/>
  </r>
  <r>
    <x v="1"/>
    <s v="0231"/>
    <n v="0"/>
    <n v="0"/>
    <n v="2033"/>
    <n v="2008"/>
    <n v="-35140.120000000003"/>
    <n v="0"/>
    <s v="50-R1.5 - Retirement"/>
    <m/>
    <x v="1"/>
    <n v="2048"/>
    <b v="0"/>
  </r>
  <r>
    <x v="1"/>
    <s v="0231"/>
    <n v="0"/>
    <n v="0"/>
    <n v="2033"/>
    <n v="2009"/>
    <n v="-10322.68"/>
    <n v="0"/>
    <s v="50-R1.5 - Retirement"/>
    <m/>
    <x v="1"/>
    <n v="2048"/>
    <b v="0"/>
  </r>
  <r>
    <x v="1"/>
    <s v="0231"/>
    <n v="0"/>
    <n v="0"/>
    <n v="2033"/>
    <n v="2010"/>
    <n v="-4149.7"/>
    <n v="0"/>
    <s v="50-R1.5 - Retirement"/>
    <m/>
    <x v="1"/>
    <n v="2048"/>
    <b v="0"/>
  </r>
  <r>
    <x v="1"/>
    <s v="0231"/>
    <n v="0"/>
    <n v="0"/>
    <n v="2034"/>
    <n v="1978"/>
    <n v="-1011524.31"/>
    <n v="0"/>
    <s v="50-R1.5 - Retirement"/>
    <m/>
    <x v="1"/>
    <n v="2048"/>
    <b v="0"/>
  </r>
  <r>
    <x v="1"/>
    <s v="0231"/>
    <n v="0"/>
    <n v="0"/>
    <n v="2034"/>
    <n v="1980"/>
    <n v="-145857.84"/>
    <n v="0"/>
    <s v="50-R1.5 - Retirement"/>
    <m/>
    <x v="1"/>
    <n v="2048"/>
    <b v="0"/>
  </r>
  <r>
    <x v="1"/>
    <s v="0231"/>
    <n v="0"/>
    <n v="0"/>
    <n v="2034"/>
    <n v="1981"/>
    <n v="-3913.95"/>
    <n v="0"/>
    <s v="50-R1.5 - Retirement"/>
    <m/>
    <x v="1"/>
    <n v="2048"/>
    <b v="0"/>
  </r>
  <r>
    <x v="1"/>
    <s v="0231"/>
    <n v="0"/>
    <n v="0"/>
    <n v="2034"/>
    <n v="1982"/>
    <n v="-10144.73"/>
    <n v="0"/>
    <s v="50-R1.5 - Retirement"/>
    <m/>
    <x v="1"/>
    <n v="2048"/>
    <b v="0"/>
  </r>
  <r>
    <x v="1"/>
    <s v="0231"/>
    <n v="0"/>
    <n v="0"/>
    <n v="2034"/>
    <n v="1983"/>
    <n v="-28623.43"/>
    <n v="0"/>
    <s v="50-R1.5 - Retirement"/>
    <m/>
    <x v="1"/>
    <n v="2048"/>
    <b v="0"/>
  </r>
  <r>
    <x v="1"/>
    <s v="0231"/>
    <n v="0"/>
    <n v="0"/>
    <n v="2034"/>
    <n v="1984"/>
    <n v="-8861.32"/>
    <n v="0"/>
    <s v="50-R1.5 - Retirement"/>
    <m/>
    <x v="1"/>
    <n v="2048"/>
    <b v="0"/>
  </r>
  <r>
    <x v="1"/>
    <s v="0231"/>
    <n v="0"/>
    <n v="0"/>
    <n v="2034"/>
    <n v="1985"/>
    <n v="-9080.3700000000008"/>
    <n v="0"/>
    <s v="50-R1.5 - Retirement"/>
    <m/>
    <x v="1"/>
    <n v="2048"/>
    <b v="0"/>
  </r>
  <r>
    <x v="1"/>
    <s v="0231"/>
    <n v="0"/>
    <n v="0"/>
    <n v="2034"/>
    <n v="1986"/>
    <n v="-1291.54"/>
    <n v="0"/>
    <s v="50-R1.5 - Retirement"/>
    <m/>
    <x v="1"/>
    <n v="2048"/>
    <b v="0"/>
  </r>
  <r>
    <x v="1"/>
    <s v="0231"/>
    <n v="0"/>
    <n v="0"/>
    <n v="2034"/>
    <n v="1987"/>
    <n v="-3037.62"/>
    <n v="0"/>
    <s v="50-R1.5 - Retirement"/>
    <m/>
    <x v="1"/>
    <n v="2048"/>
    <b v="0"/>
  </r>
  <r>
    <x v="1"/>
    <s v="0231"/>
    <n v="0"/>
    <n v="0"/>
    <n v="2034"/>
    <n v="1988"/>
    <n v="-6910.72"/>
    <n v="0"/>
    <s v="50-R1.5 - Retirement"/>
    <m/>
    <x v="1"/>
    <n v="2048"/>
    <b v="0"/>
  </r>
  <r>
    <x v="1"/>
    <s v="0231"/>
    <n v="0"/>
    <n v="0"/>
    <n v="2034"/>
    <n v="1990"/>
    <n v="-1428.93"/>
    <n v="0"/>
    <s v="50-R1.5 - Retirement"/>
    <m/>
    <x v="1"/>
    <n v="2048"/>
    <b v="0"/>
  </r>
  <r>
    <x v="1"/>
    <s v="0231"/>
    <n v="0"/>
    <n v="0"/>
    <n v="2034"/>
    <n v="1991"/>
    <n v="-847.27"/>
    <n v="0"/>
    <s v="50-R1.5 - Retirement"/>
    <m/>
    <x v="1"/>
    <n v="2048"/>
    <b v="0"/>
  </r>
  <r>
    <x v="1"/>
    <s v="0231"/>
    <n v="0"/>
    <n v="0"/>
    <n v="2034"/>
    <n v="1992"/>
    <n v="-211.47"/>
    <n v="0"/>
    <s v="50-R1.5 - Retirement"/>
    <m/>
    <x v="1"/>
    <n v="2048"/>
    <b v="0"/>
  </r>
  <r>
    <x v="1"/>
    <s v="0231"/>
    <n v="0"/>
    <n v="0"/>
    <n v="2034"/>
    <n v="1993"/>
    <n v="-1793.3"/>
    <n v="0"/>
    <s v="50-R1.5 - Retirement"/>
    <m/>
    <x v="1"/>
    <n v="2048"/>
    <b v="0"/>
  </r>
  <r>
    <x v="1"/>
    <s v="0231"/>
    <n v="0"/>
    <n v="0"/>
    <n v="2034"/>
    <n v="1994"/>
    <n v="-2711.77"/>
    <n v="0"/>
    <s v="50-R1.5 - Retirement"/>
    <m/>
    <x v="1"/>
    <n v="2048"/>
    <b v="0"/>
  </r>
  <r>
    <x v="1"/>
    <s v="0231"/>
    <n v="0"/>
    <n v="0"/>
    <n v="2034"/>
    <n v="1995"/>
    <n v="-33971.54"/>
    <n v="0"/>
    <s v="50-R1.5 - Retirement"/>
    <m/>
    <x v="1"/>
    <n v="2048"/>
    <b v="0"/>
  </r>
  <r>
    <x v="1"/>
    <s v="0231"/>
    <n v="0"/>
    <n v="0"/>
    <n v="2034"/>
    <n v="1996"/>
    <n v="-3680.26"/>
    <n v="0"/>
    <s v="50-R1.5 - Retirement"/>
    <m/>
    <x v="1"/>
    <n v="2048"/>
    <b v="0"/>
  </r>
  <r>
    <x v="1"/>
    <s v="0231"/>
    <n v="0"/>
    <n v="0"/>
    <n v="2034"/>
    <n v="1997"/>
    <n v="-9132.0300000000007"/>
    <n v="0"/>
    <s v="50-R1.5 - Retirement"/>
    <m/>
    <x v="1"/>
    <n v="2048"/>
    <b v="0"/>
  </r>
  <r>
    <x v="1"/>
    <s v="0231"/>
    <n v="0"/>
    <n v="0"/>
    <n v="2034"/>
    <n v="1998"/>
    <n v="-15613.33"/>
    <n v="0"/>
    <s v="50-R1.5 - Retirement"/>
    <m/>
    <x v="1"/>
    <n v="2048"/>
    <b v="0"/>
  </r>
  <r>
    <x v="1"/>
    <s v="0231"/>
    <n v="0"/>
    <n v="0"/>
    <n v="2034"/>
    <n v="1999"/>
    <n v="-7081.91"/>
    <n v="0"/>
    <s v="50-R1.5 - Retirement"/>
    <m/>
    <x v="1"/>
    <n v="2048"/>
    <b v="0"/>
  </r>
  <r>
    <x v="1"/>
    <s v="0231"/>
    <n v="0"/>
    <n v="0"/>
    <n v="2034"/>
    <n v="2001"/>
    <n v="-4529.51"/>
    <n v="0"/>
    <s v="50-R1.5 - Retirement"/>
    <m/>
    <x v="1"/>
    <n v="2048"/>
    <b v="0"/>
  </r>
  <r>
    <x v="1"/>
    <s v="0231"/>
    <n v="0"/>
    <n v="0"/>
    <n v="2034"/>
    <n v="2003"/>
    <n v="-20735.73"/>
    <n v="0"/>
    <s v="50-R1.5 - Retirement"/>
    <m/>
    <x v="1"/>
    <n v="2048"/>
    <b v="0"/>
  </r>
  <r>
    <x v="1"/>
    <s v="0231"/>
    <n v="0"/>
    <n v="0"/>
    <n v="2034"/>
    <n v="2004"/>
    <n v="-742888.64"/>
    <n v="0"/>
    <s v="50-R1.5 - Retirement"/>
    <m/>
    <x v="1"/>
    <n v="2048"/>
    <b v="0"/>
  </r>
  <r>
    <x v="1"/>
    <s v="0231"/>
    <n v="0"/>
    <n v="0"/>
    <n v="2034"/>
    <n v="2005"/>
    <n v="-19458.91"/>
    <n v="0"/>
    <s v="50-R1.5 - Retirement"/>
    <m/>
    <x v="1"/>
    <n v="2048"/>
    <b v="0"/>
  </r>
  <r>
    <x v="1"/>
    <s v="0231"/>
    <n v="0"/>
    <n v="0"/>
    <n v="2034"/>
    <n v="2006"/>
    <n v="-6045.64"/>
    <n v="0"/>
    <s v="50-R1.5 - Retirement"/>
    <m/>
    <x v="1"/>
    <n v="2048"/>
    <b v="0"/>
  </r>
  <r>
    <x v="1"/>
    <s v="0231"/>
    <n v="0"/>
    <n v="0"/>
    <n v="2034"/>
    <n v="2007"/>
    <n v="-19093.5"/>
    <n v="0"/>
    <s v="50-R1.5 - Retirement"/>
    <m/>
    <x v="1"/>
    <n v="2048"/>
    <b v="0"/>
  </r>
  <r>
    <x v="1"/>
    <s v="0231"/>
    <n v="0"/>
    <n v="0"/>
    <n v="2034"/>
    <n v="2008"/>
    <n v="-36402.129999999997"/>
    <n v="0"/>
    <s v="50-R1.5 - Retirement"/>
    <m/>
    <x v="1"/>
    <n v="2048"/>
    <b v="0"/>
  </r>
  <r>
    <x v="1"/>
    <s v="0231"/>
    <n v="0"/>
    <n v="0"/>
    <n v="2034"/>
    <n v="2009"/>
    <n v="-10692.46"/>
    <n v="0"/>
    <s v="50-R1.5 - Retirement"/>
    <m/>
    <x v="1"/>
    <n v="2048"/>
    <b v="0"/>
  </r>
  <r>
    <x v="1"/>
    <s v="0231"/>
    <n v="0"/>
    <n v="0"/>
    <n v="2034"/>
    <n v="2010"/>
    <n v="-4297.84"/>
    <n v="0"/>
    <s v="50-R1.5 - Retirement"/>
    <m/>
    <x v="1"/>
    <n v="2048"/>
    <b v="0"/>
  </r>
  <r>
    <x v="1"/>
    <s v="0231"/>
    <n v="0"/>
    <n v="0"/>
    <n v="2035"/>
    <n v="1978"/>
    <n v="-1013243.26"/>
    <n v="0"/>
    <s v="50-R1.5 - Retirement"/>
    <m/>
    <x v="1"/>
    <n v="2048"/>
    <b v="0"/>
  </r>
  <r>
    <x v="1"/>
    <s v="0231"/>
    <n v="0"/>
    <n v="0"/>
    <n v="2035"/>
    <n v="1980"/>
    <n v="-146823.04000000001"/>
    <n v="0"/>
    <s v="50-R1.5 - Retirement"/>
    <m/>
    <x v="1"/>
    <n v="2048"/>
    <b v="0"/>
  </r>
  <r>
    <x v="1"/>
    <s v="0231"/>
    <n v="0"/>
    <n v="0"/>
    <n v="2035"/>
    <n v="1981"/>
    <n v="-3948.91"/>
    <n v="0"/>
    <s v="50-R1.5 - Retirement"/>
    <m/>
    <x v="1"/>
    <n v="2048"/>
    <b v="0"/>
  </r>
  <r>
    <x v="1"/>
    <s v="0231"/>
    <n v="0"/>
    <n v="0"/>
    <n v="2035"/>
    <n v="1982"/>
    <n v="-10257.66"/>
    <n v="0"/>
    <s v="50-R1.5 - Retirement"/>
    <m/>
    <x v="1"/>
    <n v="2048"/>
    <b v="0"/>
  </r>
  <r>
    <x v="1"/>
    <s v="0231"/>
    <n v="0"/>
    <n v="0"/>
    <n v="2035"/>
    <n v="1983"/>
    <n v="-29001.73"/>
    <n v="0"/>
    <s v="50-R1.5 - Retirement"/>
    <m/>
    <x v="1"/>
    <n v="2048"/>
    <b v="0"/>
  </r>
  <r>
    <x v="1"/>
    <s v="0231"/>
    <n v="0"/>
    <n v="0"/>
    <n v="2035"/>
    <n v="1984"/>
    <n v="-8995.99"/>
    <n v="0"/>
    <s v="50-R1.5 - Retirement"/>
    <m/>
    <x v="1"/>
    <n v="2048"/>
    <b v="0"/>
  </r>
  <r>
    <x v="1"/>
    <s v="0231"/>
    <n v="0"/>
    <n v="0"/>
    <n v="2035"/>
    <n v="1985"/>
    <n v="-9235.49"/>
    <n v="0"/>
    <s v="50-R1.5 - Retirement"/>
    <m/>
    <x v="1"/>
    <n v="2048"/>
    <b v="0"/>
  </r>
  <r>
    <x v="1"/>
    <s v="0231"/>
    <n v="0"/>
    <n v="0"/>
    <n v="2035"/>
    <n v="1986"/>
    <n v="-1315.88"/>
    <n v="0"/>
    <s v="50-R1.5 - Retirement"/>
    <m/>
    <x v="1"/>
    <n v="2048"/>
    <b v="0"/>
  </r>
  <r>
    <x v="1"/>
    <s v="0231"/>
    <n v="0"/>
    <n v="0"/>
    <n v="2035"/>
    <n v="1987"/>
    <n v="-3099.93"/>
    <n v="0"/>
    <s v="50-R1.5 - Retirement"/>
    <m/>
    <x v="1"/>
    <n v="2048"/>
    <b v="0"/>
  </r>
  <r>
    <x v="1"/>
    <s v="0231"/>
    <n v="0"/>
    <n v="0"/>
    <n v="2035"/>
    <n v="1988"/>
    <n v="-7063.32"/>
    <n v="0"/>
    <s v="50-R1.5 - Retirement"/>
    <m/>
    <x v="1"/>
    <n v="2048"/>
    <b v="0"/>
  </r>
  <r>
    <x v="1"/>
    <s v="0231"/>
    <n v="0"/>
    <n v="0"/>
    <n v="2035"/>
    <n v="1990"/>
    <n v="-1464.54"/>
    <n v="0"/>
    <s v="50-R1.5 - Retirement"/>
    <m/>
    <x v="1"/>
    <n v="2048"/>
    <b v="0"/>
  </r>
  <r>
    <x v="1"/>
    <s v="0231"/>
    <n v="0"/>
    <n v="0"/>
    <n v="2035"/>
    <n v="1991"/>
    <n v="-869.45"/>
    <n v="0"/>
    <s v="50-R1.5 - Retirement"/>
    <m/>
    <x v="1"/>
    <n v="2048"/>
    <b v="0"/>
  </r>
  <r>
    <x v="1"/>
    <s v="0231"/>
    <n v="0"/>
    <n v="0"/>
    <n v="2035"/>
    <n v="1992"/>
    <n v="-217.25"/>
    <n v="0"/>
    <s v="50-R1.5 - Retirement"/>
    <m/>
    <x v="1"/>
    <n v="2048"/>
    <b v="0"/>
  </r>
  <r>
    <x v="1"/>
    <s v="0231"/>
    <n v="0"/>
    <n v="0"/>
    <n v="2035"/>
    <n v="1993"/>
    <n v="-1844.34"/>
    <n v="0"/>
    <s v="50-R1.5 - Retirement"/>
    <m/>
    <x v="1"/>
    <n v="2048"/>
    <b v="0"/>
  </r>
  <r>
    <x v="1"/>
    <s v="0231"/>
    <n v="0"/>
    <n v="0"/>
    <n v="2035"/>
    <n v="1994"/>
    <n v="-2791.7"/>
    <n v="0"/>
    <s v="50-R1.5 - Retirement"/>
    <m/>
    <x v="1"/>
    <n v="2048"/>
    <b v="0"/>
  </r>
  <r>
    <x v="1"/>
    <s v="0231"/>
    <n v="0"/>
    <n v="0"/>
    <n v="2035"/>
    <n v="1995"/>
    <n v="-35004.22"/>
    <n v="0"/>
    <s v="50-R1.5 - Retirement"/>
    <m/>
    <x v="1"/>
    <n v="2048"/>
    <b v="0"/>
  </r>
  <r>
    <x v="1"/>
    <s v="0231"/>
    <n v="0"/>
    <n v="0"/>
    <n v="2035"/>
    <n v="1996"/>
    <n v="-3795.26"/>
    <n v="0"/>
    <s v="50-R1.5 - Retirement"/>
    <m/>
    <x v="1"/>
    <n v="2048"/>
    <b v="0"/>
  </r>
  <r>
    <x v="1"/>
    <s v="0231"/>
    <n v="0"/>
    <n v="0"/>
    <n v="2035"/>
    <n v="1997"/>
    <n v="-9424.3799999999992"/>
    <n v="0"/>
    <s v="50-R1.5 - Retirement"/>
    <m/>
    <x v="1"/>
    <n v="2048"/>
    <b v="0"/>
  </r>
  <r>
    <x v="1"/>
    <s v="0231"/>
    <n v="0"/>
    <n v="0"/>
    <n v="2035"/>
    <n v="1998"/>
    <n v="-16124.2"/>
    <n v="0"/>
    <s v="50-R1.5 - Retirement"/>
    <m/>
    <x v="1"/>
    <n v="2048"/>
    <b v="0"/>
  </r>
  <r>
    <x v="1"/>
    <s v="0231"/>
    <n v="0"/>
    <n v="0"/>
    <n v="2035"/>
    <n v="1999"/>
    <n v="-7318.02"/>
    <n v="0"/>
    <s v="50-R1.5 - Retirement"/>
    <m/>
    <x v="1"/>
    <n v="2048"/>
    <b v="0"/>
  </r>
  <r>
    <x v="1"/>
    <s v="0231"/>
    <n v="0"/>
    <n v="0"/>
    <n v="2035"/>
    <n v="2001"/>
    <n v="-4685.28"/>
    <n v="0"/>
    <s v="50-R1.5 - Retirement"/>
    <m/>
    <x v="1"/>
    <n v="2048"/>
    <b v="0"/>
  </r>
  <r>
    <x v="1"/>
    <s v="0231"/>
    <n v="0"/>
    <n v="0"/>
    <n v="2035"/>
    <n v="2003"/>
    <n v="-21464.67"/>
    <n v="0"/>
    <s v="50-R1.5 - Retirement"/>
    <m/>
    <x v="1"/>
    <n v="2048"/>
    <b v="0"/>
  </r>
  <r>
    <x v="1"/>
    <s v="0231"/>
    <n v="0"/>
    <n v="0"/>
    <n v="2035"/>
    <n v="2004"/>
    <n v="-769204.24"/>
    <n v="0"/>
    <s v="50-R1.5 - Retirement"/>
    <m/>
    <x v="1"/>
    <n v="2048"/>
    <b v="0"/>
  </r>
  <r>
    <x v="1"/>
    <s v="0231"/>
    <n v="0"/>
    <n v="0"/>
    <n v="2035"/>
    <n v="2005"/>
    <n v="-20152.72"/>
    <n v="0"/>
    <s v="50-R1.5 - Retirement"/>
    <m/>
    <x v="1"/>
    <n v="2048"/>
    <b v="0"/>
  </r>
  <r>
    <x v="1"/>
    <s v="0231"/>
    <n v="0"/>
    <n v="0"/>
    <n v="2035"/>
    <n v="2006"/>
    <n v="-6262.14"/>
    <n v="0"/>
    <s v="50-R1.5 - Retirement"/>
    <m/>
    <x v="1"/>
    <n v="2048"/>
    <b v="0"/>
  </r>
  <r>
    <x v="1"/>
    <s v="0231"/>
    <n v="0"/>
    <n v="0"/>
    <n v="2035"/>
    <n v="2007"/>
    <n v="-19778.97"/>
    <n v="0"/>
    <s v="50-R1.5 - Retirement"/>
    <m/>
    <x v="1"/>
    <n v="2048"/>
    <b v="0"/>
  </r>
  <r>
    <x v="1"/>
    <s v="0231"/>
    <n v="0"/>
    <n v="0"/>
    <n v="2035"/>
    <n v="2008"/>
    <n v="-37710.47"/>
    <n v="0"/>
    <s v="50-R1.5 - Retirement"/>
    <m/>
    <x v="1"/>
    <n v="2048"/>
    <b v="0"/>
  </r>
  <r>
    <x v="1"/>
    <s v="0231"/>
    <n v="0"/>
    <n v="0"/>
    <n v="2035"/>
    <n v="2009"/>
    <n v="-11076.47"/>
    <n v="0"/>
    <s v="50-R1.5 - Retirement"/>
    <m/>
    <x v="1"/>
    <n v="2048"/>
    <b v="0"/>
  </r>
  <r>
    <x v="1"/>
    <s v="0231"/>
    <n v="0"/>
    <n v="0"/>
    <n v="2035"/>
    <n v="2010"/>
    <n v="-4451.8"/>
    <n v="0"/>
    <s v="50-R1.5 - Retirement"/>
    <m/>
    <x v="1"/>
    <n v="2048"/>
    <b v="0"/>
  </r>
  <r>
    <x v="1"/>
    <s v="0231"/>
    <n v="0"/>
    <n v="0"/>
    <n v="2036"/>
    <n v="1978"/>
    <n v="-1012313.51"/>
    <n v="0"/>
    <s v="50-R1.5 - Retirement"/>
    <m/>
    <x v="1"/>
    <n v="2048"/>
    <b v="0"/>
  </r>
  <r>
    <x v="1"/>
    <s v="0231"/>
    <n v="0"/>
    <n v="0"/>
    <n v="2036"/>
    <n v="1980"/>
    <n v="-147442.35"/>
    <n v="0"/>
    <s v="50-R1.5 - Retirement"/>
    <m/>
    <x v="1"/>
    <n v="2048"/>
    <b v="0"/>
  </r>
  <r>
    <x v="1"/>
    <s v="0231"/>
    <n v="0"/>
    <n v="0"/>
    <n v="2036"/>
    <n v="1981"/>
    <n v="-3975.05"/>
    <n v="0"/>
    <s v="50-R1.5 - Retirement"/>
    <m/>
    <x v="1"/>
    <n v="2048"/>
    <b v="0"/>
  </r>
  <r>
    <x v="1"/>
    <s v="0231"/>
    <n v="0"/>
    <n v="0"/>
    <n v="2036"/>
    <n v="1982"/>
    <n v="-10349.290000000001"/>
    <n v="0"/>
    <s v="50-R1.5 - Retirement"/>
    <m/>
    <x v="1"/>
    <n v="2048"/>
    <b v="0"/>
  </r>
  <r>
    <x v="1"/>
    <s v="0231"/>
    <n v="0"/>
    <n v="0"/>
    <n v="2036"/>
    <n v="1983"/>
    <n v="-29324.58"/>
    <n v="0"/>
    <s v="50-R1.5 - Retirement"/>
    <m/>
    <x v="1"/>
    <n v="2048"/>
    <b v="0"/>
  </r>
  <r>
    <x v="1"/>
    <s v="0231"/>
    <n v="0"/>
    <n v="0"/>
    <n v="2036"/>
    <n v="1984"/>
    <n v="-9114.89"/>
    <n v="0"/>
    <s v="50-R1.5 - Retirement"/>
    <m/>
    <x v="1"/>
    <n v="2048"/>
    <b v="0"/>
  </r>
  <r>
    <x v="1"/>
    <s v="0231"/>
    <n v="0"/>
    <n v="0"/>
    <n v="2036"/>
    <n v="1985"/>
    <n v="-9375.85"/>
    <n v="0"/>
    <s v="50-R1.5 - Retirement"/>
    <m/>
    <x v="1"/>
    <n v="2048"/>
    <b v="0"/>
  </r>
  <r>
    <x v="1"/>
    <s v="0231"/>
    <n v="0"/>
    <n v="0"/>
    <n v="2036"/>
    <n v="1986"/>
    <n v="-1338.36"/>
    <n v="0"/>
    <s v="50-R1.5 - Retirement"/>
    <m/>
    <x v="1"/>
    <n v="2048"/>
    <b v="0"/>
  </r>
  <r>
    <x v="1"/>
    <s v="0231"/>
    <n v="0"/>
    <n v="0"/>
    <n v="2036"/>
    <n v="1987"/>
    <n v="-3158.37"/>
    <n v="0"/>
    <s v="50-R1.5 - Retirement"/>
    <m/>
    <x v="1"/>
    <n v="2048"/>
    <b v="0"/>
  </r>
  <r>
    <x v="1"/>
    <s v="0231"/>
    <n v="0"/>
    <n v="0"/>
    <n v="2036"/>
    <n v="1988"/>
    <n v="-7208.21"/>
    <n v="0"/>
    <s v="50-R1.5 - Retirement"/>
    <m/>
    <x v="1"/>
    <n v="2048"/>
    <b v="0"/>
  </r>
  <r>
    <x v="1"/>
    <s v="0231"/>
    <n v="0"/>
    <n v="0"/>
    <n v="2036"/>
    <n v="1990"/>
    <n v="-1499.01"/>
    <n v="0"/>
    <s v="50-R1.5 - Retirement"/>
    <m/>
    <x v="1"/>
    <n v="2048"/>
    <b v="0"/>
  </r>
  <r>
    <x v="1"/>
    <s v="0231"/>
    <n v="0"/>
    <n v="0"/>
    <n v="2036"/>
    <n v="1991"/>
    <n v="-891.12"/>
    <n v="0"/>
    <s v="50-R1.5 - Retirement"/>
    <m/>
    <x v="1"/>
    <n v="2048"/>
    <b v="0"/>
  </r>
  <r>
    <x v="1"/>
    <s v="0231"/>
    <n v="0"/>
    <n v="0"/>
    <n v="2036"/>
    <n v="1992"/>
    <n v="-222.94"/>
    <n v="0"/>
    <s v="50-R1.5 - Retirement"/>
    <m/>
    <x v="1"/>
    <n v="2048"/>
    <b v="0"/>
  </r>
  <r>
    <x v="1"/>
    <s v="0231"/>
    <n v="0"/>
    <n v="0"/>
    <n v="2036"/>
    <n v="1993"/>
    <n v="-1894.82"/>
    <n v="0"/>
    <s v="50-R1.5 - Retirement"/>
    <m/>
    <x v="1"/>
    <n v="2048"/>
    <b v="0"/>
  </r>
  <r>
    <x v="1"/>
    <s v="0231"/>
    <n v="0"/>
    <n v="0"/>
    <n v="2036"/>
    <n v="1994"/>
    <n v="-2871.15"/>
    <n v="0"/>
    <s v="50-R1.5 - Retirement"/>
    <m/>
    <x v="1"/>
    <n v="2048"/>
    <b v="0"/>
  </r>
  <r>
    <x v="1"/>
    <s v="0231"/>
    <n v="0"/>
    <n v="0"/>
    <n v="2036"/>
    <n v="1995"/>
    <n v="-36035.9"/>
    <n v="0"/>
    <s v="50-R1.5 - Retirement"/>
    <m/>
    <x v="1"/>
    <n v="2048"/>
    <b v="0"/>
  </r>
  <r>
    <x v="1"/>
    <s v="0231"/>
    <n v="0"/>
    <n v="0"/>
    <n v="2036"/>
    <n v="1996"/>
    <n v="-3910.63"/>
    <n v="0"/>
    <s v="50-R1.5 - Retirement"/>
    <m/>
    <x v="1"/>
    <n v="2048"/>
    <b v="0"/>
  </r>
  <r>
    <x v="1"/>
    <s v="0231"/>
    <n v="0"/>
    <n v="0"/>
    <n v="2036"/>
    <n v="1997"/>
    <n v="-9718.8799999999992"/>
    <n v="0"/>
    <s v="50-R1.5 - Retirement"/>
    <m/>
    <x v="1"/>
    <n v="2048"/>
    <b v="0"/>
  </r>
  <r>
    <x v="1"/>
    <s v="0231"/>
    <n v="0"/>
    <n v="0"/>
    <n v="2036"/>
    <n v="1998"/>
    <n v="-16640.39"/>
    <n v="0"/>
    <s v="50-R1.5 - Retirement"/>
    <m/>
    <x v="1"/>
    <n v="2048"/>
    <b v="0"/>
  </r>
  <r>
    <x v="1"/>
    <s v="0231"/>
    <n v="0"/>
    <n v="0"/>
    <n v="2036"/>
    <n v="1999"/>
    <n v="-7557.47"/>
    <n v="0"/>
    <s v="50-R1.5 - Retirement"/>
    <m/>
    <x v="1"/>
    <n v="2048"/>
    <b v="0"/>
  </r>
  <r>
    <x v="1"/>
    <s v="0231"/>
    <n v="0"/>
    <n v="0"/>
    <n v="2036"/>
    <n v="2001"/>
    <n v="-4844.05"/>
    <n v="0"/>
    <s v="50-R1.5 - Retirement"/>
    <m/>
    <x v="1"/>
    <n v="2048"/>
    <b v="0"/>
  </r>
  <r>
    <x v="1"/>
    <s v="0231"/>
    <n v="0"/>
    <n v="0"/>
    <n v="2036"/>
    <n v="2003"/>
    <n v="-22211.360000000001"/>
    <n v="0"/>
    <s v="50-R1.5 - Retirement"/>
    <m/>
    <x v="1"/>
    <n v="2048"/>
    <b v="0"/>
  </r>
  <r>
    <x v="1"/>
    <s v="0231"/>
    <n v="0"/>
    <n v="0"/>
    <n v="2036"/>
    <n v="2004"/>
    <n v="-796244.87"/>
    <n v="0"/>
    <s v="50-R1.5 - Retirement"/>
    <m/>
    <x v="1"/>
    <n v="2048"/>
    <b v="0"/>
  </r>
  <r>
    <x v="1"/>
    <s v="0231"/>
    <n v="0"/>
    <n v="0"/>
    <n v="2036"/>
    <n v="2005"/>
    <n v="-20866.599999999999"/>
    <n v="0"/>
    <s v="50-R1.5 - Retirement"/>
    <m/>
    <x v="1"/>
    <n v="2048"/>
    <b v="0"/>
  </r>
  <r>
    <x v="1"/>
    <s v="0231"/>
    <n v="0"/>
    <n v="0"/>
    <n v="2036"/>
    <n v="2006"/>
    <n v="-6485.42"/>
    <n v="0"/>
    <s v="50-R1.5 - Retirement"/>
    <m/>
    <x v="1"/>
    <n v="2048"/>
    <b v="0"/>
  </r>
  <r>
    <x v="1"/>
    <s v="0231"/>
    <n v="0"/>
    <n v="0"/>
    <n v="2036"/>
    <n v="2007"/>
    <n v="-20487.25"/>
    <n v="0"/>
    <s v="50-R1.5 - Retirement"/>
    <m/>
    <x v="1"/>
    <n v="2048"/>
    <b v="0"/>
  </r>
  <r>
    <x v="1"/>
    <s v="0231"/>
    <n v="0"/>
    <n v="0"/>
    <n v="2036"/>
    <n v="2008"/>
    <n v="-39064.29"/>
    <n v="0"/>
    <s v="50-R1.5 - Retirement"/>
    <m/>
    <x v="1"/>
    <n v="2048"/>
    <b v="0"/>
  </r>
  <r>
    <x v="1"/>
    <s v="0231"/>
    <n v="0"/>
    <n v="0"/>
    <n v="2036"/>
    <n v="2009"/>
    <n v="-11474.57"/>
    <n v="0"/>
    <s v="50-R1.5 - Retirement"/>
    <m/>
    <x v="1"/>
    <n v="2048"/>
    <b v="0"/>
  </r>
  <r>
    <x v="1"/>
    <s v="0231"/>
    <n v="0"/>
    <n v="0"/>
    <n v="2036"/>
    <n v="2010"/>
    <n v="-4611.68"/>
    <n v="0"/>
    <s v="50-R1.5 - Retirement"/>
    <m/>
    <x v="1"/>
    <n v="2048"/>
    <b v="0"/>
  </r>
  <r>
    <x v="1"/>
    <s v="0231"/>
    <n v="0"/>
    <n v="0"/>
    <n v="2037"/>
    <n v="1978"/>
    <n v="-1008648.57"/>
    <n v="0"/>
    <s v="50-R1.5 - Retirement"/>
    <m/>
    <x v="1"/>
    <n v="2048"/>
    <b v="0"/>
  </r>
  <r>
    <x v="1"/>
    <s v="0231"/>
    <n v="0"/>
    <n v="0"/>
    <n v="2037"/>
    <n v="1980"/>
    <n v="-147692.91"/>
    <n v="0"/>
    <s v="50-R1.5 - Retirement"/>
    <m/>
    <x v="1"/>
    <n v="2048"/>
    <b v="0"/>
  </r>
  <r>
    <x v="1"/>
    <s v="0231"/>
    <n v="0"/>
    <n v="0"/>
    <n v="2037"/>
    <n v="1981"/>
    <n v="-3991.81"/>
    <n v="0"/>
    <s v="50-R1.5 - Retirement"/>
    <m/>
    <x v="1"/>
    <n v="2048"/>
    <b v="0"/>
  </r>
  <r>
    <x v="1"/>
    <s v="0231"/>
    <n v="0"/>
    <n v="0"/>
    <n v="2037"/>
    <n v="1982"/>
    <n v="-10417.780000000001"/>
    <n v="0"/>
    <s v="50-R1.5 - Retirement"/>
    <m/>
    <x v="1"/>
    <n v="2048"/>
    <b v="0"/>
  </r>
  <r>
    <x v="1"/>
    <s v="0231"/>
    <n v="0"/>
    <n v="0"/>
    <n v="2037"/>
    <n v="1983"/>
    <n v="-29586.54"/>
    <n v="0"/>
    <s v="50-R1.5 - Retirement"/>
    <m/>
    <x v="1"/>
    <n v="2048"/>
    <b v="0"/>
  </r>
  <r>
    <x v="1"/>
    <s v="0231"/>
    <n v="0"/>
    <n v="0"/>
    <n v="2037"/>
    <n v="1984"/>
    <n v="-9216.36"/>
    <n v="0"/>
    <s v="50-R1.5 - Retirement"/>
    <m/>
    <x v="1"/>
    <n v="2048"/>
    <b v="0"/>
  </r>
  <r>
    <x v="1"/>
    <s v="0231"/>
    <n v="0"/>
    <n v="0"/>
    <n v="2037"/>
    <n v="1985"/>
    <n v="-9499.77"/>
    <n v="0"/>
    <s v="50-R1.5 - Retirement"/>
    <m/>
    <x v="1"/>
    <n v="2048"/>
    <b v="0"/>
  </r>
  <r>
    <x v="1"/>
    <s v="0231"/>
    <n v="0"/>
    <n v="0"/>
    <n v="2037"/>
    <n v="1986"/>
    <n v="-1358.7"/>
    <n v="0"/>
    <s v="50-R1.5 - Retirement"/>
    <m/>
    <x v="1"/>
    <n v="2048"/>
    <b v="0"/>
  </r>
  <r>
    <x v="1"/>
    <s v="0231"/>
    <n v="0"/>
    <n v="0"/>
    <n v="2037"/>
    <n v="1987"/>
    <n v="-3212.32"/>
    <n v="0"/>
    <s v="50-R1.5 - Retirement"/>
    <m/>
    <x v="1"/>
    <n v="2048"/>
    <b v="0"/>
  </r>
  <r>
    <x v="1"/>
    <s v="0231"/>
    <n v="0"/>
    <n v="0"/>
    <n v="2037"/>
    <n v="1988"/>
    <n v="-7344.09"/>
    <n v="0"/>
    <s v="50-R1.5 - Retirement"/>
    <m/>
    <x v="1"/>
    <n v="2048"/>
    <b v="0"/>
  </r>
  <r>
    <x v="1"/>
    <s v="0231"/>
    <n v="0"/>
    <n v="0"/>
    <n v="2037"/>
    <n v="1990"/>
    <n v="-1532.11"/>
    <n v="0"/>
    <s v="50-R1.5 - Retirement"/>
    <m/>
    <x v="1"/>
    <n v="2048"/>
    <b v="0"/>
  </r>
  <r>
    <x v="1"/>
    <s v="0231"/>
    <n v="0"/>
    <n v="0"/>
    <n v="2037"/>
    <n v="1991"/>
    <n v="-912.09"/>
    <n v="0"/>
    <s v="50-R1.5 - Retirement"/>
    <m/>
    <x v="1"/>
    <n v="2048"/>
    <b v="0"/>
  </r>
  <r>
    <x v="1"/>
    <s v="0231"/>
    <n v="0"/>
    <n v="0"/>
    <n v="2037"/>
    <n v="1992"/>
    <n v="-228.5"/>
    <n v="0"/>
    <s v="50-R1.5 - Retirement"/>
    <m/>
    <x v="1"/>
    <n v="2048"/>
    <b v="0"/>
  </r>
  <r>
    <x v="1"/>
    <s v="0231"/>
    <n v="0"/>
    <n v="0"/>
    <n v="2037"/>
    <n v="1993"/>
    <n v="-1944.43"/>
    <n v="0"/>
    <s v="50-R1.5 - Retirement"/>
    <m/>
    <x v="1"/>
    <n v="2048"/>
    <b v="0"/>
  </r>
  <r>
    <x v="1"/>
    <s v="0231"/>
    <n v="0"/>
    <n v="0"/>
    <n v="2037"/>
    <n v="1994"/>
    <n v="-2949.74"/>
    <n v="0"/>
    <s v="50-R1.5 - Retirement"/>
    <m/>
    <x v="1"/>
    <n v="2048"/>
    <b v="0"/>
  </r>
  <r>
    <x v="1"/>
    <s v="0231"/>
    <n v="0"/>
    <n v="0"/>
    <n v="2037"/>
    <n v="1995"/>
    <n v="-37061.550000000003"/>
    <n v="0"/>
    <s v="50-R1.5 - Retirement"/>
    <m/>
    <x v="1"/>
    <n v="2048"/>
    <b v="0"/>
  </r>
  <r>
    <x v="1"/>
    <s v="0231"/>
    <n v="0"/>
    <n v="0"/>
    <n v="2037"/>
    <n v="1996"/>
    <n v="-4025.89"/>
    <n v="0"/>
    <s v="50-R1.5 - Retirement"/>
    <m/>
    <x v="1"/>
    <n v="2048"/>
    <b v="0"/>
  </r>
  <r>
    <x v="1"/>
    <s v="0231"/>
    <n v="0"/>
    <n v="0"/>
    <n v="2037"/>
    <n v="1997"/>
    <n v="-10014.32"/>
    <n v="0"/>
    <s v="50-R1.5 - Retirement"/>
    <m/>
    <x v="1"/>
    <n v="2048"/>
    <b v="0"/>
  </r>
  <r>
    <x v="1"/>
    <s v="0231"/>
    <n v="0"/>
    <n v="0"/>
    <n v="2037"/>
    <n v="1998"/>
    <n v="-17160.39"/>
    <n v="0"/>
    <s v="50-R1.5 - Retirement"/>
    <m/>
    <x v="1"/>
    <n v="2048"/>
    <b v="0"/>
  </r>
  <r>
    <x v="1"/>
    <s v="0231"/>
    <n v="0"/>
    <n v="0"/>
    <n v="2037"/>
    <n v="1999"/>
    <n v="-7799.41"/>
    <n v="0"/>
    <s v="50-R1.5 - Retirement"/>
    <m/>
    <x v="1"/>
    <n v="2048"/>
    <b v="0"/>
  </r>
  <r>
    <x v="1"/>
    <s v="0231"/>
    <n v="0"/>
    <n v="0"/>
    <n v="2037"/>
    <n v="2001"/>
    <n v="-5005.5600000000004"/>
    <n v="0"/>
    <s v="50-R1.5 - Retirement"/>
    <m/>
    <x v="1"/>
    <n v="2048"/>
    <b v="0"/>
  </r>
  <r>
    <x v="1"/>
    <s v="0231"/>
    <n v="0"/>
    <n v="0"/>
    <n v="2037"/>
    <n v="2003"/>
    <n v="-22975.21"/>
    <n v="0"/>
    <s v="50-R1.5 - Retirement"/>
    <m/>
    <x v="1"/>
    <n v="2048"/>
    <b v="0"/>
  </r>
  <r>
    <x v="1"/>
    <s v="0231"/>
    <n v="0"/>
    <n v="0"/>
    <n v="2037"/>
    <n v="2004"/>
    <n v="-823943.95"/>
    <n v="0"/>
    <s v="50-R1.5 - Retirement"/>
    <m/>
    <x v="1"/>
    <n v="2048"/>
    <b v="0"/>
  </r>
  <r>
    <x v="1"/>
    <s v="0231"/>
    <n v="0"/>
    <n v="0"/>
    <n v="2037"/>
    <n v="2005"/>
    <n v="-21600.14"/>
    <n v="0"/>
    <s v="50-R1.5 - Retirement"/>
    <m/>
    <x v="1"/>
    <n v="2048"/>
    <b v="0"/>
  </r>
  <r>
    <x v="1"/>
    <s v="0231"/>
    <n v="0"/>
    <n v="0"/>
    <n v="2037"/>
    <n v="2006"/>
    <n v="-6715.15"/>
    <n v="0"/>
    <s v="50-R1.5 - Retirement"/>
    <m/>
    <x v="1"/>
    <n v="2048"/>
    <b v="0"/>
  </r>
  <r>
    <x v="1"/>
    <s v="0231"/>
    <n v="0"/>
    <n v="0"/>
    <n v="2037"/>
    <n v="2007"/>
    <n v="-21217.72"/>
    <n v="0"/>
    <s v="50-R1.5 - Retirement"/>
    <m/>
    <x v="1"/>
    <n v="2048"/>
    <b v="0"/>
  </r>
  <r>
    <x v="1"/>
    <s v="0231"/>
    <n v="0"/>
    <n v="0"/>
    <n v="2037"/>
    <n v="2008"/>
    <n v="-40463.18"/>
    <n v="0"/>
    <s v="50-R1.5 - Retirement"/>
    <m/>
    <x v="1"/>
    <n v="2048"/>
    <b v="0"/>
  </r>
  <r>
    <x v="1"/>
    <s v="0231"/>
    <n v="0"/>
    <n v="0"/>
    <n v="2037"/>
    <n v="2009"/>
    <n v="-11886.51"/>
    <n v="0"/>
    <s v="50-R1.5 - Retirement"/>
    <m/>
    <x v="1"/>
    <n v="2048"/>
    <b v="0"/>
  </r>
  <r>
    <x v="1"/>
    <s v="0231"/>
    <n v="0"/>
    <n v="0"/>
    <n v="2037"/>
    <n v="2010"/>
    <n v="-4777.43"/>
    <n v="0"/>
    <s v="50-R1.5 - Retirement"/>
    <m/>
    <x v="1"/>
    <n v="2048"/>
    <b v="0"/>
  </r>
  <r>
    <x v="1"/>
    <s v="0231"/>
    <n v="0"/>
    <n v="0"/>
    <n v="2038"/>
    <n v="1978"/>
    <n v="-1002188.97"/>
    <n v="0"/>
    <s v="50-R1.5 - Retirement"/>
    <m/>
    <x v="1"/>
    <n v="2048"/>
    <b v="0"/>
  </r>
  <r>
    <x v="1"/>
    <s v="0231"/>
    <n v="0"/>
    <n v="0"/>
    <n v="2038"/>
    <n v="1980"/>
    <n v="-147557.39000000001"/>
    <n v="0"/>
    <s v="50-R1.5 - Retirement"/>
    <m/>
    <x v="1"/>
    <n v="2048"/>
    <b v="0"/>
  </r>
  <r>
    <x v="1"/>
    <s v="0231"/>
    <n v="0"/>
    <n v="0"/>
    <n v="2038"/>
    <n v="1981"/>
    <n v="-3998.6"/>
    <n v="0"/>
    <s v="50-R1.5 - Retirement"/>
    <m/>
    <x v="1"/>
    <n v="2048"/>
    <b v="0"/>
  </r>
  <r>
    <x v="1"/>
    <s v="0231"/>
    <n v="0"/>
    <n v="0"/>
    <n v="2038"/>
    <n v="1982"/>
    <n v="-10461.719999999999"/>
    <n v="0"/>
    <s v="50-R1.5 - Retirement"/>
    <m/>
    <x v="1"/>
    <n v="2048"/>
    <b v="0"/>
  </r>
  <r>
    <x v="1"/>
    <s v="0231"/>
    <n v="0"/>
    <n v="0"/>
    <n v="2038"/>
    <n v="1983"/>
    <n v="-29782.33"/>
    <n v="0"/>
    <s v="50-R1.5 - Retirement"/>
    <m/>
    <x v="1"/>
    <n v="2048"/>
    <b v="0"/>
  </r>
  <r>
    <x v="1"/>
    <s v="0231"/>
    <n v="0"/>
    <n v="0"/>
    <n v="2038"/>
    <n v="1984"/>
    <n v="-9298.69"/>
    <n v="0"/>
    <s v="50-R1.5 - Retirement"/>
    <m/>
    <x v="1"/>
    <n v="2048"/>
    <b v="0"/>
  </r>
  <r>
    <x v="1"/>
    <s v="0231"/>
    <n v="0"/>
    <n v="0"/>
    <n v="2038"/>
    <n v="1985"/>
    <n v="-9605.52"/>
    <n v="0"/>
    <s v="50-R1.5 - Retirement"/>
    <m/>
    <x v="1"/>
    <n v="2048"/>
    <b v="0"/>
  </r>
  <r>
    <x v="1"/>
    <s v="0231"/>
    <n v="0"/>
    <n v="0"/>
    <n v="2038"/>
    <n v="1986"/>
    <n v="-1376.66"/>
    <n v="0"/>
    <s v="50-R1.5 - Retirement"/>
    <m/>
    <x v="1"/>
    <n v="2048"/>
    <b v="0"/>
  </r>
  <r>
    <x v="1"/>
    <s v="0231"/>
    <n v="0"/>
    <n v="0"/>
    <n v="2038"/>
    <n v="1987"/>
    <n v="-3261.14"/>
    <n v="0"/>
    <s v="50-R1.5 - Retirement"/>
    <m/>
    <x v="1"/>
    <n v="2048"/>
    <b v="0"/>
  </r>
  <r>
    <x v="1"/>
    <s v="0231"/>
    <n v="0"/>
    <n v="0"/>
    <n v="2038"/>
    <n v="1988"/>
    <n v="-7469.55"/>
    <n v="0"/>
    <s v="50-R1.5 - Retirement"/>
    <m/>
    <x v="1"/>
    <n v="2048"/>
    <b v="0"/>
  </r>
  <r>
    <x v="1"/>
    <s v="0231"/>
    <n v="0"/>
    <n v="0"/>
    <n v="2038"/>
    <n v="1990"/>
    <n v="-1563.54"/>
    <n v="0"/>
    <s v="50-R1.5 - Retirement"/>
    <m/>
    <x v="1"/>
    <n v="2048"/>
    <b v="0"/>
  </r>
  <r>
    <x v="1"/>
    <s v="0231"/>
    <n v="0"/>
    <n v="0"/>
    <n v="2038"/>
    <n v="1991"/>
    <n v="-932.23"/>
    <n v="0"/>
    <s v="50-R1.5 - Retirement"/>
    <m/>
    <x v="1"/>
    <n v="2048"/>
    <b v="0"/>
  </r>
  <r>
    <x v="1"/>
    <s v="0231"/>
    <n v="0"/>
    <n v="0"/>
    <n v="2038"/>
    <n v="1992"/>
    <n v="-233.87"/>
    <n v="0"/>
    <s v="50-R1.5 - Retirement"/>
    <m/>
    <x v="1"/>
    <n v="2048"/>
    <b v="0"/>
  </r>
  <r>
    <x v="1"/>
    <s v="0231"/>
    <n v="0"/>
    <n v="0"/>
    <n v="2038"/>
    <n v="1993"/>
    <n v="-1992.88"/>
    <n v="0"/>
    <s v="50-R1.5 - Retirement"/>
    <m/>
    <x v="1"/>
    <n v="2048"/>
    <b v="0"/>
  </r>
  <r>
    <x v="1"/>
    <s v="0231"/>
    <n v="0"/>
    <n v="0"/>
    <n v="2038"/>
    <n v="1994"/>
    <n v="-3026.95"/>
    <n v="0"/>
    <s v="50-R1.5 - Retirement"/>
    <m/>
    <x v="1"/>
    <n v="2048"/>
    <b v="0"/>
  </r>
  <r>
    <x v="1"/>
    <s v="0231"/>
    <n v="0"/>
    <n v="0"/>
    <n v="2038"/>
    <n v="1995"/>
    <n v="-38075.9"/>
    <n v="0"/>
    <s v="50-R1.5 - Retirement"/>
    <m/>
    <x v="1"/>
    <n v="2048"/>
    <b v="0"/>
  </r>
  <r>
    <x v="1"/>
    <s v="0231"/>
    <n v="0"/>
    <n v="0"/>
    <n v="2038"/>
    <n v="1996"/>
    <n v="-4140.47"/>
    <n v="0"/>
    <s v="50-R1.5 - Retirement"/>
    <m/>
    <x v="1"/>
    <n v="2048"/>
    <b v="0"/>
  </r>
  <r>
    <x v="1"/>
    <s v="0231"/>
    <n v="0"/>
    <n v="0"/>
    <n v="2038"/>
    <n v="1997"/>
    <n v="-10309.469999999999"/>
    <n v="0"/>
    <s v="50-R1.5 - Retirement"/>
    <m/>
    <x v="1"/>
    <n v="2048"/>
    <b v="0"/>
  </r>
  <r>
    <x v="1"/>
    <s v="0231"/>
    <n v="0"/>
    <n v="0"/>
    <n v="2038"/>
    <n v="1998"/>
    <n v="-17682.04"/>
    <n v="0"/>
    <s v="50-R1.5 - Retirement"/>
    <m/>
    <x v="1"/>
    <n v="2048"/>
    <b v="0"/>
  </r>
  <r>
    <x v="1"/>
    <s v="0231"/>
    <n v="0"/>
    <n v="0"/>
    <n v="2038"/>
    <n v="1999"/>
    <n v="-8043.14"/>
    <n v="0"/>
    <s v="50-R1.5 - Retirement"/>
    <m/>
    <x v="1"/>
    <n v="2048"/>
    <b v="0"/>
  </r>
  <r>
    <x v="1"/>
    <s v="0231"/>
    <n v="0"/>
    <n v="0"/>
    <n v="2038"/>
    <n v="2001"/>
    <n v="-5169.34"/>
    <n v="0"/>
    <s v="50-R1.5 - Retirement"/>
    <m/>
    <x v="1"/>
    <n v="2048"/>
    <b v="0"/>
  </r>
  <r>
    <x v="1"/>
    <s v="0231"/>
    <n v="0"/>
    <n v="0"/>
    <n v="2038"/>
    <n v="2003"/>
    <n v="-23753.82"/>
    <n v="0"/>
    <s v="50-R1.5 - Retirement"/>
    <m/>
    <x v="1"/>
    <n v="2048"/>
    <b v="0"/>
  </r>
  <r>
    <x v="1"/>
    <s v="0231"/>
    <n v="0"/>
    <n v="0"/>
    <n v="2038"/>
    <n v="2004"/>
    <n v="-852279.28"/>
    <n v="0"/>
    <s v="50-R1.5 - Retirement"/>
    <m/>
    <x v="1"/>
    <n v="2048"/>
    <b v="0"/>
  </r>
  <r>
    <x v="1"/>
    <s v="0231"/>
    <n v="0"/>
    <n v="0"/>
    <n v="2038"/>
    <n v="2005"/>
    <n v="-22351.55"/>
    <n v="0"/>
    <s v="50-R1.5 - Retirement"/>
    <m/>
    <x v="1"/>
    <n v="2048"/>
    <b v="0"/>
  </r>
  <r>
    <x v="1"/>
    <s v="0231"/>
    <n v="0"/>
    <n v="0"/>
    <n v="2038"/>
    <n v="2006"/>
    <n v="-6951.22"/>
    <n v="0"/>
    <s v="50-R1.5 - Retirement"/>
    <m/>
    <x v="1"/>
    <n v="2048"/>
    <b v="0"/>
  </r>
  <r>
    <x v="1"/>
    <s v="0231"/>
    <n v="0"/>
    <n v="0"/>
    <n v="2038"/>
    <n v="2007"/>
    <n v="-21969.33"/>
    <n v="0"/>
    <s v="50-R1.5 - Retirement"/>
    <m/>
    <x v="1"/>
    <n v="2048"/>
    <b v="0"/>
  </r>
  <r>
    <x v="1"/>
    <s v="0231"/>
    <n v="0"/>
    <n v="0"/>
    <n v="2038"/>
    <n v="2008"/>
    <n v="-41905.9"/>
    <n v="0"/>
    <s v="50-R1.5 - Retirement"/>
    <m/>
    <x v="1"/>
    <n v="2048"/>
    <b v="0"/>
  </r>
  <r>
    <x v="1"/>
    <s v="0231"/>
    <n v="0"/>
    <n v="0"/>
    <n v="2038"/>
    <n v="2009"/>
    <n v="-12312.17"/>
    <n v="0"/>
    <s v="50-R1.5 - Retirement"/>
    <m/>
    <x v="1"/>
    <n v="2048"/>
    <b v="0"/>
  </r>
  <r>
    <x v="1"/>
    <s v="0231"/>
    <n v="0"/>
    <n v="0"/>
    <n v="2038"/>
    <n v="2010"/>
    <n v="-4948.9399999999996"/>
    <n v="0"/>
    <s v="50-R1.5 - Retirement"/>
    <m/>
    <x v="1"/>
    <n v="2048"/>
    <b v="0"/>
  </r>
  <r>
    <x v="1"/>
    <s v="0231"/>
    <n v="0"/>
    <n v="0"/>
    <n v="2039"/>
    <n v="1978"/>
    <n v="-992896.88"/>
    <n v="0"/>
    <s v="50-R1.5 - Retirement"/>
    <m/>
    <x v="1"/>
    <n v="2048"/>
    <b v="0"/>
  </r>
  <r>
    <x v="1"/>
    <s v="0231"/>
    <n v="0"/>
    <n v="0"/>
    <n v="2039"/>
    <n v="1980"/>
    <n v="-147023.18"/>
    <n v="0"/>
    <s v="50-R1.5 - Retirement"/>
    <m/>
    <x v="1"/>
    <n v="2048"/>
    <b v="0"/>
  </r>
  <r>
    <x v="1"/>
    <s v="0231"/>
    <n v="0"/>
    <n v="0"/>
    <n v="2039"/>
    <n v="1981"/>
    <n v="-3994.93"/>
    <n v="0"/>
    <s v="50-R1.5 - Retirement"/>
    <m/>
    <x v="1"/>
    <n v="2048"/>
    <b v="0"/>
  </r>
  <r>
    <x v="1"/>
    <s v="0231"/>
    <n v="0"/>
    <n v="0"/>
    <n v="2039"/>
    <n v="1982"/>
    <n v="-10479.5"/>
    <n v="0"/>
    <s v="50-R1.5 - Retirement"/>
    <m/>
    <x v="1"/>
    <n v="2048"/>
    <b v="0"/>
  </r>
  <r>
    <x v="1"/>
    <s v="0231"/>
    <n v="0"/>
    <n v="0"/>
    <n v="2039"/>
    <n v="1983"/>
    <n v="-29907.95"/>
    <n v="0"/>
    <s v="50-R1.5 - Retirement"/>
    <m/>
    <x v="1"/>
    <n v="2048"/>
    <b v="0"/>
  </r>
  <r>
    <x v="1"/>
    <s v="0231"/>
    <n v="0"/>
    <n v="0"/>
    <n v="2039"/>
    <n v="1984"/>
    <n v="-9360.2199999999993"/>
    <n v="0"/>
    <s v="50-R1.5 - Retirement"/>
    <m/>
    <x v="1"/>
    <n v="2048"/>
    <b v="0"/>
  </r>
  <r>
    <x v="1"/>
    <s v="0231"/>
    <n v="0"/>
    <n v="0"/>
    <n v="2039"/>
    <n v="1985"/>
    <n v="-9691.32"/>
    <n v="0"/>
    <s v="50-R1.5 - Retirement"/>
    <m/>
    <x v="1"/>
    <n v="2048"/>
    <b v="0"/>
  </r>
  <r>
    <x v="1"/>
    <s v="0231"/>
    <n v="0"/>
    <n v="0"/>
    <n v="2039"/>
    <n v="1986"/>
    <n v="-1391.99"/>
    <n v="0"/>
    <s v="50-R1.5 - Retirement"/>
    <m/>
    <x v="1"/>
    <n v="2048"/>
    <b v="0"/>
  </r>
  <r>
    <x v="1"/>
    <s v="0231"/>
    <n v="0"/>
    <n v="0"/>
    <n v="2039"/>
    <n v="1987"/>
    <n v="-3304.24"/>
    <n v="0"/>
    <s v="50-R1.5 - Retirement"/>
    <m/>
    <x v="1"/>
    <n v="2048"/>
    <b v="0"/>
  </r>
  <r>
    <x v="1"/>
    <s v="0231"/>
    <n v="0"/>
    <n v="0"/>
    <n v="2039"/>
    <n v="1988"/>
    <n v="-7583.07"/>
    <n v="0"/>
    <s v="50-R1.5 - Retirement"/>
    <m/>
    <x v="1"/>
    <n v="2048"/>
    <b v="0"/>
  </r>
  <r>
    <x v="1"/>
    <s v="0231"/>
    <n v="0"/>
    <n v="0"/>
    <n v="2039"/>
    <n v="1990"/>
    <n v="-1593.01"/>
    <n v="0"/>
    <s v="50-R1.5 - Retirement"/>
    <m/>
    <x v="1"/>
    <n v="2048"/>
    <b v="0"/>
  </r>
  <r>
    <x v="1"/>
    <s v="0231"/>
    <n v="0"/>
    <n v="0"/>
    <n v="2039"/>
    <n v="1991"/>
    <n v="-951.35"/>
    <n v="0"/>
    <s v="50-R1.5 - Retirement"/>
    <m/>
    <x v="1"/>
    <n v="2048"/>
    <b v="0"/>
  </r>
  <r>
    <x v="1"/>
    <s v="0231"/>
    <n v="0"/>
    <n v="0"/>
    <n v="2039"/>
    <n v="1992"/>
    <n v="-239.04"/>
    <n v="0"/>
    <s v="50-R1.5 - Retirement"/>
    <m/>
    <x v="1"/>
    <n v="2048"/>
    <b v="0"/>
  </r>
  <r>
    <x v="1"/>
    <s v="0231"/>
    <n v="0"/>
    <n v="0"/>
    <n v="2039"/>
    <n v="1993"/>
    <n v="-2039.78"/>
    <n v="0"/>
    <s v="50-R1.5 - Retirement"/>
    <m/>
    <x v="1"/>
    <n v="2048"/>
    <b v="0"/>
  </r>
  <r>
    <x v="1"/>
    <s v="0231"/>
    <n v="0"/>
    <n v="0"/>
    <n v="2039"/>
    <n v="1994"/>
    <n v="-3102.38"/>
    <n v="0"/>
    <s v="50-R1.5 - Retirement"/>
    <m/>
    <x v="1"/>
    <n v="2048"/>
    <b v="0"/>
  </r>
  <r>
    <x v="1"/>
    <s v="0231"/>
    <n v="0"/>
    <n v="0"/>
    <n v="2039"/>
    <n v="1995"/>
    <n v="-39072.67"/>
    <n v="0"/>
    <s v="50-R1.5 - Retirement"/>
    <m/>
    <x v="1"/>
    <n v="2048"/>
    <b v="0"/>
  </r>
  <r>
    <x v="1"/>
    <s v="0231"/>
    <n v="0"/>
    <n v="0"/>
    <n v="2039"/>
    <n v="1996"/>
    <n v="-4253.8"/>
    <n v="0"/>
    <s v="50-R1.5 - Retirement"/>
    <m/>
    <x v="1"/>
    <n v="2048"/>
    <b v="0"/>
  </r>
  <r>
    <x v="1"/>
    <s v="0231"/>
    <n v="0"/>
    <n v="0"/>
    <n v="2039"/>
    <n v="1997"/>
    <n v="-10602.9"/>
    <n v="0"/>
    <s v="50-R1.5 - Retirement"/>
    <m/>
    <x v="1"/>
    <n v="2048"/>
    <b v="0"/>
  </r>
  <r>
    <x v="1"/>
    <s v="0231"/>
    <n v="0"/>
    <n v="0"/>
    <n v="2039"/>
    <n v="1998"/>
    <n v="-18203.189999999999"/>
    <n v="0"/>
    <s v="50-R1.5 - Retirement"/>
    <m/>
    <x v="1"/>
    <n v="2048"/>
    <b v="0"/>
  </r>
  <r>
    <x v="1"/>
    <s v="0231"/>
    <n v="0"/>
    <n v="0"/>
    <n v="2039"/>
    <n v="1999"/>
    <n v="-8287.64"/>
    <n v="0"/>
    <s v="50-R1.5 - Retirement"/>
    <m/>
    <x v="1"/>
    <n v="2048"/>
    <b v="0"/>
  </r>
  <r>
    <x v="1"/>
    <s v="0231"/>
    <n v="0"/>
    <n v="0"/>
    <n v="2039"/>
    <n v="2001"/>
    <n v="-5334.83"/>
    <n v="0"/>
    <s v="50-R1.5 - Retirement"/>
    <m/>
    <x v="1"/>
    <n v="2048"/>
    <b v="0"/>
  </r>
  <r>
    <x v="1"/>
    <s v="0231"/>
    <n v="0"/>
    <n v="0"/>
    <n v="2039"/>
    <n v="2003"/>
    <n v="-24545.78"/>
    <n v="0"/>
    <s v="50-R1.5 - Retirement"/>
    <m/>
    <x v="1"/>
    <n v="2048"/>
    <b v="0"/>
  </r>
  <r>
    <x v="1"/>
    <s v="0231"/>
    <n v="0"/>
    <n v="0"/>
    <n v="2039"/>
    <n v="2004"/>
    <n v="-881162.07"/>
    <n v="0"/>
    <s v="50-R1.5 - Retirement"/>
    <m/>
    <x v="1"/>
    <n v="2048"/>
    <b v="0"/>
  </r>
  <r>
    <x v="1"/>
    <s v="0231"/>
    <n v="0"/>
    <n v="0"/>
    <n v="2039"/>
    <n v="2005"/>
    <n v="-23120.21"/>
    <n v="0"/>
    <s v="50-R1.5 - Retirement"/>
    <m/>
    <x v="1"/>
    <n v="2048"/>
    <b v="0"/>
  </r>
  <r>
    <x v="1"/>
    <s v="0231"/>
    <n v="0"/>
    <n v="0"/>
    <n v="2039"/>
    <n v="2006"/>
    <n v="-7193.03"/>
    <n v="0"/>
    <s v="50-R1.5 - Retirement"/>
    <m/>
    <x v="1"/>
    <n v="2048"/>
    <b v="0"/>
  </r>
  <r>
    <x v="1"/>
    <s v="0231"/>
    <n v="0"/>
    <n v="0"/>
    <n v="2039"/>
    <n v="2007"/>
    <n v="-22741.64"/>
    <n v="0"/>
    <s v="50-R1.5 - Retirement"/>
    <m/>
    <x v="1"/>
    <n v="2048"/>
    <b v="0"/>
  </r>
  <r>
    <x v="1"/>
    <s v="0231"/>
    <n v="0"/>
    <n v="0"/>
    <n v="2039"/>
    <n v="2008"/>
    <n v="-43390.35"/>
    <n v="0"/>
    <s v="50-R1.5 - Retirement"/>
    <m/>
    <x v="1"/>
    <n v="2048"/>
    <b v="0"/>
  </r>
  <r>
    <x v="1"/>
    <s v="0231"/>
    <n v="0"/>
    <n v="0"/>
    <n v="2039"/>
    <n v="2009"/>
    <n v="-12751.16"/>
    <n v="0"/>
    <s v="50-R1.5 - Retirement"/>
    <m/>
    <x v="1"/>
    <n v="2048"/>
    <b v="0"/>
  </r>
  <r>
    <x v="1"/>
    <s v="0231"/>
    <n v="0"/>
    <n v="0"/>
    <n v="2039"/>
    <n v="2010"/>
    <n v="-5126.17"/>
    <n v="0"/>
    <s v="50-R1.5 - Retirement"/>
    <m/>
    <x v="1"/>
    <n v="2048"/>
    <b v="0"/>
  </r>
  <r>
    <x v="1"/>
    <s v="0231"/>
    <n v="0"/>
    <n v="0"/>
    <n v="2040"/>
    <n v="1978"/>
    <n v="-980745.27"/>
    <n v="0"/>
    <s v="50-R1.5 - Retirement"/>
    <m/>
    <x v="1"/>
    <n v="2048"/>
    <b v="0"/>
  </r>
  <r>
    <x v="1"/>
    <s v="0231"/>
    <n v="0"/>
    <n v="0"/>
    <n v="2040"/>
    <n v="1980"/>
    <n v="-146081.60999999999"/>
    <n v="0"/>
    <s v="50-R1.5 - Retirement"/>
    <m/>
    <x v="1"/>
    <n v="2048"/>
    <b v="0"/>
  </r>
  <r>
    <x v="1"/>
    <s v="0231"/>
    <n v="0"/>
    <n v="0"/>
    <n v="2040"/>
    <n v="1981"/>
    <n v="-3980.46"/>
    <n v="0"/>
    <s v="50-R1.5 - Retirement"/>
    <m/>
    <x v="1"/>
    <n v="2048"/>
    <b v="0"/>
  </r>
  <r>
    <x v="1"/>
    <s v="0231"/>
    <n v="0"/>
    <n v="0"/>
    <n v="2040"/>
    <n v="1982"/>
    <n v="-10469.879999999999"/>
    <n v="0"/>
    <s v="50-R1.5 - Retirement"/>
    <m/>
    <x v="1"/>
    <n v="2048"/>
    <b v="0"/>
  </r>
  <r>
    <x v="1"/>
    <s v="0231"/>
    <n v="0"/>
    <n v="0"/>
    <n v="2040"/>
    <n v="1983"/>
    <n v="-29958.77"/>
    <n v="0"/>
    <s v="50-R1.5 - Retirement"/>
    <m/>
    <x v="1"/>
    <n v="2048"/>
    <b v="0"/>
  </r>
  <r>
    <x v="1"/>
    <s v="0231"/>
    <n v="0"/>
    <n v="0"/>
    <n v="2040"/>
    <n v="1984"/>
    <n v="-9399.7000000000007"/>
    <n v="0"/>
    <s v="50-R1.5 - Retirement"/>
    <m/>
    <x v="1"/>
    <n v="2048"/>
    <b v="0"/>
  </r>
  <r>
    <x v="1"/>
    <s v="0231"/>
    <n v="0"/>
    <n v="0"/>
    <n v="2040"/>
    <n v="1985"/>
    <n v="-9755.4500000000007"/>
    <n v="0"/>
    <s v="50-R1.5 - Retirement"/>
    <m/>
    <x v="1"/>
    <n v="2048"/>
    <b v="0"/>
  </r>
  <r>
    <x v="1"/>
    <s v="0231"/>
    <n v="0"/>
    <n v="0"/>
    <n v="2040"/>
    <n v="1986"/>
    <n v="-1404.42"/>
    <n v="0"/>
    <s v="50-R1.5 - Retirement"/>
    <m/>
    <x v="1"/>
    <n v="2048"/>
    <b v="0"/>
  </r>
  <r>
    <x v="1"/>
    <s v="0231"/>
    <n v="0"/>
    <n v="0"/>
    <n v="2040"/>
    <n v="1987"/>
    <n v="-3341.03"/>
    <n v="0"/>
    <s v="50-R1.5 - Retirement"/>
    <m/>
    <x v="1"/>
    <n v="2048"/>
    <b v="0"/>
  </r>
  <r>
    <x v="1"/>
    <s v="0231"/>
    <n v="0"/>
    <n v="0"/>
    <n v="2040"/>
    <n v="1988"/>
    <n v="-7683.29"/>
    <n v="0"/>
    <s v="50-R1.5 - Retirement"/>
    <m/>
    <x v="1"/>
    <n v="2048"/>
    <b v="0"/>
  </r>
  <r>
    <x v="1"/>
    <s v="0231"/>
    <n v="0"/>
    <n v="0"/>
    <n v="2040"/>
    <n v="1990"/>
    <n v="-1620.23"/>
    <n v="0"/>
    <s v="50-R1.5 - Retirement"/>
    <m/>
    <x v="1"/>
    <n v="2048"/>
    <b v="0"/>
  </r>
  <r>
    <x v="1"/>
    <s v="0231"/>
    <n v="0"/>
    <n v="0"/>
    <n v="2040"/>
    <n v="1991"/>
    <n v="-969.29"/>
    <n v="0"/>
    <s v="50-R1.5 - Retirement"/>
    <m/>
    <x v="1"/>
    <n v="2048"/>
    <b v="0"/>
  </r>
  <r>
    <x v="1"/>
    <s v="0231"/>
    <n v="0"/>
    <n v="0"/>
    <n v="2040"/>
    <n v="1992"/>
    <n v="-243.94"/>
    <n v="0"/>
    <s v="50-R1.5 - Retirement"/>
    <m/>
    <x v="1"/>
    <n v="2048"/>
    <b v="0"/>
  </r>
  <r>
    <x v="1"/>
    <s v="0231"/>
    <n v="0"/>
    <n v="0"/>
    <n v="2040"/>
    <n v="1993"/>
    <n v="-2084.83"/>
    <n v="0"/>
    <s v="50-R1.5 - Retirement"/>
    <m/>
    <x v="1"/>
    <n v="2048"/>
    <b v="0"/>
  </r>
  <r>
    <x v="1"/>
    <s v="0231"/>
    <n v="0"/>
    <n v="0"/>
    <n v="2040"/>
    <n v="1994"/>
    <n v="-3175.4"/>
    <n v="0"/>
    <s v="50-R1.5 - Retirement"/>
    <m/>
    <x v="1"/>
    <n v="2048"/>
    <b v="0"/>
  </r>
  <r>
    <x v="1"/>
    <s v="0231"/>
    <n v="0"/>
    <n v="0"/>
    <n v="2040"/>
    <n v="1995"/>
    <n v="-40046.33"/>
    <n v="0"/>
    <s v="50-R1.5 - Retirement"/>
    <m/>
    <x v="1"/>
    <n v="2048"/>
    <b v="0"/>
  </r>
  <r>
    <x v="1"/>
    <s v="0231"/>
    <n v="0"/>
    <n v="0"/>
    <n v="2040"/>
    <n v="1996"/>
    <n v="-4365.1499999999996"/>
    <n v="0"/>
    <s v="50-R1.5 - Retirement"/>
    <m/>
    <x v="1"/>
    <n v="2048"/>
    <b v="0"/>
  </r>
  <r>
    <x v="1"/>
    <s v="0231"/>
    <n v="0"/>
    <n v="0"/>
    <n v="2040"/>
    <n v="1997"/>
    <n v="-10893.09"/>
    <n v="0"/>
    <s v="50-R1.5 - Retirement"/>
    <m/>
    <x v="1"/>
    <n v="2048"/>
    <b v="0"/>
  </r>
  <r>
    <x v="1"/>
    <s v="0231"/>
    <n v="0"/>
    <n v="0"/>
    <n v="2040"/>
    <n v="1998"/>
    <n v="-18721.28"/>
    <n v="0"/>
    <s v="50-R1.5 - Retirement"/>
    <m/>
    <x v="1"/>
    <n v="2048"/>
    <b v="0"/>
  </r>
  <r>
    <x v="1"/>
    <s v="0231"/>
    <n v="0"/>
    <n v="0"/>
    <n v="2040"/>
    <n v="1999"/>
    <n v="-8531.9"/>
    <n v="0"/>
    <s v="50-R1.5 - Retirement"/>
    <m/>
    <x v="1"/>
    <n v="2048"/>
    <b v="0"/>
  </r>
  <r>
    <x v="1"/>
    <s v="0231"/>
    <n v="0"/>
    <n v="0"/>
    <n v="2040"/>
    <n v="2001"/>
    <n v="-5501.54"/>
    <n v="0"/>
    <s v="50-R1.5 - Retirement"/>
    <m/>
    <x v="1"/>
    <n v="2048"/>
    <b v="0"/>
  </r>
  <r>
    <x v="1"/>
    <s v="0231"/>
    <n v="0"/>
    <n v="0"/>
    <n v="2040"/>
    <n v="2003"/>
    <n v="-25348.92"/>
    <n v="0"/>
    <s v="50-R1.5 - Retirement"/>
    <m/>
    <x v="1"/>
    <n v="2048"/>
    <b v="0"/>
  </r>
  <r>
    <x v="1"/>
    <s v="0231"/>
    <n v="0"/>
    <n v="0"/>
    <n v="2040"/>
    <n v="2004"/>
    <n v="-910540.55"/>
    <n v="0"/>
    <s v="50-R1.5 - Retirement"/>
    <m/>
    <x v="1"/>
    <n v="2048"/>
    <b v="0"/>
  </r>
  <r>
    <x v="1"/>
    <s v="0231"/>
    <n v="0"/>
    <n v="0"/>
    <n v="2040"/>
    <n v="2005"/>
    <n v="-23903.73"/>
    <n v="0"/>
    <s v="50-R1.5 - Retirement"/>
    <m/>
    <x v="1"/>
    <n v="2048"/>
    <b v="0"/>
  </r>
  <r>
    <x v="1"/>
    <s v="0231"/>
    <n v="0"/>
    <n v="0"/>
    <n v="2040"/>
    <n v="2006"/>
    <n v="-7440.4"/>
    <n v="0"/>
    <s v="50-R1.5 - Retirement"/>
    <m/>
    <x v="1"/>
    <n v="2048"/>
    <b v="0"/>
  </r>
  <r>
    <x v="1"/>
    <s v="0231"/>
    <n v="0"/>
    <n v="0"/>
    <n v="2040"/>
    <n v="2007"/>
    <n v="-23532.75"/>
    <n v="0"/>
    <s v="50-R1.5 - Retirement"/>
    <m/>
    <x v="1"/>
    <n v="2048"/>
    <b v="0"/>
  </r>
  <r>
    <x v="1"/>
    <s v="0231"/>
    <n v="0"/>
    <n v="0"/>
    <n v="2040"/>
    <n v="2008"/>
    <n v="-44915.69"/>
    <n v="0"/>
    <s v="50-R1.5 - Retirement"/>
    <m/>
    <x v="1"/>
    <n v="2048"/>
    <b v="0"/>
  </r>
  <r>
    <x v="1"/>
    <s v="0231"/>
    <n v="0"/>
    <n v="0"/>
    <n v="2040"/>
    <n v="2009"/>
    <n v="-13202.85"/>
    <n v="0"/>
    <s v="50-R1.5 - Retirement"/>
    <m/>
    <x v="1"/>
    <n v="2048"/>
    <b v="0"/>
  </r>
  <r>
    <x v="1"/>
    <s v="0231"/>
    <n v="0"/>
    <n v="0"/>
    <n v="2040"/>
    <n v="2010"/>
    <n v="-5308.94"/>
    <n v="0"/>
    <s v="50-R1.5 - Retirement"/>
    <m/>
    <x v="1"/>
    <n v="2048"/>
    <b v="0"/>
  </r>
  <r>
    <x v="1"/>
    <s v="0231"/>
    <n v="0"/>
    <n v="0"/>
    <n v="2041"/>
    <n v="1978"/>
    <n v="-965809.82"/>
    <n v="0"/>
    <s v="50-R1.5 - Retirement"/>
    <m/>
    <x v="1"/>
    <n v="2048"/>
    <b v="0"/>
  </r>
  <r>
    <x v="1"/>
    <s v="0231"/>
    <n v="0"/>
    <n v="0"/>
    <n v="2041"/>
    <n v="1980"/>
    <n v="-144727.17000000001"/>
    <n v="0"/>
    <s v="50-R1.5 - Retirement"/>
    <m/>
    <x v="1"/>
    <n v="2048"/>
    <b v="0"/>
  </r>
  <r>
    <x v="1"/>
    <s v="0231"/>
    <n v="0"/>
    <n v="0"/>
    <n v="2041"/>
    <n v="1981"/>
    <n v="-3954.97"/>
    <n v="0"/>
    <s v="50-R1.5 - Retirement"/>
    <m/>
    <x v="1"/>
    <n v="2048"/>
    <b v="0"/>
  </r>
  <r>
    <x v="1"/>
    <s v="0231"/>
    <n v="0"/>
    <n v="0"/>
    <n v="2041"/>
    <n v="1982"/>
    <n v="-10431.98"/>
    <n v="0"/>
    <s v="50-R1.5 - Retirement"/>
    <m/>
    <x v="1"/>
    <n v="2048"/>
    <b v="0"/>
  </r>
  <r>
    <x v="1"/>
    <s v="0231"/>
    <n v="0"/>
    <n v="0"/>
    <n v="2041"/>
    <n v="1983"/>
    <n v="-29931.279999999999"/>
    <n v="0"/>
    <s v="50-R1.5 - Retirement"/>
    <m/>
    <x v="1"/>
    <n v="2048"/>
    <b v="0"/>
  </r>
  <r>
    <x v="1"/>
    <s v="0231"/>
    <n v="0"/>
    <n v="0"/>
    <n v="2041"/>
    <n v="1984"/>
    <n v="-9415.68"/>
    <n v="0"/>
    <s v="50-R1.5 - Retirement"/>
    <m/>
    <x v="1"/>
    <n v="2048"/>
    <b v="0"/>
  </r>
  <r>
    <x v="1"/>
    <s v="0231"/>
    <n v="0"/>
    <n v="0"/>
    <n v="2041"/>
    <n v="1985"/>
    <n v="-9796.6"/>
    <n v="0"/>
    <s v="50-R1.5 - Retirement"/>
    <m/>
    <x v="1"/>
    <n v="2048"/>
    <b v="0"/>
  </r>
  <r>
    <x v="1"/>
    <s v="0231"/>
    <n v="0"/>
    <n v="0"/>
    <n v="2041"/>
    <n v="1986"/>
    <n v="-1413.71"/>
    <n v="0"/>
    <s v="50-R1.5 - Retirement"/>
    <m/>
    <x v="1"/>
    <n v="2048"/>
    <b v="0"/>
  </r>
  <r>
    <x v="1"/>
    <s v="0231"/>
    <n v="0"/>
    <n v="0"/>
    <n v="2041"/>
    <n v="1987"/>
    <n v="-3370.87"/>
    <n v="0"/>
    <s v="50-R1.5 - Retirement"/>
    <m/>
    <x v="1"/>
    <n v="2048"/>
    <b v="0"/>
  </r>
  <r>
    <x v="1"/>
    <s v="0231"/>
    <n v="0"/>
    <n v="0"/>
    <n v="2041"/>
    <n v="1988"/>
    <n v="-7768.82"/>
    <n v="0"/>
    <s v="50-R1.5 - Retirement"/>
    <m/>
    <x v="1"/>
    <n v="2048"/>
    <b v="0"/>
  </r>
  <r>
    <x v="1"/>
    <s v="0231"/>
    <n v="0"/>
    <n v="0"/>
    <n v="2041"/>
    <n v="1990"/>
    <n v="-1644.85"/>
    <n v="0"/>
    <s v="50-R1.5 - Retirement"/>
    <m/>
    <x v="1"/>
    <n v="2048"/>
    <b v="0"/>
  </r>
  <r>
    <x v="1"/>
    <s v="0231"/>
    <n v="0"/>
    <n v="0"/>
    <n v="2041"/>
    <n v="1991"/>
    <n v="-985.84"/>
    <n v="0"/>
    <s v="50-R1.5 - Retirement"/>
    <m/>
    <x v="1"/>
    <n v="2048"/>
    <b v="0"/>
  </r>
  <r>
    <x v="1"/>
    <s v="0231"/>
    <n v="0"/>
    <n v="0"/>
    <n v="2041"/>
    <n v="1992"/>
    <n v="-248.54"/>
    <n v="0"/>
    <s v="50-R1.5 - Retirement"/>
    <m/>
    <x v="1"/>
    <n v="2048"/>
    <b v="0"/>
  </r>
  <r>
    <x v="1"/>
    <s v="0231"/>
    <n v="0"/>
    <n v="0"/>
    <n v="2041"/>
    <n v="1993"/>
    <n v="-2127.59"/>
    <n v="0"/>
    <s v="50-R1.5 - Retirement"/>
    <m/>
    <x v="1"/>
    <n v="2048"/>
    <b v="0"/>
  </r>
  <r>
    <x v="1"/>
    <s v="0231"/>
    <n v="0"/>
    <n v="0"/>
    <n v="2041"/>
    <n v="1994"/>
    <n v="-3245.52"/>
    <n v="0"/>
    <s v="50-R1.5 - Retirement"/>
    <m/>
    <x v="1"/>
    <n v="2048"/>
    <b v="0"/>
  </r>
  <r>
    <x v="1"/>
    <s v="0231"/>
    <n v="0"/>
    <n v="0"/>
    <n v="2041"/>
    <n v="1995"/>
    <n v="-40988.86"/>
    <n v="0"/>
    <s v="50-R1.5 - Retirement"/>
    <m/>
    <x v="1"/>
    <n v="2048"/>
    <b v="0"/>
  </r>
  <r>
    <x v="1"/>
    <s v="0231"/>
    <n v="0"/>
    <n v="0"/>
    <n v="2041"/>
    <n v="1996"/>
    <n v="-4473.93"/>
    <n v="0"/>
    <s v="50-R1.5 - Retirement"/>
    <m/>
    <x v="1"/>
    <n v="2048"/>
    <b v="0"/>
  </r>
  <r>
    <x v="1"/>
    <s v="0231"/>
    <n v="0"/>
    <n v="0"/>
    <n v="2041"/>
    <n v="1997"/>
    <n v="-11178.26"/>
    <n v="0"/>
    <s v="50-R1.5 - Retirement"/>
    <m/>
    <x v="1"/>
    <n v="2048"/>
    <b v="0"/>
  </r>
  <r>
    <x v="1"/>
    <s v="0231"/>
    <n v="0"/>
    <n v="0"/>
    <n v="2041"/>
    <n v="1998"/>
    <n v="-19233.669999999998"/>
    <n v="0"/>
    <s v="50-R1.5 - Retirement"/>
    <m/>
    <x v="1"/>
    <n v="2048"/>
    <b v="0"/>
  </r>
  <r>
    <x v="1"/>
    <s v="0231"/>
    <n v="0"/>
    <n v="0"/>
    <n v="2041"/>
    <n v="1999"/>
    <n v="-8774.73"/>
    <n v="0"/>
    <s v="50-R1.5 - Retirement"/>
    <m/>
    <x v="1"/>
    <n v="2048"/>
    <b v="0"/>
  </r>
  <r>
    <x v="1"/>
    <s v="0231"/>
    <n v="0"/>
    <n v="0"/>
    <n v="2041"/>
    <n v="2001"/>
    <n v="-5668.78"/>
    <n v="0"/>
    <s v="50-R1.5 - Retirement"/>
    <m/>
    <x v="1"/>
    <n v="2048"/>
    <b v="0"/>
  </r>
  <r>
    <x v="1"/>
    <s v="0231"/>
    <n v="0"/>
    <n v="0"/>
    <n v="2041"/>
    <n v="2003"/>
    <n v="-26160.43"/>
    <n v="0"/>
    <s v="50-R1.5 - Retirement"/>
    <m/>
    <x v="1"/>
    <n v="2048"/>
    <b v="0"/>
  </r>
  <r>
    <x v="1"/>
    <s v="0231"/>
    <n v="0"/>
    <n v="0"/>
    <n v="2041"/>
    <n v="2004"/>
    <n v="-940333.34"/>
    <n v="0"/>
    <s v="50-R1.5 - Retirement"/>
    <m/>
    <x v="1"/>
    <n v="2048"/>
    <b v="0"/>
  </r>
  <r>
    <x v="1"/>
    <s v="0231"/>
    <n v="0"/>
    <n v="0"/>
    <n v="2041"/>
    <n v="2005"/>
    <n v="-24700.7"/>
    <n v="0"/>
    <s v="50-R1.5 - Retirement"/>
    <m/>
    <x v="1"/>
    <n v="2048"/>
    <b v="0"/>
  </r>
  <r>
    <x v="1"/>
    <s v="0231"/>
    <n v="0"/>
    <n v="0"/>
    <n v="2041"/>
    <n v="2006"/>
    <n v="-7692.54"/>
    <n v="0"/>
    <s v="50-R1.5 - Retirement"/>
    <m/>
    <x v="1"/>
    <n v="2048"/>
    <b v="0"/>
  </r>
  <r>
    <x v="1"/>
    <s v="0231"/>
    <n v="0"/>
    <n v="0"/>
    <n v="2041"/>
    <n v="2007"/>
    <n v="-24342.04"/>
    <n v="0"/>
    <s v="50-R1.5 - Retirement"/>
    <m/>
    <x v="1"/>
    <n v="2048"/>
    <b v="0"/>
  </r>
  <r>
    <x v="1"/>
    <s v="0231"/>
    <n v="0"/>
    <n v="0"/>
    <n v="2041"/>
    <n v="2008"/>
    <n v="-46478.18"/>
    <n v="0"/>
    <s v="50-R1.5 - Retirement"/>
    <m/>
    <x v="1"/>
    <n v="2048"/>
    <b v="0"/>
  </r>
  <r>
    <x v="1"/>
    <s v="0231"/>
    <n v="0"/>
    <n v="0"/>
    <n v="2041"/>
    <n v="2009"/>
    <n v="-13666.98"/>
    <n v="0"/>
    <s v="50-R1.5 - Retirement"/>
    <m/>
    <x v="1"/>
    <n v="2048"/>
    <b v="0"/>
  </r>
  <r>
    <x v="1"/>
    <s v="0231"/>
    <n v="0"/>
    <n v="0"/>
    <n v="2041"/>
    <n v="2010"/>
    <n v="-5497"/>
    <n v="0"/>
    <s v="50-R1.5 - Retirement"/>
    <m/>
    <x v="1"/>
    <n v="2048"/>
    <b v="0"/>
  </r>
  <r>
    <x v="1"/>
    <s v="0231"/>
    <n v="0"/>
    <n v="0"/>
    <n v="2042"/>
    <n v="1978"/>
    <n v="-948149.98"/>
    <n v="0"/>
    <s v="50-R1.5 - Retirement"/>
    <m/>
    <x v="1"/>
    <n v="2048"/>
    <b v="0"/>
  </r>
  <r>
    <x v="1"/>
    <s v="0231"/>
    <n v="0"/>
    <n v="0"/>
    <n v="2042"/>
    <n v="1980"/>
    <n v="-142955.92000000001"/>
    <n v="0"/>
    <s v="50-R1.5 - Retirement"/>
    <m/>
    <x v="1"/>
    <n v="2048"/>
    <b v="0"/>
  </r>
  <r>
    <x v="1"/>
    <s v="0231"/>
    <n v="0"/>
    <n v="0"/>
    <n v="2042"/>
    <n v="1981"/>
    <n v="-3918.3"/>
    <n v="0"/>
    <s v="50-R1.5 - Retirement"/>
    <m/>
    <x v="1"/>
    <n v="2048"/>
    <b v="0"/>
  </r>
  <r>
    <x v="1"/>
    <s v="0231"/>
    <n v="0"/>
    <n v="0"/>
    <n v="2042"/>
    <n v="1982"/>
    <n v="-10365.17"/>
    <n v="0"/>
    <s v="50-R1.5 - Retirement"/>
    <m/>
    <x v="1"/>
    <n v="2048"/>
    <b v="0"/>
  </r>
  <r>
    <x v="1"/>
    <s v="0231"/>
    <n v="0"/>
    <n v="0"/>
    <n v="2042"/>
    <n v="1983"/>
    <n v="-29822.92"/>
    <n v="0"/>
    <s v="50-R1.5 - Retirement"/>
    <m/>
    <x v="1"/>
    <n v="2048"/>
    <b v="0"/>
  </r>
  <r>
    <x v="1"/>
    <s v="0231"/>
    <n v="0"/>
    <n v="0"/>
    <n v="2042"/>
    <n v="1984"/>
    <n v="-9407.0400000000009"/>
    <n v="0"/>
    <s v="50-R1.5 - Retirement"/>
    <m/>
    <x v="1"/>
    <n v="2048"/>
    <b v="0"/>
  </r>
  <r>
    <x v="1"/>
    <s v="0231"/>
    <n v="0"/>
    <n v="0"/>
    <n v="2042"/>
    <n v="1985"/>
    <n v="-9813.25"/>
    <n v="0"/>
    <s v="50-R1.5 - Retirement"/>
    <m/>
    <x v="1"/>
    <n v="2048"/>
    <b v="0"/>
  </r>
  <r>
    <x v="1"/>
    <s v="0231"/>
    <n v="0"/>
    <n v="0"/>
    <n v="2042"/>
    <n v="1986"/>
    <n v="-1419.68"/>
    <n v="0"/>
    <s v="50-R1.5 - Retirement"/>
    <m/>
    <x v="1"/>
    <n v="2048"/>
    <b v="0"/>
  </r>
  <r>
    <x v="1"/>
    <s v="0231"/>
    <n v="0"/>
    <n v="0"/>
    <n v="2042"/>
    <n v="1987"/>
    <n v="-3393.18"/>
    <n v="0"/>
    <s v="50-R1.5 - Retirement"/>
    <m/>
    <x v="1"/>
    <n v="2048"/>
    <b v="0"/>
  </r>
  <r>
    <x v="1"/>
    <s v="0231"/>
    <n v="0"/>
    <n v="0"/>
    <n v="2042"/>
    <n v="1988"/>
    <n v="-7838.22"/>
    <n v="0"/>
    <s v="50-R1.5 - Retirement"/>
    <m/>
    <x v="1"/>
    <n v="2048"/>
    <b v="0"/>
  </r>
  <r>
    <x v="1"/>
    <s v="0231"/>
    <n v="0"/>
    <n v="0"/>
    <n v="2042"/>
    <n v="1990"/>
    <n v="-1666.59"/>
    <n v="0"/>
    <s v="50-R1.5 - Retirement"/>
    <m/>
    <x v="1"/>
    <n v="2048"/>
    <b v="0"/>
  </r>
  <r>
    <x v="1"/>
    <s v="0231"/>
    <n v="0"/>
    <n v="0"/>
    <n v="2042"/>
    <n v="1991"/>
    <n v="-1000.83"/>
    <n v="0"/>
    <s v="50-R1.5 - Retirement"/>
    <m/>
    <x v="1"/>
    <n v="2048"/>
    <b v="0"/>
  </r>
  <r>
    <x v="1"/>
    <s v="0231"/>
    <n v="0"/>
    <n v="0"/>
    <n v="2042"/>
    <n v="1992"/>
    <n v="-252.79"/>
    <n v="0"/>
    <s v="50-R1.5 - Retirement"/>
    <m/>
    <x v="1"/>
    <n v="2048"/>
    <b v="0"/>
  </r>
  <r>
    <x v="1"/>
    <s v="0231"/>
    <n v="0"/>
    <n v="0"/>
    <n v="2042"/>
    <n v="1993"/>
    <n v="-2167.6999999999998"/>
    <n v="0"/>
    <s v="50-R1.5 - Retirement"/>
    <m/>
    <x v="1"/>
    <n v="2048"/>
    <b v="0"/>
  </r>
  <r>
    <x v="1"/>
    <s v="0231"/>
    <n v="0"/>
    <n v="0"/>
    <n v="2042"/>
    <n v="1994"/>
    <n v="-3312.1"/>
    <n v="0"/>
    <s v="50-R1.5 - Retirement"/>
    <m/>
    <x v="1"/>
    <n v="2048"/>
    <b v="0"/>
  </r>
  <r>
    <x v="1"/>
    <s v="0231"/>
    <n v="0"/>
    <n v="0"/>
    <n v="2042"/>
    <n v="1995"/>
    <n v="-41893.96"/>
    <n v="0"/>
    <s v="50-R1.5 - Retirement"/>
    <m/>
    <x v="1"/>
    <n v="2048"/>
    <b v="0"/>
  </r>
  <r>
    <x v="1"/>
    <s v="0231"/>
    <n v="0"/>
    <n v="0"/>
    <n v="2042"/>
    <n v="1996"/>
    <n v="-4579.2299999999996"/>
    <n v="0"/>
    <s v="50-R1.5 - Retirement"/>
    <m/>
    <x v="1"/>
    <n v="2048"/>
    <b v="0"/>
  </r>
  <r>
    <x v="1"/>
    <s v="0231"/>
    <n v="0"/>
    <n v="0"/>
    <n v="2042"/>
    <n v="1997"/>
    <n v="-11456.81"/>
    <n v="0"/>
    <s v="50-R1.5 - Retirement"/>
    <m/>
    <x v="1"/>
    <n v="2048"/>
    <b v="0"/>
  </r>
  <r>
    <x v="1"/>
    <s v="0231"/>
    <n v="0"/>
    <n v="0"/>
    <n v="2042"/>
    <n v="1998"/>
    <n v="-19737.18"/>
    <n v="0"/>
    <s v="50-R1.5 - Retirement"/>
    <m/>
    <x v="1"/>
    <n v="2048"/>
    <b v="0"/>
  </r>
  <r>
    <x v="1"/>
    <s v="0231"/>
    <n v="0"/>
    <n v="0"/>
    <n v="2042"/>
    <n v="1999"/>
    <n v="-9014.89"/>
    <n v="0"/>
    <s v="50-R1.5 - Retirement"/>
    <m/>
    <x v="1"/>
    <n v="2048"/>
    <b v="0"/>
  </r>
  <r>
    <x v="1"/>
    <s v="0231"/>
    <n v="0"/>
    <n v="0"/>
    <n v="2042"/>
    <n v="2001"/>
    <n v="-5835.85"/>
    <n v="0"/>
    <s v="50-R1.5 - Retirement"/>
    <m/>
    <x v="1"/>
    <n v="2048"/>
    <b v="0"/>
  </r>
  <r>
    <x v="1"/>
    <s v="0231"/>
    <n v="0"/>
    <n v="0"/>
    <n v="2042"/>
    <n v="2003"/>
    <n v="-26977.919999999998"/>
    <n v="0"/>
    <s v="50-R1.5 - Retirement"/>
    <m/>
    <x v="1"/>
    <n v="2048"/>
    <b v="0"/>
  </r>
  <r>
    <x v="1"/>
    <s v="0231"/>
    <n v="0"/>
    <n v="0"/>
    <n v="2042"/>
    <n v="2004"/>
    <n v="-970436.85"/>
    <n v="0"/>
    <s v="50-R1.5 - Retirement"/>
    <m/>
    <x v="1"/>
    <n v="2048"/>
    <b v="0"/>
  </r>
  <r>
    <x v="1"/>
    <s v="0231"/>
    <n v="0"/>
    <n v="0"/>
    <n v="2042"/>
    <n v="2005"/>
    <n v="-25508.9"/>
    <n v="0"/>
    <s v="50-R1.5 - Retirement"/>
    <m/>
    <x v="1"/>
    <n v="2048"/>
    <b v="0"/>
  </r>
  <r>
    <x v="1"/>
    <s v="0231"/>
    <n v="0"/>
    <n v="0"/>
    <n v="2042"/>
    <n v="2006"/>
    <n v="-7949.02"/>
    <n v="0"/>
    <s v="50-R1.5 - Retirement"/>
    <m/>
    <x v="1"/>
    <n v="2048"/>
    <b v="0"/>
  </r>
  <r>
    <x v="1"/>
    <s v="0231"/>
    <n v="0"/>
    <n v="0"/>
    <n v="2042"/>
    <n v="2007"/>
    <n v="-25166.97"/>
    <n v="0"/>
    <s v="50-R1.5 - Retirement"/>
    <m/>
    <x v="1"/>
    <n v="2048"/>
    <b v="0"/>
  </r>
  <r>
    <x v="1"/>
    <s v="0231"/>
    <n v="0"/>
    <n v="0"/>
    <n v="2042"/>
    <n v="2008"/>
    <n v="-48076.56"/>
    <n v="0"/>
    <s v="50-R1.5 - Retirement"/>
    <m/>
    <x v="1"/>
    <n v="2048"/>
    <b v="0"/>
  </r>
  <r>
    <x v="1"/>
    <s v="0231"/>
    <n v="0"/>
    <n v="0"/>
    <n v="2042"/>
    <n v="2009"/>
    <n v="-14142.42"/>
    <n v="0"/>
    <s v="50-R1.5 - Retirement"/>
    <m/>
    <x v="1"/>
    <n v="2048"/>
    <b v="0"/>
  </r>
  <r>
    <x v="1"/>
    <s v="0231"/>
    <n v="0"/>
    <n v="0"/>
    <n v="2042"/>
    <n v="2010"/>
    <n v="-5690.24"/>
    <n v="0"/>
    <s v="50-R1.5 - Retirement"/>
    <m/>
    <x v="1"/>
    <n v="2048"/>
    <b v="0"/>
  </r>
  <r>
    <x v="1"/>
    <s v="0231"/>
    <n v="0"/>
    <n v="0"/>
    <n v="2043"/>
    <n v="1978"/>
    <n v="-928052.25"/>
    <n v="0"/>
    <s v="50-R1.5 - Retirement"/>
    <m/>
    <x v="1"/>
    <n v="2048"/>
    <b v="0"/>
  </r>
  <r>
    <x v="1"/>
    <s v="0231"/>
    <n v="0"/>
    <n v="0"/>
    <n v="2043"/>
    <n v="1980"/>
    <n v="-140778.89000000001"/>
    <n v="0"/>
    <s v="50-R1.5 - Retirement"/>
    <m/>
    <x v="1"/>
    <n v="2048"/>
    <b v="0"/>
  </r>
  <r>
    <x v="1"/>
    <s v="0231"/>
    <n v="0"/>
    <n v="0"/>
    <n v="2043"/>
    <n v="1981"/>
    <n v="-3870.35"/>
    <n v="0"/>
    <s v="50-R1.5 - Retirement"/>
    <m/>
    <x v="1"/>
    <n v="2048"/>
    <b v="0"/>
  </r>
  <r>
    <x v="1"/>
    <s v="0231"/>
    <n v="0"/>
    <n v="0"/>
    <n v="2043"/>
    <n v="1982"/>
    <n v="-10269.07"/>
    <n v="0"/>
    <s v="50-R1.5 - Retirement"/>
    <m/>
    <x v="1"/>
    <n v="2048"/>
    <b v="0"/>
  </r>
  <r>
    <x v="1"/>
    <s v="0231"/>
    <n v="0"/>
    <n v="0"/>
    <n v="2043"/>
    <n v="1983"/>
    <n v="-29631.93"/>
    <n v="0"/>
    <s v="50-R1.5 - Retirement"/>
    <m/>
    <x v="1"/>
    <n v="2048"/>
    <b v="0"/>
  </r>
  <r>
    <x v="1"/>
    <s v="0231"/>
    <n v="0"/>
    <n v="0"/>
    <n v="2043"/>
    <n v="1984"/>
    <n v="-9372.98"/>
    <n v="0"/>
    <s v="50-R1.5 - Retirement"/>
    <m/>
    <x v="1"/>
    <n v="2048"/>
    <b v="0"/>
  </r>
  <r>
    <x v="1"/>
    <s v="0231"/>
    <n v="0"/>
    <n v="0"/>
    <n v="2043"/>
    <n v="1985"/>
    <n v="-9804.25"/>
    <n v="0"/>
    <s v="50-R1.5 - Retirement"/>
    <m/>
    <x v="1"/>
    <n v="2048"/>
    <b v="0"/>
  </r>
  <r>
    <x v="1"/>
    <s v="0231"/>
    <n v="0"/>
    <n v="0"/>
    <n v="2043"/>
    <n v="1986"/>
    <n v="-1422.09"/>
    <n v="0"/>
    <s v="50-R1.5 - Retirement"/>
    <m/>
    <x v="1"/>
    <n v="2048"/>
    <b v="0"/>
  </r>
  <r>
    <x v="1"/>
    <s v="0231"/>
    <n v="0"/>
    <n v="0"/>
    <n v="2043"/>
    <n v="1987"/>
    <n v="-3407.49"/>
    <n v="0"/>
    <s v="50-R1.5 - Retirement"/>
    <m/>
    <x v="1"/>
    <n v="2048"/>
    <b v="0"/>
  </r>
  <r>
    <x v="1"/>
    <s v="0231"/>
    <n v="0"/>
    <n v="0"/>
    <n v="2043"/>
    <n v="1988"/>
    <n v="-7890.09"/>
    <n v="0"/>
    <s v="50-R1.5 - Retirement"/>
    <m/>
    <x v="1"/>
    <n v="2048"/>
    <b v="0"/>
  </r>
  <r>
    <x v="1"/>
    <s v="0231"/>
    <n v="0"/>
    <n v="0"/>
    <n v="2043"/>
    <n v="1990"/>
    <n v="-1685.14"/>
    <n v="0"/>
    <s v="50-R1.5 - Retirement"/>
    <m/>
    <x v="1"/>
    <n v="2048"/>
    <b v="0"/>
  </r>
  <r>
    <x v="1"/>
    <s v="0231"/>
    <n v="0"/>
    <n v="0"/>
    <n v="2043"/>
    <n v="1991"/>
    <n v="-1014.05"/>
    <n v="0"/>
    <s v="50-R1.5 - Retirement"/>
    <m/>
    <x v="1"/>
    <n v="2048"/>
    <b v="0"/>
  </r>
  <r>
    <x v="1"/>
    <s v="0231"/>
    <n v="0"/>
    <n v="0"/>
    <n v="2043"/>
    <n v="1992"/>
    <n v="-256.63"/>
    <n v="0"/>
    <s v="50-R1.5 - Retirement"/>
    <m/>
    <x v="1"/>
    <n v="2048"/>
    <b v="0"/>
  </r>
  <r>
    <x v="1"/>
    <s v="0231"/>
    <n v="0"/>
    <n v="0"/>
    <n v="2043"/>
    <n v="1993"/>
    <n v="-2204.73"/>
    <n v="0"/>
    <s v="50-R1.5 - Retirement"/>
    <m/>
    <x v="1"/>
    <n v="2048"/>
    <b v="0"/>
  </r>
  <r>
    <x v="1"/>
    <s v="0231"/>
    <n v="0"/>
    <n v="0"/>
    <n v="2043"/>
    <n v="1994"/>
    <n v="-3374.53"/>
    <n v="0"/>
    <s v="50-R1.5 - Retirement"/>
    <m/>
    <x v="1"/>
    <n v="2048"/>
    <b v="0"/>
  </r>
  <r>
    <x v="1"/>
    <s v="0231"/>
    <n v="0"/>
    <n v="0"/>
    <n v="2043"/>
    <n v="1995"/>
    <n v="-42753.36"/>
    <n v="0"/>
    <s v="50-R1.5 - Retirement"/>
    <m/>
    <x v="1"/>
    <n v="2048"/>
    <b v="0"/>
  </r>
  <r>
    <x v="1"/>
    <s v="0231"/>
    <n v="0"/>
    <n v="0"/>
    <n v="2043"/>
    <n v="1996"/>
    <n v="-4680.3500000000004"/>
    <n v="0"/>
    <s v="50-R1.5 - Retirement"/>
    <m/>
    <x v="1"/>
    <n v="2048"/>
    <b v="0"/>
  </r>
  <r>
    <x v="1"/>
    <s v="0231"/>
    <n v="0"/>
    <n v="0"/>
    <n v="2043"/>
    <n v="1997"/>
    <n v="-11726.46"/>
    <n v="0"/>
    <s v="50-R1.5 - Retirement"/>
    <m/>
    <x v="1"/>
    <n v="2048"/>
    <b v="0"/>
  </r>
  <r>
    <x v="1"/>
    <s v="0231"/>
    <n v="0"/>
    <n v="0"/>
    <n v="2043"/>
    <n v="1998"/>
    <n v="-20229.02"/>
    <n v="0"/>
    <s v="50-R1.5 - Retirement"/>
    <m/>
    <x v="1"/>
    <n v="2048"/>
    <b v="0"/>
  </r>
  <r>
    <x v="1"/>
    <s v="0231"/>
    <n v="0"/>
    <n v="0"/>
    <n v="2043"/>
    <n v="1999"/>
    <n v="-9250.8799999999992"/>
    <n v="0"/>
    <s v="50-R1.5 - Retirement"/>
    <m/>
    <x v="1"/>
    <n v="2048"/>
    <b v="0"/>
  </r>
  <r>
    <x v="1"/>
    <s v="0231"/>
    <n v="0"/>
    <n v="0"/>
    <n v="2043"/>
    <n v="2001"/>
    <n v="-6001.95"/>
    <n v="0"/>
    <s v="50-R1.5 - Retirement"/>
    <m/>
    <x v="1"/>
    <n v="2048"/>
    <b v="0"/>
  </r>
  <r>
    <x v="1"/>
    <s v="0231"/>
    <n v="0"/>
    <n v="0"/>
    <n v="2043"/>
    <n v="2003"/>
    <n v="-27798.01"/>
    <n v="0"/>
    <s v="50-R1.5 - Retirement"/>
    <m/>
    <x v="1"/>
    <n v="2048"/>
    <b v="0"/>
  </r>
  <r>
    <x v="1"/>
    <s v="0231"/>
    <n v="0"/>
    <n v="0"/>
    <n v="2043"/>
    <n v="2004"/>
    <n v="-1000762.3"/>
    <n v="0"/>
    <s v="50-R1.5 - Retirement"/>
    <m/>
    <x v="1"/>
    <n v="2048"/>
    <b v="0"/>
  </r>
  <r>
    <x v="1"/>
    <s v="0231"/>
    <n v="0"/>
    <n v="0"/>
    <n v="2043"/>
    <n v="2005"/>
    <n v="-26325.54"/>
    <n v="0"/>
    <s v="50-R1.5 - Retirement"/>
    <m/>
    <x v="1"/>
    <n v="2048"/>
    <b v="0"/>
  </r>
  <r>
    <x v="1"/>
    <s v="0231"/>
    <n v="0"/>
    <n v="0"/>
    <n v="2043"/>
    <n v="2006"/>
    <n v="-8209.11"/>
    <n v="0"/>
    <s v="50-R1.5 - Retirement"/>
    <m/>
    <x v="1"/>
    <n v="2048"/>
    <b v="0"/>
  </r>
  <r>
    <x v="1"/>
    <s v="0231"/>
    <n v="0"/>
    <n v="0"/>
    <n v="2043"/>
    <n v="2007"/>
    <n v="-26006.05"/>
    <n v="0"/>
    <s v="50-R1.5 - Retirement"/>
    <m/>
    <x v="1"/>
    <n v="2048"/>
    <b v="0"/>
  </r>
  <r>
    <x v="1"/>
    <s v="0231"/>
    <n v="0"/>
    <n v="0"/>
    <n v="2043"/>
    <n v="2008"/>
    <n v="-49705.82"/>
    <n v="0"/>
    <s v="50-R1.5 - Retirement"/>
    <m/>
    <x v="1"/>
    <n v="2048"/>
    <b v="0"/>
  </r>
  <r>
    <x v="1"/>
    <s v="0231"/>
    <n v="0"/>
    <n v="0"/>
    <n v="2043"/>
    <n v="2009"/>
    <n v="-14628.77"/>
    <n v="0"/>
    <s v="50-R1.5 - Retirement"/>
    <m/>
    <x v="1"/>
    <n v="2048"/>
    <b v="0"/>
  </r>
  <r>
    <x v="1"/>
    <s v="0231"/>
    <n v="0"/>
    <n v="0"/>
    <n v="2043"/>
    <n v="2010"/>
    <n v="-5888.19"/>
    <n v="0"/>
    <s v="50-R1.5 - Retirement"/>
    <m/>
    <x v="1"/>
    <n v="2048"/>
    <b v="0"/>
  </r>
  <r>
    <x v="1"/>
    <s v="0231"/>
    <n v="0"/>
    <n v="0"/>
    <n v="2044"/>
    <n v="1978"/>
    <n v="-904997.71"/>
    <n v="0"/>
    <s v="50-R1.5 - Retirement"/>
    <m/>
    <x v="1"/>
    <n v="2048"/>
    <b v="0"/>
  </r>
  <r>
    <x v="1"/>
    <s v="0231"/>
    <n v="0"/>
    <n v="0"/>
    <n v="2044"/>
    <n v="1980"/>
    <n v="-138204.75"/>
    <n v="0"/>
    <s v="50-R1.5 - Retirement"/>
    <m/>
    <x v="1"/>
    <n v="2048"/>
    <b v="0"/>
  </r>
  <r>
    <x v="1"/>
    <s v="0231"/>
    <n v="0"/>
    <n v="0"/>
    <n v="2044"/>
    <n v="1981"/>
    <n v="-3811.41"/>
    <n v="0"/>
    <s v="50-R1.5 - Retirement"/>
    <m/>
    <x v="1"/>
    <n v="2048"/>
    <b v="0"/>
  </r>
  <r>
    <x v="1"/>
    <s v="0231"/>
    <n v="0"/>
    <n v="0"/>
    <n v="2044"/>
    <n v="1982"/>
    <n v="-10143.39"/>
    <n v="0"/>
    <s v="50-R1.5 - Retirement"/>
    <m/>
    <x v="1"/>
    <n v="2048"/>
    <b v="0"/>
  </r>
  <r>
    <x v="1"/>
    <s v="0231"/>
    <n v="0"/>
    <n v="0"/>
    <n v="2044"/>
    <n v="1983"/>
    <n v="-29357.19"/>
    <n v="0"/>
    <s v="50-R1.5 - Retirement"/>
    <m/>
    <x v="1"/>
    <n v="2048"/>
    <b v="0"/>
  </r>
  <r>
    <x v="1"/>
    <s v="0231"/>
    <n v="0"/>
    <n v="0"/>
    <n v="2044"/>
    <n v="1984"/>
    <n v="-9312.9500000000007"/>
    <n v="0"/>
    <s v="50-R1.5 - Retirement"/>
    <m/>
    <x v="1"/>
    <n v="2048"/>
    <b v="0"/>
  </r>
  <r>
    <x v="1"/>
    <s v="0231"/>
    <n v="0"/>
    <n v="0"/>
    <n v="2044"/>
    <n v="1985"/>
    <n v="-9768.75"/>
    <n v="0"/>
    <s v="50-R1.5 - Retirement"/>
    <m/>
    <x v="1"/>
    <n v="2048"/>
    <b v="0"/>
  </r>
  <r>
    <x v="1"/>
    <s v="0231"/>
    <n v="0"/>
    <n v="0"/>
    <n v="2044"/>
    <n v="1986"/>
    <n v="-1420.78"/>
    <n v="0"/>
    <s v="50-R1.5 - Retirement"/>
    <m/>
    <x v="1"/>
    <n v="2048"/>
    <b v="0"/>
  </r>
  <r>
    <x v="1"/>
    <s v="0231"/>
    <n v="0"/>
    <n v="0"/>
    <n v="2044"/>
    <n v="1987"/>
    <n v="-3413.28"/>
    <n v="0"/>
    <s v="50-R1.5 - Retirement"/>
    <m/>
    <x v="1"/>
    <n v="2048"/>
    <b v="0"/>
  </r>
  <r>
    <x v="1"/>
    <s v="0231"/>
    <n v="0"/>
    <n v="0"/>
    <n v="2044"/>
    <n v="1988"/>
    <n v="-7923.37"/>
    <n v="0"/>
    <s v="50-R1.5 - Retirement"/>
    <m/>
    <x v="1"/>
    <n v="2048"/>
    <b v="0"/>
  </r>
  <r>
    <x v="1"/>
    <s v="0231"/>
    <n v="0"/>
    <n v="0"/>
    <n v="2044"/>
    <n v="1990"/>
    <n v="-1700.2"/>
    <n v="0"/>
    <s v="50-R1.5 - Retirement"/>
    <m/>
    <x v="1"/>
    <n v="2048"/>
    <b v="0"/>
  </r>
  <r>
    <x v="1"/>
    <s v="0231"/>
    <n v="0"/>
    <n v="0"/>
    <n v="2044"/>
    <n v="1991"/>
    <n v="-1025.3399999999999"/>
    <n v="0"/>
    <s v="50-R1.5 - Retirement"/>
    <m/>
    <x v="1"/>
    <n v="2048"/>
    <b v="0"/>
  </r>
  <r>
    <x v="1"/>
    <s v="0231"/>
    <n v="0"/>
    <n v="0"/>
    <n v="2044"/>
    <n v="1992"/>
    <n v="-260.02"/>
    <n v="0"/>
    <s v="50-R1.5 - Retirement"/>
    <m/>
    <x v="1"/>
    <n v="2048"/>
    <b v="0"/>
  </r>
  <r>
    <x v="1"/>
    <s v="0231"/>
    <n v="0"/>
    <n v="0"/>
    <n v="2044"/>
    <n v="1993"/>
    <n v="-2238.2399999999998"/>
    <n v="0"/>
    <s v="50-R1.5 - Retirement"/>
    <m/>
    <x v="1"/>
    <n v="2048"/>
    <b v="0"/>
  </r>
  <r>
    <x v="1"/>
    <s v="0231"/>
    <n v="0"/>
    <n v="0"/>
    <n v="2044"/>
    <n v="1994"/>
    <n v="-3432.18"/>
    <n v="0"/>
    <s v="50-R1.5 - Retirement"/>
    <m/>
    <x v="1"/>
    <n v="2048"/>
    <b v="0"/>
  </r>
  <r>
    <x v="1"/>
    <s v="0231"/>
    <n v="0"/>
    <n v="0"/>
    <n v="2044"/>
    <n v="1995"/>
    <n v="-43559.26"/>
    <n v="0"/>
    <s v="50-R1.5 - Retirement"/>
    <m/>
    <x v="1"/>
    <n v="2048"/>
    <b v="0"/>
  </r>
  <r>
    <x v="1"/>
    <s v="0231"/>
    <n v="0"/>
    <n v="0"/>
    <n v="2044"/>
    <n v="1996"/>
    <n v="-4776.3599999999997"/>
    <n v="0"/>
    <s v="50-R1.5 - Retirement"/>
    <m/>
    <x v="1"/>
    <n v="2048"/>
    <b v="0"/>
  </r>
  <r>
    <x v="1"/>
    <s v="0231"/>
    <n v="0"/>
    <n v="0"/>
    <n v="2044"/>
    <n v="1997"/>
    <n v="-11985.4"/>
    <n v="0"/>
    <s v="50-R1.5 - Retirement"/>
    <m/>
    <x v="1"/>
    <n v="2048"/>
    <b v="0"/>
  </r>
  <r>
    <x v="1"/>
    <s v="0231"/>
    <n v="0"/>
    <n v="0"/>
    <n v="2044"/>
    <n v="1998"/>
    <n v="-20705.12"/>
    <n v="0"/>
    <s v="50-R1.5 - Retirement"/>
    <m/>
    <x v="1"/>
    <n v="2048"/>
    <b v="0"/>
  </r>
  <r>
    <x v="1"/>
    <s v="0231"/>
    <n v="0"/>
    <n v="0"/>
    <n v="2044"/>
    <n v="1999"/>
    <n v="-9481.41"/>
    <n v="0"/>
    <s v="50-R1.5 - Retirement"/>
    <m/>
    <x v="1"/>
    <n v="2048"/>
    <b v="0"/>
  </r>
  <r>
    <x v="1"/>
    <s v="0231"/>
    <n v="0"/>
    <n v="0"/>
    <n v="2044"/>
    <n v="2001"/>
    <n v="-6166.22"/>
    <n v="0"/>
    <s v="50-R1.5 - Retirement"/>
    <m/>
    <x v="1"/>
    <n v="2048"/>
    <b v="0"/>
  </r>
  <r>
    <x v="1"/>
    <s v="0231"/>
    <n v="0"/>
    <n v="0"/>
    <n v="2044"/>
    <n v="2003"/>
    <n v="-28617.3"/>
    <n v="0"/>
    <s v="50-R1.5 - Retirement"/>
    <m/>
    <x v="1"/>
    <n v="2048"/>
    <b v="0"/>
  </r>
  <r>
    <x v="1"/>
    <s v="0231"/>
    <n v="0"/>
    <n v="0"/>
    <n v="2044"/>
    <n v="2004"/>
    <n v="-1031183.94"/>
    <n v="0"/>
    <s v="50-R1.5 - Retirement"/>
    <m/>
    <x v="1"/>
    <n v="2048"/>
    <b v="0"/>
  </r>
  <r>
    <x v="1"/>
    <s v="0231"/>
    <n v="0"/>
    <n v="0"/>
    <n v="2044"/>
    <n v="2005"/>
    <n v="-27148.19"/>
    <n v="0"/>
    <s v="50-R1.5 - Retirement"/>
    <m/>
    <x v="1"/>
    <n v="2048"/>
    <b v="0"/>
  </r>
  <r>
    <x v="1"/>
    <s v="0231"/>
    <n v="0"/>
    <n v="0"/>
    <n v="2044"/>
    <n v="2006"/>
    <n v="-8471.91"/>
    <n v="0"/>
    <s v="50-R1.5 - Retirement"/>
    <m/>
    <x v="1"/>
    <n v="2048"/>
    <b v="0"/>
  </r>
  <r>
    <x v="1"/>
    <s v="0231"/>
    <n v="0"/>
    <n v="0"/>
    <n v="2044"/>
    <n v="2007"/>
    <n v="-26856.959999999999"/>
    <n v="0"/>
    <s v="50-R1.5 - Retirement"/>
    <m/>
    <x v="1"/>
    <n v="2048"/>
    <b v="0"/>
  </r>
  <r>
    <x v="1"/>
    <s v="0231"/>
    <n v="0"/>
    <n v="0"/>
    <n v="2044"/>
    <n v="2008"/>
    <n v="-51363.040000000001"/>
    <n v="0"/>
    <s v="50-R1.5 - Retirement"/>
    <m/>
    <x v="1"/>
    <n v="2048"/>
    <b v="0"/>
  </r>
  <r>
    <x v="1"/>
    <s v="0231"/>
    <n v="0"/>
    <n v="0"/>
    <n v="2044"/>
    <n v="2009"/>
    <n v="-15124.52"/>
    <n v="0"/>
    <s v="50-R1.5 - Retirement"/>
    <m/>
    <x v="1"/>
    <n v="2048"/>
    <b v="0"/>
  </r>
  <r>
    <x v="1"/>
    <s v="0231"/>
    <n v="0"/>
    <n v="0"/>
    <n v="2044"/>
    <n v="2010"/>
    <n v="-6090.68"/>
    <n v="0"/>
    <s v="50-R1.5 - Retirement"/>
    <m/>
    <x v="1"/>
    <n v="2048"/>
    <b v="0"/>
  </r>
  <r>
    <x v="1"/>
    <s v="0231"/>
    <n v="0"/>
    <n v="0"/>
    <n v="2045"/>
    <n v="1978"/>
    <n v="-880164.74"/>
    <n v="0"/>
    <s v="50-R1.5 - Retirement"/>
    <m/>
    <x v="1"/>
    <n v="2048"/>
    <b v="0"/>
  </r>
  <r>
    <x v="1"/>
    <s v="0231"/>
    <n v="0"/>
    <n v="0"/>
    <n v="2045"/>
    <n v="1980"/>
    <n v="-135275.25"/>
    <n v="0"/>
    <s v="50-R1.5 - Retirement"/>
    <m/>
    <x v="1"/>
    <n v="2048"/>
    <b v="0"/>
  </r>
  <r>
    <x v="1"/>
    <s v="0231"/>
    <n v="0"/>
    <n v="0"/>
    <n v="2045"/>
    <n v="1981"/>
    <n v="-3741.72"/>
    <n v="0"/>
    <s v="50-R1.5 - Retirement"/>
    <m/>
    <x v="1"/>
    <n v="2048"/>
    <b v="0"/>
  </r>
  <r>
    <x v="1"/>
    <s v="0231"/>
    <n v="0"/>
    <n v="0"/>
    <n v="2045"/>
    <n v="1982"/>
    <n v="-9988.92"/>
    <n v="0"/>
    <s v="50-R1.5 - Retirement"/>
    <m/>
    <x v="1"/>
    <n v="2048"/>
    <b v="0"/>
  </r>
  <r>
    <x v="1"/>
    <s v="0231"/>
    <n v="0"/>
    <n v="0"/>
    <n v="2045"/>
    <n v="1983"/>
    <n v="-28997.9"/>
    <n v="0"/>
    <s v="50-R1.5 - Retirement"/>
    <m/>
    <x v="1"/>
    <n v="2048"/>
    <b v="0"/>
  </r>
  <r>
    <x v="1"/>
    <s v="0231"/>
    <n v="0"/>
    <n v="0"/>
    <n v="2045"/>
    <n v="1984"/>
    <n v="-9226.61"/>
    <n v="0"/>
    <s v="50-R1.5 - Retirement"/>
    <m/>
    <x v="1"/>
    <n v="2048"/>
    <b v="0"/>
  </r>
  <r>
    <x v="1"/>
    <s v="0231"/>
    <n v="0"/>
    <n v="0"/>
    <n v="2045"/>
    <n v="1985"/>
    <n v="-9706.19"/>
    <n v="0"/>
    <s v="50-R1.5 - Retirement"/>
    <m/>
    <x v="1"/>
    <n v="2048"/>
    <b v="0"/>
  </r>
  <r>
    <x v="1"/>
    <s v="0231"/>
    <n v="0"/>
    <n v="0"/>
    <n v="2045"/>
    <n v="1986"/>
    <n v="-1415.64"/>
    <n v="0"/>
    <s v="50-R1.5 - Retirement"/>
    <m/>
    <x v="1"/>
    <n v="2048"/>
    <b v="0"/>
  </r>
  <r>
    <x v="1"/>
    <s v="0231"/>
    <n v="0"/>
    <n v="0"/>
    <n v="2045"/>
    <n v="1987"/>
    <n v="-3410.15"/>
    <n v="0"/>
    <s v="50-R1.5 - Retirement"/>
    <m/>
    <x v="1"/>
    <n v="2048"/>
    <b v="0"/>
  </r>
  <r>
    <x v="1"/>
    <s v="0231"/>
    <n v="0"/>
    <n v="0"/>
    <n v="2045"/>
    <n v="1988"/>
    <n v="-7936.83"/>
    <n v="0"/>
    <s v="50-R1.5 - Retirement"/>
    <m/>
    <x v="1"/>
    <n v="2048"/>
    <b v="0"/>
  </r>
  <r>
    <x v="1"/>
    <s v="0231"/>
    <n v="0"/>
    <n v="0"/>
    <n v="2045"/>
    <n v="1990"/>
    <n v="-1711.45"/>
    <n v="0"/>
    <s v="50-R1.5 - Retirement"/>
    <m/>
    <x v="1"/>
    <n v="2048"/>
    <b v="0"/>
  </r>
  <r>
    <x v="1"/>
    <s v="0231"/>
    <n v="0"/>
    <n v="0"/>
    <n v="2045"/>
    <n v="1991"/>
    <n v="-1034.5"/>
    <n v="0"/>
    <s v="50-R1.5 - Retirement"/>
    <m/>
    <x v="1"/>
    <n v="2048"/>
    <b v="0"/>
  </r>
  <r>
    <x v="1"/>
    <s v="0231"/>
    <n v="0"/>
    <n v="0"/>
    <n v="2045"/>
    <n v="1992"/>
    <n v="-262.91000000000003"/>
    <n v="0"/>
    <s v="50-R1.5 - Retirement"/>
    <m/>
    <x v="1"/>
    <n v="2048"/>
    <b v="0"/>
  </r>
  <r>
    <x v="1"/>
    <s v="0231"/>
    <n v="0"/>
    <n v="0"/>
    <n v="2045"/>
    <n v="1993"/>
    <n v="-2267.8200000000002"/>
    <n v="0"/>
    <s v="50-R1.5 - Retirement"/>
    <m/>
    <x v="1"/>
    <n v="2048"/>
    <b v="0"/>
  </r>
  <r>
    <x v="1"/>
    <s v="0231"/>
    <n v="0"/>
    <n v="0"/>
    <n v="2045"/>
    <n v="1994"/>
    <n v="-3484.34"/>
    <n v="0"/>
    <s v="50-R1.5 - Retirement"/>
    <m/>
    <x v="1"/>
    <n v="2048"/>
    <b v="0"/>
  </r>
  <r>
    <x v="1"/>
    <s v="0231"/>
    <n v="0"/>
    <n v="0"/>
    <n v="2045"/>
    <n v="1995"/>
    <n v="-44303.38"/>
    <n v="0"/>
    <s v="50-R1.5 - Retirement"/>
    <m/>
    <x v="1"/>
    <n v="2048"/>
    <b v="0"/>
  </r>
  <r>
    <x v="1"/>
    <s v="0231"/>
    <n v="0"/>
    <n v="0"/>
    <n v="2045"/>
    <n v="1996"/>
    <n v="-4866.3900000000003"/>
    <n v="0"/>
    <s v="50-R1.5 - Retirement"/>
    <m/>
    <x v="1"/>
    <n v="2048"/>
    <b v="0"/>
  </r>
  <r>
    <x v="1"/>
    <s v="0231"/>
    <n v="0"/>
    <n v="0"/>
    <n v="2045"/>
    <n v="1997"/>
    <n v="-12231.26"/>
    <n v="0"/>
    <s v="50-R1.5 - Retirement"/>
    <m/>
    <x v="1"/>
    <n v="2048"/>
    <b v="0"/>
  </r>
  <r>
    <x v="1"/>
    <s v="0231"/>
    <n v="0"/>
    <n v="0"/>
    <n v="2045"/>
    <n v="1998"/>
    <n v="-21162.33"/>
    <n v="0"/>
    <s v="50-R1.5 - Retirement"/>
    <m/>
    <x v="1"/>
    <n v="2048"/>
    <b v="0"/>
  </r>
  <r>
    <x v="1"/>
    <s v="0231"/>
    <n v="0"/>
    <n v="0"/>
    <n v="2045"/>
    <n v="1999"/>
    <n v="-9704.56"/>
    <n v="0"/>
    <s v="50-R1.5 - Retirement"/>
    <m/>
    <x v="1"/>
    <n v="2048"/>
    <b v="0"/>
  </r>
  <r>
    <x v="1"/>
    <s v="0231"/>
    <n v="0"/>
    <n v="0"/>
    <n v="2045"/>
    <n v="2001"/>
    <n v="-6327.64"/>
    <n v="0"/>
    <s v="50-R1.5 - Retirement"/>
    <m/>
    <x v="1"/>
    <n v="2048"/>
    <b v="0"/>
  </r>
  <r>
    <x v="1"/>
    <s v="0231"/>
    <n v="0"/>
    <n v="0"/>
    <n v="2045"/>
    <n v="2003"/>
    <n v="-29431.8"/>
    <n v="0"/>
    <s v="50-R1.5 - Retirement"/>
    <m/>
    <x v="1"/>
    <n v="2048"/>
    <b v="0"/>
  </r>
  <r>
    <x v="1"/>
    <s v="0231"/>
    <n v="0"/>
    <n v="0"/>
    <n v="2045"/>
    <n v="2004"/>
    <n v="-1061575.98"/>
    <n v="0"/>
    <s v="50-R1.5 - Retirement"/>
    <m/>
    <x v="1"/>
    <n v="2048"/>
    <b v="0"/>
  </r>
  <r>
    <x v="1"/>
    <s v="0231"/>
    <n v="0"/>
    <n v="0"/>
    <n v="2045"/>
    <n v="2005"/>
    <n v="-27973.45"/>
    <n v="0"/>
    <s v="50-R1.5 - Retirement"/>
    <m/>
    <x v="1"/>
    <n v="2048"/>
    <b v="0"/>
  </r>
  <r>
    <x v="1"/>
    <s v="0231"/>
    <n v="0"/>
    <n v="0"/>
    <n v="2045"/>
    <n v="2006"/>
    <n v="-8736.65"/>
    <n v="0"/>
    <s v="50-R1.5 - Retirement"/>
    <m/>
    <x v="1"/>
    <n v="2048"/>
    <b v="0"/>
  </r>
  <r>
    <x v="1"/>
    <s v="0231"/>
    <n v="0"/>
    <n v="0"/>
    <n v="2045"/>
    <n v="2007"/>
    <n v="-27716.75"/>
    <n v="0"/>
    <s v="50-R1.5 - Retirement"/>
    <m/>
    <x v="1"/>
    <n v="2048"/>
    <b v="0"/>
  </r>
  <r>
    <x v="1"/>
    <s v="0231"/>
    <n v="0"/>
    <n v="0"/>
    <n v="2045"/>
    <n v="2008"/>
    <n v="-53043.63"/>
    <n v="0"/>
    <s v="50-R1.5 - Retirement"/>
    <m/>
    <x v="1"/>
    <n v="2048"/>
    <b v="0"/>
  </r>
  <r>
    <x v="1"/>
    <s v="0231"/>
    <n v="0"/>
    <n v="0"/>
    <n v="2045"/>
    <n v="2009"/>
    <n v="-15628.79"/>
    <n v="0"/>
    <s v="50-R1.5 - Retirement"/>
    <m/>
    <x v="1"/>
    <n v="2048"/>
    <b v="0"/>
  </r>
  <r>
    <x v="1"/>
    <s v="0231"/>
    <n v="0"/>
    <n v="0"/>
    <n v="2045"/>
    <n v="2010"/>
    <n v="-6297.09"/>
    <n v="0"/>
    <s v="50-R1.5 - Retirement"/>
    <m/>
    <x v="1"/>
    <n v="2048"/>
    <b v="0"/>
  </r>
  <r>
    <x v="1"/>
    <s v="0231"/>
    <n v="0"/>
    <n v="0"/>
    <n v="2046"/>
    <n v="1978"/>
    <n v="-853104.71"/>
    <n v="0"/>
    <s v="50-R1.5 - Retirement"/>
    <m/>
    <x v="1"/>
    <n v="2048"/>
    <b v="0"/>
  </r>
  <r>
    <x v="1"/>
    <s v="0231"/>
    <n v="0"/>
    <n v="0"/>
    <n v="2046"/>
    <n v="1980"/>
    <n v="-131914.76"/>
    <n v="0"/>
    <s v="50-R1.5 - Retirement"/>
    <m/>
    <x v="1"/>
    <n v="2048"/>
    <b v="0"/>
  </r>
  <r>
    <x v="1"/>
    <s v="0231"/>
    <n v="0"/>
    <n v="0"/>
    <n v="2046"/>
    <n v="1981"/>
    <n v="-3662.4"/>
    <n v="0"/>
    <s v="50-R1.5 - Retirement"/>
    <m/>
    <x v="1"/>
    <n v="2048"/>
    <b v="0"/>
  </r>
  <r>
    <x v="1"/>
    <s v="0231"/>
    <n v="0"/>
    <n v="0"/>
    <n v="2046"/>
    <n v="1982"/>
    <n v="-9806.27"/>
    <n v="0"/>
    <s v="50-R1.5 - Retirement"/>
    <m/>
    <x v="1"/>
    <n v="2048"/>
    <b v="0"/>
  </r>
  <r>
    <x v="1"/>
    <s v="0231"/>
    <n v="0"/>
    <n v="0"/>
    <n v="2046"/>
    <n v="1983"/>
    <n v="-28556.3"/>
    <n v="0"/>
    <s v="50-R1.5 - Retirement"/>
    <m/>
    <x v="1"/>
    <n v="2048"/>
    <b v="0"/>
  </r>
  <r>
    <x v="1"/>
    <s v="0231"/>
    <n v="0"/>
    <n v="0"/>
    <n v="2046"/>
    <n v="1984"/>
    <n v="-9113.69"/>
    <n v="0"/>
    <s v="50-R1.5 - Retirement"/>
    <m/>
    <x v="1"/>
    <n v="2048"/>
    <b v="0"/>
  </r>
  <r>
    <x v="1"/>
    <s v="0231"/>
    <n v="0"/>
    <n v="0"/>
    <n v="2046"/>
    <n v="1985"/>
    <n v="-9616.2000000000007"/>
    <n v="0"/>
    <s v="50-R1.5 - Retirement"/>
    <m/>
    <x v="1"/>
    <n v="2048"/>
    <b v="0"/>
  </r>
  <r>
    <x v="1"/>
    <s v="0231"/>
    <n v="0"/>
    <n v="0"/>
    <n v="2046"/>
    <n v="1986"/>
    <n v="-1406.58"/>
    <n v="0"/>
    <s v="50-R1.5 - Retirement"/>
    <m/>
    <x v="1"/>
    <n v="2048"/>
    <b v="0"/>
  </r>
  <r>
    <x v="1"/>
    <s v="0231"/>
    <n v="0"/>
    <n v="0"/>
    <n v="2046"/>
    <n v="1987"/>
    <n v="-3397.8"/>
    <n v="0"/>
    <s v="50-R1.5 - Retirement"/>
    <m/>
    <x v="1"/>
    <n v="2048"/>
    <b v="0"/>
  </r>
  <r>
    <x v="1"/>
    <s v="0231"/>
    <n v="0"/>
    <n v="0"/>
    <n v="2046"/>
    <n v="1988"/>
    <n v="-7929.55"/>
    <n v="0"/>
    <s v="50-R1.5 - Retirement"/>
    <m/>
    <x v="1"/>
    <n v="2048"/>
    <b v="0"/>
  </r>
  <r>
    <x v="1"/>
    <s v="0231"/>
    <n v="0"/>
    <n v="0"/>
    <n v="2046"/>
    <n v="1990"/>
    <n v="-1718.67"/>
    <n v="0"/>
    <s v="50-R1.5 - Retirement"/>
    <m/>
    <x v="1"/>
    <n v="2048"/>
    <b v="0"/>
  </r>
  <r>
    <x v="1"/>
    <s v="0231"/>
    <n v="0"/>
    <n v="0"/>
    <n v="2046"/>
    <n v="1991"/>
    <n v="-1041.3499999999999"/>
    <n v="0"/>
    <s v="50-R1.5 - Retirement"/>
    <m/>
    <x v="1"/>
    <n v="2048"/>
    <b v="0"/>
  </r>
  <r>
    <x v="1"/>
    <s v="0231"/>
    <n v="0"/>
    <n v="0"/>
    <n v="2046"/>
    <n v="1992"/>
    <n v="-265.26"/>
    <n v="0"/>
    <s v="50-R1.5 - Retirement"/>
    <m/>
    <x v="1"/>
    <n v="2048"/>
    <b v="0"/>
  </r>
  <r>
    <x v="1"/>
    <s v="0231"/>
    <n v="0"/>
    <n v="0"/>
    <n v="2046"/>
    <n v="1993"/>
    <n v="-2293.06"/>
    <n v="0"/>
    <s v="50-R1.5 - Retirement"/>
    <m/>
    <x v="1"/>
    <n v="2048"/>
    <b v="0"/>
  </r>
  <r>
    <x v="1"/>
    <s v="0231"/>
    <n v="0"/>
    <n v="0"/>
    <n v="2046"/>
    <n v="1994"/>
    <n v="-3530.39"/>
    <n v="0"/>
    <s v="50-R1.5 - Retirement"/>
    <m/>
    <x v="1"/>
    <n v="2048"/>
    <b v="0"/>
  </r>
  <r>
    <x v="1"/>
    <s v="0231"/>
    <n v="0"/>
    <n v="0"/>
    <n v="2046"/>
    <n v="1995"/>
    <n v="-44976.69"/>
    <n v="0"/>
    <s v="50-R1.5 - Retirement"/>
    <m/>
    <x v="1"/>
    <n v="2048"/>
    <b v="0"/>
  </r>
  <r>
    <x v="1"/>
    <s v="0231"/>
    <n v="0"/>
    <n v="0"/>
    <n v="2046"/>
    <n v="1996"/>
    <n v="-4949.53"/>
    <n v="0"/>
    <s v="50-R1.5 - Retirement"/>
    <m/>
    <x v="1"/>
    <n v="2048"/>
    <b v="0"/>
  </r>
  <r>
    <x v="1"/>
    <s v="0231"/>
    <n v="0"/>
    <n v="0"/>
    <n v="2046"/>
    <n v="1997"/>
    <n v="-12461.82"/>
    <n v="0"/>
    <s v="50-R1.5 - Retirement"/>
    <m/>
    <x v="1"/>
    <n v="2048"/>
    <b v="0"/>
  </r>
  <r>
    <x v="1"/>
    <s v="0231"/>
    <n v="0"/>
    <n v="0"/>
    <n v="2046"/>
    <n v="1998"/>
    <n v="-21596.44"/>
    <n v="0"/>
    <s v="50-R1.5 - Retirement"/>
    <m/>
    <x v="1"/>
    <n v="2048"/>
    <b v="0"/>
  </r>
  <r>
    <x v="1"/>
    <s v="0231"/>
    <n v="0"/>
    <n v="0"/>
    <n v="2046"/>
    <n v="1999"/>
    <n v="-9918.86"/>
    <n v="0"/>
    <s v="50-R1.5 - Retirement"/>
    <m/>
    <x v="1"/>
    <n v="2048"/>
    <b v="0"/>
  </r>
  <r>
    <x v="1"/>
    <s v="0231"/>
    <n v="0"/>
    <n v="0"/>
    <n v="2046"/>
    <n v="2001"/>
    <n v="-6485.32"/>
    <n v="0"/>
    <s v="50-R1.5 - Retirement"/>
    <m/>
    <x v="1"/>
    <n v="2048"/>
    <b v="0"/>
  </r>
  <r>
    <x v="1"/>
    <s v="0231"/>
    <n v="0"/>
    <n v="0"/>
    <n v="2046"/>
    <n v="2003"/>
    <n v="-30237.33"/>
    <n v="0"/>
    <s v="50-R1.5 - Retirement"/>
    <m/>
    <x v="1"/>
    <n v="2048"/>
    <b v="0"/>
  </r>
  <r>
    <x v="1"/>
    <s v="0231"/>
    <n v="0"/>
    <n v="0"/>
    <n v="2046"/>
    <n v="2004"/>
    <n v="-1091790.47"/>
    <n v="0"/>
    <s v="50-R1.5 - Retirement"/>
    <m/>
    <x v="1"/>
    <n v="2048"/>
    <b v="0"/>
  </r>
  <r>
    <x v="1"/>
    <s v="0231"/>
    <n v="0"/>
    <n v="0"/>
    <n v="2046"/>
    <n v="2005"/>
    <n v="-28797.91"/>
    <n v="0"/>
    <s v="50-R1.5 - Retirement"/>
    <m/>
    <x v="1"/>
    <n v="2048"/>
    <b v="0"/>
  </r>
  <r>
    <x v="1"/>
    <s v="0231"/>
    <n v="0"/>
    <n v="0"/>
    <n v="2046"/>
    <n v="2006"/>
    <n v="-9002.23"/>
    <n v="0"/>
    <s v="50-R1.5 - Retirement"/>
    <m/>
    <x v="1"/>
    <n v="2048"/>
    <b v="0"/>
  </r>
  <r>
    <x v="1"/>
    <s v="0231"/>
    <n v="0"/>
    <n v="0"/>
    <n v="2046"/>
    <n v="2007"/>
    <n v="-28582.880000000001"/>
    <n v="0"/>
    <s v="50-R1.5 - Retirement"/>
    <m/>
    <x v="1"/>
    <n v="2048"/>
    <b v="0"/>
  </r>
  <r>
    <x v="1"/>
    <s v="0231"/>
    <n v="0"/>
    <n v="0"/>
    <n v="2046"/>
    <n v="2008"/>
    <n v="-54741.75"/>
    <n v="0"/>
    <s v="50-R1.5 - Retirement"/>
    <m/>
    <x v="1"/>
    <n v="2048"/>
    <b v="0"/>
  </r>
  <r>
    <x v="1"/>
    <s v="0231"/>
    <n v="0"/>
    <n v="0"/>
    <n v="2046"/>
    <n v="2009"/>
    <n v="-16140.16"/>
    <n v="0"/>
    <s v="50-R1.5 - Retirement"/>
    <m/>
    <x v="1"/>
    <n v="2048"/>
    <b v="0"/>
  </r>
  <r>
    <x v="1"/>
    <s v="0231"/>
    <n v="0"/>
    <n v="0"/>
    <n v="2046"/>
    <n v="2010"/>
    <n v="-6507.04"/>
    <n v="0"/>
    <s v="50-R1.5 - Retirement"/>
    <m/>
    <x v="1"/>
    <n v="2048"/>
    <b v="0"/>
  </r>
  <r>
    <x v="1"/>
    <s v="0231"/>
    <n v="0"/>
    <n v="0"/>
    <n v="2047"/>
    <n v="1978"/>
    <n v="-824212.2"/>
    <n v="0"/>
    <s v="50-R1.5 - Retirement"/>
    <m/>
    <x v="1"/>
    <n v="2048"/>
    <b v="0"/>
  </r>
  <r>
    <x v="1"/>
    <s v="0231"/>
    <n v="0"/>
    <n v="0"/>
    <n v="2047"/>
    <n v="1980"/>
    <n v="-128295.05"/>
    <n v="0"/>
    <s v="50-R1.5 - Retirement"/>
    <m/>
    <x v="1"/>
    <n v="2048"/>
    <b v="0"/>
  </r>
  <r>
    <x v="1"/>
    <s v="0231"/>
    <n v="0"/>
    <n v="0"/>
    <n v="2047"/>
    <n v="1981"/>
    <n v="-3571.42"/>
    <n v="0"/>
    <s v="50-R1.5 - Retirement"/>
    <m/>
    <x v="1"/>
    <n v="2048"/>
    <b v="0"/>
  </r>
  <r>
    <x v="1"/>
    <s v="0231"/>
    <n v="0"/>
    <n v="0"/>
    <n v="2047"/>
    <n v="1982"/>
    <n v="-9598.41"/>
    <n v="0"/>
    <s v="50-R1.5 - Retirement"/>
    <m/>
    <x v="1"/>
    <n v="2048"/>
    <b v="0"/>
  </r>
  <r>
    <x v="1"/>
    <s v="0231"/>
    <n v="0"/>
    <n v="0"/>
    <n v="2047"/>
    <n v="1983"/>
    <n v="-28034.15"/>
    <n v="0"/>
    <s v="50-R1.5 - Retirement"/>
    <m/>
    <x v="1"/>
    <n v="2048"/>
    <b v="0"/>
  </r>
  <r>
    <x v="1"/>
    <s v="0231"/>
    <n v="0"/>
    <n v="0"/>
    <n v="2047"/>
    <n v="1984"/>
    <n v="-8974.9"/>
    <n v="0"/>
    <s v="50-R1.5 - Retirement"/>
    <m/>
    <x v="1"/>
    <n v="2048"/>
    <b v="0"/>
  </r>
  <r>
    <x v="1"/>
    <s v="0231"/>
    <n v="0"/>
    <n v="0"/>
    <n v="2047"/>
    <n v="1985"/>
    <n v="-9498.51"/>
    <n v="0"/>
    <s v="50-R1.5 - Retirement"/>
    <m/>
    <x v="1"/>
    <n v="2048"/>
    <b v="0"/>
  </r>
  <r>
    <x v="1"/>
    <s v="0231"/>
    <n v="0"/>
    <n v="0"/>
    <n v="2047"/>
    <n v="1986"/>
    <n v="-1393.53"/>
    <n v="0"/>
    <s v="50-R1.5 - Retirement"/>
    <m/>
    <x v="1"/>
    <n v="2048"/>
    <b v="0"/>
  </r>
  <r>
    <x v="1"/>
    <s v="0231"/>
    <n v="0"/>
    <n v="0"/>
    <n v="2047"/>
    <n v="1987"/>
    <n v="-3376.04"/>
    <n v="0"/>
    <s v="50-R1.5 - Retirement"/>
    <m/>
    <x v="1"/>
    <n v="2048"/>
    <b v="0"/>
  </r>
  <r>
    <x v="1"/>
    <s v="0231"/>
    <n v="0"/>
    <n v="0"/>
    <n v="2047"/>
    <n v="1988"/>
    <n v="-7900.84"/>
    <n v="0"/>
    <s v="50-R1.5 - Retirement"/>
    <m/>
    <x v="1"/>
    <n v="2048"/>
    <b v="0"/>
  </r>
  <r>
    <x v="1"/>
    <s v="0231"/>
    <n v="0"/>
    <n v="0"/>
    <n v="2047"/>
    <n v="1990"/>
    <n v="-1721.59"/>
    <n v="0"/>
    <s v="50-R1.5 - Retirement"/>
    <m/>
    <x v="1"/>
    <n v="2048"/>
    <b v="0"/>
  </r>
  <r>
    <x v="1"/>
    <s v="0231"/>
    <n v="0"/>
    <n v="0"/>
    <n v="2047"/>
    <n v="1991"/>
    <n v="-1045.74"/>
    <n v="0"/>
    <s v="50-R1.5 - Retirement"/>
    <m/>
    <x v="1"/>
    <n v="2048"/>
    <b v="0"/>
  </r>
  <r>
    <x v="1"/>
    <s v="0231"/>
    <n v="0"/>
    <n v="0"/>
    <n v="2047"/>
    <n v="1992"/>
    <n v="-267.02"/>
    <n v="0"/>
    <s v="50-R1.5 - Retirement"/>
    <m/>
    <x v="1"/>
    <n v="2048"/>
    <b v="0"/>
  </r>
  <r>
    <x v="1"/>
    <s v="0231"/>
    <n v="0"/>
    <n v="0"/>
    <n v="2047"/>
    <n v="1993"/>
    <n v="-2313.5500000000002"/>
    <n v="0"/>
    <s v="50-R1.5 - Retirement"/>
    <m/>
    <x v="1"/>
    <n v="2048"/>
    <b v="0"/>
  </r>
  <r>
    <x v="1"/>
    <s v="0231"/>
    <n v="0"/>
    <n v="0"/>
    <n v="2047"/>
    <n v="1994"/>
    <n v="-3569.69"/>
    <n v="0"/>
    <s v="50-R1.5 - Retirement"/>
    <m/>
    <x v="1"/>
    <n v="2048"/>
    <b v="0"/>
  </r>
  <r>
    <x v="1"/>
    <s v="0231"/>
    <n v="0"/>
    <n v="0"/>
    <n v="2047"/>
    <n v="1995"/>
    <n v="-45571.13"/>
    <n v="0"/>
    <s v="50-R1.5 - Retirement"/>
    <m/>
    <x v="1"/>
    <n v="2048"/>
    <b v="0"/>
  </r>
  <r>
    <x v="1"/>
    <s v="0231"/>
    <n v="0"/>
    <n v="0"/>
    <n v="2047"/>
    <n v="1996"/>
    <n v="-5024.75"/>
    <n v="0"/>
    <s v="50-R1.5 - Retirement"/>
    <m/>
    <x v="1"/>
    <n v="2048"/>
    <b v="0"/>
  </r>
  <r>
    <x v="1"/>
    <s v="0231"/>
    <n v="0"/>
    <n v="0"/>
    <n v="2047"/>
    <n v="1997"/>
    <n v="-12674.71"/>
    <n v="0"/>
    <s v="50-R1.5 - Retirement"/>
    <m/>
    <x v="1"/>
    <n v="2048"/>
    <b v="0"/>
  </r>
  <r>
    <x v="1"/>
    <s v="0231"/>
    <n v="0"/>
    <n v="0"/>
    <n v="2047"/>
    <n v="1998"/>
    <n v="-22003.54"/>
    <n v="0"/>
    <s v="50-R1.5 - Retirement"/>
    <m/>
    <x v="1"/>
    <n v="2048"/>
    <b v="0"/>
  </r>
  <r>
    <x v="1"/>
    <s v="0231"/>
    <n v="0"/>
    <n v="0"/>
    <n v="2047"/>
    <n v="1999"/>
    <n v="-10122.33"/>
    <n v="0"/>
    <s v="50-R1.5 - Retirement"/>
    <m/>
    <x v="1"/>
    <n v="2048"/>
    <b v="0"/>
  </r>
  <r>
    <x v="1"/>
    <s v="0231"/>
    <n v="0"/>
    <n v="0"/>
    <n v="2047"/>
    <n v="2001"/>
    <n v="-6637.96"/>
    <n v="0"/>
    <s v="50-R1.5 - Retirement"/>
    <m/>
    <x v="1"/>
    <n v="2048"/>
    <b v="0"/>
  </r>
  <r>
    <x v="1"/>
    <s v="0231"/>
    <n v="0"/>
    <n v="0"/>
    <n v="2047"/>
    <n v="2003"/>
    <n v="-31028.9"/>
    <n v="0"/>
    <s v="50-R1.5 - Retirement"/>
    <m/>
    <x v="1"/>
    <n v="2048"/>
    <b v="0"/>
  </r>
  <r>
    <x v="1"/>
    <s v="0231"/>
    <n v="0"/>
    <n v="0"/>
    <n v="2047"/>
    <n v="2004"/>
    <n v="-1121672.03"/>
    <n v="0"/>
    <s v="50-R1.5 - Retirement"/>
    <m/>
    <x v="1"/>
    <n v="2048"/>
    <b v="0"/>
  </r>
  <r>
    <x v="1"/>
    <s v="0231"/>
    <n v="0"/>
    <n v="0"/>
    <n v="2047"/>
    <n v="2005"/>
    <n v="-29617.56"/>
    <n v="0"/>
    <s v="50-R1.5 - Retirement"/>
    <m/>
    <x v="1"/>
    <n v="2048"/>
    <b v="0"/>
  </r>
  <r>
    <x v="1"/>
    <s v="0231"/>
    <n v="0"/>
    <n v="0"/>
    <n v="2047"/>
    <n v="2006"/>
    <n v="-9267.5499999999993"/>
    <n v="0"/>
    <s v="50-R1.5 - Retirement"/>
    <m/>
    <x v="1"/>
    <n v="2048"/>
    <b v="0"/>
  </r>
  <r>
    <x v="1"/>
    <s v="0231"/>
    <n v="0"/>
    <n v="0"/>
    <n v="2047"/>
    <n v="2007"/>
    <n v="-29451.759999999998"/>
    <n v="0"/>
    <s v="50-R1.5 - Retirement"/>
    <m/>
    <x v="1"/>
    <n v="2048"/>
    <b v="0"/>
  </r>
  <r>
    <x v="1"/>
    <s v="0231"/>
    <n v="0"/>
    <n v="0"/>
    <n v="2047"/>
    <n v="2008"/>
    <n v="-56452.4"/>
    <n v="0"/>
    <s v="50-R1.5 - Retirement"/>
    <m/>
    <x v="1"/>
    <n v="2048"/>
    <b v="0"/>
  </r>
  <r>
    <x v="1"/>
    <s v="0231"/>
    <n v="0"/>
    <n v="0"/>
    <n v="2047"/>
    <n v="2009"/>
    <n v="-16656.86"/>
    <n v="0"/>
    <s v="50-R1.5 - Retirement"/>
    <m/>
    <x v="1"/>
    <n v="2048"/>
    <b v="0"/>
  </r>
  <r>
    <x v="1"/>
    <s v="0231"/>
    <n v="0"/>
    <n v="0"/>
    <n v="2047"/>
    <n v="2010"/>
    <n v="-6719.95"/>
    <n v="0"/>
    <s v="50-R1.5 - Retirement"/>
    <m/>
    <x v="1"/>
    <n v="2048"/>
    <b v="0"/>
  </r>
  <r>
    <x v="1"/>
    <s v="0231"/>
    <n v="0"/>
    <n v="0"/>
    <n v="2048"/>
    <n v="1978"/>
    <n v="-10144557.199999999"/>
    <n v="0"/>
    <s v="50-R1.5 - Retirement"/>
    <m/>
    <x v="1"/>
    <n v="2048"/>
    <b v="1"/>
  </r>
  <r>
    <x v="1"/>
    <s v="0231"/>
    <n v="0"/>
    <n v="0"/>
    <n v="2048"/>
    <n v="1980"/>
    <n v="-1723186.37"/>
    <n v="0"/>
    <s v="50-R1.5 - Retirement"/>
    <m/>
    <x v="1"/>
    <n v="2048"/>
    <b v="1"/>
  </r>
  <r>
    <x v="1"/>
    <s v="0231"/>
    <n v="0"/>
    <n v="0"/>
    <n v="2048"/>
    <n v="1981"/>
    <n v="-50126.48"/>
    <n v="0"/>
    <s v="50-R1.5 - Retirement"/>
    <m/>
    <x v="1"/>
    <n v="2048"/>
    <b v="1"/>
  </r>
  <r>
    <x v="1"/>
    <s v="0231"/>
    <n v="0"/>
    <n v="0"/>
    <n v="2048"/>
    <n v="1982"/>
    <n v="-140731.19"/>
    <n v="0"/>
    <s v="50-R1.5 - Retirement"/>
    <m/>
    <x v="1"/>
    <n v="2048"/>
    <b v="1"/>
  </r>
  <r>
    <x v="1"/>
    <s v="0231"/>
    <n v="0"/>
    <n v="0"/>
    <n v="2048"/>
    <n v="1983"/>
    <n v="-429761.98"/>
    <n v="0"/>
    <s v="50-R1.5 - Retirement"/>
    <m/>
    <x v="1"/>
    <n v="2048"/>
    <b v="1"/>
  </r>
  <r>
    <x v="1"/>
    <s v="0231"/>
    <n v="0"/>
    <n v="0"/>
    <n v="2048"/>
    <n v="1984"/>
    <n v="-143879.75"/>
    <n v="0"/>
    <s v="50-R1.5 - Retirement"/>
    <m/>
    <x v="1"/>
    <n v="2048"/>
    <b v="1"/>
  </r>
  <r>
    <x v="1"/>
    <s v="0231"/>
    <n v="0"/>
    <n v="0"/>
    <n v="2048"/>
    <n v="1985"/>
    <n v="-159308.9"/>
    <n v="0"/>
    <s v="50-R1.5 - Retirement"/>
    <m/>
    <x v="1"/>
    <n v="2048"/>
    <b v="1"/>
  </r>
  <r>
    <x v="1"/>
    <s v="0231"/>
    <n v="0"/>
    <n v="0"/>
    <n v="2048"/>
    <n v="1986"/>
    <n v="-24462.77"/>
    <n v="0"/>
    <s v="50-R1.5 - Retirement"/>
    <m/>
    <x v="1"/>
    <n v="2048"/>
    <b v="1"/>
  </r>
  <r>
    <x v="1"/>
    <s v="0231"/>
    <n v="0"/>
    <n v="0"/>
    <n v="2048"/>
    <n v="1987"/>
    <n v="-62059.98"/>
    <n v="0"/>
    <s v="50-R1.5 - Retirement"/>
    <m/>
    <x v="1"/>
    <n v="2048"/>
    <b v="1"/>
  </r>
  <r>
    <x v="1"/>
    <s v="0231"/>
    <n v="0"/>
    <n v="0"/>
    <n v="2048"/>
    <n v="1988"/>
    <n v="-152156.97"/>
    <n v="0"/>
    <s v="50-R1.5 - Retirement"/>
    <m/>
    <x v="1"/>
    <n v="2048"/>
    <b v="1"/>
  </r>
  <r>
    <x v="1"/>
    <s v="0231"/>
    <n v="0"/>
    <n v="0"/>
    <n v="2048"/>
    <n v="1990"/>
    <n v="-36438.31"/>
    <n v="0"/>
    <s v="50-R1.5 - Retirement"/>
    <m/>
    <x v="1"/>
    <n v="2048"/>
    <b v="1"/>
  </r>
  <r>
    <x v="1"/>
    <s v="0231"/>
    <n v="0"/>
    <n v="0"/>
    <n v="2048"/>
    <n v="1991"/>
    <n v="-23218.799999999999"/>
    <n v="0"/>
    <s v="50-R1.5 - Retirement"/>
    <m/>
    <x v="1"/>
    <n v="2048"/>
    <b v="1"/>
  </r>
  <r>
    <x v="1"/>
    <s v="0231"/>
    <n v="0"/>
    <n v="0"/>
    <n v="2048"/>
    <n v="1992"/>
    <n v="-6221.8"/>
    <n v="0"/>
    <s v="50-R1.5 - Retirement"/>
    <m/>
    <x v="1"/>
    <n v="2048"/>
    <b v="1"/>
  </r>
  <r>
    <x v="1"/>
    <s v="0231"/>
    <n v="0"/>
    <n v="0"/>
    <n v="2048"/>
    <n v="1993"/>
    <n v="-56593.73"/>
    <n v="0"/>
    <s v="50-R1.5 - Retirement"/>
    <m/>
    <x v="1"/>
    <n v="2048"/>
    <b v="1"/>
  </r>
  <r>
    <x v="1"/>
    <s v="0231"/>
    <n v="0"/>
    <n v="0"/>
    <n v="2048"/>
    <n v="1994"/>
    <n v="-91703.01"/>
    <n v="0"/>
    <s v="50-R1.5 - Retirement"/>
    <m/>
    <x v="1"/>
    <n v="2048"/>
    <b v="1"/>
  </r>
  <r>
    <x v="1"/>
    <s v="0231"/>
    <n v="0"/>
    <n v="0"/>
    <n v="2048"/>
    <n v="1995"/>
    <n v="-1229803.04"/>
    <n v="0"/>
    <s v="50-R1.5 - Retirement"/>
    <m/>
    <x v="1"/>
    <n v="2048"/>
    <b v="1"/>
  </r>
  <r>
    <x v="1"/>
    <s v="0231"/>
    <n v="0"/>
    <n v="0"/>
    <n v="2048"/>
    <n v="1996"/>
    <n v="-142483.38"/>
    <n v="0"/>
    <s v="50-R1.5 - Retirement"/>
    <m/>
    <x v="1"/>
    <n v="2048"/>
    <b v="1"/>
  </r>
  <r>
    <x v="1"/>
    <s v="0231"/>
    <n v="0"/>
    <n v="0"/>
    <n v="2048"/>
    <n v="1997"/>
    <n v="-377737.84"/>
    <n v="0"/>
    <s v="50-R1.5 - Retirement"/>
    <m/>
    <x v="1"/>
    <n v="2048"/>
    <b v="1"/>
  </r>
  <r>
    <x v="1"/>
    <s v="0231"/>
    <n v="0"/>
    <n v="0"/>
    <n v="2048"/>
    <n v="1998"/>
    <n v="-689341.91"/>
    <n v="0"/>
    <s v="50-R1.5 - Retirement"/>
    <m/>
    <x v="1"/>
    <n v="2048"/>
    <b v="1"/>
  </r>
  <r>
    <x v="1"/>
    <s v="0231"/>
    <n v="0"/>
    <n v="0"/>
    <n v="2048"/>
    <n v="1999"/>
    <n v="-333410.08"/>
    <n v="0"/>
    <s v="50-R1.5 - Retirement"/>
    <m/>
    <x v="1"/>
    <n v="2048"/>
    <b v="1"/>
  </r>
  <r>
    <x v="1"/>
    <s v="0231"/>
    <n v="0"/>
    <n v="0"/>
    <n v="2048"/>
    <n v="2001"/>
    <n v="-241762.12"/>
    <n v="0"/>
    <s v="50-R1.5 - Retirement"/>
    <m/>
    <x v="1"/>
    <n v="2048"/>
    <b v="1"/>
  </r>
  <r>
    <x v="1"/>
    <s v="0231"/>
    <n v="0"/>
    <n v="0"/>
    <n v="2048"/>
    <n v="2003"/>
    <n v="-1249882.99"/>
    <n v="0"/>
    <s v="50-R1.5 - Retirement"/>
    <m/>
    <x v="1"/>
    <n v="2048"/>
    <b v="1"/>
  </r>
  <r>
    <x v="1"/>
    <s v="0231"/>
    <n v="0"/>
    <n v="0"/>
    <n v="2048"/>
    <n v="2004"/>
    <n v="-47516197.200000003"/>
    <n v="0"/>
    <s v="50-R1.5 - Retirement"/>
    <m/>
    <x v="1"/>
    <n v="2048"/>
    <b v="1"/>
  </r>
  <r>
    <x v="1"/>
    <s v="0231"/>
    <n v="0"/>
    <n v="0"/>
    <n v="2048"/>
    <n v="2005"/>
    <n v="-1319424.27"/>
    <n v="0"/>
    <s v="50-R1.5 - Retirement"/>
    <m/>
    <x v="1"/>
    <n v="2048"/>
    <b v="1"/>
  </r>
  <r>
    <x v="1"/>
    <s v="0231"/>
    <n v="0"/>
    <n v="0"/>
    <n v="2048"/>
    <n v="2006"/>
    <n v="-434139.77"/>
    <n v="0"/>
    <s v="50-R1.5 - Retirement"/>
    <m/>
    <x v="1"/>
    <n v="2048"/>
    <b v="1"/>
  </r>
  <r>
    <x v="1"/>
    <s v="0231"/>
    <n v="0"/>
    <n v="0"/>
    <n v="2048"/>
    <n v="2007"/>
    <n v="-1450654.12"/>
    <n v="0"/>
    <s v="50-R1.5 - Retirement"/>
    <m/>
    <x v="1"/>
    <n v="2048"/>
    <b v="1"/>
  </r>
  <r>
    <x v="1"/>
    <s v="0231"/>
    <n v="0"/>
    <n v="0"/>
    <n v="2048"/>
    <n v="2008"/>
    <n v="-2923271.3"/>
    <n v="0"/>
    <s v="50-R1.5 - Retirement"/>
    <m/>
    <x v="1"/>
    <n v="2048"/>
    <b v="1"/>
  </r>
  <r>
    <x v="1"/>
    <s v="0231"/>
    <n v="0"/>
    <n v="0"/>
    <n v="2048"/>
    <n v="2009"/>
    <n v="-906672.6"/>
    <n v="0"/>
    <s v="50-R1.5 - Retirement"/>
    <m/>
    <x v="1"/>
    <n v="2048"/>
    <b v="1"/>
  </r>
  <r>
    <x v="1"/>
    <s v="0231"/>
    <n v="0"/>
    <n v="0"/>
    <n v="2048"/>
    <n v="2010"/>
    <n v="-384427.76"/>
    <n v="0"/>
    <s v="50-R1.5 - Retirement"/>
    <m/>
    <x v="1"/>
    <n v="2048"/>
    <b v="1"/>
  </r>
  <r>
    <x v="1"/>
    <s v="0232"/>
    <n v="0"/>
    <n v="0"/>
    <n v="2011"/>
    <n v="1978"/>
    <n v="-35053"/>
    <n v="0"/>
    <s v="50-R1.5 - Retirement"/>
    <m/>
    <x v="1"/>
    <n v="2048"/>
    <b v="0"/>
  </r>
  <r>
    <x v="1"/>
    <s v="0232"/>
    <n v="0"/>
    <n v="0"/>
    <n v="2011"/>
    <n v="1979"/>
    <n v="-7989.69"/>
    <n v="0"/>
    <s v="50-R1.5 - Retirement"/>
    <m/>
    <x v="1"/>
    <n v="2048"/>
    <b v="0"/>
  </r>
  <r>
    <x v="1"/>
    <s v="0232"/>
    <n v="0"/>
    <n v="0"/>
    <n v="2011"/>
    <n v="1980"/>
    <n v="-13099.17"/>
    <n v="0"/>
    <s v="50-R1.5 - Retirement"/>
    <m/>
    <x v="1"/>
    <n v="2048"/>
    <b v="0"/>
  </r>
  <r>
    <x v="1"/>
    <s v="0232"/>
    <n v="0"/>
    <n v="0"/>
    <n v="2011"/>
    <n v="1985"/>
    <n v="-129090.75"/>
    <n v="0"/>
    <s v="50-R1.5 - Retirement"/>
    <m/>
    <x v="1"/>
    <n v="2048"/>
    <b v="0"/>
  </r>
  <r>
    <x v="1"/>
    <s v="0232"/>
    <n v="0"/>
    <n v="0"/>
    <n v="2011"/>
    <n v="1986"/>
    <n v="-36346.6"/>
    <n v="0"/>
    <s v="50-R1.5 - Retirement"/>
    <m/>
    <x v="1"/>
    <n v="2048"/>
    <b v="0"/>
  </r>
  <r>
    <x v="1"/>
    <s v="0232"/>
    <n v="0"/>
    <n v="0"/>
    <n v="2011"/>
    <n v="1987"/>
    <n v="-7936.54"/>
    <n v="0"/>
    <s v="50-R1.5 - Retirement"/>
    <m/>
    <x v="1"/>
    <n v="2048"/>
    <b v="0"/>
  </r>
  <r>
    <x v="1"/>
    <s v="0232"/>
    <n v="0"/>
    <n v="0"/>
    <n v="2011"/>
    <n v="1988"/>
    <n v="-182.01"/>
    <n v="0"/>
    <s v="50-R1.5 - Retirement"/>
    <m/>
    <x v="1"/>
    <n v="2048"/>
    <b v="0"/>
  </r>
  <r>
    <x v="1"/>
    <s v="0232"/>
    <n v="0"/>
    <n v="0"/>
    <n v="2011"/>
    <n v="1989"/>
    <n v="-7.0000000000000007E-2"/>
    <n v="0"/>
    <s v="50-R1.5 - Retirement"/>
    <m/>
    <x v="1"/>
    <n v="2048"/>
    <b v="0"/>
  </r>
  <r>
    <x v="1"/>
    <s v="0232"/>
    <n v="0"/>
    <n v="0"/>
    <n v="2011"/>
    <n v="1991"/>
    <n v="-259.33"/>
    <n v="0"/>
    <s v="50-R1.5 - Retirement"/>
    <m/>
    <x v="1"/>
    <n v="2048"/>
    <b v="0"/>
  </r>
  <r>
    <x v="1"/>
    <s v="0232"/>
    <n v="0"/>
    <n v="0"/>
    <n v="2011"/>
    <n v="1992"/>
    <n v="-80.77"/>
    <n v="0"/>
    <s v="50-R1.5 - Retirement"/>
    <m/>
    <x v="1"/>
    <n v="2048"/>
    <b v="0"/>
  </r>
  <r>
    <x v="1"/>
    <s v="0232"/>
    <n v="0"/>
    <n v="0"/>
    <n v="2011"/>
    <n v="1993"/>
    <n v="-364.65"/>
    <n v="0"/>
    <s v="50-R1.5 - Retirement"/>
    <m/>
    <x v="1"/>
    <n v="2048"/>
    <b v="0"/>
  </r>
  <r>
    <x v="1"/>
    <s v="0232"/>
    <n v="0"/>
    <n v="0"/>
    <n v="2011"/>
    <n v="1994"/>
    <n v="-7796.11"/>
    <n v="0"/>
    <s v="50-R1.5 - Retirement"/>
    <m/>
    <x v="1"/>
    <n v="2048"/>
    <b v="0"/>
  </r>
  <r>
    <x v="1"/>
    <s v="0232"/>
    <n v="0"/>
    <n v="0"/>
    <n v="2011"/>
    <n v="1995"/>
    <n v="-12271.27"/>
    <n v="0"/>
    <s v="50-R1.5 - Retirement"/>
    <m/>
    <x v="1"/>
    <n v="2048"/>
    <b v="0"/>
  </r>
  <r>
    <x v="1"/>
    <s v="0232"/>
    <n v="0"/>
    <n v="0"/>
    <n v="2011"/>
    <n v="1996"/>
    <n v="-40462.370000000003"/>
    <n v="0"/>
    <s v="50-R1.5 - Retirement"/>
    <m/>
    <x v="1"/>
    <n v="2048"/>
    <b v="0"/>
  </r>
  <r>
    <x v="1"/>
    <s v="0232"/>
    <n v="0"/>
    <n v="0"/>
    <n v="2011"/>
    <n v="1998"/>
    <n v="-147.72999999999999"/>
    <n v="0"/>
    <s v="50-R1.5 - Retirement"/>
    <m/>
    <x v="1"/>
    <n v="2048"/>
    <b v="0"/>
  </r>
  <r>
    <x v="1"/>
    <s v="0232"/>
    <n v="0"/>
    <n v="0"/>
    <n v="2011"/>
    <n v="1999"/>
    <n v="-389.3"/>
    <n v="0"/>
    <s v="50-R1.5 - Retirement"/>
    <m/>
    <x v="1"/>
    <n v="2048"/>
    <b v="0"/>
  </r>
  <r>
    <x v="1"/>
    <s v="0232"/>
    <n v="0"/>
    <n v="0"/>
    <n v="2011"/>
    <n v="2000"/>
    <n v="-35215.160000000003"/>
    <n v="0"/>
    <s v="50-R1.5 - Retirement"/>
    <m/>
    <x v="1"/>
    <n v="2048"/>
    <b v="0"/>
  </r>
  <r>
    <x v="1"/>
    <s v="0232"/>
    <n v="0"/>
    <n v="0"/>
    <n v="2011"/>
    <n v="2001"/>
    <n v="-39725.46"/>
    <n v="0"/>
    <s v="50-R1.5 - Retirement"/>
    <m/>
    <x v="1"/>
    <n v="2048"/>
    <b v="0"/>
  </r>
  <r>
    <x v="1"/>
    <s v="0232"/>
    <n v="0"/>
    <n v="0"/>
    <n v="2011"/>
    <n v="2003"/>
    <n v="-401.18"/>
    <n v="0"/>
    <s v="50-R1.5 - Retirement"/>
    <m/>
    <x v="1"/>
    <n v="2048"/>
    <b v="0"/>
  </r>
  <r>
    <x v="1"/>
    <s v="0232"/>
    <n v="0"/>
    <n v="0"/>
    <n v="2011"/>
    <n v="2004"/>
    <n v="-81620.92"/>
    <n v="0"/>
    <s v="50-R1.5 - Retirement"/>
    <m/>
    <x v="1"/>
    <n v="2048"/>
    <b v="0"/>
  </r>
  <r>
    <x v="1"/>
    <s v="0232"/>
    <n v="0"/>
    <n v="0"/>
    <n v="2011"/>
    <n v="2005"/>
    <n v="-610.44000000000005"/>
    <n v="0"/>
    <s v="50-R1.5 - Retirement"/>
    <m/>
    <x v="1"/>
    <n v="2048"/>
    <b v="0"/>
  </r>
  <r>
    <x v="1"/>
    <s v="0232"/>
    <n v="0"/>
    <n v="0"/>
    <n v="2011"/>
    <n v="2006"/>
    <n v="-2455.9699999999998"/>
    <n v="0"/>
    <s v="50-R1.5 - Retirement"/>
    <m/>
    <x v="1"/>
    <n v="2048"/>
    <b v="0"/>
  </r>
  <r>
    <x v="1"/>
    <s v="0232"/>
    <n v="0"/>
    <n v="0"/>
    <n v="2011"/>
    <n v="2007"/>
    <n v="-297.17"/>
    <n v="0"/>
    <s v="50-R1.5 - Retirement"/>
    <m/>
    <x v="1"/>
    <n v="2048"/>
    <b v="0"/>
  </r>
  <r>
    <x v="1"/>
    <s v="0232"/>
    <n v="0"/>
    <n v="0"/>
    <n v="2012"/>
    <n v="1978"/>
    <n v="-36258.47"/>
    <n v="0"/>
    <s v="50-R1.5 - Retirement"/>
    <m/>
    <x v="1"/>
    <n v="2048"/>
    <b v="0"/>
  </r>
  <r>
    <x v="1"/>
    <s v="0232"/>
    <n v="0"/>
    <n v="0"/>
    <n v="2012"/>
    <n v="1979"/>
    <n v="-8267.6299999999992"/>
    <n v="0"/>
    <s v="50-R1.5 - Retirement"/>
    <m/>
    <x v="1"/>
    <n v="2048"/>
    <b v="0"/>
  </r>
  <r>
    <x v="1"/>
    <s v="0232"/>
    <n v="0"/>
    <n v="0"/>
    <n v="2012"/>
    <n v="1980"/>
    <n v="-13559.66"/>
    <n v="0"/>
    <s v="50-R1.5 - Retirement"/>
    <m/>
    <x v="1"/>
    <n v="2048"/>
    <b v="0"/>
  </r>
  <r>
    <x v="1"/>
    <s v="0232"/>
    <n v="0"/>
    <n v="0"/>
    <n v="2012"/>
    <n v="1985"/>
    <n v="-133730.42000000001"/>
    <n v="0"/>
    <s v="50-R1.5 - Retirement"/>
    <m/>
    <x v="1"/>
    <n v="2048"/>
    <b v="0"/>
  </r>
  <r>
    <x v="1"/>
    <s v="0232"/>
    <n v="0"/>
    <n v="0"/>
    <n v="2012"/>
    <n v="1986"/>
    <n v="-37651.94"/>
    <n v="0"/>
    <s v="50-R1.5 - Retirement"/>
    <m/>
    <x v="1"/>
    <n v="2048"/>
    <b v="0"/>
  </r>
  <r>
    <x v="1"/>
    <s v="0232"/>
    <n v="0"/>
    <n v="0"/>
    <n v="2012"/>
    <n v="1987"/>
    <n v="-8220.85"/>
    <n v="0"/>
    <s v="50-R1.5 - Retirement"/>
    <m/>
    <x v="1"/>
    <n v="2048"/>
    <b v="0"/>
  </r>
  <r>
    <x v="1"/>
    <s v="0232"/>
    <n v="0"/>
    <n v="0"/>
    <n v="2012"/>
    <n v="1988"/>
    <n v="-188.51"/>
    <n v="0"/>
    <s v="50-R1.5 - Retirement"/>
    <m/>
    <x v="1"/>
    <n v="2048"/>
    <b v="0"/>
  </r>
  <r>
    <x v="1"/>
    <s v="0232"/>
    <n v="0"/>
    <n v="0"/>
    <n v="2012"/>
    <n v="1989"/>
    <n v="-7.0000000000000007E-2"/>
    <n v="0"/>
    <s v="50-R1.5 - Retirement"/>
    <m/>
    <x v="1"/>
    <n v="2048"/>
    <b v="0"/>
  </r>
  <r>
    <x v="1"/>
    <s v="0232"/>
    <n v="0"/>
    <n v="0"/>
    <n v="2012"/>
    <n v="1991"/>
    <n v="-268.41000000000003"/>
    <n v="0"/>
    <s v="50-R1.5 - Retirement"/>
    <m/>
    <x v="1"/>
    <n v="2048"/>
    <b v="0"/>
  </r>
  <r>
    <x v="1"/>
    <s v="0232"/>
    <n v="0"/>
    <n v="0"/>
    <n v="2012"/>
    <n v="1992"/>
    <n v="-83.58"/>
    <n v="0"/>
    <s v="50-R1.5 - Retirement"/>
    <m/>
    <x v="1"/>
    <n v="2048"/>
    <b v="0"/>
  </r>
  <r>
    <x v="1"/>
    <s v="0232"/>
    <n v="0"/>
    <n v="0"/>
    <n v="2012"/>
    <n v="1993"/>
    <n v="-377.22"/>
    <n v="0"/>
    <s v="50-R1.5 - Retirement"/>
    <m/>
    <x v="1"/>
    <n v="2048"/>
    <b v="0"/>
  </r>
  <r>
    <x v="1"/>
    <s v="0232"/>
    <n v="0"/>
    <n v="0"/>
    <n v="2012"/>
    <n v="1994"/>
    <n v="-8062.84"/>
    <n v="0"/>
    <s v="50-R1.5 - Retirement"/>
    <m/>
    <x v="1"/>
    <n v="2048"/>
    <b v="0"/>
  </r>
  <r>
    <x v="1"/>
    <s v="0232"/>
    <n v="0"/>
    <n v="0"/>
    <n v="2012"/>
    <n v="1995"/>
    <n v="-12688.5"/>
    <n v="0"/>
    <s v="50-R1.5 - Retirement"/>
    <m/>
    <x v="1"/>
    <n v="2048"/>
    <b v="0"/>
  </r>
  <r>
    <x v="1"/>
    <s v="0232"/>
    <n v="0"/>
    <n v="0"/>
    <n v="2012"/>
    <n v="1996"/>
    <n v="-41832.6"/>
    <n v="0"/>
    <s v="50-R1.5 - Retirement"/>
    <m/>
    <x v="1"/>
    <n v="2048"/>
    <b v="0"/>
  </r>
  <r>
    <x v="1"/>
    <s v="0232"/>
    <n v="0"/>
    <n v="0"/>
    <n v="2012"/>
    <n v="1998"/>
    <n v="-152.77000000000001"/>
    <n v="0"/>
    <s v="50-R1.5 - Retirement"/>
    <m/>
    <x v="1"/>
    <n v="2048"/>
    <b v="0"/>
  </r>
  <r>
    <x v="1"/>
    <s v="0232"/>
    <n v="0"/>
    <n v="0"/>
    <n v="2012"/>
    <n v="1999"/>
    <n v="-402.7"/>
    <n v="0"/>
    <s v="50-R1.5 - Retirement"/>
    <m/>
    <x v="1"/>
    <n v="2048"/>
    <b v="0"/>
  </r>
  <r>
    <x v="1"/>
    <s v="0232"/>
    <n v="0"/>
    <n v="0"/>
    <n v="2012"/>
    <n v="2000"/>
    <n v="-36439.589999999997"/>
    <n v="0"/>
    <s v="50-R1.5 - Retirement"/>
    <m/>
    <x v="1"/>
    <n v="2048"/>
    <b v="0"/>
  </r>
  <r>
    <x v="1"/>
    <s v="0232"/>
    <n v="0"/>
    <n v="0"/>
    <n v="2012"/>
    <n v="2001"/>
    <n v="-41118.949999999997"/>
    <n v="0"/>
    <s v="50-R1.5 - Retirement"/>
    <m/>
    <x v="1"/>
    <n v="2048"/>
    <b v="0"/>
  </r>
  <r>
    <x v="1"/>
    <s v="0232"/>
    <n v="0"/>
    <n v="0"/>
    <n v="2012"/>
    <n v="2003"/>
    <n v="-415.56"/>
    <n v="0"/>
    <s v="50-R1.5 - Retirement"/>
    <m/>
    <x v="1"/>
    <n v="2048"/>
    <b v="0"/>
  </r>
  <r>
    <x v="1"/>
    <s v="0232"/>
    <n v="0"/>
    <n v="0"/>
    <n v="2012"/>
    <n v="2004"/>
    <n v="-84582.18"/>
    <n v="0"/>
    <s v="50-R1.5 - Retirement"/>
    <m/>
    <x v="1"/>
    <n v="2048"/>
    <b v="0"/>
  </r>
  <r>
    <x v="1"/>
    <s v="0232"/>
    <n v="0"/>
    <n v="0"/>
    <n v="2012"/>
    <n v="2005"/>
    <n v="-632.80999999999995"/>
    <n v="0"/>
    <s v="50-R1.5 - Retirement"/>
    <m/>
    <x v="1"/>
    <n v="2048"/>
    <b v="0"/>
  </r>
  <r>
    <x v="1"/>
    <s v="0232"/>
    <n v="0"/>
    <n v="0"/>
    <n v="2012"/>
    <n v="2006"/>
    <n v="-2547.12"/>
    <n v="0"/>
    <s v="50-R1.5 - Retirement"/>
    <m/>
    <x v="1"/>
    <n v="2048"/>
    <b v="0"/>
  </r>
  <r>
    <x v="1"/>
    <s v="0232"/>
    <n v="0"/>
    <n v="0"/>
    <n v="2012"/>
    <n v="2007"/>
    <n v="-308.33"/>
    <n v="0"/>
    <s v="50-R1.5 - Retirement"/>
    <m/>
    <x v="1"/>
    <n v="2048"/>
    <b v="0"/>
  </r>
  <r>
    <x v="1"/>
    <s v="0232"/>
    <n v="0"/>
    <n v="0"/>
    <n v="2013"/>
    <n v="1978"/>
    <n v="-37487.230000000003"/>
    <n v="0"/>
    <s v="50-R1.5 - Retirement"/>
    <m/>
    <x v="1"/>
    <n v="2048"/>
    <b v="0"/>
  </r>
  <r>
    <x v="1"/>
    <s v="0232"/>
    <n v="0"/>
    <n v="0"/>
    <n v="2013"/>
    <n v="1979"/>
    <n v="-8551.9599999999991"/>
    <n v="0"/>
    <s v="50-R1.5 - Retirement"/>
    <m/>
    <x v="1"/>
    <n v="2048"/>
    <b v="0"/>
  </r>
  <r>
    <x v="1"/>
    <s v="0232"/>
    <n v="0"/>
    <n v="0"/>
    <n v="2013"/>
    <n v="1980"/>
    <n v="-14031.36"/>
    <n v="0"/>
    <s v="50-R1.5 - Retirement"/>
    <m/>
    <x v="1"/>
    <n v="2048"/>
    <b v="0"/>
  </r>
  <r>
    <x v="1"/>
    <s v="0232"/>
    <n v="0"/>
    <n v="0"/>
    <n v="2013"/>
    <n v="1985"/>
    <n v="-138531.4"/>
    <n v="0"/>
    <s v="50-R1.5 - Retirement"/>
    <m/>
    <x v="1"/>
    <n v="2048"/>
    <b v="0"/>
  </r>
  <r>
    <x v="1"/>
    <s v="0232"/>
    <n v="0"/>
    <n v="0"/>
    <n v="2013"/>
    <n v="1986"/>
    <n v="-39005.199999999997"/>
    <n v="0"/>
    <s v="50-R1.5 - Retirement"/>
    <m/>
    <x v="1"/>
    <n v="2048"/>
    <b v="0"/>
  </r>
  <r>
    <x v="1"/>
    <s v="0232"/>
    <n v="0"/>
    <n v="0"/>
    <n v="2013"/>
    <n v="1987"/>
    <n v="-8516.09"/>
    <n v="0"/>
    <s v="50-R1.5 - Retirement"/>
    <m/>
    <x v="1"/>
    <n v="2048"/>
    <b v="0"/>
  </r>
  <r>
    <x v="1"/>
    <s v="0232"/>
    <n v="0"/>
    <n v="0"/>
    <n v="2013"/>
    <n v="1988"/>
    <n v="-195.26"/>
    <n v="0"/>
    <s v="50-R1.5 - Retirement"/>
    <m/>
    <x v="1"/>
    <n v="2048"/>
    <b v="0"/>
  </r>
  <r>
    <x v="1"/>
    <s v="0232"/>
    <n v="0"/>
    <n v="0"/>
    <n v="2013"/>
    <n v="1989"/>
    <n v="-7.0000000000000007E-2"/>
    <n v="0"/>
    <s v="50-R1.5 - Retirement"/>
    <m/>
    <x v="1"/>
    <n v="2048"/>
    <b v="0"/>
  </r>
  <r>
    <x v="1"/>
    <s v="0232"/>
    <n v="0"/>
    <n v="0"/>
    <n v="2013"/>
    <n v="1991"/>
    <n v="-277.89"/>
    <n v="0"/>
    <s v="50-R1.5 - Retirement"/>
    <m/>
    <x v="1"/>
    <n v="2048"/>
    <b v="0"/>
  </r>
  <r>
    <x v="1"/>
    <s v="0232"/>
    <n v="0"/>
    <n v="0"/>
    <n v="2013"/>
    <n v="1992"/>
    <n v="-86.51"/>
    <n v="0"/>
    <s v="50-R1.5 - Retirement"/>
    <m/>
    <x v="1"/>
    <n v="2048"/>
    <b v="0"/>
  </r>
  <r>
    <x v="1"/>
    <s v="0232"/>
    <n v="0"/>
    <n v="0"/>
    <n v="2013"/>
    <n v="1993"/>
    <n v="-390.34"/>
    <n v="0"/>
    <s v="50-R1.5 - Retirement"/>
    <m/>
    <x v="1"/>
    <n v="2048"/>
    <b v="0"/>
  </r>
  <r>
    <x v="1"/>
    <s v="0232"/>
    <n v="0"/>
    <n v="0"/>
    <n v="2013"/>
    <n v="1994"/>
    <n v="-8340.92"/>
    <n v="0"/>
    <s v="50-R1.5 - Retirement"/>
    <m/>
    <x v="1"/>
    <n v="2048"/>
    <b v="0"/>
  </r>
  <r>
    <x v="1"/>
    <s v="0232"/>
    <n v="0"/>
    <n v="0"/>
    <n v="2013"/>
    <n v="1995"/>
    <n v="-13122.62"/>
    <n v="0"/>
    <s v="50-R1.5 - Retirement"/>
    <m/>
    <x v="1"/>
    <n v="2048"/>
    <b v="0"/>
  </r>
  <r>
    <x v="1"/>
    <s v="0232"/>
    <n v="0"/>
    <n v="0"/>
    <n v="2013"/>
    <n v="1996"/>
    <n v="-43254.95"/>
    <n v="0"/>
    <s v="50-R1.5 - Retirement"/>
    <m/>
    <x v="1"/>
    <n v="2048"/>
    <b v="0"/>
  </r>
  <r>
    <x v="1"/>
    <s v="0232"/>
    <n v="0"/>
    <n v="0"/>
    <n v="2013"/>
    <n v="1998"/>
    <n v="-157.94"/>
    <n v="0"/>
    <s v="50-R1.5 - Retirement"/>
    <m/>
    <x v="1"/>
    <n v="2048"/>
    <b v="0"/>
  </r>
  <r>
    <x v="1"/>
    <s v="0232"/>
    <n v="0"/>
    <n v="0"/>
    <n v="2013"/>
    <n v="1999"/>
    <n v="-416.43"/>
    <n v="0"/>
    <s v="50-R1.5 - Retirement"/>
    <m/>
    <x v="1"/>
    <n v="2048"/>
    <b v="0"/>
  </r>
  <r>
    <x v="1"/>
    <s v="0232"/>
    <n v="0"/>
    <n v="0"/>
    <n v="2013"/>
    <n v="2000"/>
    <n v="-37693.01"/>
    <n v="0"/>
    <s v="50-R1.5 - Retirement"/>
    <m/>
    <x v="1"/>
    <n v="2048"/>
    <b v="0"/>
  </r>
  <r>
    <x v="1"/>
    <s v="0232"/>
    <n v="0"/>
    <n v="0"/>
    <n v="2013"/>
    <n v="2001"/>
    <n v="-42548.65"/>
    <n v="0"/>
    <s v="50-R1.5 - Retirement"/>
    <m/>
    <x v="1"/>
    <n v="2048"/>
    <b v="0"/>
  </r>
  <r>
    <x v="1"/>
    <s v="0232"/>
    <n v="0"/>
    <n v="0"/>
    <n v="2013"/>
    <n v="2003"/>
    <n v="-430.31"/>
    <n v="0"/>
    <s v="50-R1.5 - Retirement"/>
    <m/>
    <x v="1"/>
    <n v="2048"/>
    <b v="0"/>
  </r>
  <r>
    <x v="1"/>
    <s v="0232"/>
    <n v="0"/>
    <n v="0"/>
    <n v="2013"/>
    <n v="2004"/>
    <n v="-87613.57"/>
    <n v="0"/>
    <s v="50-R1.5 - Retirement"/>
    <m/>
    <x v="1"/>
    <n v="2048"/>
    <b v="0"/>
  </r>
  <r>
    <x v="1"/>
    <s v="0232"/>
    <n v="0"/>
    <n v="0"/>
    <n v="2013"/>
    <n v="2005"/>
    <n v="-655.77"/>
    <n v="0"/>
    <s v="50-R1.5 - Retirement"/>
    <m/>
    <x v="1"/>
    <n v="2048"/>
    <b v="0"/>
  </r>
  <r>
    <x v="1"/>
    <s v="0232"/>
    <n v="0"/>
    <n v="0"/>
    <n v="2013"/>
    <n v="2006"/>
    <n v="-2640.47"/>
    <n v="0"/>
    <s v="50-R1.5 - Retirement"/>
    <m/>
    <x v="1"/>
    <n v="2048"/>
    <b v="0"/>
  </r>
  <r>
    <x v="1"/>
    <s v="0232"/>
    <n v="0"/>
    <n v="0"/>
    <n v="2013"/>
    <n v="2007"/>
    <n v="-319.77999999999997"/>
    <n v="0"/>
    <s v="50-R1.5 - Retirement"/>
    <m/>
    <x v="1"/>
    <n v="2048"/>
    <b v="0"/>
  </r>
  <r>
    <x v="1"/>
    <s v="0232"/>
    <n v="0"/>
    <n v="0"/>
    <n v="2014"/>
    <n v="1978"/>
    <n v="-38737.07"/>
    <n v="0"/>
    <s v="50-R1.5 - Retirement"/>
    <m/>
    <x v="1"/>
    <n v="2048"/>
    <b v="0"/>
  </r>
  <r>
    <x v="1"/>
    <s v="0232"/>
    <n v="0"/>
    <n v="0"/>
    <n v="2014"/>
    <n v="1979"/>
    <n v="-8841.77"/>
    <n v="0"/>
    <s v="50-R1.5 - Retirement"/>
    <m/>
    <x v="1"/>
    <n v="2048"/>
    <b v="0"/>
  </r>
  <r>
    <x v="1"/>
    <s v="0232"/>
    <n v="0"/>
    <n v="0"/>
    <n v="2014"/>
    <n v="1980"/>
    <n v="-14513.89"/>
    <n v="0"/>
    <s v="50-R1.5 - Retirement"/>
    <m/>
    <x v="1"/>
    <n v="2048"/>
    <b v="0"/>
  </r>
  <r>
    <x v="1"/>
    <s v="0232"/>
    <n v="0"/>
    <n v="0"/>
    <n v="2014"/>
    <n v="1985"/>
    <n v="-143492.22"/>
    <n v="0"/>
    <s v="50-R1.5 - Retirement"/>
    <m/>
    <x v="1"/>
    <n v="2048"/>
    <b v="0"/>
  </r>
  <r>
    <x v="1"/>
    <s v="0232"/>
    <n v="0"/>
    <n v="0"/>
    <n v="2014"/>
    <n v="1986"/>
    <n v="-40405.5"/>
    <n v="0"/>
    <s v="50-R1.5 - Retirement"/>
    <m/>
    <x v="1"/>
    <n v="2048"/>
    <b v="0"/>
  </r>
  <r>
    <x v="1"/>
    <s v="0232"/>
    <n v="0"/>
    <n v="0"/>
    <n v="2014"/>
    <n v="1987"/>
    <n v="-8822.17"/>
    <n v="0"/>
    <s v="50-R1.5 - Retirement"/>
    <m/>
    <x v="1"/>
    <n v="2048"/>
    <b v="0"/>
  </r>
  <r>
    <x v="1"/>
    <s v="0232"/>
    <n v="0"/>
    <n v="0"/>
    <n v="2014"/>
    <n v="1988"/>
    <n v="-202.27"/>
    <n v="0"/>
    <s v="50-R1.5 - Retirement"/>
    <m/>
    <x v="1"/>
    <n v="2048"/>
    <b v="0"/>
  </r>
  <r>
    <x v="1"/>
    <s v="0232"/>
    <n v="0"/>
    <n v="0"/>
    <n v="2014"/>
    <n v="1989"/>
    <n v="-0.08"/>
    <n v="0"/>
    <s v="50-R1.5 - Retirement"/>
    <m/>
    <x v="1"/>
    <n v="2048"/>
    <b v="0"/>
  </r>
  <r>
    <x v="1"/>
    <s v="0232"/>
    <n v="0"/>
    <n v="0"/>
    <n v="2014"/>
    <n v="1991"/>
    <n v="-287.76"/>
    <n v="0"/>
    <s v="50-R1.5 - Retirement"/>
    <m/>
    <x v="1"/>
    <n v="2048"/>
    <b v="0"/>
  </r>
  <r>
    <x v="1"/>
    <s v="0232"/>
    <n v="0"/>
    <n v="0"/>
    <n v="2014"/>
    <n v="1992"/>
    <n v="-89.56"/>
    <n v="0"/>
    <s v="50-R1.5 - Retirement"/>
    <m/>
    <x v="1"/>
    <n v="2048"/>
    <b v="0"/>
  </r>
  <r>
    <x v="1"/>
    <s v="0232"/>
    <n v="0"/>
    <n v="0"/>
    <n v="2014"/>
    <n v="1993"/>
    <n v="-404.01"/>
    <n v="0"/>
    <s v="50-R1.5 - Retirement"/>
    <m/>
    <x v="1"/>
    <n v="2048"/>
    <b v="0"/>
  </r>
  <r>
    <x v="1"/>
    <s v="0232"/>
    <n v="0"/>
    <n v="0"/>
    <n v="2014"/>
    <n v="1994"/>
    <n v="-8630.84"/>
    <n v="0"/>
    <s v="50-R1.5 - Retirement"/>
    <m/>
    <x v="1"/>
    <n v="2048"/>
    <b v="0"/>
  </r>
  <r>
    <x v="1"/>
    <s v="0232"/>
    <n v="0"/>
    <n v="0"/>
    <n v="2014"/>
    <n v="1995"/>
    <n v="-13575.21"/>
    <n v="0"/>
    <s v="50-R1.5 - Retirement"/>
    <m/>
    <x v="1"/>
    <n v="2048"/>
    <b v="0"/>
  </r>
  <r>
    <x v="1"/>
    <s v="0232"/>
    <n v="0"/>
    <n v="0"/>
    <n v="2014"/>
    <n v="1996"/>
    <n v="-44734.85"/>
    <n v="0"/>
    <s v="50-R1.5 - Retirement"/>
    <m/>
    <x v="1"/>
    <n v="2048"/>
    <b v="0"/>
  </r>
  <r>
    <x v="1"/>
    <s v="0232"/>
    <n v="0"/>
    <n v="0"/>
    <n v="2014"/>
    <n v="1998"/>
    <n v="-163.29"/>
    <n v="0"/>
    <s v="50-R1.5 - Retirement"/>
    <m/>
    <x v="1"/>
    <n v="2048"/>
    <b v="0"/>
  </r>
  <r>
    <x v="1"/>
    <s v="0232"/>
    <n v="0"/>
    <n v="0"/>
    <n v="2014"/>
    <n v="1999"/>
    <n v="-430.53"/>
    <n v="0"/>
    <s v="50-R1.5 - Retirement"/>
    <m/>
    <x v="1"/>
    <n v="2048"/>
    <b v="0"/>
  </r>
  <r>
    <x v="1"/>
    <s v="0232"/>
    <n v="0"/>
    <n v="0"/>
    <n v="2014"/>
    <n v="2000"/>
    <n v="-38978.120000000003"/>
    <n v="0"/>
    <s v="50-R1.5 - Retirement"/>
    <m/>
    <x v="1"/>
    <n v="2048"/>
    <b v="0"/>
  </r>
  <r>
    <x v="1"/>
    <s v="0232"/>
    <n v="0"/>
    <n v="0"/>
    <n v="2014"/>
    <n v="2001"/>
    <n v="-44012.21"/>
    <n v="0"/>
    <s v="50-R1.5 - Retirement"/>
    <m/>
    <x v="1"/>
    <n v="2048"/>
    <b v="0"/>
  </r>
  <r>
    <x v="1"/>
    <s v="0232"/>
    <n v="0"/>
    <n v="0"/>
    <n v="2014"/>
    <n v="2003"/>
    <n v="-445.41"/>
    <n v="0"/>
    <s v="50-R1.5 - Retirement"/>
    <m/>
    <x v="1"/>
    <n v="2048"/>
    <b v="0"/>
  </r>
  <r>
    <x v="1"/>
    <s v="0232"/>
    <n v="0"/>
    <n v="0"/>
    <n v="2014"/>
    <n v="2004"/>
    <n v="-90724.07"/>
    <n v="0"/>
    <s v="50-R1.5 - Retirement"/>
    <m/>
    <x v="1"/>
    <n v="2048"/>
    <b v="0"/>
  </r>
  <r>
    <x v="1"/>
    <s v="0232"/>
    <n v="0"/>
    <n v="0"/>
    <n v="2014"/>
    <n v="2005"/>
    <n v="-679.28"/>
    <n v="0"/>
    <s v="50-R1.5 - Retirement"/>
    <m/>
    <x v="1"/>
    <n v="2048"/>
    <b v="0"/>
  </r>
  <r>
    <x v="1"/>
    <s v="0232"/>
    <n v="0"/>
    <n v="0"/>
    <n v="2014"/>
    <n v="2006"/>
    <n v="-2736.27"/>
    <n v="0"/>
    <s v="50-R1.5 - Retirement"/>
    <m/>
    <x v="1"/>
    <n v="2048"/>
    <b v="0"/>
  </r>
  <r>
    <x v="1"/>
    <s v="0232"/>
    <n v="0"/>
    <n v="0"/>
    <n v="2014"/>
    <n v="2007"/>
    <n v="-331.5"/>
    <n v="0"/>
    <s v="50-R1.5 - Retirement"/>
    <m/>
    <x v="1"/>
    <n v="2048"/>
    <b v="0"/>
  </r>
  <r>
    <x v="1"/>
    <s v="0232"/>
    <n v="0"/>
    <n v="0"/>
    <n v="2015"/>
    <n v="1978"/>
    <n v="-40004.54"/>
    <n v="0"/>
    <s v="50-R1.5 - Retirement"/>
    <m/>
    <x v="1"/>
    <n v="2048"/>
    <b v="0"/>
  </r>
  <r>
    <x v="1"/>
    <s v="0232"/>
    <n v="0"/>
    <n v="0"/>
    <n v="2015"/>
    <n v="1979"/>
    <n v="-9136.56"/>
    <n v="0"/>
    <s v="50-R1.5 - Retirement"/>
    <m/>
    <x v="1"/>
    <n v="2048"/>
    <b v="0"/>
  </r>
  <r>
    <x v="1"/>
    <s v="0232"/>
    <n v="0"/>
    <n v="0"/>
    <n v="2015"/>
    <n v="1980"/>
    <n v="-15005.75"/>
    <n v="0"/>
    <s v="50-R1.5 - Retirement"/>
    <m/>
    <x v="1"/>
    <n v="2048"/>
    <b v="0"/>
  </r>
  <r>
    <x v="1"/>
    <s v="0232"/>
    <n v="0"/>
    <n v="0"/>
    <n v="2015"/>
    <n v="1985"/>
    <n v="-148608.43"/>
    <n v="0"/>
    <s v="50-R1.5 - Retirement"/>
    <m/>
    <x v="1"/>
    <n v="2048"/>
    <b v="0"/>
  </r>
  <r>
    <x v="1"/>
    <s v="0232"/>
    <n v="0"/>
    <n v="0"/>
    <n v="2015"/>
    <n v="1986"/>
    <n v="-41852.42"/>
    <n v="0"/>
    <s v="50-R1.5 - Retirement"/>
    <m/>
    <x v="1"/>
    <n v="2048"/>
    <b v="0"/>
  </r>
  <r>
    <x v="1"/>
    <s v="0232"/>
    <n v="0"/>
    <n v="0"/>
    <n v="2015"/>
    <n v="1987"/>
    <n v="-9138.89"/>
    <n v="0"/>
    <s v="50-R1.5 - Retirement"/>
    <m/>
    <x v="1"/>
    <n v="2048"/>
    <b v="0"/>
  </r>
  <r>
    <x v="1"/>
    <s v="0232"/>
    <n v="0"/>
    <n v="0"/>
    <n v="2015"/>
    <n v="1988"/>
    <n v="-209.54"/>
    <n v="0"/>
    <s v="50-R1.5 - Retirement"/>
    <m/>
    <x v="1"/>
    <n v="2048"/>
    <b v="0"/>
  </r>
  <r>
    <x v="1"/>
    <s v="0232"/>
    <n v="0"/>
    <n v="0"/>
    <n v="2015"/>
    <n v="1989"/>
    <n v="-0.08"/>
    <n v="0"/>
    <s v="50-R1.5 - Retirement"/>
    <m/>
    <x v="1"/>
    <n v="2048"/>
    <b v="0"/>
  </r>
  <r>
    <x v="1"/>
    <s v="0232"/>
    <n v="0"/>
    <n v="0"/>
    <n v="2015"/>
    <n v="1991"/>
    <n v="-298.02999999999997"/>
    <n v="0"/>
    <s v="50-R1.5 - Retirement"/>
    <m/>
    <x v="1"/>
    <n v="2048"/>
    <b v="0"/>
  </r>
  <r>
    <x v="1"/>
    <s v="0232"/>
    <n v="0"/>
    <n v="0"/>
    <n v="2015"/>
    <n v="1992"/>
    <n v="-92.74"/>
    <n v="0"/>
    <s v="50-R1.5 - Retirement"/>
    <m/>
    <x v="1"/>
    <n v="2048"/>
    <b v="0"/>
  </r>
  <r>
    <x v="1"/>
    <s v="0232"/>
    <n v="0"/>
    <n v="0"/>
    <n v="2015"/>
    <n v="1993"/>
    <n v="-418.27"/>
    <n v="0"/>
    <s v="50-R1.5 - Retirement"/>
    <m/>
    <x v="1"/>
    <n v="2048"/>
    <b v="0"/>
  </r>
  <r>
    <x v="1"/>
    <s v="0232"/>
    <n v="0"/>
    <n v="0"/>
    <n v="2015"/>
    <n v="1994"/>
    <n v="-8933.2000000000007"/>
    <n v="0"/>
    <s v="50-R1.5 - Retirement"/>
    <m/>
    <x v="1"/>
    <n v="2048"/>
    <b v="0"/>
  </r>
  <r>
    <x v="1"/>
    <s v="0232"/>
    <n v="0"/>
    <n v="0"/>
    <n v="2015"/>
    <n v="1995"/>
    <n v="-14047.06"/>
    <n v="0"/>
    <s v="50-R1.5 - Retirement"/>
    <m/>
    <x v="1"/>
    <n v="2048"/>
    <b v="0"/>
  </r>
  <r>
    <x v="1"/>
    <s v="0232"/>
    <n v="0"/>
    <n v="0"/>
    <n v="2015"/>
    <n v="1996"/>
    <n v="-46277.72"/>
    <n v="0"/>
    <s v="50-R1.5 - Retirement"/>
    <m/>
    <x v="1"/>
    <n v="2048"/>
    <b v="0"/>
  </r>
  <r>
    <x v="1"/>
    <s v="0232"/>
    <n v="0"/>
    <n v="0"/>
    <n v="2015"/>
    <n v="1998"/>
    <n v="-168.84"/>
    <n v="0"/>
    <s v="50-R1.5 - Retirement"/>
    <m/>
    <x v="1"/>
    <n v="2048"/>
    <b v="0"/>
  </r>
  <r>
    <x v="1"/>
    <s v="0232"/>
    <n v="0"/>
    <n v="0"/>
    <n v="2015"/>
    <n v="1999"/>
    <n v="-445.11"/>
    <n v="0"/>
    <s v="50-R1.5 - Retirement"/>
    <m/>
    <x v="1"/>
    <n v="2048"/>
    <b v="0"/>
  </r>
  <r>
    <x v="1"/>
    <s v="0232"/>
    <n v="0"/>
    <n v="0"/>
    <n v="2015"/>
    <n v="2000"/>
    <n v="-40298.300000000003"/>
    <n v="0"/>
    <s v="50-R1.5 - Retirement"/>
    <m/>
    <x v="1"/>
    <n v="2048"/>
    <b v="0"/>
  </r>
  <r>
    <x v="1"/>
    <s v="0232"/>
    <n v="0"/>
    <n v="0"/>
    <n v="2015"/>
    <n v="2001"/>
    <n v="-45512.77"/>
    <n v="0"/>
    <s v="50-R1.5 - Retirement"/>
    <m/>
    <x v="1"/>
    <n v="2048"/>
    <b v="0"/>
  </r>
  <r>
    <x v="1"/>
    <s v="0232"/>
    <n v="0"/>
    <n v="0"/>
    <n v="2015"/>
    <n v="2003"/>
    <n v="-460.89"/>
    <n v="0"/>
    <s v="50-R1.5 - Retirement"/>
    <m/>
    <x v="1"/>
    <n v="2048"/>
    <b v="0"/>
  </r>
  <r>
    <x v="1"/>
    <s v="0232"/>
    <n v="0"/>
    <n v="0"/>
    <n v="2015"/>
    <n v="2004"/>
    <n v="-93906.48"/>
    <n v="0"/>
    <s v="50-R1.5 - Retirement"/>
    <m/>
    <x v="1"/>
    <n v="2048"/>
    <b v="0"/>
  </r>
  <r>
    <x v="1"/>
    <s v="0232"/>
    <n v="0"/>
    <n v="0"/>
    <n v="2015"/>
    <n v="2005"/>
    <n v="-703.39"/>
    <n v="0"/>
    <s v="50-R1.5 - Retirement"/>
    <m/>
    <x v="1"/>
    <n v="2048"/>
    <b v="0"/>
  </r>
  <r>
    <x v="1"/>
    <s v="0232"/>
    <n v="0"/>
    <n v="0"/>
    <n v="2015"/>
    <n v="2006"/>
    <n v="-2834.34"/>
    <n v="0"/>
    <s v="50-R1.5 - Retirement"/>
    <m/>
    <x v="1"/>
    <n v="2048"/>
    <b v="0"/>
  </r>
  <r>
    <x v="1"/>
    <s v="0232"/>
    <n v="0"/>
    <n v="0"/>
    <n v="2015"/>
    <n v="2007"/>
    <n v="-343.52"/>
    <n v="0"/>
    <s v="50-R1.5 - Retirement"/>
    <m/>
    <x v="1"/>
    <n v="2048"/>
    <b v="0"/>
  </r>
  <r>
    <x v="1"/>
    <s v="0232"/>
    <n v="0"/>
    <n v="0"/>
    <n v="2016"/>
    <n v="1978"/>
    <n v="-41285.24"/>
    <n v="0"/>
    <s v="50-R1.5 - Retirement"/>
    <m/>
    <x v="1"/>
    <n v="2048"/>
    <b v="0"/>
  </r>
  <r>
    <x v="1"/>
    <s v="0232"/>
    <n v="0"/>
    <n v="0"/>
    <n v="2016"/>
    <n v="1979"/>
    <n v="-9435.51"/>
    <n v="0"/>
    <s v="50-R1.5 - Retirement"/>
    <m/>
    <x v="1"/>
    <n v="2048"/>
    <b v="0"/>
  </r>
  <r>
    <x v="1"/>
    <s v="0232"/>
    <n v="0"/>
    <n v="0"/>
    <n v="2016"/>
    <n v="1980"/>
    <n v="-15506.05"/>
    <n v="0"/>
    <s v="50-R1.5 - Retirement"/>
    <m/>
    <x v="1"/>
    <n v="2048"/>
    <b v="0"/>
  </r>
  <r>
    <x v="1"/>
    <s v="0232"/>
    <n v="0"/>
    <n v="0"/>
    <n v="2016"/>
    <n v="1985"/>
    <n v="-153872.64000000001"/>
    <n v="0"/>
    <s v="50-R1.5 - Retirement"/>
    <m/>
    <x v="1"/>
    <n v="2048"/>
    <b v="0"/>
  </r>
  <r>
    <x v="1"/>
    <s v="0232"/>
    <n v="0"/>
    <n v="0"/>
    <n v="2016"/>
    <n v="1986"/>
    <n v="-43344.67"/>
    <n v="0"/>
    <s v="50-R1.5 - Retirement"/>
    <m/>
    <x v="1"/>
    <n v="2048"/>
    <b v="0"/>
  </r>
  <r>
    <x v="1"/>
    <s v="0232"/>
    <n v="0"/>
    <n v="0"/>
    <n v="2016"/>
    <n v="1987"/>
    <n v="-9466.15"/>
    <n v="0"/>
    <s v="50-R1.5 - Retirement"/>
    <m/>
    <x v="1"/>
    <n v="2048"/>
    <b v="0"/>
  </r>
  <r>
    <x v="1"/>
    <s v="0232"/>
    <n v="0"/>
    <n v="0"/>
    <n v="2016"/>
    <n v="1988"/>
    <n v="-217.06"/>
    <n v="0"/>
    <s v="50-R1.5 - Retirement"/>
    <m/>
    <x v="1"/>
    <n v="2048"/>
    <b v="0"/>
  </r>
  <r>
    <x v="1"/>
    <s v="0232"/>
    <n v="0"/>
    <n v="0"/>
    <n v="2016"/>
    <n v="1989"/>
    <n v="-0.08"/>
    <n v="0"/>
    <s v="50-R1.5 - Retirement"/>
    <m/>
    <x v="1"/>
    <n v="2048"/>
    <b v="0"/>
  </r>
  <r>
    <x v="1"/>
    <s v="0232"/>
    <n v="0"/>
    <n v="0"/>
    <n v="2016"/>
    <n v="1991"/>
    <n v="-308.70999999999998"/>
    <n v="0"/>
    <s v="50-R1.5 - Retirement"/>
    <m/>
    <x v="1"/>
    <n v="2048"/>
    <b v="0"/>
  </r>
  <r>
    <x v="1"/>
    <s v="0232"/>
    <n v="0"/>
    <n v="0"/>
    <n v="2016"/>
    <n v="1992"/>
    <n v="-96.05"/>
    <n v="0"/>
    <s v="50-R1.5 - Retirement"/>
    <m/>
    <x v="1"/>
    <n v="2048"/>
    <b v="0"/>
  </r>
  <r>
    <x v="1"/>
    <s v="0232"/>
    <n v="0"/>
    <n v="0"/>
    <n v="2016"/>
    <n v="1993"/>
    <n v="-433.12"/>
    <n v="0"/>
    <s v="50-R1.5 - Retirement"/>
    <m/>
    <x v="1"/>
    <n v="2048"/>
    <b v="0"/>
  </r>
  <r>
    <x v="1"/>
    <s v="0232"/>
    <n v="0"/>
    <n v="0"/>
    <n v="2016"/>
    <n v="1994"/>
    <n v="-9248.49"/>
    <n v="0"/>
    <s v="50-R1.5 - Retirement"/>
    <m/>
    <x v="1"/>
    <n v="2048"/>
    <b v="0"/>
  </r>
  <r>
    <x v="1"/>
    <s v="0232"/>
    <n v="0"/>
    <n v="0"/>
    <n v="2016"/>
    <n v="1995"/>
    <n v="-14539.16"/>
    <n v="0"/>
    <s v="50-R1.5 - Retirement"/>
    <m/>
    <x v="1"/>
    <n v="2048"/>
    <b v="0"/>
  </r>
  <r>
    <x v="1"/>
    <s v="0232"/>
    <n v="0"/>
    <n v="0"/>
    <n v="2016"/>
    <n v="1996"/>
    <n v="-47886.239999999998"/>
    <n v="0"/>
    <s v="50-R1.5 - Retirement"/>
    <m/>
    <x v="1"/>
    <n v="2048"/>
    <b v="0"/>
  </r>
  <r>
    <x v="1"/>
    <s v="0232"/>
    <n v="0"/>
    <n v="0"/>
    <n v="2016"/>
    <n v="1998"/>
    <n v="-174.62"/>
    <n v="0"/>
    <s v="50-R1.5 - Retirement"/>
    <m/>
    <x v="1"/>
    <n v="2048"/>
    <b v="0"/>
  </r>
  <r>
    <x v="1"/>
    <s v="0232"/>
    <n v="0"/>
    <n v="0"/>
    <n v="2016"/>
    <n v="1999"/>
    <n v="-460.24"/>
    <n v="0"/>
    <s v="50-R1.5 - Retirement"/>
    <m/>
    <x v="1"/>
    <n v="2048"/>
    <b v="0"/>
  </r>
  <r>
    <x v="1"/>
    <s v="0232"/>
    <n v="0"/>
    <n v="0"/>
    <n v="2016"/>
    <n v="2000"/>
    <n v="-41662.97"/>
    <n v="0"/>
    <s v="50-R1.5 - Retirement"/>
    <m/>
    <x v="1"/>
    <n v="2048"/>
    <b v="0"/>
  </r>
  <r>
    <x v="1"/>
    <s v="0232"/>
    <n v="0"/>
    <n v="0"/>
    <n v="2016"/>
    <n v="2001"/>
    <n v="-47054.27"/>
    <n v="0"/>
    <s v="50-R1.5 - Retirement"/>
    <m/>
    <x v="1"/>
    <n v="2048"/>
    <b v="0"/>
  </r>
  <r>
    <x v="1"/>
    <s v="0232"/>
    <n v="0"/>
    <n v="0"/>
    <n v="2016"/>
    <n v="2003"/>
    <n v="-476.75"/>
    <n v="0"/>
    <s v="50-R1.5 - Retirement"/>
    <m/>
    <x v="1"/>
    <n v="2048"/>
    <b v="0"/>
  </r>
  <r>
    <x v="1"/>
    <s v="0232"/>
    <n v="0"/>
    <n v="0"/>
    <n v="2016"/>
    <n v="2004"/>
    <n v="-97171.61"/>
    <n v="0"/>
    <s v="50-R1.5 - Retirement"/>
    <m/>
    <x v="1"/>
    <n v="2048"/>
    <b v="0"/>
  </r>
  <r>
    <x v="1"/>
    <s v="0232"/>
    <n v="0"/>
    <n v="0"/>
    <n v="2016"/>
    <n v="2005"/>
    <n v="-728.06"/>
    <n v="0"/>
    <s v="50-R1.5 - Retirement"/>
    <m/>
    <x v="1"/>
    <n v="2048"/>
    <b v="0"/>
  </r>
  <r>
    <x v="1"/>
    <s v="0232"/>
    <n v="0"/>
    <n v="0"/>
    <n v="2016"/>
    <n v="2006"/>
    <n v="-2934.96"/>
    <n v="0"/>
    <s v="50-R1.5 - Retirement"/>
    <m/>
    <x v="1"/>
    <n v="2048"/>
    <b v="0"/>
  </r>
  <r>
    <x v="1"/>
    <s v="0232"/>
    <n v="0"/>
    <n v="0"/>
    <n v="2016"/>
    <n v="2007"/>
    <n v="-355.83"/>
    <n v="0"/>
    <s v="50-R1.5 - Retirement"/>
    <m/>
    <x v="1"/>
    <n v="2048"/>
    <b v="0"/>
  </r>
  <r>
    <x v="1"/>
    <s v="0232"/>
    <n v="0"/>
    <n v="0"/>
    <n v="2017"/>
    <n v="1978"/>
    <n v="-42575.37"/>
    <n v="0"/>
    <s v="50-R1.5 - Retirement"/>
    <m/>
    <x v="1"/>
    <n v="2048"/>
    <b v="0"/>
  </r>
  <r>
    <x v="1"/>
    <s v="0232"/>
    <n v="0"/>
    <n v="0"/>
    <n v="2017"/>
    <n v="1979"/>
    <n v="-9737.57"/>
    <n v="0"/>
    <s v="50-R1.5 - Retirement"/>
    <m/>
    <x v="1"/>
    <n v="2048"/>
    <b v="0"/>
  </r>
  <r>
    <x v="1"/>
    <s v="0232"/>
    <n v="0"/>
    <n v="0"/>
    <n v="2017"/>
    <n v="1980"/>
    <n v="-16013.41"/>
    <n v="0"/>
    <s v="50-R1.5 - Retirement"/>
    <m/>
    <x v="1"/>
    <n v="2048"/>
    <b v="0"/>
  </r>
  <r>
    <x v="1"/>
    <s v="0232"/>
    <n v="0"/>
    <n v="0"/>
    <n v="2017"/>
    <n v="1985"/>
    <n v="-159281.88"/>
    <n v="0"/>
    <s v="50-R1.5 - Retirement"/>
    <m/>
    <x v="1"/>
    <n v="2048"/>
    <b v="0"/>
  </r>
  <r>
    <x v="1"/>
    <s v="0232"/>
    <n v="0"/>
    <n v="0"/>
    <n v="2017"/>
    <n v="1986"/>
    <n v="-44880.08"/>
    <n v="0"/>
    <s v="50-R1.5 - Retirement"/>
    <m/>
    <x v="1"/>
    <n v="2048"/>
    <b v="0"/>
  </r>
  <r>
    <x v="1"/>
    <s v="0232"/>
    <n v="0"/>
    <n v="0"/>
    <n v="2017"/>
    <n v="1987"/>
    <n v="-9803.67"/>
    <n v="0"/>
    <s v="50-R1.5 - Retirement"/>
    <m/>
    <x v="1"/>
    <n v="2048"/>
    <b v="0"/>
  </r>
  <r>
    <x v="1"/>
    <s v="0232"/>
    <n v="0"/>
    <n v="0"/>
    <n v="2017"/>
    <n v="1988"/>
    <n v="-224.84"/>
    <n v="0"/>
    <s v="50-R1.5 - Retirement"/>
    <m/>
    <x v="1"/>
    <n v="2048"/>
    <b v="0"/>
  </r>
  <r>
    <x v="1"/>
    <s v="0232"/>
    <n v="0"/>
    <n v="0"/>
    <n v="2017"/>
    <n v="1989"/>
    <n v="-0.08"/>
    <n v="0"/>
    <s v="50-R1.5 - Retirement"/>
    <m/>
    <x v="1"/>
    <n v="2048"/>
    <b v="0"/>
  </r>
  <r>
    <x v="1"/>
    <s v="0232"/>
    <n v="0"/>
    <n v="0"/>
    <n v="2017"/>
    <n v="1991"/>
    <n v="-319.79000000000002"/>
    <n v="0"/>
    <s v="50-R1.5 - Retirement"/>
    <m/>
    <x v="1"/>
    <n v="2048"/>
    <b v="0"/>
  </r>
  <r>
    <x v="1"/>
    <s v="0232"/>
    <n v="0"/>
    <n v="0"/>
    <n v="2017"/>
    <n v="1992"/>
    <n v="-99.49"/>
    <n v="0"/>
    <s v="50-R1.5 - Retirement"/>
    <m/>
    <x v="1"/>
    <n v="2048"/>
    <b v="0"/>
  </r>
  <r>
    <x v="1"/>
    <s v="0232"/>
    <n v="0"/>
    <n v="0"/>
    <n v="2017"/>
    <n v="1993"/>
    <n v="-448.59"/>
    <n v="0"/>
    <s v="50-R1.5 - Retirement"/>
    <m/>
    <x v="1"/>
    <n v="2048"/>
    <b v="0"/>
  </r>
  <r>
    <x v="1"/>
    <s v="0232"/>
    <n v="0"/>
    <n v="0"/>
    <n v="2017"/>
    <n v="1994"/>
    <n v="-9576.9699999999993"/>
    <n v="0"/>
    <s v="50-R1.5 - Retirement"/>
    <m/>
    <x v="1"/>
    <n v="2048"/>
    <b v="0"/>
  </r>
  <r>
    <x v="1"/>
    <s v="0232"/>
    <n v="0"/>
    <n v="0"/>
    <n v="2017"/>
    <n v="1995"/>
    <n v="-15052.32"/>
    <n v="0"/>
    <s v="50-R1.5 - Retirement"/>
    <m/>
    <x v="1"/>
    <n v="2048"/>
    <b v="0"/>
  </r>
  <r>
    <x v="1"/>
    <s v="0232"/>
    <n v="0"/>
    <n v="0"/>
    <n v="2017"/>
    <n v="1996"/>
    <n v="-49563.83"/>
    <n v="0"/>
    <s v="50-R1.5 - Retirement"/>
    <m/>
    <x v="1"/>
    <n v="2048"/>
    <b v="0"/>
  </r>
  <r>
    <x v="1"/>
    <s v="0232"/>
    <n v="0"/>
    <n v="0"/>
    <n v="2017"/>
    <n v="1998"/>
    <n v="-180.64"/>
    <n v="0"/>
    <s v="50-R1.5 - Retirement"/>
    <m/>
    <x v="1"/>
    <n v="2048"/>
    <b v="0"/>
  </r>
  <r>
    <x v="1"/>
    <s v="0232"/>
    <n v="0"/>
    <n v="0"/>
    <n v="2017"/>
    <n v="1999"/>
    <n v="-475.99"/>
    <n v="0"/>
    <s v="50-R1.5 - Retirement"/>
    <m/>
    <x v="1"/>
    <n v="2048"/>
    <b v="0"/>
  </r>
  <r>
    <x v="1"/>
    <s v="0232"/>
    <n v="0"/>
    <n v="0"/>
    <n v="2017"/>
    <n v="2000"/>
    <n v="-43079.56"/>
    <n v="0"/>
    <s v="50-R1.5 - Retirement"/>
    <m/>
    <x v="1"/>
    <n v="2048"/>
    <b v="0"/>
  </r>
  <r>
    <x v="1"/>
    <s v="0232"/>
    <n v="0"/>
    <n v="0"/>
    <n v="2017"/>
    <n v="2001"/>
    <n v="-48647.73"/>
    <n v="0"/>
    <s v="50-R1.5 - Retirement"/>
    <m/>
    <x v="1"/>
    <n v="2048"/>
    <b v="0"/>
  </r>
  <r>
    <x v="1"/>
    <s v="0232"/>
    <n v="0"/>
    <n v="0"/>
    <n v="2017"/>
    <n v="2003"/>
    <n v="-493"/>
    <n v="0"/>
    <s v="50-R1.5 - Retirement"/>
    <m/>
    <x v="1"/>
    <n v="2048"/>
    <b v="0"/>
  </r>
  <r>
    <x v="1"/>
    <s v="0232"/>
    <n v="0"/>
    <n v="0"/>
    <n v="2017"/>
    <n v="2004"/>
    <n v="-100514.05"/>
    <n v="0"/>
    <s v="50-R1.5 - Retirement"/>
    <m/>
    <x v="1"/>
    <n v="2048"/>
    <b v="0"/>
  </r>
  <r>
    <x v="1"/>
    <s v="0232"/>
    <n v="0"/>
    <n v="0"/>
    <n v="2017"/>
    <n v="2005"/>
    <n v="-753.38"/>
    <n v="0"/>
    <s v="50-R1.5 - Retirement"/>
    <m/>
    <x v="1"/>
    <n v="2048"/>
    <b v="0"/>
  </r>
  <r>
    <x v="1"/>
    <s v="0232"/>
    <n v="0"/>
    <n v="0"/>
    <n v="2017"/>
    <n v="2006"/>
    <n v="-3037.92"/>
    <n v="0"/>
    <s v="50-R1.5 - Retirement"/>
    <m/>
    <x v="1"/>
    <n v="2048"/>
    <b v="0"/>
  </r>
  <r>
    <x v="1"/>
    <s v="0232"/>
    <n v="0"/>
    <n v="0"/>
    <n v="2017"/>
    <n v="2007"/>
    <n v="-368.47"/>
    <n v="0"/>
    <s v="50-R1.5 - Retirement"/>
    <m/>
    <x v="1"/>
    <n v="2048"/>
    <b v="0"/>
  </r>
  <r>
    <x v="1"/>
    <s v="0232"/>
    <n v="0"/>
    <n v="0"/>
    <n v="2018"/>
    <n v="1978"/>
    <n v="-43869.599999999999"/>
    <n v="0"/>
    <s v="50-R1.5 - Retirement"/>
    <m/>
    <x v="1"/>
    <n v="2048"/>
    <b v="0"/>
  </r>
  <r>
    <x v="1"/>
    <s v="0232"/>
    <n v="0"/>
    <n v="0"/>
    <n v="2018"/>
    <n v="1979"/>
    <n v="-10041.870000000001"/>
    <n v="0"/>
    <s v="50-R1.5 - Retirement"/>
    <m/>
    <x v="1"/>
    <n v="2048"/>
    <b v="0"/>
  </r>
  <r>
    <x v="1"/>
    <s v="0232"/>
    <n v="0"/>
    <n v="0"/>
    <n v="2018"/>
    <n v="1980"/>
    <n v="-16526.060000000001"/>
    <n v="0"/>
    <s v="50-R1.5 - Retirement"/>
    <m/>
    <x v="1"/>
    <n v="2048"/>
    <b v="0"/>
  </r>
  <r>
    <x v="1"/>
    <s v="0232"/>
    <n v="0"/>
    <n v="0"/>
    <n v="2018"/>
    <n v="1985"/>
    <n v="-164822.84"/>
    <n v="0"/>
    <s v="50-R1.5 - Retirement"/>
    <m/>
    <x v="1"/>
    <n v="2048"/>
    <b v="0"/>
  </r>
  <r>
    <x v="1"/>
    <s v="0232"/>
    <n v="0"/>
    <n v="0"/>
    <n v="2018"/>
    <n v="1986"/>
    <n v="-46457.8"/>
    <n v="0"/>
    <s v="50-R1.5 - Retirement"/>
    <m/>
    <x v="1"/>
    <n v="2048"/>
    <b v="0"/>
  </r>
  <r>
    <x v="1"/>
    <s v="0232"/>
    <n v="0"/>
    <n v="0"/>
    <n v="2018"/>
    <n v="1987"/>
    <n v="-10150.950000000001"/>
    <n v="0"/>
    <s v="50-R1.5 - Retirement"/>
    <m/>
    <x v="1"/>
    <n v="2048"/>
    <b v="0"/>
  </r>
  <r>
    <x v="1"/>
    <s v="0232"/>
    <n v="0"/>
    <n v="0"/>
    <n v="2018"/>
    <n v="1988"/>
    <n v="-232.85"/>
    <n v="0"/>
    <s v="50-R1.5 - Retirement"/>
    <m/>
    <x v="1"/>
    <n v="2048"/>
    <b v="0"/>
  </r>
  <r>
    <x v="1"/>
    <s v="0232"/>
    <n v="0"/>
    <n v="0"/>
    <n v="2018"/>
    <n v="1989"/>
    <n v="-0.09"/>
    <n v="0"/>
    <s v="50-R1.5 - Retirement"/>
    <m/>
    <x v="1"/>
    <n v="2048"/>
    <b v="0"/>
  </r>
  <r>
    <x v="1"/>
    <s v="0232"/>
    <n v="0"/>
    <n v="0"/>
    <n v="2018"/>
    <n v="1991"/>
    <n v="-331.29"/>
    <n v="0"/>
    <s v="50-R1.5 - Retirement"/>
    <m/>
    <x v="1"/>
    <n v="2048"/>
    <b v="0"/>
  </r>
  <r>
    <x v="1"/>
    <s v="0232"/>
    <n v="0"/>
    <n v="0"/>
    <n v="2018"/>
    <n v="1992"/>
    <n v="-103.07"/>
    <n v="0"/>
    <s v="50-R1.5 - Retirement"/>
    <m/>
    <x v="1"/>
    <n v="2048"/>
    <b v="0"/>
  </r>
  <r>
    <x v="1"/>
    <s v="0232"/>
    <n v="0"/>
    <n v="0"/>
    <n v="2018"/>
    <n v="1993"/>
    <n v="-464.66"/>
    <n v="0"/>
    <s v="50-R1.5 - Retirement"/>
    <m/>
    <x v="1"/>
    <n v="2048"/>
    <b v="0"/>
  </r>
  <r>
    <x v="1"/>
    <s v="0232"/>
    <n v="0"/>
    <n v="0"/>
    <n v="2018"/>
    <n v="1994"/>
    <n v="-9918.86"/>
    <n v="0"/>
    <s v="50-R1.5 - Retirement"/>
    <m/>
    <x v="1"/>
    <n v="2048"/>
    <b v="0"/>
  </r>
  <r>
    <x v="1"/>
    <s v="0232"/>
    <n v="0"/>
    <n v="0"/>
    <n v="2018"/>
    <n v="1995"/>
    <n v="-15586.92"/>
    <n v="0"/>
    <s v="50-R1.5 - Retirement"/>
    <m/>
    <x v="1"/>
    <n v="2048"/>
    <b v="0"/>
  </r>
  <r>
    <x v="1"/>
    <s v="0232"/>
    <n v="0"/>
    <n v="0"/>
    <n v="2018"/>
    <n v="1996"/>
    <n v="-51313.17"/>
    <n v="0"/>
    <s v="50-R1.5 - Retirement"/>
    <m/>
    <x v="1"/>
    <n v="2048"/>
    <b v="0"/>
  </r>
  <r>
    <x v="1"/>
    <s v="0232"/>
    <n v="0"/>
    <n v="0"/>
    <n v="2018"/>
    <n v="1998"/>
    <n v="-186.92"/>
    <n v="0"/>
    <s v="50-R1.5 - Retirement"/>
    <m/>
    <x v="1"/>
    <n v="2048"/>
    <b v="0"/>
  </r>
  <r>
    <x v="1"/>
    <s v="0232"/>
    <n v="0"/>
    <n v="0"/>
    <n v="2018"/>
    <n v="1999"/>
    <n v="-492.41"/>
    <n v="0"/>
    <s v="50-R1.5 - Retirement"/>
    <m/>
    <x v="1"/>
    <n v="2048"/>
    <b v="0"/>
  </r>
  <r>
    <x v="1"/>
    <s v="0232"/>
    <n v="0"/>
    <n v="0"/>
    <n v="2018"/>
    <n v="2000"/>
    <n v="-44553.46"/>
    <n v="0"/>
    <s v="50-R1.5 - Retirement"/>
    <m/>
    <x v="1"/>
    <n v="2048"/>
    <b v="0"/>
  </r>
  <r>
    <x v="1"/>
    <s v="0232"/>
    <n v="0"/>
    <n v="0"/>
    <n v="2018"/>
    <n v="2001"/>
    <n v="-50301.81"/>
    <n v="0"/>
    <s v="50-R1.5 - Retirement"/>
    <m/>
    <x v="1"/>
    <n v="2048"/>
    <b v="0"/>
  </r>
  <r>
    <x v="1"/>
    <s v="0232"/>
    <n v="0"/>
    <n v="0"/>
    <n v="2018"/>
    <n v="2003"/>
    <n v="-509.7"/>
    <n v="0"/>
    <s v="50-R1.5 - Retirement"/>
    <m/>
    <x v="1"/>
    <n v="2048"/>
    <b v="0"/>
  </r>
  <r>
    <x v="1"/>
    <s v="0232"/>
    <n v="0"/>
    <n v="0"/>
    <n v="2018"/>
    <n v="2004"/>
    <n v="-103940.99"/>
    <n v="0"/>
    <s v="50-R1.5 - Retirement"/>
    <m/>
    <x v="1"/>
    <n v="2048"/>
    <b v="0"/>
  </r>
  <r>
    <x v="1"/>
    <s v="0232"/>
    <n v="0"/>
    <n v="0"/>
    <n v="2018"/>
    <n v="2005"/>
    <n v="-779.29"/>
    <n v="0"/>
    <s v="50-R1.5 - Retirement"/>
    <m/>
    <x v="1"/>
    <n v="2048"/>
    <b v="0"/>
  </r>
  <r>
    <x v="1"/>
    <s v="0232"/>
    <n v="0"/>
    <n v="0"/>
    <n v="2018"/>
    <n v="2006"/>
    <n v="-3143.54"/>
    <n v="0"/>
    <s v="50-R1.5 - Retirement"/>
    <m/>
    <x v="1"/>
    <n v="2048"/>
    <b v="0"/>
  </r>
  <r>
    <x v="1"/>
    <s v="0232"/>
    <n v="0"/>
    <n v="0"/>
    <n v="2018"/>
    <n v="2007"/>
    <n v="-381.39"/>
    <n v="0"/>
    <s v="50-R1.5 - Retirement"/>
    <m/>
    <x v="1"/>
    <n v="2048"/>
    <b v="0"/>
  </r>
  <r>
    <x v="1"/>
    <s v="0232"/>
    <n v="0"/>
    <n v="0"/>
    <n v="2019"/>
    <n v="1978"/>
    <n v="-45162.559999999998"/>
    <n v="0"/>
    <s v="50-R1.5 - Retirement"/>
    <m/>
    <x v="1"/>
    <n v="2048"/>
    <b v="0"/>
  </r>
  <r>
    <x v="1"/>
    <s v="0232"/>
    <n v="0"/>
    <n v="0"/>
    <n v="2019"/>
    <n v="1979"/>
    <n v="-10347.120000000001"/>
    <n v="0"/>
    <s v="50-R1.5 - Retirement"/>
    <m/>
    <x v="1"/>
    <n v="2048"/>
    <b v="0"/>
  </r>
  <r>
    <x v="1"/>
    <s v="0232"/>
    <n v="0"/>
    <n v="0"/>
    <n v="2019"/>
    <n v="1980"/>
    <n v="-17042.490000000002"/>
    <n v="0"/>
    <s v="50-R1.5 - Retirement"/>
    <m/>
    <x v="1"/>
    <n v="2048"/>
    <b v="0"/>
  </r>
  <r>
    <x v="1"/>
    <s v="0232"/>
    <n v="0"/>
    <n v="0"/>
    <n v="2019"/>
    <n v="1985"/>
    <n v="-170491.08"/>
    <n v="0"/>
    <s v="50-R1.5 - Retirement"/>
    <m/>
    <x v="1"/>
    <n v="2048"/>
    <b v="0"/>
  </r>
  <r>
    <x v="1"/>
    <s v="0232"/>
    <n v="0"/>
    <n v="0"/>
    <n v="2019"/>
    <n v="1986"/>
    <n v="-48073.93"/>
    <n v="0"/>
    <s v="50-R1.5 - Retirement"/>
    <m/>
    <x v="1"/>
    <n v="2048"/>
    <b v="0"/>
  </r>
  <r>
    <x v="1"/>
    <s v="0232"/>
    <n v="0"/>
    <n v="0"/>
    <n v="2019"/>
    <n v="1987"/>
    <n v="-10507.79"/>
    <n v="0"/>
    <s v="50-R1.5 - Retirement"/>
    <m/>
    <x v="1"/>
    <n v="2048"/>
    <b v="0"/>
  </r>
  <r>
    <x v="1"/>
    <s v="0232"/>
    <n v="0"/>
    <n v="0"/>
    <n v="2019"/>
    <n v="1988"/>
    <n v="-241.1"/>
    <n v="0"/>
    <s v="50-R1.5 - Retirement"/>
    <m/>
    <x v="1"/>
    <n v="2048"/>
    <b v="0"/>
  </r>
  <r>
    <x v="1"/>
    <s v="0232"/>
    <n v="0"/>
    <n v="0"/>
    <n v="2019"/>
    <n v="1989"/>
    <n v="-0.09"/>
    <n v="0"/>
    <s v="50-R1.5 - Retirement"/>
    <m/>
    <x v="1"/>
    <n v="2048"/>
    <b v="0"/>
  </r>
  <r>
    <x v="1"/>
    <s v="0232"/>
    <n v="0"/>
    <n v="0"/>
    <n v="2019"/>
    <n v="1991"/>
    <n v="-343.18"/>
    <n v="0"/>
    <s v="50-R1.5 - Retirement"/>
    <m/>
    <x v="1"/>
    <n v="2048"/>
    <b v="0"/>
  </r>
  <r>
    <x v="1"/>
    <s v="0232"/>
    <n v="0"/>
    <n v="0"/>
    <n v="2019"/>
    <n v="1992"/>
    <n v="-106.77"/>
    <n v="0"/>
    <s v="50-R1.5 - Retirement"/>
    <m/>
    <x v="1"/>
    <n v="2048"/>
    <b v="0"/>
  </r>
  <r>
    <x v="1"/>
    <s v="0232"/>
    <n v="0"/>
    <n v="0"/>
    <n v="2019"/>
    <n v="1993"/>
    <n v="-481.34"/>
    <n v="0"/>
    <s v="50-R1.5 - Retirement"/>
    <m/>
    <x v="1"/>
    <n v="2048"/>
    <b v="0"/>
  </r>
  <r>
    <x v="1"/>
    <s v="0232"/>
    <n v="0"/>
    <n v="0"/>
    <n v="2019"/>
    <n v="1994"/>
    <n v="-10274.18"/>
    <n v="0"/>
    <s v="50-R1.5 - Retirement"/>
    <m/>
    <x v="1"/>
    <n v="2048"/>
    <b v="0"/>
  </r>
  <r>
    <x v="1"/>
    <s v="0232"/>
    <n v="0"/>
    <n v="0"/>
    <n v="2019"/>
    <n v="1995"/>
    <n v="-16143.37"/>
    <n v="0"/>
    <s v="50-R1.5 - Retirement"/>
    <m/>
    <x v="1"/>
    <n v="2048"/>
    <b v="0"/>
  </r>
  <r>
    <x v="1"/>
    <s v="0232"/>
    <n v="0"/>
    <n v="0"/>
    <n v="2019"/>
    <n v="1996"/>
    <n v="-53135.63"/>
    <n v="0"/>
    <s v="50-R1.5 - Retirement"/>
    <m/>
    <x v="1"/>
    <n v="2048"/>
    <b v="0"/>
  </r>
  <r>
    <x v="1"/>
    <s v="0232"/>
    <n v="0"/>
    <n v="0"/>
    <n v="2019"/>
    <n v="1998"/>
    <n v="-193.47"/>
    <n v="0"/>
    <s v="50-R1.5 - Retirement"/>
    <m/>
    <x v="1"/>
    <n v="2048"/>
    <b v="0"/>
  </r>
  <r>
    <x v="1"/>
    <s v="0232"/>
    <n v="0"/>
    <n v="0"/>
    <n v="2019"/>
    <n v="1999"/>
    <n v="-509.52"/>
    <n v="0"/>
    <s v="50-R1.5 - Retirement"/>
    <m/>
    <x v="1"/>
    <n v="2048"/>
    <b v="0"/>
  </r>
  <r>
    <x v="1"/>
    <s v="0232"/>
    <n v="0"/>
    <n v="0"/>
    <n v="2019"/>
    <n v="2000"/>
    <n v="-46090.06"/>
    <n v="0"/>
    <s v="50-R1.5 - Retirement"/>
    <m/>
    <x v="1"/>
    <n v="2048"/>
    <b v="0"/>
  </r>
  <r>
    <x v="1"/>
    <s v="0232"/>
    <n v="0"/>
    <n v="0"/>
    <n v="2019"/>
    <n v="2001"/>
    <n v="-52022.81"/>
    <n v="0"/>
    <s v="50-R1.5 - Retirement"/>
    <m/>
    <x v="1"/>
    <n v="2048"/>
    <b v="0"/>
  </r>
  <r>
    <x v="1"/>
    <s v="0232"/>
    <n v="0"/>
    <n v="0"/>
    <n v="2019"/>
    <n v="2003"/>
    <n v="-526.96"/>
    <n v="0"/>
    <s v="50-R1.5 - Retirement"/>
    <m/>
    <x v="1"/>
    <n v="2048"/>
    <b v="0"/>
  </r>
  <r>
    <x v="1"/>
    <s v="0232"/>
    <n v="0"/>
    <n v="0"/>
    <n v="2019"/>
    <n v="2004"/>
    <n v="-107461.43"/>
    <n v="0"/>
    <s v="50-R1.5 - Retirement"/>
    <m/>
    <x v="1"/>
    <n v="2048"/>
    <b v="0"/>
  </r>
  <r>
    <x v="1"/>
    <s v="0232"/>
    <n v="0"/>
    <n v="0"/>
    <n v="2019"/>
    <n v="2005"/>
    <n v="-805.86"/>
    <n v="0"/>
    <s v="50-R1.5 - Retirement"/>
    <m/>
    <x v="1"/>
    <n v="2048"/>
    <b v="0"/>
  </r>
  <r>
    <x v="1"/>
    <s v="0232"/>
    <n v="0"/>
    <n v="0"/>
    <n v="2019"/>
    <n v="2006"/>
    <n v="-3251.67"/>
    <n v="0"/>
    <s v="50-R1.5 - Retirement"/>
    <m/>
    <x v="1"/>
    <n v="2048"/>
    <b v="0"/>
  </r>
  <r>
    <x v="1"/>
    <s v="0232"/>
    <n v="0"/>
    <n v="0"/>
    <n v="2019"/>
    <n v="2007"/>
    <n v="-394.65"/>
    <n v="0"/>
    <s v="50-R1.5 - Retirement"/>
    <m/>
    <x v="1"/>
    <n v="2048"/>
    <b v="0"/>
  </r>
  <r>
    <x v="1"/>
    <s v="0232"/>
    <n v="0"/>
    <n v="0"/>
    <n v="2020"/>
    <n v="1978"/>
    <n v="-46447.98"/>
    <n v="0"/>
    <s v="50-R1.5 - Retirement"/>
    <m/>
    <x v="1"/>
    <n v="2048"/>
    <b v="0"/>
  </r>
  <r>
    <x v="1"/>
    <s v="0232"/>
    <n v="0"/>
    <n v="0"/>
    <n v="2020"/>
    <n v="1979"/>
    <n v="-10652.08"/>
    <n v="0"/>
    <s v="50-R1.5 - Retirement"/>
    <m/>
    <x v="1"/>
    <n v="2048"/>
    <b v="0"/>
  </r>
  <r>
    <x v="1"/>
    <s v="0232"/>
    <n v="0"/>
    <n v="0"/>
    <n v="2020"/>
    <n v="1980"/>
    <n v="-17560.55"/>
    <n v="0"/>
    <s v="50-R1.5 - Retirement"/>
    <m/>
    <x v="1"/>
    <n v="2048"/>
    <b v="0"/>
  </r>
  <r>
    <x v="1"/>
    <s v="0232"/>
    <n v="0"/>
    <n v="0"/>
    <n v="2020"/>
    <n v="1985"/>
    <n v="-176268.83"/>
    <n v="0"/>
    <s v="50-R1.5 - Retirement"/>
    <m/>
    <x v="1"/>
    <n v="2048"/>
    <b v="0"/>
  </r>
  <r>
    <x v="1"/>
    <s v="0232"/>
    <n v="0"/>
    <n v="0"/>
    <n v="2020"/>
    <n v="1986"/>
    <n v="-49727.19"/>
    <n v="0"/>
    <s v="50-R1.5 - Retirement"/>
    <m/>
    <x v="1"/>
    <n v="2048"/>
    <b v="0"/>
  </r>
  <r>
    <x v="1"/>
    <s v="0232"/>
    <n v="0"/>
    <n v="0"/>
    <n v="2020"/>
    <n v="1987"/>
    <n v="-10873.33"/>
    <n v="0"/>
    <s v="50-R1.5 - Retirement"/>
    <m/>
    <x v="1"/>
    <n v="2048"/>
    <b v="0"/>
  </r>
  <r>
    <x v="1"/>
    <s v="0232"/>
    <n v="0"/>
    <n v="0"/>
    <n v="2020"/>
    <n v="1988"/>
    <n v="-249.58"/>
    <n v="0"/>
    <s v="50-R1.5 - Retirement"/>
    <m/>
    <x v="1"/>
    <n v="2048"/>
    <b v="0"/>
  </r>
  <r>
    <x v="1"/>
    <s v="0232"/>
    <n v="0"/>
    <n v="0"/>
    <n v="2020"/>
    <n v="1989"/>
    <n v="-0.09"/>
    <n v="0"/>
    <s v="50-R1.5 - Retirement"/>
    <m/>
    <x v="1"/>
    <n v="2048"/>
    <b v="0"/>
  </r>
  <r>
    <x v="1"/>
    <s v="0232"/>
    <n v="0"/>
    <n v="0"/>
    <n v="2020"/>
    <n v="1991"/>
    <n v="-355.47"/>
    <n v="0"/>
    <s v="50-R1.5 - Retirement"/>
    <m/>
    <x v="1"/>
    <n v="2048"/>
    <b v="0"/>
  </r>
  <r>
    <x v="1"/>
    <s v="0232"/>
    <n v="0"/>
    <n v="0"/>
    <n v="2020"/>
    <n v="1992"/>
    <n v="-110.6"/>
    <n v="0"/>
    <s v="50-R1.5 - Retirement"/>
    <m/>
    <x v="1"/>
    <n v="2048"/>
    <b v="0"/>
  </r>
  <r>
    <x v="1"/>
    <s v="0232"/>
    <n v="0"/>
    <n v="0"/>
    <n v="2020"/>
    <n v="1993"/>
    <n v="-498.64"/>
    <n v="0"/>
    <s v="50-R1.5 - Retirement"/>
    <m/>
    <x v="1"/>
    <n v="2048"/>
    <b v="0"/>
  </r>
  <r>
    <x v="1"/>
    <s v="0232"/>
    <n v="0"/>
    <n v="0"/>
    <n v="2020"/>
    <n v="1994"/>
    <n v="-10643.16"/>
    <n v="0"/>
    <s v="50-R1.5 - Retirement"/>
    <m/>
    <x v="1"/>
    <n v="2048"/>
    <b v="0"/>
  </r>
  <r>
    <x v="1"/>
    <s v="0232"/>
    <n v="0"/>
    <n v="0"/>
    <n v="2020"/>
    <n v="1995"/>
    <n v="-16721.669999999998"/>
    <n v="0"/>
    <s v="50-R1.5 - Retirement"/>
    <m/>
    <x v="1"/>
    <n v="2048"/>
    <b v="0"/>
  </r>
  <r>
    <x v="1"/>
    <s v="0232"/>
    <n v="0"/>
    <n v="0"/>
    <n v="2020"/>
    <n v="1996"/>
    <n v="-55032.56"/>
    <n v="0"/>
    <s v="50-R1.5 - Retirement"/>
    <m/>
    <x v="1"/>
    <n v="2048"/>
    <b v="0"/>
  </r>
  <r>
    <x v="1"/>
    <s v="0232"/>
    <n v="0"/>
    <n v="0"/>
    <n v="2020"/>
    <n v="1998"/>
    <n v="-200.3"/>
    <n v="0"/>
    <s v="50-R1.5 - Retirement"/>
    <m/>
    <x v="1"/>
    <n v="2048"/>
    <b v="0"/>
  </r>
  <r>
    <x v="1"/>
    <s v="0232"/>
    <n v="0"/>
    <n v="0"/>
    <n v="2020"/>
    <n v="1999"/>
    <n v="-527.37"/>
    <n v="0"/>
    <s v="50-R1.5 - Retirement"/>
    <m/>
    <x v="1"/>
    <n v="2048"/>
    <b v="0"/>
  </r>
  <r>
    <x v="1"/>
    <s v="0232"/>
    <n v="0"/>
    <n v="0"/>
    <n v="2020"/>
    <n v="2000"/>
    <n v="-47692.07"/>
    <n v="0"/>
    <s v="50-R1.5 - Retirement"/>
    <m/>
    <x v="1"/>
    <n v="2048"/>
    <b v="0"/>
  </r>
  <r>
    <x v="1"/>
    <s v="0232"/>
    <n v="0"/>
    <n v="0"/>
    <n v="2020"/>
    <n v="2001"/>
    <n v="-53817.02"/>
    <n v="0"/>
    <s v="50-R1.5 - Retirement"/>
    <m/>
    <x v="1"/>
    <n v="2048"/>
    <b v="0"/>
  </r>
  <r>
    <x v="1"/>
    <s v="0232"/>
    <n v="0"/>
    <n v="0"/>
    <n v="2020"/>
    <n v="2003"/>
    <n v="-544.87"/>
    <n v="0"/>
    <s v="50-R1.5 - Retirement"/>
    <m/>
    <x v="1"/>
    <n v="2048"/>
    <b v="0"/>
  </r>
  <r>
    <x v="1"/>
    <s v="0232"/>
    <n v="0"/>
    <n v="0"/>
    <n v="2020"/>
    <n v="2004"/>
    <n v="-111100.53"/>
    <n v="0"/>
    <s v="50-R1.5 - Retirement"/>
    <m/>
    <x v="1"/>
    <n v="2048"/>
    <b v="0"/>
  </r>
  <r>
    <x v="1"/>
    <s v="0232"/>
    <n v="0"/>
    <n v="0"/>
    <n v="2020"/>
    <n v="2005"/>
    <n v="-833.16"/>
    <n v="0"/>
    <s v="50-R1.5 - Retirement"/>
    <m/>
    <x v="1"/>
    <n v="2048"/>
    <b v="0"/>
  </r>
  <r>
    <x v="1"/>
    <s v="0232"/>
    <n v="0"/>
    <n v="0"/>
    <n v="2020"/>
    <n v="2006"/>
    <n v="-3362.54"/>
    <n v="0"/>
    <s v="50-R1.5 - Retirement"/>
    <m/>
    <x v="1"/>
    <n v="2048"/>
    <b v="0"/>
  </r>
  <r>
    <x v="1"/>
    <s v="0232"/>
    <n v="0"/>
    <n v="0"/>
    <n v="2020"/>
    <n v="2007"/>
    <n v="-408.23"/>
    <n v="0"/>
    <s v="50-R1.5 - Retirement"/>
    <m/>
    <x v="1"/>
    <n v="2048"/>
    <b v="0"/>
  </r>
  <r>
    <x v="1"/>
    <s v="0232"/>
    <n v="0"/>
    <n v="0"/>
    <n v="2021"/>
    <n v="1978"/>
    <n v="-47719.23"/>
    <n v="0"/>
    <s v="50-R1.5 - Retirement"/>
    <m/>
    <x v="1"/>
    <n v="2048"/>
    <b v="0"/>
  </r>
  <r>
    <x v="1"/>
    <s v="0232"/>
    <n v="0"/>
    <n v="0"/>
    <n v="2021"/>
    <n v="1979"/>
    <n v="-10955.26"/>
    <n v="0"/>
    <s v="50-R1.5 - Retirement"/>
    <m/>
    <x v="1"/>
    <n v="2048"/>
    <b v="0"/>
  </r>
  <r>
    <x v="1"/>
    <s v="0232"/>
    <n v="0"/>
    <n v="0"/>
    <n v="2021"/>
    <n v="1980"/>
    <n v="-18078.11"/>
    <n v="0"/>
    <s v="50-R1.5 - Retirement"/>
    <m/>
    <x v="1"/>
    <n v="2048"/>
    <b v="0"/>
  </r>
  <r>
    <x v="1"/>
    <s v="0232"/>
    <n v="0"/>
    <n v="0"/>
    <n v="2021"/>
    <n v="1985"/>
    <n v="-182145.74"/>
    <n v="0"/>
    <s v="50-R1.5 - Retirement"/>
    <m/>
    <x v="1"/>
    <n v="2048"/>
    <b v="0"/>
  </r>
  <r>
    <x v="1"/>
    <s v="0232"/>
    <n v="0"/>
    <n v="0"/>
    <n v="2021"/>
    <n v="1986"/>
    <n v="-51412.39"/>
    <n v="0"/>
    <s v="50-R1.5 - Retirement"/>
    <m/>
    <x v="1"/>
    <n v="2048"/>
    <b v="0"/>
  </r>
  <r>
    <x v="1"/>
    <s v="0232"/>
    <n v="0"/>
    <n v="0"/>
    <n v="2021"/>
    <n v="1987"/>
    <n v="-11247.26"/>
    <n v="0"/>
    <s v="50-R1.5 - Retirement"/>
    <m/>
    <x v="1"/>
    <n v="2048"/>
    <b v="0"/>
  </r>
  <r>
    <x v="1"/>
    <s v="0232"/>
    <n v="0"/>
    <n v="0"/>
    <n v="2021"/>
    <n v="1988"/>
    <n v="-258.26"/>
    <n v="0"/>
    <s v="50-R1.5 - Retirement"/>
    <m/>
    <x v="1"/>
    <n v="2048"/>
    <b v="0"/>
  </r>
  <r>
    <x v="1"/>
    <s v="0232"/>
    <n v="0"/>
    <n v="0"/>
    <n v="2021"/>
    <n v="1989"/>
    <n v="-0.1"/>
    <n v="0"/>
    <s v="50-R1.5 - Retirement"/>
    <m/>
    <x v="1"/>
    <n v="2048"/>
    <b v="0"/>
  </r>
  <r>
    <x v="1"/>
    <s v="0232"/>
    <n v="0"/>
    <n v="0"/>
    <n v="2021"/>
    <n v="1991"/>
    <n v="-368.14"/>
    <n v="0"/>
    <s v="50-R1.5 - Retirement"/>
    <m/>
    <x v="1"/>
    <n v="2048"/>
    <b v="0"/>
  </r>
  <r>
    <x v="1"/>
    <s v="0232"/>
    <n v="0"/>
    <n v="0"/>
    <n v="2021"/>
    <n v="1992"/>
    <n v="-114.56"/>
    <n v="0"/>
    <s v="50-R1.5 - Retirement"/>
    <m/>
    <x v="1"/>
    <n v="2048"/>
    <b v="0"/>
  </r>
  <r>
    <x v="1"/>
    <s v="0232"/>
    <n v="0"/>
    <n v="0"/>
    <n v="2021"/>
    <n v="1993"/>
    <n v="-516.54999999999995"/>
    <n v="0"/>
    <s v="50-R1.5 - Retirement"/>
    <m/>
    <x v="1"/>
    <n v="2048"/>
    <b v="0"/>
  </r>
  <r>
    <x v="1"/>
    <s v="0232"/>
    <n v="0"/>
    <n v="0"/>
    <n v="2021"/>
    <n v="1994"/>
    <n v="-11025.69"/>
    <n v="0"/>
    <s v="50-R1.5 - Retirement"/>
    <m/>
    <x v="1"/>
    <n v="2048"/>
    <b v="0"/>
  </r>
  <r>
    <x v="1"/>
    <s v="0232"/>
    <n v="0"/>
    <n v="0"/>
    <n v="2021"/>
    <n v="1995"/>
    <n v="-17322.2"/>
    <n v="0"/>
    <s v="50-R1.5 - Retirement"/>
    <m/>
    <x v="1"/>
    <n v="2048"/>
    <b v="0"/>
  </r>
  <r>
    <x v="1"/>
    <s v="0232"/>
    <n v="0"/>
    <n v="0"/>
    <n v="2021"/>
    <n v="1996"/>
    <n v="-57003.95"/>
    <n v="0"/>
    <s v="50-R1.5 - Retirement"/>
    <m/>
    <x v="1"/>
    <n v="2048"/>
    <b v="0"/>
  </r>
  <r>
    <x v="1"/>
    <s v="0232"/>
    <n v="0"/>
    <n v="0"/>
    <n v="2021"/>
    <n v="1998"/>
    <n v="-207.41"/>
    <n v="0"/>
    <s v="50-R1.5 - Retirement"/>
    <m/>
    <x v="1"/>
    <n v="2048"/>
    <b v="0"/>
  </r>
  <r>
    <x v="1"/>
    <s v="0232"/>
    <n v="0"/>
    <n v="0"/>
    <n v="2021"/>
    <n v="1999"/>
    <n v="-545.98"/>
    <n v="0"/>
    <s v="50-R1.5 - Retirement"/>
    <m/>
    <x v="1"/>
    <n v="2048"/>
    <b v="0"/>
  </r>
  <r>
    <x v="1"/>
    <s v="0232"/>
    <n v="0"/>
    <n v="0"/>
    <n v="2021"/>
    <n v="2000"/>
    <n v="-49362.85"/>
    <n v="0"/>
    <s v="50-R1.5 - Retirement"/>
    <m/>
    <x v="1"/>
    <n v="2048"/>
    <b v="0"/>
  </r>
  <r>
    <x v="1"/>
    <s v="0232"/>
    <n v="0"/>
    <n v="0"/>
    <n v="2021"/>
    <n v="2001"/>
    <n v="-55687.6"/>
    <n v="0"/>
    <s v="50-R1.5 - Retirement"/>
    <m/>
    <x v="1"/>
    <n v="2048"/>
    <b v="0"/>
  </r>
  <r>
    <x v="1"/>
    <s v="0232"/>
    <n v="0"/>
    <n v="0"/>
    <n v="2021"/>
    <n v="2003"/>
    <n v="-563.52"/>
    <n v="0"/>
    <s v="50-R1.5 - Retirement"/>
    <m/>
    <x v="1"/>
    <n v="2048"/>
    <b v="0"/>
  </r>
  <r>
    <x v="1"/>
    <s v="0232"/>
    <n v="0"/>
    <n v="0"/>
    <n v="2021"/>
    <n v="2004"/>
    <n v="-114878.08"/>
    <n v="0"/>
    <s v="50-R1.5 - Retirement"/>
    <m/>
    <x v="1"/>
    <n v="2048"/>
    <b v="0"/>
  </r>
  <r>
    <x v="1"/>
    <s v="0232"/>
    <n v="0"/>
    <n v="0"/>
    <n v="2021"/>
    <n v="2005"/>
    <n v="-861.37"/>
    <n v="0"/>
    <s v="50-R1.5 - Retirement"/>
    <m/>
    <x v="1"/>
    <n v="2048"/>
    <b v="0"/>
  </r>
  <r>
    <x v="1"/>
    <s v="0232"/>
    <n v="0"/>
    <n v="0"/>
    <n v="2021"/>
    <n v="2006"/>
    <n v="-3476.42"/>
    <n v="0"/>
    <s v="50-R1.5 - Retirement"/>
    <m/>
    <x v="1"/>
    <n v="2048"/>
    <b v="0"/>
  </r>
  <r>
    <x v="1"/>
    <s v="0232"/>
    <n v="0"/>
    <n v="0"/>
    <n v="2021"/>
    <n v="2007"/>
    <n v="-422.15"/>
    <n v="0"/>
    <s v="50-R1.5 - Retirement"/>
    <m/>
    <x v="1"/>
    <n v="2048"/>
    <b v="0"/>
  </r>
  <r>
    <x v="1"/>
    <s v="0232"/>
    <n v="0"/>
    <n v="0"/>
    <n v="2022"/>
    <n v="1978"/>
    <n v="-48968.44"/>
    <n v="0"/>
    <s v="50-R1.5 - Retirement"/>
    <m/>
    <x v="1"/>
    <n v="2048"/>
    <b v="0"/>
  </r>
  <r>
    <x v="1"/>
    <s v="0232"/>
    <n v="0"/>
    <n v="0"/>
    <n v="2022"/>
    <n v="1979"/>
    <n v="-11255.1"/>
    <n v="0"/>
    <s v="50-R1.5 - Retirement"/>
    <m/>
    <x v="1"/>
    <n v="2048"/>
    <b v="0"/>
  </r>
  <r>
    <x v="1"/>
    <s v="0232"/>
    <n v="0"/>
    <n v="0"/>
    <n v="2022"/>
    <n v="1980"/>
    <n v="-18592.650000000001"/>
    <n v="0"/>
    <s v="50-R1.5 - Retirement"/>
    <m/>
    <x v="1"/>
    <n v="2048"/>
    <b v="0"/>
  </r>
  <r>
    <x v="1"/>
    <s v="0232"/>
    <n v="0"/>
    <n v="0"/>
    <n v="2022"/>
    <n v="1985"/>
    <n v="-188105.53"/>
    <n v="0"/>
    <s v="50-R1.5 - Retirement"/>
    <m/>
    <x v="1"/>
    <n v="2048"/>
    <b v="0"/>
  </r>
  <r>
    <x v="1"/>
    <s v="0232"/>
    <n v="0"/>
    <n v="0"/>
    <n v="2022"/>
    <n v="1986"/>
    <n v="-53126.51"/>
    <n v="0"/>
    <s v="50-R1.5 - Retirement"/>
    <m/>
    <x v="1"/>
    <n v="2048"/>
    <b v="0"/>
  </r>
  <r>
    <x v="1"/>
    <s v="0232"/>
    <n v="0"/>
    <n v="0"/>
    <n v="2022"/>
    <n v="1987"/>
    <n v="-11628.42"/>
    <n v="0"/>
    <s v="50-R1.5 - Retirement"/>
    <m/>
    <x v="1"/>
    <n v="2048"/>
    <b v="0"/>
  </r>
  <r>
    <x v="1"/>
    <s v="0232"/>
    <n v="0"/>
    <n v="0"/>
    <n v="2022"/>
    <n v="1988"/>
    <n v="-267.14"/>
    <n v="0"/>
    <s v="50-R1.5 - Retirement"/>
    <m/>
    <x v="1"/>
    <n v="2048"/>
    <b v="0"/>
  </r>
  <r>
    <x v="1"/>
    <s v="0232"/>
    <n v="0"/>
    <n v="0"/>
    <n v="2022"/>
    <n v="1989"/>
    <n v="-0.1"/>
    <n v="0"/>
    <s v="50-R1.5 - Retirement"/>
    <m/>
    <x v="1"/>
    <n v="2048"/>
    <b v="0"/>
  </r>
  <r>
    <x v="1"/>
    <s v="0232"/>
    <n v="0"/>
    <n v="0"/>
    <n v="2022"/>
    <n v="1991"/>
    <n v="-381.18"/>
    <n v="0"/>
    <s v="50-R1.5 - Retirement"/>
    <m/>
    <x v="1"/>
    <n v="2048"/>
    <b v="0"/>
  </r>
  <r>
    <x v="1"/>
    <s v="0232"/>
    <n v="0"/>
    <n v="0"/>
    <n v="2022"/>
    <n v="1992"/>
    <n v="-118.65"/>
    <n v="0"/>
    <s v="50-R1.5 - Retirement"/>
    <m/>
    <x v="1"/>
    <n v="2048"/>
    <b v="0"/>
  </r>
  <r>
    <x v="1"/>
    <s v="0232"/>
    <n v="0"/>
    <n v="0"/>
    <n v="2022"/>
    <n v="1993"/>
    <n v="-535.04"/>
    <n v="0"/>
    <s v="50-R1.5 - Retirement"/>
    <m/>
    <x v="1"/>
    <n v="2048"/>
    <b v="0"/>
  </r>
  <r>
    <x v="1"/>
    <s v="0232"/>
    <n v="0"/>
    <n v="0"/>
    <n v="2022"/>
    <n v="1994"/>
    <n v="-11421.51"/>
    <n v="0"/>
    <s v="50-R1.5 - Retirement"/>
    <m/>
    <x v="1"/>
    <n v="2048"/>
    <b v="0"/>
  </r>
  <r>
    <x v="1"/>
    <s v="0232"/>
    <n v="0"/>
    <n v="0"/>
    <n v="2022"/>
    <n v="1995"/>
    <n v="-17944.78"/>
    <n v="0"/>
    <s v="50-R1.5 - Retirement"/>
    <m/>
    <x v="1"/>
    <n v="2048"/>
    <b v="0"/>
  </r>
  <r>
    <x v="1"/>
    <s v="0232"/>
    <n v="0"/>
    <n v="0"/>
    <n v="2022"/>
    <n v="1996"/>
    <n v="-59051.17"/>
    <n v="0"/>
    <s v="50-R1.5 - Retirement"/>
    <m/>
    <x v="1"/>
    <n v="2048"/>
    <b v="0"/>
  </r>
  <r>
    <x v="1"/>
    <s v="0232"/>
    <n v="0"/>
    <n v="0"/>
    <n v="2022"/>
    <n v="1998"/>
    <n v="-214.82"/>
    <n v="0"/>
    <s v="50-R1.5 - Retirement"/>
    <m/>
    <x v="1"/>
    <n v="2048"/>
    <b v="0"/>
  </r>
  <r>
    <x v="1"/>
    <s v="0232"/>
    <n v="0"/>
    <n v="0"/>
    <n v="2022"/>
    <n v="1999"/>
    <n v="-565.38"/>
    <n v="0"/>
    <s v="50-R1.5 - Retirement"/>
    <m/>
    <x v="1"/>
    <n v="2048"/>
    <b v="0"/>
  </r>
  <r>
    <x v="1"/>
    <s v="0232"/>
    <n v="0"/>
    <n v="0"/>
    <n v="2022"/>
    <n v="2000"/>
    <n v="-51105.1"/>
    <n v="0"/>
    <s v="50-R1.5 - Retirement"/>
    <m/>
    <x v="1"/>
    <n v="2048"/>
    <b v="0"/>
  </r>
  <r>
    <x v="1"/>
    <s v="0232"/>
    <n v="0"/>
    <n v="0"/>
    <n v="2022"/>
    <n v="2001"/>
    <n v="-57638.49"/>
    <n v="0"/>
    <s v="50-R1.5 - Retirement"/>
    <m/>
    <x v="1"/>
    <n v="2048"/>
    <b v="0"/>
  </r>
  <r>
    <x v="1"/>
    <s v="0232"/>
    <n v="0"/>
    <n v="0"/>
    <n v="2022"/>
    <n v="2003"/>
    <n v="-582.95000000000005"/>
    <n v="0"/>
    <s v="50-R1.5 - Retirement"/>
    <m/>
    <x v="1"/>
    <n v="2048"/>
    <b v="0"/>
  </r>
  <r>
    <x v="1"/>
    <s v="0232"/>
    <n v="0"/>
    <n v="0"/>
    <n v="2022"/>
    <n v="2004"/>
    <n v="-118808.45"/>
    <n v="0"/>
    <s v="50-R1.5 - Retirement"/>
    <m/>
    <x v="1"/>
    <n v="2048"/>
    <b v="0"/>
  </r>
  <r>
    <x v="1"/>
    <s v="0232"/>
    <n v="0"/>
    <n v="0"/>
    <n v="2022"/>
    <n v="2005"/>
    <n v="-890.66"/>
    <n v="0"/>
    <s v="50-R1.5 - Retirement"/>
    <m/>
    <x v="1"/>
    <n v="2048"/>
    <b v="0"/>
  </r>
  <r>
    <x v="1"/>
    <s v="0232"/>
    <n v="0"/>
    <n v="0"/>
    <n v="2022"/>
    <n v="2006"/>
    <n v="-3594.15"/>
    <n v="0"/>
    <s v="50-R1.5 - Retirement"/>
    <m/>
    <x v="1"/>
    <n v="2048"/>
    <b v="0"/>
  </r>
  <r>
    <x v="1"/>
    <s v="0232"/>
    <n v="0"/>
    <n v="0"/>
    <n v="2022"/>
    <n v="2007"/>
    <n v="-436.45"/>
    <n v="0"/>
    <s v="50-R1.5 - Retirement"/>
    <m/>
    <x v="1"/>
    <n v="2048"/>
    <b v="0"/>
  </r>
  <r>
    <x v="1"/>
    <s v="0232"/>
    <n v="0"/>
    <n v="0"/>
    <n v="2023"/>
    <n v="1978"/>
    <n v="-50188.7"/>
    <n v="0"/>
    <s v="50-R1.5 - Retirement"/>
    <m/>
    <x v="1"/>
    <n v="2048"/>
    <b v="0"/>
  </r>
  <r>
    <x v="1"/>
    <s v="0232"/>
    <n v="0"/>
    <n v="0"/>
    <n v="2023"/>
    <n v="1979"/>
    <n v="-11549.74"/>
    <n v="0"/>
    <s v="50-R1.5 - Retirement"/>
    <m/>
    <x v="1"/>
    <n v="2048"/>
    <b v="0"/>
  </r>
  <r>
    <x v="1"/>
    <s v="0232"/>
    <n v="0"/>
    <n v="0"/>
    <n v="2023"/>
    <n v="1980"/>
    <n v="-19101.52"/>
    <n v="0"/>
    <s v="50-R1.5 - Retirement"/>
    <m/>
    <x v="1"/>
    <n v="2048"/>
    <b v="0"/>
  </r>
  <r>
    <x v="1"/>
    <s v="0232"/>
    <n v="0"/>
    <n v="0"/>
    <n v="2023"/>
    <n v="1985"/>
    <n v="-194127.48"/>
    <n v="0"/>
    <s v="50-R1.5 - Retirement"/>
    <m/>
    <x v="1"/>
    <n v="2048"/>
    <b v="0"/>
  </r>
  <r>
    <x v="1"/>
    <s v="0232"/>
    <n v="0"/>
    <n v="0"/>
    <n v="2023"/>
    <n v="1986"/>
    <n v="-54864.800000000003"/>
    <n v="0"/>
    <s v="50-R1.5 - Retirement"/>
    <m/>
    <x v="1"/>
    <n v="2048"/>
    <b v="0"/>
  </r>
  <r>
    <x v="1"/>
    <s v="0232"/>
    <n v="0"/>
    <n v="0"/>
    <n v="2023"/>
    <n v="1987"/>
    <n v="-12016.12"/>
    <n v="0"/>
    <s v="50-R1.5 - Retirement"/>
    <m/>
    <x v="1"/>
    <n v="2048"/>
    <b v="0"/>
  </r>
  <r>
    <x v="1"/>
    <s v="0232"/>
    <n v="0"/>
    <n v="0"/>
    <n v="2023"/>
    <n v="1988"/>
    <n v="-276.19"/>
    <n v="0"/>
    <s v="50-R1.5 - Retirement"/>
    <m/>
    <x v="1"/>
    <n v="2048"/>
    <b v="0"/>
  </r>
  <r>
    <x v="1"/>
    <s v="0232"/>
    <n v="0"/>
    <n v="0"/>
    <n v="2023"/>
    <n v="1989"/>
    <n v="-0.1"/>
    <n v="0"/>
    <s v="50-R1.5 - Retirement"/>
    <m/>
    <x v="1"/>
    <n v="2048"/>
    <b v="0"/>
  </r>
  <r>
    <x v="1"/>
    <s v="0232"/>
    <n v="0"/>
    <n v="0"/>
    <n v="2023"/>
    <n v="1991"/>
    <n v="-394.58"/>
    <n v="0"/>
    <s v="50-R1.5 - Retirement"/>
    <m/>
    <x v="1"/>
    <n v="2048"/>
    <b v="0"/>
  </r>
  <r>
    <x v="1"/>
    <s v="0232"/>
    <n v="0"/>
    <n v="0"/>
    <n v="2023"/>
    <n v="1992"/>
    <n v="-122.85"/>
    <n v="0"/>
    <s v="50-R1.5 - Retirement"/>
    <m/>
    <x v="1"/>
    <n v="2048"/>
    <b v="0"/>
  </r>
  <r>
    <x v="1"/>
    <s v="0232"/>
    <n v="0"/>
    <n v="0"/>
    <n v="2023"/>
    <n v="1993"/>
    <n v="-554.12"/>
    <n v="0"/>
    <s v="50-R1.5 - Retirement"/>
    <m/>
    <x v="1"/>
    <n v="2048"/>
    <b v="0"/>
  </r>
  <r>
    <x v="1"/>
    <s v="0232"/>
    <n v="0"/>
    <n v="0"/>
    <n v="2023"/>
    <n v="1994"/>
    <n v="-11830.52"/>
    <n v="0"/>
    <s v="50-R1.5 - Retirement"/>
    <m/>
    <x v="1"/>
    <n v="2048"/>
    <b v="0"/>
  </r>
  <r>
    <x v="1"/>
    <s v="0232"/>
    <n v="0"/>
    <n v="0"/>
    <n v="2023"/>
    <n v="1995"/>
    <n v="-18589.009999999998"/>
    <n v="0"/>
    <s v="50-R1.5 - Retirement"/>
    <m/>
    <x v="1"/>
    <n v="2048"/>
    <b v="0"/>
  </r>
  <r>
    <x v="1"/>
    <s v="0232"/>
    <n v="0"/>
    <n v="0"/>
    <n v="2023"/>
    <n v="1996"/>
    <n v="-61173.54"/>
    <n v="0"/>
    <s v="50-R1.5 - Retirement"/>
    <m/>
    <x v="1"/>
    <n v="2048"/>
    <b v="0"/>
  </r>
  <r>
    <x v="1"/>
    <s v="0232"/>
    <n v="0"/>
    <n v="0"/>
    <n v="2023"/>
    <n v="1998"/>
    <n v="-222.51"/>
    <n v="0"/>
    <s v="50-R1.5 - Retirement"/>
    <m/>
    <x v="1"/>
    <n v="2048"/>
    <b v="0"/>
  </r>
  <r>
    <x v="1"/>
    <s v="0232"/>
    <n v="0"/>
    <n v="0"/>
    <n v="2023"/>
    <n v="1999"/>
    <n v="-585.55999999999995"/>
    <n v="0"/>
    <s v="50-R1.5 - Retirement"/>
    <m/>
    <x v="1"/>
    <n v="2048"/>
    <b v="0"/>
  </r>
  <r>
    <x v="1"/>
    <s v="0232"/>
    <n v="0"/>
    <n v="0"/>
    <n v="2023"/>
    <n v="2000"/>
    <n v="-52920.17"/>
    <n v="0"/>
    <s v="50-R1.5 - Retirement"/>
    <m/>
    <x v="1"/>
    <n v="2048"/>
    <b v="0"/>
  </r>
  <r>
    <x v="1"/>
    <s v="0232"/>
    <n v="0"/>
    <n v="0"/>
    <n v="2023"/>
    <n v="2001"/>
    <n v="-59672.82"/>
    <n v="0"/>
    <s v="50-R1.5 - Retirement"/>
    <m/>
    <x v="1"/>
    <n v="2048"/>
    <b v="0"/>
  </r>
  <r>
    <x v="1"/>
    <s v="0232"/>
    <n v="0"/>
    <n v="0"/>
    <n v="2023"/>
    <n v="2003"/>
    <n v="-603.21"/>
    <n v="0"/>
    <s v="50-R1.5 - Retirement"/>
    <m/>
    <x v="1"/>
    <n v="2048"/>
    <b v="0"/>
  </r>
  <r>
    <x v="1"/>
    <s v="0232"/>
    <n v="0"/>
    <n v="0"/>
    <n v="2023"/>
    <n v="2004"/>
    <n v="-122906.04"/>
    <n v="0"/>
    <s v="50-R1.5 - Retirement"/>
    <m/>
    <x v="1"/>
    <n v="2048"/>
    <b v="0"/>
  </r>
  <r>
    <x v="1"/>
    <s v="0232"/>
    <n v="0"/>
    <n v="0"/>
    <n v="2023"/>
    <n v="2005"/>
    <n v="-921.13"/>
    <n v="0"/>
    <s v="50-R1.5 - Retirement"/>
    <m/>
    <x v="1"/>
    <n v="2048"/>
    <b v="0"/>
  </r>
  <r>
    <x v="1"/>
    <s v="0232"/>
    <n v="0"/>
    <n v="0"/>
    <n v="2023"/>
    <n v="2006"/>
    <n v="-3716.36"/>
    <n v="0"/>
    <s v="50-R1.5 - Retirement"/>
    <m/>
    <x v="1"/>
    <n v="2048"/>
    <b v="0"/>
  </r>
  <r>
    <x v="1"/>
    <s v="0232"/>
    <n v="0"/>
    <n v="0"/>
    <n v="2023"/>
    <n v="2007"/>
    <n v="-451.22"/>
    <n v="0"/>
    <s v="50-R1.5 - Retirement"/>
    <m/>
    <x v="1"/>
    <n v="2048"/>
    <b v="0"/>
  </r>
  <r>
    <x v="1"/>
    <s v="0232"/>
    <n v="0"/>
    <n v="0"/>
    <n v="2024"/>
    <n v="1978"/>
    <n v="-51369.94"/>
    <n v="0"/>
    <s v="50-R1.5 - Retirement"/>
    <m/>
    <x v="1"/>
    <n v="2048"/>
    <b v="0"/>
  </r>
  <r>
    <x v="1"/>
    <s v="0232"/>
    <n v="0"/>
    <n v="0"/>
    <n v="2024"/>
    <n v="1979"/>
    <n v="-11837.56"/>
    <n v="0"/>
    <s v="50-R1.5 - Retirement"/>
    <m/>
    <x v="1"/>
    <n v="2048"/>
    <b v="0"/>
  </r>
  <r>
    <x v="1"/>
    <s v="0232"/>
    <n v="0"/>
    <n v="0"/>
    <n v="2024"/>
    <n v="1980"/>
    <n v="-19601.57"/>
    <n v="0"/>
    <s v="50-R1.5 - Retirement"/>
    <m/>
    <x v="1"/>
    <n v="2048"/>
    <b v="0"/>
  </r>
  <r>
    <x v="1"/>
    <s v="0232"/>
    <n v="0"/>
    <n v="0"/>
    <n v="2024"/>
    <n v="1985"/>
    <n v="-200193.82"/>
    <n v="0"/>
    <s v="50-R1.5 - Retirement"/>
    <m/>
    <x v="1"/>
    <n v="2048"/>
    <b v="0"/>
  </r>
  <r>
    <x v="1"/>
    <s v="0232"/>
    <n v="0"/>
    <n v="0"/>
    <n v="2024"/>
    <n v="1986"/>
    <n v="-56621.23"/>
    <n v="0"/>
    <s v="50-R1.5 - Retirement"/>
    <m/>
    <x v="1"/>
    <n v="2048"/>
    <b v="0"/>
  </r>
  <r>
    <x v="1"/>
    <s v="0232"/>
    <n v="0"/>
    <n v="0"/>
    <n v="2024"/>
    <n v="1987"/>
    <n v="-12409.28"/>
    <n v="0"/>
    <s v="50-R1.5 - Retirement"/>
    <m/>
    <x v="1"/>
    <n v="2048"/>
    <b v="0"/>
  </r>
  <r>
    <x v="1"/>
    <s v="0232"/>
    <n v="0"/>
    <n v="0"/>
    <n v="2024"/>
    <n v="1988"/>
    <n v="-285.39999999999998"/>
    <n v="0"/>
    <s v="50-R1.5 - Retirement"/>
    <m/>
    <x v="1"/>
    <n v="2048"/>
    <b v="0"/>
  </r>
  <r>
    <x v="1"/>
    <s v="0232"/>
    <n v="0"/>
    <n v="0"/>
    <n v="2024"/>
    <n v="1989"/>
    <n v="-0.11"/>
    <n v="0"/>
    <s v="50-R1.5 - Retirement"/>
    <m/>
    <x v="1"/>
    <n v="2048"/>
    <b v="0"/>
  </r>
  <r>
    <x v="1"/>
    <s v="0232"/>
    <n v="0"/>
    <n v="0"/>
    <n v="2024"/>
    <n v="1991"/>
    <n v="-408.31"/>
    <n v="0"/>
    <s v="50-R1.5 - Retirement"/>
    <m/>
    <x v="1"/>
    <n v="2048"/>
    <b v="0"/>
  </r>
  <r>
    <x v="1"/>
    <s v="0232"/>
    <n v="0"/>
    <n v="0"/>
    <n v="2024"/>
    <n v="1992"/>
    <n v="-127.17"/>
    <n v="0"/>
    <s v="50-R1.5 - Retirement"/>
    <m/>
    <x v="1"/>
    <n v="2048"/>
    <b v="0"/>
  </r>
  <r>
    <x v="1"/>
    <s v="0232"/>
    <n v="0"/>
    <n v="0"/>
    <n v="2024"/>
    <n v="1993"/>
    <n v="-573.75"/>
    <n v="0"/>
    <s v="50-R1.5 - Retirement"/>
    <m/>
    <x v="1"/>
    <n v="2048"/>
    <b v="0"/>
  </r>
  <r>
    <x v="1"/>
    <s v="0232"/>
    <n v="0"/>
    <n v="0"/>
    <n v="2024"/>
    <n v="1994"/>
    <n v="-12252.34"/>
    <n v="0"/>
    <s v="50-R1.5 - Retirement"/>
    <m/>
    <x v="1"/>
    <n v="2048"/>
    <b v="0"/>
  </r>
  <r>
    <x v="1"/>
    <s v="0232"/>
    <n v="0"/>
    <n v="0"/>
    <n v="2024"/>
    <n v="1995"/>
    <n v="-19254.68"/>
    <n v="0"/>
    <s v="50-R1.5 - Retirement"/>
    <m/>
    <x v="1"/>
    <n v="2048"/>
    <b v="0"/>
  </r>
  <r>
    <x v="1"/>
    <s v="0232"/>
    <n v="0"/>
    <n v="0"/>
    <n v="2024"/>
    <n v="1996"/>
    <n v="-63369.69"/>
    <n v="0"/>
    <s v="50-R1.5 - Retirement"/>
    <m/>
    <x v="1"/>
    <n v="2048"/>
    <b v="0"/>
  </r>
  <r>
    <x v="1"/>
    <s v="0232"/>
    <n v="0"/>
    <n v="0"/>
    <n v="2024"/>
    <n v="1998"/>
    <n v="-230.5"/>
    <n v="0"/>
    <s v="50-R1.5 - Retirement"/>
    <m/>
    <x v="1"/>
    <n v="2048"/>
    <b v="0"/>
  </r>
  <r>
    <x v="1"/>
    <s v="0232"/>
    <n v="0"/>
    <n v="0"/>
    <n v="2024"/>
    <n v="1999"/>
    <n v="-606.54"/>
    <n v="0"/>
    <s v="50-R1.5 - Retirement"/>
    <m/>
    <x v="1"/>
    <n v="2048"/>
    <b v="0"/>
  </r>
  <r>
    <x v="1"/>
    <s v="0232"/>
    <n v="0"/>
    <n v="0"/>
    <n v="2024"/>
    <n v="2000"/>
    <n v="-54809.4"/>
    <n v="0"/>
    <s v="50-R1.5 - Retirement"/>
    <m/>
    <x v="1"/>
    <n v="2048"/>
    <b v="0"/>
  </r>
  <r>
    <x v="1"/>
    <s v="0232"/>
    <n v="0"/>
    <n v="0"/>
    <n v="2024"/>
    <n v="2001"/>
    <n v="-61792.19"/>
    <n v="0"/>
    <s v="50-R1.5 - Retirement"/>
    <m/>
    <x v="1"/>
    <n v="2048"/>
    <b v="0"/>
  </r>
  <r>
    <x v="1"/>
    <s v="0232"/>
    <n v="0"/>
    <n v="0"/>
    <n v="2024"/>
    <n v="2003"/>
    <n v="-624.35"/>
    <n v="0"/>
    <s v="50-R1.5 - Retirement"/>
    <m/>
    <x v="1"/>
    <n v="2048"/>
    <b v="0"/>
  </r>
  <r>
    <x v="1"/>
    <s v="0232"/>
    <n v="0"/>
    <n v="0"/>
    <n v="2024"/>
    <n v="2004"/>
    <n v="-127178.03"/>
    <n v="0"/>
    <s v="50-R1.5 - Retirement"/>
    <m/>
    <x v="1"/>
    <n v="2048"/>
    <b v="0"/>
  </r>
  <r>
    <x v="1"/>
    <s v="0232"/>
    <n v="0"/>
    <n v="0"/>
    <n v="2024"/>
    <n v="2005"/>
    <n v="-952.9"/>
    <n v="0"/>
    <s v="50-R1.5 - Retirement"/>
    <m/>
    <x v="1"/>
    <n v="2048"/>
    <b v="0"/>
  </r>
  <r>
    <x v="1"/>
    <s v="0232"/>
    <n v="0"/>
    <n v="0"/>
    <n v="2024"/>
    <n v="2006"/>
    <n v="-3843.5"/>
    <n v="0"/>
    <s v="50-R1.5 - Retirement"/>
    <m/>
    <x v="1"/>
    <n v="2048"/>
    <b v="0"/>
  </r>
  <r>
    <x v="1"/>
    <s v="0232"/>
    <n v="0"/>
    <n v="0"/>
    <n v="2024"/>
    <n v="2007"/>
    <n v="-466.57"/>
    <n v="0"/>
    <s v="50-R1.5 - Retirement"/>
    <m/>
    <x v="1"/>
    <n v="2048"/>
    <b v="0"/>
  </r>
  <r>
    <x v="1"/>
    <s v="0232"/>
    <n v="0"/>
    <n v="0"/>
    <n v="2025"/>
    <n v="1978"/>
    <n v="-52504.27"/>
    <n v="0"/>
    <s v="50-R1.5 - Retirement"/>
    <m/>
    <x v="1"/>
    <n v="2048"/>
    <b v="0"/>
  </r>
  <r>
    <x v="1"/>
    <s v="0232"/>
    <n v="0"/>
    <n v="0"/>
    <n v="2025"/>
    <n v="1979"/>
    <n v="-12116.16"/>
    <n v="0"/>
    <s v="50-R1.5 - Retirement"/>
    <m/>
    <x v="1"/>
    <n v="2048"/>
    <b v="0"/>
  </r>
  <r>
    <x v="1"/>
    <s v="0232"/>
    <n v="0"/>
    <n v="0"/>
    <n v="2025"/>
    <n v="1980"/>
    <n v="-20090.03"/>
    <n v="0"/>
    <s v="50-R1.5 - Retirement"/>
    <m/>
    <x v="1"/>
    <n v="2048"/>
    <b v="0"/>
  </r>
  <r>
    <x v="1"/>
    <s v="0232"/>
    <n v="0"/>
    <n v="0"/>
    <n v="2025"/>
    <n v="1985"/>
    <n v="-206279.41"/>
    <n v="0"/>
    <s v="50-R1.5 - Retirement"/>
    <m/>
    <x v="1"/>
    <n v="2048"/>
    <b v="0"/>
  </r>
  <r>
    <x v="1"/>
    <s v="0232"/>
    <n v="0"/>
    <n v="0"/>
    <n v="2025"/>
    <n v="1986"/>
    <n v="-58390.6"/>
    <n v="0"/>
    <s v="50-R1.5 - Retirement"/>
    <m/>
    <x v="1"/>
    <n v="2048"/>
    <b v="0"/>
  </r>
  <r>
    <x v="1"/>
    <s v="0232"/>
    <n v="0"/>
    <n v="0"/>
    <n v="2025"/>
    <n v="1987"/>
    <n v="-12806.55"/>
    <n v="0"/>
    <s v="50-R1.5 - Retirement"/>
    <m/>
    <x v="1"/>
    <n v="2048"/>
    <b v="0"/>
  </r>
  <r>
    <x v="1"/>
    <s v="0232"/>
    <n v="0"/>
    <n v="0"/>
    <n v="2025"/>
    <n v="1988"/>
    <n v="-294.74"/>
    <n v="0"/>
    <s v="50-R1.5 - Retirement"/>
    <m/>
    <x v="1"/>
    <n v="2048"/>
    <b v="0"/>
  </r>
  <r>
    <x v="1"/>
    <s v="0232"/>
    <n v="0"/>
    <n v="0"/>
    <n v="2025"/>
    <n v="1989"/>
    <n v="-0.11"/>
    <n v="0"/>
    <s v="50-R1.5 - Retirement"/>
    <m/>
    <x v="1"/>
    <n v="2048"/>
    <b v="0"/>
  </r>
  <r>
    <x v="1"/>
    <s v="0232"/>
    <n v="0"/>
    <n v="0"/>
    <n v="2025"/>
    <n v="1991"/>
    <n v="-422.35"/>
    <n v="0"/>
    <s v="50-R1.5 - Retirement"/>
    <m/>
    <x v="1"/>
    <n v="2048"/>
    <b v="0"/>
  </r>
  <r>
    <x v="1"/>
    <s v="0232"/>
    <n v="0"/>
    <n v="0"/>
    <n v="2025"/>
    <n v="1992"/>
    <n v="-131.6"/>
    <n v="0"/>
    <s v="50-R1.5 - Retirement"/>
    <m/>
    <x v="1"/>
    <n v="2048"/>
    <b v="0"/>
  </r>
  <r>
    <x v="1"/>
    <s v="0232"/>
    <n v="0"/>
    <n v="0"/>
    <n v="2025"/>
    <n v="1993"/>
    <n v="-593.91999999999996"/>
    <n v="0"/>
    <s v="50-R1.5 - Retirement"/>
    <m/>
    <x v="1"/>
    <n v="2048"/>
    <b v="0"/>
  </r>
  <r>
    <x v="1"/>
    <s v="0232"/>
    <n v="0"/>
    <n v="0"/>
    <n v="2025"/>
    <n v="1994"/>
    <n v="-12686.35"/>
    <n v="0"/>
    <s v="50-R1.5 - Retirement"/>
    <m/>
    <x v="1"/>
    <n v="2048"/>
    <b v="0"/>
  </r>
  <r>
    <x v="1"/>
    <s v="0232"/>
    <n v="0"/>
    <n v="0"/>
    <n v="2025"/>
    <n v="1995"/>
    <n v="-19941.21"/>
    <n v="0"/>
    <s v="50-R1.5 - Retirement"/>
    <m/>
    <x v="1"/>
    <n v="2048"/>
    <b v="0"/>
  </r>
  <r>
    <x v="1"/>
    <s v="0232"/>
    <n v="0"/>
    <n v="0"/>
    <n v="2025"/>
    <n v="1996"/>
    <n v="-65638.97"/>
    <n v="0"/>
    <s v="50-R1.5 - Retirement"/>
    <m/>
    <x v="1"/>
    <n v="2048"/>
    <b v="0"/>
  </r>
  <r>
    <x v="1"/>
    <s v="0232"/>
    <n v="0"/>
    <n v="0"/>
    <n v="2025"/>
    <n v="1998"/>
    <n v="-238.79"/>
    <n v="0"/>
    <s v="50-R1.5 - Retirement"/>
    <m/>
    <x v="1"/>
    <n v="2048"/>
    <b v="0"/>
  </r>
  <r>
    <x v="1"/>
    <s v="0232"/>
    <n v="0"/>
    <n v="0"/>
    <n v="2025"/>
    <n v="1999"/>
    <n v="-628.32000000000005"/>
    <n v="0"/>
    <s v="50-R1.5 - Retirement"/>
    <m/>
    <x v="1"/>
    <n v="2048"/>
    <b v="0"/>
  </r>
  <r>
    <x v="1"/>
    <s v="0232"/>
    <n v="0"/>
    <n v="0"/>
    <n v="2025"/>
    <n v="2000"/>
    <n v="-56772.81"/>
    <n v="0"/>
    <s v="50-R1.5 - Retirement"/>
    <m/>
    <x v="1"/>
    <n v="2048"/>
    <b v="0"/>
  </r>
  <r>
    <x v="1"/>
    <s v="0232"/>
    <n v="0"/>
    <n v="0"/>
    <n v="2025"/>
    <n v="2001"/>
    <n v="-63998.15"/>
    <n v="0"/>
    <s v="50-R1.5 - Retirement"/>
    <m/>
    <x v="1"/>
    <n v="2048"/>
    <b v="0"/>
  </r>
  <r>
    <x v="1"/>
    <s v="0232"/>
    <n v="0"/>
    <n v="0"/>
    <n v="2025"/>
    <n v="2003"/>
    <n v="-646.38"/>
    <n v="0"/>
    <s v="50-R1.5 - Retirement"/>
    <m/>
    <x v="1"/>
    <n v="2048"/>
    <b v="0"/>
  </r>
  <r>
    <x v="1"/>
    <s v="0232"/>
    <n v="0"/>
    <n v="0"/>
    <n v="2025"/>
    <n v="2004"/>
    <n v="-131633.41"/>
    <n v="0"/>
    <s v="50-R1.5 - Retirement"/>
    <m/>
    <x v="1"/>
    <n v="2048"/>
    <b v="0"/>
  </r>
  <r>
    <x v="1"/>
    <s v="0232"/>
    <n v="0"/>
    <n v="0"/>
    <n v="2025"/>
    <n v="2005"/>
    <n v="-986.02"/>
    <n v="0"/>
    <s v="50-R1.5 - Retirement"/>
    <m/>
    <x v="1"/>
    <n v="2048"/>
    <b v="0"/>
  </r>
  <r>
    <x v="1"/>
    <s v="0232"/>
    <n v="0"/>
    <n v="0"/>
    <n v="2025"/>
    <n v="2006"/>
    <n v="-3976.06"/>
    <n v="0"/>
    <s v="50-R1.5 - Retirement"/>
    <m/>
    <x v="1"/>
    <n v="2048"/>
    <b v="0"/>
  </r>
  <r>
    <x v="1"/>
    <s v="0232"/>
    <n v="0"/>
    <n v="0"/>
    <n v="2025"/>
    <n v="2007"/>
    <n v="-482.53"/>
    <n v="0"/>
    <s v="50-R1.5 - Retirement"/>
    <m/>
    <x v="1"/>
    <n v="2048"/>
    <b v="0"/>
  </r>
  <r>
    <x v="1"/>
    <s v="0232"/>
    <n v="0"/>
    <n v="0"/>
    <n v="2026"/>
    <n v="1978"/>
    <n v="-53581.33"/>
    <n v="0"/>
    <s v="50-R1.5 - Retirement"/>
    <m/>
    <x v="1"/>
    <n v="2048"/>
    <b v="0"/>
  </r>
  <r>
    <x v="1"/>
    <s v="0232"/>
    <n v="0"/>
    <n v="0"/>
    <n v="2026"/>
    <n v="1979"/>
    <n v="-12383.71"/>
    <n v="0"/>
    <s v="50-R1.5 - Retirement"/>
    <m/>
    <x v="1"/>
    <n v="2048"/>
    <b v="0"/>
  </r>
  <r>
    <x v="1"/>
    <s v="0232"/>
    <n v="0"/>
    <n v="0"/>
    <n v="2026"/>
    <n v="1980"/>
    <n v="-20562.86"/>
    <n v="0"/>
    <s v="50-R1.5 - Retirement"/>
    <m/>
    <x v="1"/>
    <n v="2048"/>
    <b v="0"/>
  </r>
  <r>
    <x v="1"/>
    <s v="0232"/>
    <n v="0"/>
    <n v="0"/>
    <n v="2026"/>
    <n v="1985"/>
    <n v="-212359.07"/>
    <n v="0"/>
    <s v="50-R1.5 - Retirement"/>
    <m/>
    <x v="1"/>
    <n v="2048"/>
    <b v="0"/>
  </r>
  <r>
    <x v="1"/>
    <s v="0232"/>
    <n v="0"/>
    <n v="0"/>
    <n v="2026"/>
    <n v="1986"/>
    <n v="-60165.58"/>
    <n v="0"/>
    <s v="50-R1.5 - Retirement"/>
    <m/>
    <x v="1"/>
    <n v="2048"/>
    <b v="0"/>
  </r>
  <r>
    <x v="1"/>
    <s v="0232"/>
    <n v="0"/>
    <n v="0"/>
    <n v="2026"/>
    <n v="1987"/>
    <n v="-13206.75"/>
    <n v="0"/>
    <s v="50-R1.5 - Retirement"/>
    <m/>
    <x v="1"/>
    <n v="2048"/>
    <b v="0"/>
  </r>
  <r>
    <x v="1"/>
    <s v="0232"/>
    <n v="0"/>
    <n v="0"/>
    <n v="2026"/>
    <n v="1988"/>
    <n v="-304.18"/>
    <n v="0"/>
    <s v="50-R1.5 - Retirement"/>
    <m/>
    <x v="1"/>
    <n v="2048"/>
    <b v="0"/>
  </r>
  <r>
    <x v="1"/>
    <s v="0232"/>
    <n v="0"/>
    <n v="0"/>
    <n v="2026"/>
    <n v="1989"/>
    <n v="-0.11"/>
    <n v="0"/>
    <s v="50-R1.5 - Retirement"/>
    <m/>
    <x v="1"/>
    <n v="2048"/>
    <b v="0"/>
  </r>
  <r>
    <x v="1"/>
    <s v="0232"/>
    <n v="0"/>
    <n v="0"/>
    <n v="2026"/>
    <n v="1991"/>
    <n v="-436.66"/>
    <n v="0"/>
    <s v="50-R1.5 - Retirement"/>
    <m/>
    <x v="1"/>
    <n v="2048"/>
    <b v="0"/>
  </r>
  <r>
    <x v="1"/>
    <s v="0232"/>
    <n v="0"/>
    <n v="0"/>
    <n v="2026"/>
    <n v="1992"/>
    <n v="-136.12"/>
    <n v="0"/>
    <s v="50-R1.5 - Retirement"/>
    <m/>
    <x v="1"/>
    <n v="2048"/>
    <b v="0"/>
  </r>
  <r>
    <x v="1"/>
    <s v="0232"/>
    <n v="0"/>
    <n v="0"/>
    <n v="2026"/>
    <n v="1993"/>
    <n v="-614.58000000000004"/>
    <n v="0"/>
    <s v="50-R1.5 - Retirement"/>
    <m/>
    <x v="1"/>
    <n v="2048"/>
    <b v="0"/>
  </r>
  <r>
    <x v="1"/>
    <s v="0232"/>
    <n v="0"/>
    <n v="0"/>
    <n v="2026"/>
    <n v="1994"/>
    <n v="-13132.33"/>
    <n v="0"/>
    <s v="50-R1.5 - Retirement"/>
    <m/>
    <x v="1"/>
    <n v="2048"/>
    <b v="0"/>
  </r>
  <r>
    <x v="1"/>
    <s v="0232"/>
    <n v="0"/>
    <n v="0"/>
    <n v="2026"/>
    <n v="1995"/>
    <n v="-20647.59"/>
    <n v="0"/>
    <s v="50-R1.5 - Retirement"/>
    <m/>
    <x v="1"/>
    <n v="2048"/>
    <b v="0"/>
  </r>
  <r>
    <x v="1"/>
    <s v="0232"/>
    <n v="0"/>
    <n v="0"/>
    <n v="2026"/>
    <n v="1996"/>
    <n v="-67979.320000000007"/>
    <n v="0"/>
    <s v="50-R1.5 - Retirement"/>
    <m/>
    <x v="1"/>
    <n v="2048"/>
    <b v="0"/>
  </r>
  <r>
    <x v="1"/>
    <s v="0232"/>
    <n v="0"/>
    <n v="0"/>
    <n v="2026"/>
    <n v="1998"/>
    <n v="-247.36"/>
    <n v="0"/>
    <s v="50-R1.5 - Retirement"/>
    <m/>
    <x v="1"/>
    <n v="2048"/>
    <b v="0"/>
  </r>
  <r>
    <x v="1"/>
    <s v="0232"/>
    <n v="0"/>
    <n v="0"/>
    <n v="2026"/>
    <n v="1999"/>
    <n v="-650.9"/>
    <n v="0"/>
    <s v="50-R1.5 - Retirement"/>
    <m/>
    <x v="1"/>
    <n v="2048"/>
    <b v="0"/>
  </r>
  <r>
    <x v="1"/>
    <s v="0232"/>
    <n v="0"/>
    <n v="0"/>
    <n v="2026"/>
    <n v="2000"/>
    <n v="-58811.73"/>
    <n v="0"/>
    <s v="50-R1.5 - Retirement"/>
    <m/>
    <x v="1"/>
    <n v="2048"/>
    <b v="0"/>
  </r>
  <r>
    <x v="1"/>
    <s v="0232"/>
    <n v="0"/>
    <n v="0"/>
    <n v="2026"/>
    <n v="2001"/>
    <n v="-66290.720000000001"/>
    <n v="0"/>
    <s v="50-R1.5 - Retirement"/>
    <m/>
    <x v="1"/>
    <n v="2048"/>
    <b v="0"/>
  </r>
  <r>
    <x v="1"/>
    <s v="0232"/>
    <n v="0"/>
    <n v="0"/>
    <n v="2026"/>
    <n v="2003"/>
    <n v="-669.34"/>
    <n v="0"/>
    <s v="50-R1.5 - Retirement"/>
    <m/>
    <x v="1"/>
    <n v="2048"/>
    <b v="0"/>
  </r>
  <r>
    <x v="1"/>
    <s v="0232"/>
    <n v="0"/>
    <n v="0"/>
    <n v="2026"/>
    <n v="2004"/>
    <n v="-136279.38"/>
    <n v="0"/>
    <s v="50-R1.5 - Retirement"/>
    <m/>
    <x v="1"/>
    <n v="2048"/>
    <b v="0"/>
  </r>
  <r>
    <x v="1"/>
    <s v="0232"/>
    <n v="0"/>
    <n v="0"/>
    <n v="2026"/>
    <n v="2005"/>
    <n v="-1020.56"/>
    <n v="0"/>
    <s v="50-R1.5 - Retirement"/>
    <m/>
    <x v="1"/>
    <n v="2048"/>
    <b v="0"/>
  </r>
  <r>
    <x v="1"/>
    <s v="0232"/>
    <n v="0"/>
    <n v="0"/>
    <n v="2026"/>
    <n v="2006"/>
    <n v="-4114.26"/>
    <n v="0"/>
    <s v="50-R1.5 - Retirement"/>
    <m/>
    <x v="1"/>
    <n v="2048"/>
    <b v="0"/>
  </r>
  <r>
    <x v="1"/>
    <s v="0232"/>
    <n v="0"/>
    <n v="0"/>
    <n v="2026"/>
    <n v="2007"/>
    <n v="-499.17"/>
    <n v="0"/>
    <s v="50-R1.5 - Retirement"/>
    <m/>
    <x v="1"/>
    <n v="2048"/>
    <b v="0"/>
  </r>
  <r>
    <x v="1"/>
    <s v="0232"/>
    <n v="0"/>
    <n v="0"/>
    <n v="2027"/>
    <n v="1978"/>
    <n v="-54591.34"/>
    <n v="0"/>
    <s v="50-R1.5 - Retirement"/>
    <m/>
    <x v="1"/>
    <n v="2048"/>
    <b v="0"/>
  </r>
  <r>
    <x v="1"/>
    <s v="0232"/>
    <n v="0"/>
    <n v="0"/>
    <n v="2027"/>
    <n v="1979"/>
    <n v="-12637.74"/>
    <n v="0"/>
    <s v="50-R1.5 - Retirement"/>
    <m/>
    <x v="1"/>
    <n v="2048"/>
    <b v="0"/>
  </r>
  <r>
    <x v="1"/>
    <s v="0232"/>
    <n v="0"/>
    <n v="0"/>
    <n v="2027"/>
    <n v="1980"/>
    <n v="-21016.93"/>
    <n v="0"/>
    <s v="50-R1.5 - Retirement"/>
    <m/>
    <x v="1"/>
    <n v="2048"/>
    <b v="0"/>
  </r>
  <r>
    <x v="1"/>
    <s v="0232"/>
    <n v="0"/>
    <n v="0"/>
    <n v="2027"/>
    <n v="1985"/>
    <n v="-218403.22"/>
    <n v="0"/>
    <s v="50-R1.5 - Retirement"/>
    <m/>
    <x v="1"/>
    <n v="2048"/>
    <b v="0"/>
  </r>
  <r>
    <x v="1"/>
    <s v="0232"/>
    <n v="0"/>
    <n v="0"/>
    <n v="2027"/>
    <n v="1986"/>
    <n v="-61938.84"/>
    <n v="0"/>
    <s v="50-R1.5 - Retirement"/>
    <m/>
    <x v="1"/>
    <n v="2048"/>
    <b v="0"/>
  </r>
  <r>
    <x v="1"/>
    <s v="0232"/>
    <n v="0"/>
    <n v="0"/>
    <n v="2027"/>
    <n v="1987"/>
    <n v="-13608.21"/>
    <n v="0"/>
    <s v="50-R1.5 - Retirement"/>
    <m/>
    <x v="1"/>
    <n v="2048"/>
    <b v="0"/>
  </r>
  <r>
    <x v="1"/>
    <s v="0232"/>
    <n v="0"/>
    <n v="0"/>
    <n v="2027"/>
    <n v="1988"/>
    <n v="-313.68"/>
    <n v="0"/>
    <s v="50-R1.5 - Retirement"/>
    <m/>
    <x v="1"/>
    <n v="2048"/>
    <b v="0"/>
  </r>
  <r>
    <x v="1"/>
    <s v="0232"/>
    <n v="0"/>
    <n v="0"/>
    <n v="2027"/>
    <n v="1989"/>
    <n v="-0.12"/>
    <n v="0"/>
    <s v="50-R1.5 - Retirement"/>
    <m/>
    <x v="1"/>
    <n v="2048"/>
    <b v="0"/>
  </r>
  <r>
    <x v="1"/>
    <s v="0232"/>
    <n v="0"/>
    <n v="0"/>
    <n v="2027"/>
    <n v="1991"/>
    <n v="-451.22"/>
    <n v="0"/>
    <s v="50-R1.5 - Retirement"/>
    <m/>
    <x v="1"/>
    <n v="2048"/>
    <b v="0"/>
  </r>
  <r>
    <x v="1"/>
    <s v="0232"/>
    <n v="0"/>
    <n v="0"/>
    <n v="2027"/>
    <n v="1992"/>
    <n v="-140.72999999999999"/>
    <n v="0"/>
    <s v="50-R1.5 - Retirement"/>
    <m/>
    <x v="1"/>
    <n v="2048"/>
    <b v="0"/>
  </r>
  <r>
    <x v="1"/>
    <s v="0232"/>
    <n v="0"/>
    <n v="0"/>
    <n v="2027"/>
    <n v="1993"/>
    <n v="-635.72"/>
    <n v="0"/>
    <s v="50-R1.5 - Retirement"/>
    <m/>
    <x v="1"/>
    <n v="2048"/>
    <b v="0"/>
  </r>
  <r>
    <x v="1"/>
    <s v="0232"/>
    <n v="0"/>
    <n v="0"/>
    <n v="2027"/>
    <n v="1994"/>
    <n v="-13589.17"/>
    <n v="0"/>
    <s v="50-R1.5 - Retirement"/>
    <m/>
    <x v="1"/>
    <n v="2048"/>
    <b v="0"/>
  </r>
  <r>
    <x v="1"/>
    <s v="0232"/>
    <n v="0"/>
    <n v="0"/>
    <n v="2027"/>
    <n v="1995"/>
    <n v="-21373.439999999999"/>
    <n v="0"/>
    <s v="50-R1.5 - Retirement"/>
    <m/>
    <x v="1"/>
    <n v="2048"/>
    <b v="0"/>
  </r>
  <r>
    <x v="1"/>
    <s v="0232"/>
    <n v="0"/>
    <n v="0"/>
    <n v="2027"/>
    <n v="1996"/>
    <n v="-70387.38"/>
    <n v="0"/>
    <s v="50-R1.5 - Retirement"/>
    <m/>
    <x v="1"/>
    <n v="2048"/>
    <b v="0"/>
  </r>
  <r>
    <x v="1"/>
    <s v="0232"/>
    <n v="0"/>
    <n v="0"/>
    <n v="2027"/>
    <n v="1998"/>
    <n v="-256.22000000000003"/>
    <n v="0"/>
    <s v="50-R1.5 - Retirement"/>
    <m/>
    <x v="1"/>
    <n v="2048"/>
    <b v="0"/>
  </r>
  <r>
    <x v="1"/>
    <s v="0232"/>
    <n v="0"/>
    <n v="0"/>
    <n v="2027"/>
    <n v="1999"/>
    <n v="-674.27"/>
    <n v="0"/>
    <s v="50-R1.5 - Retirement"/>
    <m/>
    <x v="1"/>
    <n v="2048"/>
    <b v="0"/>
  </r>
  <r>
    <x v="1"/>
    <s v="0232"/>
    <n v="0"/>
    <n v="0"/>
    <n v="2027"/>
    <n v="2000"/>
    <n v="-60925.48"/>
    <n v="0"/>
    <s v="50-R1.5 - Retirement"/>
    <m/>
    <x v="1"/>
    <n v="2048"/>
    <b v="0"/>
  </r>
  <r>
    <x v="1"/>
    <s v="0232"/>
    <n v="0"/>
    <n v="0"/>
    <n v="2027"/>
    <n v="2001"/>
    <n v="-68671.460000000006"/>
    <n v="0"/>
    <s v="50-R1.5 - Retirement"/>
    <m/>
    <x v="1"/>
    <n v="2048"/>
    <b v="0"/>
  </r>
  <r>
    <x v="1"/>
    <s v="0232"/>
    <n v="0"/>
    <n v="0"/>
    <n v="2027"/>
    <n v="2003"/>
    <n v="-693.24"/>
    <n v="0"/>
    <s v="50-R1.5 - Retirement"/>
    <m/>
    <x v="1"/>
    <n v="2048"/>
    <b v="0"/>
  </r>
  <r>
    <x v="1"/>
    <s v="0232"/>
    <n v="0"/>
    <n v="0"/>
    <n v="2027"/>
    <n v="2004"/>
    <n v="-141119.53"/>
    <n v="0"/>
    <s v="50-R1.5 - Retirement"/>
    <m/>
    <x v="1"/>
    <n v="2048"/>
    <b v="0"/>
  </r>
  <r>
    <x v="1"/>
    <s v="0232"/>
    <n v="0"/>
    <n v="0"/>
    <n v="2027"/>
    <n v="2005"/>
    <n v="-1056.5899999999999"/>
    <n v="0"/>
    <s v="50-R1.5 - Retirement"/>
    <m/>
    <x v="1"/>
    <n v="2048"/>
    <b v="0"/>
  </r>
  <r>
    <x v="1"/>
    <s v="0232"/>
    <n v="0"/>
    <n v="0"/>
    <n v="2027"/>
    <n v="2006"/>
    <n v="-4258.3999999999996"/>
    <n v="0"/>
    <s v="50-R1.5 - Retirement"/>
    <m/>
    <x v="1"/>
    <n v="2048"/>
    <b v="0"/>
  </r>
  <r>
    <x v="1"/>
    <s v="0232"/>
    <n v="0"/>
    <n v="0"/>
    <n v="2027"/>
    <n v="2007"/>
    <n v="-516.52"/>
    <n v="0"/>
    <s v="50-R1.5 - Retirement"/>
    <m/>
    <x v="1"/>
    <n v="2048"/>
    <b v="0"/>
  </r>
  <r>
    <x v="1"/>
    <s v="0232"/>
    <n v="0"/>
    <n v="0"/>
    <n v="2028"/>
    <n v="1978"/>
    <n v="-55523.92"/>
    <n v="0"/>
    <s v="50-R1.5 - Retirement"/>
    <m/>
    <x v="1"/>
    <n v="2048"/>
    <b v="0"/>
  </r>
  <r>
    <x v="1"/>
    <s v="0232"/>
    <n v="0"/>
    <n v="0"/>
    <n v="2028"/>
    <n v="1979"/>
    <n v="-12875.96"/>
    <n v="0"/>
    <s v="50-R1.5 - Retirement"/>
    <m/>
    <x v="1"/>
    <n v="2048"/>
    <b v="0"/>
  </r>
  <r>
    <x v="1"/>
    <s v="0232"/>
    <n v="0"/>
    <n v="0"/>
    <n v="2028"/>
    <n v="1980"/>
    <n v="-21448.06"/>
    <n v="0"/>
    <s v="50-R1.5 - Retirement"/>
    <m/>
    <x v="1"/>
    <n v="2048"/>
    <b v="0"/>
  </r>
  <r>
    <x v="1"/>
    <s v="0232"/>
    <n v="0"/>
    <n v="0"/>
    <n v="2028"/>
    <n v="1985"/>
    <n v="-224380.77"/>
    <n v="0"/>
    <s v="50-R1.5 - Retirement"/>
    <m/>
    <x v="1"/>
    <n v="2048"/>
    <b v="0"/>
  </r>
  <r>
    <x v="1"/>
    <s v="0232"/>
    <n v="0"/>
    <n v="0"/>
    <n v="2028"/>
    <n v="1986"/>
    <n v="-63701.74"/>
    <n v="0"/>
    <s v="50-R1.5 - Retirement"/>
    <m/>
    <x v="1"/>
    <n v="2048"/>
    <b v="0"/>
  </r>
  <r>
    <x v="1"/>
    <s v="0232"/>
    <n v="0"/>
    <n v="0"/>
    <n v="2028"/>
    <n v="1987"/>
    <n v="-14009.28"/>
    <n v="0"/>
    <s v="50-R1.5 - Retirement"/>
    <m/>
    <x v="1"/>
    <n v="2048"/>
    <b v="0"/>
  </r>
  <r>
    <x v="1"/>
    <s v="0232"/>
    <n v="0"/>
    <n v="0"/>
    <n v="2028"/>
    <n v="1988"/>
    <n v="-323.22000000000003"/>
    <n v="0"/>
    <s v="50-R1.5 - Retirement"/>
    <m/>
    <x v="1"/>
    <n v="2048"/>
    <b v="0"/>
  </r>
  <r>
    <x v="1"/>
    <s v="0232"/>
    <n v="0"/>
    <n v="0"/>
    <n v="2028"/>
    <n v="1989"/>
    <n v="-0.12"/>
    <n v="0"/>
    <s v="50-R1.5 - Retirement"/>
    <m/>
    <x v="1"/>
    <n v="2048"/>
    <b v="0"/>
  </r>
  <r>
    <x v="1"/>
    <s v="0232"/>
    <n v="0"/>
    <n v="0"/>
    <n v="2028"/>
    <n v="1991"/>
    <n v="-465.99"/>
    <n v="0"/>
    <s v="50-R1.5 - Retirement"/>
    <m/>
    <x v="1"/>
    <n v="2048"/>
    <b v="0"/>
  </r>
  <r>
    <x v="1"/>
    <s v="0232"/>
    <n v="0"/>
    <n v="0"/>
    <n v="2028"/>
    <n v="1992"/>
    <n v="-145.43"/>
    <n v="0"/>
    <s v="50-R1.5 - Retirement"/>
    <m/>
    <x v="1"/>
    <n v="2048"/>
    <b v="0"/>
  </r>
  <r>
    <x v="1"/>
    <s v="0232"/>
    <n v="0"/>
    <n v="0"/>
    <n v="2028"/>
    <n v="1993"/>
    <n v="-657.26"/>
    <n v="0"/>
    <s v="50-R1.5 - Retirement"/>
    <m/>
    <x v="1"/>
    <n v="2048"/>
    <b v="0"/>
  </r>
  <r>
    <x v="1"/>
    <s v="0232"/>
    <n v="0"/>
    <n v="0"/>
    <n v="2028"/>
    <n v="1994"/>
    <n v="-14056.5"/>
    <n v="0"/>
    <s v="50-R1.5 - Retirement"/>
    <m/>
    <x v="1"/>
    <n v="2048"/>
    <b v="0"/>
  </r>
  <r>
    <x v="1"/>
    <s v="0232"/>
    <n v="0"/>
    <n v="0"/>
    <n v="2028"/>
    <n v="1995"/>
    <n v="-22116.959999999999"/>
    <n v="0"/>
    <s v="50-R1.5 - Retirement"/>
    <m/>
    <x v="1"/>
    <n v="2048"/>
    <b v="0"/>
  </r>
  <r>
    <x v="1"/>
    <s v="0232"/>
    <n v="0"/>
    <n v="0"/>
    <n v="2028"/>
    <n v="1996"/>
    <n v="-72861.78"/>
    <n v="0"/>
    <s v="50-R1.5 - Retirement"/>
    <m/>
    <x v="1"/>
    <n v="2048"/>
    <b v="0"/>
  </r>
  <r>
    <x v="1"/>
    <s v="0232"/>
    <n v="0"/>
    <n v="0"/>
    <n v="2028"/>
    <n v="1998"/>
    <n v="-265.36"/>
    <n v="0"/>
    <s v="50-R1.5 - Retirement"/>
    <m/>
    <x v="1"/>
    <n v="2048"/>
    <b v="0"/>
  </r>
  <r>
    <x v="1"/>
    <s v="0232"/>
    <n v="0"/>
    <n v="0"/>
    <n v="2028"/>
    <n v="1999"/>
    <n v="-698.41"/>
    <n v="0"/>
    <s v="50-R1.5 - Retirement"/>
    <m/>
    <x v="1"/>
    <n v="2048"/>
    <b v="0"/>
  </r>
  <r>
    <x v="1"/>
    <s v="0232"/>
    <n v="0"/>
    <n v="0"/>
    <n v="2028"/>
    <n v="2000"/>
    <n v="-63112.74"/>
    <n v="0"/>
    <s v="50-R1.5 - Retirement"/>
    <m/>
    <x v="1"/>
    <n v="2048"/>
    <b v="0"/>
  </r>
  <r>
    <x v="1"/>
    <s v="0232"/>
    <n v="0"/>
    <n v="0"/>
    <n v="2028"/>
    <n v="2001"/>
    <n v="-71139.59"/>
    <n v="0"/>
    <s v="50-R1.5 - Retirement"/>
    <m/>
    <x v="1"/>
    <n v="2048"/>
    <b v="0"/>
  </r>
  <r>
    <x v="1"/>
    <s v="0232"/>
    <n v="0"/>
    <n v="0"/>
    <n v="2028"/>
    <n v="2003"/>
    <n v="-718.07"/>
    <n v="0"/>
    <s v="50-R1.5 - Retirement"/>
    <m/>
    <x v="1"/>
    <n v="2048"/>
    <b v="0"/>
  </r>
  <r>
    <x v="1"/>
    <s v="0232"/>
    <n v="0"/>
    <n v="0"/>
    <n v="2028"/>
    <n v="2004"/>
    <n v="-146157.46"/>
    <n v="0"/>
    <s v="50-R1.5 - Retirement"/>
    <m/>
    <x v="1"/>
    <n v="2048"/>
    <b v="0"/>
  </r>
  <r>
    <x v="1"/>
    <s v="0232"/>
    <n v="0"/>
    <n v="0"/>
    <n v="2028"/>
    <n v="2005"/>
    <n v="-1094.1099999999999"/>
    <n v="0"/>
    <s v="50-R1.5 - Retirement"/>
    <m/>
    <x v="1"/>
    <n v="2048"/>
    <b v="0"/>
  </r>
  <r>
    <x v="1"/>
    <s v="0232"/>
    <n v="0"/>
    <n v="0"/>
    <n v="2028"/>
    <n v="2006"/>
    <n v="-4408.7"/>
    <n v="0"/>
    <s v="50-R1.5 - Retirement"/>
    <m/>
    <x v="1"/>
    <n v="2048"/>
    <b v="0"/>
  </r>
  <r>
    <x v="1"/>
    <s v="0232"/>
    <n v="0"/>
    <n v="0"/>
    <n v="2028"/>
    <n v="2007"/>
    <n v="-534.62"/>
    <n v="0"/>
    <s v="50-R1.5 - Retirement"/>
    <m/>
    <x v="1"/>
    <n v="2048"/>
    <b v="0"/>
  </r>
  <r>
    <x v="1"/>
    <s v="0232"/>
    <n v="0"/>
    <n v="0"/>
    <n v="2029"/>
    <n v="1978"/>
    <n v="-56367.75"/>
    <n v="0"/>
    <s v="50-R1.5 - Retirement"/>
    <m/>
    <x v="1"/>
    <n v="2048"/>
    <b v="0"/>
  </r>
  <r>
    <x v="1"/>
    <s v="0232"/>
    <n v="0"/>
    <n v="0"/>
    <n v="2029"/>
    <n v="1979"/>
    <n v="-13095.93"/>
    <n v="0"/>
    <s v="50-R1.5 - Retirement"/>
    <m/>
    <x v="1"/>
    <n v="2048"/>
    <b v="0"/>
  </r>
  <r>
    <x v="1"/>
    <s v="0232"/>
    <n v="0"/>
    <n v="0"/>
    <n v="2029"/>
    <n v="1980"/>
    <n v="-21852.36"/>
    <n v="0"/>
    <s v="50-R1.5 - Retirement"/>
    <m/>
    <x v="1"/>
    <n v="2048"/>
    <b v="0"/>
  </r>
  <r>
    <x v="1"/>
    <s v="0232"/>
    <n v="0"/>
    <n v="0"/>
    <n v="2029"/>
    <n v="1985"/>
    <n v="-230254.72"/>
    <n v="0"/>
    <s v="50-R1.5 - Retirement"/>
    <m/>
    <x v="1"/>
    <n v="2048"/>
    <b v="0"/>
  </r>
  <r>
    <x v="1"/>
    <s v="0232"/>
    <n v="0"/>
    <n v="0"/>
    <n v="2029"/>
    <n v="1986"/>
    <n v="-65445.21"/>
    <n v="0"/>
    <s v="50-R1.5 - Retirement"/>
    <m/>
    <x v="1"/>
    <n v="2048"/>
    <b v="0"/>
  </r>
  <r>
    <x v="1"/>
    <s v="0232"/>
    <n v="0"/>
    <n v="0"/>
    <n v="2029"/>
    <n v="1987"/>
    <n v="-14408.02"/>
    <n v="0"/>
    <s v="50-R1.5 - Retirement"/>
    <m/>
    <x v="1"/>
    <n v="2048"/>
    <b v="0"/>
  </r>
  <r>
    <x v="1"/>
    <s v="0232"/>
    <n v="0"/>
    <n v="0"/>
    <n v="2029"/>
    <n v="1988"/>
    <n v="-332.74"/>
    <n v="0"/>
    <s v="50-R1.5 - Retirement"/>
    <m/>
    <x v="1"/>
    <n v="2048"/>
    <b v="0"/>
  </r>
  <r>
    <x v="1"/>
    <s v="0232"/>
    <n v="0"/>
    <n v="0"/>
    <n v="2029"/>
    <n v="1989"/>
    <n v="-0.13"/>
    <n v="0"/>
    <s v="50-R1.5 - Retirement"/>
    <m/>
    <x v="1"/>
    <n v="2048"/>
    <b v="0"/>
  </r>
  <r>
    <x v="1"/>
    <s v="0232"/>
    <n v="0"/>
    <n v="0"/>
    <n v="2029"/>
    <n v="1991"/>
    <n v="-480.91"/>
    <n v="0"/>
    <s v="50-R1.5 - Retirement"/>
    <m/>
    <x v="1"/>
    <n v="2048"/>
    <b v="0"/>
  </r>
  <r>
    <x v="1"/>
    <s v="0232"/>
    <n v="0"/>
    <n v="0"/>
    <n v="2029"/>
    <n v="1992"/>
    <n v="-150.18"/>
    <n v="0"/>
    <s v="50-R1.5 - Retirement"/>
    <m/>
    <x v="1"/>
    <n v="2048"/>
    <b v="0"/>
  </r>
  <r>
    <x v="1"/>
    <s v="0232"/>
    <n v="0"/>
    <n v="0"/>
    <n v="2029"/>
    <n v="1993"/>
    <n v="-679.17"/>
    <n v="0"/>
    <s v="50-R1.5 - Retirement"/>
    <m/>
    <x v="1"/>
    <n v="2048"/>
    <b v="0"/>
  </r>
  <r>
    <x v="1"/>
    <s v="0232"/>
    <n v="0"/>
    <n v="0"/>
    <n v="2029"/>
    <n v="1994"/>
    <n v="-14532.86"/>
    <n v="0"/>
    <s v="50-R1.5 - Retirement"/>
    <m/>
    <x v="1"/>
    <n v="2048"/>
    <b v="0"/>
  </r>
  <r>
    <x v="1"/>
    <s v="0232"/>
    <n v="0"/>
    <n v="0"/>
    <n v="2029"/>
    <n v="1995"/>
    <n v="-22877.56"/>
    <n v="0"/>
    <s v="50-R1.5 - Retirement"/>
    <m/>
    <x v="1"/>
    <n v="2048"/>
    <b v="0"/>
  </r>
  <r>
    <x v="1"/>
    <s v="0232"/>
    <n v="0"/>
    <n v="0"/>
    <n v="2029"/>
    <n v="1996"/>
    <n v="-75396.429999999993"/>
    <n v="0"/>
    <s v="50-R1.5 - Retirement"/>
    <m/>
    <x v="1"/>
    <n v="2048"/>
    <b v="0"/>
  </r>
  <r>
    <x v="1"/>
    <s v="0232"/>
    <n v="0"/>
    <n v="0"/>
    <n v="2029"/>
    <n v="1998"/>
    <n v="-274.75"/>
    <n v="0"/>
    <s v="50-R1.5 - Retirement"/>
    <m/>
    <x v="1"/>
    <n v="2048"/>
    <b v="0"/>
  </r>
  <r>
    <x v="1"/>
    <s v="0232"/>
    <n v="0"/>
    <n v="0"/>
    <n v="2029"/>
    <n v="1999"/>
    <n v="-723.32"/>
    <n v="0"/>
    <s v="50-R1.5 - Retirement"/>
    <m/>
    <x v="1"/>
    <n v="2048"/>
    <b v="0"/>
  </r>
  <r>
    <x v="1"/>
    <s v="0232"/>
    <n v="0"/>
    <n v="0"/>
    <n v="2029"/>
    <n v="2000"/>
    <n v="-65372.81"/>
    <n v="0"/>
    <s v="50-R1.5 - Retirement"/>
    <m/>
    <x v="1"/>
    <n v="2048"/>
    <b v="0"/>
  </r>
  <r>
    <x v="1"/>
    <s v="0232"/>
    <n v="0"/>
    <n v="0"/>
    <n v="2029"/>
    <n v="2001"/>
    <n v="-73693.53"/>
    <n v="0"/>
    <s v="50-R1.5 - Retirement"/>
    <m/>
    <x v="1"/>
    <n v="2048"/>
    <b v="0"/>
  </r>
  <r>
    <x v="1"/>
    <s v="0232"/>
    <n v="0"/>
    <n v="0"/>
    <n v="2029"/>
    <n v="2003"/>
    <n v="-743.86"/>
    <n v="0"/>
    <s v="50-R1.5 - Retirement"/>
    <m/>
    <x v="1"/>
    <n v="2048"/>
    <b v="0"/>
  </r>
  <r>
    <x v="1"/>
    <s v="0232"/>
    <n v="0"/>
    <n v="0"/>
    <n v="2029"/>
    <n v="2004"/>
    <n v="-151393.17000000001"/>
    <n v="0"/>
    <s v="50-R1.5 - Retirement"/>
    <m/>
    <x v="1"/>
    <n v="2048"/>
    <b v="0"/>
  </r>
  <r>
    <x v="1"/>
    <s v="0232"/>
    <n v="0"/>
    <n v="0"/>
    <n v="2029"/>
    <n v="2005"/>
    <n v="-1133.17"/>
    <n v="0"/>
    <s v="50-R1.5 - Retirement"/>
    <m/>
    <x v="1"/>
    <n v="2048"/>
    <b v="0"/>
  </r>
  <r>
    <x v="1"/>
    <s v="0232"/>
    <n v="0"/>
    <n v="0"/>
    <n v="2029"/>
    <n v="2006"/>
    <n v="-4565.28"/>
    <n v="0"/>
    <s v="50-R1.5 - Retirement"/>
    <m/>
    <x v="1"/>
    <n v="2048"/>
    <b v="0"/>
  </r>
  <r>
    <x v="1"/>
    <s v="0232"/>
    <n v="0"/>
    <n v="0"/>
    <n v="2029"/>
    <n v="2007"/>
    <n v="-553.49"/>
    <n v="0"/>
    <s v="50-R1.5 - Retirement"/>
    <m/>
    <x v="1"/>
    <n v="2048"/>
    <b v="0"/>
  </r>
  <r>
    <x v="1"/>
    <s v="0232"/>
    <n v="0"/>
    <n v="0"/>
    <n v="2030"/>
    <n v="1978"/>
    <n v="-57112.75"/>
    <n v="0"/>
    <s v="50-R1.5 - Retirement"/>
    <m/>
    <x v="1"/>
    <n v="2048"/>
    <b v="0"/>
  </r>
  <r>
    <x v="1"/>
    <s v="0232"/>
    <n v="0"/>
    <n v="0"/>
    <n v="2030"/>
    <n v="1979"/>
    <n v="-13294.95"/>
    <n v="0"/>
    <s v="50-R1.5 - Retirement"/>
    <m/>
    <x v="1"/>
    <n v="2048"/>
    <b v="0"/>
  </r>
  <r>
    <x v="1"/>
    <s v="0232"/>
    <n v="0"/>
    <n v="0"/>
    <n v="2030"/>
    <n v="1980"/>
    <n v="-22225.66"/>
    <n v="0"/>
    <s v="50-R1.5 - Retirement"/>
    <m/>
    <x v="1"/>
    <n v="2048"/>
    <b v="0"/>
  </r>
  <r>
    <x v="1"/>
    <s v="0232"/>
    <n v="0"/>
    <n v="0"/>
    <n v="2030"/>
    <n v="1985"/>
    <n v="-235992.51"/>
    <n v="0"/>
    <s v="50-R1.5 - Retirement"/>
    <m/>
    <x v="1"/>
    <n v="2048"/>
    <b v="0"/>
  </r>
  <r>
    <x v="1"/>
    <s v="0232"/>
    <n v="0"/>
    <n v="0"/>
    <n v="2030"/>
    <n v="1986"/>
    <n v="-67158.47"/>
    <n v="0"/>
    <s v="50-R1.5 - Retirement"/>
    <m/>
    <x v="1"/>
    <n v="2048"/>
    <b v="0"/>
  </r>
  <r>
    <x v="1"/>
    <s v="0232"/>
    <n v="0"/>
    <n v="0"/>
    <n v="2030"/>
    <n v="1987"/>
    <n v="-14802.35"/>
    <n v="0"/>
    <s v="50-R1.5 - Retirement"/>
    <m/>
    <x v="1"/>
    <n v="2048"/>
    <b v="0"/>
  </r>
  <r>
    <x v="1"/>
    <s v="0232"/>
    <n v="0"/>
    <n v="0"/>
    <n v="2030"/>
    <n v="1988"/>
    <n v="-342.21"/>
    <n v="0"/>
    <s v="50-R1.5 - Retirement"/>
    <m/>
    <x v="1"/>
    <n v="2048"/>
    <b v="0"/>
  </r>
  <r>
    <x v="1"/>
    <s v="0232"/>
    <n v="0"/>
    <n v="0"/>
    <n v="2030"/>
    <n v="1989"/>
    <n v="-0.13"/>
    <n v="0"/>
    <s v="50-R1.5 - Retirement"/>
    <m/>
    <x v="1"/>
    <n v="2048"/>
    <b v="0"/>
  </r>
  <r>
    <x v="1"/>
    <s v="0232"/>
    <n v="0"/>
    <n v="0"/>
    <n v="2030"/>
    <n v="1991"/>
    <n v="-495.93"/>
    <n v="0"/>
    <s v="50-R1.5 - Retirement"/>
    <m/>
    <x v="1"/>
    <n v="2048"/>
    <b v="0"/>
  </r>
  <r>
    <x v="1"/>
    <s v="0232"/>
    <n v="0"/>
    <n v="0"/>
    <n v="2030"/>
    <n v="1992"/>
    <n v="-154.99"/>
    <n v="0"/>
    <s v="50-R1.5 - Retirement"/>
    <m/>
    <x v="1"/>
    <n v="2048"/>
    <b v="0"/>
  </r>
  <r>
    <x v="1"/>
    <s v="0232"/>
    <n v="0"/>
    <n v="0"/>
    <n v="2030"/>
    <n v="1993"/>
    <n v="-701.39"/>
    <n v="0"/>
    <s v="50-R1.5 - Retirement"/>
    <m/>
    <x v="1"/>
    <n v="2048"/>
    <b v="0"/>
  </r>
  <r>
    <x v="1"/>
    <s v="0232"/>
    <n v="0"/>
    <n v="0"/>
    <n v="2030"/>
    <n v="1994"/>
    <n v="-15017.39"/>
    <n v="0"/>
    <s v="50-R1.5 - Retirement"/>
    <m/>
    <x v="1"/>
    <n v="2048"/>
    <b v="0"/>
  </r>
  <r>
    <x v="1"/>
    <s v="0232"/>
    <n v="0"/>
    <n v="0"/>
    <n v="2030"/>
    <n v="1995"/>
    <n v="-23652.85"/>
    <n v="0"/>
    <s v="50-R1.5 - Retirement"/>
    <m/>
    <x v="1"/>
    <n v="2048"/>
    <b v="0"/>
  </r>
  <r>
    <x v="1"/>
    <s v="0232"/>
    <n v="0"/>
    <n v="0"/>
    <n v="2030"/>
    <n v="1996"/>
    <n v="-77989.3"/>
    <n v="0"/>
    <s v="50-R1.5 - Retirement"/>
    <m/>
    <x v="1"/>
    <n v="2048"/>
    <b v="0"/>
  </r>
  <r>
    <x v="1"/>
    <s v="0232"/>
    <n v="0"/>
    <n v="0"/>
    <n v="2030"/>
    <n v="1998"/>
    <n v="-284.41000000000003"/>
    <n v="0"/>
    <s v="50-R1.5 - Retirement"/>
    <m/>
    <x v="1"/>
    <n v="2048"/>
    <b v="0"/>
  </r>
  <r>
    <x v="1"/>
    <s v="0232"/>
    <n v="0"/>
    <n v="0"/>
    <n v="2030"/>
    <n v="1999"/>
    <n v="-748.94"/>
    <n v="0"/>
    <s v="50-R1.5 - Retirement"/>
    <m/>
    <x v="1"/>
    <n v="2048"/>
    <b v="0"/>
  </r>
  <r>
    <x v="1"/>
    <s v="0232"/>
    <n v="0"/>
    <n v="0"/>
    <n v="2030"/>
    <n v="2000"/>
    <n v="-67703.67"/>
    <n v="0"/>
    <s v="50-R1.5 - Retirement"/>
    <m/>
    <x v="1"/>
    <n v="2048"/>
    <b v="0"/>
  </r>
  <r>
    <x v="1"/>
    <s v="0232"/>
    <n v="0"/>
    <n v="0"/>
    <n v="2030"/>
    <n v="2001"/>
    <n v="-76332.5"/>
    <n v="0"/>
    <s v="50-R1.5 - Retirement"/>
    <m/>
    <x v="1"/>
    <n v="2048"/>
    <b v="0"/>
  </r>
  <r>
    <x v="1"/>
    <s v="0232"/>
    <n v="0"/>
    <n v="0"/>
    <n v="2030"/>
    <n v="2003"/>
    <n v="-770.59"/>
    <n v="0"/>
    <s v="50-R1.5 - Retirement"/>
    <m/>
    <x v="1"/>
    <n v="2048"/>
    <b v="0"/>
  </r>
  <r>
    <x v="1"/>
    <s v="0232"/>
    <n v="0"/>
    <n v="0"/>
    <n v="2030"/>
    <n v="2004"/>
    <n v="-156830.25"/>
    <n v="0"/>
    <s v="50-R1.5 - Retirement"/>
    <m/>
    <x v="1"/>
    <n v="2048"/>
    <b v="0"/>
  </r>
  <r>
    <x v="1"/>
    <s v="0232"/>
    <n v="0"/>
    <n v="0"/>
    <n v="2030"/>
    <n v="2005"/>
    <n v="-1173.76"/>
    <n v="0"/>
    <s v="50-R1.5 - Retirement"/>
    <m/>
    <x v="1"/>
    <n v="2048"/>
    <b v="0"/>
  </r>
  <r>
    <x v="1"/>
    <s v="0232"/>
    <n v="0"/>
    <n v="0"/>
    <n v="2030"/>
    <n v="2006"/>
    <n v="-4728.26"/>
    <n v="0"/>
    <s v="50-R1.5 - Retirement"/>
    <m/>
    <x v="1"/>
    <n v="2048"/>
    <b v="0"/>
  </r>
  <r>
    <x v="1"/>
    <s v="0232"/>
    <n v="0"/>
    <n v="0"/>
    <n v="2030"/>
    <n v="2007"/>
    <n v="-573.14"/>
    <n v="0"/>
    <s v="50-R1.5 - Retirement"/>
    <m/>
    <x v="1"/>
    <n v="2048"/>
    <b v="0"/>
  </r>
  <r>
    <x v="1"/>
    <s v="0232"/>
    <n v="0"/>
    <n v="0"/>
    <n v="2031"/>
    <n v="1978"/>
    <n v="-57748.53"/>
    <n v="0"/>
    <s v="50-R1.5 - Retirement"/>
    <m/>
    <x v="1"/>
    <n v="2048"/>
    <b v="0"/>
  </r>
  <r>
    <x v="1"/>
    <s v="0232"/>
    <n v="0"/>
    <n v="0"/>
    <n v="2031"/>
    <n v="1979"/>
    <n v="-13470.67"/>
    <n v="0"/>
    <s v="50-R1.5 - Retirement"/>
    <m/>
    <x v="1"/>
    <n v="2048"/>
    <b v="0"/>
  </r>
  <r>
    <x v="1"/>
    <s v="0232"/>
    <n v="0"/>
    <n v="0"/>
    <n v="2031"/>
    <n v="1980"/>
    <n v="-22563.439999999999"/>
    <n v="0"/>
    <s v="50-R1.5 - Retirement"/>
    <m/>
    <x v="1"/>
    <n v="2048"/>
    <b v="0"/>
  </r>
  <r>
    <x v="1"/>
    <s v="0232"/>
    <n v="0"/>
    <n v="0"/>
    <n v="2031"/>
    <n v="1985"/>
    <n v="-241546.79"/>
    <n v="0"/>
    <s v="50-R1.5 - Retirement"/>
    <m/>
    <x v="1"/>
    <n v="2048"/>
    <b v="0"/>
  </r>
  <r>
    <x v="1"/>
    <s v="0232"/>
    <n v="0"/>
    <n v="0"/>
    <n v="2031"/>
    <n v="1986"/>
    <n v="-68832.009999999995"/>
    <n v="0"/>
    <s v="50-R1.5 - Retirement"/>
    <m/>
    <x v="1"/>
    <n v="2048"/>
    <b v="0"/>
  </r>
  <r>
    <x v="1"/>
    <s v="0232"/>
    <n v="0"/>
    <n v="0"/>
    <n v="2031"/>
    <n v="1987"/>
    <n v="-15189.86"/>
    <n v="0"/>
    <s v="50-R1.5 - Retirement"/>
    <m/>
    <x v="1"/>
    <n v="2048"/>
    <b v="0"/>
  </r>
  <r>
    <x v="1"/>
    <s v="0232"/>
    <n v="0"/>
    <n v="0"/>
    <n v="2031"/>
    <n v="1988"/>
    <n v="-351.58"/>
    <n v="0"/>
    <s v="50-R1.5 - Retirement"/>
    <m/>
    <x v="1"/>
    <n v="2048"/>
    <b v="0"/>
  </r>
  <r>
    <x v="1"/>
    <s v="0232"/>
    <n v="0"/>
    <n v="0"/>
    <n v="2031"/>
    <n v="1989"/>
    <n v="-0.13"/>
    <n v="0"/>
    <s v="50-R1.5 - Retirement"/>
    <m/>
    <x v="1"/>
    <n v="2048"/>
    <b v="0"/>
  </r>
  <r>
    <x v="1"/>
    <s v="0232"/>
    <n v="0"/>
    <n v="0"/>
    <n v="2031"/>
    <n v="1991"/>
    <n v="-511.01"/>
    <n v="0"/>
    <s v="50-R1.5 - Retirement"/>
    <m/>
    <x v="1"/>
    <n v="2048"/>
    <b v="0"/>
  </r>
  <r>
    <x v="1"/>
    <s v="0232"/>
    <n v="0"/>
    <n v="0"/>
    <n v="2031"/>
    <n v="1992"/>
    <n v="-159.84"/>
    <n v="0"/>
    <s v="50-R1.5 - Retirement"/>
    <m/>
    <x v="1"/>
    <n v="2048"/>
    <b v="0"/>
  </r>
  <r>
    <x v="1"/>
    <s v="0232"/>
    <n v="0"/>
    <n v="0"/>
    <n v="2031"/>
    <n v="1993"/>
    <n v="-723.85"/>
    <n v="0"/>
    <s v="50-R1.5 - Retirement"/>
    <m/>
    <x v="1"/>
    <n v="2048"/>
    <b v="0"/>
  </r>
  <r>
    <x v="1"/>
    <s v="0232"/>
    <n v="0"/>
    <n v="0"/>
    <n v="2031"/>
    <n v="1994"/>
    <n v="-15508.76"/>
    <n v="0"/>
    <s v="50-R1.5 - Retirement"/>
    <m/>
    <x v="1"/>
    <n v="2048"/>
    <b v="0"/>
  </r>
  <r>
    <x v="1"/>
    <s v="0232"/>
    <n v="0"/>
    <n v="0"/>
    <n v="2031"/>
    <n v="1995"/>
    <n v="-24441.45"/>
    <n v="0"/>
    <s v="50-R1.5 - Retirement"/>
    <m/>
    <x v="1"/>
    <n v="2048"/>
    <b v="0"/>
  </r>
  <r>
    <x v="1"/>
    <s v="0232"/>
    <n v="0"/>
    <n v="0"/>
    <n v="2031"/>
    <n v="1996"/>
    <n v="-80632.27"/>
    <n v="0"/>
    <s v="50-R1.5 - Retirement"/>
    <m/>
    <x v="1"/>
    <n v="2048"/>
    <b v="0"/>
  </r>
  <r>
    <x v="1"/>
    <s v="0232"/>
    <n v="0"/>
    <n v="0"/>
    <n v="2031"/>
    <n v="1998"/>
    <n v="-294.31"/>
    <n v="0"/>
    <s v="50-R1.5 - Retirement"/>
    <m/>
    <x v="1"/>
    <n v="2048"/>
    <b v="0"/>
  </r>
  <r>
    <x v="1"/>
    <s v="0232"/>
    <n v="0"/>
    <n v="0"/>
    <n v="2031"/>
    <n v="1999"/>
    <n v="-775.27"/>
    <n v="0"/>
    <s v="50-R1.5 - Retirement"/>
    <m/>
    <x v="1"/>
    <n v="2048"/>
    <b v="0"/>
  </r>
  <r>
    <x v="1"/>
    <s v="0232"/>
    <n v="0"/>
    <n v="0"/>
    <n v="2031"/>
    <n v="2000"/>
    <n v="-70101.960000000006"/>
    <n v="0"/>
    <s v="50-R1.5 - Retirement"/>
    <m/>
    <x v="1"/>
    <n v="2048"/>
    <b v="0"/>
  </r>
  <r>
    <x v="1"/>
    <s v="0232"/>
    <n v="0"/>
    <n v="0"/>
    <n v="2031"/>
    <n v="2001"/>
    <n v="-79054.13"/>
    <n v="0"/>
    <s v="50-R1.5 - Retirement"/>
    <m/>
    <x v="1"/>
    <n v="2048"/>
    <b v="0"/>
  </r>
  <r>
    <x v="1"/>
    <s v="0232"/>
    <n v="0"/>
    <n v="0"/>
    <n v="2031"/>
    <n v="2003"/>
    <n v="-798.26"/>
    <n v="0"/>
    <s v="50-R1.5 - Retirement"/>
    <m/>
    <x v="1"/>
    <n v="2048"/>
    <b v="0"/>
  </r>
  <r>
    <x v="1"/>
    <s v="0232"/>
    <n v="0"/>
    <n v="0"/>
    <n v="2031"/>
    <n v="2004"/>
    <n v="-162466.9"/>
    <n v="0"/>
    <s v="50-R1.5 - Retirement"/>
    <m/>
    <x v="1"/>
    <n v="2048"/>
    <b v="0"/>
  </r>
  <r>
    <x v="1"/>
    <s v="0232"/>
    <n v="0"/>
    <n v="0"/>
    <n v="2031"/>
    <n v="2005"/>
    <n v="-1215.92"/>
    <n v="0"/>
    <s v="50-R1.5 - Retirement"/>
    <m/>
    <x v="1"/>
    <n v="2048"/>
    <b v="0"/>
  </r>
  <r>
    <x v="1"/>
    <s v="0232"/>
    <n v="0"/>
    <n v="0"/>
    <n v="2031"/>
    <n v="2006"/>
    <n v="-4897.63"/>
    <n v="0"/>
    <s v="50-R1.5 - Retirement"/>
    <m/>
    <x v="1"/>
    <n v="2048"/>
    <b v="0"/>
  </r>
  <r>
    <x v="1"/>
    <s v="0232"/>
    <n v="0"/>
    <n v="0"/>
    <n v="2031"/>
    <n v="2007"/>
    <n v="-593.61"/>
    <n v="0"/>
    <s v="50-R1.5 - Retirement"/>
    <m/>
    <x v="1"/>
    <n v="2048"/>
    <b v="0"/>
  </r>
  <r>
    <x v="1"/>
    <s v="0232"/>
    <n v="0"/>
    <n v="0"/>
    <n v="2032"/>
    <n v="1978"/>
    <n v="-58264.4"/>
    <n v="0"/>
    <s v="50-R1.5 - Retirement"/>
    <m/>
    <x v="1"/>
    <n v="2048"/>
    <b v="0"/>
  </r>
  <r>
    <x v="1"/>
    <s v="0232"/>
    <n v="0"/>
    <n v="0"/>
    <n v="2032"/>
    <n v="1979"/>
    <n v="-13620.62"/>
    <n v="0"/>
    <s v="50-R1.5 - Retirement"/>
    <m/>
    <x v="1"/>
    <n v="2048"/>
    <b v="0"/>
  </r>
  <r>
    <x v="1"/>
    <s v="0232"/>
    <n v="0"/>
    <n v="0"/>
    <n v="2032"/>
    <n v="1980"/>
    <n v="-22861.65"/>
    <n v="0"/>
    <s v="50-R1.5 - Retirement"/>
    <m/>
    <x v="1"/>
    <n v="2048"/>
    <b v="0"/>
  </r>
  <r>
    <x v="1"/>
    <s v="0232"/>
    <n v="0"/>
    <n v="0"/>
    <n v="2032"/>
    <n v="1985"/>
    <n v="-246880.56"/>
    <n v="0"/>
    <s v="50-R1.5 - Retirement"/>
    <m/>
    <x v="1"/>
    <n v="2048"/>
    <b v="0"/>
  </r>
  <r>
    <x v="1"/>
    <s v="0232"/>
    <n v="0"/>
    <n v="0"/>
    <n v="2032"/>
    <n v="1986"/>
    <n v="-70452.03"/>
    <n v="0"/>
    <s v="50-R1.5 - Retirement"/>
    <m/>
    <x v="1"/>
    <n v="2048"/>
    <b v="0"/>
  </r>
  <r>
    <x v="1"/>
    <s v="0232"/>
    <n v="0"/>
    <n v="0"/>
    <n v="2032"/>
    <n v="1987"/>
    <n v="-15568.38"/>
    <n v="0"/>
    <s v="50-R1.5 - Retirement"/>
    <m/>
    <x v="1"/>
    <n v="2048"/>
    <b v="0"/>
  </r>
  <r>
    <x v="1"/>
    <s v="0232"/>
    <n v="0"/>
    <n v="0"/>
    <n v="2032"/>
    <n v="1988"/>
    <n v="-360.78"/>
    <n v="0"/>
    <s v="50-R1.5 - Retirement"/>
    <m/>
    <x v="1"/>
    <n v="2048"/>
    <b v="0"/>
  </r>
  <r>
    <x v="1"/>
    <s v="0232"/>
    <n v="0"/>
    <n v="0"/>
    <n v="2032"/>
    <n v="1989"/>
    <n v="-0.14000000000000001"/>
    <n v="0"/>
    <s v="50-R1.5 - Retirement"/>
    <m/>
    <x v="1"/>
    <n v="2048"/>
    <b v="0"/>
  </r>
  <r>
    <x v="1"/>
    <s v="0232"/>
    <n v="0"/>
    <n v="0"/>
    <n v="2032"/>
    <n v="1991"/>
    <n v="-526.07000000000005"/>
    <n v="0"/>
    <s v="50-R1.5 - Retirement"/>
    <m/>
    <x v="1"/>
    <n v="2048"/>
    <b v="0"/>
  </r>
  <r>
    <x v="1"/>
    <s v="0232"/>
    <n v="0"/>
    <n v="0"/>
    <n v="2032"/>
    <n v="1992"/>
    <n v="-164.69"/>
    <n v="0"/>
    <s v="50-R1.5 - Retirement"/>
    <m/>
    <x v="1"/>
    <n v="2048"/>
    <b v="0"/>
  </r>
  <r>
    <x v="1"/>
    <s v="0232"/>
    <n v="0"/>
    <n v="0"/>
    <n v="2032"/>
    <n v="1993"/>
    <n v="-746.47"/>
    <n v="0"/>
    <s v="50-R1.5 - Retirement"/>
    <m/>
    <x v="1"/>
    <n v="2048"/>
    <b v="0"/>
  </r>
  <r>
    <x v="1"/>
    <s v="0232"/>
    <n v="0"/>
    <n v="0"/>
    <n v="2032"/>
    <n v="1994"/>
    <n v="-16005.25"/>
    <n v="0"/>
    <s v="50-R1.5 - Retirement"/>
    <m/>
    <x v="1"/>
    <n v="2048"/>
    <b v="0"/>
  </r>
  <r>
    <x v="1"/>
    <s v="0232"/>
    <n v="0"/>
    <n v="0"/>
    <n v="2032"/>
    <n v="1995"/>
    <n v="-25241.17"/>
    <n v="0"/>
    <s v="50-R1.5 - Retirement"/>
    <m/>
    <x v="1"/>
    <n v="2048"/>
    <b v="0"/>
  </r>
  <r>
    <x v="1"/>
    <s v="0232"/>
    <n v="0"/>
    <n v="0"/>
    <n v="2032"/>
    <n v="1996"/>
    <n v="-83320.600000000006"/>
    <n v="0"/>
    <s v="50-R1.5 - Retirement"/>
    <m/>
    <x v="1"/>
    <n v="2048"/>
    <b v="0"/>
  </r>
  <r>
    <x v="1"/>
    <s v="0232"/>
    <n v="0"/>
    <n v="0"/>
    <n v="2032"/>
    <n v="1998"/>
    <n v="-304.43"/>
    <n v="0"/>
    <s v="50-R1.5 - Retirement"/>
    <m/>
    <x v="1"/>
    <n v="2048"/>
    <b v="0"/>
  </r>
  <r>
    <x v="1"/>
    <s v="0232"/>
    <n v="0"/>
    <n v="0"/>
    <n v="2032"/>
    <n v="1999"/>
    <n v="-802.24"/>
    <n v="0"/>
    <s v="50-R1.5 - Retirement"/>
    <m/>
    <x v="1"/>
    <n v="2048"/>
    <b v="0"/>
  </r>
  <r>
    <x v="1"/>
    <s v="0232"/>
    <n v="0"/>
    <n v="0"/>
    <n v="2032"/>
    <n v="2000"/>
    <n v="-72566.33"/>
    <n v="0"/>
    <s v="50-R1.5 - Retirement"/>
    <m/>
    <x v="1"/>
    <n v="2048"/>
    <b v="0"/>
  </r>
  <r>
    <x v="1"/>
    <s v="0232"/>
    <n v="0"/>
    <n v="0"/>
    <n v="2032"/>
    <n v="2001"/>
    <n v="-81854.490000000005"/>
    <n v="0"/>
    <s v="50-R1.5 - Retirement"/>
    <m/>
    <x v="1"/>
    <n v="2048"/>
    <b v="0"/>
  </r>
  <r>
    <x v="1"/>
    <s v="0232"/>
    <n v="0"/>
    <n v="0"/>
    <n v="2032"/>
    <n v="2003"/>
    <n v="-826.84"/>
    <n v="0"/>
    <s v="50-R1.5 - Retirement"/>
    <m/>
    <x v="1"/>
    <n v="2048"/>
    <b v="0"/>
  </r>
  <r>
    <x v="1"/>
    <s v="0232"/>
    <n v="0"/>
    <n v="0"/>
    <n v="2032"/>
    <n v="2004"/>
    <n v="-168299.54"/>
    <n v="0"/>
    <s v="50-R1.5 - Retirement"/>
    <m/>
    <x v="1"/>
    <n v="2048"/>
    <b v="0"/>
  </r>
  <r>
    <x v="1"/>
    <s v="0232"/>
    <n v="0"/>
    <n v="0"/>
    <n v="2032"/>
    <n v="2005"/>
    <n v="-1259.6199999999999"/>
    <n v="0"/>
    <s v="50-R1.5 - Retirement"/>
    <m/>
    <x v="1"/>
    <n v="2048"/>
    <b v="0"/>
  </r>
  <r>
    <x v="1"/>
    <s v="0232"/>
    <n v="0"/>
    <n v="0"/>
    <n v="2032"/>
    <n v="2006"/>
    <n v="-5073.53"/>
    <n v="0"/>
    <s v="50-R1.5 - Retirement"/>
    <m/>
    <x v="1"/>
    <n v="2048"/>
    <b v="0"/>
  </r>
  <r>
    <x v="1"/>
    <s v="0232"/>
    <n v="0"/>
    <n v="0"/>
    <n v="2032"/>
    <n v="2007"/>
    <n v="-614.87"/>
    <n v="0"/>
    <s v="50-R1.5 - Retirement"/>
    <m/>
    <x v="1"/>
    <n v="2048"/>
    <b v="0"/>
  </r>
  <r>
    <x v="1"/>
    <s v="0232"/>
    <n v="0"/>
    <n v="0"/>
    <n v="2033"/>
    <n v="1978"/>
    <n v="-58649.96"/>
    <n v="0"/>
    <s v="50-R1.5 - Retirement"/>
    <m/>
    <x v="1"/>
    <n v="2048"/>
    <b v="0"/>
  </r>
  <r>
    <x v="1"/>
    <s v="0232"/>
    <n v="0"/>
    <n v="0"/>
    <n v="2033"/>
    <n v="1979"/>
    <n v="-13742.3"/>
    <n v="0"/>
    <s v="50-R1.5 - Retirement"/>
    <m/>
    <x v="1"/>
    <n v="2048"/>
    <b v="0"/>
  </r>
  <r>
    <x v="1"/>
    <s v="0232"/>
    <n v="0"/>
    <n v="0"/>
    <n v="2033"/>
    <n v="1980"/>
    <n v="-23116.15"/>
    <n v="0"/>
    <s v="50-R1.5 - Retirement"/>
    <m/>
    <x v="1"/>
    <n v="2048"/>
    <b v="0"/>
  </r>
  <r>
    <x v="1"/>
    <s v="0232"/>
    <n v="0"/>
    <n v="0"/>
    <n v="2033"/>
    <n v="1985"/>
    <n v="-251944.97"/>
    <n v="0"/>
    <s v="50-R1.5 - Retirement"/>
    <m/>
    <x v="1"/>
    <n v="2048"/>
    <b v="0"/>
  </r>
  <r>
    <x v="1"/>
    <s v="0232"/>
    <n v="0"/>
    <n v="0"/>
    <n v="2033"/>
    <n v="1986"/>
    <n v="-72007.73"/>
    <n v="0"/>
    <s v="50-R1.5 - Retirement"/>
    <m/>
    <x v="1"/>
    <n v="2048"/>
    <b v="0"/>
  </r>
  <r>
    <x v="1"/>
    <s v="0232"/>
    <n v="0"/>
    <n v="0"/>
    <n v="2033"/>
    <n v="1987"/>
    <n v="-15934.79"/>
    <n v="0"/>
    <s v="50-R1.5 - Retirement"/>
    <m/>
    <x v="1"/>
    <n v="2048"/>
    <b v="0"/>
  </r>
  <r>
    <x v="1"/>
    <s v="0232"/>
    <n v="0"/>
    <n v="0"/>
    <n v="2033"/>
    <n v="1988"/>
    <n v="-369.78"/>
    <n v="0"/>
    <s v="50-R1.5 - Retirement"/>
    <m/>
    <x v="1"/>
    <n v="2048"/>
    <b v="0"/>
  </r>
  <r>
    <x v="1"/>
    <s v="0232"/>
    <n v="0"/>
    <n v="0"/>
    <n v="2033"/>
    <n v="1989"/>
    <n v="-0.14000000000000001"/>
    <n v="0"/>
    <s v="50-R1.5 - Retirement"/>
    <m/>
    <x v="1"/>
    <n v="2048"/>
    <b v="0"/>
  </r>
  <r>
    <x v="1"/>
    <s v="0232"/>
    <n v="0"/>
    <n v="0"/>
    <n v="2033"/>
    <n v="1991"/>
    <n v="-541.04"/>
    <n v="0"/>
    <s v="50-R1.5 - Retirement"/>
    <m/>
    <x v="1"/>
    <n v="2048"/>
    <b v="0"/>
  </r>
  <r>
    <x v="1"/>
    <s v="0232"/>
    <n v="0"/>
    <n v="0"/>
    <n v="2033"/>
    <n v="1992"/>
    <n v="-169.55"/>
    <n v="0"/>
    <s v="50-R1.5 - Retirement"/>
    <m/>
    <x v="1"/>
    <n v="2048"/>
    <b v="0"/>
  </r>
  <r>
    <x v="1"/>
    <s v="0232"/>
    <n v="0"/>
    <n v="0"/>
    <n v="2033"/>
    <n v="1993"/>
    <n v="-769.16"/>
    <n v="0"/>
    <s v="50-R1.5 - Retirement"/>
    <m/>
    <x v="1"/>
    <n v="2048"/>
    <b v="0"/>
  </r>
  <r>
    <x v="1"/>
    <s v="0232"/>
    <n v="0"/>
    <n v="0"/>
    <n v="2033"/>
    <n v="1994"/>
    <n v="-16505.400000000001"/>
    <n v="0"/>
    <s v="50-R1.5 - Retirement"/>
    <m/>
    <x v="1"/>
    <n v="2048"/>
    <b v="0"/>
  </r>
  <r>
    <x v="1"/>
    <s v="0232"/>
    <n v="0"/>
    <n v="0"/>
    <n v="2033"/>
    <n v="1995"/>
    <n v="-26049.24"/>
    <n v="0"/>
    <s v="50-R1.5 - Retirement"/>
    <m/>
    <x v="1"/>
    <n v="2048"/>
    <b v="0"/>
  </r>
  <r>
    <x v="1"/>
    <s v="0232"/>
    <n v="0"/>
    <n v="0"/>
    <n v="2033"/>
    <n v="1996"/>
    <n v="-86046.84"/>
    <n v="0"/>
    <s v="50-R1.5 - Retirement"/>
    <m/>
    <x v="1"/>
    <n v="2048"/>
    <b v="0"/>
  </r>
  <r>
    <x v="1"/>
    <s v="0232"/>
    <n v="0"/>
    <n v="0"/>
    <n v="2033"/>
    <n v="1998"/>
    <n v="-314.75"/>
    <n v="0"/>
    <s v="50-R1.5 - Retirement"/>
    <m/>
    <x v="1"/>
    <n v="2048"/>
    <b v="0"/>
  </r>
  <r>
    <x v="1"/>
    <s v="0232"/>
    <n v="0"/>
    <n v="0"/>
    <n v="2033"/>
    <n v="1999"/>
    <n v="-829.83"/>
    <n v="0"/>
    <s v="50-R1.5 - Retirement"/>
    <m/>
    <x v="1"/>
    <n v="2048"/>
    <b v="0"/>
  </r>
  <r>
    <x v="1"/>
    <s v="0232"/>
    <n v="0"/>
    <n v="0"/>
    <n v="2033"/>
    <n v="2000"/>
    <n v="-75090.710000000006"/>
    <n v="0"/>
    <s v="50-R1.5 - Retirement"/>
    <m/>
    <x v="1"/>
    <n v="2048"/>
    <b v="0"/>
  </r>
  <r>
    <x v="1"/>
    <s v="0232"/>
    <n v="0"/>
    <n v="0"/>
    <n v="2033"/>
    <n v="2001"/>
    <n v="-84732.01"/>
    <n v="0"/>
    <s v="50-R1.5 - Retirement"/>
    <m/>
    <x v="1"/>
    <n v="2048"/>
    <b v="0"/>
  </r>
  <r>
    <x v="1"/>
    <s v="0232"/>
    <n v="0"/>
    <n v="0"/>
    <n v="2033"/>
    <n v="2003"/>
    <n v="-856.32"/>
    <n v="0"/>
    <s v="50-R1.5 - Retirement"/>
    <m/>
    <x v="1"/>
    <n v="2048"/>
    <b v="0"/>
  </r>
  <r>
    <x v="1"/>
    <s v="0232"/>
    <n v="0"/>
    <n v="0"/>
    <n v="2033"/>
    <n v="2004"/>
    <n v="-174326.35"/>
    <n v="0"/>
    <s v="50-R1.5 - Retirement"/>
    <m/>
    <x v="1"/>
    <n v="2048"/>
    <b v="0"/>
  </r>
  <r>
    <x v="1"/>
    <s v="0232"/>
    <n v="0"/>
    <n v="0"/>
    <n v="2033"/>
    <n v="2005"/>
    <n v="-1304.8399999999999"/>
    <n v="0"/>
    <s v="50-R1.5 - Retirement"/>
    <m/>
    <x v="1"/>
    <n v="2048"/>
    <b v="0"/>
  </r>
  <r>
    <x v="1"/>
    <s v="0232"/>
    <n v="0"/>
    <n v="0"/>
    <n v="2033"/>
    <n v="2006"/>
    <n v="-5255.87"/>
    <n v="0"/>
    <s v="50-R1.5 - Retirement"/>
    <m/>
    <x v="1"/>
    <n v="2048"/>
    <b v="0"/>
  </r>
  <r>
    <x v="1"/>
    <s v="0232"/>
    <n v="0"/>
    <n v="0"/>
    <n v="2033"/>
    <n v="2007"/>
    <n v="-636.95000000000005"/>
    <n v="0"/>
    <s v="50-R1.5 - Retirement"/>
    <m/>
    <x v="1"/>
    <n v="2048"/>
    <b v="0"/>
  </r>
  <r>
    <x v="1"/>
    <s v="0232"/>
    <n v="0"/>
    <n v="0"/>
    <n v="2034"/>
    <n v="1978"/>
    <n v="-58897.35"/>
    <n v="0"/>
    <s v="50-R1.5 - Retirement"/>
    <m/>
    <x v="1"/>
    <n v="2048"/>
    <b v="0"/>
  </r>
  <r>
    <x v="1"/>
    <s v="0232"/>
    <n v="0"/>
    <n v="0"/>
    <n v="2034"/>
    <n v="1979"/>
    <n v="-13833.23"/>
    <n v="0"/>
    <s v="50-R1.5 - Retirement"/>
    <m/>
    <x v="1"/>
    <n v="2048"/>
    <b v="0"/>
  </r>
  <r>
    <x v="1"/>
    <s v="0232"/>
    <n v="0"/>
    <n v="0"/>
    <n v="2034"/>
    <n v="1980"/>
    <n v="-23322.639999999999"/>
    <n v="0"/>
    <s v="50-R1.5 - Retirement"/>
    <m/>
    <x v="1"/>
    <n v="2048"/>
    <b v="0"/>
  </r>
  <r>
    <x v="1"/>
    <s v="0232"/>
    <n v="0"/>
    <n v="0"/>
    <n v="2034"/>
    <n v="1985"/>
    <n v="-256694.15"/>
    <n v="0"/>
    <s v="50-R1.5 - Retirement"/>
    <m/>
    <x v="1"/>
    <n v="2048"/>
    <b v="0"/>
  </r>
  <r>
    <x v="1"/>
    <s v="0232"/>
    <n v="0"/>
    <n v="0"/>
    <n v="2034"/>
    <n v="1986"/>
    <n v="-73484.87"/>
    <n v="0"/>
    <s v="50-R1.5 - Retirement"/>
    <m/>
    <x v="1"/>
    <n v="2048"/>
    <b v="0"/>
  </r>
  <r>
    <x v="1"/>
    <s v="0232"/>
    <n v="0"/>
    <n v="0"/>
    <n v="2034"/>
    <n v="1987"/>
    <n v="-16286.66"/>
    <n v="0"/>
    <s v="50-R1.5 - Retirement"/>
    <m/>
    <x v="1"/>
    <n v="2048"/>
    <b v="0"/>
  </r>
  <r>
    <x v="1"/>
    <s v="0232"/>
    <n v="0"/>
    <n v="0"/>
    <n v="2034"/>
    <n v="1988"/>
    <n v="-378.48"/>
    <n v="0"/>
    <s v="50-R1.5 - Retirement"/>
    <m/>
    <x v="1"/>
    <n v="2048"/>
    <b v="0"/>
  </r>
  <r>
    <x v="1"/>
    <s v="0232"/>
    <n v="0"/>
    <n v="0"/>
    <n v="2034"/>
    <n v="1989"/>
    <n v="-0.14000000000000001"/>
    <n v="0"/>
    <s v="50-R1.5 - Retirement"/>
    <m/>
    <x v="1"/>
    <n v="2048"/>
    <b v="0"/>
  </r>
  <r>
    <x v="1"/>
    <s v="0232"/>
    <n v="0"/>
    <n v="0"/>
    <n v="2034"/>
    <n v="1991"/>
    <n v="-555.85"/>
    <n v="0"/>
    <s v="50-R1.5 - Retirement"/>
    <m/>
    <x v="1"/>
    <n v="2048"/>
    <b v="0"/>
  </r>
  <r>
    <x v="1"/>
    <s v="0232"/>
    <n v="0"/>
    <n v="0"/>
    <n v="2034"/>
    <n v="1992"/>
    <n v="-174.37"/>
    <n v="0"/>
    <s v="50-R1.5 - Retirement"/>
    <m/>
    <x v="1"/>
    <n v="2048"/>
    <b v="0"/>
  </r>
  <r>
    <x v="1"/>
    <s v="0232"/>
    <n v="0"/>
    <n v="0"/>
    <n v="2034"/>
    <n v="1993"/>
    <n v="-791.83"/>
    <n v="0"/>
    <s v="50-R1.5 - Retirement"/>
    <m/>
    <x v="1"/>
    <n v="2048"/>
    <b v="0"/>
  </r>
  <r>
    <x v="1"/>
    <s v="0232"/>
    <n v="0"/>
    <n v="0"/>
    <n v="2034"/>
    <n v="1994"/>
    <n v="-17007.14"/>
    <n v="0"/>
    <s v="50-R1.5 - Retirement"/>
    <m/>
    <x v="1"/>
    <n v="2048"/>
    <b v="0"/>
  </r>
  <r>
    <x v="1"/>
    <s v="0232"/>
    <n v="0"/>
    <n v="0"/>
    <n v="2034"/>
    <n v="1995"/>
    <n v="-26863.26"/>
    <n v="0"/>
    <s v="50-R1.5 - Retirement"/>
    <m/>
    <x v="1"/>
    <n v="2048"/>
    <b v="0"/>
  </r>
  <r>
    <x v="1"/>
    <s v="0232"/>
    <n v="0"/>
    <n v="0"/>
    <n v="2034"/>
    <n v="1996"/>
    <n v="-88801.52"/>
    <n v="0"/>
    <s v="50-R1.5 - Retirement"/>
    <m/>
    <x v="1"/>
    <n v="2048"/>
    <b v="0"/>
  </r>
  <r>
    <x v="1"/>
    <s v="0232"/>
    <n v="0"/>
    <n v="0"/>
    <n v="2034"/>
    <n v="1998"/>
    <n v="-325.24"/>
    <n v="0"/>
    <s v="50-R1.5 - Retirement"/>
    <m/>
    <x v="1"/>
    <n v="2048"/>
    <b v="0"/>
  </r>
  <r>
    <x v="1"/>
    <s v="0232"/>
    <n v="0"/>
    <n v="0"/>
    <n v="2034"/>
    <n v="1999"/>
    <n v="-857.95"/>
    <n v="0"/>
    <s v="50-R1.5 - Retirement"/>
    <m/>
    <x v="1"/>
    <n v="2048"/>
    <b v="0"/>
  </r>
  <r>
    <x v="1"/>
    <s v="0232"/>
    <n v="0"/>
    <n v="0"/>
    <n v="2034"/>
    <n v="2000"/>
    <n v="-77673.06"/>
    <n v="0"/>
    <s v="50-R1.5 - Retirement"/>
    <m/>
    <x v="1"/>
    <n v="2048"/>
    <b v="0"/>
  </r>
  <r>
    <x v="1"/>
    <s v="0232"/>
    <n v="0"/>
    <n v="0"/>
    <n v="2034"/>
    <n v="2001"/>
    <n v="-87679.59"/>
    <n v="0"/>
    <s v="50-R1.5 - Retirement"/>
    <m/>
    <x v="1"/>
    <n v="2048"/>
    <b v="0"/>
  </r>
  <r>
    <x v="1"/>
    <s v="0232"/>
    <n v="0"/>
    <n v="0"/>
    <n v="2034"/>
    <n v="2003"/>
    <n v="-886.66"/>
    <n v="0"/>
    <s v="50-R1.5 - Retirement"/>
    <m/>
    <x v="1"/>
    <n v="2048"/>
    <b v="0"/>
  </r>
  <r>
    <x v="1"/>
    <s v="0232"/>
    <n v="0"/>
    <n v="0"/>
    <n v="2034"/>
    <n v="2004"/>
    <n v="-180541.95"/>
    <n v="0"/>
    <s v="50-R1.5 - Retirement"/>
    <m/>
    <x v="1"/>
    <n v="2048"/>
    <b v="0"/>
  </r>
  <r>
    <x v="1"/>
    <s v="0232"/>
    <n v="0"/>
    <n v="0"/>
    <n v="2034"/>
    <n v="2005"/>
    <n v="-1351.57"/>
    <n v="0"/>
    <s v="50-R1.5 - Retirement"/>
    <m/>
    <x v="1"/>
    <n v="2048"/>
    <b v="0"/>
  </r>
  <r>
    <x v="1"/>
    <s v="0232"/>
    <n v="0"/>
    <n v="0"/>
    <n v="2034"/>
    <n v="2006"/>
    <n v="-5444.56"/>
    <n v="0"/>
    <s v="50-R1.5 - Retirement"/>
    <m/>
    <x v="1"/>
    <n v="2048"/>
    <b v="0"/>
  </r>
  <r>
    <x v="1"/>
    <s v="0232"/>
    <n v="0"/>
    <n v="0"/>
    <n v="2034"/>
    <n v="2007"/>
    <n v="-659.85"/>
    <n v="0"/>
    <s v="50-R1.5 - Retirement"/>
    <m/>
    <x v="1"/>
    <n v="2048"/>
    <b v="0"/>
  </r>
  <r>
    <x v="1"/>
    <s v="0232"/>
    <n v="0"/>
    <n v="0"/>
    <n v="2035"/>
    <n v="1978"/>
    <n v="-58997.43"/>
    <n v="0"/>
    <s v="50-R1.5 - Retirement"/>
    <m/>
    <x v="1"/>
    <n v="2048"/>
    <b v="0"/>
  </r>
  <r>
    <x v="1"/>
    <s v="0232"/>
    <n v="0"/>
    <n v="0"/>
    <n v="2035"/>
    <n v="1979"/>
    <n v="-13891.58"/>
    <n v="0"/>
    <s v="50-R1.5 - Retirement"/>
    <m/>
    <x v="1"/>
    <n v="2048"/>
    <b v="0"/>
  </r>
  <r>
    <x v="1"/>
    <s v="0232"/>
    <n v="0"/>
    <n v="0"/>
    <n v="2035"/>
    <n v="1980"/>
    <n v="-23476.98"/>
    <n v="0"/>
    <s v="50-R1.5 - Retirement"/>
    <m/>
    <x v="1"/>
    <n v="2048"/>
    <b v="0"/>
  </r>
  <r>
    <x v="1"/>
    <s v="0232"/>
    <n v="0"/>
    <n v="0"/>
    <n v="2035"/>
    <n v="1985"/>
    <n v="-261079.27"/>
    <n v="0"/>
    <s v="50-R1.5 - Retirement"/>
    <m/>
    <x v="1"/>
    <n v="2048"/>
    <b v="0"/>
  </r>
  <r>
    <x v="1"/>
    <s v="0232"/>
    <n v="0"/>
    <n v="0"/>
    <n v="2035"/>
    <n v="1986"/>
    <n v="-74870.070000000007"/>
    <n v="0"/>
    <s v="50-R1.5 - Retirement"/>
    <m/>
    <x v="1"/>
    <n v="2048"/>
    <b v="0"/>
  </r>
  <r>
    <x v="1"/>
    <s v="0232"/>
    <n v="0"/>
    <n v="0"/>
    <n v="2035"/>
    <n v="1987"/>
    <n v="-16620.759999999998"/>
    <n v="0"/>
    <s v="50-R1.5 - Retirement"/>
    <m/>
    <x v="1"/>
    <n v="2048"/>
    <b v="0"/>
  </r>
  <r>
    <x v="1"/>
    <s v="0232"/>
    <n v="0"/>
    <n v="0"/>
    <n v="2035"/>
    <n v="1988"/>
    <n v="-386.84"/>
    <n v="0"/>
    <s v="50-R1.5 - Retirement"/>
    <m/>
    <x v="1"/>
    <n v="2048"/>
    <b v="0"/>
  </r>
  <r>
    <x v="1"/>
    <s v="0232"/>
    <n v="0"/>
    <n v="0"/>
    <n v="2035"/>
    <n v="1989"/>
    <n v="-0.15"/>
    <n v="0"/>
    <s v="50-R1.5 - Retirement"/>
    <m/>
    <x v="1"/>
    <n v="2048"/>
    <b v="0"/>
  </r>
  <r>
    <x v="1"/>
    <s v="0232"/>
    <n v="0"/>
    <n v="0"/>
    <n v="2035"/>
    <n v="1991"/>
    <n v="-570.4"/>
    <n v="0"/>
    <s v="50-R1.5 - Retirement"/>
    <m/>
    <x v="1"/>
    <n v="2048"/>
    <b v="0"/>
  </r>
  <r>
    <x v="1"/>
    <s v="0232"/>
    <n v="0"/>
    <n v="0"/>
    <n v="2035"/>
    <n v="1992"/>
    <n v="-179.15"/>
    <n v="0"/>
    <s v="50-R1.5 - Retirement"/>
    <m/>
    <x v="1"/>
    <n v="2048"/>
    <b v="0"/>
  </r>
  <r>
    <x v="1"/>
    <s v="0232"/>
    <n v="0"/>
    <n v="0"/>
    <n v="2035"/>
    <n v="1993"/>
    <n v="-814.37"/>
    <n v="0"/>
    <s v="50-R1.5 - Retirement"/>
    <m/>
    <x v="1"/>
    <n v="2048"/>
    <b v="0"/>
  </r>
  <r>
    <x v="1"/>
    <s v="0232"/>
    <n v="0"/>
    <n v="0"/>
    <n v="2035"/>
    <n v="1994"/>
    <n v="-17508.39"/>
    <n v="0"/>
    <s v="50-R1.5 - Retirement"/>
    <m/>
    <x v="1"/>
    <n v="2048"/>
    <b v="0"/>
  </r>
  <r>
    <x v="1"/>
    <s v="0232"/>
    <n v="0"/>
    <n v="0"/>
    <n v="2035"/>
    <n v="1995"/>
    <n v="-27679.86"/>
    <n v="0"/>
    <s v="50-R1.5 - Retirement"/>
    <m/>
    <x v="1"/>
    <n v="2048"/>
    <b v="0"/>
  </r>
  <r>
    <x v="1"/>
    <s v="0232"/>
    <n v="0"/>
    <n v="0"/>
    <n v="2035"/>
    <n v="1996"/>
    <n v="-91576.5"/>
    <n v="0"/>
    <s v="50-R1.5 - Retirement"/>
    <m/>
    <x v="1"/>
    <n v="2048"/>
    <b v="0"/>
  </r>
  <r>
    <x v="1"/>
    <s v="0232"/>
    <n v="0"/>
    <n v="0"/>
    <n v="2035"/>
    <n v="1998"/>
    <n v="-335.88"/>
    <n v="0"/>
    <s v="50-R1.5 - Retirement"/>
    <m/>
    <x v="1"/>
    <n v="2048"/>
    <b v="0"/>
  </r>
  <r>
    <x v="1"/>
    <s v="0232"/>
    <n v="0"/>
    <n v="0"/>
    <n v="2035"/>
    <n v="1999"/>
    <n v="-886.55"/>
    <n v="0"/>
    <s v="50-R1.5 - Retirement"/>
    <m/>
    <x v="1"/>
    <n v="2048"/>
    <b v="0"/>
  </r>
  <r>
    <x v="1"/>
    <s v="0232"/>
    <n v="0"/>
    <n v="0"/>
    <n v="2035"/>
    <n v="2000"/>
    <n v="-80305.320000000007"/>
    <n v="0"/>
    <s v="50-R1.5 - Retirement"/>
    <m/>
    <x v="1"/>
    <n v="2048"/>
    <b v="0"/>
  </r>
  <r>
    <x v="1"/>
    <s v="0232"/>
    <n v="0"/>
    <n v="0"/>
    <n v="2035"/>
    <n v="2001"/>
    <n v="-90694.88"/>
    <n v="0"/>
    <s v="50-R1.5 - Retirement"/>
    <m/>
    <x v="1"/>
    <n v="2048"/>
    <b v="0"/>
  </r>
  <r>
    <x v="1"/>
    <s v="0232"/>
    <n v="0"/>
    <n v="0"/>
    <n v="2035"/>
    <n v="2003"/>
    <n v="-917.83"/>
    <n v="0"/>
    <s v="50-R1.5 - Retirement"/>
    <m/>
    <x v="1"/>
    <n v="2048"/>
    <b v="0"/>
  </r>
  <r>
    <x v="1"/>
    <s v="0232"/>
    <n v="0"/>
    <n v="0"/>
    <n v="2035"/>
    <n v="2004"/>
    <n v="-186937.36"/>
    <n v="0"/>
    <s v="50-R1.5 - Retirement"/>
    <m/>
    <x v="1"/>
    <n v="2048"/>
    <b v="0"/>
  </r>
  <r>
    <x v="1"/>
    <s v="0232"/>
    <n v="0"/>
    <n v="0"/>
    <n v="2035"/>
    <n v="2005"/>
    <n v="-1399.76"/>
    <n v="0"/>
    <s v="50-R1.5 - Retirement"/>
    <m/>
    <x v="1"/>
    <n v="2048"/>
    <b v="0"/>
  </r>
  <r>
    <x v="1"/>
    <s v="0232"/>
    <n v="0"/>
    <n v="0"/>
    <n v="2035"/>
    <n v="2006"/>
    <n v="-5639.53"/>
    <n v="0"/>
    <s v="50-R1.5 - Retirement"/>
    <m/>
    <x v="1"/>
    <n v="2048"/>
    <b v="0"/>
  </r>
  <r>
    <x v="1"/>
    <s v="0232"/>
    <n v="0"/>
    <n v="0"/>
    <n v="2035"/>
    <n v="2007"/>
    <n v="-683.53"/>
    <n v="0"/>
    <s v="50-R1.5 - Retirement"/>
    <m/>
    <x v="1"/>
    <n v="2048"/>
    <b v="0"/>
  </r>
  <r>
    <x v="1"/>
    <s v="0232"/>
    <n v="0"/>
    <n v="0"/>
    <n v="2036"/>
    <n v="1978"/>
    <n v="-58943.3"/>
    <n v="0"/>
    <s v="50-R1.5 - Retirement"/>
    <m/>
    <x v="1"/>
    <n v="2048"/>
    <b v="0"/>
  </r>
  <r>
    <x v="1"/>
    <s v="0232"/>
    <n v="0"/>
    <n v="0"/>
    <n v="2036"/>
    <n v="1979"/>
    <n v="-13915.19"/>
    <n v="0"/>
    <s v="50-R1.5 - Retirement"/>
    <m/>
    <x v="1"/>
    <n v="2048"/>
    <b v="0"/>
  </r>
  <r>
    <x v="1"/>
    <s v="0232"/>
    <n v="0"/>
    <n v="0"/>
    <n v="2036"/>
    <n v="1980"/>
    <n v="-23576.01"/>
    <n v="0"/>
    <s v="50-R1.5 - Retirement"/>
    <m/>
    <x v="1"/>
    <n v="2048"/>
    <b v="0"/>
  </r>
  <r>
    <x v="1"/>
    <s v="0232"/>
    <n v="0"/>
    <n v="0"/>
    <n v="2036"/>
    <n v="1985"/>
    <n v="-265047.03000000003"/>
    <n v="0"/>
    <s v="50-R1.5 - Retirement"/>
    <m/>
    <x v="1"/>
    <n v="2048"/>
    <b v="0"/>
  </r>
  <r>
    <x v="1"/>
    <s v="0232"/>
    <n v="0"/>
    <n v="0"/>
    <n v="2036"/>
    <n v="1986"/>
    <n v="-76149.08"/>
    <n v="0"/>
    <s v="50-R1.5 - Retirement"/>
    <m/>
    <x v="1"/>
    <n v="2048"/>
    <b v="0"/>
  </r>
  <r>
    <x v="1"/>
    <s v="0232"/>
    <n v="0"/>
    <n v="0"/>
    <n v="2036"/>
    <n v="1987"/>
    <n v="-16934.060000000001"/>
    <n v="0"/>
    <s v="50-R1.5 - Retirement"/>
    <m/>
    <x v="1"/>
    <n v="2048"/>
    <b v="0"/>
  </r>
  <r>
    <x v="1"/>
    <s v="0232"/>
    <n v="0"/>
    <n v="0"/>
    <n v="2036"/>
    <n v="1988"/>
    <n v="-394.77"/>
    <n v="0"/>
    <s v="50-R1.5 - Retirement"/>
    <m/>
    <x v="1"/>
    <n v="2048"/>
    <b v="0"/>
  </r>
  <r>
    <x v="1"/>
    <s v="0232"/>
    <n v="0"/>
    <n v="0"/>
    <n v="2036"/>
    <n v="1989"/>
    <n v="-0.15"/>
    <n v="0"/>
    <s v="50-R1.5 - Retirement"/>
    <m/>
    <x v="1"/>
    <n v="2048"/>
    <b v="0"/>
  </r>
  <r>
    <x v="1"/>
    <s v="0232"/>
    <n v="0"/>
    <n v="0"/>
    <n v="2036"/>
    <n v="1991"/>
    <n v="-584.62"/>
    <n v="0"/>
    <s v="50-R1.5 - Retirement"/>
    <m/>
    <x v="1"/>
    <n v="2048"/>
    <b v="0"/>
  </r>
  <r>
    <x v="1"/>
    <s v="0232"/>
    <n v="0"/>
    <n v="0"/>
    <n v="2036"/>
    <n v="1992"/>
    <n v="-183.84"/>
    <n v="0"/>
    <s v="50-R1.5 - Retirement"/>
    <m/>
    <x v="1"/>
    <n v="2048"/>
    <b v="0"/>
  </r>
  <r>
    <x v="1"/>
    <s v="0232"/>
    <n v="0"/>
    <n v="0"/>
    <n v="2036"/>
    <n v="1993"/>
    <n v="-836.66"/>
    <n v="0"/>
    <s v="50-R1.5 - Retirement"/>
    <m/>
    <x v="1"/>
    <n v="2048"/>
    <b v="0"/>
  </r>
  <r>
    <x v="1"/>
    <s v="0232"/>
    <n v="0"/>
    <n v="0"/>
    <n v="2036"/>
    <n v="1994"/>
    <n v="-18006.71"/>
    <n v="0"/>
    <s v="50-R1.5 - Retirement"/>
    <m/>
    <x v="1"/>
    <n v="2048"/>
    <b v="0"/>
  </r>
  <r>
    <x v="1"/>
    <s v="0232"/>
    <n v="0"/>
    <n v="0"/>
    <n v="2036"/>
    <n v="1995"/>
    <n v="-28495.66"/>
    <n v="0"/>
    <s v="50-R1.5 - Retirement"/>
    <m/>
    <x v="1"/>
    <n v="2048"/>
    <b v="0"/>
  </r>
  <r>
    <x v="1"/>
    <s v="0232"/>
    <n v="0"/>
    <n v="0"/>
    <n v="2036"/>
    <n v="1996"/>
    <n v="-94360.29"/>
    <n v="0"/>
    <s v="50-R1.5 - Retirement"/>
    <m/>
    <x v="1"/>
    <n v="2048"/>
    <b v="0"/>
  </r>
  <r>
    <x v="1"/>
    <s v="0232"/>
    <n v="0"/>
    <n v="0"/>
    <n v="2036"/>
    <n v="1998"/>
    <n v="-346.63"/>
    <n v="0"/>
    <s v="50-R1.5 - Retirement"/>
    <m/>
    <x v="1"/>
    <n v="2048"/>
    <b v="0"/>
  </r>
  <r>
    <x v="1"/>
    <s v="0232"/>
    <n v="0"/>
    <n v="0"/>
    <n v="2036"/>
    <n v="1999"/>
    <n v="-915.56"/>
    <n v="0"/>
    <s v="50-R1.5 - Retirement"/>
    <m/>
    <x v="1"/>
    <n v="2048"/>
    <b v="0"/>
  </r>
  <r>
    <x v="1"/>
    <s v="0232"/>
    <n v="0"/>
    <n v="0"/>
    <n v="2036"/>
    <n v="2000"/>
    <n v="-82982.75"/>
    <n v="0"/>
    <s v="50-R1.5 - Retirement"/>
    <m/>
    <x v="1"/>
    <n v="2048"/>
    <b v="0"/>
  </r>
  <r>
    <x v="1"/>
    <s v="0232"/>
    <n v="0"/>
    <n v="0"/>
    <n v="2036"/>
    <n v="2001"/>
    <n v="-93768.43"/>
    <n v="0"/>
    <s v="50-R1.5 - Retirement"/>
    <m/>
    <x v="1"/>
    <n v="2048"/>
    <b v="0"/>
  </r>
  <r>
    <x v="1"/>
    <s v="0232"/>
    <n v="0"/>
    <n v="0"/>
    <n v="2036"/>
    <n v="2003"/>
    <n v="-949.76"/>
    <n v="0"/>
    <s v="50-R1.5 - Retirement"/>
    <m/>
    <x v="1"/>
    <n v="2048"/>
    <b v="0"/>
  </r>
  <r>
    <x v="1"/>
    <s v="0232"/>
    <n v="0"/>
    <n v="0"/>
    <n v="2036"/>
    <n v="2004"/>
    <n v="-193508.96"/>
    <n v="0"/>
    <s v="50-R1.5 - Retirement"/>
    <m/>
    <x v="1"/>
    <n v="2048"/>
    <b v="0"/>
  </r>
  <r>
    <x v="1"/>
    <s v="0232"/>
    <n v="0"/>
    <n v="0"/>
    <n v="2036"/>
    <n v="2005"/>
    <n v="-1449.34"/>
    <n v="0"/>
    <s v="50-R1.5 - Retirement"/>
    <m/>
    <x v="1"/>
    <n v="2048"/>
    <b v="0"/>
  </r>
  <r>
    <x v="1"/>
    <s v="0232"/>
    <n v="0"/>
    <n v="0"/>
    <n v="2036"/>
    <n v="2006"/>
    <n v="-5840.61"/>
    <n v="0"/>
    <s v="50-R1.5 - Retirement"/>
    <m/>
    <x v="1"/>
    <n v="2048"/>
    <b v="0"/>
  </r>
  <r>
    <x v="1"/>
    <s v="0232"/>
    <n v="0"/>
    <n v="0"/>
    <n v="2036"/>
    <n v="2007"/>
    <n v="-708.01"/>
    <n v="0"/>
    <s v="50-R1.5 - Retirement"/>
    <m/>
    <x v="1"/>
    <n v="2048"/>
    <b v="0"/>
  </r>
  <r>
    <x v="1"/>
    <s v="0232"/>
    <n v="0"/>
    <n v="0"/>
    <n v="2037"/>
    <n v="1978"/>
    <n v="-58729.9"/>
    <n v="0"/>
    <s v="50-R1.5 - Retirement"/>
    <m/>
    <x v="1"/>
    <n v="2048"/>
    <b v="0"/>
  </r>
  <r>
    <x v="1"/>
    <s v="0232"/>
    <n v="0"/>
    <n v="0"/>
    <n v="2037"/>
    <n v="1979"/>
    <n v="-13902.42"/>
    <n v="0"/>
    <s v="50-R1.5 - Retirement"/>
    <m/>
    <x v="1"/>
    <n v="2048"/>
    <b v="0"/>
  </r>
  <r>
    <x v="1"/>
    <s v="0232"/>
    <n v="0"/>
    <n v="0"/>
    <n v="2037"/>
    <n v="1980"/>
    <n v="-23616.07"/>
    <n v="0"/>
    <s v="50-R1.5 - Retirement"/>
    <m/>
    <x v="1"/>
    <n v="2048"/>
    <b v="0"/>
  </r>
  <r>
    <x v="1"/>
    <s v="0232"/>
    <n v="0"/>
    <n v="0"/>
    <n v="2037"/>
    <n v="1985"/>
    <n v="-268550.09000000003"/>
    <n v="0"/>
    <s v="50-R1.5 - Retirement"/>
    <m/>
    <x v="1"/>
    <n v="2048"/>
    <b v="0"/>
  </r>
  <r>
    <x v="1"/>
    <s v="0232"/>
    <n v="0"/>
    <n v="0"/>
    <n v="2037"/>
    <n v="1986"/>
    <n v="-77306.350000000006"/>
    <n v="0"/>
    <s v="50-R1.5 - Retirement"/>
    <m/>
    <x v="1"/>
    <n v="2048"/>
    <b v="0"/>
  </r>
  <r>
    <x v="1"/>
    <s v="0232"/>
    <n v="0"/>
    <n v="0"/>
    <n v="2037"/>
    <n v="1987"/>
    <n v="-17223.349999999999"/>
    <n v="0"/>
    <s v="50-R1.5 - Retirement"/>
    <m/>
    <x v="1"/>
    <n v="2048"/>
    <b v="0"/>
  </r>
  <r>
    <x v="1"/>
    <s v="0232"/>
    <n v="0"/>
    <n v="0"/>
    <n v="2037"/>
    <n v="1988"/>
    <n v="-402.21"/>
    <n v="0"/>
    <s v="50-R1.5 - Retirement"/>
    <m/>
    <x v="1"/>
    <n v="2048"/>
    <b v="0"/>
  </r>
  <r>
    <x v="1"/>
    <s v="0232"/>
    <n v="0"/>
    <n v="0"/>
    <n v="2037"/>
    <n v="1989"/>
    <n v="-0.15"/>
    <n v="0"/>
    <s v="50-R1.5 - Retirement"/>
    <m/>
    <x v="1"/>
    <n v="2048"/>
    <b v="0"/>
  </r>
  <r>
    <x v="1"/>
    <s v="0232"/>
    <n v="0"/>
    <n v="0"/>
    <n v="2037"/>
    <n v="1991"/>
    <n v="-598.38"/>
    <n v="0"/>
    <s v="50-R1.5 - Retirement"/>
    <m/>
    <x v="1"/>
    <n v="2048"/>
    <b v="0"/>
  </r>
  <r>
    <x v="1"/>
    <s v="0232"/>
    <n v="0"/>
    <n v="0"/>
    <n v="2037"/>
    <n v="1992"/>
    <n v="-188.42"/>
    <n v="0"/>
    <s v="50-R1.5 - Retirement"/>
    <m/>
    <x v="1"/>
    <n v="2048"/>
    <b v="0"/>
  </r>
  <r>
    <x v="1"/>
    <s v="0232"/>
    <n v="0"/>
    <n v="0"/>
    <n v="2037"/>
    <n v="1993"/>
    <n v="-858.56"/>
    <n v="0"/>
    <s v="50-R1.5 - Retirement"/>
    <m/>
    <x v="1"/>
    <n v="2048"/>
    <b v="0"/>
  </r>
  <r>
    <x v="1"/>
    <s v="0232"/>
    <n v="0"/>
    <n v="0"/>
    <n v="2037"/>
    <n v="1994"/>
    <n v="-18499.55"/>
    <n v="0"/>
    <s v="50-R1.5 - Retirement"/>
    <m/>
    <x v="1"/>
    <n v="2048"/>
    <b v="0"/>
  </r>
  <r>
    <x v="1"/>
    <s v="0232"/>
    <n v="0"/>
    <n v="0"/>
    <n v="2037"/>
    <n v="1995"/>
    <n v="-29306.71"/>
    <n v="0"/>
    <s v="50-R1.5 - Retirement"/>
    <m/>
    <x v="1"/>
    <n v="2048"/>
    <b v="0"/>
  </r>
  <r>
    <x v="1"/>
    <s v="0232"/>
    <n v="0"/>
    <n v="0"/>
    <n v="2037"/>
    <n v="1996"/>
    <n v="-97141.36"/>
    <n v="0"/>
    <s v="50-R1.5 - Retirement"/>
    <m/>
    <x v="1"/>
    <n v="2048"/>
    <b v="0"/>
  </r>
  <r>
    <x v="1"/>
    <s v="0232"/>
    <n v="0"/>
    <n v="0"/>
    <n v="2037"/>
    <n v="1998"/>
    <n v="-357.47"/>
    <n v="0"/>
    <s v="50-R1.5 - Retirement"/>
    <m/>
    <x v="1"/>
    <n v="2048"/>
    <b v="0"/>
  </r>
  <r>
    <x v="1"/>
    <s v="0232"/>
    <n v="0"/>
    <n v="0"/>
    <n v="2037"/>
    <n v="1999"/>
    <n v="-944.87"/>
    <n v="0"/>
    <s v="50-R1.5 - Retirement"/>
    <m/>
    <x v="1"/>
    <n v="2048"/>
    <b v="0"/>
  </r>
  <r>
    <x v="1"/>
    <s v="0232"/>
    <n v="0"/>
    <n v="0"/>
    <n v="2037"/>
    <n v="2000"/>
    <n v="-85697.93"/>
    <n v="0"/>
    <s v="50-R1.5 - Retirement"/>
    <m/>
    <x v="1"/>
    <n v="2048"/>
    <b v="0"/>
  </r>
  <r>
    <x v="1"/>
    <s v="0232"/>
    <n v="0"/>
    <n v="0"/>
    <n v="2037"/>
    <n v="2001"/>
    <n v="-96894.73"/>
    <n v="0"/>
    <s v="50-R1.5 - Retirement"/>
    <m/>
    <x v="1"/>
    <n v="2048"/>
    <b v="0"/>
  </r>
  <r>
    <x v="1"/>
    <s v="0232"/>
    <n v="0"/>
    <n v="0"/>
    <n v="2037"/>
    <n v="2003"/>
    <n v="-982.42"/>
    <n v="0"/>
    <s v="50-R1.5 - Retirement"/>
    <m/>
    <x v="1"/>
    <n v="2048"/>
    <b v="0"/>
  </r>
  <r>
    <x v="1"/>
    <s v="0232"/>
    <n v="0"/>
    <n v="0"/>
    <n v="2037"/>
    <n v="2004"/>
    <n v="-200240.58"/>
    <n v="0"/>
    <s v="50-R1.5 - Retirement"/>
    <m/>
    <x v="1"/>
    <n v="2048"/>
    <b v="0"/>
  </r>
  <r>
    <x v="1"/>
    <s v="0232"/>
    <n v="0"/>
    <n v="0"/>
    <n v="2037"/>
    <n v="2005"/>
    <n v="-1500.29"/>
    <n v="0"/>
    <s v="50-R1.5 - Retirement"/>
    <m/>
    <x v="1"/>
    <n v="2048"/>
    <b v="0"/>
  </r>
  <r>
    <x v="1"/>
    <s v="0232"/>
    <n v="0"/>
    <n v="0"/>
    <n v="2037"/>
    <n v="2006"/>
    <n v="-6047.5"/>
    <n v="0"/>
    <s v="50-R1.5 - Retirement"/>
    <m/>
    <x v="1"/>
    <n v="2048"/>
    <b v="0"/>
  </r>
  <r>
    <x v="1"/>
    <s v="0232"/>
    <n v="0"/>
    <n v="0"/>
    <n v="2037"/>
    <n v="2007"/>
    <n v="-733.26"/>
    <n v="0"/>
    <s v="50-R1.5 - Retirement"/>
    <m/>
    <x v="1"/>
    <n v="2048"/>
    <b v="0"/>
  </r>
  <r>
    <x v="1"/>
    <s v="0232"/>
    <n v="0"/>
    <n v="0"/>
    <n v="2038"/>
    <n v="1978"/>
    <n v="-58353.78"/>
    <n v="0"/>
    <s v="50-R1.5 - Retirement"/>
    <m/>
    <x v="1"/>
    <n v="2048"/>
    <b v="0"/>
  </r>
  <r>
    <x v="1"/>
    <s v="0232"/>
    <n v="0"/>
    <n v="0"/>
    <n v="2038"/>
    <n v="1979"/>
    <n v="-13852.09"/>
    <n v="0"/>
    <s v="50-R1.5 - Retirement"/>
    <m/>
    <x v="1"/>
    <n v="2048"/>
    <b v="0"/>
  </r>
  <r>
    <x v="1"/>
    <s v="0232"/>
    <n v="0"/>
    <n v="0"/>
    <n v="2038"/>
    <n v="1980"/>
    <n v="-23594.400000000001"/>
    <n v="0"/>
    <s v="50-R1.5 - Retirement"/>
    <m/>
    <x v="1"/>
    <n v="2048"/>
    <b v="0"/>
  </r>
  <r>
    <x v="1"/>
    <s v="0232"/>
    <n v="0"/>
    <n v="0"/>
    <n v="2038"/>
    <n v="1985"/>
    <n v="-271539.59999999998"/>
    <n v="0"/>
    <s v="50-R1.5 - Retirement"/>
    <m/>
    <x v="1"/>
    <n v="2048"/>
    <b v="0"/>
  </r>
  <r>
    <x v="1"/>
    <s v="0232"/>
    <n v="0"/>
    <n v="0"/>
    <n v="2038"/>
    <n v="1986"/>
    <n v="-78328.09"/>
    <n v="0"/>
    <s v="50-R1.5 - Retirement"/>
    <m/>
    <x v="1"/>
    <n v="2048"/>
    <b v="0"/>
  </r>
  <r>
    <x v="1"/>
    <s v="0232"/>
    <n v="0"/>
    <n v="0"/>
    <n v="2038"/>
    <n v="1987"/>
    <n v="-17485.099999999999"/>
    <n v="0"/>
    <s v="50-R1.5 - Retirement"/>
    <m/>
    <x v="1"/>
    <n v="2048"/>
    <b v="0"/>
  </r>
  <r>
    <x v="1"/>
    <s v="0232"/>
    <n v="0"/>
    <n v="0"/>
    <n v="2038"/>
    <n v="1988"/>
    <n v="-409.08"/>
    <n v="0"/>
    <s v="50-R1.5 - Retirement"/>
    <m/>
    <x v="1"/>
    <n v="2048"/>
    <b v="0"/>
  </r>
  <r>
    <x v="1"/>
    <s v="0232"/>
    <n v="0"/>
    <n v="0"/>
    <n v="2038"/>
    <n v="1989"/>
    <n v="-0.16"/>
    <n v="0"/>
    <s v="50-R1.5 - Retirement"/>
    <m/>
    <x v="1"/>
    <n v="2048"/>
    <b v="0"/>
  </r>
  <r>
    <x v="1"/>
    <s v="0232"/>
    <n v="0"/>
    <n v="0"/>
    <n v="2038"/>
    <n v="1991"/>
    <n v="-611.59"/>
    <n v="0"/>
    <s v="50-R1.5 - Retirement"/>
    <m/>
    <x v="1"/>
    <n v="2048"/>
    <b v="0"/>
  </r>
  <r>
    <x v="1"/>
    <s v="0232"/>
    <n v="0"/>
    <n v="0"/>
    <n v="2038"/>
    <n v="1992"/>
    <n v="-192.85"/>
    <n v="0"/>
    <s v="50-R1.5 - Retirement"/>
    <m/>
    <x v="1"/>
    <n v="2048"/>
    <b v="0"/>
  </r>
  <r>
    <x v="1"/>
    <s v="0232"/>
    <n v="0"/>
    <n v="0"/>
    <n v="2038"/>
    <n v="1993"/>
    <n v="-879.95"/>
    <n v="0"/>
    <s v="50-R1.5 - Retirement"/>
    <m/>
    <x v="1"/>
    <n v="2048"/>
    <b v="0"/>
  </r>
  <r>
    <x v="1"/>
    <s v="0232"/>
    <n v="0"/>
    <n v="0"/>
    <n v="2038"/>
    <n v="1994"/>
    <n v="-18983.84"/>
    <n v="0"/>
    <s v="50-R1.5 - Retirement"/>
    <m/>
    <x v="1"/>
    <n v="2048"/>
    <b v="0"/>
  </r>
  <r>
    <x v="1"/>
    <s v="0232"/>
    <n v="0"/>
    <n v="0"/>
    <n v="2038"/>
    <n v="1995"/>
    <n v="-30108.81"/>
    <n v="0"/>
    <s v="50-R1.5 - Retirement"/>
    <m/>
    <x v="1"/>
    <n v="2048"/>
    <b v="0"/>
  </r>
  <r>
    <x v="1"/>
    <s v="0232"/>
    <n v="0"/>
    <n v="0"/>
    <n v="2038"/>
    <n v="1996"/>
    <n v="-99906.19"/>
    <n v="0"/>
    <s v="50-R1.5 - Retirement"/>
    <m/>
    <x v="1"/>
    <n v="2048"/>
    <b v="0"/>
  </r>
  <r>
    <x v="1"/>
    <s v="0232"/>
    <n v="0"/>
    <n v="0"/>
    <n v="2038"/>
    <n v="1998"/>
    <n v="-368.33"/>
    <n v="0"/>
    <s v="50-R1.5 - Retirement"/>
    <m/>
    <x v="1"/>
    <n v="2048"/>
    <b v="0"/>
  </r>
  <r>
    <x v="1"/>
    <s v="0232"/>
    <n v="0"/>
    <n v="0"/>
    <n v="2038"/>
    <n v="1999"/>
    <n v="-974.4"/>
    <n v="0"/>
    <s v="50-R1.5 - Retirement"/>
    <m/>
    <x v="1"/>
    <n v="2048"/>
    <b v="0"/>
  </r>
  <r>
    <x v="1"/>
    <s v="0232"/>
    <n v="0"/>
    <n v="0"/>
    <n v="2038"/>
    <n v="2000"/>
    <n v="-88441.44"/>
    <n v="0"/>
    <s v="50-R1.5 - Retirement"/>
    <m/>
    <x v="1"/>
    <n v="2048"/>
    <b v="0"/>
  </r>
  <r>
    <x v="1"/>
    <s v="0232"/>
    <n v="0"/>
    <n v="0"/>
    <n v="2038"/>
    <n v="2001"/>
    <n v="-100065.11"/>
    <n v="0"/>
    <s v="50-R1.5 - Retirement"/>
    <m/>
    <x v="1"/>
    <n v="2048"/>
    <b v="0"/>
  </r>
  <r>
    <x v="1"/>
    <s v="0232"/>
    <n v="0"/>
    <n v="0"/>
    <n v="2038"/>
    <n v="2003"/>
    <n v="-1015.71"/>
    <n v="0"/>
    <s v="50-R1.5 - Retirement"/>
    <m/>
    <x v="1"/>
    <n v="2048"/>
    <b v="0"/>
  </r>
  <r>
    <x v="1"/>
    <s v="0232"/>
    <n v="0"/>
    <n v="0"/>
    <n v="2038"/>
    <n v="2004"/>
    <n v="-207126.83"/>
    <n v="0"/>
    <s v="50-R1.5 - Retirement"/>
    <m/>
    <x v="1"/>
    <n v="2048"/>
    <b v="0"/>
  </r>
  <r>
    <x v="1"/>
    <s v="0232"/>
    <n v="0"/>
    <n v="0"/>
    <n v="2038"/>
    <n v="2005"/>
    <n v="-1552.48"/>
    <n v="0"/>
    <s v="50-R1.5 - Retirement"/>
    <m/>
    <x v="1"/>
    <n v="2048"/>
    <b v="0"/>
  </r>
  <r>
    <x v="1"/>
    <s v="0232"/>
    <n v="0"/>
    <n v="0"/>
    <n v="2038"/>
    <n v="2006"/>
    <n v="-6260.1"/>
    <n v="0"/>
    <s v="50-R1.5 - Retirement"/>
    <m/>
    <x v="1"/>
    <n v="2048"/>
    <b v="0"/>
  </r>
  <r>
    <x v="1"/>
    <s v="0232"/>
    <n v="0"/>
    <n v="0"/>
    <n v="2038"/>
    <n v="2007"/>
    <n v="-759.23"/>
    <n v="0"/>
    <s v="50-R1.5 - Retirement"/>
    <m/>
    <x v="1"/>
    <n v="2048"/>
    <b v="0"/>
  </r>
  <r>
    <x v="1"/>
    <s v="0232"/>
    <n v="0"/>
    <n v="0"/>
    <n v="2039"/>
    <n v="1978"/>
    <n v="-57812.74"/>
    <n v="0"/>
    <s v="50-R1.5 - Retirement"/>
    <m/>
    <x v="1"/>
    <n v="2048"/>
    <b v="0"/>
  </r>
  <r>
    <x v="1"/>
    <s v="0232"/>
    <n v="0"/>
    <n v="0"/>
    <n v="2039"/>
    <n v="1979"/>
    <n v="-13763.38"/>
    <n v="0"/>
    <s v="50-R1.5 - Retirement"/>
    <m/>
    <x v="1"/>
    <n v="2048"/>
    <b v="0"/>
  </r>
  <r>
    <x v="1"/>
    <s v="0232"/>
    <n v="0"/>
    <n v="0"/>
    <n v="2039"/>
    <n v="1980"/>
    <n v="-23508.98"/>
    <n v="0"/>
    <s v="50-R1.5 - Retirement"/>
    <m/>
    <x v="1"/>
    <n v="2048"/>
    <b v="0"/>
  </r>
  <r>
    <x v="1"/>
    <s v="0232"/>
    <n v="0"/>
    <n v="0"/>
    <n v="2039"/>
    <n v="1985"/>
    <n v="-273965.25"/>
    <n v="0"/>
    <s v="50-R1.5 - Retirement"/>
    <m/>
    <x v="1"/>
    <n v="2048"/>
    <b v="0"/>
  </r>
  <r>
    <x v="1"/>
    <s v="0232"/>
    <n v="0"/>
    <n v="0"/>
    <n v="2039"/>
    <n v="1986"/>
    <n v="-79200.05"/>
    <n v="0"/>
    <s v="50-R1.5 - Retirement"/>
    <m/>
    <x v="1"/>
    <n v="2048"/>
    <b v="0"/>
  </r>
  <r>
    <x v="1"/>
    <s v="0232"/>
    <n v="0"/>
    <n v="0"/>
    <n v="2039"/>
    <n v="1987"/>
    <n v="-17716.189999999999"/>
    <n v="0"/>
    <s v="50-R1.5 - Retirement"/>
    <m/>
    <x v="1"/>
    <n v="2048"/>
    <b v="0"/>
  </r>
  <r>
    <x v="1"/>
    <s v="0232"/>
    <n v="0"/>
    <n v="0"/>
    <n v="2039"/>
    <n v="1988"/>
    <n v="-415.3"/>
    <n v="0"/>
    <s v="50-R1.5 - Retirement"/>
    <m/>
    <x v="1"/>
    <n v="2048"/>
    <b v="0"/>
  </r>
  <r>
    <x v="1"/>
    <s v="0232"/>
    <n v="0"/>
    <n v="0"/>
    <n v="2039"/>
    <n v="1989"/>
    <n v="-0.16"/>
    <n v="0"/>
    <s v="50-R1.5 - Retirement"/>
    <m/>
    <x v="1"/>
    <n v="2048"/>
    <b v="0"/>
  </r>
  <r>
    <x v="1"/>
    <s v="0232"/>
    <n v="0"/>
    <n v="0"/>
    <n v="2039"/>
    <n v="1991"/>
    <n v="-624.13"/>
    <n v="0"/>
    <s v="50-R1.5 - Retirement"/>
    <m/>
    <x v="1"/>
    <n v="2048"/>
    <b v="0"/>
  </r>
  <r>
    <x v="1"/>
    <s v="0232"/>
    <n v="0"/>
    <n v="0"/>
    <n v="2039"/>
    <n v="1992"/>
    <n v="-197.11"/>
    <n v="0"/>
    <s v="50-R1.5 - Retirement"/>
    <m/>
    <x v="1"/>
    <n v="2048"/>
    <b v="0"/>
  </r>
  <r>
    <x v="1"/>
    <s v="0232"/>
    <n v="0"/>
    <n v="0"/>
    <n v="2039"/>
    <n v="1993"/>
    <n v="-900.66"/>
    <n v="0"/>
    <s v="50-R1.5 - Retirement"/>
    <m/>
    <x v="1"/>
    <n v="2048"/>
    <b v="0"/>
  </r>
  <r>
    <x v="1"/>
    <s v="0232"/>
    <n v="0"/>
    <n v="0"/>
    <n v="2039"/>
    <n v="1994"/>
    <n v="-19456.900000000001"/>
    <n v="0"/>
    <s v="50-R1.5 - Retirement"/>
    <m/>
    <x v="1"/>
    <n v="2048"/>
    <b v="0"/>
  </r>
  <r>
    <x v="1"/>
    <s v="0232"/>
    <n v="0"/>
    <n v="0"/>
    <n v="2039"/>
    <n v="1995"/>
    <n v="-30897.01"/>
    <n v="0"/>
    <s v="50-R1.5 - Retirement"/>
    <m/>
    <x v="1"/>
    <n v="2048"/>
    <b v="0"/>
  </r>
  <r>
    <x v="1"/>
    <s v="0232"/>
    <n v="0"/>
    <n v="0"/>
    <n v="2039"/>
    <n v="1996"/>
    <n v="-102640.56"/>
    <n v="0"/>
    <s v="50-R1.5 - Retirement"/>
    <m/>
    <x v="1"/>
    <n v="2048"/>
    <b v="0"/>
  </r>
  <r>
    <x v="1"/>
    <s v="0232"/>
    <n v="0"/>
    <n v="0"/>
    <n v="2039"/>
    <n v="1998"/>
    <n v="-379.19"/>
    <n v="0"/>
    <s v="50-R1.5 - Retirement"/>
    <m/>
    <x v="1"/>
    <n v="2048"/>
    <b v="0"/>
  </r>
  <r>
    <x v="1"/>
    <s v="0232"/>
    <n v="0"/>
    <n v="0"/>
    <n v="2039"/>
    <n v="1999"/>
    <n v="-1004.02"/>
    <n v="0"/>
    <s v="50-R1.5 - Retirement"/>
    <m/>
    <x v="1"/>
    <n v="2048"/>
    <b v="0"/>
  </r>
  <r>
    <x v="1"/>
    <s v="0232"/>
    <n v="0"/>
    <n v="0"/>
    <n v="2039"/>
    <n v="2000"/>
    <n v="-91205.17"/>
    <n v="0"/>
    <s v="50-R1.5 - Retirement"/>
    <m/>
    <x v="1"/>
    <n v="2048"/>
    <b v="0"/>
  </r>
  <r>
    <x v="1"/>
    <s v="0232"/>
    <n v="0"/>
    <n v="0"/>
    <n v="2039"/>
    <n v="2001"/>
    <n v="-103268.56"/>
    <n v="0"/>
    <s v="50-R1.5 - Retirement"/>
    <m/>
    <x v="1"/>
    <n v="2048"/>
    <b v="0"/>
  </r>
  <r>
    <x v="1"/>
    <s v="0232"/>
    <n v="0"/>
    <n v="0"/>
    <n v="2039"/>
    <n v="2003"/>
    <n v="-1049.57"/>
    <n v="0"/>
    <s v="50-R1.5 - Retirement"/>
    <m/>
    <x v="1"/>
    <n v="2048"/>
    <b v="0"/>
  </r>
  <r>
    <x v="1"/>
    <s v="0232"/>
    <n v="0"/>
    <n v="0"/>
    <n v="2039"/>
    <n v="2004"/>
    <n v="-214146.12"/>
    <n v="0"/>
    <s v="50-R1.5 - Retirement"/>
    <m/>
    <x v="1"/>
    <n v="2048"/>
    <b v="0"/>
  </r>
  <r>
    <x v="1"/>
    <s v="0232"/>
    <n v="0"/>
    <n v="0"/>
    <n v="2039"/>
    <n v="2005"/>
    <n v="-1605.87"/>
    <n v="0"/>
    <s v="50-R1.5 - Retirement"/>
    <m/>
    <x v="1"/>
    <n v="2048"/>
    <b v="0"/>
  </r>
  <r>
    <x v="1"/>
    <s v="0232"/>
    <n v="0"/>
    <n v="0"/>
    <n v="2039"/>
    <n v="2006"/>
    <n v="-6477.87"/>
    <n v="0"/>
    <s v="50-R1.5 - Retirement"/>
    <m/>
    <x v="1"/>
    <n v="2048"/>
    <b v="0"/>
  </r>
  <r>
    <x v="1"/>
    <s v="0232"/>
    <n v="0"/>
    <n v="0"/>
    <n v="2039"/>
    <n v="2007"/>
    <n v="-785.92"/>
    <n v="0"/>
    <s v="50-R1.5 - Retirement"/>
    <m/>
    <x v="1"/>
    <n v="2048"/>
    <b v="0"/>
  </r>
  <r>
    <x v="1"/>
    <s v="0232"/>
    <n v="0"/>
    <n v="0"/>
    <n v="2040"/>
    <n v="1978"/>
    <n v="-57105.19"/>
    <n v="0"/>
    <s v="50-R1.5 - Retirement"/>
    <m/>
    <x v="1"/>
    <n v="2048"/>
    <b v="0"/>
  </r>
  <r>
    <x v="1"/>
    <s v="0232"/>
    <n v="0"/>
    <n v="0"/>
    <n v="2040"/>
    <n v="1979"/>
    <n v="-13635.77"/>
    <n v="0"/>
    <s v="50-R1.5 - Retirement"/>
    <m/>
    <x v="1"/>
    <n v="2048"/>
    <b v="0"/>
  </r>
  <r>
    <x v="1"/>
    <s v="0232"/>
    <n v="0"/>
    <n v="0"/>
    <n v="2040"/>
    <n v="1980"/>
    <n v="-23358.42"/>
    <n v="0"/>
    <s v="50-R1.5 - Retirement"/>
    <m/>
    <x v="1"/>
    <n v="2048"/>
    <b v="0"/>
  </r>
  <r>
    <x v="1"/>
    <s v="0232"/>
    <n v="0"/>
    <n v="0"/>
    <n v="2040"/>
    <n v="1985"/>
    <n v="-275778.2"/>
    <n v="0"/>
    <s v="50-R1.5 - Retirement"/>
    <m/>
    <x v="1"/>
    <n v="2048"/>
    <b v="0"/>
  </r>
  <r>
    <x v="1"/>
    <s v="0232"/>
    <n v="0"/>
    <n v="0"/>
    <n v="2040"/>
    <n v="1986"/>
    <n v="-79907.539999999994"/>
    <n v="0"/>
    <s v="50-R1.5 - Retirement"/>
    <m/>
    <x v="1"/>
    <n v="2048"/>
    <b v="0"/>
  </r>
  <r>
    <x v="1"/>
    <s v="0232"/>
    <n v="0"/>
    <n v="0"/>
    <n v="2040"/>
    <n v="1987"/>
    <n v="-17913.41"/>
    <n v="0"/>
    <s v="50-R1.5 - Retirement"/>
    <m/>
    <x v="1"/>
    <n v="2048"/>
    <b v="0"/>
  </r>
  <r>
    <x v="1"/>
    <s v="0232"/>
    <n v="0"/>
    <n v="0"/>
    <n v="2040"/>
    <n v="1988"/>
    <n v="-420.79"/>
    <n v="0"/>
    <s v="50-R1.5 - Retirement"/>
    <m/>
    <x v="1"/>
    <n v="2048"/>
    <b v="0"/>
  </r>
  <r>
    <x v="1"/>
    <s v="0232"/>
    <n v="0"/>
    <n v="0"/>
    <n v="2040"/>
    <n v="1989"/>
    <n v="-0.16"/>
    <n v="0"/>
    <s v="50-R1.5 - Retirement"/>
    <m/>
    <x v="1"/>
    <n v="2048"/>
    <b v="0"/>
  </r>
  <r>
    <x v="1"/>
    <s v="0232"/>
    <n v="0"/>
    <n v="0"/>
    <n v="2040"/>
    <n v="1991"/>
    <n v="-635.9"/>
    <n v="0"/>
    <s v="50-R1.5 - Retirement"/>
    <m/>
    <x v="1"/>
    <n v="2048"/>
    <b v="0"/>
  </r>
  <r>
    <x v="1"/>
    <s v="0232"/>
    <n v="0"/>
    <n v="0"/>
    <n v="2040"/>
    <n v="1992"/>
    <n v="-201.15"/>
    <n v="0"/>
    <s v="50-R1.5 - Retirement"/>
    <m/>
    <x v="1"/>
    <n v="2048"/>
    <b v="0"/>
  </r>
  <r>
    <x v="1"/>
    <s v="0232"/>
    <n v="0"/>
    <n v="0"/>
    <n v="2040"/>
    <n v="1993"/>
    <n v="-920.55"/>
    <n v="0"/>
    <s v="50-R1.5 - Retirement"/>
    <m/>
    <x v="1"/>
    <n v="2048"/>
    <b v="0"/>
  </r>
  <r>
    <x v="1"/>
    <s v="0232"/>
    <n v="0"/>
    <n v="0"/>
    <n v="2040"/>
    <n v="1994"/>
    <n v="-19914.84"/>
    <n v="0"/>
    <s v="50-R1.5 - Retirement"/>
    <m/>
    <x v="1"/>
    <n v="2048"/>
    <b v="0"/>
  </r>
  <r>
    <x v="1"/>
    <s v="0232"/>
    <n v="0"/>
    <n v="0"/>
    <n v="2040"/>
    <n v="1995"/>
    <n v="-31666.95"/>
    <n v="0"/>
    <s v="50-R1.5 - Retirement"/>
    <m/>
    <x v="1"/>
    <n v="2048"/>
    <b v="0"/>
  </r>
  <r>
    <x v="1"/>
    <s v="0232"/>
    <n v="0"/>
    <n v="0"/>
    <n v="2040"/>
    <n v="1996"/>
    <n v="-105327.53"/>
    <n v="0"/>
    <s v="50-R1.5 - Retirement"/>
    <m/>
    <x v="1"/>
    <n v="2048"/>
    <b v="0"/>
  </r>
  <r>
    <x v="1"/>
    <s v="0232"/>
    <n v="0"/>
    <n v="0"/>
    <n v="2040"/>
    <n v="1998"/>
    <n v="-389.98"/>
    <n v="0"/>
    <s v="50-R1.5 - Retirement"/>
    <m/>
    <x v="1"/>
    <n v="2048"/>
    <b v="0"/>
  </r>
  <r>
    <x v="1"/>
    <s v="0232"/>
    <n v="0"/>
    <n v="0"/>
    <n v="2040"/>
    <n v="1999"/>
    <n v="-1033.6099999999999"/>
    <n v="0"/>
    <s v="50-R1.5 - Retirement"/>
    <m/>
    <x v="1"/>
    <n v="2048"/>
    <b v="0"/>
  </r>
  <r>
    <x v="1"/>
    <s v="0232"/>
    <n v="0"/>
    <n v="0"/>
    <n v="2040"/>
    <n v="2000"/>
    <n v="-93977.67"/>
    <n v="0"/>
    <s v="50-R1.5 - Retirement"/>
    <m/>
    <x v="1"/>
    <n v="2048"/>
    <b v="0"/>
  </r>
  <r>
    <x v="1"/>
    <s v="0232"/>
    <n v="0"/>
    <n v="0"/>
    <n v="2040"/>
    <n v="2001"/>
    <n v="-106495.63"/>
    <n v="0"/>
    <s v="50-R1.5 - Retirement"/>
    <m/>
    <x v="1"/>
    <n v="2048"/>
    <b v="0"/>
  </r>
  <r>
    <x v="1"/>
    <s v="0232"/>
    <n v="0"/>
    <n v="0"/>
    <n v="2040"/>
    <n v="2003"/>
    <n v="-1083.92"/>
    <n v="0"/>
    <s v="50-R1.5 - Retirement"/>
    <m/>
    <x v="1"/>
    <n v="2048"/>
    <b v="0"/>
  </r>
  <r>
    <x v="1"/>
    <s v="0232"/>
    <n v="0"/>
    <n v="0"/>
    <n v="2040"/>
    <n v="2004"/>
    <n v="-221285.89"/>
    <n v="0"/>
    <s v="50-R1.5 - Retirement"/>
    <m/>
    <x v="1"/>
    <n v="2048"/>
    <b v="0"/>
  </r>
  <r>
    <x v="1"/>
    <s v="0232"/>
    <n v="0"/>
    <n v="0"/>
    <n v="2040"/>
    <n v="2005"/>
    <n v="-1660.29"/>
    <n v="0"/>
    <s v="50-R1.5 - Retirement"/>
    <m/>
    <x v="1"/>
    <n v="2048"/>
    <b v="0"/>
  </r>
  <r>
    <x v="1"/>
    <s v="0232"/>
    <n v="0"/>
    <n v="0"/>
    <n v="2040"/>
    <n v="2006"/>
    <n v="-6700.64"/>
    <n v="0"/>
    <s v="50-R1.5 - Retirement"/>
    <m/>
    <x v="1"/>
    <n v="2048"/>
    <b v="0"/>
  </r>
  <r>
    <x v="1"/>
    <s v="0232"/>
    <n v="0"/>
    <n v="0"/>
    <n v="2040"/>
    <n v="2007"/>
    <n v="-813.26"/>
    <n v="0"/>
    <s v="50-R1.5 - Retirement"/>
    <m/>
    <x v="1"/>
    <n v="2048"/>
    <b v="0"/>
  </r>
  <r>
    <x v="1"/>
    <s v="0232"/>
    <n v="0"/>
    <n v="0"/>
    <n v="2041"/>
    <n v="1978"/>
    <n v="-56235.56"/>
    <n v="0"/>
    <s v="50-R1.5 - Retirement"/>
    <m/>
    <x v="1"/>
    <n v="2048"/>
    <b v="0"/>
  </r>
  <r>
    <x v="1"/>
    <s v="0232"/>
    <n v="0"/>
    <n v="0"/>
    <n v="2041"/>
    <n v="1979"/>
    <n v="-13468.89"/>
    <n v="0"/>
    <s v="50-R1.5 - Retirement"/>
    <m/>
    <x v="1"/>
    <n v="2048"/>
    <b v="0"/>
  </r>
  <r>
    <x v="1"/>
    <s v="0232"/>
    <n v="0"/>
    <n v="0"/>
    <n v="2041"/>
    <n v="1980"/>
    <n v="-23141.85"/>
    <n v="0"/>
    <s v="50-R1.5 - Retirement"/>
    <m/>
    <x v="1"/>
    <n v="2048"/>
    <b v="0"/>
  </r>
  <r>
    <x v="1"/>
    <s v="0232"/>
    <n v="0"/>
    <n v="0"/>
    <n v="2041"/>
    <n v="1985"/>
    <n v="-276941.45"/>
    <n v="0"/>
    <s v="50-R1.5 - Retirement"/>
    <m/>
    <x v="1"/>
    <n v="2048"/>
    <b v="0"/>
  </r>
  <r>
    <x v="1"/>
    <s v="0232"/>
    <n v="0"/>
    <n v="0"/>
    <n v="2041"/>
    <n v="1986"/>
    <n v="-80436.320000000007"/>
    <n v="0"/>
    <s v="50-R1.5 - Retirement"/>
    <m/>
    <x v="1"/>
    <n v="2048"/>
    <b v="0"/>
  </r>
  <r>
    <x v="1"/>
    <s v="0232"/>
    <n v="0"/>
    <n v="0"/>
    <n v="2041"/>
    <n v="1987"/>
    <n v="-18073.43"/>
    <n v="0"/>
    <s v="50-R1.5 - Retirement"/>
    <m/>
    <x v="1"/>
    <n v="2048"/>
    <b v="0"/>
  </r>
  <r>
    <x v="1"/>
    <s v="0232"/>
    <n v="0"/>
    <n v="0"/>
    <n v="2041"/>
    <n v="1988"/>
    <n v="-425.47"/>
    <n v="0"/>
    <s v="50-R1.5 - Retirement"/>
    <m/>
    <x v="1"/>
    <n v="2048"/>
    <b v="0"/>
  </r>
  <r>
    <x v="1"/>
    <s v="0232"/>
    <n v="0"/>
    <n v="0"/>
    <n v="2041"/>
    <n v="1989"/>
    <n v="-0.16"/>
    <n v="0"/>
    <s v="50-R1.5 - Retirement"/>
    <m/>
    <x v="1"/>
    <n v="2048"/>
    <b v="0"/>
  </r>
  <r>
    <x v="1"/>
    <s v="0232"/>
    <n v="0"/>
    <n v="0"/>
    <n v="2041"/>
    <n v="1991"/>
    <n v="-646.76"/>
    <n v="0"/>
    <s v="50-R1.5 - Retirement"/>
    <m/>
    <x v="1"/>
    <n v="2048"/>
    <b v="0"/>
  </r>
  <r>
    <x v="1"/>
    <s v="0232"/>
    <n v="0"/>
    <n v="0"/>
    <n v="2041"/>
    <n v="1992"/>
    <n v="-204.95"/>
    <n v="0"/>
    <s v="50-R1.5 - Retirement"/>
    <m/>
    <x v="1"/>
    <n v="2048"/>
    <b v="0"/>
  </r>
  <r>
    <x v="1"/>
    <s v="0232"/>
    <n v="0"/>
    <n v="0"/>
    <n v="2041"/>
    <n v="1993"/>
    <n v="-939.43"/>
    <n v="0"/>
    <s v="50-R1.5 - Retirement"/>
    <m/>
    <x v="1"/>
    <n v="2048"/>
    <b v="0"/>
  </r>
  <r>
    <x v="1"/>
    <s v="0232"/>
    <n v="0"/>
    <n v="0"/>
    <n v="2041"/>
    <n v="1994"/>
    <n v="-20354.59"/>
    <n v="0"/>
    <s v="50-R1.5 - Retirement"/>
    <m/>
    <x v="1"/>
    <n v="2048"/>
    <b v="0"/>
  </r>
  <r>
    <x v="1"/>
    <s v="0232"/>
    <n v="0"/>
    <n v="0"/>
    <n v="2041"/>
    <n v="1995"/>
    <n v="-32412.25"/>
    <n v="0"/>
    <s v="50-R1.5 - Retirement"/>
    <m/>
    <x v="1"/>
    <n v="2048"/>
    <b v="0"/>
  </r>
  <r>
    <x v="1"/>
    <s v="0232"/>
    <n v="0"/>
    <n v="0"/>
    <n v="2041"/>
    <n v="1996"/>
    <n v="-107952.23"/>
    <n v="0"/>
    <s v="50-R1.5 - Retirement"/>
    <m/>
    <x v="1"/>
    <n v="2048"/>
    <b v="0"/>
  </r>
  <r>
    <x v="1"/>
    <s v="0232"/>
    <n v="0"/>
    <n v="0"/>
    <n v="2041"/>
    <n v="1998"/>
    <n v="-400.65"/>
    <n v="0"/>
    <s v="50-R1.5 - Retirement"/>
    <m/>
    <x v="1"/>
    <n v="2048"/>
    <b v="0"/>
  </r>
  <r>
    <x v="1"/>
    <s v="0232"/>
    <n v="0"/>
    <n v="0"/>
    <n v="2041"/>
    <n v="1999"/>
    <n v="-1063.03"/>
    <n v="0"/>
    <s v="50-R1.5 - Retirement"/>
    <m/>
    <x v="1"/>
    <n v="2048"/>
    <b v="0"/>
  </r>
  <r>
    <x v="1"/>
    <s v="0232"/>
    <n v="0"/>
    <n v="0"/>
    <n v="2041"/>
    <n v="2000"/>
    <n v="-96747.47"/>
    <n v="0"/>
    <s v="50-R1.5 - Retirement"/>
    <m/>
    <x v="1"/>
    <n v="2048"/>
    <b v="0"/>
  </r>
  <r>
    <x v="1"/>
    <s v="0232"/>
    <n v="0"/>
    <n v="0"/>
    <n v="2041"/>
    <n v="2001"/>
    <n v="-109732.94"/>
    <n v="0"/>
    <s v="50-R1.5 - Retirement"/>
    <m/>
    <x v="1"/>
    <n v="2048"/>
    <b v="0"/>
  </r>
  <r>
    <x v="1"/>
    <s v="0232"/>
    <n v="0"/>
    <n v="0"/>
    <n v="2041"/>
    <n v="2003"/>
    <n v="-1118.6199999999999"/>
    <n v="0"/>
    <s v="50-R1.5 - Retirement"/>
    <m/>
    <x v="1"/>
    <n v="2048"/>
    <b v="0"/>
  </r>
  <r>
    <x v="1"/>
    <s v="0232"/>
    <n v="0"/>
    <n v="0"/>
    <n v="2041"/>
    <n v="2004"/>
    <n v="-228526.34"/>
    <n v="0"/>
    <s v="50-R1.5 - Retirement"/>
    <m/>
    <x v="1"/>
    <n v="2048"/>
    <b v="0"/>
  </r>
  <r>
    <x v="1"/>
    <s v="0232"/>
    <n v="0"/>
    <n v="0"/>
    <n v="2041"/>
    <n v="2005"/>
    <n v="-1715.65"/>
    <n v="0"/>
    <s v="50-R1.5 - Retirement"/>
    <m/>
    <x v="1"/>
    <n v="2048"/>
    <b v="0"/>
  </r>
  <r>
    <x v="1"/>
    <s v="0232"/>
    <n v="0"/>
    <n v="0"/>
    <n v="2041"/>
    <n v="2006"/>
    <n v="-6927.72"/>
    <n v="0"/>
    <s v="50-R1.5 - Retirement"/>
    <m/>
    <x v="1"/>
    <n v="2048"/>
    <b v="0"/>
  </r>
  <r>
    <x v="1"/>
    <s v="0232"/>
    <n v="0"/>
    <n v="0"/>
    <n v="2041"/>
    <n v="2007"/>
    <n v="-841.23"/>
    <n v="0"/>
    <s v="50-R1.5 - Retirement"/>
    <m/>
    <x v="1"/>
    <n v="2048"/>
    <b v="0"/>
  </r>
  <r>
    <x v="1"/>
    <s v="0232"/>
    <n v="0"/>
    <n v="0"/>
    <n v="2042"/>
    <n v="1978"/>
    <n v="-55207.29"/>
    <n v="0"/>
    <s v="50-R1.5 - Retirement"/>
    <m/>
    <x v="1"/>
    <n v="2048"/>
    <b v="0"/>
  </r>
  <r>
    <x v="1"/>
    <s v="0232"/>
    <n v="0"/>
    <n v="0"/>
    <n v="2042"/>
    <n v="1979"/>
    <n v="-13263.77"/>
    <n v="0"/>
    <s v="50-R1.5 - Retirement"/>
    <m/>
    <x v="1"/>
    <n v="2048"/>
    <b v="0"/>
  </r>
  <r>
    <x v="1"/>
    <s v="0232"/>
    <n v="0"/>
    <n v="0"/>
    <n v="2042"/>
    <n v="1980"/>
    <n v="-22858.63"/>
    <n v="0"/>
    <s v="50-R1.5 - Retirement"/>
    <m/>
    <x v="1"/>
    <n v="2048"/>
    <b v="0"/>
  </r>
  <r>
    <x v="1"/>
    <s v="0232"/>
    <n v="0"/>
    <n v="0"/>
    <n v="2042"/>
    <n v="1985"/>
    <n v="-277412.08"/>
    <n v="0"/>
    <s v="50-R1.5 - Retirement"/>
    <m/>
    <x v="1"/>
    <n v="2048"/>
    <b v="0"/>
  </r>
  <r>
    <x v="1"/>
    <s v="0232"/>
    <n v="0"/>
    <n v="0"/>
    <n v="2042"/>
    <n v="1986"/>
    <n v="-80775.600000000006"/>
    <n v="0"/>
    <s v="50-R1.5 - Retirement"/>
    <m/>
    <x v="1"/>
    <n v="2048"/>
    <b v="0"/>
  </r>
  <r>
    <x v="1"/>
    <s v="0232"/>
    <n v="0"/>
    <n v="0"/>
    <n v="2042"/>
    <n v="1987"/>
    <n v="-18193.03"/>
    <n v="0"/>
    <s v="50-R1.5 - Retirement"/>
    <m/>
    <x v="1"/>
    <n v="2048"/>
    <b v="0"/>
  </r>
  <r>
    <x v="1"/>
    <s v="0232"/>
    <n v="0"/>
    <n v="0"/>
    <n v="2042"/>
    <n v="1988"/>
    <n v="-429.27"/>
    <n v="0"/>
    <s v="50-R1.5 - Retirement"/>
    <m/>
    <x v="1"/>
    <n v="2048"/>
    <b v="0"/>
  </r>
  <r>
    <x v="1"/>
    <s v="0232"/>
    <n v="0"/>
    <n v="0"/>
    <n v="2042"/>
    <n v="1989"/>
    <n v="-0.17"/>
    <n v="0"/>
    <s v="50-R1.5 - Retirement"/>
    <m/>
    <x v="1"/>
    <n v="2048"/>
    <b v="0"/>
  </r>
  <r>
    <x v="1"/>
    <s v="0232"/>
    <n v="0"/>
    <n v="0"/>
    <n v="2042"/>
    <n v="1991"/>
    <n v="-656.59"/>
    <n v="0"/>
    <s v="50-R1.5 - Retirement"/>
    <m/>
    <x v="1"/>
    <n v="2048"/>
    <b v="0"/>
  </r>
  <r>
    <x v="1"/>
    <s v="0232"/>
    <n v="0"/>
    <n v="0"/>
    <n v="2042"/>
    <n v="1992"/>
    <n v="-208.45"/>
    <n v="0"/>
    <s v="50-R1.5 - Retirement"/>
    <m/>
    <x v="1"/>
    <n v="2048"/>
    <b v="0"/>
  </r>
  <r>
    <x v="1"/>
    <s v="0232"/>
    <n v="0"/>
    <n v="0"/>
    <n v="2042"/>
    <n v="1993"/>
    <n v="-957.14"/>
    <n v="0"/>
    <s v="50-R1.5 - Retirement"/>
    <m/>
    <x v="1"/>
    <n v="2048"/>
    <b v="0"/>
  </r>
  <r>
    <x v="1"/>
    <s v="0232"/>
    <n v="0"/>
    <n v="0"/>
    <n v="2042"/>
    <n v="1994"/>
    <n v="-20772.14"/>
    <n v="0"/>
    <s v="50-R1.5 - Retirement"/>
    <m/>
    <x v="1"/>
    <n v="2048"/>
    <b v="0"/>
  </r>
  <r>
    <x v="1"/>
    <s v="0232"/>
    <n v="0"/>
    <n v="0"/>
    <n v="2042"/>
    <n v="1995"/>
    <n v="-33127.97"/>
    <n v="0"/>
    <s v="50-R1.5 - Retirement"/>
    <m/>
    <x v="1"/>
    <n v="2048"/>
    <b v="0"/>
  </r>
  <r>
    <x v="1"/>
    <s v="0232"/>
    <n v="0"/>
    <n v="0"/>
    <n v="2042"/>
    <n v="1996"/>
    <n v="-110492.97"/>
    <n v="0"/>
    <s v="50-R1.5 - Retirement"/>
    <m/>
    <x v="1"/>
    <n v="2048"/>
    <b v="0"/>
  </r>
  <r>
    <x v="1"/>
    <s v="0232"/>
    <n v="0"/>
    <n v="0"/>
    <n v="2042"/>
    <n v="1998"/>
    <n v="-411.14"/>
    <n v="0"/>
    <s v="50-R1.5 - Retirement"/>
    <m/>
    <x v="1"/>
    <n v="2048"/>
    <b v="0"/>
  </r>
  <r>
    <x v="1"/>
    <s v="0232"/>
    <n v="0"/>
    <n v="0"/>
    <n v="2042"/>
    <n v="1999"/>
    <n v="-1092.1199999999999"/>
    <n v="0"/>
    <s v="50-R1.5 - Retirement"/>
    <m/>
    <x v="1"/>
    <n v="2048"/>
    <b v="0"/>
  </r>
  <r>
    <x v="1"/>
    <s v="0232"/>
    <n v="0"/>
    <n v="0"/>
    <n v="2042"/>
    <n v="2000"/>
    <n v="-99501.08"/>
    <n v="0"/>
    <s v="50-R1.5 - Retirement"/>
    <m/>
    <x v="1"/>
    <n v="2048"/>
    <b v="0"/>
  </r>
  <r>
    <x v="1"/>
    <s v="0232"/>
    <n v="0"/>
    <n v="0"/>
    <n v="2042"/>
    <n v="2001"/>
    <n v="-112967.09"/>
    <n v="0"/>
    <s v="50-R1.5 - Retirement"/>
    <m/>
    <x v="1"/>
    <n v="2048"/>
    <b v="0"/>
  </r>
  <r>
    <x v="1"/>
    <s v="0232"/>
    <n v="0"/>
    <n v="0"/>
    <n v="2042"/>
    <n v="2003"/>
    <n v="-1153.57"/>
    <n v="0"/>
    <s v="50-R1.5 - Retirement"/>
    <m/>
    <x v="1"/>
    <n v="2048"/>
    <b v="0"/>
  </r>
  <r>
    <x v="1"/>
    <s v="0232"/>
    <n v="0"/>
    <n v="0"/>
    <n v="2042"/>
    <n v="2004"/>
    <n v="-235842.3"/>
    <n v="0"/>
    <s v="50-R1.5 - Retirement"/>
    <m/>
    <x v="1"/>
    <n v="2048"/>
    <b v="0"/>
  </r>
  <r>
    <x v="1"/>
    <s v="0232"/>
    <n v="0"/>
    <n v="0"/>
    <n v="2042"/>
    <n v="2005"/>
    <n v="-1771.78"/>
    <n v="0"/>
    <s v="50-R1.5 - Retirement"/>
    <m/>
    <x v="1"/>
    <n v="2048"/>
    <b v="0"/>
  </r>
  <r>
    <x v="1"/>
    <s v="0232"/>
    <n v="0"/>
    <n v="0"/>
    <n v="2042"/>
    <n v="2006"/>
    <n v="-7158.69"/>
    <n v="0"/>
    <s v="50-R1.5 - Retirement"/>
    <m/>
    <x v="1"/>
    <n v="2048"/>
    <b v="0"/>
  </r>
  <r>
    <x v="1"/>
    <s v="0232"/>
    <n v="0"/>
    <n v="0"/>
    <n v="2042"/>
    <n v="2007"/>
    <n v="-869.74"/>
    <n v="0"/>
    <s v="50-R1.5 - Retirement"/>
    <m/>
    <x v="1"/>
    <n v="2048"/>
    <b v="0"/>
  </r>
  <r>
    <x v="1"/>
    <s v="0232"/>
    <n v="0"/>
    <n v="0"/>
    <n v="2043"/>
    <n v="1978"/>
    <n v="-54037.07"/>
    <n v="0"/>
    <s v="50-R1.5 - Retirement"/>
    <m/>
    <x v="1"/>
    <n v="2048"/>
    <b v="0"/>
  </r>
  <r>
    <x v="1"/>
    <s v="0232"/>
    <n v="0"/>
    <n v="0"/>
    <n v="2043"/>
    <n v="1979"/>
    <n v="-13021.24"/>
    <n v="0"/>
    <s v="50-R1.5 - Retirement"/>
    <m/>
    <x v="1"/>
    <n v="2048"/>
    <b v="0"/>
  </r>
  <r>
    <x v="1"/>
    <s v="0232"/>
    <n v="0"/>
    <n v="0"/>
    <n v="2043"/>
    <n v="1980"/>
    <n v="-22510.52"/>
    <n v="0"/>
    <s v="50-R1.5 - Retirement"/>
    <m/>
    <x v="1"/>
    <n v="2048"/>
    <b v="0"/>
  </r>
  <r>
    <x v="1"/>
    <s v="0232"/>
    <n v="0"/>
    <n v="0"/>
    <n v="2043"/>
    <n v="1985"/>
    <n v="-277157.52"/>
    <n v="0"/>
    <s v="50-R1.5 - Retirement"/>
    <m/>
    <x v="1"/>
    <n v="2048"/>
    <b v="0"/>
  </r>
  <r>
    <x v="1"/>
    <s v="0232"/>
    <n v="0"/>
    <n v="0"/>
    <n v="2043"/>
    <n v="1986"/>
    <n v="-80912.87"/>
    <n v="0"/>
    <s v="50-R1.5 - Retirement"/>
    <m/>
    <x v="1"/>
    <n v="2048"/>
    <b v="0"/>
  </r>
  <r>
    <x v="1"/>
    <s v="0232"/>
    <n v="0"/>
    <n v="0"/>
    <n v="2043"/>
    <n v="1987"/>
    <n v="-18269.77"/>
    <n v="0"/>
    <s v="50-R1.5 - Retirement"/>
    <m/>
    <x v="1"/>
    <n v="2048"/>
    <b v="0"/>
  </r>
  <r>
    <x v="1"/>
    <s v="0232"/>
    <n v="0"/>
    <n v="0"/>
    <n v="2043"/>
    <n v="1988"/>
    <n v="-432.12"/>
    <n v="0"/>
    <s v="50-R1.5 - Retirement"/>
    <m/>
    <x v="1"/>
    <n v="2048"/>
    <b v="0"/>
  </r>
  <r>
    <x v="1"/>
    <s v="0232"/>
    <n v="0"/>
    <n v="0"/>
    <n v="2043"/>
    <n v="1989"/>
    <n v="-0.17"/>
    <n v="0"/>
    <s v="50-R1.5 - Retirement"/>
    <m/>
    <x v="1"/>
    <n v="2048"/>
    <b v="0"/>
  </r>
  <r>
    <x v="1"/>
    <s v="0232"/>
    <n v="0"/>
    <n v="0"/>
    <n v="2043"/>
    <n v="1991"/>
    <n v="-665.27"/>
    <n v="0"/>
    <s v="50-R1.5 - Retirement"/>
    <m/>
    <x v="1"/>
    <n v="2048"/>
    <b v="0"/>
  </r>
  <r>
    <x v="1"/>
    <s v="0232"/>
    <n v="0"/>
    <n v="0"/>
    <n v="2043"/>
    <n v="1992"/>
    <n v="-211.61"/>
    <n v="0"/>
    <s v="50-R1.5 - Retirement"/>
    <m/>
    <x v="1"/>
    <n v="2048"/>
    <b v="0"/>
  </r>
  <r>
    <x v="1"/>
    <s v="0232"/>
    <n v="0"/>
    <n v="0"/>
    <n v="2043"/>
    <n v="1993"/>
    <n v="-973.49"/>
    <n v="0"/>
    <s v="50-R1.5 - Retirement"/>
    <m/>
    <x v="1"/>
    <n v="2048"/>
    <b v="0"/>
  </r>
  <r>
    <x v="1"/>
    <s v="0232"/>
    <n v="0"/>
    <n v="0"/>
    <n v="2043"/>
    <n v="1994"/>
    <n v="-21163.69"/>
    <n v="0"/>
    <s v="50-R1.5 - Retirement"/>
    <m/>
    <x v="1"/>
    <n v="2048"/>
    <b v="0"/>
  </r>
  <r>
    <x v="1"/>
    <s v="0232"/>
    <n v="0"/>
    <n v="0"/>
    <n v="2043"/>
    <n v="1995"/>
    <n v="-33807.550000000003"/>
    <n v="0"/>
    <s v="50-R1.5 - Retirement"/>
    <m/>
    <x v="1"/>
    <n v="2048"/>
    <b v="0"/>
  </r>
  <r>
    <x v="1"/>
    <s v="0232"/>
    <n v="0"/>
    <n v="0"/>
    <n v="2043"/>
    <n v="1996"/>
    <n v="-112932.85"/>
    <n v="0"/>
    <s v="50-R1.5 - Retirement"/>
    <m/>
    <x v="1"/>
    <n v="2048"/>
    <b v="0"/>
  </r>
  <r>
    <x v="1"/>
    <s v="0232"/>
    <n v="0"/>
    <n v="0"/>
    <n v="2043"/>
    <n v="1998"/>
    <n v="-421.39"/>
    <n v="0"/>
    <s v="50-R1.5 - Retirement"/>
    <m/>
    <x v="1"/>
    <n v="2048"/>
    <b v="0"/>
  </r>
  <r>
    <x v="1"/>
    <s v="0232"/>
    <n v="0"/>
    <n v="0"/>
    <n v="2043"/>
    <n v="1999"/>
    <n v="-1120.71"/>
    <n v="0"/>
    <s v="50-R1.5 - Retirement"/>
    <m/>
    <x v="1"/>
    <n v="2048"/>
    <b v="0"/>
  </r>
  <r>
    <x v="1"/>
    <s v="0232"/>
    <n v="0"/>
    <n v="0"/>
    <n v="2043"/>
    <n v="2000"/>
    <n v="-102224.36"/>
    <n v="0"/>
    <s v="50-R1.5 - Retirement"/>
    <m/>
    <x v="1"/>
    <n v="2048"/>
    <b v="0"/>
  </r>
  <r>
    <x v="1"/>
    <s v="0232"/>
    <n v="0"/>
    <n v="0"/>
    <n v="2043"/>
    <n v="2001"/>
    <n v="-116182.35"/>
    <n v="0"/>
    <s v="50-R1.5 - Retirement"/>
    <m/>
    <x v="1"/>
    <n v="2048"/>
    <b v="0"/>
  </r>
  <r>
    <x v="1"/>
    <s v="0232"/>
    <n v="0"/>
    <n v="0"/>
    <n v="2043"/>
    <n v="2003"/>
    <n v="-1188.6400000000001"/>
    <n v="0"/>
    <s v="50-R1.5 - Retirement"/>
    <m/>
    <x v="1"/>
    <n v="2048"/>
    <b v="0"/>
  </r>
  <r>
    <x v="1"/>
    <s v="0232"/>
    <n v="0"/>
    <n v="0"/>
    <n v="2043"/>
    <n v="2004"/>
    <n v="-243212.2"/>
    <n v="0"/>
    <s v="50-R1.5 - Retirement"/>
    <m/>
    <x v="1"/>
    <n v="2048"/>
    <b v="0"/>
  </r>
  <r>
    <x v="1"/>
    <s v="0232"/>
    <n v="0"/>
    <n v="0"/>
    <n v="2043"/>
    <n v="2005"/>
    <n v="-1828.51"/>
    <n v="0"/>
    <s v="50-R1.5 - Retirement"/>
    <m/>
    <x v="1"/>
    <n v="2048"/>
    <b v="0"/>
  </r>
  <r>
    <x v="1"/>
    <s v="0232"/>
    <n v="0"/>
    <n v="0"/>
    <n v="2043"/>
    <n v="2006"/>
    <n v="-7392.93"/>
    <n v="0"/>
    <s v="50-R1.5 - Retirement"/>
    <m/>
    <x v="1"/>
    <n v="2048"/>
    <b v="0"/>
  </r>
  <r>
    <x v="1"/>
    <s v="0232"/>
    <n v="0"/>
    <n v="0"/>
    <n v="2043"/>
    <n v="2007"/>
    <n v="-898.73"/>
    <n v="0"/>
    <s v="50-R1.5 - Retirement"/>
    <m/>
    <x v="1"/>
    <n v="2048"/>
    <b v="0"/>
  </r>
  <r>
    <x v="1"/>
    <s v="0232"/>
    <n v="0"/>
    <n v="0"/>
    <n v="2044"/>
    <n v="1978"/>
    <n v="-52694.69"/>
    <n v="0"/>
    <s v="50-R1.5 - Retirement"/>
    <m/>
    <x v="1"/>
    <n v="2048"/>
    <b v="0"/>
  </r>
  <r>
    <x v="1"/>
    <s v="0232"/>
    <n v="0"/>
    <n v="0"/>
    <n v="2044"/>
    <n v="1979"/>
    <n v="-12745.24"/>
    <n v="0"/>
    <s v="50-R1.5 - Retirement"/>
    <m/>
    <x v="1"/>
    <n v="2048"/>
    <b v="0"/>
  </r>
  <r>
    <x v="1"/>
    <s v="0232"/>
    <n v="0"/>
    <n v="0"/>
    <n v="2044"/>
    <n v="1980"/>
    <n v="-22098.92"/>
    <n v="0"/>
    <s v="50-R1.5 - Retirement"/>
    <m/>
    <x v="1"/>
    <n v="2048"/>
    <b v="0"/>
  </r>
  <r>
    <x v="1"/>
    <s v="0232"/>
    <n v="0"/>
    <n v="0"/>
    <n v="2044"/>
    <n v="1985"/>
    <n v="-276154.11"/>
    <n v="0"/>
    <s v="50-R1.5 - Retirement"/>
    <m/>
    <x v="1"/>
    <n v="2048"/>
    <b v="0"/>
  </r>
  <r>
    <x v="1"/>
    <s v="0232"/>
    <n v="0"/>
    <n v="0"/>
    <n v="2044"/>
    <n v="1986"/>
    <n v="-80838.63"/>
    <n v="0"/>
    <s v="50-R1.5 - Retirement"/>
    <m/>
    <x v="1"/>
    <n v="2048"/>
    <b v="0"/>
  </r>
  <r>
    <x v="1"/>
    <s v="0232"/>
    <n v="0"/>
    <n v="0"/>
    <n v="2044"/>
    <n v="1987"/>
    <n v="-18300.82"/>
    <n v="0"/>
    <s v="50-R1.5 - Retirement"/>
    <m/>
    <x v="1"/>
    <n v="2048"/>
    <b v="0"/>
  </r>
  <r>
    <x v="1"/>
    <s v="0232"/>
    <n v="0"/>
    <n v="0"/>
    <n v="2044"/>
    <n v="1988"/>
    <n v="-433.94"/>
    <n v="0"/>
    <s v="50-R1.5 - Retirement"/>
    <m/>
    <x v="1"/>
    <n v="2048"/>
    <b v="0"/>
  </r>
  <r>
    <x v="1"/>
    <s v="0232"/>
    <n v="0"/>
    <n v="0"/>
    <n v="2044"/>
    <n v="1989"/>
    <n v="-0.17"/>
    <n v="0"/>
    <s v="50-R1.5 - Retirement"/>
    <m/>
    <x v="1"/>
    <n v="2048"/>
    <b v="0"/>
  </r>
  <r>
    <x v="1"/>
    <s v="0232"/>
    <n v="0"/>
    <n v="0"/>
    <n v="2044"/>
    <n v="1991"/>
    <n v="-672.68"/>
    <n v="0"/>
    <s v="50-R1.5 - Retirement"/>
    <m/>
    <x v="1"/>
    <n v="2048"/>
    <b v="0"/>
  </r>
  <r>
    <x v="1"/>
    <s v="0232"/>
    <n v="0"/>
    <n v="0"/>
    <n v="2044"/>
    <n v="1992"/>
    <n v="-214.41"/>
    <n v="0"/>
    <s v="50-R1.5 - Retirement"/>
    <m/>
    <x v="1"/>
    <n v="2048"/>
    <b v="0"/>
  </r>
  <r>
    <x v="1"/>
    <s v="0232"/>
    <n v="0"/>
    <n v="0"/>
    <n v="2044"/>
    <n v="1993"/>
    <n v="-988.29"/>
    <n v="0"/>
    <s v="50-R1.5 - Retirement"/>
    <m/>
    <x v="1"/>
    <n v="2048"/>
    <b v="0"/>
  </r>
  <r>
    <x v="1"/>
    <s v="0232"/>
    <n v="0"/>
    <n v="0"/>
    <n v="2044"/>
    <n v="1994"/>
    <n v="-21525.23"/>
    <n v="0"/>
    <s v="50-R1.5 - Retirement"/>
    <m/>
    <x v="1"/>
    <n v="2048"/>
    <b v="0"/>
  </r>
  <r>
    <x v="1"/>
    <s v="0232"/>
    <n v="0"/>
    <n v="0"/>
    <n v="2044"/>
    <n v="1995"/>
    <n v="-34444.82"/>
    <n v="0"/>
    <s v="50-R1.5 - Retirement"/>
    <m/>
    <x v="1"/>
    <n v="2048"/>
    <b v="0"/>
  </r>
  <r>
    <x v="1"/>
    <s v="0232"/>
    <n v="0"/>
    <n v="0"/>
    <n v="2044"/>
    <n v="1996"/>
    <n v="-115249.51"/>
    <n v="0"/>
    <s v="50-R1.5 - Retirement"/>
    <m/>
    <x v="1"/>
    <n v="2048"/>
    <b v="0"/>
  </r>
  <r>
    <x v="1"/>
    <s v="0232"/>
    <n v="0"/>
    <n v="0"/>
    <n v="2044"/>
    <n v="1998"/>
    <n v="-431.31"/>
    <n v="0"/>
    <s v="50-R1.5 - Retirement"/>
    <m/>
    <x v="1"/>
    <n v="2048"/>
    <b v="0"/>
  </r>
  <r>
    <x v="1"/>
    <s v="0232"/>
    <n v="0"/>
    <n v="0"/>
    <n v="2044"/>
    <n v="1999"/>
    <n v="-1148.6400000000001"/>
    <n v="0"/>
    <s v="50-R1.5 - Retirement"/>
    <m/>
    <x v="1"/>
    <n v="2048"/>
    <b v="0"/>
  </r>
  <r>
    <x v="1"/>
    <s v="0232"/>
    <n v="0"/>
    <n v="0"/>
    <n v="2044"/>
    <n v="2000"/>
    <n v="-104900.44"/>
    <n v="0"/>
    <s v="50-R1.5 - Retirement"/>
    <m/>
    <x v="1"/>
    <n v="2048"/>
    <b v="0"/>
  </r>
  <r>
    <x v="1"/>
    <s v="0232"/>
    <n v="0"/>
    <n v="0"/>
    <n v="2044"/>
    <n v="2001"/>
    <n v="-119362.18"/>
    <n v="0"/>
    <s v="50-R1.5 - Retirement"/>
    <m/>
    <x v="1"/>
    <n v="2048"/>
    <b v="0"/>
  </r>
  <r>
    <x v="1"/>
    <s v="0232"/>
    <n v="0"/>
    <n v="0"/>
    <n v="2044"/>
    <n v="2003"/>
    <n v="-1223.67"/>
    <n v="0"/>
    <s v="50-R1.5 - Retirement"/>
    <m/>
    <x v="1"/>
    <n v="2048"/>
    <b v="0"/>
  </r>
  <r>
    <x v="1"/>
    <s v="0232"/>
    <n v="0"/>
    <n v="0"/>
    <n v="2044"/>
    <n v="2004"/>
    <n v="-250605.48"/>
    <n v="0"/>
    <s v="50-R1.5 - Retirement"/>
    <m/>
    <x v="1"/>
    <n v="2048"/>
    <b v="0"/>
  </r>
  <r>
    <x v="1"/>
    <s v="0232"/>
    <n v="0"/>
    <n v="0"/>
    <n v="2044"/>
    <n v="2005"/>
    <n v="-1885.64"/>
    <n v="0"/>
    <s v="50-R1.5 - Retirement"/>
    <m/>
    <x v="1"/>
    <n v="2048"/>
    <b v="0"/>
  </r>
  <r>
    <x v="1"/>
    <s v="0232"/>
    <n v="0"/>
    <n v="0"/>
    <n v="2044"/>
    <n v="2006"/>
    <n v="-7629.6"/>
    <n v="0"/>
    <s v="50-R1.5 - Retirement"/>
    <m/>
    <x v="1"/>
    <n v="2048"/>
    <b v="0"/>
  </r>
  <r>
    <x v="1"/>
    <s v="0232"/>
    <n v="0"/>
    <n v="0"/>
    <n v="2044"/>
    <n v="2007"/>
    <n v="-928.14"/>
    <n v="0"/>
    <s v="50-R1.5 - Retirement"/>
    <m/>
    <x v="1"/>
    <n v="2048"/>
    <b v="0"/>
  </r>
  <r>
    <x v="1"/>
    <s v="0232"/>
    <n v="0"/>
    <n v="0"/>
    <n v="2045"/>
    <n v="1978"/>
    <n v="-51248.76"/>
    <n v="0"/>
    <s v="50-R1.5 - Retirement"/>
    <m/>
    <x v="1"/>
    <n v="2048"/>
    <b v="0"/>
  </r>
  <r>
    <x v="1"/>
    <s v="0232"/>
    <n v="0"/>
    <n v="0"/>
    <n v="2045"/>
    <n v="1979"/>
    <n v="-12428.62"/>
    <n v="0"/>
    <s v="50-R1.5 - Retirement"/>
    <m/>
    <x v="1"/>
    <n v="2048"/>
    <b v="0"/>
  </r>
  <r>
    <x v="1"/>
    <s v="0232"/>
    <n v="0"/>
    <n v="0"/>
    <n v="2045"/>
    <n v="1980"/>
    <n v="-21630.49"/>
    <n v="0"/>
    <s v="50-R1.5 - Retirement"/>
    <m/>
    <x v="1"/>
    <n v="2048"/>
    <b v="0"/>
  </r>
  <r>
    <x v="1"/>
    <s v="0232"/>
    <n v="0"/>
    <n v="0"/>
    <n v="2045"/>
    <n v="1985"/>
    <n v="-274385.56"/>
    <n v="0"/>
    <s v="50-R1.5 - Retirement"/>
    <m/>
    <x v="1"/>
    <n v="2048"/>
    <b v="0"/>
  </r>
  <r>
    <x v="1"/>
    <s v="0232"/>
    <n v="0"/>
    <n v="0"/>
    <n v="2045"/>
    <n v="1986"/>
    <n v="-80545.960000000006"/>
    <n v="0"/>
    <s v="50-R1.5 - Retirement"/>
    <m/>
    <x v="1"/>
    <n v="2048"/>
    <b v="0"/>
  </r>
  <r>
    <x v="1"/>
    <s v="0232"/>
    <n v="0"/>
    <n v="0"/>
    <n v="2045"/>
    <n v="1987"/>
    <n v="-18284.03"/>
    <n v="0"/>
    <s v="50-R1.5 - Retirement"/>
    <m/>
    <x v="1"/>
    <n v="2048"/>
    <b v="0"/>
  </r>
  <r>
    <x v="1"/>
    <s v="0232"/>
    <n v="0"/>
    <n v="0"/>
    <n v="2045"/>
    <n v="1988"/>
    <n v="-434.68"/>
    <n v="0"/>
    <s v="50-R1.5 - Retirement"/>
    <m/>
    <x v="1"/>
    <n v="2048"/>
    <b v="0"/>
  </r>
  <r>
    <x v="1"/>
    <s v="0232"/>
    <n v="0"/>
    <n v="0"/>
    <n v="2045"/>
    <n v="1989"/>
    <n v="-0.17"/>
    <n v="0"/>
    <s v="50-R1.5 - Retirement"/>
    <m/>
    <x v="1"/>
    <n v="2048"/>
    <b v="0"/>
  </r>
  <r>
    <x v="1"/>
    <s v="0232"/>
    <n v="0"/>
    <n v="0"/>
    <n v="2045"/>
    <n v="1991"/>
    <n v="-678.68"/>
    <n v="0"/>
    <s v="50-R1.5 - Retirement"/>
    <m/>
    <x v="1"/>
    <n v="2048"/>
    <b v="0"/>
  </r>
  <r>
    <x v="1"/>
    <s v="0232"/>
    <n v="0"/>
    <n v="0"/>
    <n v="2045"/>
    <n v="1992"/>
    <n v="-216.8"/>
    <n v="0"/>
    <s v="50-R1.5 - Retirement"/>
    <m/>
    <x v="1"/>
    <n v="2048"/>
    <b v="0"/>
  </r>
  <r>
    <x v="1"/>
    <s v="0232"/>
    <n v="0"/>
    <n v="0"/>
    <n v="2045"/>
    <n v="1993"/>
    <n v="-1001.35"/>
    <n v="0"/>
    <s v="50-R1.5 - Retirement"/>
    <m/>
    <x v="1"/>
    <n v="2048"/>
    <b v="0"/>
  </r>
  <r>
    <x v="1"/>
    <s v="0232"/>
    <n v="0"/>
    <n v="0"/>
    <n v="2045"/>
    <n v="1994"/>
    <n v="-21852.36"/>
    <n v="0"/>
    <s v="50-R1.5 - Retirement"/>
    <m/>
    <x v="1"/>
    <n v="2048"/>
    <b v="0"/>
  </r>
  <r>
    <x v="1"/>
    <s v="0232"/>
    <n v="0"/>
    <n v="0"/>
    <n v="2045"/>
    <n v="1995"/>
    <n v="-35033.24"/>
    <n v="0"/>
    <s v="50-R1.5 - Retirement"/>
    <m/>
    <x v="1"/>
    <n v="2048"/>
    <b v="0"/>
  </r>
  <r>
    <x v="1"/>
    <s v="0232"/>
    <n v="0"/>
    <n v="0"/>
    <n v="2045"/>
    <n v="1996"/>
    <n v="-117421.97"/>
    <n v="0"/>
    <s v="50-R1.5 - Retirement"/>
    <m/>
    <x v="1"/>
    <n v="2048"/>
    <b v="0"/>
  </r>
  <r>
    <x v="1"/>
    <s v="0232"/>
    <n v="0"/>
    <n v="0"/>
    <n v="2045"/>
    <n v="1998"/>
    <n v="-440.83"/>
    <n v="0"/>
    <s v="50-R1.5 - Retirement"/>
    <m/>
    <x v="1"/>
    <n v="2048"/>
    <b v="0"/>
  </r>
  <r>
    <x v="1"/>
    <s v="0232"/>
    <n v="0"/>
    <n v="0"/>
    <n v="2045"/>
    <n v="1999"/>
    <n v="-1175.67"/>
    <n v="0"/>
    <s v="50-R1.5 - Retirement"/>
    <m/>
    <x v="1"/>
    <n v="2048"/>
    <b v="0"/>
  </r>
  <r>
    <x v="1"/>
    <s v="0232"/>
    <n v="0"/>
    <n v="0"/>
    <n v="2045"/>
    <n v="2000"/>
    <n v="-107514.49"/>
    <n v="0"/>
    <s v="50-R1.5 - Retirement"/>
    <m/>
    <x v="1"/>
    <n v="2048"/>
    <b v="0"/>
  </r>
  <r>
    <x v="1"/>
    <s v="0232"/>
    <n v="0"/>
    <n v="0"/>
    <n v="2045"/>
    <n v="2001"/>
    <n v="-122486.9"/>
    <n v="0"/>
    <s v="50-R1.5 - Retirement"/>
    <m/>
    <x v="1"/>
    <n v="2048"/>
    <b v="0"/>
  </r>
  <r>
    <x v="1"/>
    <s v="0232"/>
    <n v="0"/>
    <n v="0"/>
    <n v="2045"/>
    <n v="2003"/>
    <n v="-1258.5"/>
    <n v="0"/>
    <s v="50-R1.5 - Retirement"/>
    <m/>
    <x v="1"/>
    <n v="2048"/>
    <b v="0"/>
  </r>
  <r>
    <x v="1"/>
    <s v="0232"/>
    <n v="0"/>
    <n v="0"/>
    <n v="2045"/>
    <n v="2004"/>
    <n v="-257991.57"/>
    <n v="0"/>
    <s v="50-R1.5 - Retirement"/>
    <m/>
    <x v="1"/>
    <n v="2048"/>
    <b v="0"/>
  </r>
  <r>
    <x v="1"/>
    <s v="0232"/>
    <n v="0"/>
    <n v="0"/>
    <n v="2045"/>
    <n v="2005"/>
    <n v="-1942.97"/>
    <n v="0"/>
    <s v="50-R1.5 - Retirement"/>
    <m/>
    <x v="1"/>
    <n v="2048"/>
    <b v="0"/>
  </r>
  <r>
    <x v="1"/>
    <s v="0232"/>
    <n v="0"/>
    <n v="0"/>
    <n v="2045"/>
    <n v="2006"/>
    <n v="-7868.02"/>
    <n v="0"/>
    <s v="50-R1.5 - Retirement"/>
    <m/>
    <x v="1"/>
    <n v="2048"/>
    <b v="0"/>
  </r>
  <r>
    <x v="1"/>
    <s v="0232"/>
    <n v="0"/>
    <n v="0"/>
    <n v="2045"/>
    <n v="2007"/>
    <n v="-957.85"/>
    <n v="0"/>
    <s v="50-R1.5 - Retirement"/>
    <m/>
    <x v="1"/>
    <n v="2048"/>
    <b v="0"/>
  </r>
  <r>
    <x v="1"/>
    <s v="0232"/>
    <n v="0"/>
    <n v="0"/>
    <n v="2046"/>
    <n v="1978"/>
    <n v="-49673.15"/>
    <n v="0"/>
    <s v="50-R1.5 - Retirement"/>
    <m/>
    <x v="1"/>
    <n v="2048"/>
    <b v="0"/>
  </r>
  <r>
    <x v="1"/>
    <s v="0232"/>
    <n v="0"/>
    <n v="0"/>
    <n v="2046"/>
    <n v="1979"/>
    <n v="-12087.58"/>
    <n v="0"/>
    <s v="50-R1.5 - Retirement"/>
    <m/>
    <x v="1"/>
    <n v="2048"/>
    <b v="0"/>
  </r>
  <r>
    <x v="1"/>
    <s v="0232"/>
    <n v="0"/>
    <n v="0"/>
    <n v="2046"/>
    <n v="1980"/>
    <n v="-21093.15"/>
    <n v="0"/>
    <s v="50-R1.5 - Retirement"/>
    <m/>
    <x v="1"/>
    <n v="2048"/>
    <b v="0"/>
  </r>
  <r>
    <x v="1"/>
    <s v="0232"/>
    <n v="0"/>
    <n v="0"/>
    <n v="2046"/>
    <n v="1985"/>
    <n v="-271841.52"/>
    <n v="0"/>
    <s v="50-R1.5 - Retirement"/>
    <m/>
    <x v="1"/>
    <n v="2048"/>
    <b v="0"/>
  </r>
  <r>
    <x v="1"/>
    <s v="0232"/>
    <n v="0"/>
    <n v="0"/>
    <n v="2046"/>
    <n v="1986"/>
    <n v="-80030.13"/>
    <n v="0"/>
    <s v="50-R1.5 - Retirement"/>
    <m/>
    <x v="1"/>
    <n v="2048"/>
    <b v="0"/>
  </r>
  <r>
    <x v="1"/>
    <s v="0232"/>
    <n v="0"/>
    <n v="0"/>
    <n v="2046"/>
    <n v="1987"/>
    <n v="-18217.830000000002"/>
    <n v="0"/>
    <s v="50-R1.5 - Retirement"/>
    <m/>
    <x v="1"/>
    <n v="2048"/>
    <b v="0"/>
  </r>
  <r>
    <x v="1"/>
    <s v="0232"/>
    <n v="0"/>
    <n v="0"/>
    <n v="2046"/>
    <n v="1988"/>
    <n v="-434.28"/>
    <n v="0"/>
    <s v="50-R1.5 - Retirement"/>
    <m/>
    <x v="1"/>
    <n v="2048"/>
    <b v="0"/>
  </r>
  <r>
    <x v="1"/>
    <s v="0232"/>
    <n v="0"/>
    <n v="0"/>
    <n v="2046"/>
    <n v="1989"/>
    <n v="-0.17"/>
    <n v="0"/>
    <s v="50-R1.5 - Retirement"/>
    <m/>
    <x v="1"/>
    <n v="2048"/>
    <b v="0"/>
  </r>
  <r>
    <x v="1"/>
    <s v="0232"/>
    <n v="0"/>
    <n v="0"/>
    <n v="2046"/>
    <n v="1991"/>
    <n v="-683.18"/>
    <n v="0"/>
    <s v="50-R1.5 - Retirement"/>
    <m/>
    <x v="1"/>
    <n v="2048"/>
    <b v="0"/>
  </r>
  <r>
    <x v="1"/>
    <s v="0232"/>
    <n v="0"/>
    <n v="0"/>
    <n v="2046"/>
    <n v="1992"/>
    <n v="-218.73"/>
    <n v="0"/>
    <s v="50-R1.5 - Retirement"/>
    <m/>
    <x v="1"/>
    <n v="2048"/>
    <b v="0"/>
  </r>
  <r>
    <x v="1"/>
    <s v="0232"/>
    <n v="0"/>
    <n v="0"/>
    <n v="2046"/>
    <n v="1993"/>
    <n v="-1012.5"/>
    <n v="0"/>
    <s v="50-R1.5 - Retirement"/>
    <m/>
    <x v="1"/>
    <n v="2048"/>
    <b v="0"/>
  </r>
  <r>
    <x v="1"/>
    <s v="0232"/>
    <n v="0"/>
    <n v="0"/>
    <n v="2046"/>
    <n v="1994"/>
    <n v="-22141.18"/>
    <n v="0"/>
    <s v="50-R1.5 - Retirement"/>
    <m/>
    <x v="1"/>
    <n v="2048"/>
    <b v="0"/>
  </r>
  <r>
    <x v="1"/>
    <s v="0232"/>
    <n v="0"/>
    <n v="0"/>
    <n v="2046"/>
    <n v="1995"/>
    <n v="-35565.660000000003"/>
    <n v="0"/>
    <s v="50-R1.5 - Retirement"/>
    <m/>
    <x v="1"/>
    <n v="2048"/>
    <b v="0"/>
  </r>
  <r>
    <x v="1"/>
    <s v="0232"/>
    <n v="0"/>
    <n v="0"/>
    <n v="2046"/>
    <n v="1996"/>
    <n v="-119427.89"/>
    <n v="0"/>
    <s v="50-R1.5 - Retirement"/>
    <m/>
    <x v="1"/>
    <n v="2048"/>
    <b v="0"/>
  </r>
  <r>
    <x v="1"/>
    <s v="0232"/>
    <n v="0"/>
    <n v="0"/>
    <n v="2046"/>
    <n v="1998"/>
    <n v="-449.87"/>
    <n v="0"/>
    <s v="50-R1.5 - Retirement"/>
    <m/>
    <x v="1"/>
    <n v="2048"/>
    <b v="0"/>
  </r>
  <r>
    <x v="1"/>
    <s v="0232"/>
    <n v="0"/>
    <n v="0"/>
    <n v="2046"/>
    <n v="1999"/>
    <n v="-1201.6300000000001"/>
    <n v="0"/>
    <s v="50-R1.5 - Retirement"/>
    <m/>
    <x v="1"/>
    <n v="2048"/>
    <b v="0"/>
  </r>
  <r>
    <x v="1"/>
    <s v="0232"/>
    <n v="0"/>
    <n v="0"/>
    <n v="2046"/>
    <n v="2000"/>
    <n v="-110044.93"/>
    <n v="0"/>
    <s v="50-R1.5 - Retirement"/>
    <m/>
    <x v="1"/>
    <n v="2048"/>
    <b v="0"/>
  </r>
  <r>
    <x v="1"/>
    <s v="0232"/>
    <n v="0"/>
    <n v="0"/>
    <n v="2046"/>
    <n v="2001"/>
    <n v="-125539.2"/>
    <n v="0"/>
    <s v="50-R1.5 - Retirement"/>
    <m/>
    <x v="1"/>
    <n v="2048"/>
    <b v="0"/>
  </r>
  <r>
    <x v="1"/>
    <s v="0232"/>
    <n v="0"/>
    <n v="0"/>
    <n v="2046"/>
    <n v="2003"/>
    <n v="-1292.94"/>
    <n v="0"/>
    <s v="50-R1.5 - Retirement"/>
    <m/>
    <x v="1"/>
    <n v="2048"/>
    <b v="0"/>
  </r>
  <r>
    <x v="1"/>
    <s v="0232"/>
    <n v="0"/>
    <n v="0"/>
    <n v="2046"/>
    <n v="2004"/>
    <n v="-265334.5"/>
    <n v="0"/>
    <s v="50-R1.5 - Retirement"/>
    <m/>
    <x v="1"/>
    <n v="2048"/>
    <b v="0"/>
  </r>
  <r>
    <x v="1"/>
    <s v="0232"/>
    <n v="0"/>
    <n v="0"/>
    <n v="2046"/>
    <n v="2005"/>
    <n v="-2000.23"/>
    <n v="0"/>
    <s v="50-R1.5 - Retirement"/>
    <m/>
    <x v="1"/>
    <n v="2048"/>
    <b v="0"/>
  </r>
  <r>
    <x v="1"/>
    <s v="0232"/>
    <n v="0"/>
    <n v="0"/>
    <n v="2046"/>
    <n v="2006"/>
    <n v="-8107.19"/>
    <n v="0"/>
    <s v="50-R1.5 - Retirement"/>
    <m/>
    <x v="1"/>
    <n v="2048"/>
    <b v="0"/>
  </r>
  <r>
    <x v="1"/>
    <s v="0232"/>
    <n v="0"/>
    <n v="0"/>
    <n v="2046"/>
    <n v="2007"/>
    <n v="-987.78"/>
    <n v="0"/>
    <s v="50-R1.5 - Retirement"/>
    <m/>
    <x v="1"/>
    <n v="2048"/>
    <b v="0"/>
  </r>
  <r>
    <x v="1"/>
    <s v="0232"/>
    <n v="0"/>
    <n v="0"/>
    <n v="2047"/>
    <n v="1978"/>
    <n v="-47990.85"/>
    <n v="0"/>
    <s v="50-R1.5 - Retirement"/>
    <m/>
    <x v="1"/>
    <n v="2048"/>
    <b v="0"/>
  </r>
  <r>
    <x v="1"/>
    <s v="0232"/>
    <n v="0"/>
    <n v="0"/>
    <n v="2047"/>
    <n v="1979"/>
    <n v="-11715.96"/>
    <n v="0"/>
    <s v="50-R1.5 - Retirement"/>
    <m/>
    <x v="1"/>
    <n v="2048"/>
    <b v="0"/>
  </r>
  <r>
    <x v="1"/>
    <s v="0232"/>
    <n v="0"/>
    <n v="0"/>
    <n v="2047"/>
    <n v="1980"/>
    <n v="-20514.36"/>
    <n v="0"/>
    <s v="50-R1.5 - Retirement"/>
    <m/>
    <x v="1"/>
    <n v="2048"/>
    <b v="0"/>
  </r>
  <r>
    <x v="1"/>
    <s v="0232"/>
    <n v="0"/>
    <n v="0"/>
    <n v="2047"/>
    <n v="1985"/>
    <n v="-268514.57"/>
    <n v="0"/>
    <s v="50-R1.5 - Retirement"/>
    <m/>
    <x v="1"/>
    <n v="2048"/>
    <b v="0"/>
  </r>
  <r>
    <x v="1"/>
    <s v="0232"/>
    <n v="0"/>
    <n v="0"/>
    <n v="2047"/>
    <n v="1986"/>
    <n v="-79288.100000000006"/>
    <n v="0"/>
    <s v="50-R1.5 - Retirement"/>
    <m/>
    <x v="1"/>
    <n v="2048"/>
    <b v="0"/>
  </r>
  <r>
    <x v="1"/>
    <s v="0232"/>
    <n v="0"/>
    <n v="0"/>
    <n v="2047"/>
    <n v="1987"/>
    <n v="-18101.16"/>
    <n v="0"/>
    <s v="50-R1.5 - Retirement"/>
    <m/>
    <x v="1"/>
    <n v="2048"/>
    <b v="0"/>
  </r>
  <r>
    <x v="1"/>
    <s v="0232"/>
    <n v="0"/>
    <n v="0"/>
    <n v="2047"/>
    <n v="1988"/>
    <n v="-432.7"/>
    <n v="0"/>
    <s v="50-R1.5 - Retirement"/>
    <m/>
    <x v="1"/>
    <n v="2048"/>
    <b v="0"/>
  </r>
  <r>
    <x v="1"/>
    <s v="0232"/>
    <n v="0"/>
    <n v="0"/>
    <n v="2047"/>
    <n v="1989"/>
    <n v="-0.17"/>
    <n v="0"/>
    <s v="50-R1.5 - Retirement"/>
    <m/>
    <x v="1"/>
    <n v="2048"/>
    <b v="0"/>
  </r>
  <r>
    <x v="1"/>
    <s v="0232"/>
    <n v="0"/>
    <n v="0"/>
    <n v="2047"/>
    <n v="1991"/>
    <n v="-686.06"/>
    <n v="0"/>
    <s v="50-R1.5 - Retirement"/>
    <m/>
    <x v="1"/>
    <n v="2048"/>
    <b v="0"/>
  </r>
  <r>
    <x v="1"/>
    <s v="0232"/>
    <n v="0"/>
    <n v="0"/>
    <n v="2047"/>
    <n v="1992"/>
    <n v="-220.18"/>
    <n v="0"/>
    <s v="50-R1.5 - Retirement"/>
    <m/>
    <x v="1"/>
    <n v="2048"/>
    <b v="0"/>
  </r>
  <r>
    <x v="1"/>
    <s v="0232"/>
    <n v="0"/>
    <n v="0"/>
    <n v="2047"/>
    <n v="1993"/>
    <n v="-1021.54"/>
    <n v="0"/>
    <s v="50-R1.5 - Retirement"/>
    <m/>
    <x v="1"/>
    <n v="2048"/>
    <b v="0"/>
  </r>
  <r>
    <x v="1"/>
    <s v="0232"/>
    <n v="0"/>
    <n v="0"/>
    <n v="2047"/>
    <n v="1994"/>
    <n v="-22387.66"/>
    <n v="0"/>
    <s v="50-R1.5 - Retirement"/>
    <m/>
    <x v="1"/>
    <n v="2048"/>
    <b v="0"/>
  </r>
  <r>
    <x v="1"/>
    <s v="0232"/>
    <n v="0"/>
    <n v="0"/>
    <n v="2047"/>
    <n v="1995"/>
    <n v="-36035.730000000003"/>
    <n v="0"/>
    <s v="50-R1.5 - Retirement"/>
    <m/>
    <x v="1"/>
    <n v="2048"/>
    <b v="0"/>
  </r>
  <r>
    <x v="1"/>
    <s v="0232"/>
    <n v="0"/>
    <n v="0"/>
    <n v="2047"/>
    <n v="1996"/>
    <n v="-121242.9"/>
    <n v="0"/>
    <s v="50-R1.5 - Retirement"/>
    <m/>
    <x v="1"/>
    <n v="2048"/>
    <b v="0"/>
  </r>
  <r>
    <x v="1"/>
    <s v="0232"/>
    <n v="0"/>
    <n v="0"/>
    <n v="2047"/>
    <n v="1998"/>
    <n v="-458.35"/>
    <n v="0"/>
    <s v="50-R1.5 - Retirement"/>
    <m/>
    <x v="1"/>
    <n v="2048"/>
    <b v="0"/>
  </r>
  <r>
    <x v="1"/>
    <s v="0232"/>
    <n v="0"/>
    <n v="0"/>
    <n v="2047"/>
    <n v="1999"/>
    <n v="-1226.28"/>
    <n v="0"/>
    <s v="50-R1.5 - Retirement"/>
    <m/>
    <x v="1"/>
    <n v="2048"/>
    <b v="0"/>
  </r>
  <r>
    <x v="1"/>
    <s v="0232"/>
    <n v="0"/>
    <n v="0"/>
    <n v="2047"/>
    <n v="2000"/>
    <n v="-112474.91"/>
    <n v="0"/>
    <s v="50-R1.5 - Retirement"/>
    <m/>
    <x v="1"/>
    <n v="2048"/>
    <b v="0"/>
  </r>
  <r>
    <x v="1"/>
    <s v="0232"/>
    <n v="0"/>
    <n v="0"/>
    <n v="2047"/>
    <n v="2001"/>
    <n v="-128493.87"/>
    <n v="0"/>
    <s v="50-R1.5 - Retirement"/>
    <m/>
    <x v="1"/>
    <n v="2048"/>
    <b v="0"/>
  </r>
  <r>
    <x v="1"/>
    <s v="0232"/>
    <n v="0"/>
    <n v="0"/>
    <n v="2047"/>
    <n v="2003"/>
    <n v="-1326.79"/>
    <n v="0"/>
    <s v="50-R1.5 - Retirement"/>
    <m/>
    <x v="1"/>
    <n v="2048"/>
    <b v="0"/>
  </r>
  <r>
    <x v="1"/>
    <s v="0232"/>
    <n v="0"/>
    <n v="0"/>
    <n v="2047"/>
    <n v="2004"/>
    <n v="-272596.52"/>
    <n v="0"/>
    <s v="50-R1.5 - Retirement"/>
    <m/>
    <x v="1"/>
    <n v="2048"/>
    <b v="0"/>
  </r>
  <r>
    <x v="1"/>
    <s v="0232"/>
    <n v="0"/>
    <n v="0"/>
    <n v="2047"/>
    <n v="2005"/>
    <n v="-2057.16"/>
    <n v="0"/>
    <s v="50-R1.5 - Retirement"/>
    <m/>
    <x v="1"/>
    <n v="2048"/>
    <b v="0"/>
  </r>
  <r>
    <x v="1"/>
    <s v="0232"/>
    <n v="0"/>
    <n v="0"/>
    <n v="2047"/>
    <n v="2006"/>
    <n v="-8346.14"/>
    <n v="0"/>
    <s v="50-R1.5 - Retirement"/>
    <m/>
    <x v="1"/>
    <n v="2048"/>
    <b v="0"/>
  </r>
  <r>
    <x v="1"/>
    <s v="0232"/>
    <n v="0"/>
    <n v="0"/>
    <n v="2047"/>
    <n v="2007"/>
    <n v="-1017.81"/>
    <n v="0"/>
    <s v="50-R1.5 - Retirement"/>
    <m/>
    <x v="1"/>
    <n v="2048"/>
    <b v="0"/>
  </r>
  <r>
    <x v="1"/>
    <s v="0232"/>
    <n v="0"/>
    <n v="0"/>
    <n v="2048"/>
    <n v="1978"/>
    <n v="-590680.31999999995"/>
    <n v="0"/>
    <s v="50-R1.5 - Retirement"/>
    <m/>
    <x v="1"/>
    <n v="2048"/>
    <b v="1"/>
  </r>
  <r>
    <x v="1"/>
    <s v="0232"/>
    <n v="0"/>
    <n v="0"/>
    <n v="2048"/>
    <n v="1979"/>
    <n v="-150637.57999999999"/>
    <n v="0"/>
    <s v="50-R1.5 - Retirement"/>
    <m/>
    <x v="1"/>
    <n v="2048"/>
    <b v="1"/>
  </r>
  <r>
    <x v="1"/>
    <s v="0232"/>
    <n v="0"/>
    <n v="0"/>
    <n v="2048"/>
    <n v="1980"/>
    <n v="-275537.2"/>
    <n v="0"/>
    <s v="50-R1.5 - Retirement"/>
    <m/>
    <x v="1"/>
    <n v="2048"/>
    <b v="1"/>
  </r>
  <r>
    <x v="1"/>
    <s v="0232"/>
    <n v="0"/>
    <n v="0"/>
    <n v="2048"/>
    <n v="1985"/>
    <n v="-4503523.38"/>
    <n v="0"/>
    <s v="50-R1.5 - Retirement"/>
    <m/>
    <x v="1"/>
    <n v="2048"/>
    <b v="1"/>
  </r>
  <r>
    <x v="1"/>
    <s v="0232"/>
    <n v="0"/>
    <n v="0"/>
    <n v="2048"/>
    <n v="1986"/>
    <n v="-1391861.87"/>
    <n v="0"/>
    <s v="50-R1.5 - Retirement"/>
    <m/>
    <x v="1"/>
    <n v="2048"/>
    <b v="1"/>
  </r>
  <r>
    <x v="1"/>
    <s v="0232"/>
    <n v="0"/>
    <n v="0"/>
    <n v="2048"/>
    <n v="1987"/>
    <n v="-332743.7"/>
    <n v="0"/>
    <s v="50-R1.5 - Retirement"/>
    <m/>
    <x v="1"/>
    <n v="2048"/>
    <b v="1"/>
  </r>
  <r>
    <x v="1"/>
    <s v="0232"/>
    <n v="0"/>
    <n v="0"/>
    <n v="2048"/>
    <n v="1988"/>
    <n v="-8333.15"/>
    <n v="0"/>
    <s v="50-R1.5 - Retirement"/>
    <m/>
    <x v="1"/>
    <n v="2048"/>
    <b v="1"/>
  </r>
  <r>
    <x v="1"/>
    <s v="0232"/>
    <n v="0"/>
    <n v="0"/>
    <n v="2048"/>
    <n v="1989"/>
    <n v="-3.41"/>
    <n v="0"/>
    <s v="50-R1.5 - Retirement"/>
    <m/>
    <x v="1"/>
    <n v="2048"/>
    <b v="1"/>
  </r>
  <r>
    <x v="1"/>
    <s v="0232"/>
    <n v="0"/>
    <n v="0"/>
    <n v="2048"/>
    <n v="1991"/>
    <n v="-15232.66"/>
    <n v="0"/>
    <s v="50-R1.5 - Retirement"/>
    <m/>
    <x v="1"/>
    <n v="2048"/>
    <b v="1"/>
  </r>
  <r>
    <x v="1"/>
    <s v="0232"/>
    <n v="0"/>
    <n v="0"/>
    <n v="2048"/>
    <n v="1992"/>
    <n v="-5130.4799999999996"/>
    <n v="0"/>
    <s v="50-R1.5 - Retirement"/>
    <m/>
    <x v="1"/>
    <n v="2048"/>
    <b v="1"/>
  </r>
  <r>
    <x v="1"/>
    <s v="0232"/>
    <n v="0"/>
    <n v="0"/>
    <n v="2048"/>
    <n v="1993"/>
    <n v="-24988.86"/>
    <n v="0"/>
    <s v="50-R1.5 - Retirement"/>
    <m/>
    <x v="1"/>
    <n v="2048"/>
    <b v="1"/>
  </r>
  <r>
    <x v="1"/>
    <s v="0232"/>
    <n v="0"/>
    <n v="0"/>
    <n v="2048"/>
    <n v="1994"/>
    <n v="-575124.14"/>
    <n v="0"/>
    <s v="50-R1.5 - Retirement"/>
    <m/>
    <x v="1"/>
    <n v="2048"/>
    <b v="1"/>
  </r>
  <r>
    <x v="1"/>
    <s v="0232"/>
    <n v="0"/>
    <n v="0"/>
    <n v="2048"/>
    <n v="1995"/>
    <n v="-972476.28"/>
    <n v="0"/>
    <s v="50-R1.5 - Retirement"/>
    <m/>
    <x v="1"/>
    <n v="2048"/>
    <b v="1"/>
  </r>
  <r>
    <x v="1"/>
    <s v="0232"/>
    <n v="0"/>
    <n v="0"/>
    <n v="2048"/>
    <n v="1996"/>
    <n v="-3438004.8"/>
    <n v="0"/>
    <s v="50-R1.5 - Retirement"/>
    <m/>
    <x v="1"/>
    <n v="2048"/>
    <b v="1"/>
  </r>
  <r>
    <x v="1"/>
    <s v="0232"/>
    <n v="0"/>
    <n v="0"/>
    <n v="2048"/>
    <n v="1998"/>
    <n v="-14359.6"/>
    <n v="0"/>
    <s v="50-R1.5 - Retirement"/>
    <m/>
    <x v="1"/>
    <n v="2048"/>
    <b v="1"/>
  </r>
  <r>
    <x v="1"/>
    <s v="0232"/>
    <n v="0"/>
    <n v="0"/>
    <n v="2048"/>
    <n v="1999"/>
    <n v="-40391.4"/>
    <n v="0"/>
    <s v="50-R1.5 - Retirement"/>
    <m/>
    <x v="1"/>
    <n v="2048"/>
    <b v="1"/>
  </r>
  <r>
    <x v="1"/>
    <s v="0232"/>
    <n v="0"/>
    <n v="0"/>
    <n v="2048"/>
    <n v="2000"/>
    <n v="-3895486.92"/>
    <n v="0"/>
    <s v="50-R1.5 - Retirement"/>
    <m/>
    <x v="1"/>
    <n v="2048"/>
    <b v="1"/>
  </r>
  <r>
    <x v="1"/>
    <s v="0232"/>
    <n v="0"/>
    <n v="0"/>
    <n v="2048"/>
    <n v="2001"/>
    <n v="-4679892.99"/>
    <n v="0"/>
    <s v="50-R1.5 - Retirement"/>
    <m/>
    <x v="1"/>
    <n v="2048"/>
    <b v="1"/>
  </r>
  <r>
    <x v="1"/>
    <s v="0232"/>
    <n v="0"/>
    <n v="0"/>
    <n v="2048"/>
    <n v="2003"/>
    <n v="-53444.86"/>
    <n v="0"/>
    <s v="50-R1.5 - Retirement"/>
    <m/>
    <x v="1"/>
    <n v="2048"/>
    <b v="1"/>
  </r>
  <r>
    <x v="1"/>
    <s v="0232"/>
    <n v="0"/>
    <n v="0"/>
    <n v="2048"/>
    <n v="2004"/>
    <n v="-11547716.15"/>
    <n v="0"/>
    <s v="50-R1.5 - Retirement"/>
    <m/>
    <x v="1"/>
    <n v="2048"/>
    <b v="1"/>
  </r>
  <r>
    <x v="1"/>
    <s v="0232"/>
    <n v="0"/>
    <n v="0"/>
    <n v="2048"/>
    <n v="2005"/>
    <n v="-91643.87"/>
    <n v="0"/>
    <s v="50-R1.5 - Retirement"/>
    <m/>
    <x v="1"/>
    <n v="2048"/>
    <b v="1"/>
  </r>
  <r>
    <x v="1"/>
    <s v="0232"/>
    <n v="0"/>
    <n v="0"/>
    <n v="2048"/>
    <n v="2006"/>
    <n v="-390975.88"/>
    <n v="0"/>
    <s v="50-R1.5 - Retirement"/>
    <m/>
    <x v="1"/>
    <n v="2048"/>
    <b v="1"/>
  </r>
  <r>
    <x v="1"/>
    <s v="0232"/>
    <n v="0"/>
    <n v="0"/>
    <n v="2048"/>
    <n v="2007"/>
    <n v="-50132.6"/>
    <n v="0"/>
    <s v="50-R1.5 - Retirement"/>
    <m/>
    <x v="1"/>
    <n v="2048"/>
    <b v="1"/>
  </r>
  <r>
    <x v="1"/>
    <s v="0241"/>
    <n v="0"/>
    <n v="0"/>
    <n v="2011"/>
    <n v="1982"/>
    <n v="-889891.47"/>
    <n v="0"/>
    <s v="50-R1.5 - Retirement"/>
    <m/>
    <x v="1"/>
    <n v="2052"/>
    <b v="0"/>
  </r>
  <r>
    <x v="1"/>
    <s v="0241"/>
    <n v="0"/>
    <n v="0"/>
    <n v="2011"/>
    <n v="1983"/>
    <n v="-53010.66"/>
    <n v="0"/>
    <s v="50-R1.5 - Retirement"/>
    <m/>
    <x v="1"/>
    <n v="2052"/>
    <b v="0"/>
  </r>
  <r>
    <x v="1"/>
    <s v="0241"/>
    <n v="0"/>
    <n v="0"/>
    <n v="2011"/>
    <n v="1984"/>
    <n v="-3090.58"/>
    <n v="0"/>
    <s v="50-R1.5 - Retirement"/>
    <m/>
    <x v="1"/>
    <n v="2052"/>
    <b v="0"/>
  </r>
  <r>
    <x v="1"/>
    <s v="0241"/>
    <n v="0"/>
    <n v="0"/>
    <n v="2011"/>
    <n v="1985"/>
    <n v="-10210.040000000001"/>
    <n v="0"/>
    <s v="50-R1.5 - Retirement"/>
    <m/>
    <x v="1"/>
    <n v="2052"/>
    <b v="0"/>
  </r>
  <r>
    <x v="1"/>
    <s v="0241"/>
    <n v="0"/>
    <n v="0"/>
    <n v="2011"/>
    <n v="1986"/>
    <n v="-58745.58"/>
    <n v="0"/>
    <s v="50-R1.5 - Retirement"/>
    <m/>
    <x v="1"/>
    <n v="2052"/>
    <b v="0"/>
  </r>
  <r>
    <x v="1"/>
    <s v="0241"/>
    <n v="0"/>
    <n v="0"/>
    <n v="2011"/>
    <n v="1987"/>
    <n v="-3303.13"/>
    <n v="0"/>
    <s v="50-R1.5 - Retirement"/>
    <m/>
    <x v="1"/>
    <n v="2052"/>
    <b v="0"/>
  </r>
  <r>
    <x v="1"/>
    <s v="0241"/>
    <n v="0"/>
    <n v="0"/>
    <n v="2011"/>
    <n v="1988"/>
    <n v="-40436.21"/>
    <n v="0"/>
    <s v="50-R1.5 - Retirement"/>
    <m/>
    <x v="1"/>
    <n v="2052"/>
    <b v="0"/>
  </r>
  <r>
    <x v="1"/>
    <s v="0241"/>
    <n v="0"/>
    <n v="0"/>
    <n v="2011"/>
    <n v="1989"/>
    <n v="-12408.27"/>
    <n v="0"/>
    <s v="50-R1.5 - Retirement"/>
    <m/>
    <x v="1"/>
    <n v="2052"/>
    <b v="0"/>
  </r>
  <r>
    <x v="1"/>
    <s v="0241"/>
    <n v="0"/>
    <n v="0"/>
    <n v="2011"/>
    <n v="1990"/>
    <n v="-4699.8"/>
    <n v="0"/>
    <s v="50-R1.5 - Retirement"/>
    <m/>
    <x v="1"/>
    <n v="2052"/>
    <b v="0"/>
  </r>
  <r>
    <x v="1"/>
    <s v="0241"/>
    <n v="0"/>
    <n v="0"/>
    <n v="2011"/>
    <n v="1991"/>
    <n v="-19219.990000000002"/>
    <n v="0"/>
    <s v="50-R1.5 - Retirement"/>
    <m/>
    <x v="1"/>
    <n v="2052"/>
    <b v="0"/>
  </r>
  <r>
    <x v="1"/>
    <s v="0241"/>
    <n v="0"/>
    <n v="0"/>
    <n v="2011"/>
    <n v="1992"/>
    <n v="-654.47"/>
    <n v="0"/>
    <s v="50-R1.5 - Retirement"/>
    <m/>
    <x v="1"/>
    <n v="2052"/>
    <b v="0"/>
  </r>
  <r>
    <x v="1"/>
    <s v="0241"/>
    <n v="0"/>
    <n v="0"/>
    <n v="2011"/>
    <n v="1993"/>
    <n v="-1614.65"/>
    <n v="0"/>
    <s v="50-R1.5 - Retirement"/>
    <m/>
    <x v="1"/>
    <n v="2052"/>
    <b v="0"/>
  </r>
  <r>
    <x v="1"/>
    <s v="0241"/>
    <n v="0"/>
    <n v="0"/>
    <n v="2011"/>
    <n v="1994"/>
    <n v="-1010.87"/>
    <n v="0"/>
    <s v="50-R1.5 - Retirement"/>
    <m/>
    <x v="1"/>
    <n v="2052"/>
    <b v="0"/>
  </r>
  <r>
    <x v="1"/>
    <s v="0241"/>
    <n v="0"/>
    <n v="0"/>
    <n v="2011"/>
    <n v="1995"/>
    <n v="-5360.82"/>
    <n v="0"/>
    <s v="50-R1.5 - Retirement"/>
    <m/>
    <x v="1"/>
    <n v="2052"/>
    <b v="0"/>
  </r>
  <r>
    <x v="1"/>
    <s v="0241"/>
    <n v="0"/>
    <n v="0"/>
    <n v="2011"/>
    <n v="1996"/>
    <n v="-22625.19"/>
    <n v="0"/>
    <s v="50-R1.5 - Retirement"/>
    <m/>
    <x v="1"/>
    <n v="2052"/>
    <b v="0"/>
  </r>
  <r>
    <x v="1"/>
    <s v="0241"/>
    <n v="0"/>
    <n v="0"/>
    <n v="2011"/>
    <n v="1997"/>
    <n v="-5395.84"/>
    <n v="0"/>
    <s v="50-R1.5 - Retirement"/>
    <m/>
    <x v="1"/>
    <n v="2052"/>
    <b v="0"/>
  </r>
  <r>
    <x v="1"/>
    <s v="0241"/>
    <n v="0"/>
    <n v="0"/>
    <n v="2011"/>
    <n v="1998"/>
    <n v="-21829.25"/>
    <n v="0"/>
    <s v="50-R1.5 - Retirement"/>
    <m/>
    <x v="1"/>
    <n v="2052"/>
    <b v="0"/>
  </r>
  <r>
    <x v="1"/>
    <s v="0241"/>
    <n v="0"/>
    <n v="0"/>
    <n v="2011"/>
    <n v="1999"/>
    <n v="-47581.120000000003"/>
    <n v="0"/>
    <s v="50-R1.5 - Retirement"/>
    <m/>
    <x v="1"/>
    <n v="2052"/>
    <b v="0"/>
  </r>
  <r>
    <x v="1"/>
    <s v="0241"/>
    <n v="0"/>
    <n v="0"/>
    <n v="2011"/>
    <n v="2000"/>
    <n v="-4973.3999999999996"/>
    <n v="0"/>
    <s v="50-R1.5 - Retirement"/>
    <m/>
    <x v="1"/>
    <n v="2052"/>
    <b v="0"/>
  </r>
  <r>
    <x v="1"/>
    <s v="0241"/>
    <n v="0"/>
    <n v="0"/>
    <n v="2011"/>
    <n v="2001"/>
    <n v="-134696.14000000001"/>
    <n v="0"/>
    <s v="50-R1.5 - Retirement"/>
    <m/>
    <x v="1"/>
    <n v="2052"/>
    <b v="0"/>
  </r>
  <r>
    <x v="1"/>
    <s v="0241"/>
    <n v="0"/>
    <n v="0"/>
    <n v="2011"/>
    <n v="2002"/>
    <n v="-7570.69"/>
    <n v="0"/>
    <s v="50-R1.5 - Retirement"/>
    <m/>
    <x v="1"/>
    <n v="2052"/>
    <b v="0"/>
  </r>
  <r>
    <x v="1"/>
    <s v="0241"/>
    <n v="0"/>
    <n v="0"/>
    <n v="2011"/>
    <n v="2003"/>
    <n v="-28566.11"/>
    <n v="0"/>
    <s v="50-R1.5 - Retirement"/>
    <m/>
    <x v="1"/>
    <n v="2052"/>
    <b v="0"/>
  </r>
  <r>
    <x v="1"/>
    <s v="0241"/>
    <n v="0"/>
    <n v="0"/>
    <n v="2011"/>
    <n v="2004"/>
    <n v="-324330.19"/>
    <n v="0"/>
    <s v="50-R1.5 - Retirement"/>
    <m/>
    <x v="1"/>
    <n v="2052"/>
    <b v="0"/>
  </r>
  <r>
    <x v="1"/>
    <s v="0241"/>
    <n v="0"/>
    <n v="0"/>
    <n v="2011"/>
    <n v="2005"/>
    <n v="-10935.72"/>
    <n v="0"/>
    <s v="50-R1.5 - Retirement"/>
    <m/>
    <x v="1"/>
    <n v="2052"/>
    <b v="0"/>
  </r>
  <r>
    <x v="1"/>
    <s v="0241"/>
    <n v="0"/>
    <n v="0"/>
    <n v="2011"/>
    <n v="2006"/>
    <n v="-65932.570000000007"/>
    <n v="0"/>
    <s v="50-R1.5 - Retirement"/>
    <m/>
    <x v="1"/>
    <n v="2052"/>
    <b v="0"/>
  </r>
  <r>
    <x v="1"/>
    <s v="0241"/>
    <n v="0"/>
    <n v="0"/>
    <n v="2011"/>
    <n v="2007"/>
    <n v="-4748.5600000000004"/>
    <n v="0"/>
    <s v="50-R1.5 - Retirement"/>
    <m/>
    <x v="1"/>
    <n v="2052"/>
    <b v="0"/>
  </r>
  <r>
    <x v="1"/>
    <s v="0241"/>
    <n v="0"/>
    <n v="0"/>
    <n v="2011"/>
    <n v="2008"/>
    <n v="-4668"/>
    <n v="0"/>
    <s v="50-R1.5 - Retirement"/>
    <m/>
    <x v="1"/>
    <n v="2052"/>
    <b v="0"/>
  </r>
  <r>
    <x v="1"/>
    <s v="0241"/>
    <n v="0"/>
    <n v="0"/>
    <n v="2011"/>
    <n v="2009"/>
    <n v="-26996.85"/>
    <n v="0"/>
    <s v="50-R1.5 - Retirement"/>
    <m/>
    <x v="1"/>
    <n v="2052"/>
    <b v="0"/>
  </r>
  <r>
    <x v="1"/>
    <s v="0241"/>
    <n v="0"/>
    <n v="0"/>
    <n v="2011"/>
    <n v="2010"/>
    <n v="-21297.48"/>
    <n v="0"/>
    <s v="50-R1.5 - Retirement"/>
    <m/>
    <x v="1"/>
    <n v="2052"/>
    <b v="0"/>
  </r>
  <r>
    <x v="1"/>
    <s v="0241"/>
    <n v="0"/>
    <n v="0"/>
    <n v="2012"/>
    <n v="1982"/>
    <n v="-921620.53"/>
    <n v="0"/>
    <s v="50-R1.5 - Retirement"/>
    <m/>
    <x v="1"/>
    <n v="2052"/>
    <b v="0"/>
  </r>
  <r>
    <x v="1"/>
    <s v="0241"/>
    <n v="0"/>
    <n v="0"/>
    <n v="2012"/>
    <n v="1983"/>
    <n v="-54908.98"/>
    <n v="0"/>
    <s v="50-R1.5 - Retirement"/>
    <m/>
    <x v="1"/>
    <n v="2052"/>
    <b v="0"/>
  </r>
  <r>
    <x v="1"/>
    <s v="0241"/>
    <n v="0"/>
    <n v="0"/>
    <n v="2012"/>
    <n v="1984"/>
    <n v="-3201.54"/>
    <n v="0"/>
    <s v="50-R1.5 - Retirement"/>
    <m/>
    <x v="1"/>
    <n v="2052"/>
    <b v="0"/>
  </r>
  <r>
    <x v="1"/>
    <s v="0241"/>
    <n v="0"/>
    <n v="0"/>
    <n v="2012"/>
    <n v="1985"/>
    <n v="-10577"/>
    <n v="0"/>
    <s v="50-R1.5 - Retirement"/>
    <m/>
    <x v="1"/>
    <n v="2052"/>
    <b v="0"/>
  </r>
  <r>
    <x v="1"/>
    <s v="0241"/>
    <n v="0"/>
    <n v="0"/>
    <n v="2012"/>
    <n v="1986"/>
    <n v="-60855.35"/>
    <n v="0"/>
    <s v="50-R1.5 - Retirement"/>
    <m/>
    <x v="1"/>
    <n v="2052"/>
    <b v="0"/>
  </r>
  <r>
    <x v="1"/>
    <s v="0241"/>
    <n v="0"/>
    <n v="0"/>
    <n v="2012"/>
    <n v="1987"/>
    <n v="-3421.46"/>
    <n v="0"/>
    <s v="50-R1.5 - Retirement"/>
    <m/>
    <x v="1"/>
    <n v="2052"/>
    <b v="0"/>
  </r>
  <r>
    <x v="1"/>
    <s v="0241"/>
    <n v="0"/>
    <n v="0"/>
    <n v="2012"/>
    <n v="1988"/>
    <n v="-41879.769999999997"/>
    <n v="0"/>
    <s v="50-R1.5 - Retirement"/>
    <m/>
    <x v="1"/>
    <n v="2052"/>
    <b v="0"/>
  </r>
  <r>
    <x v="1"/>
    <s v="0241"/>
    <n v="0"/>
    <n v="0"/>
    <n v="2012"/>
    <n v="1989"/>
    <n v="-12848.97"/>
    <n v="0"/>
    <s v="50-R1.5 - Retirement"/>
    <m/>
    <x v="1"/>
    <n v="2052"/>
    <b v="0"/>
  </r>
  <r>
    <x v="1"/>
    <s v="0241"/>
    <n v="0"/>
    <n v="0"/>
    <n v="2012"/>
    <n v="1990"/>
    <n v="-4865.67"/>
    <n v="0"/>
    <s v="50-R1.5 - Retirement"/>
    <m/>
    <x v="1"/>
    <n v="2052"/>
    <b v="0"/>
  </r>
  <r>
    <x v="1"/>
    <s v="0241"/>
    <n v="0"/>
    <n v="0"/>
    <n v="2012"/>
    <n v="1991"/>
    <n v="-19893.32"/>
    <n v="0"/>
    <s v="50-R1.5 - Retirement"/>
    <m/>
    <x v="1"/>
    <n v="2052"/>
    <b v="0"/>
  </r>
  <r>
    <x v="1"/>
    <s v="0241"/>
    <n v="0"/>
    <n v="0"/>
    <n v="2012"/>
    <n v="1992"/>
    <n v="-677.22"/>
    <n v="0"/>
    <s v="50-R1.5 - Retirement"/>
    <m/>
    <x v="1"/>
    <n v="2052"/>
    <b v="0"/>
  </r>
  <r>
    <x v="1"/>
    <s v="0241"/>
    <n v="0"/>
    <n v="0"/>
    <n v="2012"/>
    <n v="1993"/>
    <n v="-1670.33"/>
    <n v="0"/>
    <s v="50-R1.5 - Retirement"/>
    <m/>
    <x v="1"/>
    <n v="2052"/>
    <b v="0"/>
  </r>
  <r>
    <x v="1"/>
    <s v="0241"/>
    <n v="0"/>
    <n v="0"/>
    <n v="2012"/>
    <n v="1994"/>
    <n v="-1045.45"/>
    <n v="0"/>
    <s v="50-R1.5 - Retirement"/>
    <m/>
    <x v="1"/>
    <n v="2052"/>
    <b v="0"/>
  </r>
  <r>
    <x v="1"/>
    <s v="0241"/>
    <n v="0"/>
    <n v="0"/>
    <n v="2012"/>
    <n v="1995"/>
    <n v="-5543.1"/>
    <n v="0"/>
    <s v="50-R1.5 - Retirement"/>
    <m/>
    <x v="1"/>
    <n v="2052"/>
    <b v="0"/>
  </r>
  <r>
    <x v="1"/>
    <s v="0241"/>
    <n v="0"/>
    <n v="0"/>
    <n v="2012"/>
    <n v="1996"/>
    <n v="-23391.38"/>
    <n v="0"/>
    <s v="50-R1.5 - Retirement"/>
    <m/>
    <x v="1"/>
    <n v="2052"/>
    <b v="0"/>
  </r>
  <r>
    <x v="1"/>
    <s v="0241"/>
    <n v="0"/>
    <n v="0"/>
    <n v="2012"/>
    <n v="1997"/>
    <n v="-5578.6"/>
    <n v="0"/>
    <s v="50-R1.5 - Retirement"/>
    <m/>
    <x v="1"/>
    <n v="2052"/>
    <b v="0"/>
  </r>
  <r>
    <x v="1"/>
    <s v="0241"/>
    <n v="0"/>
    <n v="0"/>
    <n v="2012"/>
    <n v="1998"/>
    <n v="-22573.5"/>
    <n v="0"/>
    <s v="50-R1.5 - Retirement"/>
    <m/>
    <x v="1"/>
    <n v="2052"/>
    <b v="0"/>
  </r>
  <r>
    <x v="1"/>
    <s v="0241"/>
    <n v="0"/>
    <n v="0"/>
    <n v="2012"/>
    <n v="1999"/>
    <n v="-49217.78"/>
    <n v="0"/>
    <s v="50-R1.5 - Retirement"/>
    <m/>
    <x v="1"/>
    <n v="2052"/>
    <b v="0"/>
  </r>
  <r>
    <x v="1"/>
    <s v="0241"/>
    <n v="0"/>
    <n v="0"/>
    <n v="2012"/>
    <n v="2000"/>
    <n v="-5146.33"/>
    <n v="0"/>
    <s v="50-R1.5 - Retirement"/>
    <m/>
    <x v="1"/>
    <n v="2052"/>
    <b v="0"/>
  </r>
  <r>
    <x v="1"/>
    <s v="0241"/>
    <n v="0"/>
    <n v="0"/>
    <n v="2012"/>
    <n v="2001"/>
    <n v="-139421"/>
    <n v="0"/>
    <s v="50-R1.5 - Retirement"/>
    <m/>
    <x v="1"/>
    <n v="2052"/>
    <b v="0"/>
  </r>
  <r>
    <x v="1"/>
    <s v="0241"/>
    <n v="0"/>
    <n v="0"/>
    <n v="2012"/>
    <n v="2002"/>
    <n v="-7839.46"/>
    <n v="0"/>
    <s v="50-R1.5 - Retirement"/>
    <m/>
    <x v="1"/>
    <n v="2052"/>
    <b v="0"/>
  </r>
  <r>
    <x v="1"/>
    <s v="0241"/>
    <n v="0"/>
    <n v="0"/>
    <n v="2012"/>
    <n v="2003"/>
    <n v="-29589.91"/>
    <n v="0"/>
    <s v="50-R1.5 - Retirement"/>
    <m/>
    <x v="1"/>
    <n v="2052"/>
    <b v="0"/>
  </r>
  <r>
    <x v="1"/>
    <s v="0241"/>
    <n v="0"/>
    <n v="0"/>
    <n v="2012"/>
    <n v="2004"/>
    <n v="-336097.13"/>
    <n v="0"/>
    <s v="50-R1.5 - Retirement"/>
    <m/>
    <x v="1"/>
    <n v="2052"/>
    <b v="0"/>
  </r>
  <r>
    <x v="1"/>
    <s v="0241"/>
    <n v="0"/>
    <n v="0"/>
    <n v="2012"/>
    <n v="2005"/>
    <n v="-11336.53"/>
    <n v="0"/>
    <s v="50-R1.5 - Retirement"/>
    <m/>
    <x v="1"/>
    <n v="2052"/>
    <b v="0"/>
  </r>
  <r>
    <x v="1"/>
    <s v="0241"/>
    <n v="0"/>
    <n v="0"/>
    <n v="2012"/>
    <n v="2006"/>
    <n v="-68379.429999999993"/>
    <n v="0"/>
    <s v="50-R1.5 - Retirement"/>
    <m/>
    <x v="1"/>
    <n v="2052"/>
    <b v="0"/>
  </r>
  <r>
    <x v="1"/>
    <s v="0241"/>
    <n v="0"/>
    <n v="0"/>
    <n v="2012"/>
    <n v="2007"/>
    <n v="-4926.97"/>
    <n v="0"/>
    <s v="50-R1.5 - Retirement"/>
    <m/>
    <x v="1"/>
    <n v="2052"/>
    <b v="0"/>
  </r>
  <r>
    <x v="1"/>
    <s v="0241"/>
    <n v="0"/>
    <n v="0"/>
    <n v="2012"/>
    <n v="2008"/>
    <n v="-4845.54"/>
    <n v="0"/>
    <s v="50-R1.5 - Retirement"/>
    <m/>
    <x v="1"/>
    <n v="2052"/>
    <b v="0"/>
  </r>
  <r>
    <x v="1"/>
    <s v="0241"/>
    <n v="0"/>
    <n v="0"/>
    <n v="2012"/>
    <n v="2009"/>
    <n v="-28035.93"/>
    <n v="0"/>
    <s v="50-R1.5 - Retirement"/>
    <m/>
    <x v="1"/>
    <n v="2052"/>
    <b v="0"/>
  </r>
  <r>
    <x v="1"/>
    <s v="0241"/>
    <n v="0"/>
    <n v="0"/>
    <n v="2012"/>
    <n v="2010"/>
    <n v="-22129.29"/>
    <n v="0"/>
    <s v="50-R1.5 - Retirement"/>
    <m/>
    <x v="1"/>
    <n v="2052"/>
    <b v="0"/>
  </r>
  <r>
    <x v="1"/>
    <s v="0241"/>
    <n v="0"/>
    <n v="0"/>
    <n v="2013"/>
    <n v="1982"/>
    <n v="-954267.42"/>
    <n v="0"/>
    <s v="50-R1.5 - Retirement"/>
    <m/>
    <x v="1"/>
    <n v="2052"/>
    <b v="0"/>
  </r>
  <r>
    <x v="1"/>
    <s v="0241"/>
    <n v="0"/>
    <n v="0"/>
    <n v="2013"/>
    <n v="1983"/>
    <n v="-56866.75"/>
    <n v="0"/>
    <s v="50-R1.5 - Retirement"/>
    <m/>
    <x v="1"/>
    <n v="2052"/>
    <b v="0"/>
  </r>
  <r>
    <x v="1"/>
    <s v="0241"/>
    <n v="0"/>
    <n v="0"/>
    <n v="2013"/>
    <n v="1984"/>
    <n v="-3316.18"/>
    <n v="0"/>
    <s v="50-R1.5 - Retirement"/>
    <m/>
    <x v="1"/>
    <n v="2052"/>
    <b v="0"/>
  </r>
  <r>
    <x v="1"/>
    <s v="0241"/>
    <n v="0"/>
    <n v="0"/>
    <n v="2013"/>
    <n v="1985"/>
    <n v="-10956.72"/>
    <n v="0"/>
    <s v="50-R1.5 - Retirement"/>
    <m/>
    <x v="1"/>
    <n v="2052"/>
    <b v="0"/>
  </r>
  <r>
    <x v="1"/>
    <s v="0241"/>
    <n v="0"/>
    <n v="0"/>
    <n v="2013"/>
    <n v="1986"/>
    <n v="-63042.559999999998"/>
    <n v="0"/>
    <s v="50-R1.5 - Retirement"/>
    <m/>
    <x v="1"/>
    <n v="2052"/>
    <b v="0"/>
  </r>
  <r>
    <x v="1"/>
    <s v="0241"/>
    <n v="0"/>
    <n v="0"/>
    <n v="2013"/>
    <n v="1987"/>
    <n v="-3544.33"/>
    <n v="0"/>
    <s v="50-R1.5 - Retirement"/>
    <m/>
    <x v="1"/>
    <n v="2052"/>
    <b v="0"/>
  </r>
  <r>
    <x v="1"/>
    <s v="0241"/>
    <n v="0"/>
    <n v="0"/>
    <n v="2013"/>
    <n v="1988"/>
    <n v="-43380"/>
    <n v="0"/>
    <s v="50-R1.5 - Retirement"/>
    <m/>
    <x v="1"/>
    <n v="2052"/>
    <b v="0"/>
  </r>
  <r>
    <x v="1"/>
    <s v="0241"/>
    <n v="0"/>
    <n v="0"/>
    <n v="2013"/>
    <n v="1989"/>
    <n v="-13307.67"/>
    <n v="0"/>
    <s v="50-R1.5 - Retirement"/>
    <m/>
    <x v="1"/>
    <n v="2052"/>
    <b v="0"/>
  </r>
  <r>
    <x v="1"/>
    <s v="0241"/>
    <n v="0"/>
    <n v="0"/>
    <n v="2013"/>
    <n v="1990"/>
    <n v="-5038.49"/>
    <n v="0"/>
    <s v="50-R1.5 - Retirement"/>
    <m/>
    <x v="1"/>
    <n v="2052"/>
    <b v="0"/>
  </r>
  <r>
    <x v="1"/>
    <s v="0241"/>
    <n v="0"/>
    <n v="0"/>
    <n v="2013"/>
    <n v="1991"/>
    <n v="-20595.45"/>
    <n v="0"/>
    <s v="50-R1.5 - Retirement"/>
    <m/>
    <x v="1"/>
    <n v="2052"/>
    <b v="0"/>
  </r>
  <r>
    <x v="1"/>
    <s v="0241"/>
    <n v="0"/>
    <n v="0"/>
    <n v="2013"/>
    <n v="1992"/>
    <n v="-700.94"/>
    <n v="0"/>
    <s v="50-R1.5 - Retirement"/>
    <m/>
    <x v="1"/>
    <n v="2052"/>
    <b v="0"/>
  </r>
  <r>
    <x v="1"/>
    <s v="0241"/>
    <n v="0"/>
    <n v="0"/>
    <n v="2013"/>
    <n v="1993"/>
    <n v="-1728.39"/>
    <n v="0"/>
    <s v="50-R1.5 - Retirement"/>
    <m/>
    <x v="1"/>
    <n v="2052"/>
    <b v="0"/>
  </r>
  <r>
    <x v="1"/>
    <s v="0241"/>
    <n v="0"/>
    <n v="0"/>
    <n v="2013"/>
    <n v="1994"/>
    <n v="-1081.51"/>
    <n v="0"/>
    <s v="50-R1.5 - Retirement"/>
    <m/>
    <x v="1"/>
    <n v="2052"/>
    <b v="0"/>
  </r>
  <r>
    <x v="1"/>
    <s v="0241"/>
    <n v="0"/>
    <n v="0"/>
    <n v="2013"/>
    <n v="1995"/>
    <n v="-5732.74"/>
    <n v="0"/>
    <s v="50-R1.5 - Retirement"/>
    <m/>
    <x v="1"/>
    <n v="2052"/>
    <b v="0"/>
  </r>
  <r>
    <x v="1"/>
    <s v="0241"/>
    <n v="0"/>
    <n v="0"/>
    <n v="2013"/>
    <n v="1996"/>
    <n v="-24186.71"/>
    <n v="0"/>
    <s v="50-R1.5 - Retirement"/>
    <m/>
    <x v="1"/>
    <n v="2052"/>
    <b v="0"/>
  </r>
  <r>
    <x v="1"/>
    <s v="0241"/>
    <n v="0"/>
    <n v="0"/>
    <n v="2013"/>
    <n v="1997"/>
    <n v="-5767.51"/>
    <n v="0"/>
    <s v="50-R1.5 - Retirement"/>
    <m/>
    <x v="1"/>
    <n v="2052"/>
    <b v="0"/>
  </r>
  <r>
    <x v="1"/>
    <s v="0241"/>
    <n v="0"/>
    <n v="0"/>
    <n v="2013"/>
    <n v="1998"/>
    <n v="-23338.05"/>
    <n v="0"/>
    <s v="50-R1.5 - Retirement"/>
    <m/>
    <x v="1"/>
    <n v="2052"/>
    <b v="0"/>
  </r>
  <r>
    <x v="1"/>
    <s v="0241"/>
    <n v="0"/>
    <n v="0"/>
    <n v="2013"/>
    <n v="1999"/>
    <n v="-50895.82"/>
    <n v="0"/>
    <s v="50-R1.5 - Retirement"/>
    <m/>
    <x v="1"/>
    <n v="2052"/>
    <b v="0"/>
  </r>
  <r>
    <x v="1"/>
    <s v="0241"/>
    <n v="0"/>
    <n v="0"/>
    <n v="2013"/>
    <n v="2000"/>
    <n v="-5323.35"/>
    <n v="0"/>
    <s v="50-R1.5 - Retirement"/>
    <m/>
    <x v="1"/>
    <n v="2052"/>
    <b v="0"/>
  </r>
  <r>
    <x v="1"/>
    <s v="0241"/>
    <n v="0"/>
    <n v="0"/>
    <n v="2013"/>
    <n v="2001"/>
    <n v="-144268.67000000001"/>
    <n v="0"/>
    <s v="50-R1.5 - Retirement"/>
    <m/>
    <x v="1"/>
    <n v="2052"/>
    <b v="0"/>
  </r>
  <r>
    <x v="1"/>
    <s v="0241"/>
    <n v="0"/>
    <n v="0"/>
    <n v="2013"/>
    <n v="2002"/>
    <n v="-8114.46"/>
    <n v="0"/>
    <s v="50-R1.5 - Retirement"/>
    <m/>
    <x v="1"/>
    <n v="2052"/>
    <b v="0"/>
  </r>
  <r>
    <x v="1"/>
    <s v="0241"/>
    <n v="0"/>
    <n v="0"/>
    <n v="2013"/>
    <n v="2003"/>
    <n v="-30640.43"/>
    <n v="0"/>
    <s v="50-R1.5 - Retirement"/>
    <m/>
    <x v="1"/>
    <n v="2052"/>
    <b v="0"/>
  </r>
  <r>
    <x v="1"/>
    <s v="0241"/>
    <n v="0"/>
    <n v="0"/>
    <n v="2013"/>
    <n v="2004"/>
    <n v="-348142.7"/>
    <n v="0"/>
    <s v="50-R1.5 - Retirement"/>
    <m/>
    <x v="1"/>
    <n v="2052"/>
    <b v="0"/>
  </r>
  <r>
    <x v="1"/>
    <s v="0241"/>
    <n v="0"/>
    <n v="0"/>
    <n v="2013"/>
    <n v="2005"/>
    <n v="-11747.83"/>
    <n v="0"/>
    <s v="50-R1.5 - Retirement"/>
    <m/>
    <x v="1"/>
    <n v="2052"/>
    <b v="0"/>
  </r>
  <r>
    <x v="1"/>
    <s v="0241"/>
    <n v="0"/>
    <n v="0"/>
    <n v="2013"/>
    <n v="2006"/>
    <n v="-70885.63"/>
    <n v="0"/>
    <s v="50-R1.5 - Retirement"/>
    <m/>
    <x v="1"/>
    <n v="2052"/>
    <b v="0"/>
  </r>
  <r>
    <x v="1"/>
    <s v="0241"/>
    <n v="0"/>
    <n v="0"/>
    <n v="2013"/>
    <n v="2007"/>
    <n v="-5109.82"/>
    <n v="0"/>
    <s v="50-R1.5 - Retirement"/>
    <m/>
    <x v="1"/>
    <n v="2052"/>
    <b v="0"/>
  </r>
  <r>
    <x v="1"/>
    <s v="0241"/>
    <n v="0"/>
    <n v="0"/>
    <n v="2013"/>
    <n v="2008"/>
    <n v="-5027.6000000000004"/>
    <n v="0"/>
    <s v="50-R1.5 - Retirement"/>
    <m/>
    <x v="1"/>
    <n v="2052"/>
    <b v="0"/>
  </r>
  <r>
    <x v="1"/>
    <s v="0241"/>
    <n v="0"/>
    <n v="0"/>
    <n v="2013"/>
    <n v="2009"/>
    <n v="-29102.19"/>
    <n v="0"/>
    <s v="50-R1.5 - Retirement"/>
    <m/>
    <x v="1"/>
    <n v="2052"/>
    <b v="0"/>
  </r>
  <r>
    <x v="1"/>
    <s v="0241"/>
    <n v="0"/>
    <n v="0"/>
    <n v="2013"/>
    <n v="2010"/>
    <n v="-22981.02"/>
    <n v="0"/>
    <s v="50-R1.5 - Retirement"/>
    <m/>
    <x v="1"/>
    <n v="2052"/>
    <b v="0"/>
  </r>
  <r>
    <x v="1"/>
    <s v="0241"/>
    <n v="0"/>
    <n v="0"/>
    <n v="2014"/>
    <n v="1982"/>
    <n v="-987813.77"/>
    <n v="0"/>
    <s v="50-R1.5 - Retirement"/>
    <m/>
    <x v="1"/>
    <n v="2052"/>
    <b v="0"/>
  </r>
  <r>
    <x v="1"/>
    <s v="0241"/>
    <n v="0"/>
    <n v="0"/>
    <n v="2014"/>
    <n v="1983"/>
    <n v="-58881.17"/>
    <n v="0"/>
    <s v="50-R1.5 - Retirement"/>
    <m/>
    <x v="1"/>
    <n v="2052"/>
    <b v="0"/>
  </r>
  <r>
    <x v="1"/>
    <s v="0241"/>
    <n v="0"/>
    <n v="0"/>
    <n v="2014"/>
    <n v="1984"/>
    <n v="-3434.42"/>
    <n v="0"/>
    <s v="50-R1.5 - Retirement"/>
    <m/>
    <x v="1"/>
    <n v="2052"/>
    <b v="0"/>
  </r>
  <r>
    <x v="1"/>
    <s v="0241"/>
    <n v="0"/>
    <n v="0"/>
    <n v="2014"/>
    <n v="1985"/>
    <n v="-11349.08"/>
    <n v="0"/>
    <s v="50-R1.5 - Retirement"/>
    <m/>
    <x v="1"/>
    <n v="2052"/>
    <b v="0"/>
  </r>
  <r>
    <x v="1"/>
    <s v="0241"/>
    <n v="0"/>
    <n v="0"/>
    <n v="2014"/>
    <n v="1986"/>
    <n v="-65305.81"/>
    <n v="0"/>
    <s v="50-R1.5 - Retirement"/>
    <m/>
    <x v="1"/>
    <n v="2052"/>
    <b v="0"/>
  </r>
  <r>
    <x v="1"/>
    <s v="0241"/>
    <n v="0"/>
    <n v="0"/>
    <n v="2014"/>
    <n v="1987"/>
    <n v="-3671.72"/>
    <n v="0"/>
    <s v="50-R1.5 - Retirement"/>
    <m/>
    <x v="1"/>
    <n v="2052"/>
    <b v="0"/>
  </r>
  <r>
    <x v="1"/>
    <s v="0241"/>
    <n v="0"/>
    <n v="0"/>
    <n v="2014"/>
    <n v="1988"/>
    <n v="-44937.94"/>
    <n v="0"/>
    <s v="50-R1.5 - Retirement"/>
    <m/>
    <x v="1"/>
    <n v="2052"/>
    <b v="0"/>
  </r>
  <r>
    <x v="1"/>
    <s v="0241"/>
    <n v="0"/>
    <n v="0"/>
    <n v="2014"/>
    <n v="1989"/>
    <n v="-13784.38"/>
    <n v="0"/>
    <s v="50-R1.5 - Retirement"/>
    <m/>
    <x v="1"/>
    <n v="2052"/>
    <b v="0"/>
  </r>
  <r>
    <x v="1"/>
    <s v="0241"/>
    <n v="0"/>
    <n v="0"/>
    <n v="2014"/>
    <n v="1990"/>
    <n v="-5218.3599999999997"/>
    <n v="0"/>
    <s v="50-R1.5 - Retirement"/>
    <m/>
    <x v="1"/>
    <n v="2052"/>
    <b v="0"/>
  </r>
  <r>
    <x v="1"/>
    <s v="0241"/>
    <n v="0"/>
    <n v="0"/>
    <n v="2014"/>
    <n v="1991"/>
    <n v="-21326.93"/>
    <n v="0"/>
    <s v="50-R1.5 - Retirement"/>
    <m/>
    <x v="1"/>
    <n v="2052"/>
    <b v="0"/>
  </r>
  <r>
    <x v="1"/>
    <s v="0241"/>
    <n v="0"/>
    <n v="0"/>
    <n v="2014"/>
    <n v="1992"/>
    <n v="-725.68"/>
    <n v="0"/>
    <s v="50-R1.5 - Retirement"/>
    <m/>
    <x v="1"/>
    <n v="2052"/>
    <b v="0"/>
  </r>
  <r>
    <x v="1"/>
    <s v="0241"/>
    <n v="0"/>
    <n v="0"/>
    <n v="2014"/>
    <n v="1993"/>
    <n v="-1788.94"/>
    <n v="0"/>
    <s v="50-R1.5 - Retirement"/>
    <m/>
    <x v="1"/>
    <n v="2052"/>
    <b v="0"/>
  </r>
  <r>
    <x v="1"/>
    <s v="0241"/>
    <n v="0"/>
    <n v="0"/>
    <n v="2014"/>
    <n v="1994"/>
    <n v="-1119.0999999999999"/>
    <n v="0"/>
    <s v="50-R1.5 - Retirement"/>
    <m/>
    <x v="1"/>
    <n v="2052"/>
    <b v="0"/>
  </r>
  <r>
    <x v="1"/>
    <s v="0241"/>
    <n v="0"/>
    <n v="0"/>
    <n v="2014"/>
    <n v="1995"/>
    <n v="-5930.46"/>
    <n v="0"/>
    <s v="50-R1.5 - Retirement"/>
    <m/>
    <x v="1"/>
    <n v="2052"/>
    <b v="0"/>
  </r>
  <r>
    <x v="1"/>
    <s v="0241"/>
    <n v="0"/>
    <n v="0"/>
    <n v="2014"/>
    <n v="1996"/>
    <n v="-25014.23"/>
    <n v="0"/>
    <s v="50-R1.5 - Retirement"/>
    <m/>
    <x v="1"/>
    <n v="2052"/>
    <b v="0"/>
  </r>
  <r>
    <x v="1"/>
    <s v="0241"/>
    <n v="0"/>
    <n v="0"/>
    <n v="2014"/>
    <n v="1997"/>
    <n v="-5963.61"/>
    <n v="0"/>
    <s v="50-R1.5 - Retirement"/>
    <m/>
    <x v="1"/>
    <n v="2052"/>
    <b v="0"/>
  </r>
  <r>
    <x v="1"/>
    <s v="0241"/>
    <n v="0"/>
    <n v="0"/>
    <n v="2014"/>
    <n v="1998"/>
    <n v="-24128.38"/>
    <n v="0"/>
    <s v="50-R1.5 - Retirement"/>
    <m/>
    <x v="1"/>
    <n v="2052"/>
    <b v="0"/>
  </r>
  <r>
    <x v="1"/>
    <s v="0241"/>
    <n v="0"/>
    <n v="0"/>
    <n v="2014"/>
    <n v="1999"/>
    <n v="-52619.64"/>
    <n v="0"/>
    <s v="50-R1.5 - Retirement"/>
    <m/>
    <x v="1"/>
    <n v="2052"/>
    <b v="0"/>
  </r>
  <r>
    <x v="1"/>
    <s v="0241"/>
    <n v="0"/>
    <n v="0"/>
    <n v="2014"/>
    <n v="2000"/>
    <n v="-5504.84"/>
    <n v="0"/>
    <s v="50-R1.5 - Retirement"/>
    <m/>
    <x v="1"/>
    <n v="2052"/>
    <b v="0"/>
  </r>
  <r>
    <x v="1"/>
    <s v="0241"/>
    <n v="0"/>
    <n v="0"/>
    <n v="2014"/>
    <n v="2001"/>
    <n v="-149231.10999999999"/>
    <n v="0"/>
    <s v="50-R1.5 - Retirement"/>
    <m/>
    <x v="1"/>
    <n v="2052"/>
    <b v="0"/>
  </r>
  <r>
    <x v="1"/>
    <s v="0241"/>
    <n v="0"/>
    <n v="0"/>
    <n v="2014"/>
    <n v="2002"/>
    <n v="-8396.6"/>
    <n v="0"/>
    <s v="50-R1.5 - Retirement"/>
    <m/>
    <x v="1"/>
    <n v="2052"/>
    <b v="0"/>
  </r>
  <r>
    <x v="1"/>
    <s v="0241"/>
    <n v="0"/>
    <n v="0"/>
    <n v="2014"/>
    <n v="2003"/>
    <n v="-31715.23"/>
    <n v="0"/>
    <s v="50-R1.5 - Retirement"/>
    <m/>
    <x v="1"/>
    <n v="2052"/>
    <b v="0"/>
  </r>
  <r>
    <x v="1"/>
    <s v="0241"/>
    <n v="0"/>
    <n v="0"/>
    <n v="2014"/>
    <n v="2004"/>
    <n v="-360502.62"/>
    <n v="0"/>
    <s v="50-R1.5 - Retirement"/>
    <m/>
    <x v="1"/>
    <n v="2052"/>
    <b v="0"/>
  </r>
  <r>
    <x v="1"/>
    <s v="0241"/>
    <n v="0"/>
    <n v="0"/>
    <n v="2014"/>
    <n v="2005"/>
    <n v="-12168.87"/>
    <n v="0"/>
    <s v="50-R1.5 - Retirement"/>
    <m/>
    <x v="1"/>
    <n v="2052"/>
    <b v="0"/>
  </r>
  <r>
    <x v="1"/>
    <s v="0241"/>
    <n v="0"/>
    <n v="0"/>
    <n v="2014"/>
    <n v="2006"/>
    <n v="-73457.41"/>
    <n v="0"/>
    <s v="50-R1.5 - Retirement"/>
    <m/>
    <x v="1"/>
    <n v="2052"/>
    <b v="0"/>
  </r>
  <r>
    <x v="1"/>
    <s v="0241"/>
    <n v="0"/>
    <n v="0"/>
    <n v="2014"/>
    <n v="2007"/>
    <n v="-5297.1"/>
    <n v="0"/>
    <s v="50-R1.5 - Retirement"/>
    <m/>
    <x v="1"/>
    <n v="2052"/>
    <b v="0"/>
  </r>
  <r>
    <x v="1"/>
    <s v="0241"/>
    <n v="0"/>
    <n v="0"/>
    <n v="2014"/>
    <n v="2008"/>
    <n v="-5214.18"/>
    <n v="0"/>
    <s v="50-R1.5 - Retirement"/>
    <m/>
    <x v="1"/>
    <n v="2052"/>
    <b v="0"/>
  </r>
  <r>
    <x v="1"/>
    <s v="0241"/>
    <n v="0"/>
    <n v="0"/>
    <n v="2014"/>
    <n v="2009"/>
    <n v="-30195.62"/>
    <n v="0"/>
    <s v="50-R1.5 - Retirement"/>
    <m/>
    <x v="1"/>
    <n v="2052"/>
    <b v="0"/>
  </r>
  <r>
    <x v="1"/>
    <s v="0241"/>
    <n v="0"/>
    <n v="0"/>
    <n v="2014"/>
    <n v="2010"/>
    <n v="-23855.03"/>
    <n v="0"/>
    <s v="50-R1.5 - Retirement"/>
    <m/>
    <x v="1"/>
    <n v="2052"/>
    <b v="0"/>
  </r>
  <r>
    <x v="1"/>
    <s v="0241"/>
    <n v="0"/>
    <n v="0"/>
    <n v="2015"/>
    <n v="1982"/>
    <n v="-1022176.98"/>
    <n v="0"/>
    <s v="50-R1.5 - Retirement"/>
    <m/>
    <x v="1"/>
    <n v="2052"/>
    <b v="0"/>
  </r>
  <r>
    <x v="1"/>
    <s v="0241"/>
    <n v="0"/>
    <n v="0"/>
    <n v="2015"/>
    <n v="1983"/>
    <n v="-60951.08"/>
    <n v="0"/>
    <s v="50-R1.5 - Retirement"/>
    <m/>
    <x v="1"/>
    <n v="2052"/>
    <b v="0"/>
  </r>
  <r>
    <x v="1"/>
    <s v="0241"/>
    <n v="0"/>
    <n v="0"/>
    <n v="2015"/>
    <n v="1984"/>
    <n v="-3556.08"/>
    <n v="0"/>
    <s v="50-R1.5 - Retirement"/>
    <m/>
    <x v="1"/>
    <n v="2052"/>
    <b v="0"/>
  </r>
  <r>
    <x v="1"/>
    <s v="0241"/>
    <n v="0"/>
    <n v="0"/>
    <n v="2015"/>
    <n v="1985"/>
    <n v="-11753.73"/>
    <n v="0"/>
    <s v="50-R1.5 - Retirement"/>
    <m/>
    <x v="1"/>
    <n v="2052"/>
    <b v="0"/>
  </r>
  <r>
    <x v="1"/>
    <s v="0241"/>
    <n v="0"/>
    <n v="0"/>
    <n v="2015"/>
    <n v="1986"/>
    <n v="-67644.42"/>
    <n v="0"/>
    <s v="50-R1.5 - Retirement"/>
    <m/>
    <x v="1"/>
    <n v="2052"/>
    <b v="0"/>
  </r>
  <r>
    <x v="1"/>
    <s v="0241"/>
    <n v="0"/>
    <n v="0"/>
    <n v="2015"/>
    <n v="1987"/>
    <n v="-3803.54"/>
    <n v="0"/>
    <s v="50-R1.5 - Retirement"/>
    <m/>
    <x v="1"/>
    <n v="2052"/>
    <b v="0"/>
  </r>
  <r>
    <x v="1"/>
    <s v="0241"/>
    <n v="0"/>
    <n v="0"/>
    <n v="2015"/>
    <n v="1988"/>
    <n v="-46553.06"/>
    <n v="0"/>
    <s v="50-R1.5 - Retirement"/>
    <m/>
    <x v="1"/>
    <n v="2052"/>
    <b v="0"/>
  </r>
  <r>
    <x v="1"/>
    <s v="0241"/>
    <n v="0"/>
    <n v="0"/>
    <n v="2015"/>
    <n v="1989"/>
    <n v="-14279.43"/>
    <n v="0"/>
    <s v="50-R1.5 - Retirement"/>
    <m/>
    <x v="1"/>
    <n v="2052"/>
    <b v="0"/>
  </r>
  <r>
    <x v="1"/>
    <s v="0241"/>
    <n v="0"/>
    <n v="0"/>
    <n v="2015"/>
    <n v="1990"/>
    <n v="-5405.29"/>
    <n v="0"/>
    <s v="50-R1.5 - Retirement"/>
    <m/>
    <x v="1"/>
    <n v="2052"/>
    <b v="0"/>
  </r>
  <r>
    <x v="1"/>
    <s v="0241"/>
    <n v="0"/>
    <n v="0"/>
    <n v="2015"/>
    <n v="1991"/>
    <n v="-22088.29"/>
    <n v="0"/>
    <s v="50-R1.5 - Retirement"/>
    <m/>
    <x v="1"/>
    <n v="2052"/>
    <b v="0"/>
  </r>
  <r>
    <x v="1"/>
    <s v="0241"/>
    <n v="0"/>
    <n v="0"/>
    <n v="2015"/>
    <n v="1992"/>
    <n v="-751.46"/>
    <n v="0"/>
    <s v="50-R1.5 - Retirement"/>
    <m/>
    <x v="1"/>
    <n v="2052"/>
    <b v="0"/>
  </r>
  <r>
    <x v="1"/>
    <s v="0241"/>
    <n v="0"/>
    <n v="0"/>
    <n v="2015"/>
    <n v="1993"/>
    <n v="-1852.08"/>
    <n v="0"/>
    <s v="50-R1.5 - Retirement"/>
    <m/>
    <x v="1"/>
    <n v="2052"/>
    <b v="0"/>
  </r>
  <r>
    <x v="1"/>
    <s v="0241"/>
    <n v="0"/>
    <n v="0"/>
    <n v="2015"/>
    <n v="1994"/>
    <n v="-1158.31"/>
    <n v="0"/>
    <s v="50-R1.5 - Retirement"/>
    <m/>
    <x v="1"/>
    <n v="2052"/>
    <b v="0"/>
  </r>
  <r>
    <x v="1"/>
    <s v="0241"/>
    <n v="0"/>
    <n v="0"/>
    <n v="2015"/>
    <n v="1995"/>
    <n v="-6136.59"/>
    <n v="0"/>
    <s v="50-R1.5 - Retirement"/>
    <m/>
    <x v="1"/>
    <n v="2052"/>
    <b v="0"/>
  </r>
  <r>
    <x v="1"/>
    <s v="0241"/>
    <n v="0"/>
    <n v="0"/>
    <n v="2015"/>
    <n v="1996"/>
    <n v="-25876.94"/>
    <n v="0"/>
    <s v="50-R1.5 - Retirement"/>
    <m/>
    <x v="1"/>
    <n v="2052"/>
    <b v="0"/>
  </r>
  <r>
    <x v="1"/>
    <s v="0241"/>
    <n v="0"/>
    <n v="0"/>
    <n v="2015"/>
    <n v="1997"/>
    <n v="-6167.65"/>
    <n v="0"/>
    <s v="50-R1.5 - Retirement"/>
    <m/>
    <x v="1"/>
    <n v="2052"/>
    <b v="0"/>
  </r>
  <r>
    <x v="1"/>
    <s v="0241"/>
    <n v="0"/>
    <n v="0"/>
    <n v="2015"/>
    <n v="1998"/>
    <n v="-24948.77"/>
    <n v="0"/>
    <s v="50-R1.5 - Retirement"/>
    <m/>
    <x v="1"/>
    <n v="2052"/>
    <b v="0"/>
  </r>
  <r>
    <x v="1"/>
    <s v="0241"/>
    <n v="0"/>
    <n v="0"/>
    <n v="2015"/>
    <n v="1999"/>
    <n v="-54401.57"/>
    <n v="0"/>
    <s v="50-R1.5 - Retirement"/>
    <m/>
    <x v="1"/>
    <n v="2052"/>
    <b v="0"/>
  </r>
  <r>
    <x v="1"/>
    <s v="0241"/>
    <n v="0"/>
    <n v="0"/>
    <n v="2015"/>
    <n v="2000"/>
    <n v="-5691.29"/>
    <n v="0"/>
    <s v="50-R1.5 - Retirement"/>
    <m/>
    <x v="1"/>
    <n v="2052"/>
    <b v="0"/>
  </r>
  <r>
    <x v="1"/>
    <s v="0241"/>
    <n v="0"/>
    <n v="0"/>
    <n v="2015"/>
    <n v="2001"/>
    <n v="-154319.01999999999"/>
    <n v="0"/>
    <s v="50-R1.5 - Retirement"/>
    <m/>
    <x v="1"/>
    <n v="2052"/>
    <b v="0"/>
  </r>
  <r>
    <x v="1"/>
    <s v="0241"/>
    <n v="0"/>
    <n v="0"/>
    <n v="2015"/>
    <n v="2002"/>
    <n v="-8685.42"/>
    <n v="0"/>
    <s v="50-R1.5 - Retirement"/>
    <m/>
    <x v="1"/>
    <n v="2052"/>
    <b v="0"/>
  </r>
  <r>
    <x v="1"/>
    <s v="0241"/>
    <n v="0"/>
    <n v="0"/>
    <n v="2015"/>
    <n v="2003"/>
    <n v="-32817.97"/>
    <n v="0"/>
    <s v="50-R1.5 - Retirement"/>
    <m/>
    <x v="1"/>
    <n v="2052"/>
    <b v="0"/>
  </r>
  <r>
    <x v="1"/>
    <s v="0241"/>
    <n v="0"/>
    <n v="0"/>
    <n v="2015"/>
    <n v="2004"/>
    <n v="-373148.33"/>
    <n v="0"/>
    <s v="50-R1.5 - Retirement"/>
    <m/>
    <x v="1"/>
    <n v="2052"/>
    <b v="0"/>
  </r>
  <r>
    <x v="1"/>
    <s v="0241"/>
    <n v="0"/>
    <n v="0"/>
    <n v="2015"/>
    <n v="2005"/>
    <n v="-12600.89"/>
    <n v="0"/>
    <s v="50-R1.5 - Retirement"/>
    <m/>
    <x v="1"/>
    <n v="2052"/>
    <b v="0"/>
  </r>
  <r>
    <x v="1"/>
    <s v="0241"/>
    <n v="0"/>
    <n v="0"/>
    <n v="2015"/>
    <n v="2006"/>
    <n v="-76090.09"/>
    <n v="0"/>
    <s v="50-R1.5 - Retirement"/>
    <m/>
    <x v="1"/>
    <n v="2052"/>
    <b v="0"/>
  </r>
  <r>
    <x v="1"/>
    <s v="0241"/>
    <n v="0"/>
    <n v="0"/>
    <n v="2015"/>
    <n v="2007"/>
    <n v="-5489.28"/>
    <n v="0"/>
    <s v="50-R1.5 - Retirement"/>
    <m/>
    <x v="1"/>
    <n v="2052"/>
    <b v="0"/>
  </r>
  <r>
    <x v="1"/>
    <s v="0241"/>
    <n v="0"/>
    <n v="0"/>
    <n v="2015"/>
    <n v="2008"/>
    <n v="-5405.28"/>
    <n v="0"/>
    <s v="50-R1.5 - Retirement"/>
    <m/>
    <x v="1"/>
    <n v="2052"/>
    <b v="0"/>
  </r>
  <r>
    <x v="1"/>
    <s v="0241"/>
    <n v="0"/>
    <n v="0"/>
    <n v="2015"/>
    <n v="2009"/>
    <n v="-31316.23"/>
    <n v="0"/>
    <s v="50-R1.5 - Retirement"/>
    <m/>
    <x v="1"/>
    <n v="2052"/>
    <b v="0"/>
  </r>
  <r>
    <x v="1"/>
    <s v="0241"/>
    <n v="0"/>
    <n v="0"/>
    <n v="2015"/>
    <n v="2010"/>
    <n v="-24751.32"/>
    <n v="0"/>
    <s v="50-R1.5 - Retirement"/>
    <m/>
    <x v="1"/>
    <n v="2052"/>
    <b v="0"/>
  </r>
  <r>
    <x v="1"/>
    <s v="0241"/>
    <n v="0"/>
    <n v="0"/>
    <n v="2016"/>
    <n v="1982"/>
    <n v="-1057329.51"/>
    <n v="0"/>
    <s v="50-R1.5 - Retirement"/>
    <m/>
    <x v="1"/>
    <n v="2052"/>
    <b v="0"/>
  </r>
  <r>
    <x v="1"/>
    <s v="0241"/>
    <n v="0"/>
    <n v="0"/>
    <n v="2016"/>
    <n v="1983"/>
    <n v="-63071.39"/>
    <n v="0"/>
    <s v="50-R1.5 - Retirement"/>
    <m/>
    <x v="1"/>
    <n v="2052"/>
    <b v="0"/>
  </r>
  <r>
    <x v="1"/>
    <s v="0241"/>
    <n v="0"/>
    <n v="0"/>
    <n v="2016"/>
    <n v="1984"/>
    <n v="-3681.09"/>
    <n v="0"/>
    <s v="50-R1.5 - Retirement"/>
    <m/>
    <x v="1"/>
    <n v="2052"/>
    <b v="0"/>
  </r>
  <r>
    <x v="1"/>
    <s v="0241"/>
    <n v="0"/>
    <n v="0"/>
    <n v="2016"/>
    <n v="1985"/>
    <n v="-12170.09"/>
    <n v="0"/>
    <s v="50-R1.5 - Retirement"/>
    <m/>
    <x v="1"/>
    <n v="2052"/>
    <b v="0"/>
  </r>
  <r>
    <x v="1"/>
    <s v="0241"/>
    <n v="0"/>
    <n v="0"/>
    <n v="2016"/>
    <n v="1986"/>
    <n v="-70056.28"/>
    <n v="0"/>
    <s v="50-R1.5 - Retirement"/>
    <m/>
    <x v="1"/>
    <n v="2052"/>
    <b v="0"/>
  </r>
  <r>
    <x v="1"/>
    <s v="0241"/>
    <n v="0"/>
    <n v="0"/>
    <n v="2016"/>
    <n v="1987"/>
    <n v="-3939.74"/>
    <n v="0"/>
    <s v="50-R1.5 - Retirement"/>
    <m/>
    <x v="1"/>
    <n v="2052"/>
    <b v="0"/>
  </r>
  <r>
    <x v="1"/>
    <s v="0241"/>
    <n v="0"/>
    <n v="0"/>
    <n v="2016"/>
    <n v="1988"/>
    <n v="-48224.33"/>
    <n v="0"/>
    <s v="50-R1.5 - Retirement"/>
    <m/>
    <x v="1"/>
    <n v="2052"/>
    <b v="0"/>
  </r>
  <r>
    <x v="1"/>
    <s v="0241"/>
    <n v="0"/>
    <n v="0"/>
    <n v="2016"/>
    <n v="1989"/>
    <n v="-14792.65"/>
    <n v="0"/>
    <s v="50-R1.5 - Retirement"/>
    <m/>
    <x v="1"/>
    <n v="2052"/>
    <b v="0"/>
  </r>
  <r>
    <x v="1"/>
    <s v="0241"/>
    <n v="0"/>
    <n v="0"/>
    <n v="2016"/>
    <n v="1990"/>
    <n v="-5599.42"/>
    <n v="0"/>
    <s v="50-R1.5 - Retirement"/>
    <m/>
    <x v="1"/>
    <n v="2052"/>
    <b v="0"/>
  </r>
  <r>
    <x v="1"/>
    <s v="0241"/>
    <n v="0"/>
    <n v="0"/>
    <n v="2016"/>
    <n v="1991"/>
    <n v="-22879.55"/>
    <n v="0"/>
    <s v="50-R1.5 - Retirement"/>
    <m/>
    <x v="1"/>
    <n v="2052"/>
    <b v="0"/>
  </r>
  <r>
    <x v="1"/>
    <s v="0241"/>
    <n v="0"/>
    <n v="0"/>
    <n v="2016"/>
    <n v="1992"/>
    <n v="-778.29"/>
    <n v="0"/>
    <s v="50-R1.5 - Retirement"/>
    <m/>
    <x v="1"/>
    <n v="2052"/>
    <b v="0"/>
  </r>
  <r>
    <x v="1"/>
    <s v="0241"/>
    <n v="0"/>
    <n v="0"/>
    <n v="2016"/>
    <n v="1993"/>
    <n v="-1917.86"/>
    <n v="0"/>
    <s v="50-R1.5 - Retirement"/>
    <m/>
    <x v="1"/>
    <n v="2052"/>
    <b v="0"/>
  </r>
  <r>
    <x v="1"/>
    <s v="0241"/>
    <n v="0"/>
    <n v="0"/>
    <n v="2016"/>
    <n v="1994"/>
    <n v="-1199.19"/>
    <n v="0"/>
    <s v="50-R1.5 - Retirement"/>
    <m/>
    <x v="1"/>
    <n v="2052"/>
    <b v="0"/>
  </r>
  <r>
    <x v="1"/>
    <s v="0241"/>
    <n v="0"/>
    <n v="0"/>
    <n v="2016"/>
    <n v="1995"/>
    <n v="-6351.57"/>
    <n v="0"/>
    <s v="50-R1.5 - Retirement"/>
    <m/>
    <x v="1"/>
    <n v="2052"/>
    <b v="0"/>
  </r>
  <r>
    <x v="1"/>
    <s v="0241"/>
    <n v="0"/>
    <n v="0"/>
    <n v="2016"/>
    <n v="1996"/>
    <n v="-26776.38"/>
    <n v="0"/>
    <s v="50-R1.5 - Retirement"/>
    <m/>
    <x v="1"/>
    <n v="2052"/>
    <b v="0"/>
  </r>
  <r>
    <x v="1"/>
    <s v="0241"/>
    <n v="0"/>
    <n v="0"/>
    <n v="2016"/>
    <n v="1997"/>
    <n v="-6380.36"/>
    <n v="0"/>
    <s v="50-R1.5 - Retirement"/>
    <m/>
    <x v="1"/>
    <n v="2052"/>
    <b v="0"/>
  </r>
  <r>
    <x v="1"/>
    <s v="0241"/>
    <n v="0"/>
    <n v="0"/>
    <n v="2016"/>
    <n v="1998"/>
    <n v="-25802.36"/>
    <n v="0"/>
    <s v="50-R1.5 - Retirement"/>
    <m/>
    <x v="1"/>
    <n v="2052"/>
    <b v="0"/>
  </r>
  <r>
    <x v="1"/>
    <s v="0241"/>
    <n v="0"/>
    <n v="0"/>
    <n v="2016"/>
    <n v="1999"/>
    <n v="-56251.28"/>
    <n v="0"/>
    <s v="50-R1.5 - Retirement"/>
    <m/>
    <x v="1"/>
    <n v="2052"/>
    <b v="0"/>
  </r>
  <r>
    <x v="1"/>
    <s v="0241"/>
    <n v="0"/>
    <n v="0"/>
    <n v="2016"/>
    <n v="2000"/>
    <n v="-5884.02"/>
    <n v="0"/>
    <s v="50-R1.5 - Retirement"/>
    <m/>
    <x v="1"/>
    <n v="2052"/>
    <b v="0"/>
  </r>
  <r>
    <x v="1"/>
    <s v="0241"/>
    <n v="0"/>
    <n v="0"/>
    <n v="2016"/>
    <n v="2001"/>
    <n v="-159545.74"/>
    <n v="0"/>
    <s v="50-R1.5 - Retirement"/>
    <m/>
    <x v="1"/>
    <n v="2052"/>
    <b v="0"/>
  </r>
  <r>
    <x v="1"/>
    <s v="0241"/>
    <n v="0"/>
    <n v="0"/>
    <n v="2016"/>
    <n v="2002"/>
    <n v="-8981.5400000000009"/>
    <n v="0"/>
    <s v="50-R1.5 - Retirement"/>
    <m/>
    <x v="1"/>
    <n v="2052"/>
    <b v="0"/>
  </r>
  <r>
    <x v="1"/>
    <s v="0241"/>
    <n v="0"/>
    <n v="0"/>
    <n v="2016"/>
    <n v="2003"/>
    <n v="-33946.82"/>
    <n v="0"/>
    <s v="50-R1.5 - Retirement"/>
    <m/>
    <x v="1"/>
    <n v="2052"/>
    <b v="0"/>
  </r>
  <r>
    <x v="1"/>
    <s v="0241"/>
    <n v="0"/>
    <n v="0"/>
    <n v="2016"/>
    <n v="2004"/>
    <n v="-386122.68"/>
    <n v="0"/>
    <s v="50-R1.5 - Retirement"/>
    <m/>
    <x v="1"/>
    <n v="2052"/>
    <b v="0"/>
  </r>
  <r>
    <x v="1"/>
    <s v="0241"/>
    <n v="0"/>
    <n v="0"/>
    <n v="2016"/>
    <n v="2005"/>
    <n v="-13042.91"/>
    <n v="0"/>
    <s v="50-R1.5 - Retirement"/>
    <m/>
    <x v="1"/>
    <n v="2052"/>
    <b v="0"/>
  </r>
  <r>
    <x v="1"/>
    <s v="0241"/>
    <n v="0"/>
    <n v="0"/>
    <n v="2016"/>
    <n v="2006"/>
    <n v="-78791.48"/>
    <n v="0"/>
    <s v="50-R1.5 - Retirement"/>
    <m/>
    <x v="1"/>
    <n v="2052"/>
    <b v="0"/>
  </r>
  <r>
    <x v="1"/>
    <s v="0241"/>
    <n v="0"/>
    <n v="0"/>
    <n v="2016"/>
    <n v="2007"/>
    <n v="-5686.02"/>
    <n v="0"/>
    <s v="50-R1.5 - Retirement"/>
    <m/>
    <x v="1"/>
    <n v="2052"/>
    <b v="0"/>
  </r>
  <r>
    <x v="1"/>
    <s v="0241"/>
    <n v="0"/>
    <n v="0"/>
    <n v="2016"/>
    <n v="2008"/>
    <n v="-5601.39"/>
    <n v="0"/>
    <s v="50-R1.5 - Retirement"/>
    <m/>
    <x v="1"/>
    <n v="2052"/>
    <b v="0"/>
  </r>
  <r>
    <x v="1"/>
    <s v="0241"/>
    <n v="0"/>
    <n v="0"/>
    <n v="2016"/>
    <n v="2009"/>
    <n v="-32464.01"/>
    <n v="0"/>
    <s v="50-R1.5 - Retirement"/>
    <m/>
    <x v="1"/>
    <n v="2052"/>
    <b v="0"/>
  </r>
  <r>
    <x v="1"/>
    <s v="0241"/>
    <n v="0"/>
    <n v="0"/>
    <n v="2016"/>
    <n v="2010"/>
    <n v="-25669.88"/>
    <n v="0"/>
    <s v="50-R1.5 - Retirement"/>
    <m/>
    <x v="1"/>
    <n v="2052"/>
    <b v="0"/>
  </r>
  <r>
    <x v="1"/>
    <s v="0241"/>
    <n v="0"/>
    <n v="0"/>
    <n v="2017"/>
    <n v="1982"/>
    <n v="-1093161.23"/>
    <n v="0"/>
    <s v="50-R1.5 - Retirement"/>
    <m/>
    <x v="1"/>
    <n v="2052"/>
    <b v="0"/>
  </r>
  <r>
    <x v="1"/>
    <s v="0241"/>
    <n v="0"/>
    <n v="0"/>
    <n v="2017"/>
    <n v="1983"/>
    <n v="-65240.41"/>
    <n v="0"/>
    <s v="50-R1.5 - Retirement"/>
    <m/>
    <x v="1"/>
    <n v="2052"/>
    <b v="0"/>
  </r>
  <r>
    <x v="1"/>
    <s v="0241"/>
    <n v="0"/>
    <n v="0"/>
    <n v="2017"/>
    <n v="1984"/>
    <n v="-3809.15"/>
    <n v="0"/>
    <s v="50-R1.5 - Retirement"/>
    <m/>
    <x v="1"/>
    <n v="2052"/>
    <b v="0"/>
  </r>
  <r>
    <x v="1"/>
    <s v="0241"/>
    <n v="0"/>
    <n v="0"/>
    <n v="2017"/>
    <n v="1985"/>
    <n v="-12597.92"/>
    <n v="0"/>
    <s v="50-R1.5 - Retirement"/>
    <m/>
    <x v="1"/>
    <n v="2052"/>
    <b v="0"/>
  </r>
  <r>
    <x v="1"/>
    <s v="0241"/>
    <n v="0"/>
    <n v="0"/>
    <n v="2017"/>
    <n v="1986"/>
    <n v="-72537.91"/>
    <n v="0"/>
    <s v="50-R1.5 - Retirement"/>
    <m/>
    <x v="1"/>
    <n v="2052"/>
    <b v="0"/>
  </r>
  <r>
    <x v="1"/>
    <s v="0241"/>
    <n v="0"/>
    <n v="0"/>
    <n v="2017"/>
    <n v="1987"/>
    <n v="-4080.21"/>
    <n v="0"/>
    <s v="50-R1.5 - Retirement"/>
    <m/>
    <x v="1"/>
    <n v="2052"/>
    <b v="0"/>
  </r>
  <r>
    <x v="1"/>
    <s v="0241"/>
    <n v="0"/>
    <n v="0"/>
    <n v="2017"/>
    <n v="1988"/>
    <n v="-49951.25"/>
    <n v="0"/>
    <s v="50-R1.5 - Retirement"/>
    <m/>
    <x v="1"/>
    <n v="2052"/>
    <b v="0"/>
  </r>
  <r>
    <x v="1"/>
    <s v="0241"/>
    <n v="0"/>
    <n v="0"/>
    <n v="2017"/>
    <n v="1989"/>
    <n v="-15323.71"/>
    <n v="0"/>
    <s v="50-R1.5 - Retirement"/>
    <m/>
    <x v="1"/>
    <n v="2052"/>
    <b v="0"/>
  </r>
  <r>
    <x v="1"/>
    <s v="0241"/>
    <n v="0"/>
    <n v="0"/>
    <n v="2017"/>
    <n v="1990"/>
    <n v="-5800.66"/>
    <n v="0"/>
    <s v="50-R1.5 - Retirement"/>
    <m/>
    <x v="1"/>
    <n v="2052"/>
    <b v="0"/>
  </r>
  <r>
    <x v="1"/>
    <s v="0241"/>
    <n v="0"/>
    <n v="0"/>
    <n v="2017"/>
    <n v="1991"/>
    <n v="-23701.23"/>
    <n v="0"/>
    <s v="50-R1.5 - Retirement"/>
    <m/>
    <x v="1"/>
    <n v="2052"/>
    <b v="0"/>
  </r>
  <r>
    <x v="1"/>
    <s v="0241"/>
    <n v="0"/>
    <n v="0"/>
    <n v="2017"/>
    <n v="1992"/>
    <n v="-806.17"/>
    <n v="0"/>
    <s v="50-R1.5 - Retirement"/>
    <m/>
    <x v="1"/>
    <n v="2052"/>
    <b v="0"/>
  </r>
  <r>
    <x v="1"/>
    <s v="0241"/>
    <n v="0"/>
    <n v="0"/>
    <n v="2017"/>
    <n v="1993"/>
    <n v="-1986.33"/>
    <n v="0"/>
    <s v="50-R1.5 - Retirement"/>
    <m/>
    <x v="1"/>
    <n v="2052"/>
    <b v="0"/>
  </r>
  <r>
    <x v="1"/>
    <s v="0241"/>
    <n v="0"/>
    <n v="0"/>
    <n v="2017"/>
    <n v="1994"/>
    <n v="-1241.78"/>
    <n v="0"/>
    <s v="50-R1.5 - Retirement"/>
    <m/>
    <x v="1"/>
    <n v="2052"/>
    <b v="0"/>
  </r>
  <r>
    <x v="1"/>
    <s v="0241"/>
    <n v="0"/>
    <n v="0"/>
    <n v="2017"/>
    <n v="1995"/>
    <n v="-6575.75"/>
    <n v="0"/>
    <s v="50-R1.5 - Retirement"/>
    <m/>
    <x v="1"/>
    <n v="2052"/>
    <b v="0"/>
  </r>
  <r>
    <x v="1"/>
    <s v="0241"/>
    <n v="0"/>
    <n v="0"/>
    <n v="2017"/>
    <n v="1996"/>
    <n v="-27714.42"/>
    <n v="0"/>
    <s v="50-R1.5 - Retirement"/>
    <m/>
    <x v="1"/>
    <n v="2052"/>
    <b v="0"/>
  </r>
  <r>
    <x v="1"/>
    <s v="0241"/>
    <n v="0"/>
    <n v="0"/>
    <n v="2017"/>
    <n v="1997"/>
    <n v="-6602.13"/>
    <n v="0"/>
    <s v="50-R1.5 - Retirement"/>
    <m/>
    <x v="1"/>
    <n v="2052"/>
    <b v="0"/>
  </r>
  <r>
    <x v="1"/>
    <s v="0241"/>
    <n v="0"/>
    <n v="0"/>
    <n v="2017"/>
    <n v="1998"/>
    <n v="-26692.25"/>
    <n v="0"/>
    <s v="50-R1.5 - Retirement"/>
    <m/>
    <x v="1"/>
    <n v="2052"/>
    <b v="0"/>
  </r>
  <r>
    <x v="1"/>
    <s v="0241"/>
    <n v="0"/>
    <n v="0"/>
    <n v="2017"/>
    <n v="1999"/>
    <n v="-58175.83"/>
    <n v="0"/>
    <s v="50-R1.5 - Retirement"/>
    <m/>
    <x v="1"/>
    <n v="2052"/>
    <b v="0"/>
  </r>
  <r>
    <x v="1"/>
    <s v="0241"/>
    <n v="0"/>
    <n v="0"/>
    <n v="2017"/>
    <n v="2000"/>
    <n v="-6084.08"/>
    <n v="0"/>
    <s v="50-R1.5 - Retirement"/>
    <m/>
    <x v="1"/>
    <n v="2052"/>
    <b v="0"/>
  </r>
  <r>
    <x v="1"/>
    <s v="0241"/>
    <n v="0"/>
    <n v="0"/>
    <n v="2017"/>
    <n v="2001"/>
    <n v="-164948.64000000001"/>
    <n v="0"/>
    <s v="50-R1.5 - Retirement"/>
    <m/>
    <x v="1"/>
    <n v="2052"/>
    <b v="0"/>
  </r>
  <r>
    <x v="1"/>
    <s v="0241"/>
    <n v="0"/>
    <n v="0"/>
    <n v="2017"/>
    <n v="2002"/>
    <n v="-9285.74"/>
    <n v="0"/>
    <s v="50-R1.5 - Retirement"/>
    <m/>
    <x v="1"/>
    <n v="2052"/>
    <b v="0"/>
  </r>
  <r>
    <x v="1"/>
    <s v="0241"/>
    <n v="0"/>
    <n v="0"/>
    <n v="2017"/>
    <n v="2003"/>
    <n v="-35104.199999999997"/>
    <n v="0"/>
    <s v="50-R1.5 - Retirement"/>
    <m/>
    <x v="1"/>
    <n v="2052"/>
    <b v="0"/>
  </r>
  <r>
    <x v="1"/>
    <s v="0241"/>
    <n v="0"/>
    <n v="0"/>
    <n v="2017"/>
    <n v="2004"/>
    <n v="-399404.24"/>
    <n v="0"/>
    <s v="50-R1.5 - Retirement"/>
    <m/>
    <x v="1"/>
    <n v="2052"/>
    <b v="0"/>
  </r>
  <r>
    <x v="1"/>
    <s v="0241"/>
    <n v="0"/>
    <n v="0"/>
    <n v="2017"/>
    <n v="2005"/>
    <n v="-13496.41"/>
    <n v="0"/>
    <s v="50-R1.5 - Retirement"/>
    <m/>
    <x v="1"/>
    <n v="2052"/>
    <b v="0"/>
  </r>
  <r>
    <x v="1"/>
    <s v="0241"/>
    <n v="0"/>
    <n v="0"/>
    <n v="2017"/>
    <n v="2006"/>
    <n v="-81555.320000000007"/>
    <n v="0"/>
    <s v="50-R1.5 - Retirement"/>
    <m/>
    <x v="1"/>
    <n v="2052"/>
    <b v="0"/>
  </r>
  <r>
    <x v="1"/>
    <s v="0241"/>
    <n v="0"/>
    <n v="0"/>
    <n v="2017"/>
    <n v="2007"/>
    <n v="-5887.89"/>
    <n v="0"/>
    <s v="50-R1.5 - Retirement"/>
    <m/>
    <x v="1"/>
    <n v="2052"/>
    <b v="0"/>
  </r>
  <r>
    <x v="1"/>
    <s v="0241"/>
    <n v="0"/>
    <n v="0"/>
    <n v="2017"/>
    <n v="2008"/>
    <n v="-5802.14"/>
    <n v="0"/>
    <s v="50-R1.5 - Retirement"/>
    <m/>
    <x v="1"/>
    <n v="2052"/>
    <b v="0"/>
  </r>
  <r>
    <x v="1"/>
    <s v="0241"/>
    <n v="0"/>
    <n v="0"/>
    <n v="2017"/>
    <n v="2009"/>
    <n v="-33641.83"/>
    <n v="0"/>
    <s v="50-R1.5 - Retirement"/>
    <m/>
    <x v="1"/>
    <n v="2052"/>
    <b v="0"/>
  </r>
  <r>
    <x v="1"/>
    <s v="0241"/>
    <n v="0"/>
    <n v="0"/>
    <n v="2017"/>
    <n v="2010"/>
    <n v="-26610.720000000001"/>
    <n v="0"/>
    <s v="50-R1.5 - Retirement"/>
    <m/>
    <x v="1"/>
    <n v="2052"/>
    <b v="0"/>
  </r>
  <r>
    <x v="1"/>
    <s v="0241"/>
    <n v="0"/>
    <n v="0"/>
    <n v="2018"/>
    <n v="1982"/>
    <n v="-1129607.8899999999"/>
    <n v="0"/>
    <s v="50-R1.5 - Retirement"/>
    <m/>
    <x v="1"/>
    <n v="2052"/>
    <b v="0"/>
  </r>
  <r>
    <x v="1"/>
    <s v="0241"/>
    <n v="0"/>
    <n v="0"/>
    <n v="2018"/>
    <n v="1983"/>
    <n v="-67451.33"/>
    <n v="0"/>
    <s v="50-R1.5 - Retirement"/>
    <m/>
    <x v="1"/>
    <n v="2052"/>
    <b v="0"/>
  </r>
  <r>
    <x v="1"/>
    <s v="0241"/>
    <n v="0"/>
    <n v="0"/>
    <n v="2018"/>
    <n v="1984"/>
    <n v="-3940.14"/>
    <n v="0"/>
    <s v="50-R1.5 - Retirement"/>
    <m/>
    <x v="1"/>
    <n v="2052"/>
    <b v="0"/>
  </r>
  <r>
    <x v="1"/>
    <s v="0241"/>
    <n v="0"/>
    <n v="0"/>
    <n v="2018"/>
    <n v="1985"/>
    <n v="-13036.16"/>
    <n v="0"/>
    <s v="50-R1.5 - Retirement"/>
    <m/>
    <x v="1"/>
    <n v="2052"/>
    <b v="0"/>
  </r>
  <r>
    <x v="1"/>
    <s v="0241"/>
    <n v="0"/>
    <n v="0"/>
    <n v="2018"/>
    <n v="1986"/>
    <n v="-75087.91"/>
    <n v="0"/>
    <s v="50-R1.5 - Retirement"/>
    <m/>
    <x v="1"/>
    <n v="2052"/>
    <b v="0"/>
  </r>
  <r>
    <x v="1"/>
    <s v="0241"/>
    <n v="0"/>
    <n v="0"/>
    <n v="2018"/>
    <n v="1987"/>
    <n v="-4224.75"/>
    <n v="0"/>
    <s v="50-R1.5 - Retirement"/>
    <m/>
    <x v="1"/>
    <n v="2052"/>
    <b v="0"/>
  </r>
  <r>
    <x v="1"/>
    <s v="0241"/>
    <n v="0"/>
    <n v="0"/>
    <n v="2018"/>
    <n v="1988"/>
    <n v="-51732.26"/>
    <n v="0"/>
    <s v="50-R1.5 - Retirement"/>
    <m/>
    <x v="1"/>
    <n v="2052"/>
    <b v="0"/>
  </r>
  <r>
    <x v="1"/>
    <s v="0241"/>
    <n v="0"/>
    <n v="0"/>
    <n v="2018"/>
    <n v="1989"/>
    <n v="-15872.45"/>
    <n v="0"/>
    <s v="50-R1.5 - Retirement"/>
    <m/>
    <x v="1"/>
    <n v="2052"/>
    <b v="0"/>
  </r>
  <r>
    <x v="1"/>
    <s v="0241"/>
    <n v="0"/>
    <n v="0"/>
    <n v="2018"/>
    <n v="1990"/>
    <n v="-6008.91"/>
    <n v="0"/>
    <s v="50-R1.5 - Retirement"/>
    <m/>
    <x v="1"/>
    <n v="2052"/>
    <b v="0"/>
  </r>
  <r>
    <x v="1"/>
    <s v="0241"/>
    <n v="0"/>
    <n v="0"/>
    <n v="2018"/>
    <n v="1991"/>
    <n v="-24553.08"/>
    <n v="0"/>
    <s v="50-R1.5 - Retirement"/>
    <m/>
    <x v="1"/>
    <n v="2052"/>
    <b v="0"/>
  </r>
  <r>
    <x v="1"/>
    <s v="0241"/>
    <n v="0"/>
    <n v="0"/>
    <n v="2018"/>
    <n v="1992"/>
    <n v="-835.12"/>
    <n v="0"/>
    <s v="50-R1.5 - Retirement"/>
    <m/>
    <x v="1"/>
    <n v="2052"/>
    <b v="0"/>
  </r>
  <r>
    <x v="1"/>
    <s v="0241"/>
    <n v="0"/>
    <n v="0"/>
    <n v="2018"/>
    <n v="1993"/>
    <n v="-2057.48"/>
    <n v="0"/>
    <s v="50-R1.5 - Retirement"/>
    <m/>
    <x v="1"/>
    <n v="2052"/>
    <b v="0"/>
  </r>
  <r>
    <x v="1"/>
    <s v="0241"/>
    <n v="0"/>
    <n v="0"/>
    <n v="2018"/>
    <n v="1994"/>
    <n v="-1286.1099999999999"/>
    <n v="0"/>
    <s v="50-R1.5 - Retirement"/>
    <m/>
    <x v="1"/>
    <n v="2052"/>
    <b v="0"/>
  </r>
  <r>
    <x v="1"/>
    <s v="0241"/>
    <n v="0"/>
    <n v="0"/>
    <n v="2018"/>
    <n v="1995"/>
    <n v="-6809.3"/>
    <n v="0"/>
    <s v="50-R1.5 - Retirement"/>
    <m/>
    <x v="1"/>
    <n v="2052"/>
    <b v="0"/>
  </r>
  <r>
    <x v="1"/>
    <s v="0241"/>
    <n v="0"/>
    <n v="0"/>
    <n v="2018"/>
    <n v="1996"/>
    <n v="-28692.6"/>
    <n v="0"/>
    <s v="50-R1.5 - Retirement"/>
    <m/>
    <x v="1"/>
    <n v="2052"/>
    <b v="0"/>
  </r>
  <r>
    <x v="1"/>
    <s v="0241"/>
    <n v="0"/>
    <n v="0"/>
    <n v="2018"/>
    <n v="1997"/>
    <n v="-6833.42"/>
    <n v="0"/>
    <s v="50-R1.5 - Retirement"/>
    <m/>
    <x v="1"/>
    <n v="2052"/>
    <b v="0"/>
  </r>
  <r>
    <x v="1"/>
    <s v="0241"/>
    <n v="0"/>
    <n v="0"/>
    <n v="2018"/>
    <n v="1998"/>
    <n v="-27620.03"/>
    <n v="0"/>
    <s v="50-R1.5 - Retirement"/>
    <m/>
    <x v="1"/>
    <n v="2052"/>
    <b v="0"/>
  </r>
  <r>
    <x v="1"/>
    <s v="0241"/>
    <n v="0"/>
    <n v="0"/>
    <n v="2018"/>
    <n v="1999"/>
    <n v="-60182.26"/>
    <n v="0"/>
    <s v="50-R1.5 - Retirement"/>
    <m/>
    <x v="1"/>
    <n v="2052"/>
    <b v="0"/>
  </r>
  <r>
    <x v="1"/>
    <s v="0241"/>
    <n v="0"/>
    <n v="0"/>
    <n v="2018"/>
    <n v="2000"/>
    <n v="-6292.24"/>
    <n v="0"/>
    <s v="50-R1.5 - Retirement"/>
    <m/>
    <x v="1"/>
    <n v="2052"/>
    <b v="0"/>
  </r>
  <r>
    <x v="1"/>
    <s v="0241"/>
    <n v="0"/>
    <n v="0"/>
    <n v="2018"/>
    <n v="2001"/>
    <n v="-170557.09"/>
    <n v="0"/>
    <s v="50-R1.5 - Retirement"/>
    <m/>
    <x v="1"/>
    <n v="2052"/>
    <b v="0"/>
  </r>
  <r>
    <x v="1"/>
    <s v="0241"/>
    <n v="0"/>
    <n v="0"/>
    <n v="2018"/>
    <n v="2002"/>
    <n v="-9600.19"/>
    <n v="0"/>
    <s v="50-R1.5 - Retirement"/>
    <m/>
    <x v="1"/>
    <n v="2052"/>
    <b v="0"/>
  </r>
  <r>
    <x v="1"/>
    <s v="0241"/>
    <n v="0"/>
    <n v="0"/>
    <n v="2018"/>
    <n v="2003"/>
    <n v="-36293.17"/>
    <n v="0"/>
    <s v="50-R1.5 - Retirement"/>
    <m/>
    <x v="1"/>
    <n v="2052"/>
    <b v="0"/>
  </r>
  <r>
    <x v="1"/>
    <s v="0241"/>
    <n v="0"/>
    <n v="0"/>
    <n v="2018"/>
    <n v="2004"/>
    <n v="-413021.59"/>
    <n v="0"/>
    <s v="50-R1.5 - Retirement"/>
    <m/>
    <x v="1"/>
    <n v="2052"/>
    <b v="0"/>
  </r>
  <r>
    <x v="1"/>
    <s v="0241"/>
    <n v="0"/>
    <n v="0"/>
    <n v="2018"/>
    <n v="2005"/>
    <n v="-13960.65"/>
    <n v="0"/>
    <s v="50-R1.5 - Retirement"/>
    <m/>
    <x v="1"/>
    <n v="2052"/>
    <b v="0"/>
  </r>
  <r>
    <x v="1"/>
    <s v="0241"/>
    <n v="0"/>
    <n v="0"/>
    <n v="2018"/>
    <n v="2006"/>
    <n v="-84391"/>
    <n v="0"/>
    <s v="50-R1.5 - Retirement"/>
    <m/>
    <x v="1"/>
    <n v="2052"/>
    <b v="0"/>
  </r>
  <r>
    <x v="1"/>
    <s v="0241"/>
    <n v="0"/>
    <n v="0"/>
    <n v="2018"/>
    <n v="2007"/>
    <n v="-6094.42"/>
    <n v="0"/>
    <s v="50-R1.5 - Retirement"/>
    <m/>
    <x v="1"/>
    <n v="2052"/>
    <b v="0"/>
  </r>
  <r>
    <x v="1"/>
    <s v="0241"/>
    <n v="0"/>
    <n v="0"/>
    <n v="2018"/>
    <n v="2008"/>
    <n v="-6008.13"/>
    <n v="0"/>
    <s v="50-R1.5 - Retirement"/>
    <m/>
    <x v="1"/>
    <n v="2052"/>
    <b v="0"/>
  </r>
  <r>
    <x v="1"/>
    <s v="0241"/>
    <n v="0"/>
    <n v="0"/>
    <n v="2018"/>
    <n v="2009"/>
    <n v="-34847.53"/>
    <n v="0"/>
    <s v="50-R1.5 - Retirement"/>
    <m/>
    <x v="1"/>
    <n v="2052"/>
    <b v="0"/>
  </r>
  <r>
    <x v="1"/>
    <s v="0241"/>
    <n v="0"/>
    <n v="0"/>
    <n v="2018"/>
    <n v="2010"/>
    <n v="-27576.17"/>
    <n v="0"/>
    <s v="50-R1.5 - Retirement"/>
    <m/>
    <x v="1"/>
    <n v="2052"/>
    <b v="0"/>
  </r>
  <r>
    <x v="1"/>
    <s v="0241"/>
    <n v="0"/>
    <n v="0"/>
    <n v="2019"/>
    <n v="1982"/>
    <n v="-1166568.54"/>
    <n v="0"/>
    <s v="50-R1.5 - Retirement"/>
    <m/>
    <x v="1"/>
    <n v="2052"/>
    <b v="0"/>
  </r>
  <r>
    <x v="1"/>
    <s v="0241"/>
    <n v="0"/>
    <n v="0"/>
    <n v="2019"/>
    <n v="1983"/>
    <n v="-69700.2"/>
    <n v="0"/>
    <s v="50-R1.5 - Retirement"/>
    <m/>
    <x v="1"/>
    <n v="2052"/>
    <b v="0"/>
  </r>
  <r>
    <x v="1"/>
    <s v="0241"/>
    <n v="0"/>
    <n v="0"/>
    <n v="2019"/>
    <n v="1984"/>
    <n v="-4073.67"/>
    <n v="0"/>
    <s v="50-R1.5 - Retirement"/>
    <m/>
    <x v="1"/>
    <n v="2052"/>
    <b v="0"/>
  </r>
  <r>
    <x v="1"/>
    <s v="0241"/>
    <n v="0"/>
    <n v="0"/>
    <n v="2019"/>
    <n v="1985"/>
    <n v="-13484.47"/>
    <n v="0"/>
    <s v="50-R1.5 - Retirement"/>
    <m/>
    <x v="1"/>
    <n v="2052"/>
    <b v="0"/>
  </r>
  <r>
    <x v="1"/>
    <s v="0241"/>
    <n v="0"/>
    <n v="0"/>
    <n v="2019"/>
    <n v="1986"/>
    <n v="-77700"/>
    <n v="0"/>
    <s v="50-R1.5 - Retirement"/>
    <m/>
    <x v="1"/>
    <n v="2052"/>
    <b v="0"/>
  </r>
  <r>
    <x v="1"/>
    <s v="0241"/>
    <n v="0"/>
    <n v="0"/>
    <n v="2019"/>
    <n v="1987"/>
    <n v="-4373.2700000000004"/>
    <n v="0"/>
    <s v="50-R1.5 - Retirement"/>
    <m/>
    <x v="1"/>
    <n v="2052"/>
    <b v="0"/>
  </r>
  <r>
    <x v="1"/>
    <s v="0241"/>
    <n v="0"/>
    <n v="0"/>
    <n v="2019"/>
    <n v="1988"/>
    <n v="-53564.79"/>
    <n v="0"/>
    <s v="50-R1.5 - Retirement"/>
    <m/>
    <x v="1"/>
    <n v="2052"/>
    <b v="0"/>
  </r>
  <r>
    <x v="1"/>
    <s v="0241"/>
    <n v="0"/>
    <n v="0"/>
    <n v="2019"/>
    <n v="1989"/>
    <n v="-16438.39"/>
    <n v="0"/>
    <s v="50-R1.5 - Retirement"/>
    <m/>
    <x v="1"/>
    <n v="2052"/>
    <b v="0"/>
  </r>
  <r>
    <x v="1"/>
    <s v="0241"/>
    <n v="0"/>
    <n v="0"/>
    <n v="2019"/>
    <n v="1990"/>
    <n v="-6224.09"/>
    <n v="0"/>
    <s v="50-R1.5 - Retirement"/>
    <m/>
    <x v="1"/>
    <n v="2052"/>
    <b v="0"/>
  </r>
  <r>
    <x v="1"/>
    <s v="0241"/>
    <n v="0"/>
    <n v="0"/>
    <n v="2019"/>
    <n v="1991"/>
    <n v="-25434.55"/>
    <n v="0"/>
    <s v="50-R1.5 - Retirement"/>
    <m/>
    <x v="1"/>
    <n v="2052"/>
    <b v="0"/>
  </r>
  <r>
    <x v="1"/>
    <s v="0241"/>
    <n v="0"/>
    <n v="0"/>
    <n v="2019"/>
    <n v="1992"/>
    <n v="-865.13"/>
    <n v="0"/>
    <s v="50-R1.5 - Retirement"/>
    <m/>
    <x v="1"/>
    <n v="2052"/>
    <b v="0"/>
  </r>
  <r>
    <x v="1"/>
    <s v="0241"/>
    <n v="0"/>
    <n v="0"/>
    <n v="2019"/>
    <n v="1993"/>
    <n v="-2131.38"/>
    <n v="0"/>
    <s v="50-R1.5 - Retirement"/>
    <m/>
    <x v="1"/>
    <n v="2052"/>
    <b v="0"/>
  </r>
  <r>
    <x v="1"/>
    <s v="0241"/>
    <n v="0"/>
    <n v="0"/>
    <n v="2019"/>
    <n v="1994"/>
    <n v="-1332.18"/>
    <n v="0"/>
    <s v="50-R1.5 - Retirement"/>
    <m/>
    <x v="1"/>
    <n v="2052"/>
    <b v="0"/>
  </r>
  <r>
    <x v="1"/>
    <s v="0241"/>
    <n v="0"/>
    <n v="0"/>
    <n v="2019"/>
    <n v="1995"/>
    <n v="-7052.39"/>
    <n v="0"/>
    <s v="50-R1.5 - Retirement"/>
    <m/>
    <x v="1"/>
    <n v="2052"/>
    <b v="0"/>
  </r>
  <r>
    <x v="1"/>
    <s v="0241"/>
    <n v="0"/>
    <n v="0"/>
    <n v="2019"/>
    <n v="1996"/>
    <n v="-29711.66"/>
    <n v="0"/>
    <s v="50-R1.5 - Retirement"/>
    <m/>
    <x v="1"/>
    <n v="2052"/>
    <b v="0"/>
  </r>
  <r>
    <x v="1"/>
    <s v="0241"/>
    <n v="0"/>
    <n v="0"/>
    <n v="2019"/>
    <n v="1997"/>
    <n v="-7074.61"/>
    <n v="0"/>
    <s v="50-R1.5 - Retirement"/>
    <m/>
    <x v="1"/>
    <n v="2052"/>
    <b v="0"/>
  </r>
  <r>
    <x v="1"/>
    <s v="0241"/>
    <n v="0"/>
    <n v="0"/>
    <n v="2019"/>
    <n v="1998"/>
    <n v="-28587.63"/>
    <n v="0"/>
    <s v="50-R1.5 - Retirement"/>
    <m/>
    <x v="1"/>
    <n v="2052"/>
    <b v="0"/>
  </r>
  <r>
    <x v="1"/>
    <s v="0241"/>
    <n v="0"/>
    <n v="0"/>
    <n v="2019"/>
    <n v="1999"/>
    <n v="-62274.09"/>
    <n v="0"/>
    <s v="50-R1.5 - Retirement"/>
    <m/>
    <x v="1"/>
    <n v="2052"/>
    <b v="0"/>
  </r>
  <r>
    <x v="1"/>
    <s v="0241"/>
    <n v="0"/>
    <n v="0"/>
    <n v="2019"/>
    <n v="2000"/>
    <n v="-6509.25"/>
    <n v="0"/>
    <s v="50-R1.5 - Retirement"/>
    <m/>
    <x v="1"/>
    <n v="2052"/>
    <b v="0"/>
  </r>
  <r>
    <x v="1"/>
    <s v="0241"/>
    <n v="0"/>
    <n v="0"/>
    <n v="2019"/>
    <n v="2001"/>
    <n v="-176392.44"/>
    <n v="0"/>
    <s v="50-R1.5 - Retirement"/>
    <m/>
    <x v="1"/>
    <n v="2052"/>
    <b v="0"/>
  </r>
  <r>
    <x v="1"/>
    <s v="0241"/>
    <n v="0"/>
    <n v="0"/>
    <n v="2019"/>
    <n v="2002"/>
    <n v="-9926.61"/>
    <n v="0"/>
    <s v="50-R1.5 - Retirement"/>
    <m/>
    <x v="1"/>
    <n v="2052"/>
    <b v="0"/>
  </r>
  <r>
    <x v="1"/>
    <s v="0241"/>
    <n v="0"/>
    <n v="0"/>
    <n v="2019"/>
    <n v="2003"/>
    <n v="-37522.21"/>
    <n v="0"/>
    <s v="50-R1.5 - Retirement"/>
    <m/>
    <x v="1"/>
    <n v="2052"/>
    <b v="0"/>
  </r>
  <r>
    <x v="1"/>
    <s v="0241"/>
    <n v="0"/>
    <n v="0"/>
    <n v="2019"/>
    <n v="2004"/>
    <n v="-427010.46"/>
    <n v="0"/>
    <s v="50-R1.5 - Retirement"/>
    <m/>
    <x v="1"/>
    <n v="2052"/>
    <b v="0"/>
  </r>
  <r>
    <x v="1"/>
    <s v="0241"/>
    <n v="0"/>
    <n v="0"/>
    <n v="2019"/>
    <n v="2005"/>
    <n v="-14436.62"/>
    <n v="0"/>
    <s v="50-R1.5 - Retirement"/>
    <m/>
    <x v="1"/>
    <n v="2052"/>
    <b v="0"/>
  </r>
  <r>
    <x v="1"/>
    <s v="0241"/>
    <n v="0"/>
    <n v="0"/>
    <n v="2019"/>
    <n v="2006"/>
    <n v="-87293.82"/>
    <n v="0"/>
    <s v="50-R1.5 - Retirement"/>
    <m/>
    <x v="1"/>
    <n v="2052"/>
    <b v="0"/>
  </r>
  <r>
    <x v="1"/>
    <s v="0241"/>
    <n v="0"/>
    <n v="0"/>
    <n v="2019"/>
    <n v="2007"/>
    <n v="-6306.32"/>
    <n v="0"/>
    <s v="50-R1.5 - Retirement"/>
    <m/>
    <x v="1"/>
    <n v="2052"/>
    <b v="0"/>
  </r>
  <r>
    <x v="1"/>
    <s v="0241"/>
    <n v="0"/>
    <n v="0"/>
    <n v="2019"/>
    <n v="2008"/>
    <n v="-6218.89"/>
    <n v="0"/>
    <s v="50-R1.5 - Retirement"/>
    <m/>
    <x v="1"/>
    <n v="2052"/>
    <b v="0"/>
  </r>
  <r>
    <x v="1"/>
    <s v="0241"/>
    <n v="0"/>
    <n v="0"/>
    <n v="2019"/>
    <n v="2009"/>
    <n v="-36084.71"/>
    <n v="0"/>
    <s v="50-R1.5 - Retirement"/>
    <m/>
    <x v="1"/>
    <n v="2052"/>
    <b v="0"/>
  </r>
  <r>
    <x v="1"/>
    <s v="0241"/>
    <n v="0"/>
    <n v="0"/>
    <n v="2019"/>
    <n v="2010"/>
    <n v="-28564.49"/>
    <n v="0"/>
    <s v="50-R1.5 - Retirement"/>
    <m/>
    <x v="1"/>
    <n v="2052"/>
    <b v="0"/>
  </r>
  <r>
    <x v="1"/>
    <s v="0241"/>
    <n v="0"/>
    <n v="0"/>
    <n v="2020"/>
    <n v="1982"/>
    <n v="-1203914.6599999999"/>
    <n v="0"/>
    <s v="50-R1.5 - Retirement"/>
    <m/>
    <x v="1"/>
    <n v="2052"/>
    <b v="0"/>
  </r>
  <r>
    <x v="1"/>
    <s v="0241"/>
    <n v="0"/>
    <n v="0"/>
    <n v="2020"/>
    <n v="1983"/>
    <n v="-71980.78"/>
    <n v="0"/>
    <s v="50-R1.5 - Retirement"/>
    <m/>
    <x v="1"/>
    <n v="2052"/>
    <b v="0"/>
  </r>
  <r>
    <x v="1"/>
    <s v="0241"/>
    <n v="0"/>
    <n v="0"/>
    <n v="2020"/>
    <n v="1984"/>
    <n v="-4209.49"/>
    <n v="0"/>
    <s v="50-R1.5 - Retirement"/>
    <m/>
    <x v="1"/>
    <n v="2052"/>
    <b v="0"/>
  </r>
  <r>
    <x v="1"/>
    <s v="0241"/>
    <n v="0"/>
    <n v="0"/>
    <n v="2020"/>
    <n v="1985"/>
    <n v="-13941.45"/>
    <n v="0"/>
    <s v="50-R1.5 - Retirement"/>
    <m/>
    <x v="1"/>
    <n v="2052"/>
    <b v="0"/>
  </r>
  <r>
    <x v="1"/>
    <s v="0241"/>
    <n v="0"/>
    <n v="0"/>
    <n v="2020"/>
    <n v="1986"/>
    <n v="-80372.09"/>
    <n v="0"/>
    <s v="50-R1.5 - Retirement"/>
    <m/>
    <x v="1"/>
    <n v="2052"/>
    <b v="0"/>
  </r>
  <r>
    <x v="1"/>
    <s v="0241"/>
    <n v="0"/>
    <n v="0"/>
    <n v="2020"/>
    <n v="1987"/>
    <n v="-4525.3999999999996"/>
    <n v="0"/>
    <s v="50-R1.5 - Retirement"/>
    <m/>
    <x v="1"/>
    <n v="2052"/>
    <b v="0"/>
  </r>
  <r>
    <x v="1"/>
    <s v="0241"/>
    <n v="0"/>
    <n v="0"/>
    <n v="2020"/>
    <n v="1988"/>
    <n v="-55447.81"/>
    <n v="0"/>
    <s v="50-R1.5 - Retirement"/>
    <m/>
    <x v="1"/>
    <n v="2052"/>
    <b v="0"/>
  </r>
  <r>
    <x v="1"/>
    <s v="0241"/>
    <n v="0"/>
    <n v="0"/>
    <n v="2020"/>
    <n v="1989"/>
    <n v="-17020.689999999999"/>
    <n v="0"/>
    <s v="50-R1.5 - Retirement"/>
    <m/>
    <x v="1"/>
    <n v="2052"/>
    <b v="0"/>
  </r>
  <r>
    <x v="1"/>
    <s v="0241"/>
    <n v="0"/>
    <n v="0"/>
    <n v="2020"/>
    <n v="1990"/>
    <n v="-6446.01"/>
    <n v="0"/>
    <s v="50-R1.5 - Retirement"/>
    <m/>
    <x v="1"/>
    <n v="2052"/>
    <b v="0"/>
  </r>
  <r>
    <x v="1"/>
    <s v="0241"/>
    <n v="0"/>
    <n v="0"/>
    <n v="2020"/>
    <n v="1991"/>
    <n v="-26345.360000000001"/>
    <n v="0"/>
    <s v="50-R1.5 - Retirement"/>
    <m/>
    <x v="1"/>
    <n v="2052"/>
    <b v="0"/>
  </r>
  <r>
    <x v="1"/>
    <s v="0241"/>
    <n v="0"/>
    <n v="0"/>
    <n v="2020"/>
    <n v="1992"/>
    <n v="-896.19"/>
    <n v="0"/>
    <s v="50-R1.5 - Retirement"/>
    <m/>
    <x v="1"/>
    <n v="2052"/>
    <b v="0"/>
  </r>
  <r>
    <x v="1"/>
    <s v="0241"/>
    <n v="0"/>
    <n v="0"/>
    <n v="2020"/>
    <n v="1993"/>
    <n v="-2207.98"/>
    <n v="0"/>
    <s v="50-R1.5 - Retirement"/>
    <m/>
    <x v="1"/>
    <n v="2052"/>
    <b v="0"/>
  </r>
  <r>
    <x v="1"/>
    <s v="0241"/>
    <n v="0"/>
    <n v="0"/>
    <n v="2020"/>
    <n v="1994"/>
    <n v="-1380.03"/>
    <n v="0"/>
    <s v="50-R1.5 - Retirement"/>
    <m/>
    <x v="1"/>
    <n v="2052"/>
    <b v="0"/>
  </r>
  <r>
    <x v="1"/>
    <s v="0241"/>
    <n v="0"/>
    <n v="0"/>
    <n v="2020"/>
    <n v="1995"/>
    <n v="-7305.02"/>
    <n v="0"/>
    <s v="50-R1.5 - Retirement"/>
    <m/>
    <x v="1"/>
    <n v="2052"/>
    <b v="0"/>
  </r>
  <r>
    <x v="1"/>
    <s v="0241"/>
    <n v="0"/>
    <n v="0"/>
    <n v="2020"/>
    <n v="1996"/>
    <n v="-30772.35"/>
    <n v="0"/>
    <s v="50-R1.5 - Retirement"/>
    <m/>
    <x v="1"/>
    <n v="2052"/>
    <b v="0"/>
  </r>
  <r>
    <x v="1"/>
    <s v="0241"/>
    <n v="0"/>
    <n v="0"/>
    <n v="2020"/>
    <n v="1997"/>
    <n v="-7325.87"/>
    <n v="0"/>
    <s v="50-R1.5 - Retirement"/>
    <m/>
    <x v="1"/>
    <n v="2052"/>
    <b v="0"/>
  </r>
  <r>
    <x v="1"/>
    <s v="0241"/>
    <n v="0"/>
    <n v="0"/>
    <n v="2020"/>
    <n v="1998"/>
    <n v="-29596.63"/>
    <n v="0"/>
    <s v="50-R1.5 - Retirement"/>
    <m/>
    <x v="1"/>
    <n v="2052"/>
    <b v="0"/>
  </r>
  <r>
    <x v="1"/>
    <s v="0241"/>
    <n v="0"/>
    <n v="0"/>
    <n v="2020"/>
    <n v="1999"/>
    <n v="-64455.71"/>
    <n v="0"/>
    <s v="50-R1.5 - Retirement"/>
    <m/>
    <x v="1"/>
    <n v="2052"/>
    <b v="0"/>
  </r>
  <r>
    <x v="1"/>
    <s v="0241"/>
    <n v="0"/>
    <n v="0"/>
    <n v="2020"/>
    <n v="2000"/>
    <n v="-6735.5"/>
    <n v="0"/>
    <s v="50-R1.5 - Retirement"/>
    <m/>
    <x v="1"/>
    <n v="2052"/>
    <b v="0"/>
  </r>
  <r>
    <x v="1"/>
    <s v="0241"/>
    <n v="0"/>
    <n v="0"/>
    <n v="2020"/>
    <n v="2001"/>
    <n v="-182476.04"/>
    <n v="0"/>
    <s v="50-R1.5 - Retirement"/>
    <m/>
    <x v="1"/>
    <n v="2052"/>
    <b v="0"/>
  </r>
  <r>
    <x v="1"/>
    <s v="0241"/>
    <n v="0"/>
    <n v="0"/>
    <n v="2020"/>
    <n v="2002"/>
    <n v="-10266.24"/>
    <n v="0"/>
    <s v="50-R1.5 - Retirement"/>
    <m/>
    <x v="1"/>
    <n v="2052"/>
    <b v="0"/>
  </r>
  <r>
    <x v="1"/>
    <s v="0241"/>
    <n v="0"/>
    <n v="0"/>
    <n v="2020"/>
    <n v="2003"/>
    <n v="-38798.01"/>
    <n v="0"/>
    <s v="50-R1.5 - Retirement"/>
    <m/>
    <x v="1"/>
    <n v="2052"/>
    <b v="0"/>
  </r>
  <r>
    <x v="1"/>
    <s v="0241"/>
    <n v="0"/>
    <n v="0"/>
    <n v="2020"/>
    <n v="2004"/>
    <n v="-441470.86"/>
    <n v="0"/>
    <s v="50-R1.5 - Retirement"/>
    <m/>
    <x v="1"/>
    <n v="2052"/>
    <b v="0"/>
  </r>
  <r>
    <x v="1"/>
    <s v="0241"/>
    <n v="0"/>
    <n v="0"/>
    <n v="2020"/>
    <n v="2005"/>
    <n v="-14925.58"/>
    <n v="0"/>
    <s v="50-R1.5 - Retirement"/>
    <m/>
    <x v="1"/>
    <n v="2052"/>
    <b v="0"/>
  </r>
  <r>
    <x v="1"/>
    <s v="0241"/>
    <n v="0"/>
    <n v="0"/>
    <n v="2020"/>
    <n v="2006"/>
    <n v="-90270.03"/>
    <n v="0"/>
    <s v="50-R1.5 - Retirement"/>
    <m/>
    <x v="1"/>
    <n v="2052"/>
    <b v="0"/>
  </r>
  <r>
    <x v="1"/>
    <s v="0241"/>
    <n v="0"/>
    <n v="0"/>
    <n v="2020"/>
    <n v="2007"/>
    <n v="-6523.24"/>
    <n v="0"/>
    <s v="50-R1.5 - Retirement"/>
    <m/>
    <x v="1"/>
    <n v="2052"/>
    <b v="0"/>
  </r>
  <r>
    <x v="1"/>
    <s v="0241"/>
    <n v="0"/>
    <n v="0"/>
    <n v="2020"/>
    <n v="2008"/>
    <n v="-6435.12"/>
    <n v="0"/>
    <s v="50-R1.5 - Retirement"/>
    <m/>
    <x v="1"/>
    <n v="2052"/>
    <b v="0"/>
  </r>
  <r>
    <x v="1"/>
    <s v="0241"/>
    <n v="0"/>
    <n v="0"/>
    <n v="2020"/>
    <n v="2009"/>
    <n v="-37350.49"/>
    <n v="0"/>
    <s v="50-R1.5 - Retirement"/>
    <m/>
    <x v="1"/>
    <n v="2052"/>
    <b v="0"/>
  </r>
  <r>
    <x v="1"/>
    <s v="0241"/>
    <n v="0"/>
    <n v="0"/>
    <n v="2020"/>
    <n v="2010"/>
    <n v="-29578.6"/>
    <n v="0"/>
    <s v="50-R1.5 - Retirement"/>
    <m/>
    <x v="1"/>
    <n v="2052"/>
    <b v="0"/>
  </r>
  <r>
    <x v="1"/>
    <s v="0241"/>
    <n v="0"/>
    <n v="0"/>
    <n v="2021"/>
    <n v="1982"/>
    <n v="-1241536.1399999999"/>
    <n v="0"/>
    <s v="50-R1.5 - Retirement"/>
    <m/>
    <x v="1"/>
    <n v="2052"/>
    <b v="0"/>
  </r>
  <r>
    <x v="1"/>
    <s v="0241"/>
    <n v="0"/>
    <n v="0"/>
    <n v="2021"/>
    <n v="1983"/>
    <n v="-74285.149999999994"/>
    <n v="0"/>
    <s v="50-R1.5 - Retirement"/>
    <m/>
    <x v="1"/>
    <n v="2052"/>
    <b v="0"/>
  </r>
  <r>
    <x v="1"/>
    <s v="0241"/>
    <n v="0"/>
    <n v="0"/>
    <n v="2021"/>
    <n v="1984"/>
    <n v="-4347.22"/>
    <n v="0"/>
    <s v="50-R1.5 - Retirement"/>
    <m/>
    <x v="1"/>
    <n v="2052"/>
    <b v="0"/>
  </r>
  <r>
    <x v="1"/>
    <s v="0241"/>
    <n v="0"/>
    <n v="0"/>
    <n v="2021"/>
    <n v="1985"/>
    <n v="-14406.26"/>
    <n v="0"/>
    <s v="50-R1.5 - Retirement"/>
    <m/>
    <x v="1"/>
    <n v="2052"/>
    <b v="0"/>
  </r>
  <r>
    <x v="1"/>
    <s v="0241"/>
    <n v="0"/>
    <n v="0"/>
    <n v="2021"/>
    <n v="1986"/>
    <n v="-83095.81"/>
    <n v="0"/>
    <s v="50-R1.5 - Retirement"/>
    <m/>
    <x v="1"/>
    <n v="2052"/>
    <b v="0"/>
  </r>
  <r>
    <x v="1"/>
    <s v="0241"/>
    <n v="0"/>
    <n v="0"/>
    <n v="2021"/>
    <n v="1987"/>
    <n v="-4681.03"/>
    <n v="0"/>
    <s v="50-R1.5 - Retirement"/>
    <m/>
    <x v="1"/>
    <n v="2052"/>
    <b v="0"/>
  </r>
  <r>
    <x v="1"/>
    <s v="0241"/>
    <n v="0"/>
    <n v="0"/>
    <n v="2021"/>
    <n v="1988"/>
    <n v="-57376.68"/>
    <n v="0"/>
    <s v="50-R1.5 - Retirement"/>
    <m/>
    <x v="1"/>
    <n v="2052"/>
    <b v="0"/>
  </r>
  <r>
    <x v="1"/>
    <s v="0241"/>
    <n v="0"/>
    <n v="0"/>
    <n v="2021"/>
    <n v="1989"/>
    <n v="-17619.04"/>
    <n v="0"/>
    <s v="50-R1.5 - Retirement"/>
    <m/>
    <x v="1"/>
    <n v="2052"/>
    <b v="0"/>
  </r>
  <r>
    <x v="1"/>
    <s v="0241"/>
    <n v="0"/>
    <n v="0"/>
    <n v="2021"/>
    <n v="1990"/>
    <n v="-6674.35"/>
    <n v="0"/>
    <s v="50-R1.5 - Retirement"/>
    <m/>
    <x v="1"/>
    <n v="2052"/>
    <b v="0"/>
  </r>
  <r>
    <x v="1"/>
    <s v="0241"/>
    <n v="0"/>
    <n v="0"/>
    <n v="2021"/>
    <n v="1991"/>
    <n v="-27284.7"/>
    <n v="0"/>
    <s v="50-R1.5 - Retirement"/>
    <m/>
    <x v="1"/>
    <n v="2052"/>
    <b v="0"/>
  </r>
  <r>
    <x v="1"/>
    <s v="0241"/>
    <n v="0"/>
    <n v="0"/>
    <n v="2021"/>
    <n v="1992"/>
    <n v="-928.28"/>
    <n v="0"/>
    <s v="50-R1.5 - Retirement"/>
    <m/>
    <x v="1"/>
    <n v="2052"/>
    <b v="0"/>
  </r>
  <r>
    <x v="1"/>
    <s v="0241"/>
    <n v="0"/>
    <n v="0"/>
    <n v="2021"/>
    <n v="1993"/>
    <n v="-2287.25"/>
    <n v="0"/>
    <s v="50-R1.5 - Retirement"/>
    <m/>
    <x v="1"/>
    <n v="2052"/>
    <b v="0"/>
  </r>
  <r>
    <x v="1"/>
    <s v="0241"/>
    <n v="0"/>
    <n v="0"/>
    <n v="2021"/>
    <n v="1994"/>
    <n v="-1429.63"/>
    <n v="0"/>
    <s v="50-R1.5 - Retirement"/>
    <m/>
    <x v="1"/>
    <n v="2052"/>
    <b v="0"/>
  </r>
  <r>
    <x v="1"/>
    <s v="0241"/>
    <n v="0"/>
    <n v="0"/>
    <n v="2021"/>
    <n v="1995"/>
    <n v="-7567.37"/>
    <n v="0"/>
    <s v="50-R1.5 - Retirement"/>
    <m/>
    <x v="1"/>
    <n v="2052"/>
    <b v="0"/>
  </r>
  <r>
    <x v="1"/>
    <s v="0241"/>
    <n v="0"/>
    <n v="0"/>
    <n v="2021"/>
    <n v="1996"/>
    <n v="-31874.69"/>
    <n v="0"/>
    <s v="50-R1.5 - Retirement"/>
    <m/>
    <x v="1"/>
    <n v="2052"/>
    <b v="0"/>
  </r>
  <r>
    <x v="1"/>
    <s v="0241"/>
    <n v="0"/>
    <n v="0"/>
    <n v="2021"/>
    <n v="1997"/>
    <n v="-7587.4"/>
    <n v="0"/>
    <s v="50-R1.5 - Retirement"/>
    <m/>
    <x v="1"/>
    <n v="2052"/>
    <b v="0"/>
  </r>
  <r>
    <x v="1"/>
    <s v="0241"/>
    <n v="0"/>
    <n v="0"/>
    <n v="2021"/>
    <n v="1998"/>
    <n v="-30647.79"/>
    <n v="0"/>
    <s v="50-R1.5 - Retirement"/>
    <m/>
    <x v="1"/>
    <n v="2052"/>
    <b v="0"/>
  </r>
  <r>
    <x v="1"/>
    <s v="0241"/>
    <n v="0"/>
    <n v="0"/>
    <n v="2021"/>
    <n v="1999"/>
    <n v="-66730.66"/>
    <n v="0"/>
    <s v="50-R1.5 - Retirement"/>
    <m/>
    <x v="1"/>
    <n v="2052"/>
    <b v="0"/>
  </r>
  <r>
    <x v="1"/>
    <s v="0241"/>
    <n v="0"/>
    <n v="0"/>
    <n v="2021"/>
    <n v="2000"/>
    <n v="-6971.46"/>
    <n v="0"/>
    <s v="50-R1.5 - Retirement"/>
    <m/>
    <x v="1"/>
    <n v="2052"/>
    <b v="0"/>
  </r>
  <r>
    <x v="1"/>
    <s v="0241"/>
    <n v="0"/>
    <n v="0"/>
    <n v="2021"/>
    <n v="2001"/>
    <n v="-188818.57"/>
    <n v="0"/>
    <s v="50-R1.5 - Retirement"/>
    <m/>
    <x v="1"/>
    <n v="2052"/>
    <b v="0"/>
  </r>
  <r>
    <x v="1"/>
    <s v="0241"/>
    <n v="0"/>
    <n v="0"/>
    <n v="2021"/>
    <n v="2002"/>
    <n v="-10620.31"/>
    <n v="0"/>
    <s v="50-R1.5 - Retirement"/>
    <m/>
    <x v="1"/>
    <n v="2052"/>
    <b v="0"/>
  </r>
  <r>
    <x v="1"/>
    <s v="0241"/>
    <n v="0"/>
    <n v="0"/>
    <n v="2021"/>
    <n v="2003"/>
    <n v="-40125.42"/>
    <n v="0"/>
    <s v="50-R1.5 - Retirement"/>
    <m/>
    <x v="1"/>
    <n v="2052"/>
    <b v="0"/>
  </r>
  <r>
    <x v="1"/>
    <s v="0241"/>
    <n v="0"/>
    <n v="0"/>
    <n v="2021"/>
    <n v="2004"/>
    <n v="-456481.38"/>
    <n v="0"/>
    <s v="50-R1.5 - Retirement"/>
    <m/>
    <x v="1"/>
    <n v="2052"/>
    <b v="0"/>
  </r>
  <r>
    <x v="1"/>
    <s v="0241"/>
    <n v="0"/>
    <n v="0"/>
    <n v="2021"/>
    <n v="2005"/>
    <n v="-15431.03"/>
    <n v="0"/>
    <s v="50-R1.5 - Retirement"/>
    <m/>
    <x v="1"/>
    <n v="2052"/>
    <b v="0"/>
  </r>
  <r>
    <x v="1"/>
    <s v="0241"/>
    <n v="0"/>
    <n v="0"/>
    <n v="2021"/>
    <n v="2006"/>
    <n v="-93327.43"/>
    <n v="0"/>
    <s v="50-R1.5 - Retirement"/>
    <m/>
    <x v="1"/>
    <n v="2052"/>
    <b v="0"/>
  </r>
  <r>
    <x v="1"/>
    <s v="0241"/>
    <n v="0"/>
    <n v="0"/>
    <n v="2021"/>
    <n v="2007"/>
    <n v="-6745.65"/>
    <n v="0"/>
    <s v="50-R1.5 - Retirement"/>
    <m/>
    <x v="1"/>
    <n v="2052"/>
    <b v="0"/>
  </r>
  <r>
    <x v="1"/>
    <s v="0241"/>
    <n v="0"/>
    <n v="0"/>
    <n v="2021"/>
    <n v="2008"/>
    <n v="-6656.47"/>
    <n v="0"/>
    <s v="50-R1.5 - Retirement"/>
    <m/>
    <x v="1"/>
    <n v="2052"/>
    <b v="0"/>
  </r>
  <r>
    <x v="1"/>
    <s v="0241"/>
    <n v="0"/>
    <n v="0"/>
    <n v="2021"/>
    <n v="2009"/>
    <n v="-38649.160000000003"/>
    <n v="0"/>
    <s v="50-R1.5 - Retirement"/>
    <m/>
    <x v="1"/>
    <n v="2052"/>
    <b v="0"/>
  </r>
  <r>
    <x v="1"/>
    <s v="0241"/>
    <n v="0"/>
    <n v="0"/>
    <n v="2021"/>
    <n v="2010"/>
    <n v="-30616.16"/>
    <n v="0"/>
    <s v="50-R1.5 - Retirement"/>
    <m/>
    <x v="1"/>
    <n v="2052"/>
    <b v="0"/>
  </r>
  <r>
    <x v="1"/>
    <s v="0241"/>
    <n v="0"/>
    <n v="0"/>
    <n v="2022"/>
    <n v="1982"/>
    <n v="-1279276.93"/>
    <n v="0"/>
    <s v="50-R1.5 - Retirement"/>
    <m/>
    <x v="1"/>
    <n v="2052"/>
    <b v="0"/>
  </r>
  <r>
    <x v="1"/>
    <s v="0241"/>
    <n v="0"/>
    <n v="0"/>
    <n v="2022"/>
    <n v="1983"/>
    <n v="-76606.509999999995"/>
    <n v="0"/>
    <s v="50-R1.5 - Retirement"/>
    <m/>
    <x v="1"/>
    <n v="2052"/>
    <b v="0"/>
  </r>
  <r>
    <x v="1"/>
    <s v="0241"/>
    <n v="0"/>
    <n v="0"/>
    <n v="2022"/>
    <n v="1984"/>
    <n v="-4486.3900000000003"/>
    <n v="0"/>
    <s v="50-R1.5 - Retirement"/>
    <m/>
    <x v="1"/>
    <n v="2052"/>
    <b v="0"/>
  </r>
  <r>
    <x v="1"/>
    <s v="0241"/>
    <n v="0"/>
    <n v="0"/>
    <n v="2022"/>
    <n v="1985"/>
    <n v="-14877.64"/>
    <n v="0"/>
    <s v="50-R1.5 - Retirement"/>
    <m/>
    <x v="1"/>
    <n v="2052"/>
    <b v="0"/>
  </r>
  <r>
    <x v="1"/>
    <s v="0241"/>
    <n v="0"/>
    <n v="0"/>
    <n v="2022"/>
    <n v="1986"/>
    <n v="-85866.28"/>
    <n v="0"/>
    <s v="50-R1.5 - Retirement"/>
    <m/>
    <x v="1"/>
    <n v="2052"/>
    <b v="0"/>
  </r>
  <r>
    <x v="1"/>
    <s v="0241"/>
    <n v="0"/>
    <n v="0"/>
    <n v="2022"/>
    <n v="1987"/>
    <n v="-4839.66"/>
    <n v="0"/>
    <s v="50-R1.5 - Retirement"/>
    <m/>
    <x v="1"/>
    <n v="2052"/>
    <b v="0"/>
  </r>
  <r>
    <x v="1"/>
    <s v="0241"/>
    <n v="0"/>
    <n v="0"/>
    <n v="2022"/>
    <n v="1988"/>
    <n v="-59349.86"/>
    <n v="0"/>
    <s v="50-R1.5 - Retirement"/>
    <m/>
    <x v="1"/>
    <n v="2052"/>
    <b v="0"/>
  </r>
  <r>
    <x v="1"/>
    <s v="0241"/>
    <n v="0"/>
    <n v="0"/>
    <n v="2022"/>
    <n v="1989"/>
    <n v="-18231.95"/>
    <n v="0"/>
    <s v="50-R1.5 - Retirement"/>
    <m/>
    <x v="1"/>
    <n v="2052"/>
    <b v="0"/>
  </r>
  <r>
    <x v="1"/>
    <s v="0241"/>
    <n v="0"/>
    <n v="0"/>
    <n v="2022"/>
    <n v="1990"/>
    <n v="-6908.98"/>
    <n v="0"/>
    <s v="50-R1.5 - Retirement"/>
    <m/>
    <x v="1"/>
    <n v="2052"/>
    <b v="0"/>
  </r>
  <r>
    <x v="1"/>
    <s v="0241"/>
    <n v="0"/>
    <n v="0"/>
    <n v="2022"/>
    <n v="1991"/>
    <n v="-28251.22"/>
    <n v="0"/>
    <s v="50-R1.5 - Retirement"/>
    <m/>
    <x v="1"/>
    <n v="2052"/>
    <b v="0"/>
  </r>
  <r>
    <x v="1"/>
    <s v="0241"/>
    <n v="0"/>
    <n v="0"/>
    <n v="2022"/>
    <n v="1992"/>
    <n v="-961.38"/>
    <n v="0"/>
    <s v="50-R1.5 - Retirement"/>
    <m/>
    <x v="1"/>
    <n v="2052"/>
    <b v="0"/>
  </r>
  <r>
    <x v="1"/>
    <s v="0241"/>
    <n v="0"/>
    <n v="0"/>
    <n v="2022"/>
    <n v="1993"/>
    <n v="-2369.15"/>
    <n v="0"/>
    <s v="50-R1.5 - Retirement"/>
    <m/>
    <x v="1"/>
    <n v="2052"/>
    <b v="0"/>
  </r>
  <r>
    <x v="1"/>
    <s v="0241"/>
    <n v="0"/>
    <n v="0"/>
    <n v="2022"/>
    <n v="1994"/>
    <n v="-1480.95"/>
    <n v="0"/>
    <s v="50-R1.5 - Retirement"/>
    <m/>
    <x v="1"/>
    <n v="2052"/>
    <b v="0"/>
  </r>
  <r>
    <x v="1"/>
    <s v="0241"/>
    <n v="0"/>
    <n v="0"/>
    <n v="2022"/>
    <n v="1995"/>
    <n v="-7839.35"/>
    <n v="0"/>
    <s v="50-R1.5 - Retirement"/>
    <m/>
    <x v="1"/>
    <n v="2052"/>
    <b v="0"/>
  </r>
  <r>
    <x v="1"/>
    <s v="0241"/>
    <n v="0"/>
    <n v="0"/>
    <n v="2022"/>
    <n v="1996"/>
    <n v="-33019.43"/>
    <n v="0"/>
    <s v="50-R1.5 - Retirement"/>
    <m/>
    <x v="1"/>
    <n v="2052"/>
    <b v="0"/>
  </r>
  <r>
    <x v="1"/>
    <s v="0241"/>
    <n v="0"/>
    <n v="0"/>
    <n v="2022"/>
    <n v="1997"/>
    <n v="-7859.2"/>
    <n v="0"/>
    <s v="50-R1.5 - Retirement"/>
    <m/>
    <x v="1"/>
    <n v="2052"/>
    <b v="0"/>
  </r>
  <r>
    <x v="1"/>
    <s v="0241"/>
    <n v="0"/>
    <n v="0"/>
    <n v="2022"/>
    <n v="1998"/>
    <n v="-31741.91"/>
    <n v="0"/>
    <s v="50-R1.5 - Retirement"/>
    <m/>
    <x v="1"/>
    <n v="2052"/>
    <b v="0"/>
  </r>
  <r>
    <x v="1"/>
    <s v="0241"/>
    <n v="0"/>
    <n v="0"/>
    <n v="2022"/>
    <n v="1999"/>
    <n v="-69100.7"/>
    <n v="0"/>
    <s v="50-R1.5 - Retirement"/>
    <m/>
    <x v="1"/>
    <n v="2052"/>
    <b v="0"/>
  </r>
  <r>
    <x v="1"/>
    <s v="0241"/>
    <n v="0"/>
    <n v="0"/>
    <n v="2022"/>
    <n v="2000"/>
    <n v="-7217.52"/>
    <n v="0"/>
    <s v="50-R1.5 - Retirement"/>
    <m/>
    <x v="1"/>
    <n v="2052"/>
    <b v="0"/>
  </r>
  <r>
    <x v="1"/>
    <s v="0241"/>
    <n v="0"/>
    <n v="0"/>
    <n v="2022"/>
    <n v="2001"/>
    <n v="-195433.39"/>
    <n v="0"/>
    <s v="50-R1.5 - Retirement"/>
    <m/>
    <x v="1"/>
    <n v="2052"/>
    <b v="0"/>
  </r>
  <r>
    <x v="1"/>
    <s v="0241"/>
    <n v="0"/>
    <n v="0"/>
    <n v="2022"/>
    <n v="2002"/>
    <n v="-10989.45"/>
    <n v="0"/>
    <s v="50-R1.5 - Retirement"/>
    <m/>
    <x v="1"/>
    <n v="2052"/>
    <b v="0"/>
  </r>
  <r>
    <x v="1"/>
    <s v="0241"/>
    <n v="0"/>
    <n v="0"/>
    <n v="2022"/>
    <n v="2003"/>
    <n v="-41509.31"/>
    <n v="0"/>
    <s v="50-R1.5 - Retirement"/>
    <m/>
    <x v="1"/>
    <n v="2052"/>
    <b v="0"/>
  </r>
  <r>
    <x v="1"/>
    <s v="0241"/>
    <n v="0"/>
    <n v="0"/>
    <n v="2022"/>
    <n v="2004"/>
    <n v="-472099.19"/>
    <n v="0"/>
    <s v="50-R1.5 - Retirement"/>
    <m/>
    <x v="1"/>
    <n v="2052"/>
    <b v="0"/>
  </r>
  <r>
    <x v="1"/>
    <s v="0241"/>
    <n v="0"/>
    <n v="0"/>
    <n v="2022"/>
    <n v="2005"/>
    <n v="-15955.7"/>
    <n v="0"/>
    <s v="50-R1.5 - Retirement"/>
    <m/>
    <x v="1"/>
    <n v="2052"/>
    <b v="0"/>
  </r>
  <r>
    <x v="1"/>
    <s v="0241"/>
    <n v="0"/>
    <n v="0"/>
    <n v="2022"/>
    <n v="2006"/>
    <n v="-96487.9"/>
    <n v="0"/>
    <s v="50-R1.5 - Retirement"/>
    <m/>
    <x v="1"/>
    <n v="2052"/>
    <b v="0"/>
  </r>
  <r>
    <x v="1"/>
    <s v="0241"/>
    <n v="0"/>
    <n v="0"/>
    <n v="2022"/>
    <n v="2007"/>
    <n v="-6974.12"/>
    <n v="0"/>
    <s v="50-R1.5 - Retirement"/>
    <m/>
    <x v="1"/>
    <n v="2052"/>
    <b v="0"/>
  </r>
  <r>
    <x v="1"/>
    <s v="0241"/>
    <n v="0"/>
    <n v="0"/>
    <n v="2022"/>
    <n v="2008"/>
    <n v="-6883.41"/>
    <n v="0"/>
    <s v="50-R1.5 - Retirement"/>
    <m/>
    <x v="1"/>
    <n v="2052"/>
    <b v="0"/>
  </r>
  <r>
    <x v="1"/>
    <s v="0241"/>
    <n v="0"/>
    <n v="0"/>
    <n v="2022"/>
    <n v="2009"/>
    <n v="-39978.589999999997"/>
    <n v="0"/>
    <s v="50-R1.5 - Retirement"/>
    <m/>
    <x v="1"/>
    <n v="2052"/>
    <b v="0"/>
  </r>
  <r>
    <x v="1"/>
    <s v="0241"/>
    <n v="0"/>
    <n v="0"/>
    <n v="2022"/>
    <n v="2010"/>
    <n v="-31680.68"/>
    <n v="0"/>
    <s v="50-R1.5 - Retirement"/>
    <m/>
    <x v="1"/>
    <n v="2052"/>
    <b v="0"/>
  </r>
  <r>
    <x v="1"/>
    <s v="0241"/>
    <n v="0"/>
    <n v="0"/>
    <n v="2023"/>
    <n v="1982"/>
    <n v="-1316981"/>
    <n v="0"/>
    <s v="50-R1.5 - Retirement"/>
    <m/>
    <x v="1"/>
    <n v="2052"/>
    <b v="0"/>
  </r>
  <r>
    <x v="1"/>
    <s v="0241"/>
    <n v="0"/>
    <n v="0"/>
    <n v="2023"/>
    <n v="1983"/>
    <n v="-78935.23"/>
    <n v="0"/>
    <s v="50-R1.5 - Retirement"/>
    <m/>
    <x v="1"/>
    <n v="2052"/>
    <b v="0"/>
  </r>
  <r>
    <x v="1"/>
    <s v="0241"/>
    <n v="0"/>
    <n v="0"/>
    <n v="2023"/>
    <n v="1984"/>
    <n v="-4626.59"/>
    <n v="0"/>
    <s v="50-R1.5 - Retirement"/>
    <m/>
    <x v="1"/>
    <n v="2052"/>
    <b v="0"/>
  </r>
  <r>
    <x v="1"/>
    <s v="0241"/>
    <n v="0"/>
    <n v="0"/>
    <n v="2023"/>
    <n v="1985"/>
    <n v="-15353.92"/>
    <n v="0"/>
    <s v="50-R1.5 - Retirement"/>
    <m/>
    <x v="1"/>
    <n v="2052"/>
    <b v="0"/>
  </r>
  <r>
    <x v="1"/>
    <s v="0241"/>
    <n v="0"/>
    <n v="0"/>
    <n v="2023"/>
    <n v="1986"/>
    <n v="-88675.81"/>
    <n v="0"/>
    <s v="50-R1.5 - Retirement"/>
    <m/>
    <x v="1"/>
    <n v="2052"/>
    <b v="0"/>
  </r>
  <r>
    <x v="1"/>
    <s v="0241"/>
    <n v="0"/>
    <n v="0"/>
    <n v="2023"/>
    <n v="1987"/>
    <n v="-5001.0200000000004"/>
    <n v="0"/>
    <s v="50-R1.5 - Retirement"/>
    <m/>
    <x v="1"/>
    <n v="2052"/>
    <b v="0"/>
  </r>
  <r>
    <x v="1"/>
    <s v="0241"/>
    <n v="0"/>
    <n v="0"/>
    <n v="2023"/>
    <n v="1988"/>
    <n v="-61361.16"/>
    <n v="0"/>
    <s v="50-R1.5 - Retirement"/>
    <m/>
    <x v="1"/>
    <n v="2052"/>
    <b v="0"/>
  </r>
  <r>
    <x v="1"/>
    <s v="0241"/>
    <n v="0"/>
    <n v="0"/>
    <n v="2023"/>
    <n v="1989"/>
    <n v="-18858.95"/>
    <n v="0"/>
    <s v="50-R1.5 - Retirement"/>
    <m/>
    <x v="1"/>
    <n v="2052"/>
    <b v="0"/>
  </r>
  <r>
    <x v="1"/>
    <s v="0241"/>
    <n v="0"/>
    <n v="0"/>
    <n v="2023"/>
    <n v="1990"/>
    <n v="-7149.32"/>
    <n v="0"/>
    <s v="50-R1.5 - Retirement"/>
    <m/>
    <x v="1"/>
    <n v="2052"/>
    <b v="0"/>
  </r>
  <r>
    <x v="1"/>
    <s v="0241"/>
    <n v="0"/>
    <n v="0"/>
    <n v="2023"/>
    <n v="1991"/>
    <n v="-29244.36"/>
    <n v="0"/>
    <s v="50-R1.5 - Retirement"/>
    <m/>
    <x v="1"/>
    <n v="2052"/>
    <b v="0"/>
  </r>
  <r>
    <x v="1"/>
    <s v="0241"/>
    <n v="0"/>
    <n v="0"/>
    <n v="2023"/>
    <n v="1992"/>
    <n v="-995.44"/>
    <n v="0"/>
    <s v="50-R1.5 - Retirement"/>
    <m/>
    <x v="1"/>
    <n v="2052"/>
    <b v="0"/>
  </r>
  <r>
    <x v="1"/>
    <s v="0241"/>
    <n v="0"/>
    <n v="0"/>
    <n v="2023"/>
    <n v="1993"/>
    <n v="-2453.63"/>
    <n v="0"/>
    <s v="50-R1.5 - Retirement"/>
    <m/>
    <x v="1"/>
    <n v="2052"/>
    <b v="0"/>
  </r>
  <r>
    <x v="1"/>
    <s v="0241"/>
    <n v="0"/>
    <n v="0"/>
    <n v="2023"/>
    <n v="1994"/>
    <n v="-1533.98"/>
    <n v="0"/>
    <s v="50-R1.5 - Retirement"/>
    <m/>
    <x v="1"/>
    <n v="2052"/>
    <b v="0"/>
  </r>
  <r>
    <x v="1"/>
    <s v="0241"/>
    <n v="0"/>
    <n v="0"/>
    <n v="2023"/>
    <n v="1995"/>
    <n v="-8120.79"/>
    <n v="0"/>
    <s v="50-R1.5 - Retirement"/>
    <m/>
    <x v="1"/>
    <n v="2052"/>
    <b v="0"/>
  </r>
  <r>
    <x v="1"/>
    <s v="0241"/>
    <n v="0"/>
    <n v="0"/>
    <n v="2023"/>
    <n v="1996"/>
    <n v="-34206.18"/>
    <n v="0"/>
    <s v="50-R1.5 - Retirement"/>
    <m/>
    <x v="1"/>
    <n v="2052"/>
    <b v="0"/>
  </r>
  <r>
    <x v="1"/>
    <s v="0241"/>
    <n v="0"/>
    <n v="0"/>
    <n v="2023"/>
    <n v="1997"/>
    <n v="-8141.46"/>
    <n v="0"/>
    <s v="50-R1.5 - Retirement"/>
    <m/>
    <x v="1"/>
    <n v="2052"/>
    <b v="0"/>
  </r>
  <r>
    <x v="1"/>
    <s v="0241"/>
    <n v="0"/>
    <n v="0"/>
    <n v="2023"/>
    <n v="1998"/>
    <n v="-32878.980000000003"/>
    <n v="0"/>
    <s v="50-R1.5 - Retirement"/>
    <m/>
    <x v="1"/>
    <n v="2052"/>
    <b v="0"/>
  </r>
  <r>
    <x v="1"/>
    <s v="0241"/>
    <n v="0"/>
    <n v="0"/>
    <n v="2023"/>
    <n v="1999"/>
    <n v="-71567.570000000007"/>
    <n v="0"/>
    <s v="50-R1.5 - Retirement"/>
    <m/>
    <x v="1"/>
    <n v="2052"/>
    <b v="0"/>
  </r>
  <r>
    <x v="1"/>
    <s v="0241"/>
    <n v="0"/>
    <n v="0"/>
    <n v="2023"/>
    <n v="2000"/>
    <n v="-7473.86"/>
    <n v="0"/>
    <s v="50-R1.5 - Retirement"/>
    <m/>
    <x v="1"/>
    <n v="2052"/>
    <b v="0"/>
  </r>
  <r>
    <x v="1"/>
    <s v="0241"/>
    <n v="0"/>
    <n v="0"/>
    <n v="2023"/>
    <n v="2001"/>
    <n v="-202331.17"/>
    <n v="0"/>
    <s v="50-R1.5 - Retirement"/>
    <m/>
    <x v="1"/>
    <n v="2052"/>
    <b v="0"/>
  </r>
  <r>
    <x v="1"/>
    <s v="0241"/>
    <n v="0"/>
    <n v="0"/>
    <n v="2023"/>
    <n v="2002"/>
    <n v="-11374.44"/>
    <n v="0"/>
    <s v="50-R1.5 - Retirement"/>
    <m/>
    <x v="1"/>
    <n v="2052"/>
    <b v="0"/>
  </r>
  <r>
    <x v="1"/>
    <s v="0241"/>
    <n v="0"/>
    <n v="0"/>
    <n v="2023"/>
    <n v="2003"/>
    <n v="-42952.1"/>
    <n v="0"/>
    <s v="50-R1.5 - Retirement"/>
    <m/>
    <x v="1"/>
    <n v="2052"/>
    <b v="0"/>
  </r>
  <r>
    <x v="1"/>
    <s v="0241"/>
    <n v="0"/>
    <n v="0"/>
    <n v="2023"/>
    <n v="2004"/>
    <n v="-488381.43"/>
    <n v="0"/>
    <s v="50-R1.5 - Retirement"/>
    <m/>
    <x v="1"/>
    <n v="2052"/>
    <b v="0"/>
  </r>
  <r>
    <x v="1"/>
    <s v="0241"/>
    <n v="0"/>
    <n v="0"/>
    <n v="2023"/>
    <n v="2005"/>
    <n v="-16501.599999999999"/>
    <n v="0"/>
    <s v="50-R1.5 - Retirement"/>
    <m/>
    <x v="1"/>
    <n v="2052"/>
    <b v="0"/>
  </r>
  <r>
    <x v="1"/>
    <s v="0241"/>
    <n v="0"/>
    <n v="0"/>
    <n v="2023"/>
    <n v="2006"/>
    <n v="-99768.6"/>
    <n v="0"/>
    <s v="50-R1.5 - Retirement"/>
    <m/>
    <x v="1"/>
    <n v="2052"/>
    <b v="0"/>
  </r>
  <r>
    <x v="1"/>
    <s v="0241"/>
    <n v="0"/>
    <n v="0"/>
    <n v="2023"/>
    <n v="2007"/>
    <n v="-7210.29"/>
    <n v="0"/>
    <s v="50-R1.5 - Retirement"/>
    <m/>
    <x v="1"/>
    <n v="2052"/>
    <b v="0"/>
  </r>
  <r>
    <x v="1"/>
    <s v="0241"/>
    <n v="0"/>
    <n v="0"/>
    <n v="2023"/>
    <n v="2008"/>
    <n v="-7116.55"/>
    <n v="0"/>
    <s v="50-R1.5 - Retirement"/>
    <m/>
    <x v="1"/>
    <n v="2052"/>
    <b v="0"/>
  </r>
  <r>
    <x v="1"/>
    <s v="0241"/>
    <n v="0"/>
    <n v="0"/>
    <n v="2023"/>
    <n v="2009"/>
    <n v="-41341.620000000003"/>
    <n v="0"/>
    <s v="50-R1.5 - Retirement"/>
    <m/>
    <x v="1"/>
    <n v="2052"/>
    <b v="0"/>
  </r>
  <r>
    <x v="1"/>
    <s v="0241"/>
    <n v="0"/>
    <n v="0"/>
    <n v="2023"/>
    <n v="2010"/>
    <n v="-32770.410000000003"/>
    <n v="0"/>
    <s v="50-R1.5 - Retirement"/>
    <m/>
    <x v="1"/>
    <n v="2052"/>
    <b v="0"/>
  </r>
  <r>
    <x v="1"/>
    <s v="0241"/>
    <n v="0"/>
    <n v="0"/>
    <n v="2024"/>
    <n v="1982"/>
    <n v="-1354464.8"/>
    <n v="0"/>
    <s v="50-R1.5 - Retirement"/>
    <m/>
    <x v="1"/>
    <n v="2052"/>
    <b v="0"/>
  </r>
  <r>
    <x v="1"/>
    <s v="0241"/>
    <n v="0"/>
    <n v="0"/>
    <n v="2024"/>
    <n v="1983"/>
    <n v="-81261.679999999993"/>
    <n v="0"/>
    <s v="50-R1.5 - Retirement"/>
    <m/>
    <x v="1"/>
    <n v="2052"/>
    <b v="0"/>
  </r>
  <r>
    <x v="1"/>
    <s v="0241"/>
    <n v="0"/>
    <n v="0"/>
    <n v="2024"/>
    <n v="1984"/>
    <n v="-4767.2299999999996"/>
    <n v="0"/>
    <s v="50-R1.5 - Retirement"/>
    <m/>
    <x v="1"/>
    <n v="2052"/>
    <b v="0"/>
  </r>
  <r>
    <x v="1"/>
    <s v="0241"/>
    <n v="0"/>
    <n v="0"/>
    <n v="2024"/>
    <n v="1985"/>
    <n v="-15833.72"/>
    <n v="0"/>
    <s v="50-R1.5 - Retirement"/>
    <m/>
    <x v="1"/>
    <n v="2052"/>
    <b v="0"/>
  </r>
  <r>
    <x v="1"/>
    <s v="0241"/>
    <n v="0"/>
    <n v="0"/>
    <n v="2024"/>
    <n v="1986"/>
    <n v="-91514.65"/>
    <n v="0"/>
    <s v="50-R1.5 - Retirement"/>
    <m/>
    <x v="1"/>
    <n v="2052"/>
    <b v="0"/>
  </r>
  <r>
    <x v="1"/>
    <s v="0241"/>
    <n v="0"/>
    <n v="0"/>
    <n v="2024"/>
    <n v="1987"/>
    <n v="-5164.6499999999996"/>
    <n v="0"/>
    <s v="50-R1.5 - Retirement"/>
    <m/>
    <x v="1"/>
    <n v="2052"/>
    <b v="0"/>
  </r>
  <r>
    <x v="1"/>
    <s v="0241"/>
    <n v="0"/>
    <n v="0"/>
    <n v="2024"/>
    <n v="1988"/>
    <n v="-63406.97"/>
    <n v="0"/>
    <s v="50-R1.5 - Retirement"/>
    <m/>
    <x v="1"/>
    <n v="2052"/>
    <b v="0"/>
  </r>
  <r>
    <x v="1"/>
    <s v="0241"/>
    <n v="0"/>
    <n v="0"/>
    <n v="2024"/>
    <n v="1989"/>
    <n v="-19498.05"/>
    <n v="0"/>
    <s v="50-R1.5 - Retirement"/>
    <m/>
    <x v="1"/>
    <n v="2052"/>
    <b v="0"/>
  </r>
  <r>
    <x v="1"/>
    <s v="0241"/>
    <n v="0"/>
    <n v="0"/>
    <n v="2024"/>
    <n v="1990"/>
    <n v="-7395.19"/>
    <n v="0"/>
    <s v="50-R1.5 - Retirement"/>
    <m/>
    <x v="1"/>
    <n v="2052"/>
    <b v="0"/>
  </r>
  <r>
    <x v="1"/>
    <s v="0241"/>
    <n v="0"/>
    <n v="0"/>
    <n v="2024"/>
    <n v="1991"/>
    <n v="-30261.69"/>
    <n v="0"/>
    <s v="50-R1.5 - Retirement"/>
    <m/>
    <x v="1"/>
    <n v="2052"/>
    <b v="0"/>
  </r>
  <r>
    <x v="1"/>
    <s v="0241"/>
    <n v="0"/>
    <n v="0"/>
    <n v="2024"/>
    <n v="1992"/>
    <n v="-1030.43"/>
    <n v="0"/>
    <s v="50-R1.5 - Retirement"/>
    <m/>
    <x v="1"/>
    <n v="2052"/>
    <b v="0"/>
  </r>
  <r>
    <x v="1"/>
    <s v="0241"/>
    <n v="0"/>
    <n v="0"/>
    <n v="2024"/>
    <n v="1993"/>
    <n v="-2540.54"/>
    <n v="0"/>
    <s v="50-R1.5 - Retirement"/>
    <m/>
    <x v="1"/>
    <n v="2052"/>
    <b v="0"/>
  </r>
  <r>
    <x v="1"/>
    <s v="0241"/>
    <n v="0"/>
    <n v="0"/>
    <n v="2024"/>
    <n v="1994"/>
    <n v="-1588.68"/>
    <n v="0"/>
    <s v="50-R1.5 - Retirement"/>
    <m/>
    <x v="1"/>
    <n v="2052"/>
    <b v="0"/>
  </r>
  <r>
    <x v="1"/>
    <s v="0241"/>
    <n v="0"/>
    <n v="0"/>
    <n v="2024"/>
    <n v="1995"/>
    <n v="-8411.59"/>
    <n v="0"/>
    <s v="50-R1.5 - Retirement"/>
    <m/>
    <x v="1"/>
    <n v="2052"/>
    <b v="0"/>
  </r>
  <r>
    <x v="1"/>
    <s v="0241"/>
    <n v="0"/>
    <n v="0"/>
    <n v="2024"/>
    <n v="1996"/>
    <n v="-35434.199999999997"/>
    <n v="0"/>
    <s v="50-R1.5 - Retirement"/>
    <m/>
    <x v="1"/>
    <n v="2052"/>
    <b v="0"/>
  </r>
  <r>
    <x v="1"/>
    <s v="0241"/>
    <n v="0"/>
    <n v="0"/>
    <n v="2024"/>
    <n v="1997"/>
    <n v="-8434.07"/>
    <n v="0"/>
    <s v="50-R1.5 - Retirement"/>
    <m/>
    <x v="1"/>
    <n v="2052"/>
    <b v="0"/>
  </r>
  <r>
    <x v="1"/>
    <s v="0241"/>
    <n v="0"/>
    <n v="0"/>
    <n v="2024"/>
    <n v="1998"/>
    <n v="-34059.78"/>
    <n v="0"/>
    <s v="50-R1.5 - Retirement"/>
    <m/>
    <x v="1"/>
    <n v="2052"/>
    <b v="0"/>
  </r>
  <r>
    <x v="1"/>
    <s v="0241"/>
    <n v="0"/>
    <n v="0"/>
    <n v="2024"/>
    <n v="1999"/>
    <n v="-74131.289999999994"/>
    <n v="0"/>
    <s v="50-R1.5 - Retirement"/>
    <m/>
    <x v="1"/>
    <n v="2052"/>
    <b v="0"/>
  </r>
  <r>
    <x v="1"/>
    <s v="0241"/>
    <n v="0"/>
    <n v="0"/>
    <n v="2024"/>
    <n v="2000"/>
    <n v="-7740.68"/>
    <n v="0"/>
    <s v="50-R1.5 - Retirement"/>
    <m/>
    <x v="1"/>
    <n v="2052"/>
    <b v="0"/>
  </r>
  <r>
    <x v="1"/>
    <s v="0241"/>
    <n v="0"/>
    <n v="0"/>
    <n v="2024"/>
    <n v="2001"/>
    <n v="-209517.24"/>
    <n v="0"/>
    <s v="50-R1.5 - Retirement"/>
    <m/>
    <x v="1"/>
    <n v="2052"/>
    <b v="0"/>
  </r>
  <r>
    <x v="1"/>
    <s v="0241"/>
    <n v="0"/>
    <n v="0"/>
    <n v="2024"/>
    <n v="2002"/>
    <n v="-11775.9"/>
    <n v="0"/>
    <s v="50-R1.5 - Retirement"/>
    <m/>
    <x v="1"/>
    <n v="2052"/>
    <b v="0"/>
  </r>
  <r>
    <x v="1"/>
    <s v="0241"/>
    <n v="0"/>
    <n v="0"/>
    <n v="2024"/>
    <n v="2003"/>
    <n v="-44456.82"/>
    <n v="0"/>
    <s v="50-R1.5 - Retirement"/>
    <m/>
    <x v="1"/>
    <n v="2052"/>
    <b v="0"/>
  </r>
  <r>
    <x v="1"/>
    <s v="0241"/>
    <n v="0"/>
    <n v="0"/>
    <n v="2024"/>
    <n v="2004"/>
    <n v="-505356.68"/>
    <n v="0"/>
    <s v="50-R1.5 - Retirement"/>
    <m/>
    <x v="1"/>
    <n v="2052"/>
    <b v="0"/>
  </r>
  <r>
    <x v="1"/>
    <s v="0241"/>
    <n v="0"/>
    <n v="0"/>
    <n v="2024"/>
    <n v="2005"/>
    <n v="-17070.73"/>
    <n v="0"/>
    <s v="50-R1.5 - Retirement"/>
    <m/>
    <x v="1"/>
    <n v="2052"/>
    <b v="0"/>
  </r>
  <r>
    <x v="1"/>
    <s v="0241"/>
    <n v="0"/>
    <n v="0"/>
    <n v="2024"/>
    <n v="2006"/>
    <n v="-103182.03"/>
    <n v="0"/>
    <s v="50-R1.5 - Retirement"/>
    <m/>
    <x v="1"/>
    <n v="2052"/>
    <b v="0"/>
  </r>
  <r>
    <x v="1"/>
    <s v="0241"/>
    <n v="0"/>
    <n v="0"/>
    <n v="2024"/>
    <n v="2007"/>
    <n v="-7455.45"/>
    <n v="0"/>
    <s v="50-R1.5 - Retirement"/>
    <m/>
    <x v="1"/>
    <n v="2052"/>
    <b v="0"/>
  </r>
  <r>
    <x v="1"/>
    <s v="0241"/>
    <n v="0"/>
    <n v="0"/>
    <n v="2024"/>
    <n v="2008"/>
    <n v="-7357.55"/>
    <n v="0"/>
    <s v="50-R1.5 - Retirement"/>
    <m/>
    <x v="1"/>
    <n v="2052"/>
    <b v="0"/>
  </r>
  <r>
    <x v="1"/>
    <s v="0241"/>
    <n v="0"/>
    <n v="0"/>
    <n v="2024"/>
    <n v="2009"/>
    <n v="-42741.85"/>
    <n v="0"/>
    <s v="50-R1.5 - Retirement"/>
    <m/>
    <x v="1"/>
    <n v="2052"/>
    <b v="0"/>
  </r>
  <r>
    <x v="1"/>
    <s v="0241"/>
    <n v="0"/>
    <n v="0"/>
    <n v="2024"/>
    <n v="2010"/>
    <n v="-33887.69"/>
    <n v="0"/>
    <s v="50-R1.5 - Retirement"/>
    <m/>
    <x v="1"/>
    <n v="2052"/>
    <b v="0"/>
  </r>
  <r>
    <x v="1"/>
    <s v="0241"/>
    <n v="0"/>
    <n v="0"/>
    <n v="2025"/>
    <n v="1982"/>
    <n v="-1391535.58"/>
    <n v="0"/>
    <s v="50-R1.5 - Retirement"/>
    <m/>
    <x v="1"/>
    <n v="2052"/>
    <b v="0"/>
  </r>
  <r>
    <x v="1"/>
    <s v="0241"/>
    <n v="0"/>
    <n v="0"/>
    <n v="2025"/>
    <n v="1983"/>
    <n v="-83574.55"/>
    <n v="0"/>
    <s v="50-R1.5 - Retirement"/>
    <m/>
    <x v="1"/>
    <n v="2052"/>
    <b v="0"/>
  </r>
  <r>
    <x v="1"/>
    <s v="0241"/>
    <n v="0"/>
    <n v="0"/>
    <n v="2025"/>
    <n v="1984"/>
    <n v="-4907.74"/>
    <n v="0"/>
    <s v="50-R1.5 - Retirement"/>
    <m/>
    <x v="1"/>
    <n v="2052"/>
    <b v="0"/>
  </r>
  <r>
    <x v="1"/>
    <s v="0241"/>
    <n v="0"/>
    <n v="0"/>
    <n v="2025"/>
    <n v="1985"/>
    <n v="-16315.04"/>
    <n v="0"/>
    <s v="50-R1.5 - Retirement"/>
    <m/>
    <x v="1"/>
    <n v="2052"/>
    <b v="0"/>
  </r>
  <r>
    <x v="1"/>
    <s v="0241"/>
    <n v="0"/>
    <n v="0"/>
    <n v="2025"/>
    <n v="1986"/>
    <n v="-94374.42"/>
    <n v="0"/>
    <s v="50-R1.5 - Retirement"/>
    <m/>
    <x v="1"/>
    <n v="2052"/>
    <b v="0"/>
  </r>
  <r>
    <x v="1"/>
    <s v="0241"/>
    <n v="0"/>
    <n v="0"/>
    <n v="2025"/>
    <n v="1987"/>
    <n v="-5329.99"/>
    <n v="0"/>
    <s v="50-R1.5 - Retirement"/>
    <m/>
    <x v="1"/>
    <n v="2052"/>
    <b v="0"/>
  </r>
  <r>
    <x v="1"/>
    <s v="0241"/>
    <n v="0"/>
    <n v="0"/>
    <n v="2025"/>
    <n v="1988"/>
    <n v="-65481.64"/>
    <n v="0"/>
    <s v="50-R1.5 - Retirement"/>
    <m/>
    <x v="1"/>
    <n v="2052"/>
    <b v="0"/>
  </r>
  <r>
    <x v="1"/>
    <s v="0241"/>
    <n v="0"/>
    <n v="0"/>
    <n v="2025"/>
    <n v="1989"/>
    <n v="-20148.13"/>
    <n v="0"/>
    <s v="50-R1.5 - Retirement"/>
    <m/>
    <x v="1"/>
    <n v="2052"/>
    <b v="0"/>
  </r>
  <r>
    <x v="1"/>
    <s v="0241"/>
    <n v="0"/>
    <n v="0"/>
    <n v="2025"/>
    <n v="1990"/>
    <n v="-7645.8"/>
    <n v="0"/>
    <s v="50-R1.5 - Retirement"/>
    <m/>
    <x v="1"/>
    <n v="2052"/>
    <b v="0"/>
  </r>
  <r>
    <x v="1"/>
    <s v="0241"/>
    <n v="0"/>
    <n v="0"/>
    <n v="2025"/>
    <n v="1991"/>
    <n v="-31302.39"/>
    <n v="0"/>
    <s v="50-R1.5 - Retirement"/>
    <m/>
    <x v="1"/>
    <n v="2052"/>
    <b v="0"/>
  </r>
  <r>
    <x v="1"/>
    <s v="0241"/>
    <n v="0"/>
    <n v="0"/>
    <n v="2025"/>
    <n v="1992"/>
    <n v="-1066.28"/>
    <n v="0"/>
    <s v="50-R1.5 - Retirement"/>
    <m/>
    <x v="1"/>
    <n v="2052"/>
    <b v="0"/>
  </r>
  <r>
    <x v="1"/>
    <s v="0241"/>
    <n v="0"/>
    <n v="0"/>
    <n v="2025"/>
    <n v="1993"/>
    <n v="-2629.85"/>
    <n v="0"/>
    <s v="50-R1.5 - Retirement"/>
    <m/>
    <x v="1"/>
    <n v="2052"/>
    <b v="0"/>
  </r>
  <r>
    <x v="1"/>
    <s v="0241"/>
    <n v="0"/>
    <n v="0"/>
    <n v="2025"/>
    <n v="1994"/>
    <n v="-1644.95"/>
    <n v="0"/>
    <s v="50-R1.5 - Retirement"/>
    <m/>
    <x v="1"/>
    <n v="2052"/>
    <b v="0"/>
  </r>
  <r>
    <x v="1"/>
    <s v="0241"/>
    <n v="0"/>
    <n v="0"/>
    <n v="2025"/>
    <n v="1995"/>
    <n v="-8711.51"/>
    <n v="0"/>
    <s v="50-R1.5 - Retirement"/>
    <m/>
    <x v="1"/>
    <n v="2052"/>
    <b v="0"/>
  </r>
  <r>
    <x v="1"/>
    <s v="0241"/>
    <n v="0"/>
    <n v="0"/>
    <n v="2025"/>
    <n v="1996"/>
    <n v="-36703.1"/>
    <n v="0"/>
    <s v="50-R1.5 - Retirement"/>
    <m/>
    <x v="1"/>
    <n v="2052"/>
    <b v="0"/>
  </r>
  <r>
    <x v="1"/>
    <s v="0241"/>
    <n v="0"/>
    <n v="0"/>
    <n v="2025"/>
    <n v="1997"/>
    <n v="-8736.86"/>
    <n v="0"/>
    <s v="50-R1.5 - Retirement"/>
    <m/>
    <x v="1"/>
    <n v="2052"/>
    <b v="0"/>
  </r>
  <r>
    <x v="1"/>
    <s v="0241"/>
    <n v="0"/>
    <n v="0"/>
    <n v="2025"/>
    <n v="1998"/>
    <n v="-35283.93"/>
    <n v="0"/>
    <s v="50-R1.5 - Retirement"/>
    <m/>
    <x v="1"/>
    <n v="2052"/>
    <b v="0"/>
  </r>
  <r>
    <x v="1"/>
    <s v="0241"/>
    <n v="0"/>
    <n v="0"/>
    <n v="2025"/>
    <n v="1999"/>
    <n v="-76793.62"/>
    <n v="0"/>
    <s v="50-R1.5 - Retirement"/>
    <m/>
    <x v="1"/>
    <n v="2052"/>
    <b v="0"/>
  </r>
  <r>
    <x v="1"/>
    <s v="0241"/>
    <n v="0"/>
    <n v="0"/>
    <n v="2025"/>
    <n v="2000"/>
    <n v="-8017.96"/>
    <n v="0"/>
    <s v="50-R1.5 - Retirement"/>
    <m/>
    <x v="1"/>
    <n v="2052"/>
    <b v="0"/>
  </r>
  <r>
    <x v="1"/>
    <s v="0241"/>
    <n v="0"/>
    <n v="0"/>
    <n v="2025"/>
    <n v="2001"/>
    <n v="-216996.95"/>
    <n v="0"/>
    <s v="50-R1.5 - Retirement"/>
    <m/>
    <x v="1"/>
    <n v="2052"/>
    <b v="0"/>
  </r>
  <r>
    <x v="1"/>
    <s v="0241"/>
    <n v="0"/>
    <n v="0"/>
    <n v="2025"/>
    <n v="2002"/>
    <n v="-12194.14"/>
    <n v="0"/>
    <s v="50-R1.5 - Retirement"/>
    <m/>
    <x v="1"/>
    <n v="2052"/>
    <b v="0"/>
  </r>
  <r>
    <x v="1"/>
    <s v="0241"/>
    <n v="0"/>
    <n v="0"/>
    <n v="2025"/>
    <n v="2003"/>
    <n v="-46025.919999999998"/>
    <n v="0"/>
    <s v="50-R1.5 - Retirement"/>
    <m/>
    <x v="1"/>
    <n v="2052"/>
    <b v="0"/>
  </r>
  <r>
    <x v="1"/>
    <s v="0241"/>
    <n v="0"/>
    <n v="0"/>
    <n v="2025"/>
    <n v="2004"/>
    <n v="-523060.66"/>
    <n v="0"/>
    <s v="50-R1.5 - Retirement"/>
    <m/>
    <x v="1"/>
    <n v="2052"/>
    <b v="0"/>
  </r>
  <r>
    <x v="1"/>
    <s v="0241"/>
    <n v="0"/>
    <n v="0"/>
    <n v="2025"/>
    <n v="2005"/>
    <n v="-17664.07"/>
    <n v="0"/>
    <s v="50-R1.5 - Retirement"/>
    <m/>
    <x v="1"/>
    <n v="2052"/>
    <b v="0"/>
  </r>
  <r>
    <x v="1"/>
    <s v="0241"/>
    <n v="0"/>
    <n v="0"/>
    <n v="2025"/>
    <n v="2006"/>
    <n v="-106740.68"/>
    <n v="0"/>
    <s v="50-R1.5 - Retirement"/>
    <m/>
    <x v="1"/>
    <n v="2052"/>
    <b v="0"/>
  </r>
  <r>
    <x v="1"/>
    <s v="0241"/>
    <n v="0"/>
    <n v="0"/>
    <n v="2025"/>
    <n v="2007"/>
    <n v="-7710.53"/>
    <n v="0"/>
    <s v="50-R1.5 - Retirement"/>
    <m/>
    <x v="1"/>
    <n v="2052"/>
    <b v="0"/>
  </r>
  <r>
    <x v="1"/>
    <s v="0241"/>
    <n v="0"/>
    <n v="0"/>
    <n v="2025"/>
    <n v="2008"/>
    <n v="-7607.71"/>
    <n v="0"/>
    <s v="50-R1.5 - Retirement"/>
    <m/>
    <x v="1"/>
    <n v="2052"/>
    <b v="0"/>
  </r>
  <r>
    <x v="1"/>
    <s v="0241"/>
    <n v="0"/>
    <n v="0"/>
    <n v="2025"/>
    <n v="2009"/>
    <n v="-44189.27"/>
    <n v="0"/>
    <s v="50-R1.5 - Retirement"/>
    <m/>
    <x v="1"/>
    <n v="2052"/>
    <b v="0"/>
  </r>
  <r>
    <x v="1"/>
    <s v="0241"/>
    <n v="0"/>
    <n v="0"/>
    <n v="2025"/>
    <n v="2010"/>
    <n v="-35035.449999999997"/>
    <n v="0"/>
    <s v="50-R1.5 - Retirement"/>
    <m/>
    <x v="1"/>
    <n v="2052"/>
    <b v="0"/>
  </r>
  <r>
    <x v="1"/>
    <s v="0241"/>
    <n v="0"/>
    <n v="0"/>
    <n v="2026"/>
    <n v="1982"/>
    <n v="-1427963.89"/>
    <n v="0"/>
    <s v="50-R1.5 - Retirement"/>
    <m/>
    <x v="1"/>
    <n v="2052"/>
    <b v="0"/>
  </r>
  <r>
    <x v="1"/>
    <s v="0241"/>
    <n v="0"/>
    <n v="0"/>
    <n v="2026"/>
    <n v="1983"/>
    <n v="-85861.92"/>
    <n v="0"/>
    <s v="50-R1.5 - Retirement"/>
    <m/>
    <x v="1"/>
    <n v="2052"/>
    <b v="0"/>
  </r>
  <r>
    <x v="1"/>
    <s v="0241"/>
    <n v="0"/>
    <n v="0"/>
    <n v="2026"/>
    <n v="1984"/>
    <n v="-5047.42"/>
    <n v="0"/>
    <s v="50-R1.5 - Retirement"/>
    <m/>
    <x v="1"/>
    <n v="2052"/>
    <b v="0"/>
  </r>
  <r>
    <x v="1"/>
    <s v="0241"/>
    <n v="0"/>
    <n v="0"/>
    <n v="2026"/>
    <n v="1985"/>
    <n v="-16795.900000000001"/>
    <n v="0"/>
    <s v="50-R1.5 - Retirement"/>
    <m/>
    <x v="1"/>
    <n v="2052"/>
    <b v="0"/>
  </r>
  <r>
    <x v="1"/>
    <s v="0241"/>
    <n v="0"/>
    <n v="0"/>
    <n v="2026"/>
    <n v="1986"/>
    <n v="-97243.26"/>
    <n v="0"/>
    <s v="50-R1.5 - Retirement"/>
    <m/>
    <x v="1"/>
    <n v="2052"/>
    <b v="0"/>
  </r>
  <r>
    <x v="1"/>
    <s v="0241"/>
    <n v="0"/>
    <n v="0"/>
    <n v="2026"/>
    <n v="1987"/>
    <n v="-5496.55"/>
    <n v="0"/>
    <s v="50-R1.5 - Retirement"/>
    <m/>
    <x v="1"/>
    <n v="2052"/>
    <b v="0"/>
  </r>
  <r>
    <x v="1"/>
    <s v="0241"/>
    <n v="0"/>
    <n v="0"/>
    <n v="2026"/>
    <n v="1988"/>
    <n v="-67577.95"/>
    <n v="0"/>
    <s v="50-R1.5 - Retirement"/>
    <m/>
    <x v="1"/>
    <n v="2052"/>
    <b v="0"/>
  </r>
  <r>
    <x v="1"/>
    <s v="0241"/>
    <n v="0"/>
    <n v="0"/>
    <n v="2026"/>
    <n v="1989"/>
    <n v="-20807.38"/>
    <n v="0"/>
    <s v="50-R1.5 - Retirement"/>
    <m/>
    <x v="1"/>
    <n v="2052"/>
    <b v="0"/>
  </r>
  <r>
    <x v="1"/>
    <s v="0241"/>
    <n v="0"/>
    <n v="0"/>
    <n v="2026"/>
    <n v="1990"/>
    <n v="-7900.72"/>
    <n v="0"/>
    <s v="50-R1.5 - Retirement"/>
    <m/>
    <x v="1"/>
    <n v="2052"/>
    <b v="0"/>
  </r>
  <r>
    <x v="1"/>
    <s v="0241"/>
    <n v="0"/>
    <n v="0"/>
    <n v="2026"/>
    <n v="1991"/>
    <n v="-32363.19"/>
    <n v="0"/>
    <s v="50-R1.5 - Retirement"/>
    <m/>
    <x v="1"/>
    <n v="2052"/>
    <b v="0"/>
  </r>
  <r>
    <x v="1"/>
    <s v="0241"/>
    <n v="0"/>
    <n v="0"/>
    <n v="2026"/>
    <n v="1992"/>
    <n v="-1102.95"/>
    <n v="0"/>
    <s v="50-R1.5 - Retirement"/>
    <m/>
    <x v="1"/>
    <n v="2052"/>
    <b v="0"/>
  </r>
  <r>
    <x v="1"/>
    <s v="0241"/>
    <n v="0"/>
    <n v="0"/>
    <n v="2026"/>
    <n v="1993"/>
    <n v="-2721.34"/>
    <n v="0"/>
    <s v="50-R1.5 - Retirement"/>
    <m/>
    <x v="1"/>
    <n v="2052"/>
    <b v="0"/>
  </r>
  <r>
    <x v="1"/>
    <s v="0241"/>
    <n v="0"/>
    <n v="0"/>
    <n v="2026"/>
    <n v="1994"/>
    <n v="-1702.78"/>
    <n v="0"/>
    <s v="50-R1.5 - Retirement"/>
    <m/>
    <x v="1"/>
    <n v="2052"/>
    <b v="0"/>
  </r>
  <r>
    <x v="1"/>
    <s v="0241"/>
    <n v="0"/>
    <n v="0"/>
    <n v="2026"/>
    <n v="1995"/>
    <n v="-9020.1"/>
    <n v="0"/>
    <s v="50-R1.5 - Retirement"/>
    <m/>
    <x v="1"/>
    <n v="2052"/>
    <b v="0"/>
  </r>
  <r>
    <x v="1"/>
    <s v="0241"/>
    <n v="0"/>
    <n v="0"/>
    <n v="2026"/>
    <n v="1996"/>
    <n v="-38011.75"/>
    <n v="0"/>
    <s v="50-R1.5 - Retirement"/>
    <m/>
    <x v="1"/>
    <n v="2052"/>
    <b v="0"/>
  </r>
  <r>
    <x v="1"/>
    <s v="0241"/>
    <n v="0"/>
    <n v="0"/>
    <n v="2026"/>
    <n v="1997"/>
    <n v="-9049.7199999999993"/>
    <n v="0"/>
    <s v="50-R1.5 - Retirement"/>
    <m/>
    <x v="1"/>
    <n v="2052"/>
    <b v="0"/>
  </r>
  <r>
    <x v="1"/>
    <s v="0241"/>
    <n v="0"/>
    <n v="0"/>
    <n v="2026"/>
    <n v="1998"/>
    <n v="-36550.639999999999"/>
    <n v="0"/>
    <s v="50-R1.5 - Retirement"/>
    <m/>
    <x v="1"/>
    <n v="2052"/>
    <b v="0"/>
  </r>
  <r>
    <x v="1"/>
    <s v="0241"/>
    <n v="0"/>
    <n v="0"/>
    <n v="2026"/>
    <n v="1999"/>
    <n v="-79553.66"/>
    <n v="0"/>
    <s v="50-R1.5 - Retirement"/>
    <m/>
    <x v="1"/>
    <n v="2052"/>
    <b v="0"/>
  </r>
  <r>
    <x v="1"/>
    <s v="0241"/>
    <n v="0"/>
    <n v="0"/>
    <n v="2026"/>
    <n v="2000"/>
    <n v="-8305.92"/>
    <n v="0"/>
    <s v="50-R1.5 - Retirement"/>
    <m/>
    <x v="1"/>
    <n v="2052"/>
    <b v="0"/>
  </r>
  <r>
    <x v="1"/>
    <s v="0241"/>
    <n v="0"/>
    <n v="0"/>
    <n v="2026"/>
    <n v="2001"/>
    <n v="-224770.29"/>
    <n v="0"/>
    <s v="50-R1.5 - Retirement"/>
    <m/>
    <x v="1"/>
    <n v="2052"/>
    <b v="0"/>
  </r>
  <r>
    <x v="1"/>
    <s v="0241"/>
    <n v="0"/>
    <n v="0"/>
    <n v="2026"/>
    <n v="2002"/>
    <n v="-12629.46"/>
    <n v="0"/>
    <s v="50-R1.5 - Retirement"/>
    <m/>
    <x v="1"/>
    <n v="2052"/>
    <b v="0"/>
  </r>
  <r>
    <x v="1"/>
    <s v="0241"/>
    <n v="0"/>
    <n v="0"/>
    <n v="2026"/>
    <n v="2003"/>
    <n v="-47660.59"/>
    <n v="0"/>
    <s v="50-R1.5 - Retirement"/>
    <m/>
    <x v="1"/>
    <n v="2052"/>
    <b v="0"/>
  </r>
  <r>
    <x v="1"/>
    <s v="0241"/>
    <n v="0"/>
    <n v="0"/>
    <n v="2026"/>
    <n v="2004"/>
    <n v="-541521.97"/>
    <n v="0"/>
    <s v="50-R1.5 - Retirement"/>
    <m/>
    <x v="1"/>
    <n v="2052"/>
    <b v="0"/>
  </r>
  <r>
    <x v="1"/>
    <s v="0241"/>
    <n v="0"/>
    <n v="0"/>
    <n v="2026"/>
    <n v="2005"/>
    <n v="-18282.89"/>
    <n v="0"/>
    <s v="50-R1.5 - Retirement"/>
    <m/>
    <x v="1"/>
    <n v="2052"/>
    <b v="0"/>
  </r>
  <r>
    <x v="1"/>
    <s v="0241"/>
    <n v="0"/>
    <n v="0"/>
    <n v="2026"/>
    <n v="2006"/>
    <n v="-110450.79"/>
    <n v="0"/>
    <s v="50-R1.5 - Retirement"/>
    <m/>
    <x v="1"/>
    <n v="2052"/>
    <b v="0"/>
  </r>
  <r>
    <x v="1"/>
    <s v="0241"/>
    <n v="0"/>
    <n v="0"/>
    <n v="2026"/>
    <n v="2007"/>
    <n v="-7976.46"/>
    <n v="0"/>
    <s v="50-R1.5 - Retirement"/>
    <m/>
    <x v="1"/>
    <n v="2052"/>
    <b v="0"/>
  </r>
  <r>
    <x v="1"/>
    <s v="0241"/>
    <n v="0"/>
    <n v="0"/>
    <n v="2026"/>
    <n v="2008"/>
    <n v="-7868"/>
    <n v="0"/>
    <s v="50-R1.5 - Retirement"/>
    <m/>
    <x v="1"/>
    <n v="2052"/>
    <b v="0"/>
  </r>
  <r>
    <x v="1"/>
    <s v="0241"/>
    <n v="0"/>
    <n v="0"/>
    <n v="2026"/>
    <n v="2009"/>
    <n v="-45691.75"/>
    <n v="0"/>
    <s v="50-R1.5 - Retirement"/>
    <m/>
    <x v="1"/>
    <n v="2052"/>
    <b v="0"/>
  </r>
  <r>
    <x v="1"/>
    <s v="0241"/>
    <n v="0"/>
    <n v="0"/>
    <n v="2026"/>
    <n v="2010"/>
    <n v="-36221.9"/>
    <n v="0"/>
    <s v="50-R1.5 - Retirement"/>
    <m/>
    <x v="1"/>
    <n v="2052"/>
    <b v="0"/>
  </r>
  <r>
    <x v="1"/>
    <s v="0241"/>
    <n v="0"/>
    <n v="0"/>
    <n v="2027"/>
    <n v="1982"/>
    <n v="-1463547.8"/>
    <n v="0"/>
    <s v="50-R1.5 - Retirement"/>
    <m/>
    <x v="1"/>
    <n v="2052"/>
    <b v="0"/>
  </r>
  <r>
    <x v="1"/>
    <s v="0241"/>
    <n v="0"/>
    <n v="0"/>
    <n v="2027"/>
    <n v="1983"/>
    <n v="-88109.66"/>
    <n v="0"/>
    <s v="50-R1.5 - Retirement"/>
    <m/>
    <x v="1"/>
    <n v="2052"/>
    <b v="0"/>
  </r>
  <r>
    <x v="1"/>
    <s v="0241"/>
    <n v="0"/>
    <n v="0"/>
    <n v="2027"/>
    <n v="1984"/>
    <n v="-5185.5600000000004"/>
    <n v="0"/>
    <s v="50-R1.5 - Retirement"/>
    <m/>
    <x v="1"/>
    <n v="2052"/>
    <b v="0"/>
  </r>
  <r>
    <x v="1"/>
    <s v="0241"/>
    <n v="0"/>
    <n v="0"/>
    <n v="2027"/>
    <n v="1985"/>
    <n v="-17273.939999999999"/>
    <n v="0"/>
    <s v="50-R1.5 - Retirement"/>
    <m/>
    <x v="1"/>
    <n v="2052"/>
    <b v="0"/>
  </r>
  <r>
    <x v="1"/>
    <s v="0241"/>
    <n v="0"/>
    <n v="0"/>
    <n v="2027"/>
    <n v="1986"/>
    <n v="-100109.3"/>
    <n v="0"/>
    <s v="50-R1.5 - Retirement"/>
    <m/>
    <x v="1"/>
    <n v="2052"/>
    <b v="0"/>
  </r>
  <r>
    <x v="1"/>
    <s v="0241"/>
    <n v="0"/>
    <n v="0"/>
    <n v="2027"/>
    <n v="1987"/>
    <n v="-5663.64"/>
    <n v="0"/>
    <s v="50-R1.5 - Retirement"/>
    <m/>
    <x v="1"/>
    <n v="2052"/>
    <b v="0"/>
  </r>
  <r>
    <x v="1"/>
    <s v="0241"/>
    <n v="0"/>
    <n v="0"/>
    <n v="2027"/>
    <n v="1988"/>
    <n v="-69689.710000000006"/>
    <n v="0"/>
    <s v="50-R1.5 - Retirement"/>
    <m/>
    <x v="1"/>
    <n v="2052"/>
    <b v="0"/>
  </r>
  <r>
    <x v="1"/>
    <s v="0241"/>
    <n v="0"/>
    <n v="0"/>
    <n v="2027"/>
    <n v="1989"/>
    <n v="-21473.5"/>
    <n v="0"/>
    <s v="50-R1.5 - Retirement"/>
    <m/>
    <x v="1"/>
    <n v="2052"/>
    <b v="0"/>
  </r>
  <r>
    <x v="1"/>
    <s v="0241"/>
    <n v="0"/>
    <n v="0"/>
    <n v="2027"/>
    <n v="1990"/>
    <n v="-8159.23"/>
    <n v="0"/>
    <s v="50-R1.5 - Retirement"/>
    <m/>
    <x v="1"/>
    <n v="2052"/>
    <b v="0"/>
  </r>
  <r>
    <x v="1"/>
    <s v="0241"/>
    <n v="0"/>
    <n v="0"/>
    <n v="2027"/>
    <n v="1991"/>
    <n v="-33442.199999999997"/>
    <n v="0"/>
    <s v="50-R1.5 - Retirement"/>
    <m/>
    <x v="1"/>
    <n v="2052"/>
    <b v="0"/>
  </r>
  <r>
    <x v="1"/>
    <s v="0241"/>
    <n v="0"/>
    <n v="0"/>
    <n v="2027"/>
    <n v="1992"/>
    <n v="-1140.32"/>
    <n v="0"/>
    <s v="50-R1.5 - Retirement"/>
    <m/>
    <x v="1"/>
    <n v="2052"/>
    <b v="0"/>
  </r>
  <r>
    <x v="1"/>
    <s v="0241"/>
    <n v="0"/>
    <n v="0"/>
    <n v="2027"/>
    <n v="1993"/>
    <n v="-2814.92"/>
    <n v="0"/>
    <s v="50-R1.5 - Retirement"/>
    <m/>
    <x v="1"/>
    <n v="2052"/>
    <b v="0"/>
  </r>
  <r>
    <x v="1"/>
    <s v="0241"/>
    <n v="0"/>
    <n v="0"/>
    <n v="2027"/>
    <n v="1994"/>
    <n v="-1762.02"/>
    <n v="0"/>
    <s v="50-R1.5 - Retirement"/>
    <m/>
    <x v="1"/>
    <n v="2052"/>
    <b v="0"/>
  </r>
  <r>
    <x v="1"/>
    <s v="0241"/>
    <n v="0"/>
    <n v="0"/>
    <n v="2027"/>
    <n v="1995"/>
    <n v="-9337.19"/>
    <n v="0"/>
    <s v="50-R1.5 - Retirement"/>
    <m/>
    <x v="1"/>
    <n v="2052"/>
    <b v="0"/>
  </r>
  <r>
    <x v="1"/>
    <s v="0241"/>
    <n v="0"/>
    <n v="0"/>
    <n v="2027"/>
    <n v="1996"/>
    <n v="-39358.25"/>
    <n v="0"/>
    <s v="50-R1.5 - Retirement"/>
    <m/>
    <x v="1"/>
    <n v="2052"/>
    <b v="0"/>
  </r>
  <r>
    <x v="1"/>
    <s v="0241"/>
    <n v="0"/>
    <n v="0"/>
    <n v="2027"/>
    <n v="1997"/>
    <n v="-9372.39"/>
    <n v="0"/>
    <s v="50-R1.5 - Retirement"/>
    <m/>
    <x v="1"/>
    <n v="2052"/>
    <b v="0"/>
  </r>
  <r>
    <x v="1"/>
    <s v="0241"/>
    <n v="0"/>
    <n v="0"/>
    <n v="2027"/>
    <n v="1998"/>
    <n v="-37859.519999999997"/>
    <n v="0"/>
    <s v="50-R1.5 - Retirement"/>
    <m/>
    <x v="1"/>
    <n v="2052"/>
    <b v="0"/>
  </r>
  <r>
    <x v="1"/>
    <s v="0241"/>
    <n v="0"/>
    <n v="0"/>
    <n v="2027"/>
    <n v="1999"/>
    <n v="-82409.679999999993"/>
    <n v="0"/>
    <s v="50-R1.5 - Retirement"/>
    <m/>
    <x v="1"/>
    <n v="2052"/>
    <b v="0"/>
  </r>
  <r>
    <x v="1"/>
    <s v="0241"/>
    <n v="0"/>
    <n v="0"/>
    <n v="2027"/>
    <n v="2000"/>
    <n v="-8604.44"/>
    <n v="0"/>
    <s v="50-R1.5 - Retirement"/>
    <m/>
    <x v="1"/>
    <n v="2052"/>
    <b v="0"/>
  </r>
  <r>
    <x v="1"/>
    <s v="0241"/>
    <n v="0"/>
    <n v="0"/>
    <n v="2027"/>
    <n v="2001"/>
    <n v="-232842.61"/>
    <n v="0"/>
    <s v="50-R1.5 - Retirement"/>
    <m/>
    <x v="1"/>
    <n v="2052"/>
    <b v="0"/>
  </r>
  <r>
    <x v="1"/>
    <s v="0241"/>
    <n v="0"/>
    <n v="0"/>
    <n v="2027"/>
    <n v="2002"/>
    <n v="-13081.88"/>
    <n v="0"/>
    <s v="50-R1.5 - Retirement"/>
    <m/>
    <x v="1"/>
    <n v="2052"/>
    <b v="0"/>
  </r>
  <r>
    <x v="1"/>
    <s v="0241"/>
    <n v="0"/>
    <n v="0"/>
    <n v="2027"/>
    <n v="2003"/>
    <n v="-49362.06"/>
    <n v="0"/>
    <s v="50-R1.5 - Retirement"/>
    <m/>
    <x v="1"/>
    <n v="2052"/>
    <b v="0"/>
  </r>
  <r>
    <x v="1"/>
    <s v="0241"/>
    <n v="0"/>
    <n v="0"/>
    <n v="2027"/>
    <n v="2004"/>
    <n v="-560754.87"/>
    <n v="0"/>
    <s v="50-R1.5 - Retirement"/>
    <m/>
    <x v="1"/>
    <n v="2052"/>
    <b v="0"/>
  </r>
  <r>
    <x v="1"/>
    <s v="0241"/>
    <n v="0"/>
    <n v="0"/>
    <n v="2027"/>
    <n v="2005"/>
    <n v="-18928.18"/>
    <n v="0"/>
    <s v="50-R1.5 - Retirement"/>
    <m/>
    <x v="1"/>
    <n v="2052"/>
    <b v="0"/>
  </r>
  <r>
    <x v="1"/>
    <s v="0241"/>
    <n v="0"/>
    <n v="0"/>
    <n v="2027"/>
    <n v="2006"/>
    <n v="-114320.17"/>
    <n v="0"/>
    <s v="50-R1.5 - Retirement"/>
    <m/>
    <x v="1"/>
    <n v="2052"/>
    <b v="0"/>
  </r>
  <r>
    <x v="1"/>
    <s v="0241"/>
    <n v="0"/>
    <n v="0"/>
    <n v="2027"/>
    <n v="2007"/>
    <n v="-8253.7000000000007"/>
    <n v="0"/>
    <s v="50-R1.5 - Retirement"/>
    <m/>
    <x v="1"/>
    <n v="2052"/>
    <b v="0"/>
  </r>
  <r>
    <x v="1"/>
    <s v="0241"/>
    <n v="0"/>
    <n v="0"/>
    <n v="2027"/>
    <n v="2008"/>
    <n v="-8139.36"/>
    <n v="0"/>
    <s v="50-R1.5 - Retirement"/>
    <m/>
    <x v="1"/>
    <n v="2052"/>
    <b v="0"/>
  </r>
  <r>
    <x v="1"/>
    <s v="0241"/>
    <n v="0"/>
    <n v="0"/>
    <n v="2027"/>
    <n v="2009"/>
    <n v="-47255.03"/>
    <n v="0"/>
    <s v="50-R1.5 - Retirement"/>
    <m/>
    <x v="1"/>
    <n v="2052"/>
    <b v="0"/>
  </r>
  <r>
    <x v="1"/>
    <s v="0241"/>
    <n v="0"/>
    <n v="0"/>
    <n v="2027"/>
    <n v="2010"/>
    <n v="-37453.49"/>
    <n v="0"/>
    <s v="50-R1.5 - Retirement"/>
    <m/>
    <x v="1"/>
    <n v="2052"/>
    <b v="0"/>
  </r>
  <r>
    <x v="1"/>
    <s v="0241"/>
    <n v="0"/>
    <n v="0"/>
    <n v="2028"/>
    <n v="1982"/>
    <n v="-1497993.61"/>
    <n v="0"/>
    <s v="50-R1.5 - Retirement"/>
    <m/>
    <x v="1"/>
    <n v="2052"/>
    <b v="0"/>
  </r>
  <r>
    <x v="1"/>
    <s v="0241"/>
    <n v="0"/>
    <n v="0"/>
    <n v="2028"/>
    <n v="1983"/>
    <n v="-90305.29"/>
    <n v="0"/>
    <s v="50-R1.5 - Retirement"/>
    <m/>
    <x v="1"/>
    <n v="2052"/>
    <b v="0"/>
  </r>
  <r>
    <x v="1"/>
    <s v="0241"/>
    <n v="0"/>
    <n v="0"/>
    <n v="2028"/>
    <n v="1984"/>
    <n v="-5321.31"/>
    <n v="0"/>
    <s v="50-R1.5 - Retirement"/>
    <m/>
    <x v="1"/>
    <n v="2052"/>
    <b v="0"/>
  </r>
  <r>
    <x v="1"/>
    <s v="0241"/>
    <n v="0"/>
    <n v="0"/>
    <n v="2028"/>
    <n v="1985"/>
    <n v="-17746.72"/>
    <n v="0"/>
    <s v="50-R1.5 - Retirement"/>
    <m/>
    <x v="1"/>
    <n v="2052"/>
    <b v="0"/>
  </r>
  <r>
    <x v="1"/>
    <s v="0241"/>
    <n v="0"/>
    <n v="0"/>
    <n v="2028"/>
    <n v="1986"/>
    <n v="-102958.6"/>
    <n v="0"/>
    <s v="50-R1.5 - Retirement"/>
    <m/>
    <x v="1"/>
    <n v="2052"/>
    <b v="0"/>
  </r>
  <r>
    <x v="1"/>
    <s v="0241"/>
    <n v="0"/>
    <n v="0"/>
    <n v="2028"/>
    <n v="1987"/>
    <n v="-5830.56"/>
    <n v="0"/>
    <s v="50-R1.5 - Retirement"/>
    <m/>
    <x v="1"/>
    <n v="2052"/>
    <b v="0"/>
  </r>
  <r>
    <x v="1"/>
    <s v="0241"/>
    <n v="0"/>
    <n v="0"/>
    <n v="2028"/>
    <n v="1988"/>
    <n v="-71808.17"/>
    <n v="0"/>
    <s v="50-R1.5 - Retirement"/>
    <m/>
    <x v="1"/>
    <n v="2052"/>
    <b v="0"/>
  </r>
  <r>
    <x v="1"/>
    <s v="0241"/>
    <n v="0"/>
    <n v="0"/>
    <n v="2028"/>
    <n v="1989"/>
    <n v="-22144.53"/>
    <n v="0"/>
    <s v="50-R1.5 - Retirement"/>
    <m/>
    <x v="1"/>
    <n v="2052"/>
    <b v="0"/>
  </r>
  <r>
    <x v="1"/>
    <s v="0241"/>
    <n v="0"/>
    <n v="0"/>
    <n v="2028"/>
    <n v="1990"/>
    <n v="-8420.44"/>
    <n v="0"/>
    <s v="50-R1.5 - Retirement"/>
    <m/>
    <x v="1"/>
    <n v="2052"/>
    <b v="0"/>
  </r>
  <r>
    <x v="1"/>
    <s v="0241"/>
    <n v="0"/>
    <n v="0"/>
    <n v="2028"/>
    <n v="1991"/>
    <n v="-34536.42"/>
    <n v="0"/>
    <s v="50-R1.5 - Retirement"/>
    <m/>
    <x v="1"/>
    <n v="2052"/>
    <b v="0"/>
  </r>
  <r>
    <x v="1"/>
    <s v="0241"/>
    <n v="0"/>
    <n v="0"/>
    <n v="2028"/>
    <n v="1992"/>
    <n v="-1178.3399999999999"/>
    <n v="0"/>
    <s v="50-R1.5 - Retirement"/>
    <m/>
    <x v="1"/>
    <n v="2052"/>
    <b v="0"/>
  </r>
  <r>
    <x v="1"/>
    <s v="0241"/>
    <n v="0"/>
    <n v="0"/>
    <n v="2028"/>
    <n v="1993"/>
    <n v="-2910.32"/>
    <n v="0"/>
    <s v="50-R1.5 - Retirement"/>
    <m/>
    <x v="1"/>
    <n v="2052"/>
    <b v="0"/>
  </r>
  <r>
    <x v="1"/>
    <s v="0241"/>
    <n v="0"/>
    <n v="0"/>
    <n v="2028"/>
    <n v="1994"/>
    <n v="-1822.61"/>
    <n v="0"/>
    <s v="50-R1.5 - Retirement"/>
    <m/>
    <x v="1"/>
    <n v="2052"/>
    <b v="0"/>
  </r>
  <r>
    <x v="1"/>
    <s v="0241"/>
    <n v="0"/>
    <n v="0"/>
    <n v="2028"/>
    <n v="1995"/>
    <n v="-9662.01"/>
    <n v="0"/>
    <s v="50-R1.5 - Retirement"/>
    <m/>
    <x v="1"/>
    <n v="2052"/>
    <b v="0"/>
  </r>
  <r>
    <x v="1"/>
    <s v="0241"/>
    <n v="0"/>
    <n v="0"/>
    <n v="2028"/>
    <n v="1996"/>
    <n v="-40741.85"/>
    <n v="0"/>
    <s v="50-R1.5 - Retirement"/>
    <m/>
    <x v="1"/>
    <n v="2052"/>
    <b v="0"/>
  </r>
  <r>
    <x v="1"/>
    <s v="0241"/>
    <n v="0"/>
    <n v="0"/>
    <n v="2028"/>
    <n v="1997"/>
    <n v="-9704.39"/>
    <n v="0"/>
    <s v="50-R1.5 - Retirement"/>
    <m/>
    <x v="1"/>
    <n v="2052"/>
    <b v="0"/>
  </r>
  <r>
    <x v="1"/>
    <s v="0241"/>
    <n v="0"/>
    <n v="0"/>
    <n v="2028"/>
    <n v="1998"/>
    <n v="-39209.4"/>
    <n v="0"/>
    <s v="50-R1.5 - Retirement"/>
    <m/>
    <x v="1"/>
    <n v="2052"/>
    <b v="0"/>
  </r>
  <r>
    <x v="1"/>
    <s v="0241"/>
    <n v="0"/>
    <n v="0"/>
    <n v="2028"/>
    <n v="1999"/>
    <n v="-85360.77"/>
    <n v="0"/>
    <s v="50-R1.5 - Retirement"/>
    <m/>
    <x v="1"/>
    <n v="2052"/>
    <b v="0"/>
  </r>
  <r>
    <x v="1"/>
    <s v="0241"/>
    <n v="0"/>
    <n v="0"/>
    <n v="2028"/>
    <n v="2000"/>
    <n v="-8913.35"/>
    <n v="0"/>
    <s v="50-R1.5 - Retirement"/>
    <m/>
    <x v="1"/>
    <n v="2052"/>
    <b v="0"/>
  </r>
  <r>
    <x v="1"/>
    <s v="0241"/>
    <n v="0"/>
    <n v="0"/>
    <n v="2028"/>
    <n v="2001"/>
    <n v="-241211.23"/>
    <n v="0"/>
    <s v="50-R1.5 - Retirement"/>
    <m/>
    <x v="1"/>
    <n v="2052"/>
    <b v="0"/>
  </r>
  <r>
    <x v="1"/>
    <s v="0241"/>
    <n v="0"/>
    <n v="0"/>
    <n v="2028"/>
    <n v="2002"/>
    <n v="-13551.7"/>
    <n v="0"/>
    <s v="50-R1.5 - Retirement"/>
    <m/>
    <x v="1"/>
    <n v="2052"/>
    <b v="0"/>
  </r>
  <r>
    <x v="1"/>
    <s v="0241"/>
    <n v="0"/>
    <n v="0"/>
    <n v="2028"/>
    <n v="2003"/>
    <n v="-51130.33"/>
    <n v="0"/>
    <s v="50-R1.5 - Retirement"/>
    <m/>
    <x v="1"/>
    <n v="2052"/>
    <b v="0"/>
  </r>
  <r>
    <x v="1"/>
    <s v="0241"/>
    <n v="0"/>
    <n v="0"/>
    <n v="2028"/>
    <n v="2004"/>
    <n v="-580773.66"/>
    <n v="0"/>
    <s v="50-R1.5 - Retirement"/>
    <m/>
    <x v="1"/>
    <n v="2052"/>
    <b v="0"/>
  </r>
  <r>
    <x v="1"/>
    <s v="0241"/>
    <n v="0"/>
    <n v="0"/>
    <n v="2028"/>
    <n v="2005"/>
    <n v="-19600.439999999999"/>
    <n v="0"/>
    <s v="50-R1.5 - Retirement"/>
    <m/>
    <x v="1"/>
    <n v="2052"/>
    <b v="0"/>
  </r>
  <r>
    <x v="1"/>
    <s v="0241"/>
    <n v="0"/>
    <n v="0"/>
    <n v="2028"/>
    <n v="2006"/>
    <n v="-118355.08"/>
    <n v="0"/>
    <s v="50-R1.5 - Retirement"/>
    <m/>
    <x v="1"/>
    <n v="2052"/>
    <b v="0"/>
  </r>
  <r>
    <x v="1"/>
    <s v="0241"/>
    <n v="0"/>
    <n v="0"/>
    <n v="2028"/>
    <n v="2007"/>
    <n v="-8542.85"/>
    <n v="0"/>
    <s v="50-R1.5 - Retirement"/>
    <m/>
    <x v="1"/>
    <n v="2052"/>
    <b v="0"/>
  </r>
  <r>
    <x v="1"/>
    <s v="0241"/>
    <n v="0"/>
    <n v="0"/>
    <n v="2028"/>
    <n v="2008"/>
    <n v="-8422.27"/>
    <n v="0"/>
    <s v="50-R1.5 - Retirement"/>
    <m/>
    <x v="1"/>
    <n v="2052"/>
    <b v="0"/>
  </r>
  <r>
    <x v="1"/>
    <s v="0241"/>
    <n v="0"/>
    <n v="0"/>
    <n v="2028"/>
    <n v="2009"/>
    <n v="-48884.81"/>
    <n v="0"/>
    <s v="50-R1.5 - Retirement"/>
    <m/>
    <x v="1"/>
    <n v="2052"/>
    <b v="0"/>
  </r>
  <r>
    <x v="1"/>
    <s v="0241"/>
    <n v="0"/>
    <n v="0"/>
    <n v="2028"/>
    <n v="2010"/>
    <n v="-38734.9"/>
    <n v="0"/>
    <s v="50-R1.5 - Retirement"/>
    <m/>
    <x v="1"/>
    <n v="2052"/>
    <b v="0"/>
  </r>
  <r>
    <x v="1"/>
    <s v="0241"/>
    <n v="0"/>
    <n v="0"/>
    <n v="2029"/>
    <n v="1982"/>
    <n v="-1531071.87"/>
    <n v="0"/>
    <s v="50-R1.5 - Retirement"/>
    <m/>
    <x v="1"/>
    <n v="2052"/>
    <b v="0"/>
  </r>
  <r>
    <x v="1"/>
    <s v="0241"/>
    <n v="0"/>
    <n v="0"/>
    <n v="2029"/>
    <n v="1983"/>
    <n v="-92430.7"/>
    <n v="0"/>
    <s v="50-R1.5 - Retirement"/>
    <m/>
    <x v="1"/>
    <n v="2052"/>
    <b v="0"/>
  </r>
  <r>
    <x v="1"/>
    <s v="0241"/>
    <n v="0"/>
    <n v="0"/>
    <n v="2029"/>
    <n v="1984"/>
    <n v="-5453.92"/>
    <n v="0"/>
    <s v="50-R1.5 - Retirement"/>
    <m/>
    <x v="1"/>
    <n v="2052"/>
    <b v="0"/>
  </r>
  <r>
    <x v="1"/>
    <s v="0241"/>
    <n v="0"/>
    <n v="0"/>
    <n v="2029"/>
    <n v="1985"/>
    <n v="-18211.3"/>
    <n v="0"/>
    <s v="50-R1.5 - Retirement"/>
    <m/>
    <x v="1"/>
    <n v="2052"/>
    <b v="0"/>
  </r>
  <r>
    <x v="1"/>
    <s v="0241"/>
    <n v="0"/>
    <n v="0"/>
    <n v="2029"/>
    <n v="1986"/>
    <n v="-105776.51"/>
    <n v="0"/>
    <s v="50-R1.5 - Retirement"/>
    <m/>
    <x v="1"/>
    <n v="2052"/>
    <b v="0"/>
  </r>
  <r>
    <x v="1"/>
    <s v="0241"/>
    <n v="0"/>
    <n v="0"/>
    <n v="2029"/>
    <n v="1987"/>
    <n v="-5996.51"/>
    <n v="0"/>
    <s v="50-R1.5 - Retirement"/>
    <m/>
    <x v="1"/>
    <n v="2052"/>
    <b v="0"/>
  </r>
  <r>
    <x v="1"/>
    <s v="0241"/>
    <n v="0"/>
    <n v="0"/>
    <n v="2029"/>
    <n v="1988"/>
    <n v="-73924.570000000007"/>
    <n v="0"/>
    <s v="50-R1.5 - Retirement"/>
    <m/>
    <x v="1"/>
    <n v="2052"/>
    <b v="0"/>
  </r>
  <r>
    <x v="1"/>
    <s v="0241"/>
    <n v="0"/>
    <n v="0"/>
    <n v="2029"/>
    <n v="1989"/>
    <n v="-22817.69"/>
    <n v="0"/>
    <s v="50-R1.5 - Retirement"/>
    <m/>
    <x v="1"/>
    <n v="2052"/>
    <b v="0"/>
  </r>
  <r>
    <x v="1"/>
    <s v="0241"/>
    <n v="0"/>
    <n v="0"/>
    <n v="2029"/>
    <n v="1990"/>
    <n v="-8683.57"/>
    <n v="0"/>
    <s v="50-R1.5 - Retirement"/>
    <m/>
    <x v="1"/>
    <n v="2052"/>
    <b v="0"/>
  </r>
  <r>
    <x v="1"/>
    <s v="0241"/>
    <n v="0"/>
    <n v="0"/>
    <n v="2029"/>
    <n v="1991"/>
    <n v="-35642.06"/>
    <n v="0"/>
    <s v="50-R1.5 - Retirement"/>
    <m/>
    <x v="1"/>
    <n v="2052"/>
    <b v="0"/>
  </r>
  <r>
    <x v="1"/>
    <s v="0241"/>
    <n v="0"/>
    <n v="0"/>
    <n v="2029"/>
    <n v="1992"/>
    <n v="-1216.9000000000001"/>
    <n v="0"/>
    <s v="50-R1.5 - Retirement"/>
    <m/>
    <x v="1"/>
    <n v="2052"/>
    <b v="0"/>
  </r>
  <r>
    <x v="1"/>
    <s v="0241"/>
    <n v="0"/>
    <n v="0"/>
    <n v="2029"/>
    <n v="1993"/>
    <n v="-3007.35"/>
    <n v="0"/>
    <s v="50-R1.5 - Retirement"/>
    <m/>
    <x v="1"/>
    <n v="2052"/>
    <b v="0"/>
  </r>
  <r>
    <x v="1"/>
    <s v="0241"/>
    <n v="0"/>
    <n v="0"/>
    <n v="2029"/>
    <n v="1994"/>
    <n v="-1884.38"/>
    <n v="0"/>
    <s v="50-R1.5 - Retirement"/>
    <m/>
    <x v="1"/>
    <n v="2052"/>
    <b v="0"/>
  </r>
  <r>
    <x v="1"/>
    <s v="0241"/>
    <n v="0"/>
    <n v="0"/>
    <n v="2029"/>
    <n v="1995"/>
    <n v="-9994.2800000000007"/>
    <n v="0"/>
    <s v="50-R1.5 - Retirement"/>
    <m/>
    <x v="1"/>
    <n v="2052"/>
    <b v="0"/>
  </r>
  <r>
    <x v="1"/>
    <s v="0241"/>
    <n v="0"/>
    <n v="0"/>
    <n v="2029"/>
    <n v="1996"/>
    <n v="-42159.15"/>
    <n v="0"/>
    <s v="50-R1.5 - Retirement"/>
    <m/>
    <x v="1"/>
    <n v="2052"/>
    <b v="0"/>
  </r>
  <r>
    <x v="1"/>
    <s v="0241"/>
    <n v="0"/>
    <n v="0"/>
    <n v="2029"/>
    <n v="1997"/>
    <n v="-10045.540000000001"/>
    <n v="0"/>
    <s v="50-R1.5 - Retirement"/>
    <m/>
    <x v="1"/>
    <n v="2052"/>
    <b v="0"/>
  </r>
  <r>
    <x v="1"/>
    <s v="0241"/>
    <n v="0"/>
    <n v="0"/>
    <n v="2029"/>
    <n v="1998"/>
    <n v="-40598.33"/>
    <n v="0"/>
    <s v="50-R1.5 - Retirement"/>
    <m/>
    <x v="1"/>
    <n v="2052"/>
    <b v="0"/>
  </r>
  <r>
    <x v="1"/>
    <s v="0241"/>
    <n v="0"/>
    <n v="0"/>
    <n v="2029"/>
    <n v="1999"/>
    <n v="-88404.31"/>
    <n v="0"/>
    <s v="50-R1.5 - Retirement"/>
    <m/>
    <x v="1"/>
    <n v="2052"/>
    <b v="0"/>
  </r>
  <r>
    <x v="1"/>
    <s v="0241"/>
    <n v="0"/>
    <n v="0"/>
    <n v="2029"/>
    <n v="2000"/>
    <n v="-9232.5300000000007"/>
    <n v="0"/>
    <s v="50-R1.5 - Retirement"/>
    <m/>
    <x v="1"/>
    <n v="2052"/>
    <b v="0"/>
  </r>
  <r>
    <x v="1"/>
    <s v="0241"/>
    <n v="0"/>
    <n v="0"/>
    <n v="2029"/>
    <n v="2001"/>
    <n v="-249870.82"/>
    <n v="0"/>
    <s v="50-R1.5 - Retirement"/>
    <m/>
    <x v="1"/>
    <n v="2052"/>
    <b v="0"/>
  </r>
  <r>
    <x v="1"/>
    <s v="0241"/>
    <n v="0"/>
    <n v="0"/>
    <n v="2029"/>
    <n v="2002"/>
    <n v="-14038.76"/>
    <n v="0"/>
    <s v="50-R1.5 - Retirement"/>
    <m/>
    <x v="1"/>
    <n v="2052"/>
    <b v="0"/>
  </r>
  <r>
    <x v="1"/>
    <s v="0241"/>
    <n v="0"/>
    <n v="0"/>
    <n v="2029"/>
    <n v="2003"/>
    <n v="-52966.6"/>
    <n v="0"/>
    <s v="50-R1.5 - Retirement"/>
    <m/>
    <x v="1"/>
    <n v="2052"/>
    <b v="0"/>
  </r>
  <r>
    <x v="1"/>
    <s v="0241"/>
    <n v="0"/>
    <n v="0"/>
    <n v="2029"/>
    <n v="2004"/>
    <n v="-601578.35"/>
    <n v="0"/>
    <s v="50-R1.5 - Retirement"/>
    <m/>
    <x v="1"/>
    <n v="2052"/>
    <b v="0"/>
  </r>
  <r>
    <x v="1"/>
    <s v="0241"/>
    <n v="0"/>
    <n v="0"/>
    <n v="2029"/>
    <n v="2005"/>
    <n v="-20300.169999999998"/>
    <n v="0"/>
    <s v="50-R1.5 - Retirement"/>
    <m/>
    <x v="1"/>
    <n v="2052"/>
    <b v="0"/>
  </r>
  <r>
    <x v="1"/>
    <s v="0241"/>
    <n v="0"/>
    <n v="0"/>
    <n v="2029"/>
    <n v="2006"/>
    <n v="-122558.62"/>
    <n v="0"/>
    <s v="50-R1.5 - Retirement"/>
    <m/>
    <x v="1"/>
    <n v="2052"/>
    <b v="0"/>
  </r>
  <r>
    <x v="1"/>
    <s v="0241"/>
    <n v="0"/>
    <n v="0"/>
    <n v="2029"/>
    <n v="2007"/>
    <n v="-8844.3700000000008"/>
    <n v="0"/>
    <s v="50-R1.5 - Retirement"/>
    <m/>
    <x v="1"/>
    <n v="2052"/>
    <b v="0"/>
  </r>
  <r>
    <x v="1"/>
    <s v="0241"/>
    <n v="0"/>
    <n v="0"/>
    <n v="2029"/>
    <n v="2008"/>
    <n v="-8717.32"/>
    <n v="0"/>
    <s v="50-R1.5 - Retirement"/>
    <m/>
    <x v="1"/>
    <n v="2052"/>
    <b v="0"/>
  </r>
  <r>
    <x v="1"/>
    <s v="0241"/>
    <n v="0"/>
    <n v="0"/>
    <n v="2029"/>
    <n v="2009"/>
    <n v="-50583.95"/>
    <n v="0"/>
    <s v="50-R1.5 - Retirement"/>
    <m/>
    <x v="1"/>
    <n v="2052"/>
    <b v="0"/>
  </r>
  <r>
    <x v="1"/>
    <s v="0241"/>
    <n v="0"/>
    <n v="0"/>
    <n v="2029"/>
    <n v="2010"/>
    <n v="-40070.83"/>
    <n v="0"/>
    <s v="50-R1.5 - Retirement"/>
    <m/>
    <x v="1"/>
    <n v="2052"/>
    <b v="0"/>
  </r>
  <r>
    <x v="1"/>
    <s v="0241"/>
    <n v="0"/>
    <n v="0"/>
    <n v="2030"/>
    <n v="1982"/>
    <n v="-1562479.7"/>
    <n v="0"/>
    <s v="50-R1.5 - Retirement"/>
    <m/>
    <x v="1"/>
    <n v="2052"/>
    <b v="0"/>
  </r>
  <r>
    <x v="1"/>
    <s v="0241"/>
    <n v="0"/>
    <n v="0"/>
    <n v="2030"/>
    <n v="1983"/>
    <n v="-94471.73"/>
    <n v="0"/>
    <s v="50-R1.5 - Retirement"/>
    <m/>
    <x v="1"/>
    <n v="2052"/>
    <b v="0"/>
  </r>
  <r>
    <x v="1"/>
    <s v="0241"/>
    <n v="0"/>
    <n v="0"/>
    <n v="2030"/>
    <n v="1984"/>
    <n v="-5582.28"/>
    <n v="0"/>
    <s v="50-R1.5 - Retirement"/>
    <m/>
    <x v="1"/>
    <n v="2052"/>
    <b v="0"/>
  </r>
  <r>
    <x v="1"/>
    <s v="0241"/>
    <n v="0"/>
    <n v="0"/>
    <n v="2030"/>
    <n v="1985"/>
    <n v="-18665.11"/>
    <n v="0"/>
    <s v="50-R1.5 - Retirement"/>
    <m/>
    <x v="1"/>
    <n v="2052"/>
    <b v="0"/>
  </r>
  <r>
    <x v="1"/>
    <s v="0241"/>
    <n v="0"/>
    <n v="0"/>
    <n v="2030"/>
    <n v="1986"/>
    <n v="-108545.58"/>
    <n v="0"/>
    <s v="50-R1.5 - Retirement"/>
    <m/>
    <x v="1"/>
    <n v="2052"/>
    <b v="0"/>
  </r>
  <r>
    <x v="1"/>
    <s v="0241"/>
    <n v="0"/>
    <n v="0"/>
    <n v="2030"/>
    <n v="1987"/>
    <n v="-6160.63"/>
    <n v="0"/>
    <s v="50-R1.5 - Retirement"/>
    <m/>
    <x v="1"/>
    <n v="2052"/>
    <b v="0"/>
  </r>
  <r>
    <x v="1"/>
    <s v="0241"/>
    <n v="0"/>
    <n v="0"/>
    <n v="2030"/>
    <n v="1988"/>
    <n v="-76028.61"/>
    <n v="0"/>
    <s v="50-R1.5 - Retirement"/>
    <m/>
    <x v="1"/>
    <n v="2052"/>
    <b v="0"/>
  </r>
  <r>
    <x v="1"/>
    <s v="0241"/>
    <n v="0"/>
    <n v="0"/>
    <n v="2030"/>
    <n v="1989"/>
    <n v="-23490.19"/>
    <n v="0"/>
    <s v="50-R1.5 - Retirement"/>
    <m/>
    <x v="1"/>
    <n v="2052"/>
    <b v="0"/>
  </r>
  <r>
    <x v="1"/>
    <s v="0241"/>
    <n v="0"/>
    <n v="0"/>
    <n v="2030"/>
    <n v="1990"/>
    <n v="-8947.5300000000007"/>
    <n v="0"/>
    <s v="50-R1.5 - Retirement"/>
    <m/>
    <x v="1"/>
    <n v="2052"/>
    <b v="0"/>
  </r>
  <r>
    <x v="1"/>
    <s v="0241"/>
    <n v="0"/>
    <n v="0"/>
    <n v="2030"/>
    <n v="1991"/>
    <n v="-36755.85"/>
    <n v="0"/>
    <s v="50-R1.5 - Retirement"/>
    <m/>
    <x v="1"/>
    <n v="2052"/>
    <b v="0"/>
  </r>
  <r>
    <x v="1"/>
    <s v="0241"/>
    <n v="0"/>
    <n v="0"/>
    <n v="2030"/>
    <n v="1992"/>
    <n v="-1255.8499999999999"/>
    <n v="0"/>
    <s v="50-R1.5 - Retirement"/>
    <m/>
    <x v="1"/>
    <n v="2052"/>
    <b v="0"/>
  </r>
  <r>
    <x v="1"/>
    <s v="0241"/>
    <n v="0"/>
    <n v="0"/>
    <n v="2030"/>
    <n v="1993"/>
    <n v="-3105.75"/>
    <n v="0"/>
    <s v="50-R1.5 - Retirement"/>
    <m/>
    <x v="1"/>
    <n v="2052"/>
    <b v="0"/>
  </r>
  <r>
    <x v="1"/>
    <s v="0241"/>
    <n v="0"/>
    <n v="0"/>
    <n v="2030"/>
    <n v="1994"/>
    <n v="-1947.2"/>
    <n v="0"/>
    <s v="50-R1.5 - Retirement"/>
    <m/>
    <x v="1"/>
    <n v="2052"/>
    <b v="0"/>
  </r>
  <r>
    <x v="1"/>
    <s v="0241"/>
    <n v="0"/>
    <n v="0"/>
    <n v="2030"/>
    <n v="1995"/>
    <n v="-10332.98"/>
    <n v="0"/>
    <s v="50-R1.5 - Retirement"/>
    <m/>
    <x v="1"/>
    <n v="2052"/>
    <b v="0"/>
  </r>
  <r>
    <x v="1"/>
    <s v="0241"/>
    <n v="0"/>
    <n v="0"/>
    <n v="2030"/>
    <n v="1996"/>
    <n v="-43608.99"/>
    <n v="0"/>
    <s v="50-R1.5 - Retirement"/>
    <m/>
    <x v="1"/>
    <n v="2052"/>
    <b v="0"/>
  </r>
  <r>
    <x v="1"/>
    <s v="0241"/>
    <n v="0"/>
    <n v="0"/>
    <n v="2030"/>
    <n v="1997"/>
    <n v="-10395"/>
    <n v="0"/>
    <s v="50-R1.5 - Retirement"/>
    <m/>
    <x v="1"/>
    <n v="2052"/>
    <b v="0"/>
  </r>
  <r>
    <x v="1"/>
    <s v="0241"/>
    <n v="0"/>
    <n v="0"/>
    <n v="2030"/>
    <n v="1998"/>
    <n v="-42025.52"/>
    <n v="0"/>
    <s v="50-R1.5 - Retirement"/>
    <m/>
    <x v="1"/>
    <n v="2052"/>
    <b v="0"/>
  </r>
  <r>
    <x v="1"/>
    <s v="0241"/>
    <n v="0"/>
    <n v="0"/>
    <n v="2030"/>
    <n v="1999"/>
    <n v="-91535.88"/>
    <n v="0"/>
    <s v="50-R1.5 - Retirement"/>
    <m/>
    <x v="1"/>
    <n v="2052"/>
    <b v="0"/>
  </r>
  <r>
    <x v="1"/>
    <s v="0241"/>
    <n v="0"/>
    <n v="0"/>
    <n v="2030"/>
    <n v="2000"/>
    <n v="-9561.7199999999993"/>
    <n v="0"/>
    <s v="50-R1.5 - Retirement"/>
    <m/>
    <x v="1"/>
    <n v="2052"/>
    <b v="0"/>
  </r>
  <r>
    <x v="1"/>
    <s v="0241"/>
    <n v="0"/>
    <n v="0"/>
    <n v="2030"/>
    <n v="2001"/>
    <n v="-258818.71"/>
    <n v="0"/>
    <s v="50-R1.5 - Retirement"/>
    <m/>
    <x v="1"/>
    <n v="2052"/>
    <b v="0"/>
  </r>
  <r>
    <x v="1"/>
    <s v="0241"/>
    <n v="0"/>
    <n v="0"/>
    <n v="2030"/>
    <n v="2002"/>
    <n v="-14542.76"/>
    <n v="0"/>
    <s v="50-R1.5 - Retirement"/>
    <m/>
    <x v="1"/>
    <n v="2052"/>
    <b v="0"/>
  </r>
  <r>
    <x v="1"/>
    <s v="0241"/>
    <n v="0"/>
    <n v="0"/>
    <n v="2030"/>
    <n v="2003"/>
    <n v="-54870.28"/>
    <n v="0"/>
    <s v="50-R1.5 - Retirement"/>
    <m/>
    <x v="1"/>
    <n v="2052"/>
    <b v="0"/>
  </r>
  <r>
    <x v="1"/>
    <s v="0241"/>
    <n v="0"/>
    <n v="0"/>
    <n v="2030"/>
    <n v="2004"/>
    <n v="-623183.21"/>
    <n v="0"/>
    <s v="50-R1.5 - Retirement"/>
    <m/>
    <x v="1"/>
    <n v="2052"/>
    <b v="0"/>
  </r>
  <r>
    <x v="1"/>
    <s v="0241"/>
    <n v="0"/>
    <n v="0"/>
    <n v="2030"/>
    <n v="2005"/>
    <n v="-21027.37"/>
    <n v="0"/>
    <s v="50-R1.5 - Retirement"/>
    <m/>
    <x v="1"/>
    <n v="2052"/>
    <b v="0"/>
  </r>
  <r>
    <x v="1"/>
    <s v="0241"/>
    <n v="0"/>
    <n v="0"/>
    <n v="2030"/>
    <n v="2006"/>
    <n v="-126933.93"/>
    <n v="0"/>
    <s v="50-R1.5 - Retirement"/>
    <m/>
    <x v="1"/>
    <n v="2052"/>
    <b v="0"/>
  </r>
  <r>
    <x v="1"/>
    <s v="0241"/>
    <n v="0"/>
    <n v="0"/>
    <n v="2030"/>
    <n v="2007"/>
    <n v="-9158.49"/>
    <n v="0"/>
    <s v="50-R1.5 - Retirement"/>
    <m/>
    <x v="1"/>
    <n v="2052"/>
    <b v="0"/>
  </r>
  <r>
    <x v="1"/>
    <s v="0241"/>
    <n v="0"/>
    <n v="0"/>
    <n v="2030"/>
    <n v="2008"/>
    <n v="-9025"/>
    <n v="0"/>
    <s v="50-R1.5 - Retirement"/>
    <m/>
    <x v="1"/>
    <n v="2052"/>
    <b v="0"/>
  </r>
  <r>
    <x v="1"/>
    <s v="0241"/>
    <n v="0"/>
    <n v="0"/>
    <n v="2030"/>
    <n v="2009"/>
    <n v="-52356.04"/>
    <n v="0"/>
    <s v="50-R1.5 - Retirement"/>
    <m/>
    <x v="1"/>
    <n v="2052"/>
    <b v="0"/>
  </r>
  <r>
    <x v="1"/>
    <s v="0241"/>
    <n v="0"/>
    <n v="0"/>
    <n v="2030"/>
    <n v="2010"/>
    <n v="-41463.620000000003"/>
    <n v="0"/>
    <s v="50-R1.5 - Retirement"/>
    <m/>
    <x v="1"/>
    <n v="2052"/>
    <b v="0"/>
  </r>
  <r>
    <x v="1"/>
    <s v="0241"/>
    <n v="0"/>
    <n v="0"/>
    <n v="2031"/>
    <n v="1982"/>
    <n v="-1591932.57"/>
    <n v="0"/>
    <s v="50-R1.5 - Retirement"/>
    <m/>
    <x v="1"/>
    <n v="2052"/>
    <b v="0"/>
  </r>
  <r>
    <x v="1"/>
    <s v="0241"/>
    <n v="0"/>
    <n v="0"/>
    <n v="2031"/>
    <n v="1983"/>
    <n v="-96409.69"/>
    <n v="0"/>
    <s v="50-R1.5 - Retirement"/>
    <m/>
    <x v="1"/>
    <n v="2052"/>
    <b v="0"/>
  </r>
  <r>
    <x v="1"/>
    <s v="0241"/>
    <n v="0"/>
    <n v="0"/>
    <n v="2031"/>
    <n v="1984"/>
    <n v="-5705.55"/>
    <n v="0"/>
    <s v="50-R1.5 - Retirement"/>
    <m/>
    <x v="1"/>
    <n v="2052"/>
    <b v="0"/>
  </r>
  <r>
    <x v="1"/>
    <s v="0241"/>
    <n v="0"/>
    <n v="0"/>
    <n v="2031"/>
    <n v="1985"/>
    <n v="-19104.41"/>
    <n v="0"/>
    <s v="50-R1.5 - Retirement"/>
    <m/>
    <x v="1"/>
    <n v="2052"/>
    <b v="0"/>
  </r>
  <r>
    <x v="1"/>
    <s v="0241"/>
    <n v="0"/>
    <n v="0"/>
    <n v="2031"/>
    <n v="1986"/>
    <n v="-111250.47"/>
    <n v="0"/>
    <s v="50-R1.5 - Retirement"/>
    <m/>
    <x v="1"/>
    <n v="2052"/>
    <b v="0"/>
  </r>
  <r>
    <x v="1"/>
    <s v="0241"/>
    <n v="0"/>
    <n v="0"/>
    <n v="2031"/>
    <n v="1987"/>
    <n v="-6321.91"/>
    <n v="0"/>
    <s v="50-R1.5 - Retirement"/>
    <m/>
    <x v="1"/>
    <n v="2052"/>
    <b v="0"/>
  </r>
  <r>
    <x v="1"/>
    <s v="0241"/>
    <n v="0"/>
    <n v="0"/>
    <n v="2031"/>
    <n v="1988"/>
    <n v="-78109.460000000006"/>
    <n v="0"/>
    <s v="50-R1.5 - Retirement"/>
    <m/>
    <x v="1"/>
    <n v="2052"/>
    <b v="0"/>
  </r>
  <r>
    <x v="1"/>
    <s v="0241"/>
    <n v="0"/>
    <n v="0"/>
    <n v="2031"/>
    <n v="1989"/>
    <n v="-24158.77"/>
    <n v="0"/>
    <s v="50-R1.5 - Retirement"/>
    <m/>
    <x v="1"/>
    <n v="2052"/>
    <b v="0"/>
  </r>
  <r>
    <x v="1"/>
    <s v="0241"/>
    <n v="0"/>
    <n v="0"/>
    <n v="2031"/>
    <n v="1990"/>
    <n v="-9211.25"/>
    <n v="0"/>
    <s v="50-R1.5 - Retirement"/>
    <m/>
    <x v="1"/>
    <n v="2052"/>
    <b v="0"/>
  </r>
  <r>
    <x v="1"/>
    <s v="0241"/>
    <n v="0"/>
    <n v="0"/>
    <n v="2031"/>
    <n v="1991"/>
    <n v="-37873.17"/>
    <n v="0"/>
    <s v="50-R1.5 - Retirement"/>
    <m/>
    <x v="1"/>
    <n v="2052"/>
    <b v="0"/>
  </r>
  <r>
    <x v="1"/>
    <s v="0241"/>
    <n v="0"/>
    <n v="0"/>
    <n v="2031"/>
    <n v="1992"/>
    <n v="-1295.0999999999999"/>
    <n v="0"/>
    <s v="50-R1.5 - Retirement"/>
    <m/>
    <x v="1"/>
    <n v="2052"/>
    <b v="0"/>
  </r>
  <r>
    <x v="1"/>
    <s v="0241"/>
    <n v="0"/>
    <n v="0"/>
    <n v="2031"/>
    <n v="1993"/>
    <n v="-3205.18"/>
    <n v="0"/>
    <s v="50-R1.5 - Retirement"/>
    <m/>
    <x v="1"/>
    <n v="2052"/>
    <b v="0"/>
  </r>
  <r>
    <x v="1"/>
    <s v="0241"/>
    <n v="0"/>
    <n v="0"/>
    <n v="2031"/>
    <n v="1994"/>
    <n v="-2010.92"/>
    <n v="0"/>
    <s v="50-R1.5 - Retirement"/>
    <m/>
    <x v="1"/>
    <n v="2052"/>
    <b v="0"/>
  </r>
  <r>
    <x v="1"/>
    <s v="0241"/>
    <n v="0"/>
    <n v="0"/>
    <n v="2031"/>
    <n v="1995"/>
    <n v="-10677.49"/>
    <n v="0"/>
    <s v="50-R1.5 - Retirement"/>
    <m/>
    <x v="1"/>
    <n v="2052"/>
    <b v="0"/>
  </r>
  <r>
    <x v="1"/>
    <s v="0241"/>
    <n v="0"/>
    <n v="0"/>
    <n v="2031"/>
    <n v="1996"/>
    <n v="-45086.86"/>
    <n v="0"/>
    <s v="50-R1.5 - Retirement"/>
    <m/>
    <x v="1"/>
    <n v="2052"/>
    <b v="0"/>
  </r>
  <r>
    <x v="1"/>
    <s v="0241"/>
    <n v="0"/>
    <n v="0"/>
    <n v="2031"/>
    <n v="1997"/>
    <n v="-10752.48"/>
    <n v="0"/>
    <s v="50-R1.5 - Retirement"/>
    <m/>
    <x v="1"/>
    <n v="2052"/>
    <b v="0"/>
  </r>
  <r>
    <x v="1"/>
    <s v="0241"/>
    <n v="0"/>
    <n v="0"/>
    <n v="2031"/>
    <n v="1998"/>
    <n v="-43487.47"/>
    <n v="0"/>
    <s v="50-R1.5 - Retirement"/>
    <m/>
    <x v="1"/>
    <n v="2052"/>
    <b v="0"/>
  </r>
  <r>
    <x v="1"/>
    <s v="0241"/>
    <n v="0"/>
    <n v="0"/>
    <n v="2031"/>
    <n v="1999"/>
    <n v="-94753.74"/>
    <n v="0"/>
    <s v="50-R1.5 - Retirement"/>
    <m/>
    <x v="1"/>
    <n v="2052"/>
    <b v="0"/>
  </r>
  <r>
    <x v="1"/>
    <s v="0241"/>
    <n v="0"/>
    <n v="0"/>
    <n v="2031"/>
    <n v="2000"/>
    <n v="-9900.43"/>
    <n v="0"/>
    <s v="50-R1.5 - Retirement"/>
    <m/>
    <x v="1"/>
    <n v="2052"/>
    <b v="0"/>
  </r>
  <r>
    <x v="1"/>
    <s v="0241"/>
    <n v="0"/>
    <n v="0"/>
    <n v="2031"/>
    <n v="2001"/>
    <n v="-268046.89"/>
    <n v="0"/>
    <s v="50-R1.5 - Retirement"/>
    <m/>
    <x v="1"/>
    <n v="2052"/>
    <b v="0"/>
  </r>
  <r>
    <x v="1"/>
    <s v="0241"/>
    <n v="0"/>
    <n v="0"/>
    <n v="2031"/>
    <n v="2002"/>
    <n v="-15063.54"/>
    <n v="0"/>
    <s v="50-R1.5 - Retirement"/>
    <m/>
    <x v="1"/>
    <n v="2052"/>
    <b v="0"/>
  </r>
  <r>
    <x v="1"/>
    <s v="0241"/>
    <n v="0"/>
    <n v="0"/>
    <n v="2031"/>
    <n v="2003"/>
    <n v="-56840.15"/>
    <n v="0"/>
    <s v="50-R1.5 - Retirement"/>
    <m/>
    <x v="1"/>
    <n v="2052"/>
    <b v="0"/>
  </r>
  <r>
    <x v="1"/>
    <s v="0241"/>
    <n v="0"/>
    <n v="0"/>
    <n v="2031"/>
    <n v="2004"/>
    <n v="-645581.12"/>
    <n v="0"/>
    <s v="50-R1.5 - Retirement"/>
    <m/>
    <x v="1"/>
    <n v="2052"/>
    <b v="0"/>
  </r>
  <r>
    <x v="1"/>
    <s v="0241"/>
    <n v="0"/>
    <n v="0"/>
    <n v="2031"/>
    <n v="2005"/>
    <n v="-21782.54"/>
    <n v="0"/>
    <s v="50-R1.5 - Retirement"/>
    <m/>
    <x v="1"/>
    <n v="2052"/>
    <b v="0"/>
  </r>
  <r>
    <x v="1"/>
    <s v="0241"/>
    <n v="0"/>
    <n v="0"/>
    <n v="2031"/>
    <n v="2006"/>
    <n v="-131481"/>
    <n v="0"/>
    <s v="50-R1.5 - Retirement"/>
    <m/>
    <x v="1"/>
    <n v="2052"/>
    <b v="0"/>
  </r>
  <r>
    <x v="1"/>
    <s v="0241"/>
    <n v="0"/>
    <n v="0"/>
    <n v="2031"/>
    <n v="2007"/>
    <n v="-9485.4500000000007"/>
    <n v="0"/>
    <s v="50-R1.5 - Retirement"/>
    <m/>
    <x v="1"/>
    <n v="2052"/>
    <b v="0"/>
  </r>
  <r>
    <x v="1"/>
    <s v="0241"/>
    <n v="0"/>
    <n v="0"/>
    <n v="2031"/>
    <n v="2008"/>
    <n v="-9345.5400000000009"/>
    <n v="0"/>
    <s v="50-R1.5 - Retirement"/>
    <m/>
    <x v="1"/>
    <n v="2052"/>
    <b v="0"/>
  </r>
  <r>
    <x v="1"/>
    <s v="0241"/>
    <n v="0"/>
    <n v="0"/>
    <n v="2031"/>
    <n v="2009"/>
    <n v="-54203.94"/>
    <n v="0"/>
    <s v="50-R1.5 - Retirement"/>
    <m/>
    <x v="1"/>
    <n v="2052"/>
    <b v="0"/>
  </r>
  <r>
    <x v="1"/>
    <s v="0241"/>
    <n v="0"/>
    <n v="0"/>
    <n v="2031"/>
    <n v="2010"/>
    <n v="-42916.2"/>
    <n v="0"/>
    <s v="50-R1.5 - Retirement"/>
    <m/>
    <x v="1"/>
    <n v="2052"/>
    <b v="0"/>
  </r>
  <r>
    <x v="1"/>
    <s v="0241"/>
    <n v="0"/>
    <n v="0"/>
    <n v="2032"/>
    <n v="1982"/>
    <n v="-1619127.59"/>
    <n v="0"/>
    <s v="50-R1.5 - Retirement"/>
    <m/>
    <x v="1"/>
    <n v="2052"/>
    <b v="0"/>
  </r>
  <r>
    <x v="1"/>
    <s v="0241"/>
    <n v="0"/>
    <n v="0"/>
    <n v="2032"/>
    <n v="1983"/>
    <n v="-98227.02"/>
    <n v="0"/>
    <s v="50-R1.5 - Retirement"/>
    <m/>
    <x v="1"/>
    <n v="2052"/>
    <b v="0"/>
  </r>
  <r>
    <x v="1"/>
    <s v="0241"/>
    <n v="0"/>
    <n v="0"/>
    <n v="2032"/>
    <n v="1984"/>
    <n v="-5822.59"/>
    <n v="0"/>
    <s v="50-R1.5 - Retirement"/>
    <m/>
    <x v="1"/>
    <n v="2052"/>
    <b v="0"/>
  </r>
  <r>
    <x v="1"/>
    <s v="0241"/>
    <n v="0"/>
    <n v="0"/>
    <n v="2032"/>
    <n v="1985"/>
    <n v="-19526.27"/>
    <n v="0"/>
    <s v="50-R1.5 - Retirement"/>
    <m/>
    <x v="1"/>
    <n v="2052"/>
    <b v="0"/>
  </r>
  <r>
    <x v="1"/>
    <s v="0241"/>
    <n v="0"/>
    <n v="0"/>
    <n v="2032"/>
    <n v="1986"/>
    <n v="-113868.84"/>
    <n v="0"/>
    <s v="50-R1.5 - Retirement"/>
    <m/>
    <x v="1"/>
    <n v="2052"/>
    <b v="0"/>
  </r>
  <r>
    <x v="1"/>
    <s v="0241"/>
    <n v="0"/>
    <n v="0"/>
    <n v="2032"/>
    <n v="1987"/>
    <n v="-6479.44"/>
    <n v="0"/>
    <s v="50-R1.5 - Retirement"/>
    <m/>
    <x v="1"/>
    <n v="2052"/>
    <b v="0"/>
  </r>
  <r>
    <x v="1"/>
    <s v="0241"/>
    <n v="0"/>
    <n v="0"/>
    <n v="2032"/>
    <n v="1988"/>
    <n v="-80154.25"/>
    <n v="0"/>
    <s v="50-R1.5 - Retirement"/>
    <m/>
    <x v="1"/>
    <n v="2052"/>
    <b v="0"/>
  </r>
  <r>
    <x v="1"/>
    <s v="0241"/>
    <n v="0"/>
    <n v="0"/>
    <n v="2032"/>
    <n v="1989"/>
    <n v="-24819.98"/>
    <n v="0"/>
    <s v="50-R1.5 - Retirement"/>
    <m/>
    <x v="1"/>
    <n v="2052"/>
    <b v="0"/>
  </r>
  <r>
    <x v="1"/>
    <s v="0241"/>
    <n v="0"/>
    <n v="0"/>
    <n v="2032"/>
    <n v="1990"/>
    <n v="-9473.41"/>
    <n v="0"/>
    <s v="50-R1.5 - Retirement"/>
    <m/>
    <x v="1"/>
    <n v="2052"/>
    <b v="0"/>
  </r>
  <r>
    <x v="1"/>
    <s v="0241"/>
    <n v="0"/>
    <n v="0"/>
    <n v="2032"/>
    <n v="1991"/>
    <n v="-38989.410000000003"/>
    <n v="0"/>
    <s v="50-R1.5 - Retirement"/>
    <m/>
    <x v="1"/>
    <n v="2052"/>
    <b v="0"/>
  </r>
  <r>
    <x v="1"/>
    <s v="0241"/>
    <n v="0"/>
    <n v="0"/>
    <n v="2032"/>
    <n v="1992"/>
    <n v="-1334.47"/>
    <n v="0"/>
    <s v="50-R1.5 - Retirement"/>
    <m/>
    <x v="1"/>
    <n v="2052"/>
    <b v="0"/>
  </r>
  <r>
    <x v="1"/>
    <s v="0241"/>
    <n v="0"/>
    <n v="0"/>
    <n v="2032"/>
    <n v="1993"/>
    <n v="-3305.33"/>
    <n v="0"/>
    <s v="50-R1.5 - Retirement"/>
    <m/>
    <x v="1"/>
    <n v="2052"/>
    <b v="0"/>
  </r>
  <r>
    <x v="1"/>
    <s v="0241"/>
    <n v="0"/>
    <n v="0"/>
    <n v="2032"/>
    <n v="1994"/>
    <n v="-2075.29"/>
    <n v="0"/>
    <s v="50-R1.5 - Retirement"/>
    <m/>
    <x v="1"/>
    <n v="2052"/>
    <b v="0"/>
  </r>
  <r>
    <x v="1"/>
    <s v="0241"/>
    <n v="0"/>
    <n v="0"/>
    <n v="2032"/>
    <n v="1995"/>
    <n v="-11026.85"/>
    <n v="0"/>
    <s v="50-R1.5 - Retirement"/>
    <m/>
    <x v="1"/>
    <n v="2052"/>
    <b v="0"/>
  </r>
  <r>
    <x v="1"/>
    <s v="0241"/>
    <n v="0"/>
    <n v="0"/>
    <n v="2032"/>
    <n v="1996"/>
    <n v="-46590.080000000002"/>
    <n v="0"/>
    <s v="50-R1.5 - Retirement"/>
    <m/>
    <x v="1"/>
    <n v="2052"/>
    <b v="0"/>
  </r>
  <r>
    <x v="1"/>
    <s v="0241"/>
    <n v="0"/>
    <n v="0"/>
    <n v="2032"/>
    <n v="1997"/>
    <n v="-11116.87"/>
    <n v="0"/>
    <s v="50-R1.5 - Retirement"/>
    <m/>
    <x v="1"/>
    <n v="2052"/>
    <b v="0"/>
  </r>
  <r>
    <x v="1"/>
    <s v="0241"/>
    <n v="0"/>
    <n v="0"/>
    <n v="2032"/>
    <n v="1998"/>
    <n v="-44983"/>
    <n v="0"/>
    <s v="50-R1.5 - Retirement"/>
    <m/>
    <x v="1"/>
    <n v="2052"/>
    <b v="0"/>
  </r>
  <r>
    <x v="1"/>
    <s v="0241"/>
    <n v="0"/>
    <n v="0"/>
    <n v="2032"/>
    <n v="1999"/>
    <n v="-98049.95"/>
    <n v="0"/>
    <s v="50-R1.5 - Retirement"/>
    <m/>
    <x v="1"/>
    <n v="2052"/>
    <b v="0"/>
  </r>
  <r>
    <x v="1"/>
    <s v="0241"/>
    <n v="0"/>
    <n v="0"/>
    <n v="2032"/>
    <n v="2000"/>
    <n v="-10248.469999999999"/>
    <n v="0"/>
    <s v="50-R1.5 - Retirement"/>
    <m/>
    <x v="1"/>
    <n v="2052"/>
    <b v="0"/>
  </r>
  <r>
    <x v="1"/>
    <s v="0241"/>
    <n v="0"/>
    <n v="0"/>
    <n v="2032"/>
    <n v="2001"/>
    <n v="-277542"/>
    <n v="0"/>
    <s v="50-R1.5 - Retirement"/>
    <m/>
    <x v="1"/>
    <n v="2052"/>
    <b v="0"/>
  </r>
  <r>
    <x v="1"/>
    <s v="0241"/>
    <n v="0"/>
    <n v="0"/>
    <n v="2032"/>
    <n v="2002"/>
    <n v="-15600.63"/>
    <n v="0"/>
    <s v="50-R1.5 - Retirement"/>
    <m/>
    <x v="1"/>
    <n v="2052"/>
    <b v="0"/>
  </r>
  <r>
    <x v="1"/>
    <s v="0241"/>
    <n v="0"/>
    <n v="0"/>
    <n v="2032"/>
    <n v="2003"/>
    <n v="-58875.6"/>
    <n v="0"/>
    <s v="50-R1.5 - Retirement"/>
    <m/>
    <x v="1"/>
    <n v="2052"/>
    <b v="0"/>
  </r>
  <r>
    <x v="1"/>
    <s v="0241"/>
    <n v="0"/>
    <n v="0"/>
    <n v="2032"/>
    <n v="2004"/>
    <n v="-668757.77"/>
    <n v="0"/>
    <s v="50-R1.5 - Retirement"/>
    <m/>
    <x v="1"/>
    <n v="2052"/>
    <b v="0"/>
  </r>
  <r>
    <x v="1"/>
    <s v="0241"/>
    <n v="0"/>
    <n v="0"/>
    <n v="2032"/>
    <n v="2005"/>
    <n v="-22565.43"/>
    <n v="0"/>
    <s v="50-R1.5 - Retirement"/>
    <m/>
    <x v="1"/>
    <n v="2052"/>
    <b v="0"/>
  </r>
  <r>
    <x v="1"/>
    <s v="0241"/>
    <n v="0"/>
    <n v="0"/>
    <n v="2032"/>
    <n v="2006"/>
    <n v="-136202.96"/>
    <n v="0"/>
    <s v="50-R1.5 - Retirement"/>
    <m/>
    <x v="1"/>
    <n v="2052"/>
    <b v="0"/>
  </r>
  <r>
    <x v="1"/>
    <s v="0241"/>
    <n v="0"/>
    <n v="0"/>
    <n v="2032"/>
    <n v="2007"/>
    <n v="-9825.24"/>
    <n v="0"/>
    <s v="50-R1.5 - Retirement"/>
    <m/>
    <x v="1"/>
    <n v="2052"/>
    <b v="0"/>
  </r>
  <r>
    <x v="1"/>
    <s v="0241"/>
    <n v="0"/>
    <n v="0"/>
    <n v="2032"/>
    <n v="2008"/>
    <n v="-9679.17"/>
    <n v="0"/>
    <s v="50-R1.5 - Retirement"/>
    <m/>
    <x v="1"/>
    <n v="2052"/>
    <b v="0"/>
  </r>
  <r>
    <x v="1"/>
    <s v="0241"/>
    <n v="0"/>
    <n v="0"/>
    <n v="2032"/>
    <n v="2009"/>
    <n v="-56129.07"/>
    <n v="0"/>
    <s v="50-R1.5 - Retirement"/>
    <m/>
    <x v="1"/>
    <n v="2052"/>
    <b v="0"/>
  </r>
  <r>
    <x v="1"/>
    <s v="0241"/>
    <n v="0"/>
    <n v="0"/>
    <n v="2032"/>
    <n v="2010"/>
    <n v="-44430.92"/>
    <n v="0"/>
    <s v="50-R1.5 - Retirement"/>
    <m/>
    <x v="1"/>
    <n v="2052"/>
    <b v="0"/>
  </r>
  <r>
    <x v="1"/>
    <s v="0241"/>
    <n v="0"/>
    <n v="0"/>
    <n v="2033"/>
    <n v="1982"/>
    <n v="-1643734.37"/>
    <n v="0"/>
    <s v="50-R1.5 - Retirement"/>
    <m/>
    <x v="1"/>
    <n v="2052"/>
    <b v="0"/>
  </r>
  <r>
    <x v="1"/>
    <s v="0241"/>
    <n v="0"/>
    <n v="0"/>
    <n v="2033"/>
    <n v="1983"/>
    <n v="-99905.03"/>
    <n v="0"/>
    <s v="50-R1.5 - Retirement"/>
    <m/>
    <x v="1"/>
    <n v="2052"/>
    <b v="0"/>
  </r>
  <r>
    <x v="1"/>
    <s v="0241"/>
    <n v="0"/>
    <n v="0"/>
    <n v="2033"/>
    <n v="1984"/>
    <n v="-5932.34"/>
    <n v="0"/>
    <s v="50-R1.5 - Retirement"/>
    <m/>
    <x v="1"/>
    <n v="2052"/>
    <b v="0"/>
  </r>
  <r>
    <x v="1"/>
    <s v="0241"/>
    <n v="0"/>
    <n v="0"/>
    <n v="2033"/>
    <n v="1985"/>
    <n v="-19926.82"/>
    <n v="0"/>
    <s v="50-R1.5 - Retirement"/>
    <m/>
    <x v="1"/>
    <n v="2052"/>
    <b v="0"/>
  </r>
  <r>
    <x v="1"/>
    <s v="0241"/>
    <n v="0"/>
    <n v="0"/>
    <n v="2033"/>
    <n v="1986"/>
    <n v="-116383.26"/>
    <n v="0"/>
    <s v="50-R1.5 - Retirement"/>
    <m/>
    <x v="1"/>
    <n v="2052"/>
    <b v="0"/>
  </r>
  <r>
    <x v="1"/>
    <s v="0241"/>
    <n v="0"/>
    <n v="0"/>
    <n v="2033"/>
    <n v="1987"/>
    <n v="-6631.94"/>
    <n v="0"/>
    <s v="50-R1.5 - Retirement"/>
    <m/>
    <x v="1"/>
    <n v="2052"/>
    <b v="0"/>
  </r>
  <r>
    <x v="1"/>
    <s v="0241"/>
    <n v="0"/>
    <n v="0"/>
    <n v="2033"/>
    <n v="1988"/>
    <n v="-82151.64"/>
    <n v="0"/>
    <s v="50-R1.5 - Retirement"/>
    <m/>
    <x v="1"/>
    <n v="2052"/>
    <b v="0"/>
  </r>
  <r>
    <x v="1"/>
    <s v="0241"/>
    <n v="0"/>
    <n v="0"/>
    <n v="2033"/>
    <n v="1989"/>
    <n v="-25469.73"/>
    <n v="0"/>
    <s v="50-R1.5 - Retirement"/>
    <m/>
    <x v="1"/>
    <n v="2052"/>
    <b v="0"/>
  </r>
  <r>
    <x v="1"/>
    <s v="0241"/>
    <n v="0"/>
    <n v="0"/>
    <n v="2033"/>
    <n v="1990"/>
    <n v="-9732.7000000000007"/>
    <n v="0"/>
    <s v="50-R1.5 - Retirement"/>
    <m/>
    <x v="1"/>
    <n v="2052"/>
    <b v="0"/>
  </r>
  <r>
    <x v="1"/>
    <s v="0241"/>
    <n v="0"/>
    <n v="0"/>
    <n v="2033"/>
    <n v="1991"/>
    <n v="-40099.120000000003"/>
    <n v="0"/>
    <s v="50-R1.5 - Retirement"/>
    <m/>
    <x v="1"/>
    <n v="2052"/>
    <b v="0"/>
  </r>
  <r>
    <x v="1"/>
    <s v="0241"/>
    <n v="0"/>
    <n v="0"/>
    <n v="2033"/>
    <n v="1992"/>
    <n v="-1373.8"/>
    <n v="0"/>
    <s v="50-R1.5 - Retirement"/>
    <m/>
    <x v="1"/>
    <n v="2052"/>
    <b v="0"/>
  </r>
  <r>
    <x v="1"/>
    <s v="0241"/>
    <n v="0"/>
    <n v="0"/>
    <n v="2033"/>
    <n v="1993"/>
    <n v="-3405.81"/>
    <n v="0"/>
    <s v="50-R1.5 - Retirement"/>
    <m/>
    <x v="1"/>
    <n v="2052"/>
    <b v="0"/>
  </r>
  <r>
    <x v="1"/>
    <s v="0241"/>
    <n v="0"/>
    <n v="0"/>
    <n v="2033"/>
    <n v="1994"/>
    <n v="-2140.14"/>
    <n v="0"/>
    <s v="50-R1.5 - Retirement"/>
    <m/>
    <x v="1"/>
    <n v="2052"/>
    <b v="0"/>
  </r>
  <r>
    <x v="1"/>
    <s v="0241"/>
    <n v="0"/>
    <n v="0"/>
    <n v="2033"/>
    <n v="1995"/>
    <n v="-11379.86"/>
    <n v="0"/>
    <s v="50-R1.5 - Retirement"/>
    <m/>
    <x v="1"/>
    <n v="2052"/>
    <b v="0"/>
  </r>
  <r>
    <x v="1"/>
    <s v="0241"/>
    <n v="0"/>
    <n v="0"/>
    <n v="2033"/>
    <n v="1996"/>
    <n v="-48114.5"/>
    <n v="0"/>
    <s v="50-R1.5 - Retirement"/>
    <m/>
    <x v="1"/>
    <n v="2052"/>
    <b v="0"/>
  </r>
  <r>
    <x v="1"/>
    <s v="0241"/>
    <n v="0"/>
    <n v="0"/>
    <n v="2033"/>
    <n v="1997"/>
    <n v="-11487.51"/>
    <n v="0"/>
    <s v="50-R1.5 - Retirement"/>
    <m/>
    <x v="1"/>
    <n v="2052"/>
    <b v="0"/>
  </r>
  <r>
    <x v="1"/>
    <s v="0241"/>
    <n v="0"/>
    <n v="0"/>
    <n v="2033"/>
    <n v="1998"/>
    <n v="-46507.42"/>
    <n v="0"/>
    <s v="50-R1.5 - Retirement"/>
    <m/>
    <x v="1"/>
    <n v="2052"/>
    <b v="0"/>
  </r>
  <r>
    <x v="1"/>
    <s v="0241"/>
    <n v="0"/>
    <n v="0"/>
    <n v="2033"/>
    <n v="1999"/>
    <n v="-101421.88"/>
    <n v="0"/>
    <s v="50-R1.5 - Retirement"/>
    <m/>
    <x v="1"/>
    <n v="2052"/>
    <b v="0"/>
  </r>
  <r>
    <x v="1"/>
    <s v="0241"/>
    <n v="0"/>
    <n v="0"/>
    <n v="2033"/>
    <n v="2000"/>
    <n v="-10604.98"/>
    <n v="0"/>
    <s v="50-R1.5 - Retirement"/>
    <m/>
    <x v="1"/>
    <n v="2052"/>
    <b v="0"/>
  </r>
  <r>
    <x v="1"/>
    <s v="0241"/>
    <n v="0"/>
    <n v="0"/>
    <n v="2033"/>
    <n v="2001"/>
    <n v="-287298.71999999997"/>
    <n v="0"/>
    <s v="50-R1.5 - Retirement"/>
    <m/>
    <x v="1"/>
    <n v="2052"/>
    <b v="0"/>
  </r>
  <r>
    <x v="1"/>
    <s v="0241"/>
    <n v="0"/>
    <n v="0"/>
    <n v="2033"/>
    <n v="2002"/>
    <n v="-16153.25"/>
    <n v="0"/>
    <s v="50-R1.5 - Retirement"/>
    <m/>
    <x v="1"/>
    <n v="2052"/>
    <b v="0"/>
  </r>
  <r>
    <x v="1"/>
    <s v="0241"/>
    <n v="0"/>
    <n v="0"/>
    <n v="2033"/>
    <n v="2003"/>
    <n v="-60974.81"/>
    <n v="0"/>
    <s v="50-R1.5 - Retirement"/>
    <m/>
    <x v="1"/>
    <n v="2052"/>
    <b v="0"/>
  </r>
  <r>
    <x v="1"/>
    <s v="0241"/>
    <n v="0"/>
    <n v="0"/>
    <n v="2033"/>
    <n v="2004"/>
    <n v="-692706.02"/>
    <n v="0"/>
    <s v="50-R1.5 - Retirement"/>
    <m/>
    <x v="1"/>
    <n v="2052"/>
    <b v="0"/>
  </r>
  <r>
    <x v="1"/>
    <s v="0241"/>
    <n v="0"/>
    <n v="0"/>
    <n v="2033"/>
    <n v="2005"/>
    <n v="-23375.54"/>
    <n v="0"/>
    <s v="50-R1.5 - Retirement"/>
    <m/>
    <x v="1"/>
    <n v="2052"/>
    <b v="0"/>
  </r>
  <r>
    <x v="1"/>
    <s v="0241"/>
    <n v="0"/>
    <n v="0"/>
    <n v="2033"/>
    <n v="2006"/>
    <n v="-141098.25"/>
    <n v="0"/>
    <s v="50-R1.5 - Retirement"/>
    <m/>
    <x v="1"/>
    <n v="2052"/>
    <b v="0"/>
  </r>
  <r>
    <x v="1"/>
    <s v="0241"/>
    <n v="0"/>
    <n v="0"/>
    <n v="2033"/>
    <n v="2007"/>
    <n v="-10178.1"/>
    <n v="0"/>
    <s v="50-R1.5 - Retirement"/>
    <m/>
    <x v="1"/>
    <n v="2052"/>
    <b v="0"/>
  </r>
  <r>
    <x v="1"/>
    <s v="0241"/>
    <n v="0"/>
    <n v="0"/>
    <n v="2033"/>
    <n v="2008"/>
    <n v="-10025.9"/>
    <n v="0"/>
    <s v="50-R1.5 - Retirement"/>
    <m/>
    <x v="1"/>
    <n v="2052"/>
    <b v="0"/>
  </r>
  <r>
    <x v="1"/>
    <s v="0241"/>
    <n v="0"/>
    <n v="0"/>
    <n v="2033"/>
    <n v="2009"/>
    <n v="-58132.86"/>
    <n v="0"/>
    <s v="50-R1.5 - Retirement"/>
    <m/>
    <x v="1"/>
    <n v="2052"/>
    <b v="0"/>
  </r>
  <r>
    <x v="1"/>
    <s v="0241"/>
    <n v="0"/>
    <n v="0"/>
    <n v="2033"/>
    <n v="2010"/>
    <n v="-46008.94"/>
    <n v="0"/>
    <s v="50-R1.5 - Retirement"/>
    <m/>
    <x v="1"/>
    <n v="2052"/>
    <b v="0"/>
  </r>
  <r>
    <x v="1"/>
    <s v="0241"/>
    <n v="0"/>
    <n v="0"/>
    <n v="2034"/>
    <n v="1982"/>
    <n v="-1665459.19"/>
    <n v="0"/>
    <s v="50-R1.5 - Retirement"/>
    <m/>
    <x v="1"/>
    <n v="2052"/>
    <b v="0"/>
  </r>
  <r>
    <x v="1"/>
    <s v="0241"/>
    <n v="0"/>
    <n v="0"/>
    <n v="2034"/>
    <n v="1983"/>
    <n v="-101423.35"/>
    <n v="0"/>
    <s v="50-R1.5 - Retirement"/>
    <m/>
    <x v="1"/>
    <n v="2052"/>
    <b v="0"/>
  </r>
  <r>
    <x v="1"/>
    <s v="0241"/>
    <n v="0"/>
    <n v="0"/>
    <n v="2034"/>
    <n v="1984"/>
    <n v="-6033.69"/>
    <n v="0"/>
    <s v="50-R1.5 - Retirement"/>
    <m/>
    <x v="1"/>
    <n v="2052"/>
    <b v="0"/>
  </r>
  <r>
    <x v="1"/>
    <s v="0241"/>
    <n v="0"/>
    <n v="0"/>
    <n v="2034"/>
    <n v="1985"/>
    <n v="-20302.439999999999"/>
    <n v="0"/>
    <s v="50-R1.5 - Retirement"/>
    <m/>
    <x v="1"/>
    <n v="2052"/>
    <b v="0"/>
  </r>
  <r>
    <x v="1"/>
    <s v="0241"/>
    <n v="0"/>
    <n v="0"/>
    <n v="2034"/>
    <n v="1986"/>
    <n v="-118770.7"/>
    <n v="0"/>
    <s v="50-R1.5 - Retirement"/>
    <m/>
    <x v="1"/>
    <n v="2052"/>
    <b v="0"/>
  </r>
  <r>
    <x v="1"/>
    <s v="0241"/>
    <n v="0"/>
    <n v="0"/>
    <n v="2034"/>
    <n v="1987"/>
    <n v="-6778.39"/>
    <n v="0"/>
    <s v="50-R1.5 - Retirement"/>
    <m/>
    <x v="1"/>
    <n v="2052"/>
    <b v="0"/>
  </r>
  <r>
    <x v="1"/>
    <s v="0241"/>
    <n v="0"/>
    <n v="0"/>
    <n v="2034"/>
    <n v="1988"/>
    <n v="-84085.14"/>
    <n v="0"/>
    <s v="50-R1.5 - Retirement"/>
    <m/>
    <x v="1"/>
    <n v="2052"/>
    <b v="0"/>
  </r>
  <r>
    <x v="1"/>
    <s v="0241"/>
    <n v="0"/>
    <n v="0"/>
    <n v="2034"/>
    <n v="1989"/>
    <n v="-26104.41"/>
    <n v="0"/>
    <s v="50-R1.5 - Retirement"/>
    <m/>
    <x v="1"/>
    <n v="2052"/>
    <b v="0"/>
  </r>
  <r>
    <x v="1"/>
    <s v="0241"/>
    <n v="0"/>
    <n v="0"/>
    <n v="2034"/>
    <n v="1990"/>
    <n v="-9987.48"/>
    <n v="0"/>
    <s v="50-R1.5 - Retirement"/>
    <m/>
    <x v="1"/>
    <n v="2052"/>
    <b v="0"/>
  </r>
  <r>
    <x v="1"/>
    <s v="0241"/>
    <n v="0"/>
    <n v="0"/>
    <n v="2034"/>
    <n v="1991"/>
    <n v="-41196.6"/>
    <n v="0"/>
    <s v="50-R1.5 - Retirement"/>
    <m/>
    <x v="1"/>
    <n v="2052"/>
    <b v="0"/>
  </r>
  <r>
    <x v="1"/>
    <s v="0241"/>
    <n v="0"/>
    <n v="0"/>
    <n v="2034"/>
    <n v="1992"/>
    <n v="-1412.9"/>
    <n v="0"/>
    <s v="50-R1.5 - Retirement"/>
    <m/>
    <x v="1"/>
    <n v="2052"/>
    <b v="0"/>
  </r>
  <r>
    <x v="1"/>
    <s v="0241"/>
    <n v="0"/>
    <n v="0"/>
    <n v="2034"/>
    <n v="1993"/>
    <n v="-3506.19"/>
    <n v="0"/>
    <s v="50-R1.5 - Retirement"/>
    <m/>
    <x v="1"/>
    <n v="2052"/>
    <b v="0"/>
  </r>
  <r>
    <x v="1"/>
    <s v="0241"/>
    <n v="0"/>
    <n v="0"/>
    <n v="2034"/>
    <n v="1994"/>
    <n v="-2205.1999999999998"/>
    <n v="0"/>
    <s v="50-R1.5 - Retirement"/>
    <m/>
    <x v="1"/>
    <n v="2052"/>
    <b v="0"/>
  </r>
  <r>
    <x v="1"/>
    <s v="0241"/>
    <n v="0"/>
    <n v="0"/>
    <n v="2034"/>
    <n v="1995"/>
    <n v="-11735.47"/>
    <n v="0"/>
    <s v="50-R1.5 - Retirement"/>
    <m/>
    <x v="1"/>
    <n v="2052"/>
    <b v="0"/>
  </r>
  <r>
    <x v="1"/>
    <s v="0241"/>
    <n v="0"/>
    <n v="0"/>
    <n v="2034"/>
    <n v="1996"/>
    <n v="-49654.82"/>
    <n v="0"/>
    <s v="50-R1.5 - Retirement"/>
    <m/>
    <x v="1"/>
    <n v="2052"/>
    <b v="0"/>
  </r>
  <r>
    <x v="1"/>
    <s v="0241"/>
    <n v="0"/>
    <n v="0"/>
    <n v="2034"/>
    <n v="1997"/>
    <n v="-11863.38"/>
    <n v="0"/>
    <s v="50-R1.5 - Retirement"/>
    <m/>
    <x v="1"/>
    <n v="2052"/>
    <b v="0"/>
  </r>
  <r>
    <x v="1"/>
    <s v="0241"/>
    <n v="0"/>
    <n v="0"/>
    <n v="2034"/>
    <n v="1998"/>
    <n v="-48058.01"/>
    <n v="0"/>
    <s v="50-R1.5 - Retirement"/>
    <m/>
    <x v="1"/>
    <n v="2052"/>
    <b v="0"/>
  </r>
  <r>
    <x v="1"/>
    <s v="0241"/>
    <n v="0"/>
    <n v="0"/>
    <n v="2034"/>
    <n v="1999"/>
    <n v="-104858.95"/>
    <n v="0"/>
    <s v="50-R1.5 - Retirement"/>
    <m/>
    <x v="1"/>
    <n v="2052"/>
    <b v="0"/>
  </r>
  <r>
    <x v="1"/>
    <s v="0241"/>
    <n v="0"/>
    <n v="0"/>
    <n v="2034"/>
    <n v="2000"/>
    <n v="-10969.69"/>
    <n v="0"/>
    <s v="50-R1.5 - Retirement"/>
    <m/>
    <x v="1"/>
    <n v="2052"/>
    <b v="0"/>
  </r>
  <r>
    <x v="1"/>
    <s v="0241"/>
    <n v="0"/>
    <n v="0"/>
    <n v="2034"/>
    <n v="2001"/>
    <n v="-297293.02"/>
    <n v="0"/>
    <s v="50-R1.5 - Retirement"/>
    <m/>
    <x v="1"/>
    <n v="2052"/>
    <b v="0"/>
  </r>
  <r>
    <x v="1"/>
    <s v="0241"/>
    <n v="0"/>
    <n v="0"/>
    <n v="2034"/>
    <n v="2002"/>
    <n v="-16721.11"/>
    <n v="0"/>
    <s v="50-R1.5 - Retirement"/>
    <m/>
    <x v="1"/>
    <n v="2052"/>
    <b v="0"/>
  </r>
  <r>
    <x v="1"/>
    <s v="0241"/>
    <n v="0"/>
    <n v="0"/>
    <n v="2034"/>
    <n v="2003"/>
    <n v="-63134.74"/>
    <n v="0"/>
    <s v="50-R1.5 - Retirement"/>
    <m/>
    <x v="1"/>
    <n v="2052"/>
    <b v="0"/>
  </r>
  <r>
    <x v="1"/>
    <s v="0241"/>
    <n v="0"/>
    <n v="0"/>
    <n v="2034"/>
    <n v="2004"/>
    <n v="-717404.44"/>
    <n v="0"/>
    <s v="50-R1.5 - Retirement"/>
    <m/>
    <x v="1"/>
    <n v="2052"/>
    <b v="0"/>
  </r>
  <r>
    <x v="1"/>
    <s v="0241"/>
    <n v="0"/>
    <n v="0"/>
    <n v="2034"/>
    <n v="2005"/>
    <n v="-24212.62"/>
    <n v="0"/>
    <s v="50-R1.5 - Retirement"/>
    <m/>
    <x v="1"/>
    <n v="2052"/>
    <b v="0"/>
  </r>
  <r>
    <x v="1"/>
    <s v="0241"/>
    <n v="0"/>
    <n v="0"/>
    <n v="2034"/>
    <n v="2006"/>
    <n v="-146163.74"/>
    <n v="0"/>
    <s v="50-R1.5 - Retirement"/>
    <m/>
    <x v="1"/>
    <n v="2052"/>
    <b v="0"/>
  </r>
  <r>
    <x v="1"/>
    <s v="0241"/>
    <n v="0"/>
    <n v="0"/>
    <n v="2034"/>
    <n v="2007"/>
    <n v="-10543.91"/>
    <n v="0"/>
    <s v="50-R1.5 - Retirement"/>
    <m/>
    <x v="1"/>
    <n v="2052"/>
    <b v="0"/>
  </r>
  <r>
    <x v="1"/>
    <s v="0241"/>
    <n v="0"/>
    <n v="0"/>
    <n v="2034"/>
    <n v="2008"/>
    <n v="-10385.969999999999"/>
    <n v="0"/>
    <s v="50-R1.5 - Retirement"/>
    <m/>
    <x v="1"/>
    <n v="2052"/>
    <b v="0"/>
  </r>
  <r>
    <x v="1"/>
    <s v="0241"/>
    <n v="0"/>
    <n v="0"/>
    <n v="2034"/>
    <n v="2009"/>
    <n v="-60215.32"/>
    <n v="0"/>
    <s v="50-R1.5 - Retirement"/>
    <m/>
    <x v="1"/>
    <n v="2052"/>
    <b v="0"/>
  </r>
  <r>
    <x v="1"/>
    <s v="0241"/>
    <n v="0"/>
    <n v="0"/>
    <n v="2034"/>
    <n v="2010"/>
    <n v="-47651.45"/>
    <n v="0"/>
    <s v="50-R1.5 - Retirement"/>
    <m/>
    <x v="1"/>
    <n v="2052"/>
    <b v="0"/>
  </r>
  <r>
    <x v="1"/>
    <s v="0241"/>
    <n v="0"/>
    <n v="0"/>
    <n v="2035"/>
    <n v="1982"/>
    <n v="-1683999.17"/>
    <n v="0"/>
    <s v="50-R1.5 - Retirement"/>
    <m/>
    <x v="1"/>
    <n v="2052"/>
    <b v="0"/>
  </r>
  <r>
    <x v="1"/>
    <s v="0241"/>
    <n v="0"/>
    <n v="0"/>
    <n v="2035"/>
    <n v="1983"/>
    <n v="-102763.83"/>
    <n v="0"/>
    <s v="50-R1.5 - Retirement"/>
    <m/>
    <x v="1"/>
    <n v="2052"/>
    <b v="0"/>
  </r>
  <r>
    <x v="1"/>
    <s v="0241"/>
    <n v="0"/>
    <n v="0"/>
    <n v="2035"/>
    <n v="1984"/>
    <n v="-6125.38"/>
    <n v="0"/>
    <s v="50-R1.5 - Retirement"/>
    <m/>
    <x v="1"/>
    <n v="2052"/>
    <b v="0"/>
  </r>
  <r>
    <x v="1"/>
    <s v="0241"/>
    <n v="0"/>
    <n v="0"/>
    <n v="2035"/>
    <n v="1985"/>
    <n v="-20649.27"/>
    <n v="0"/>
    <s v="50-R1.5 - Retirement"/>
    <m/>
    <x v="1"/>
    <n v="2052"/>
    <b v="0"/>
  </r>
  <r>
    <x v="1"/>
    <s v="0241"/>
    <n v="0"/>
    <n v="0"/>
    <n v="2035"/>
    <n v="1986"/>
    <n v="-121009.53"/>
    <n v="0"/>
    <s v="50-R1.5 - Retirement"/>
    <m/>
    <x v="1"/>
    <n v="2052"/>
    <b v="0"/>
  </r>
  <r>
    <x v="1"/>
    <s v="0241"/>
    <n v="0"/>
    <n v="0"/>
    <n v="2035"/>
    <n v="1987"/>
    <n v="-6917.44"/>
    <n v="0"/>
    <s v="50-R1.5 - Retirement"/>
    <m/>
    <x v="1"/>
    <n v="2052"/>
    <b v="0"/>
  </r>
  <r>
    <x v="1"/>
    <s v="0241"/>
    <n v="0"/>
    <n v="0"/>
    <n v="2035"/>
    <n v="1988"/>
    <n v="-85941.89"/>
    <n v="0"/>
    <s v="50-R1.5 - Retirement"/>
    <m/>
    <x v="1"/>
    <n v="2052"/>
    <b v="0"/>
  </r>
  <r>
    <x v="1"/>
    <s v="0241"/>
    <n v="0"/>
    <n v="0"/>
    <n v="2035"/>
    <n v="1989"/>
    <n v="-26718.799999999999"/>
    <n v="0"/>
    <s v="50-R1.5 - Retirement"/>
    <m/>
    <x v="1"/>
    <n v="2052"/>
    <b v="0"/>
  </r>
  <r>
    <x v="1"/>
    <s v="0241"/>
    <n v="0"/>
    <n v="0"/>
    <n v="2035"/>
    <n v="1990"/>
    <n v="-10236.36"/>
    <n v="0"/>
    <s v="50-R1.5 - Retirement"/>
    <m/>
    <x v="1"/>
    <n v="2052"/>
    <b v="0"/>
  </r>
  <r>
    <x v="1"/>
    <s v="0241"/>
    <n v="0"/>
    <n v="0"/>
    <n v="2035"/>
    <n v="1991"/>
    <n v="-42275.07"/>
    <n v="0"/>
    <s v="50-R1.5 - Retirement"/>
    <m/>
    <x v="1"/>
    <n v="2052"/>
    <b v="0"/>
  </r>
  <r>
    <x v="1"/>
    <s v="0241"/>
    <n v="0"/>
    <n v="0"/>
    <n v="2035"/>
    <n v="1992"/>
    <n v="-1451.57"/>
    <n v="0"/>
    <s v="50-R1.5 - Retirement"/>
    <m/>
    <x v="1"/>
    <n v="2052"/>
    <b v="0"/>
  </r>
  <r>
    <x v="1"/>
    <s v="0241"/>
    <n v="0"/>
    <n v="0"/>
    <n v="2035"/>
    <n v="1993"/>
    <n v="-3605.98"/>
    <n v="0"/>
    <s v="50-R1.5 - Retirement"/>
    <m/>
    <x v="1"/>
    <n v="2052"/>
    <b v="0"/>
  </r>
  <r>
    <x v="1"/>
    <s v="0241"/>
    <n v="0"/>
    <n v="0"/>
    <n v="2035"/>
    <n v="1994"/>
    <n v="-2270.19"/>
    <n v="0"/>
    <s v="50-R1.5 - Retirement"/>
    <m/>
    <x v="1"/>
    <n v="2052"/>
    <b v="0"/>
  </r>
  <r>
    <x v="1"/>
    <s v="0241"/>
    <n v="0"/>
    <n v="0"/>
    <n v="2035"/>
    <n v="1995"/>
    <n v="-12092.21"/>
    <n v="0"/>
    <s v="50-R1.5 - Retirement"/>
    <m/>
    <x v="1"/>
    <n v="2052"/>
    <b v="0"/>
  </r>
  <r>
    <x v="1"/>
    <s v="0241"/>
    <n v="0"/>
    <n v="0"/>
    <n v="2035"/>
    <n v="1996"/>
    <n v="-51206.5"/>
    <n v="0"/>
    <s v="50-R1.5 - Retirement"/>
    <m/>
    <x v="1"/>
    <n v="2052"/>
    <b v="0"/>
  </r>
  <r>
    <x v="1"/>
    <s v="0241"/>
    <n v="0"/>
    <n v="0"/>
    <n v="2035"/>
    <n v="1997"/>
    <n v="-12243.17"/>
    <n v="0"/>
    <s v="50-R1.5 - Retirement"/>
    <m/>
    <x v="1"/>
    <n v="2052"/>
    <b v="0"/>
  </r>
  <r>
    <x v="1"/>
    <s v="0241"/>
    <n v="0"/>
    <n v="0"/>
    <n v="2035"/>
    <n v="1998"/>
    <n v="-49630.46"/>
    <n v="0"/>
    <s v="50-R1.5 - Retirement"/>
    <m/>
    <x v="1"/>
    <n v="2052"/>
    <b v="0"/>
  </r>
  <r>
    <x v="1"/>
    <s v="0241"/>
    <n v="0"/>
    <n v="0"/>
    <n v="2035"/>
    <n v="1999"/>
    <n v="-108355.01"/>
    <n v="0"/>
    <s v="50-R1.5 - Retirement"/>
    <m/>
    <x v="1"/>
    <n v="2052"/>
    <b v="0"/>
  </r>
  <r>
    <x v="1"/>
    <s v="0241"/>
    <n v="0"/>
    <n v="0"/>
    <n v="2035"/>
    <n v="2000"/>
    <n v="-11341.44"/>
    <n v="0"/>
    <s v="50-R1.5 - Retirement"/>
    <m/>
    <x v="1"/>
    <n v="2052"/>
    <b v="0"/>
  </r>
  <r>
    <x v="1"/>
    <s v="0241"/>
    <n v="0"/>
    <n v="0"/>
    <n v="2035"/>
    <n v="2001"/>
    <n v="-307516.89"/>
    <n v="0"/>
    <s v="50-R1.5 - Retirement"/>
    <m/>
    <x v="1"/>
    <n v="2052"/>
    <b v="0"/>
  </r>
  <r>
    <x v="1"/>
    <s v="0241"/>
    <n v="0"/>
    <n v="0"/>
    <n v="2035"/>
    <n v="2002"/>
    <n v="-17302.78"/>
    <n v="0"/>
    <s v="50-R1.5 - Retirement"/>
    <m/>
    <x v="1"/>
    <n v="2052"/>
    <b v="0"/>
  </r>
  <r>
    <x v="1"/>
    <s v="0241"/>
    <n v="0"/>
    <n v="0"/>
    <n v="2035"/>
    <n v="2003"/>
    <n v="-65354.18"/>
    <n v="0"/>
    <s v="50-R1.5 - Retirement"/>
    <m/>
    <x v="1"/>
    <n v="2052"/>
    <b v="0"/>
  </r>
  <r>
    <x v="1"/>
    <s v="0241"/>
    <n v="0"/>
    <n v="0"/>
    <n v="2035"/>
    <n v="2004"/>
    <n v="-742817.3"/>
    <n v="0"/>
    <s v="50-R1.5 - Retirement"/>
    <m/>
    <x v="1"/>
    <n v="2052"/>
    <b v="0"/>
  </r>
  <r>
    <x v="1"/>
    <s v="0241"/>
    <n v="0"/>
    <n v="0"/>
    <n v="2035"/>
    <n v="2005"/>
    <n v="-25075.919999999998"/>
    <n v="0"/>
    <s v="50-R1.5 - Retirement"/>
    <m/>
    <x v="1"/>
    <n v="2052"/>
    <b v="0"/>
  </r>
  <r>
    <x v="1"/>
    <s v="0241"/>
    <n v="0"/>
    <n v="0"/>
    <n v="2035"/>
    <n v="2006"/>
    <n v="-151397.87"/>
    <n v="0"/>
    <s v="50-R1.5 - Retirement"/>
    <m/>
    <x v="1"/>
    <n v="2052"/>
    <b v="0"/>
  </r>
  <r>
    <x v="1"/>
    <s v="0241"/>
    <n v="0"/>
    <n v="0"/>
    <n v="2035"/>
    <n v="2007"/>
    <n v="-10922.44"/>
    <n v="0"/>
    <s v="50-R1.5 - Retirement"/>
    <m/>
    <x v="1"/>
    <n v="2052"/>
    <b v="0"/>
  </r>
  <r>
    <x v="1"/>
    <s v="0241"/>
    <n v="0"/>
    <n v="0"/>
    <n v="2035"/>
    <n v="2008"/>
    <n v="-10759.25"/>
    <n v="0"/>
    <s v="50-R1.5 - Retirement"/>
    <m/>
    <x v="1"/>
    <n v="2052"/>
    <b v="0"/>
  </r>
  <r>
    <x v="1"/>
    <s v="0241"/>
    <n v="0"/>
    <n v="0"/>
    <n v="2035"/>
    <n v="2009"/>
    <n v="-62377.87"/>
    <n v="0"/>
    <s v="50-R1.5 - Retirement"/>
    <m/>
    <x v="1"/>
    <n v="2052"/>
    <b v="0"/>
  </r>
  <r>
    <x v="1"/>
    <s v="0241"/>
    <n v="0"/>
    <n v="0"/>
    <n v="2035"/>
    <n v="2010"/>
    <n v="-49358.44"/>
    <n v="0"/>
    <s v="50-R1.5 - Retirement"/>
    <m/>
    <x v="1"/>
    <n v="2052"/>
    <b v="0"/>
  </r>
  <r>
    <x v="1"/>
    <s v="0241"/>
    <n v="0"/>
    <n v="0"/>
    <n v="2036"/>
    <n v="1982"/>
    <n v="-1699042.25"/>
    <n v="0"/>
    <s v="50-R1.5 - Retirement"/>
    <m/>
    <x v="1"/>
    <n v="2052"/>
    <b v="0"/>
  </r>
  <r>
    <x v="1"/>
    <s v="0241"/>
    <n v="0"/>
    <n v="0"/>
    <n v="2036"/>
    <n v="1983"/>
    <n v="-103907.81"/>
    <n v="0"/>
    <s v="50-R1.5 - Retirement"/>
    <m/>
    <x v="1"/>
    <n v="2052"/>
    <b v="0"/>
  </r>
  <r>
    <x v="1"/>
    <s v="0241"/>
    <n v="0"/>
    <n v="0"/>
    <n v="2036"/>
    <n v="1984"/>
    <n v="-6206.34"/>
    <n v="0"/>
    <s v="50-R1.5 - Retirement"/>
    <m/>
    <x v="1"/>
    <n v="2052"/>
    <b v="0"/>
  </r>
  <r>
    <x v="1"/>
    <s v="0241"/>
    <n v="0"/>
    <n v="0"/>
    <n v="2036"/>
    <n v="1985"/>
    <n v="-20963.09"/>
    <n v="0"/>
    <s v="50-R1.5 - Retirement"/>
    <m/>
    <x v="1"/>
    <n v="2052"/>
    <b v="0"/>
  </r>
  <r>
    <x v="1"/>
    <s v="0241"/>
    <n v="0"/>
    <n v="0"/>
    <n v="2036"/>
    <n v="1986"/>
    <n v="-123076.74"/>
    <n v="0"/>
    <s v="50-R1.5 - Retirement"/>
    <m/>
    <x v="1"/>
    <n v="2052"/>
    <b v="0"/>
  </r>
  <r>
    <x v="1"/>
    <s v="0241"/>
    <n v="0"/>
    <n v="0"/>
    <n v="2036"/>
    <n v="1987"/>
    <n v="-7047.83"/>
    <n v="0"/>
    <s v="50-R1.5 - Retirement"/>
    <m/>
    <x v="1"/>
    <n v="2052"/>
    <b v="0"/>
  </r>
  <r>
    <x v="1"/>
    <s v="0241"/>
    <n v="0"/>
    <n v="0"/>
    <n v="2036"/>
    <n v="1988"/>
    <n v="-87704.87"/>
    <n v="0"/>
    <s v="50-R1.5 - Retirement"/>
    <m/>
    <x v="1"/>
    <n v="2052"/>
    <b v="0"/>
  </r>
  <r>
    <x v="1"/>
    <s v="0241"/>
    <n v="0"/>
    <n v="0"/>
    <n v="2036"/>
    <n v="1989"/>
    <n v="-27308.799999999999"/>
    <n v="0"/>
    <s v="50-R1.5 - Retirement"/>
    <m/>
    <x v="1"/>
    <n v="2052"/>
    <b v="0"/>
  </r>
  <r>
    <x v="1"/>
    <s v="0241"/>
    <n v="0"/>
    <n v="0"/>
    <n v="2036"/>
    <n v="1990"/>
    <n v="-10477.290000000001"/>
    <n v="0"/>
    <s v="50-R1.5 - Retirement"/>
    <m/>
    <x v="1"/>
    <n v="2052"/>
    <b v="0"/>
  </r>
  <r>
    <x v="1"/>
    <s v="0241"/>
    <n v="0"/>
    <n v="0"/>
    <n v="2036"/>
    <n v="1991"/>
    <n v="-43328.54"/>
    <n v="0"/>
    <s v="50-R1.5 - Retirement"/>
    <m/>
    <x v="1"/>
    <n v="2052"/>
    <b v="0"/>
  </r>
  <r>
    <x v="1"/>
    <s v="0241"/>
    <n v="0"/>
    <n v="0"/>
    <n v="2036"/>
    <n v="1992"/>
    <n v="-1489.57"/>
    <n v="0"/>
    <s v="50-R1.5 - Retirement"/>
    <m/>
    <x v="1"/>
    <n v="2052"/>
    <b v="0"/>
  </r>
  <r>
    <x v="1"/>
    <s v="0241"/>
    <n v="0"/>
    <n v="0"/>
    <n v="2036"/>
    <n v="1993"/>
    <n v="-3704.68"/>
    <n v="0"/>
    <s v="50-R1.5 - Retirement"/>
    <m/>
    <x v="1"/>
    <n v="2052"/>
    <b v="0"/>
  </r>
  <r>
    <x v="1"/>
    <s v="0241"/>
    <n v="0"/>
    <n v="0"/>
    <n v="2036"/>
    <n v="1994"/>
    <n v="-2334.81"/>
    <n v="0"/>
    <s v="50-R1.5 - Retirement"/>
    <m/>
    <x v="1"/>
    <n v="2052"/>
    <b v="0"/>
  </r>
  <r>
    <x v="1"/>
    <s v="0241"/>
    <n v="0"/>
    <n v="0"/>
    <n v="2036"/>
    <n v="1995"/>
    <n v="-12448.61"/>
    <n v="0"/>
    <s v="50-R1.5 - Retirement"/>
    <m/>
    <x v="1"/>
    <n v="2052"/>
    <b v="0"/>
  </r>
  <r>
    <x v="1"/>
    <s v="0241"/>
    <n v="0"/>
    <n v="0"/>
    <n v="2036"/>
    <n v="1996"/>
    <n v="-52763.1"/>
    <n v="0"/>
    <s v="50-R1.5 - Retirement"/>
    <m/>
    <x v="1"/>
    <n v="2052"/>
    <b v="0"/>
  </r>
  <r>
    <x v="1"/>
    <s v="0241"/>
    <n v="0"/>
    <n v="0"/>
    <n v="2036"/>
    <n v="1997"/>
    <n v="-12625.76"/>
    <n v="0"/>
    <s v="50-R1.5 - Retirement"/>
    <m/>
    <x v="1"/>
    <n v="2052"/>
    <b v="0"/>
  </r>
  <r>
    <x v="1"/>
    <s v="0241"/>
    <n v="0"/>
    <n v="0"/>
    <n v="2036"/>
    <n v="1998"/>
    <n v="-51219.31"/>
    <n v="0"/>
    <s v="50-R1.5 - Retirement"/>
    <m/>
    <x v="1"/>
    <n v="2052"/>
    <b v="0"/>
  </r>
  <r>
    <x v="1"/>
    <s v="0241"/>
    <n v="0"/>
    <n v="0"/>
    <n v="2036"/>
    <n v="1999"/>
    <n v="-111900.38"/>
    <n v="0"/>
    <s v="50-R1.5 - Retirement"/>
    <m/>
    <x v="1"/>
    <n v="2052"/>
    <b v="0"/>
  </r>
  <r>
    <x v="1"/>
    <s v="0241"/>
    <n v="0"/>
    <n v="0"/>
    <n v="2036"/>
    <n v="2000"/>
    <n v="-11719.57"/>
    <n v="0"/>
    <s v="50-R1.5 - Retirement"/>
    <m/>
    <x v="1"/>
    <n v="2052"/>
    <b v="0"/>
  </r>
  <r>
    <x v="1"/>
    <s v="0241"/>
    <n v="0"/>
    <n v="0"/>
    <n v="2036"/>
    <n v="2001"/>
    <n v="-317938.3"/>
    <n v="0"/>
    <s v="50-R1.5 - Retirement"/>
    <m/>
    <x v="1"/>
    <n v="2052"/>
    <b v="0"/>
  </r>
  <r>
    <x v="1"/>
    <s v="0241"/>
    <n v="0"/>
    <n v="0"/>
    <n v="2036"/>
    <n v="2002"/>
    <n v="-17897.830000000002"/>
    <n v="0"/>
    <s v="50-R1.5 - Retirement"/>
    <m/>
    <x v="1"/>
    <n v="2052"/>
    <b v="0"/>
  </r>
  <r>
    <x v="1"/>
    <s v="0241"/>
    <n v="0"/>
    <n v="0"/>
    <n v="2036"/>
    <n v="2003"/>
    <n v="-67627.66"/>
    <n v="0"/>
    <s v="50-R1.5 - Retirement"/>
    <m/>
    <x v="1"/>
    <n v="2052"/>
    <b v="0"/>
  </r>
  <r>
    <x v="1"/>
    <s v="0241"/>
    <n v="0"/>
    <n v="0"/>
    <n v="2036"/>
    <n v="2004"/>
    <n v="-768930.33"/>
    <n v="0"/>
    <s v="50-R1.5 - Retirement"/>
    <m/>
    <x v="1"/>
    <n v="2052"/>
    <b v="0"/>
  </r>
  <r>
    <x v="1"/>
    <s v="0241"/>
    <n v="0"/>
    <n v="0"/>
    <n v="2036"/>
    <n v="2005"/>
    <n v="-25964.19"/>
    <n v="0"/>
    <s v="50-R1.5 - Retirement"/>
    <m/>
    <x v="1"/>
    <n v="2052"/>
    <b v="0"/>
  </r>
  <r>
    <x v="1"/>
    <s v="0241"/>
    <n v="0"/>
    <n v="0"/>
    <n v="2036"/>
    <n v="2006"/>
    <n v="-156795.96"/>
    <n v="0"/>
    <s v="50-R1.5 - Retirement"/>
    <m/>
    <x v="1"/>
    <n v="2052"/>
    <b v="0"/>
  </r>
  <r>
    <x v="1"/>
    <s v="0241"/>
    <n v="0"/>
    <n v="0"/>
    <n v="2036"/>
    <n v="2007"/>
    <n v="-11313.58"/>
    <n v="0"/>
    <s v="50-R1.5 - Retirement"/>
    <m/>
    <x v="1"/>
    <n v="2052"/>
    <b v="0"/>
  </r>
  <r>
    <x v="1"/>
    <s v="0241"/>
    <n v="0"/>
    <n v="0"/>
    <n v="2036"/>
    <n v="2008"/>
    <n v="-11145.51"/>
    <n v="0"/>
    <s v="50-R1.5 - Retirement"/>
    <m/>
    <x v="1"/>
    <n v="2052"/>
    <b v="0"/>
  </r>
  <r>
    <x v="1"/>
    <s v="0241"/>
    <n v="0"/>
    <n v="0"/>
    <n v="2036"/>
    <n v="2009"/>
    <n v="-64619.8"/>
    <n v="0"/>
    <s v="50-R1.5 - Retirement"/>
    <m/>
    <x v="1"/>
    <n v="2052"/>
    <b v="0"/>
  </r>
  <r>
    <x v="1"/>
    <s v="0241"/>
    <n v="0"/>
    <n v="0"/>
    <n v="2036"/>
    <n v="2010"/>
    <n v="-51131.08"/>
    <n v="0"/>
    <s v="50-R1.5 - Retirement"/>
    <m/>
    <x v="1"/>
    <n v="2052"/>
    <b v="0"/>
  </r>
  <r>
    <x v="1"/>
    <s v="0241"/>
    <n v="0"/>
    <n v="0"/>
    <n v="2037"/>
    <n v="1982"/>
    <n v="-1710285.55"/>
    <n v="0"/>
    <s v="50-R1.5 - Retirement"/>
    <m/>
    <x v="1"/>
    <n v="2052"/>
    <b v="0"/>
  </r>
  <r>
    <x v="1"/>
    <s v="0241"/>
    <n v="0"/>
    <n v="0"/>
    <n v="2037"/>
    <n v="1983"/>
    <n v="-104836.01"/>
    <n v="0"/>
    <s v="50-R1.5 - Retirement"/>
    <m/>
    <x v="1"/>
    <n v="2052"/>
    <b v="0"/>
  </r>
  <r>
    <x v="1"/>
    <s v="0241"/>
    <n v="0"/>
    <n v="0"/>
    <n v="2037"/>
    <n v="1984"/>
    <n v="-6275.43"/>
    <n v="0"/>
    <s v="50-R1.5 - Retirement"/>
    <m/>
    <x v="1"/>
    <n v="2052"/>
    <b v="0"/>
  </r>
  <r>
    <x v="1"/>
    <s v="0241"/>
    <n v="0"/>
    <n v="0"/>
    <n v="2037"/>
    <n v="1985"/>
    <n v="-21240.15"/>
    <n v="0"/>
    <s v="50-R1.5 - Retirement"/>
    <m/>
    <x v="1"/>
    <n v="2052"/>
    <b v="0"/>
  </r>
  <r>
    <x v="1"/>
    <s v="0241"/>
    <n v="0"/>
    <n v="0"/>
    <n v="2037"/>
    <n v="1986"/>
    <n v="-124947.21"/>
    <n v="0"/>
    <s v="50-R1.5 - Retirement"/>
    <m/>
    <x v="1"/>
    <n v="2052"/>
    <b v="0"/>
  </r>
  <r>
    <x v="1"/>
    <s v="0241"/>
    <n v="0"/>
    <n v="0"/>
    <n v="2037"/>
    <n v="1987"/>
    <n v="-7168.23"/>
    <n v="0"/>
    <s v="50-R1.5 - Retirement"/>
    <m/>
    <x v="1"/>
    <n v="2052"/>
    <b v="0"/>
  </r>
  <r>
    <x v="1"/>
    <s v="0241"/>
    <n v="0"/>
    <n v="0"/>
    <n v="2037"/>
    <n v="1988"/>
    <n v="-89358.11"/>
    <n v="0"/>
    <s v="50-R1.5 - Retirement"/>
    <m/>
    <x v="1"/>
    <n v="2052"/>
    <b v="0"/>
  </r>
  <r>
    <x v="1"/>
    <s v="0241"/>
    <n v="0"/>
    <n v="0"/>
    <n v="2037"/>
    <n v="1989"/>
    <n v="-27869"/>
    <n v="0"/>
    <s v="50-R1.5 - Retirement"/>
    <m/>
    <x v="1"/>
    <n v="2052"/>
    <b v="0"/>
  </r>
  <r>
    <x v="1"/>
    <s v="0241"/>
    <n v="0"/>
    <n v="0"/>
    <n v="2037"/>
    <n v="1990"/>
    <n v="-10708.64"/>
    <n v="0"/>
    <s v="50-R1.5 - Retirement"/>
    <m/>
    <x v="1"/>
    <n v="2052"/>
    <b v="0"/>
  </r>
  <r>
    <x v="1"/>
    <s v="0241"/>
    <n v="0"/>
    <n v="0"/>
    <n v="2037"/>
    <n v="1991"/>
    <n v="-44348.31"/>
    <n v="0"/>
    <s v="50-R1.5 - Retirement"/>
    <m/>
    <x v="1"/>
    <n v="2052"/>
    <b v="0"/>
  </r>
  <r>
    <x v="1"/>
    <s v="0241"/>
    <n v="0"/>
    <n v="0"/>
    <n v="2037"/>
    <n v="1992"/>
    <n v="-1526.69"/>
    <n v="0"/>
    <s v="50-R1.5 - Retirement"/>
    <m/>
    <x v="1"/>
    <n v="2052"/>
    <b v="0"/>
  </r>
  <r>
    <x v="1"/>
    <s v="0241"/>
    <n v="0"/>
    <n v="0"/>
    <n v="2037"/>
    <n v="1993"/>
    <n v="-3801.66"/>
    <n v="0"/>
    <s v="50-R1.5 - Retirement"/>
    <m/>
    <x v="1"/>
    <n v="2052"/>
    <b v="0"/>
  </r>
  <r>
    <x v="1"/>
    <s v="0241"/>
    <n v="0"/>
    <n v="0"/>
    <n v="2037"/>
    <n v="1994"/>
    <n v="-2398.71"/>
    <n v="0"/>
    <s v="50-R1.5 - Retirement"/>
    <m/>
    <x v="1"/>
    <n v="2052"/>
    <b v="0"/>
  </r>
  <r>
    <x v="1"/>
    <s v="0241"/>
    <n v="0"/>
    <n v="0"/>
    <n v="2037"/>
    <n v="1995"/>
    <n v="-12802.92"/>
    <n v="0"/>
    <s v="50-R1.5 - Retirement"/>
    <m/>
    <x v="1"/>
    <n v="2052"/>
    <b v="0"/>
  </r>
  <r>
    <x v="1"/>
    <s v="0241"/>
    <n v="0"/>
    <n v="0"/>
    <n v="2037"/>
    <n v="1996"/>
    <n v="-54318.18"/>
    <n v="0"/>
    <s v="50-R1.5 - Retirement"/>
    <m/>
    <x v="1"/>
    <n v="2052"/>
    <b v="0"/>
  </r>
  <r>
    <x v="1"/>
    <s v="0241"/>
    <n v="0"/>
    <n v="0"/>
    <n v="2037"/>
    <n v="1997"/>
    <n v="-13009.57"/>
    <n v="0"/>
    <s v="50-R1.5 - Retirement"/>
    <m/>
    <x v="1"/>
    <n v="2052"/>
    <b v="0"/>
  </r>
  <r>
    <x v="1"/>
    <s v="0241"/>
    <n v="0"/>
    <n v="0"/>
    <n v="2037"/>
    <n v="1998"/>
    <n v="-52819.88"/>
    <n v="0"/>
    <s v="50-R1.5 - Retirement"/>
    <m/>
    <x v="1"/>
    <n v="2052"/>
    <b v="0"/>
  </r>
  <r>
    <x v="1"/>
    <s v="0241"/>
    <n v="0"/>
    <n v="0"/>
    <n v="2037"/>
    <n v="1999"/>
    <n v="-115482.72"/>
    <n v="0"/>
    <s v="50-R1.5 - Retirement"/>
    <m/>
    <x v="1"/>
    <n v="2052"/>
    <b v="0"/>
  </r>
  <r>
    <x v="1"/>
    <s v="0241"/>
    <n v="0"/>
    <n v="0"/>
    <n v="2037"/>
    <n v="2000"/>
    <n v="-12103.03"/>
    <n v="0"/>
    <s v="50-R1.5 - Retirement"/>
    <m/>
    <x v="1"/>
    <n v="2052"/>
    <b v="0"/>
  </r>
  <r>
    <x v="1"/>
    <s v="0241"/>
    <n v="0"/>
    <n v="0"/>
    <n v="2037"/>
    <n v="2001"/>
    <n v="-328538.55"/>
    <n v="0"/>
    <s v="50-R1.5 - Retirement"/>
    <m/>
    <x v="1"/>
    <n v="2052"/>
    <b v="0"/>
  </r>
  <r>
    <x v="1"/>
    <s v="0241"/>
    <n v="0"/>
    <n v="0"/>
    <n v="2037"/>
    <n v="2002"/>
    <n v="-18504.36"/>
    <n v="0"/>
    <s v="50-R1.5 - Retirement"/>
    <m/>
    <x v="1"/>
    <n v="2052"/>
    <b v="0"/>
  </r>
  <r>
    <x v="1"/>
    <s v="0241"/>
    <n v="0"/>
    <n v="0"/>
    <n v="2037"/>
    <n v="2003"/>
    <n v="-69953.37"/>
    <n v="0"/>
    <s v="50-R1.5 - Retirement"/>
    <m/>
    <x v="1"/>
    <n v="2052"/>
    <b v="0"/>
  </r>
  <r>
    <x v="1"/>
    <s v="0241"/>
    <n v="0"/>
    <n v="0"/>
    <n v="2037"/>
    <n v="2004"/>
    <n v="-795679.21"/>
    <n v="0"/>
    <s v="50-R1.5 - Retirement"/>
    <m/>
    <x v="1"/>
    <n v="2052"/>
    <b v="0"/>
  </r>
  <r>
    <x v="1"/>
    <s v="0241"/>
    <n v="0"/>
    <n v="0"/>
    <n v="2037"/>
    <n v="2005"/>
    <n v="-26876.94"/>
    <n v="0"/>
    <s v="50-R1.5 - Retirement"/>
    <m/>
    <x v="1"/>
    <n v="2052"/>
    <b v="0"/>
  </r>
  <r>
    <x v="1"/>
    <s v="0241"/>
    <n v="0"/>
    <n v="0"/>
    <n v="2037"/>
    <n v="2006"/>
    <n v="-162350.20000000001"/>
    <n v="0"/>
    <s v="50-R1.5 - Retirement"/>
    <m/>
    <x v="1"/>
    <n v="2052"/>
    <b v="0"/>
  </r>
  <r>
    <x v="1"/>
    <s v="0241"/>
    <n v="0"/>
    <n v="0"/>
    <n v="2037"/>
    <n v="2007"/>
    <n v="-11716.96"/>
    <n v="0"/>
    <s v="50-R1.5 - Retirement"/>
    <m/>
    <x v="1"/>
    <n v="2052"/>
    <b v="0"/>
  </r>
  <r>
    <x v="1"/>
    <s v="0241"/>
    <n v="0"/>
    <n v="0"/>
    <n v="2037"/>
    <n v="2008"/>
    <n v="-11544.63"/>
    <n v="0"/>
    <s v="50-R1.5 - Retirement"/>
    <m/>
    <x v="1"/>
    <n v="2052"/>
    <b v="0"/>
  </r>
  <r>
    <x v="1"/>
    <s v="0241"/>
    <n v="0"/>
    <n v="0"/>
    <n v="2037"/>
    <n v="2009"/>
    <n v="-66939.679999999993"/>
    <n v="0"/>
    <s v="50-R1.5 - Retirement"/>
    <m/>
    <x v="1"/>
    <n v="2052"/>
    <b v="0"/>
  </r>
  <r>
    <x v="1"/>
    <s v="0241"/>
    <n v="0"/>
    <n v="0"/>
    <n v="2037"/>
    <n v="2010"/>
    <n v="-52968.78"/>
    <n v="0"/>
    <s v="50-R1.5 - Retirement"/>
    <m/>
    <x v="1"/>
    <n v="2052"/>
    <b v="0"/>
  </r>
  <r>
    <x v="1"/>
    <s v="0241"/>
    <n v="0"/>
    <n v="0"/>
    <n v="2038"/>
    <n v="1982"/>
    <n v="-1717499.62"/>
    <n v="0"/>
    <s v="50-R1.5 - Retirement"/>
    <m/>
    <x v="1"/>
    <n v="2052"/>
    <b v="0"/>
  </r>
  <r>
    <x v="1"/>
    <s v="0241"/>
    <n v="0"/>
    <n v="0"/>
    <n v="2038"/>
    <n v="1983"/>
    <n v="-105529.75"/>
    <n v="0"/>
    <s v="50-R1.5 - Retirement"/>
    <m/>
    <x v="1"/>
    <n v="2052"/>
    <b v="0"/>
  </r>
  <r>
    <x v="1"/>
    <s v="0241"/>
    <n v="0"/>
    <n v="0"/>
    <n v="2038"/>
    <n v="1984"/>
    <n v="-6331.49"/>
    <n v="0"/>
    <s v="50-R1.5 - Retirement"/>
    <m/>
    <x v="1"/>
    <n v="2052"/>
    <b v="0"/>
  </r>
  <r>
    <x v="1"/>
    <s v="0241"/>
    <n v="0"/>
    <n v="0"/>
    <n v="2038"/>
    <n v="1985"/>
    <n v="-21476.6"/>
    <n v="0"/>
    <s v="50-R1.5 - Retirement"/>
    <m/>
    <x v="1"/>
    <n v="2052"/>
    <b v="0"/>
  </r>
  <r>
    <x v="1"/>
    <s v="0241"/>
    <n v="0"/>
    <n v="0"/>
    <n v="2038"/>
    <n v="1986"/>
    <n v="-126598.61"/>
    <n v="0"/>
    <s v="50-R1.5 - Retirement"/>
    <m/>
    <x v="1"/>
    <n v="2052"/>
    <b v="0"/>
  </r>
  <r>
    <x v="1"/>
    <s v="0241"/>
    <n v="0"/>
    <n v="0"/>
    <n v="2038"/>
    <n v="1987"/>
    <n v="-7277.17"/>
    <n v="0"/>
    <s v="50-R1.5 - Retirement"/>
    <m/>
    <x v="1"/>
    <n v="2052"/>
    <b v="0"/>
  </r>
  <r>
    <x v="1"/>
    <s v="0241"/>
    <n v="0"/>
    <n v="0"/>
    <n v="2038"/>
    <n v="1988"/>
    <n v="-90884.62"/>
    <n v="0"/>
    <s v="50-R1.5 - Retirement"/>
    <m/>
    <x v="1"/>
    <n v="2052"/>
    <b v="0"/>
  </r>
  <r>
    <x v="1"/>
    <s v="0241"/>
    <n v="0"/>
    <n v="0"/>
    <n v="2038"/>
    <n v="1989"/>
    <n v="-28394.34"/>
    <n v="0"/>
    <s v="50-R1.5 - Retirement"/>
    <m/>
    <x v="1"/>
    <n v="2052"/>
    <b v="0"/>
  </r>
  <r>
    <x v="1"/>
    <s v="0241"/>
    <n v="0"/>
    <n v="0"/>
    <n v="2038"/>
    <n v="1990"/>
    <n v="-10928.32"/>
    <n v="0"/>
    <s v="50-R1.5 - Retirement"/>
    <m/>
    <x v="1"/>
    <n v="2052"/>
    <b v="0"/>
  </r>
  <r>
    <x v="1"/>
    <s v="0241"/>
    <n v="0"/>
    <n v="0"/>
    <n v="2038"/>
    <n v="1991"/>
    <n v="-45327.6"/>
    <n v="0"/>
    <s v="50-R1.5 - Retirement"/>
    <m/>
    <x v="1"/>
    <n v="2052"/>
    <b v="0"/>
  </r>
  <r>
    <x v="1"/>
    <s v="0241"/>
    <n v="0"/>
    <n v="0"/>
    <n v="2038"/>
    <n v="1992"/>
    <n v="-1562.62"/>
    <n v="0"/>
    <s v="50-R1.5 - Retirement"/>
    <m/>
    <x v="1"/>
    <n v="2052"/>
    <b v="0"/>
  </r>
  <r>
    <x v="1"/>
    <s v="0241"/>
    <n v="0"/>
    <n v="0"/>
    <n v="2038"/>
    <n v="1993"/>
    <n v="-3896.4"/>
    <n v="0"/>
    <s v="50-R1.5 - Retirement"/>
    <m/>
    <x v="1"/>
    <n v="2052"/>
    <b v="0"/>
  </r>
  <r>
    <x v="1"/>
    <s v="0241"/>
    <n v="0"/>
    <n v="0"/>
    <n v="2038"/>
    <n v="1994"/>
    <n v="-2461.5100000000002"/>
    <n v="0"/>
    <s v="50-R1.5 - Retirement"/>
    <m/>
    <x v="1"/>
    <n v="2052"/>
    <b v="0"/>
  </r>
  <r>
    <x v="1"/>
    <s v="0241"/>
    <n v="0"/>
    <n v="0"/>
    <n v="2038"/>
    <n v="1995"/>
    <n v="-13153.33"/>
    <n v="0"/>
    <s v="50-R1.5 - Retirement"/>
    <m/>
    <x v="1"/>
    <n v="2052"/>
    <b v="0"/>
  </r>
  <r>
    <x v="1"/>
    <s v="0241"/>
    <n v="0"/>
    <n v="0"/>
    <n v="2038"/>
    <n v="1996"/>
    <n v="-55864.18"/>
    <n v="0"/>
    <s v="50-R1.5 - Retirement"/>
    <m/>
    <x v="1"/>
    <n v="2052"/>
    <b v="0"/>
  </r>
  <r>
    <x v="1"/>
    <s v="0241"/>
    <n v="0"/>
    <n v="0"/>
    <n v="2038"/>
    <n v="1997"/>
    <n v="-13393"/>
    <n v="0"/>
    <s v="50-R1.5 - Retirement"/>
    <m/>
    <x v="1"/>
    <n v="2052"/>
    <b v="0"/>
  </r>
  <r>
    <x v="1"/>
    <s v="0241"/>
    <n v="0"/>
    <n v="0"/>
    <n v="2038"/>
    <n v="1998"/>
    <n v="-54425.52"/>
    <n v="0"/>
    <s v="50-R1.5 - Retirement"/>
    <m/>
    <x v="1"/>
    <n v="2052"/>
    <b v="0"/>
  </r>
  <r>
    <x v="1"/>
    <s v="0241"/>
    <n v="0"/>
    <n v="0"/>
    <n v="2038"/>
    <n v="1999"/>
    <n v="-119091.47"/>
    <n v="0"/>
    <s v="50-R1.5 - Retirement"/>
    <m/>
    <x v="1"/>
    <n v="2052"/>
    <b v="0"/>
  </r>
  <r>
    <x v="1"/>
    <s v="0241"/>
    <n v="0"/>
    <n v="0"/>
    <n v="2038"/>
    <n v="2000"/>
    <n v="-12490.49"/>
    <n v="0"/>
    <s v="50-R1.5 - Retirement"/>
    <m/>
    <x v="1"/>
    <n v="2052"/>
    <b v="0"/>
  </r>
  <r>
    <x v="1"/>
    <s v="0241"/>
    <n v="0"/>
    <n v="0"/>
    <n v="2038"/>
    <n v="2001"/>
    <n v="-339288.3"/>
    <n v="0"/>
    <s v="50-R1.5 - Retirement"/>
    <m/>
    <x v="1"/>
    <n v="2052"/>
    <b v="0"/>
  </r>
  <r>
    <x v="1"/>
    <s v="0241"/>
    <n v="0"/>
    <n v="0"/>
    <n v="2038"/>
    <n v="2002"/>
    <n v="-19121.310000000001"/>
    <n v="0"/>
    <s v="50-R1.5 - Retirement"/>
    <m/>
    <x v="1"/>
    <n v="2052"/>
    <b v="0"/>
  </r>
  <r>
    <x v="1"/>
    <s v="0241"/>
    <n v="0"/>
    <n v="0"/>
    <n v="2038"/>
    <n v="2003"/>
    <n v="-72324.009999999995"/>
    <n v="0"/>
    <s v="50-R1.5 - Retirement"/>
    <m/>
    <x v="1"/>
    <n v="2052"/>
    <b v="0"/>
  </r>
  <r>
    <x v="1"/>
    <s v="0241"/>
    <n v="0"/>
    <n v="0"/>
    <n v="2038"/>
    <n v="2004"/>
    <n v="-823042.51"/>
    <n v="0"/>
    <s v="50-R1.5 - Retirement"/>
    <m/>
    <x v="1"/>
    <n v="2052"/>
    <b v="0"/>
  </r>
  <r>
    <x v="1"/>
    <s v="0241"/>
    <n v="0"/>
    <n v="0"/>
    <n v="2038"/>
    <n v="2005"/>
    <n v="-27811.91"/>
    <n v="0"/>
    <s v="50-R1.5 - Retirement"/>
    <m/>
    <x v="1"/>
    <n v="2052"/>
    <b v="0"/>
  </r>
  <r>
    <x v="1"/>
    <s v="0241"/>
    <n v="0"/>
    <n v="0"/>
    <n v="2038"/>
    <n v="2006"/>
    <n v="-168057.46"/>
    <n v="0"/>
    <s v="50-R1.5 - Retirement"/>
    <m/>
    <x v="1"/>
    <n v="2052"/>
    <b v="0"/>
  </r>
  <r>
    <x v="1"/>
    <s v="0241"/>
    <n v="0"/>
    <n v="0"/>
    <n v="2038"/>
    <n v="2007"/>
    <n v="-12132.01"/>
    <n v="0"/>
    <s v="50-R1.5 - Retirement"/>
    <m/>
    <x v="1"/>
    <n v="2052"/>
    <b v="0"/>
  </r>
  <r>
    <x v="1"/>
    <s v="0241"/>
    <n v="0"/>
    <n v="0"/>
    <n v="2038"/>
    <n v="2008"/>
    <n v="-11956.26"/>
    <n v="0"/>
    <s v="50-R1.5 - Retirement"/>
    <m/>
    <x v="1"/>
    <n v="2052"/>
    <b v="0"/>
  </r>
  <r>
    <x v="1"/>
    <s v="0241"/>
    <n v="0"/>
    <n v="0"/>
    <n v="2038"/>
    <n v="2009"/>
    <n v="-69336.789999999994"/>
    <n v="0"/>
    <s v="50-R1.5 - Retirement"/>
    <m/>
    <x v="1"/>
    <n v="2052"/>
    <b v="0"/>
  </r>
  <r>
    <x v="1"/>
    <s v="0241"/>
    <n v="0"/>
    <n v="0"/>
    <n v="2038"/>
    <n v="2010"/>
    <n v="-54870.39"/>
    <n v="0"/>
    <s v="50-R1.5 - Retirement"/>
    <m/>
    <x v="1"/>
    <n v="2052"/>
    <b v="0"/>
  </r>
  <r>
    <x v="1"/>
    <s v="0241"/>
    <n v="0"/>
    <n v="0"/>
    <n v="2039"/>
    <n v="1982"/>
    <n v="-1720418.29"/>
    <n v="0"/>
    <s v="50-R1.5 - Retirement"/>
    <m/>
    <x v="1"/>
    <n v="2052"/>
    <b v="0"/>
  </r>
  <r>
    <x v="1"/>
    <s v="0241"/>
    <n v="0"/>
    <n v="0"/>
    <n v="2039"/>
    <n v="1983"/>
    <n v="-105974.88"/>
    <n v="0"/>
    <s v="50-R1.5 - Retirement"/>
    <m/>
    <x v="1"/>
    <n v="2052"/>
    <b v="0"/>
  </r>
  <r>
    <x v="1"/>
    <s v="0241"/>
    <n v="0"/>
    <n v="0"/>
    <n v="2039"/>
    <n v="1984"/>
    <n v="-6373.39"/>
    <n v="0"/>
    <s v="50-R1.5 - Retirement"/>
    <m/>
    <x v="1"/>
    <n v="2052"/>
    <b v="0"/>
  </r>
  <r>
    <x v="1"/>
    <s v="0241"/>
    <n v="0"/>
    <n v="0"/>
    <n v="2039"/>
    <n v="1985"/>
    <n v="-21668.45"/>
    <n v="0"/>
    <s v="50-R1.5 - Retirement"/>
    <m/>
    <x v="1"/>
    <n v="2052"/>
    <b v="0"/>
  </r>
  <r>
    <x v="1"/>
    <s v="0241"/>
    <n v="0"/>
    <n v="0"/>
    <n v="2039"/>
    <n v="1986"/>
    <n v="-128007.91"/>
    <n v="0"/>
    <s v="50-R1.5 - Retirement"/>
    <m/>
    <x v="1"/>
    <n v="2052"/>
    <b v="0"/>
  </r>
  <r>
    <x v="1"/>
    <s v="0241"/>
    <n v="0"/>
    <n v="0"/>
    <n v="2039"/>
    <n v="1987"/>
    <n v="-7373.35"/>
    <n v="0"/>
    <s v="50-R1.5 - Retirement"/>
    <m/>
    <x v="1"/>
    <n v="2052"/>
    <b v="0"/>
  </r>
  <r>
    <x v="1"/>
    <s v="0241"/>
    <n v="0"/>
    <n v="0"/>
    <n v="2039"/>
    <n v="1988"/>
    <n v="-92265.84"/>
    <n v="0"/>
    <s v="50-R1.5 - Retirement"/>
    <m/>
    <x v="1"/>
    <n v="2052"/>
    <b v="0"/>
  </r>
  <r>
    <x v="1"/>
    <s v="0241"/>
    <n v="0"/>
    <n v="0"/>
    <n v="2039"/>
    <n v="1989"/>
    <n v="-28879.4"/>
    <n v="0"/>
    <s v="50-R1.5 - Retirement"/>
    <m/>
    <x v="1"/>
    <n v="2052"/>
    <b v="0"/>
  </r>
  <r>
    <x v="1"/>
    <s v="0241"/>
    <n v="0"/>
    <n v="0"/>
    <n v="2039"/>
    <n v="1990"/>
    <n v="-11134.31"/>
    <n v="0"/>
    <s v="50-R1.5 - Retirement"/>
    <m/>
    <x v="1"/>
    <n v="2052"/>
    <b v="0"/>
  </r>
  <r>
    <x v="1"/>
    <s v="0241"/>
    <n v="0"/>
    <n v="0"/>
    <n v="2039"/>
    <n v="1991"/>
    <n v="-46257.43"/>
    <n v="0"/>
    <s v="50-R1.5 - Retirement"/>
    <m/>
    <x v="1"/>
    <n v="2052"/>
    <b v="0"/>
  </r>
  <r>
    <x v="1"/>
    <s v="0241"/>
    <n v="0"/>
    <n v="0"/>
    <n v="2039"/>
    <n v="1992"/>
    <n v="-1597.13"/>
    <n v="0"/>
    <s v="50-R1.5 - Retirement"/>
    <m/>
    <x v="1"/>
    <n v="2052"/>
    <b v="0"/>
  </r>
  <r>
    <x v="1"/>
    <s v="0241"/>
    <n v="0"/>
    <n v="0"/>
    <n v="2039"/>
    <n v="1993"/>
    <n v="-3988.1"/>
    <n v="0"/>
    <s v="50-R1.5 - Retirement"/>
    <m/>
    <x v="1"/>
    <n v="2052"/>
    <b v="0"/>
  </r>
  <r>
    <x v="1"/>
    <s v="0241"/>
    <n v="0"/>
    <n v="0"/>
    <n v="2039"/>
    <n v="1994"/>
    <n v="-2522.84"/>
    <n v="0"/>
    <s v="50-R1.5 - Retirement"/>
    <m/>
    <x v="1"/>
    <n v="2052"/>
    <b v="0"/>
  </r>
  <r>
    <x v="1"/>
    <s v="0241"/>
    <n v="0"/>
    <n v="0"/>
    <n v="2039"/>
    <n v="1995"/>
    <n v="-13497.66"/>
    <n v="0"/>
    <s v="50-R1.5 - Retirement"/>
    <m/>
    <x v="1"/>
    <n v="2052"/>
    <b v="0"/>
  </r>
  <r>
    <x v="1"/>
    <s v="0241"/>
    <n v="0"/>
    <n v="0"/>
    <n v="2039"/>
    <n v="1996"/>
    <n v="-57393.15"/>
    <n v="0"/>
    <s v="50-R1.5 - Retirement"/>
    <m/>
    <x v="1"/>
    <n v="2052"/>
    <b v="0"/>
  </r>
  <r>
    <x v="1"/>
    <s v="0241"/>
    <n v="0"/>
    <n v="0"/>
    <n v="2039"/>
    <n v="1997"/>
    <n v="-13774.19"/>
    <n v="0"/>
    <s v="50-R1.5 - Retirement"/>
    <m/>
    <x v="1"/>
    <n v="2052"/>
    <b v="0"/>
  </r>
  <r>
    <x v="1"/>
    <s v="0241"/>
    <n v="0"/>
    <n v="0"/>
    <n v="2039"/>
    <n v="1998"/>
    <n v="-56029.599999999999"/>
    <n v="0"/>
    <s v="50-R1.5 - Retirement"/>
    <m/>
    <x v="1"/>
    <n v="2052"/>
    <b v="0"/>
  </r>
  <r>
    <x v="1"/>
    <s v="0241"/>
    <n v="0"/>
    <n v="0"/>
    <n v="2039"/>
    <n v="1999"/>
    <n v="-122711.67"/>
    <n v="0"/>
    <s v="50-R1.5 - Retirement"/>
    <m/>
    <x v="1"/>
    <n v="2052"/>
    <b v="0"/>
  </r>
  <r>
    <x v="1"/>
    <s v="0241"/>
    <n v="0"/>
    <n v="0"/>
    <n v="2039"/>
    <n v="2000"/>
    <n v="-12880.81"/>
    <n v="0"/>
    <s v="50-R1.5 - Retirement"/>
    <m/>
    <x v="1"/>
    <n v="2052"/>
    <b v="0"/>
  </r>
  <r>
    <x v="1"/>
    <s v="0241"/>
    <n v="0"/>
    <n v="0"/>
    <n v="2039"/>
    <n v="2001"/>
    <n v="-350150.16"/>
    <n v="0"/>
    <s v="50-R1.5 - Retirement"/>
    <m/>
    <x v="1"/>
    <n v="2052"/>
    <b v="0"/>
  </r>
  <r>
    <x v="1"/>
    <s v="0241"/>
    <n v="0"/>
    <n v="0"/>
    <n v="2039"/>
    <n v="2002"/>
    <n v="-19746.96"/>
    <n v="0"/>
    <s v="50-R1.5 - Retirement"/>
    <m/>
    <x v="1"/>
    <n v="2052"/>
    <b v="0"/>
  </r>
  <r>
    <x v="1"/>
    <s v="0241"/>
    <n v="0"/>
    <n v="0"/>
    <n v="2039"/>
    <n v="2003"/>
    <n v="-74735.34"/>
    <n v="0"/>
    <s v="50-R1.5 - Retirement"/>
    <m/>
    <x v="1"/>
    <n v="2052"/>
    <b v="0"/>
  </r>
  <r>
    <x v="1"/>
    <s v="0241"/>
    <n v="0"/>
    <n v="0"/>
    <n v="2039"/>
    <n v="2004"/>
    <n v="-850934.51"/>
    <n v="0"/>
    <s v="50-R1.5 - Retirement"/>
    <m/>
    <x v="1"/>
    <n v="2052"/>
    <b v="0"/>
  </r>
  <r>
    <x v="1"/>
    <s v="0241"/>
    <n v="0"/>
    <n v="0"/>
    <n v="2039"/>
    <n v="2005"/>
    <n v="-28768.36"/>
    <n v="0"/>
    <s v="50-R1.5 - Retirement"/>
    <m/>
    <x v="1"/>
    <n v="2052"/>
    <b v="0"/>
  </r>
  <r>
    <x v="1"/>
    <s v="0241"/>
    <n v="0"/>
    <n v="0"/>
    <n v="2039"/>
    <n v="2006"/>
    <n v="-173903.7"/>
    <n v="0"/>
    <s v="50-R1.5 - Retirement"/>
    <m/>
    <x v="1"/>
    <n v="2052"/>
    <b v="0"/>
  </r>
  <r>
    <x v="1"/>
    <s v="0241"/>
    <n v="0"/>
    <n v="0"/>
    <n v="2039"/>
    <n v="2007"/>
    <n v="-12558.5"/>
    <n v="0"/>
    <s v="50-R1.5 - Retirement"/>
    <m/>
    <x v="1"/>
    <n v="2052"/>
    <b v="0"/>
  </r>
  <r>
    <x v="1"/>
    <s v="0241"/>
    <n v="0"/>
    <n v="0"/>
    <n v="2039"/>
    <n v="2008"/>
    <n v="-12379.79"/>
    <n v="0"/>
    <s v="50-R1.5 - Retirement"/>
    <m/>
    <x v="1"/>
    <n v="2052"/>
    <b v="0"/>
  </r>
  <r>
    <x v="1"/>
    <s v="0241"/>
    <n v="0"/>
    <n v="0"/>
    <n v="2039"/>
    <n v="2009"/>
    <n v="-71808.990000000005"/>
    <n v="0"/>
    <s v="50-R1.5 - Retirement"/>
    <m/>
    <x v="1"/>
    <n v="2052"/>
    <b v="0"/>
  </r>
  <r>
    <x v="1"/>
    <s v="0241"/>
    <n v="0"/>
    <n v="0"/>
    <n v="2039"/>
    <n v="2010"/>
    <n v="-56835.3"/>
    <n v="0"/>
    <s v="50-R1.5 - Retirement"/>
    <m/>
    <x v="1"/>
    <n v="2052"/>
    <b v="0"/>
  </r>
  <r>
    <x v="1"/>
    <s v="0241"/>
    <n v="0"/>
    <n v="0"/>
    <n v="2040"/>
    <n v="1982"/>
    <n v="-1718839.64"/>
    <n v="0"/>
    <s v="50-R1.5 - Retirement"/>
    <m/>
    <x v="1"/>
    <n v="2052"/>
    <b v="0"/>
  </r>
  <r>
    <x v="1"/>
    <s v="0241"/>
    <n v="0"/>
    <n v="0"/>
    <n v="2040"/>
    <n v="1983"/>
    <n v="-106154.98"/>
    <n v="0"/>
    <s v="50-R1.5 - Retirement"/>
    <m/>
    <x v="1"/>
    <n v="2052"/>
    <b v="0"/>
  </r>
  <r>
    <x v="1"/>
    <s v="0241"/>
    <n v="0"/>
    <n v="0"/>
    <n v="2040"/>
    <n v="1984"/>
    <n v="-6400.27"/>
    <n v="0"/>
    <s v="50-R1.5 - Retirement"/>
    <m/>
    <x v="1"/>
    <n v="2052"/>
    <b v="0"/>
  </r>
  <r>
    <x v="1"/>
    <s v="0241"/>
    <n v="0"/>
    <n v="0"/>
    <n v="2040"/>
    <n v="1985"/>
    <n v="-21811.84"/>
    <n v="0"/>
    <s v="50-R1.5 - Retirement"/>
    <m/>
    <x v="1"/>
    <n v="2052"/>
    <b v="0"/>
  </r>
  <r>
    <x v="1"/>
    <s v="0241"/>
    <n v="0"/>
    <n v="0"/>
    <n v="2040"/>
    <n v="1986"/>
    <n v="-129151.4"/>
    <n v="0"/>
    <s v="50-R1.5 - Retirement"/>
    <m/>
    <x v="1"/>
    <n v="2052"/>
    <b v="0"/>
  </r>
  <r>
    <x v="1"/>
    <s v="0241"/>
    <n v="0"/>
    <n v="0"/>
    <n v="2040"/>
    <n v="1987"/>
    <n v="-7455.43"/>
    <n v="0"/>
    <s v="50-R1.5 - Retirement"/>
    <m/>
    <x v="1"/>
    <n v="2052"/>
    <b v="0"/>
  </r>
  <r>
    <x v="1"/>
    <s v="0241"/>
    <n v="0"/>
    <n v="0"/>
    <n v="2040"/>
    <n v="1988"/>
    <n v="-93485.3"/>
    <n v="0"/>
    <s v="50-R1.5 - Retirement"/>
    <m/>
    <x v="1"/>
    <n v="2052"/>
    <b v="0"/>
  </r>
  <r>
    <x v="1"/>
    <s v="0241"/>
    <n v="0"/>
    <n v="0"/>
    <n v="2040"/>
    <n v="1989"/>
    <n v="-29318.29"/>
    <n v="0"/>
    <s v="50-R1.5 - Retirement"/>
    <m/>
    <x v="1"/>
    <n v="2052"/>
    <b v="0"/>
  </r>
  <r>
    <x v="1"/>
    <s v="0241"/>
    <n v="0"/>
    <n v="0"/>
    <n v="2040"/>
    <n v="1990"/>
    <n v="-11324.52"/>
    <n v="0"/>
    <s v="50-R1.5 - Retirement"/>
    <m/>
    <x v="1"/>
    <n v="2052"/>
    <b v="0"/>
  </r>
  <r>
    <x v="1"/>
    <s v="0241"/>
    <n v="0"/>
    <n v="0"/>
    <n v="2040"/>
    <n v="1991"/>
    <n v="-47129.38"/>
    <n v="0"/>
    <s v="50-R1.5 - Retirement"/>
    <m/>
    <x v="1"/>
    <n v="2052"/>
    <b v="0"/>
  </r>
  <r>
    <x v="1"/>
    <s v="0241"/>
    <n v="0"/>
    <n v="0"/>
    <n v="2040"/>
    <n v="1992"/>
    <n v="-1629.89"/>
    <n v="0"/>
    <s v="50-R1.5 - Retirement"/>
    <m/>
    <x v="1"/>
    <n v="2052"/>
    <b v="0"/>
  </r>
  <r>
    <x v="1"/>
    <s v="0241"/>
    <n v="0"/>
    <n v="0"/>
    <n v="2040"/>
    <n v="1993"/>
    <n v="-4076.16"/>
    <n v="0"/>
    <s v="50-R1.5 - Retirement"/>
    <m/>
    <x v="1"/>
    <n v="2052"/>
    <b v="0"/>
  </r>
  <r>
    <x v="1"/>
    <s v="0241"/>
    <n v="0"/>
    <n v="0"/>
    <n v="2040"/>
    <n v="1994"/>
    <n v="-2582.2199999999998"/>
    <n v="0"/>
    <s v="50-R1.5 - Retirement"/>
    <m/>
    <x v="1"/>
    <n v="2052"/>
    <b v="0"/>
  </r>
  <r>
    <x v="1"/>
    <s v="0241"/>
    <n v="0"/>
    <n v="0"/>
    <n v="2040"/>
    <n v="1995"/>
    <n v="-13834.01"/>
    <n v="0"/>
    <s v="50-R1.5 - Retirement"/>
    <m/>
    <x v="1"/>
    <n v="2052"/>
    <b v="0"/>
  </r>
  <r>
    <x v="1"/>
    <s v="0241"/>
    <n v="0"/>
    <n v="0"/>
    <n v="2040"/>
    <n v="1996"/>
    <n v="-58895.61"/>
    <n v="0"/>
    <s v="50-R1.5 - Retirement"/>
    <m/>
    <x v="1"/>
    <n v="2052"/>
    <b v="0"/>
  </r>
  <r>
    <x v="1"/>
    <s v="0241"/>
    <n v="0"/>
    <n v="0"/>
    <n v="2040"/>
    <n v="1997"/>
    <n v="-14151.18"/>
    <n v="0"/>
    <s v="50-R1.5 - Retirement"/>
    <m/>
    <x v="1"/>
    <n v="2052"/>
    <b v="0"/>
  </r>
  <r>
    <x v="1"/>
    <s v="0241"/>
    <n v="0"/>
    <n v="0"/>
    <n v="2040"/>
    <n v="1998"/>
    <n v="-57624.31"/>
    <n v="0"/>
    <s v="50-R1.5 - Retirement"/>
    <m/>
    <x v="1"/>
    <n v="2052"/>
    <b v="0"/>
  </r>
  <r>
    <x v="1"/>
    <s v="0241"/>
    <n v="0"/>
    <n v="0"/>
    <n v="2040"/>
    <n v="1999"/>
    <n v="-126328.34"/>
    <n v="0"/>
    <s v="50-R1.5 - Retirement"/>
    <m/>
    <x v="1"/>
    <n v="2052"/>
    <b v="0"/>
  </r>
  <r>
    <x v="1"/>
    <s v="0241"/>
    <n v="0"/>
    <n v="0"/>
    <n v="2040"/>
    <n v="2000"/>
    <n v="-13272.37"/>
    <n v="0"/>
    <s v="50-R1.5 - Retirement"/>
    <m/>
    <x v="1"/>
    <n v="2052"/>
    <b v="0"/>
  </r>
  <r>
    <x v="1"/>
    <s v="0241"/>
    <n v="0"/>
    <n v="0"/>
    <n v="2040"/>
    <n v="2001"/>
    <n v="-361092.1"/>
    <n v="0"/>
    <s v="50-R1.5 - Retirement"/>
    <m/>
    <x v="1"/>
    <n v="2052"/>
    <b v="0"/>
  </r>
  <r>
    <x v="1"/>
    <s v="0241"/>
    <n v="0"/>
    <n v="0"/>
    <n v="2040"/>
    <n v="2002"/>
    <n v="-20379.13"/>
    <n v="0"/>
    <s v="50-R1.5 - Retirement"/>
    <m/>
    <x v="1"/>
    <n v="2052"/>
    <b v="0"/>
  </r>
  <r>
    <x v="1"/>
    <s v="0241"/>
    <n v="0"/>
    <n v="0"/>
    <n v="2040"/>
    <n v="2003"/>
    <n v="-77180.67"/>
    <n v="0"/>
    <s v="50-R1.5 - Retirement"/>
    <m/>
    <x v="1"/>
    <n v="2052"/>
    <b v="0"/>
  </r>
  <r>
    <x v="1"/>
    <s v="0241"/>
    <n v="0"/>
    <n v="0"/>
    <n v="2040"/>
    <n v="2004"/>
    <n v="-879305.19"/>
    <n v="0"/>
    <s v="50-R1.5 - Retirement"/>
    <m/>
    <x v="1"/>
    <n v="2052"/>
    <b v="0"/>
  </r>
  <r>
    <x v="1"/>
    <s v="0241"/>
    <n v="0"/>
    <n v="0"/>
    <n v="2040"/>
    <n v="2005"/>
    <n v="-29743.29"/>
    <n v="0"/>
    <s v="50-R1.5 - Retirement"/>
    <m/>
    <x v="1"/>
    <n v="2052"/>
    <b v="0"/>
  </r>
  <r>
    <x v="1"/>
    <s v="0241"/>
    <n v="0"/>
    <n v="0"/>
    <n v="2040"/>
    <n v="2006"/>
    <n v="-179884.22"/>
    <n v="0"/>
    <s v="50-R1.5 - Retirement"/>
    <m/>
    <x v="1"/>
    <n v="2052"/>
    <b v="0"/>
  </r>
  <r>
    <x v="1"/>
    <s v="0241"/>
    <n v="0"/>
    <n v="0"/>
    <n v="2040"/>
    <n v="2007"/>
    <n v="-12995.38"/>
    <n v="0"/>
    <s v="50-R1.5 - Retirement"/>
    <m/>
    <x v="1"/>
    <n v="2052"/>
    <b v="0"/>
  </r>
  <r>
    <x v="1"/>
    <s v="0241"/>
    <n v="0"/>
    <n v="0"/>
    <n v="2040"/>
    <n v="2008"/>
    <n v="-12814.99"/>
    <n v="0"/>
    <s v="50-R1.5 - Retirement"/>
    <m/>
    <x v="1"/>
    <n v="2052"/>
    <b v="0"/>
  </r>
  <r>
    <x v="1"/>
    <s v="0241"/>
    <n v="0"/>
    <n v="0"/>
    <n v="2040"/>
    <n v="2009"/>
    <n v="-74352.710000000006"/>
    <n v="0"/>
    <s v="50-R1.5 - Retirement"/>
    <m/>
    <x v="1"/>
    <n v="2052"/>
    <b v="0"/>
  </r>
  <r>
    <x v="1"/>
    <s v="0241"/>
    <n v="0"/>
    <n v="0"/>
    <n v="2040"/>
    <n v="2010"/>
    <n v="-58861.760000000002"/>
    <n v="0"/>
    <s v="50-R1.5 - Retirement"/>
    <m/>
    <x v="1"/>
    <n v="2052"/>
    <b v="0"/>
  </r>
  <r>
    <x v="1"/>
    <s v="0241"/>
    <n v="0"/>
    <n v="0"/>
    <n v="2041"/>
    <n v="1982"/>
    <n v="-1712616.82"/>
    <n v="0"/>
    <s v="50-R1.5 - Retirement"/>
    <m/>
    <x v="1"/>
    <n v="2052"/>
    <b v="0"/>
  </r>
  <r>
    <x v="1"/>
    <s v="0241"/>
    <n v="0"/>
    <n v="0"/>
    <n v="2041"/>
    <n v="1983"/>
    <n v="-106057.57"/>
    <n v="0"/>
    <s v="50-R1.5 - Retirement"/>
    <m/>
    <x v="1"/>
    <n v="2052"/>
    <b v="0"/>
  </r>
  <r>
    <x v="1"/>
    <s v="0241"/>
    <n v="0"/>
    <n v="0"/>
    <n v="2041"/>
    <n v="1984"/>
    <n v="-6411.15"/>
    <n v="0"/>
    <s v="50-R1.5 - Retirement"/>
    <m/>
    <x v="1"/>
    <n v="2052"/>
    <b v="0"/>
  </r>
  <r>
    <x v="1"/>
    <s v="0241"/>
    <n v="0"/>
    <n v="0"/>
    <n v="2041"/>
    <n v="1985"/>
    <n v="-21903.84"/>
    <n v="0"/>
    <s v="50-R1.5 - Retirement"/>
    <m/>
    <x v="1"/>
    <n v="2052"/>
    <b v="0"/>
  </r>
  <r>
    <x v="1"/>
    <s v="0241"/>
    <n v="0"/>
    <n v="0"/>
    <n v="2041"/>
    <n v="1986"/>
    <n v="-130006.05"/>
    <n v="0"/>
    <s v="50-R1.5 - Retirement"/>
    <m/>
    <x v="1"/>
    <n v="2052"/>
    <b v="0"/>
  </r>
  <r>
    <x v="1"/>
    <s v="0241"/>
    <n v="0"/>
    <n v="0"/>
    <n v="2041"/>
    <n v="1987"/>
    <n v="-7522.03"/>
    <n v="0"/>
    <s v="50-R1.5 - Retirement"/>
    <m/>
    <x v="1"/>
    <n v="2052"/>
    <b v="0"/>
  </r>
  <r>
    <x v="1"/>
    <s v="0241"/>
    <n v="0"/>
    <n v="0"/>
    <n v="2041"/>
    <n v="1988"/>
    <n v="-94525.98"/>
    <n v="0"/>
    <s v="50-R1.5 - Retirement"/>
    <m/>
    <x v="1"/>
    <n v="2052"/>
    <b v="0"/>
  </r>
  <r>
    <x v="1"/>
    <s v="0241"/>
    <n v="0"/>
    <n v="0"/>
    <n v="2041"/>
    <n v="1989"/>
    <n v="-29705.79"/>
    <n v="0"/>
    <s v="50-R1.5 - Retirement"/>
    <m/>
    <x v="1"/>
    <n v="2052"/>
    <b v="0"/>
  </r>
  <r>
    <x v="1"/>
    <s v="0241"/>
    <n v="0"/>
    <n v="0"/>
    <n v="2041"/>
    <n v="1990"/>
    <n v="-11496.63"/>
    <n v="0"/>
    <s v="50-R1.5 - Retirement"/>
    <m/>
    <x v="1"/>
    <n v="2052"/>
    <b v="0"/>
  </r>
  <r>
    <x v="1"/>
    <s v="0241"/>
    <n v="0"/>
    <n v="0"/>
    <n v="2041"/>
    <n v="1991"/>
    <n v="-47934.5"/>
    <n v="0"/>
    <s v="50-R1.5 - Retirement"/>
    <m/>
    <x v="1"/>
    <n v="2052"/>
    <b v="0"/>
  </r>
  <r>
    <x v="1"/>
    <s v="0241"/>
    <n v="0"/>
    <n v="0"/>
    <n v="2041"/>
    <n v="1992"/>
    <n v="-1660.61"/>
    <n v="0"/>
    <s v="50-R1.5 - Retirement"/>
    <m/>
    <x v="1"/>
    <n v="2052"/>
    <b v="0"/>
  </r>
  <r>
    <x v="1"/>
    <s v="0241"/>
    <n v="0"/>
    <n v="0"/>
    <n v="2041"/>
    <n v="1993"/>
    <n v="-4159.78"/>
    <n v="0"/>
    <s v="50-R1.5 - Retirement"/>
    <m/>
    <x v="1"/>
    <n v="2052"/>
    <b v="0"/>
  </r>
  <r>
    <x v="1"/>
    <s v="0241"/>
    <n v="0"/>
    <n v="0"/>
    <n v="2041"/>
    <n v="1994"/>
    <n v="-2639.24"/>
    <n v="0"/>
    <s v="50-R1.5 - Retirement"/>
    <m/>
    <x v="1"/>
    <n v="2052"/>
    <b v="0"/>
  </r>
  <r>
    <x v="1"/>
    <s v="0241"/>
    <n v="0"/>
    <n v="0"/>
    <n v="2041"/>
    <n v="1995"/>
    <n v="-14159.61"/>
    <n v="0"/>
    <s v="50-R1.5 - Retirement"/>
    <m/>
    <x v="1"/>
    <n v="2052"/>
    <b v="0"/>
  </r>
  <r>
    <x v="1"/>
    <s v="0241"/>
    <n v="0"/>
    <n v="0"/>
    <n v="2041"/>
    <n v="1996"/>
    <n v="-60363.25"/>
    <n v="0"/>
    <s v="50-R1.5 - Retirement"/>
    <m/>
    <x v="1"/>
    <n v="2052"/>
    <b v="0"/>
  </r>
  <r>
    <x v="1"/>
    <s v="0241"/>
    <n v="0"/>
    <n v="0"/>
    <n v="2041"/>
    <n v="1997"/>
    <n v="-14521.63"/>
    <n v="0"/>
    <s v="50-R1.5 - Retirement"/>
    <m/>
    <x v="1"/>
    <n v="2052"/>
    <b v="0"/>
  </r>
  <r>
    <x v="1"/>
    <s v="0241"/>
    <n v="0"/>
    <n v="0"/>
    <n v="2041"/>
    <n v="1998"/>
    <n v="-59201.45"/>
    <n v="0"/>
    <s v="50-R1.5 - Retirement"/>
    <m/>
    <x v="1"/>
    <n v="2052"/>
    <b v="0"/>
  </r>
  <r>
    <x v="1"/>
    <s v="0241"/>
    <n v="0"/>
    <n v="0"/>
    <n v="2041"/>
    <n v="1999"/>
    <n v="-129923.89"/>
    <n v="0"/>
    <s v="50-R1.5 - Retirement"/>
    <m/>
    <x v="1"/>
    <n v="2052"/>
    <b v="0"/>
  </r>
  <r>
    <x v="1"/>
    <s v="0241"/>
    <n v="0"/>
    <n v="0"/>
    <n v="2041"/>
    <n v="2000"/>
    <n v="-13663.54"/>
    <n v="0"/>
    <s v="50-R1.5 - Retirement"/>
    <m/>
    <x v="1"/>
    <n v="2052"/>
    <b v="0"/>
  </r>
  <r>
    <x v="1"/>
    <s v="0241"/>
    <n v="0"/>
    <n v="0"/>
    <n v="2041"/>
    <n v="2001"/>
    <n v="-372068.74"/>
    <n v="0"/>
    <s v="50-R1.5 - Retirement"/>
    <m/>
    <x v="1"/>
    <n v="2052"/>
    <b v="0"/>
  </r>
  <r>
    <x v="1"/>
    <s v="0241"/>
    <n v="0"/>
    <n v="0"/>
    <n v="2041"/>
    <n v="2002"/>
    <n v="-21015.96"/>
    <n v="0"/>
    <s v="50-R1.5 - Retirement"/>
    <m/>
    <x v="1"/>
    <n v="2052"/>
    <b v="0"/>
  </r>
  <r>
    <x v="1"/>
    <s v="0241"/>
    <n v="0"/>
    <n v="0"/>
    <n v="2041"/>
    <n v="2003"/>
    <n v="-79651.509999999995"/>
    <n v="0"/>
    <s v="50-R1.5 - Retirement"/>
    <m/>
    <x v="1"/>
    <n v="2052"/>
    <b v="0"/>
  </r>
  <r>
    <x v="1"/>
    <s v="0241"/>
    <n v="0"/>
    <n v="0"/>
    <n v="2041"/>
    <n v="2004"/>
    <n v="-908075.95"/>
    <n v="0"/>
    <s v="50-R1.5 - Retirement"/>
    <m/>
    <x v="1"/>
    <n v="2052"/>
    <b v="0"/>
  </r>
  <r>
    <x v="1"/>
    <s v="0241"/>
    <n v="0"/>
    <n v="0"/>
    <n v="2041"/>
    <n v="2005"/>
    <n v="-30734.95"/>
    <n v="0"/>
    <s v="50-R1.5 - Retirement"/>
    <m/>
    <x v="1"/>
    <n v="2052"/>
    <b v="0"/>
  </r>
  <r>
    <x v="1"/>
    <s v="0241"/>
    <n v="0"/>
    <n v="0"/>
    <n v="2041"/>
    <n v="2006"/>
    <n v="-185980.3"/>
    <n v="0"/>
    <s v="50-R1.5 - Retirement"/>
    <m/>
    <x v="1"/>
    <n v="2052"/>
    <b v="0"/>
  </r>
  <r>
    <x v="1"/>
    <s v="0241"/>
    <n v="0"/>
    <n v="0"/>
    <n v="2041"/>
    <n v="2007"/>
    <n v="-13442.29"/>
    <n v="0"/>
    <s v="50-R1.5 - Retirement"/>
    <m/>
    <x v="1"/>
    <n v="2052"/>
    <b v="0"/>
  </r>
  <r>
    <x v="1"/>
    <s v="0241"/>
    <n v="0"/>
    <n v="0"/>
    <n v="2041"/>
    <n v="2008"/>
    <n v="-13260.78"/>
    <n v="0"/>
    <s v="50-R1.5 - Retirement"/>
    <m/>
    <x v="1"/>
    <n v="2052"/>
    <b v="0"/>
  </r>
  <r>
    <x v="1"/>
    <s v="0241"/>
    <n v="0"/>
    <n v="0"/>
    <n v="2041"/>
    <n v="2009"/>
    <n v="-76966.5"/>
    <n v="0"/>
    <s v="50-R1.5 - Retirement"/>
    <m/>
    <x v="1"/>
    <n v="2052"/>
    <b v="0"/>
  </r>
  <r>
    <x v="1"/>
    <s v="0241"/>
    <n v="0"/>
    <n v="0"/>
    <n v="2041"/>
    <n v="2010"/>
    <n v="-60946.84"/>
    <n v="0"/>
    <s v="50-R1.5 - Retirement"/>
    <m/>
    <x v="1"/>
    <n v="2052"/>
    <b v="0"/>
  </r>
  <r>
    <x v="1"/>
    <s v="0241"/>
    <n v="0"/>
    <n v="0"/>
    <n v="2042"/>
    <n v="1982"/>
    <n v="-1701648.86"/>
    <n v="0"/>
    <s v="50-R1.5 - Retirement"/>
    <m/>
    <x v="1"/>
    <n v="2052"/>
    <b v="0"/>
  </r>
  <r>
    <x v="1"/>
    <s v="0241"/>
    <n v="0"/>
    <n v="0"/>
    <n v="2042"/>
    <n v="1983"/>
    <n v="-105673.60000000001"/>
    <n v="0"/>
    <s v="50-R1.5 - Retirement"/>
    <m/>
    <x v="1"/>
    <n v="2052"/>
    <b v="0"/>
  </r>
  <r>
    <x v="1"/>
    <s v="0241"/>
    <n v="0"/>
    <n v="0"/>
    <n v="2042"/>
    <n v="1984"/>
    <n v="-6405.26"/>
    <n v="0"/>
    <s v="50-R1.5 - Retirement"/>
    <m/>
    <x v="1"/>
    <n v="2052"/>
    <b v="0"/>
  </r>
  <r>
    <x v="1"/>
    <s v="0241"/>
    <n v="0"/>
    <n v="0"/>
    <n v="2042"/>
    <n v="1985"/>
    <n v="-21941.07"/>
    <n v="0"/>
    <s v="50-R1.5 - Retirement"/>
    <m/>
    <x v="1"/>
    <n v="2052"/>
    <b v="0"/>
  </r>
  <r>
    <x v="1"/>
    <s v="0241"/>
    <n v="0"/>
    <n v="0"/>
    <n v="2042"/>
    <n v="1986"/>
    <n v="-130554.42"/>
    <n v="0"/>
    <s v="50-R1.5 - Retirement"/>
    <m/>
    <x v="1"/>
    <n v="2052"/>
    <b v="0"/>
  </r>
  <r>
    <x v="1"/>
    <s v="0241"/>
    <n v="0"/>
    <n v="0"/>
    <n v="2042"/>
    <n v="1987"/>
    <n v="-7571.81"/>
    <n v="0"/>
    <s v="50-R1.5 - Retirement"/>
    <m/>
    <x v="1"/>
    <n v="2052"/>
    <b v="0"/>
  </r>
  <r>
    <x v="1"/>
    <s v="0241"/>
    <n v="0"/>
    <n v="0"/>
    <n v="2042"/>
    <n v="1988"/>
    <n v="-95370.38"/>
    <n v="0"/>
    <s v="50-R1.5 - Retirement"/>
    <m/>
    <x v="1"/>
    <n v="2052"/>
    <b v="0"/>
  </r>
  <r>
    <x v="1"/>
    <s v="0241"/>
    <n v="0"/>
    <n v="0"/>
    <n v="2042"/>
    <n v="1989"/>
    <n v="-30036.47"/>
    <n v="0"/>
    <s v="50-R1.5 - Retirement"/>
    <m/>
    <x v="1"/>
    <n v="2052"/>
    <b v="0"/>
  </r>
  <r>
    <x v="1"/>
    <s v="0241"/>
    <n v="0"/>
    <n v="0"/>
    <n v="2042"/>
    <n v="1990"/>
    <n v="-11648.58"/>
    <n v="0"/>
    <s v="50-R1.5 - Retirement"/>
    <m/>
    <x v="1"/>
    <n v="2052"/>
    <b v="0"/>
  </r>
  <r>
    <x v="1"/>
    <s v="0241"/>
    <n v="0"/>
    <n v="0"/>
    <n v="2042"/>
    <n v="1991"/>
    <n v="-48662.98"/>
    <n v="0"/>
    <s v="50-R1.5 - Retirement"/>
    <m/>
    <x v="1"/>
    <n v="2052"/>
    <b v="0"/>
  </r>
  <r>
    <x v="1"/>
    <s v="0241"/>
    <n v="0"/>
    <n v="0"/>
    <n v="2042"/>
    <n v="1992"/>
    <n v="-1688.98"/>
    <n v="0"/>
    <s v="50-R1.5 - Retirement"/>
    <m/>
    <x v="1"/>
    <n v="2052"/>
    <b v="0"/>
  </r>
  <r>
    <x v="1"/>
    <s v="0241"/>
    <n v="0"/>
    <n v="0"/>
    <n v="2042"/>
    <n v="1993"/>
    <n v="-4238.1899999999996"/>
    <n v="0"/>
    <s v="50-R1.5 - Retirement"/>
    <m/>
    <x v="1"/>
    <n v="2052"/>
    <b v="0"/>
  </r>
  <r>
    <x v="1"/>
    <s v="0241"/>
    <n v="0"/>
    <n v="0"/>
    <n v="2042"/>
    <n v="1994"/>
    <n v="-2693.38"/>
    <n v="0"/>
    <s v="50-R1.5 - Retirement"/>
    <m/>
    <x v="1"/>
    <n v="2052"/>
    <b v="0"/>
  </r>
  <r>
    <x v="1"/>
    <s v="0241"/>
    <n v="0"/>
    <n v="0"/>
    <n v="2042"/>
    <n v="1995"/>
    <n v="-14472.28"/>
    <n v="0"/>
    <s v="50-R1.5 - Retirement"/>
    <m/>
    <x v="1"/>
    <n v="2052"/>
    <b v="0"/>
  </r>
  <r>
    <x v="1"/>
    <s v="0241"/>
    <n v="0"/>
    <n v="0"/>
    <n v="2042"/>
    <n v="1996"/>
    <n v="-61783.95"/>
    <n v="0"/>
    <s v="50-R1.5 - Retirement"/>
    <m/>
    <x v="1"/>
    <n v="2052"/>
    <b v="0"/>
  </r>
  <r>
    <x v="1"/>
    <s v="0241"/>
    <n v="0"/>
    <n v="0"/>
    <n v="2042"/>
    <n v="1997"/>
    <n v="-14883.5"/>
    <n v="0"/>
    <s v="50-R1.5 - Retirement"/>
    <m/>
    <x v="1"/>
    <n v="2052"/>
    <b v="0"/>
  </r>
  <r>
    <x v="1"/>
    <s v="0241"/>
    <n v="0"/>
    <n v="0"/>
    <n v="2042"/>
    <n v="1998"/>
    <n v="-60751.26"/>
    <n v="0"/>
    <s v="50-R1.5 - Retirement"/>
    <m/>
    <x v="1"/>
    <n v="2052"/>
    <b v="0"/>
  </r>
  <r>
    <x v="1"/>
    <s v="0241"/>
    <n v="0"/>
    <n v="0"/>
    <n v="2042"/>
    <n v="1999"/>
    <n v="-133479.82"/>
    <n v="0"/>
    <s v="50-R1.5 - Retirement"/>
    <m/>
    <x v="1"/>
    <n v="2052"/>
    <b v="0"/>
  </r>
  <r>
    <x v="1"/>
    <s v="0241"/>
    <n v="0"/>
    <n v="0"/>
    <n v="2042"/>
    <n v="2000"/>
    <n v="-14052.43"/>
    <n v="0"/>
    <s v="50-R1.5 - Retirement"/>
    <m/>
    <x v="1"/>
    <n v="2052"/>
    <b v="0"/>
  </r>
  <r>
    <x v="1"/>
    <s v="0241"/>
    <n v="0"/>
    <n v="0"/>
    <n v="2042"/>
    <n v="2001"/>
    <n v="-383034.71"/>
    <n v="0"/>
    <s v="50-R1.5 - Retirement"/>
    <m/>
    <x v="1"/>
    <n v="2052"/>
    <b v="0"/>
  </r>
  <r>
    <x v="1"/>
    <s v="0241"/>
    <n v="0"/>
    <n v="0"/>
    <n v="2042"/>
    <n v="2002"/>
    <n v="-21654.81"/>
    <n v="0"/>
    <s v="50-R1.5 - Retirement"/>
    <m/>
    <x v="1"/>
    <n v="2052"/>
    <b v="0"/>
  </r>
  <r>
    <x v="1"/>
    <s v="0241"/>
    <n v="0"/>
    <n v="0"/>
    <n v="2042"/>
    <n v="2003"/>
    <n v="-82140.56"/>
    <n v="0"/>
    <s v="50-R1.5 - Retirement"/>
    <m/>
    <x v="1"/>
    <n v="2052"/>
    <b v="0"/>
  </r>
  <r>
    <x v="1"/>
    <s v="0241"/>
    <n v="0"/>
    <n v="0"/>
    <n v="2042"/>
    <n v="2004"/>
    <n v="-937146.78"/>
    <n v="0"/>
    <s v="50-R1.5 - Retirement"/>
    <m/>
    <x v="1"/>
    <n v="2052"/>
    <b v="0"/>
  </r>
  <r>
    <x v="1"/>
    <s v="0241"/>
    <n v="0"/>
    <n v="0"/>
    <n v="2042"/>
    <n v="2005"/>
    <n v="-31740.59"/>
    <n v="0"/>
    <s v="50-R1.5 - Retirement"/>
    <m/>
    <x v="1"/>
    <n v="2052"/>
    <b v="0"/>
  </r>
  <r>
    <x v="1"/>
    <s v="0241"/>
    <n v="0"/>
    <n v="0"/>
    <n v="2042"/>
    <n v="2006"/>
    <n v="-192181"/>
    <n v="0"/>
    <s v="50-R1.5 - Retirement"/>
    <m/>
    <x v="1"/>
    <n v="2052"/>
    <b v="0"/>
  </r>
  <r>
    <x v="1"/>
    <s v="0241"/>
    <n v="0"/>
    <n v="0"/>
    <n v="2042"/>
    <n v="2007"/>
    <n v="-13897.83"/>
    <n v="0"/>
    <s v="50-R1.5 - Retirement"/>
    <m/>
    <x v="1"/>
    <n v="2052"/>
    <b v="0"/>
  </r>
  <r>
    <x v="1"/>
    <s v="0241"/>
    <n v="0"/>
    <n v="0"/>
    <n v="2042"/>
    <n v="2008"/>
    <n v="-13716.82"/>
    <n v="0"/>
    <s v="50-R1.5 - Retirement"/>
    <m/>
    <x v="1"/>
    <n v="2052"/>
    <b v="0"/>
  </r>
  <r>
    <x v="1"/>
    <s v="0241"/>
    <n v="0"/>
    <n v="0"/>
    <n v="2042"/>
    <n v="2009"/>
    <n v="-79643.95"/>
    <n v="0"/>
    <s v="50-R1.5 - Retirement"/>
    <m/>
    <x v="1"/>
    <n v="2052"/>
    <b v="0"/>
  </r>
  <r>
    <x v="1"/>
    <s v="0241"/>
    <n v="0"/>
    <n v="0"/>
    <n v="2042"/>
    <n v="2010"/>
    <n v="-63089.37"/>
    <n v="0"/>
    <s v="50-R1.5 - Retirement"/>
    <m/>
    <x v="1"/>
    <n v="2052"/>
    <b v="0"/>
  </r>
  <r>
    <x v="1"/>
    <s v="0241"/>
    <n v="0"/>
    <n v="0"/>
    <n v="2043"/>
    <n v="1982"/>
    <n v="-1685871.52"/>
    <n v="0"/>
    <s v="50-R1.5 - Retirement"/>
    <m/>
    <x v="1"/>
    <n v="2052"/>
    <b v="0"/>
  </r>
  <r>
    <x v="1"/>
    <s v="0241"/>
    <n v="0"/>
    <n v="0"/>
    <n v="2043"/>
    <n v="1983"/>
    <n v="-104996.84"/>
    <n v="0"/>
    <s v="50-R1.5 - Retirement"/>
    <m/>
    <x v="1"/>
    <n v="2052"/>
    <b v="0"/>
  </r>
  <r>
    <x v="1"/>
    <s v="0241"/>
    <n v="0"/>
    <n v="0"/>
    <n v="2043"/>
    <n v="1984"/>
    <n v="-6382.07"/>
    <n v="0"/>
    <s v="50-R1.5 - Retirement"/>
    <m/>
    <x v="1"/>
    <n v="2052"/>
    <b v="0"/>
  </r>
  <r>
    <x v="1"/>
    <s v="0241"/>
    <n v="0"/>
    <n v="0"/>
    <n v="2043"/>
    <n v="1985"/>
    <n v="-21920.93"/>
    <n v="0"/>
    <s v="50-R1.5 - Retirement"/>
    <m/>
    <x v="1"/>
    <n v="2052"/>
    <b v="0"/>
  </r>
  <r>
    <x v="1"/>
    <s v="0241"/>
    <n v="0"/>
    <n v="0"/>
    <n v="2043"/>
    <n v="1986"/>
    <n v="-130776.28"/>
    <n v="0"/>
    <s v="50-R1.5 - Retirement"/>
    <m/>
    <x v="1"/>
    <n v="2052"/>
    <b v="0"/>
  </r>
  <r>
    <x v="1"/>
    <s v="0241"/>
    <n v="0"/>
    <n v="0"/>
    <n v="2043"/>
    <n v="1987"/>
    <n v="-7603.74"/>
    <n v="0"/>
    <s v="50-R1.5 - Retirement"/>
    <m/>
    <x v="1"/>
    <n v="2052"/>
    <b v="0"/>
  </r>
  <r>
    <x v="1"/>
    <s v="0241"/>
    <n v="0"/>
    <n v="0"/>
    <n v="2043"/>
    <n v="1988"/>
    <n v="-96001.48"/>
    <n v="0"/>
    <s v="50-R1.5 - Retirement"/>
    <m/>
    <x v="1"/>
    <n v="2052"/>
    <b v="0"/>
  </r>
  <r>
    <x v="1"/>
    <s v="0241"/>
    <n v="0"/>
    <n v="0"/>
    <n v="2043"/>
    <n v="1989"/>
    <n v="-30304.79"/>
    <n v="0"/>
    <s v="50-R1.5 - Retirement"/>
    <m/>
    <x v="1"/>
    <n v="2052"/>
    <b v="0"/>
  </r>
  <r>
    <x v="1"/>
    <s v="0241"/>
    <n v="0"/>
    <n v="0"/>
    <n v="2043"/>
    <n v="1990"/>
    <n v="-11778.25"/>
    <n v="0"/>
    <s v="50-R1.5 - Retirement"/>
    <m/>
    <x v="1"/>
    <n v="2052"/>
    <b v="0"/>
  </r>
  <r>
    <x v="1"/>
    <s v="0241"/>
    <n v="0"/>
    <n v="0"/>
    <n v="2043"/>
    <n v="1991"/>
    <n v="-49306.15"/>
    <n v="0"/>
    <s v="50-R1.5 - Retirement"/>
    <m/>
    <x v="1"/>
    <n v="2052"/>
    <b v="0"/>
  </r>
  <r>
    <x v="1"/>
    <s v="0241"/>
    <n v="0"/>
    <n v="0"/>
    <n v="2043"/>
    <n v="1992"/>
    <n v="-1714.65"/>
    <n v="0"/>
    <s v="50-R1.5 - Retirement"/>
    <m/>
    <x v="1"/>
    <n v="2052"/>
    <b v="0"/>
  </r>
  <r>
    <x v="1"/>
    <s v="0241"/>
    <n v="0"/>
    <n v="0"/>
    <n v="2043"/>
    <n v="1993"/>
    <n v="-4310.59"/>
    <n v="0"/>
    <s v="50-R1.5 - Retirement"/>
    <m/>
    <x v="1"/>
    <n v="2052"/>
    <b v="0"/>
  </r>
  <r>
    <x v="1"/>
    <s v="0241"/>
    <n v="0"/>
    <n v="0"/>
    <n v="2043"/>
    <n v="1994"/>
    <n v="-2744.15"/>
    <n v="0"/>
    <s v="50-R1.5 - Retirement"/>
    <m/>
    <x v="1"/>
    <n v="2052"/>
    <b v="0"/>
  </r>
  <r>
    <x v="1"/>
    <s v="0241"/>
    <n v="0"/>
    <n v="0"/>
    <n v="2043"/>
    <n v="1995"/>
    <n v="-14769.16"/>
    <n v="0"/>
    <s v="50-R1.5 - Retirement"/>
    <m/>
    <x v="1"/>
    <n v="2052"/>
    <b v="0"/>
  </r>
  <r>
    <x v="1"/>
    <s v="0241"/>
    <n v="0"/>
    <n v="0"/>
    <n v="2043"/>
    <n v="1996"/>
    <n v="-63148.25"/>
    <n v="0"/>
    <s v="50-R1.5 - Retirement"/>
    <m/>
    <x v="1"/>
    <n v="2052"/>
    <b v="0"/>
  </r>
  <r>
    <x v="1"/>
    <s v="0241"/>
    <n v="0"/>
    <n v="0"/>
    <n v="2043"/>
    <n v="1997"/>
    <n v="-15233.8"/>
    <n v="0"/>
    <s v="50-R1.5 - Retirement"/>
    <m/>
    <x v="1"/>
    <n v="2052"/>
    <b v="0"/>
  </r>
  <r>
    <x v="1"/>
    <s v="0241"/>
    <n v="0"/>
    <n v="0"/>
    <n v="2043"/>
    <n v="1998"/>
    <n v="-62265.14"/>
    <n v="0"/>
    <s v="50-R1.5 - Retirement"/>
    <m/>
    <x v="1"/>
    <n v="2052"/>
    <b v="0"/>
  </r>
  <r>
    <x v="1"/>
    <s v="0241"/>
    <n v="0"/>
    <n v="0"/>
    <n v="2043"/>
    <n v="1999"/>
    <n v="-136974.12"/>
    <n v="0"/>
    <s v="50-R1.5 - Retirement"/>
    <m/>
    <x v="1"/>
    <n v="2052"/>
    <b v="0"/>
  </r>
  <r>
    <x v="1"/>
    <s v="0241"/>
    <n v="0"/>
    <n v="0"/>
    <n v="2043"/>
    <n v="2000"/>
    <n v="-14437.04"/>
    <n v="0"/>
    <s v="50-R1.5 - Retirement"/>
    <m/>
    <x v="1"/>
    <n v="2052"/>
    <b v="0"/>
  </r>
  <r>
    <x v="1"/>
    <s v="0241"/>
    <n v="0"/>
    <n v="0"/>
    <n v="2043"/>
    <n v="2001"/>
    <n v="-393936.61"/>
    <n v="0"/>
    <s v="50-R1.5 - Retirement"/>
    <m/>
    <x v="1"/>
    <n v="2052"/>
    <b v="0"/>
  </r>
  <r>
    <x v="1"/>
    <s v="0241"/>
    <n v="0"/>
    <n v="0"/>
    <n v="2043"/>
    <n v="2002"/>
    <n v="-22293.05"/>
    <n v="0"/>
    <s v="50-R1.5 - Retirement"/>
    <m/>
    <x v="1"/>
    <n v="2052"/>
    <b v="0"/>
  </r>
  <r>
    <x v="1"/>
    <s v="0241"/>
    <n v="0"/>
    <n v="0"/>
    <n v="2043"/>
    <n v="2003"/>
    <n v="-84637.5"/>
    <n v="0"/>
    <s v="50-R1.5 - Retirement"/>
    <m/>
    <x v="1"/>
    <n v="2052"/>
    <b v="0"/>
  </r>
  <r>
    <x v="1"/>
    <s v="0241"/>
    <n v="0"/>
    <n v="0"/>
    <n v="2043"/>
    <n v="2004"/>
    <n v="-966431.95"/>
    <n v="0"/>
    <s v="50-R1.5 - Retirement"/>
    <m/>
    <x v="1"/>
    <n v="2052"/>
    <b v="0"/>
  </r>
  <r>
    <x v="1"/>
    <s v="0241"/>
    <n v="0"/>
    <n v="0"/>
    <n v="2043"/>
    <n v="2005"/>
    <n v="-32756.720000000001"/>
    <n v="0"/>
    <s v="50-R1.5 - Retirement"/>
    <m/>
    <x v="1"/>
    <n v="2052"/>
    <b v="0"/>
  </r>
  <r>
    <x v="1"/>
    <s v="0241"/>
    <n v="0"/>
    <n v="0"/>
    <n v="2043"/>
    <n v="2006"/>
    <n v="-198469.14"/>
    <n v="0"/>
    <s v="50-R1.5 - Retirement"/>
    <m/>
    <x v="1"/>
    <n v="2052"/>
    <b v="0"/>
  </r>
  <r>
    <x v="1"/>
    <s v="0241"/>
    <n v="0"/>
    <n v="0"/>
    <n v="2043"/>
    <n v="2007"/>
    <n v="-14361.19"/>
    <n v="0"/>
    <s v="50-R1.5 - Retirement"/>
    <m/>
    <x v="1"/>
    <n v="2052"/>
    <b v="0"/>
  </r>
  <r>
    <x v="1"/>
    <s v="0241"/>
    <n v="0"/>
    <n v="0"/>
    <n v="2043"/>
    <n v="2008"/>
    <n v="-14181.67"/>
    <n v="0"/>
    <s v="50-R1.5 - Retirement"/>
    <m/>
    <x v="1"/>
    <n v="2052"/>
    <b v="0"/>
  </r>
  <r>
    <x v="1"/>
    <s v="0241"/>
    <n v="0"/>
    <n v="0"/>
    <n v="2043"/>
    <n v="2009"/>
    <n v="-82382.89"/>
    <n v="0"/>
    <s v="50-R1.5 - Retirement"/>
    <m/>
    <x v="1"/>
    <n v="2052"/>
    <b v="0"/>
  </r>
  <r>
    <x v="1"/>
    <s v="0241"/>
    <n v="0"/>
    <n v="0"/>
    <n v="2043"/>
    <n v="2010"/>
    <n v="-65284.07"/>
    <n v="0"/>
    <s v="50-R1.5 - Retirement"/>
    <m/>
    <x v="1"/>
    <n v="2052"/>
    <b v="0"/>
  </r>
  <r>
    <x v="1"/>
    <s v="0241"/>
    <n v="0"/>
    <n v="0"/>
    <n v="2044"/>
    <n v="1982"/>
    <n v="-1665238.91"/>
    <n v="0"/>
    <s v="50-R1.5 - Retirement"/>
    <m/>
    <x v="1"/>
    <n v="2052"/>
    <b v="0"/>
  </r>
  <r>
    <x v="1"/>
    <s v="0241"/>
    <n v="0"/>
    <n v="0"/>
    <n v="2044"/>
    <n v="1983"/>
    <n v="-104023.34"/>
    <n v="0"/>
    <s v="50-R1.5 - Retirement"/>
    <m/>
    <x v="1"/>
    <n v="2052"/>
    <b v="0"/>
  </r>
  <r>
    <x v="1"/>
    <s v="0241"/>
    <n v="0"/>
    <n v="0"/>
    <n v="2044"/>
    <n v="1984"/>
    <n v="-6341.2"/>
    <n v="0"/>
    <s v="50-R1.5 - Retirement"/>
    <m/>
    <x v="1"/>
    <n v="2052"/>
    <b v="0"/>
  </r>
  <r>
    <x v="1"/>
    <s v="0241"/>
    <n v="0"/>
    <n v="0"/>
    <n v="2044"/>
    <n v="1985"/>
    <n v="-21841.57"/>
    <n v="0"/>
    <s v="50-R1.5 - Retirement"/>
    <m/>
    <x v="1"/>
    <n v="2052"/>
    <b v="0"/>
  </r>
  <r>
    <x v="1"/>
    <s v="0241"/>
    <n v="0"/>
    <n v="0"/>
    <n v="2044"/>
    <n v="1986"/>
    <n v="-130656.28"/>
    <n v="0"/>
    <s v="50-R1.5 - Retirement"/>
    <m/>
    <x v="1"/>
    <n v="2052"/>
    <b v="0"/>
  </r>
  <r>
    <x v="1"/>
    <s v="0241"/>
    <n v="0"/>
    <n v="0"/>
    <n v="2044"/>
    <n v="1987"/>
    <n v="-7616.66"/>
    <n v="0"/>
    <s v="50-R1.5 - Retirement"/>
    <m/>
    <x v="1"/>
    <n v="2052"/>
    <b v="0"/>
  </r>
  <r>
    <x v="1"/>
    <s v="0241"/>
    <n v="0"/>
    <n v="0"/>
    <n v="2044"/>
    <n v="1988"/>
    <n v="-96406.42"/>
    <n v="0"/>
    <s v="50-R1.5 - Retirement"/>
    <m/>
    <x v="1"/>
    <n v="2052"/>
    <b v="0"/>
  </r>
  <r>
    <x v="1"/>
    <s v="0241"/>
    <n v="0"/>
    <n v="0"/>
    <n v="2044"/>
    <n v="1989"/>
    <n v="-30505.33"/>
    <n v="0"/>
    <s v="50-R1.5 - Retirement"/>
    <m/>
    <x v="1"/>
    <n v="2052"/>
    <b v="0"/>
  </r>
  <r>
    <x v="1"/>
    <s v="0241"/>
    <n v="0"/>
    <n v="0"/>
    <n v="2044"/>
    <n v="1990"/>
    <n v="-11883.46"/>
    <n v="0"/>
    <s v="50-R1.5 - Retirement"/>
    <m/>
    <x v="1"/>
    <n v="2052"/>
    <b v="0"/>
  </r>
  <r>
    <x v="1"/>
    <s v="0241"/>
    <n v="0"/>
    <n v="0"/>
    <n v="2044"/>
    <n v="1991"/>
    <n v="-49855.03"/>
    <n v="0"/>
    <s v="50-R1.5 - Retirement"/>
    <m/>
    <x v="1"/>
    <n v="2052"/>
    <b v="0"/>
  </r>
  <r>
    <x v="1"/>
    <s v="0241"/>
    <n v="0"/>
    <n v="0"/>
    <n v="2044"/>
    <n v="1992"/>
    <n v="-1737.31"/>
    <n v="0"/>
    <s v="50-R1.5 - Retirement"/>
    <m/>
    <x v="1"/>
    <n v="2052"/>
    <b v="0"/>
  </r>
  <r>
    <x v="1"/>
    <s v="0241"/>
    <n v="0"/>
    <n v="0"/>
    <n v="2044"/>
    <n v="1993"/>
    <n v="-4376.1099999999997"/>
    <n v="0"/>
    <s v="50-R1.5 - Retirement"/>
    <m/>
    <x v="1"/>
    <n v="2052"/>
    <b v="0"/>
  </r>
  <r>
    <x v="1"/>
    <s v="0241"/>
    <n v="0"/>
    <n v="0"/>
    <n v="2044"/>
    <n v="1994"/>
    <n v="-2791.03"/>
    <n v="0"/>
    <s v="50-R1.5 - Retirement"/>
    <m/>
    <x v="1"/>
    <n v="2052"/>
    <b v="0"/>
  </r>
  <r>
    <x v="1"/>
    <s v="0241"/>
    <n v="0"/>
    <n v="0"/>
    <n v="2044"/>
    <n v="1995"/>
    <n v="-15047.56"/>
    <n v="0"/>
    <s v="50-R1.5 - Retirement"/>
    <m/>
    <x v="1"/>
    <n v="2052"/>
    <b v="0"/>
  </r>
  <r>
    <x v="1"/>
    <s v="0241"/>
    <n v="0"/>
    <n v="0"/>
    <n v="2044"/>
    <n v="1996"/>
    <n v="-64443.65"/>
    <n v="0"/>
    <s v="50-R1.5 - Retirement"/>
    <m/>
    <x v="1"/>
    <n v="2052"/>
    <b v="0"/>
  </r>
  <r>
    <x v="1"/>
    <s v="0241"/>
    <n v="0"/>
    <n v="0"/>
    <n v="2044"/>
    <n v="1997"/>
    <n v="-15570.19"/>
    <n v="0"/>
    <s v="50-R1.5 - Retirement"/>
    <m/>
    <x v="1"/>
    <n v="2052"/>
    <b v="0"/>
  </r>
  <r>
    <x v="1"/>
    <s v="0241"/>
    <n v="0"/>
    <n v="0"/>
    <n v="2044"/>
    <n v="1998"/>
    <n v="-63730.6"/>
    <n v="0"/>
    <s v="50-R1.5 - Retirement"/>
    <m/>
    <x v="1"/>
    <n v="2052"/>
    <b v="0"/>
  </r>
  <r>
    <x v="1"/>
    <s v="0241"/>
    <n v="0"/>
    <n v="0"/>
    <n v="2044"/>
    <n v="1999"/>
    <n v="-140387.42000000001"/>
    <n v="0"/>
    <s v="50-R1.5 - Retirement"/>
    <m/>
    <x v="1"/>
    <n v="2052"/>
    <b v="0"/>
  </r>
  <r>
    <x v="1"/>
    <s v="0241"/>
    <n v="0"/>
    <n v="0"/>
    <n v="2044"/>
    <n v="2000"/>
    <n v="-14814.98"/>
    <n v="0"/>
    <s v="50-R1.5 - Retirement"/>
    <m/>
    <x v="1"/>
    <n v="2052"/>
    <b v="0"/>
  </r>
  <r>
    <x v="1"/>
    <s v="0241"/>
    <n v="0"/>
    <n v="0"/>
    <n v="2044"/>
    <n v="2001"/>
    <n v="-404718.39"/>
    <n v="0"/>
    <s v="50-R1.5 - Retirement"/>
    <m/>
    <x v="1"/>
    <n v="2052"/>
    <b v="0"/>
  </r>
  <r>
    <x v="1"/>
    <s v="0241"/>
    <n v="0"/>
    <n v="0"/>
    <n v="2044"/>
    <n v="2002"/>
    <n v="-22927.55"/>
    <n v="0"/>
    <s v="50-R1.5 - Retirement"/>
    <m/>
    <x v="1"/>
    <n v="2052"/>
    <b v="0"/>
  </r>
  <r>
    <x v="1"/>
    <s v="0241"/>
    <n v="0"/>
    <n v="0"/>
    <n v="2044"/>
    <n v="2003"/>
    <n v="-87132.02"/>
    <n v="0"/>
    <s v="50-R1.5 - Retirement"/>
    <m/>
    <x v="1"/>
    <n v="2052"/>
    <b v="0"/>
  </r>
  <r>
    <x v="1"/>
    <s v="0241"/>
    <n v="0"/>
    <n v="0"/>
    <n v="2044"/>
    <n v="2004"/>
    <n v="-995810"/>
    <n v="0"/>
    <s v="50-R1.5 - Retirement"/>
    <m/>
    <x v="1"/>
    <n v="2052"/>
    <b v="0"/>
  </r>
  <r>
    <x v="1"/>
    <s v="0241"/>
    <n v="0"/>
    <n v="0"/>
    <n v="2044"/>
    <n v="2005"/>
    <n v="-33780.35"/>
    <n v="0"/>
    <s v="50-R1.5 - Retirement"/>
    <m/>
    <x v="1"/>
    <n v="2052"/>
    <b v="0"/>
  </r>
  <r>
    <x v="1"/>
    <s v="0241"/>
    <n v="0"/>
    <n v="0"/>
    <n v="2044"/>
    <n v="2006"/>
    <n v="-204822.86"/>
    <n v="0"/>
    <s v="50-R1.5 - Retirement"/>
    <m/>
    <x v="1"/>
    <n v="2052"/>
    <b v="0"/>
  </r>
  <r>
    <x v="1"/>
    <s v="0241"/>
    <n v="0"/>
    <n v="0"/>
    <n v="2044"/>
    <n v="2007"/>
    <n v="-14831.09"/>
    <n v="0"/>
    <s v="50-R1.5 - Retirement"/>
    <m/>
    <x v="1"/>
    <n v="2052"/>
    <b v="0"/>
  </r>
  <r>
    <x v="1"/>
    <s v="0241"/>
    <n v="0"/>
    <n v="0"/>
    <n v="2044"/>
    <n v="2008"/>
    <n v="-14654.49"/>
    <n v="0"/>
    <s v="50-R1.5 - Retirement"/>
    <m/>
    <x v="1"/>
    <n v="2052"/>
    <b v="0"/>
  </r>
  <r>
    <x v="1"/>
    <s v="0241"/>
    <n v="0"/>
    <n v="0"/>
    <n v="2044"/>
    <n v="2009"/>
    <n v="-85174.76"/>
    <n v="0"/>
    <s v="50-R1.5 - Retirement"/>
    <m/>
    <x v="1"/>
    <n v="2052"/>
    <b v="0"/>
  </r>
  <r>
    <x v="1"/>
    <s v="0241"/>
    <n v="0"/>
    <n v="0"/>
    <n v="2044"/>
    <n v="2010"/>
    <n v="-67529.179999999993"/>
    <n v="0"/>
    <s v="50-R1.5 - Retirement"/>
    <m/>
    <x v="1"/>
    <n v="2052"/>
    <b v="0"/>
  </r>
  <r>
    <x v="1"/>
    <s v="0241"/>
    <n v="0"/>
    <n v="0"/>
    <n v="2045"/>
    <n v="1982"/>
    <n v="-1639879.52"/>
    <n v="0"/>
    <s v="50-R1.5 - Retirement"/>
    <m/>
    <x v="1"/>
    <n v="2052"/>
    <b v="0"/>
  </r>
  <r>
    <x v="1"/>
    <s v="0241"/>
    <n v="0"/>
    <n v="0"/>
    <n v="2045"/>
    <n v="1983"/>
    <n v="-102750.24"/>
    <n v="0"/>
    <s v="50-R1.5 - Retirement"/>
    <m/>
    <x v="1"/>
    <n v="2052"/>
    <b v="0"/>
  </r>
  <r>
    <x v="1"/>
    <s v="0241"/>
    <n v="0"/>
    <n v="0"/>
    <n v="2045"/>
    <n v="1984"/>
    <n v="-6282.41"/>
    <n v="0"/>
    <s v="50-R1.5 - Retirement"/>
    <m/>
    <x v="1"/>
    <n v="2052"/>
    <b v="0"/>
  </r>
  <r>
    <x v="1"/>
    <s v="0241"/>
    <n v="0"/>
    <n v="0"/>
    <n v="2045"/>
    <n v="1985"/>
    <n v="-21701.69"/>
    <n v="0"/>
    <s v="50-R1.5 - Retirement"/>
    <m/>
    <x v="1"/>
    <n v="2052"/>
    <b v="0"/>
  </r>
  <r>
    <x v="1"/>
    <s v="0241"/>
    <n v="0"/>
    <n v="0"/>
    <n v="2045"/>
    <n v="1986"/>
    <n v="-130183.26"/>
    <n v="0"/>
    <s v="50-R1.5 - Retirement"/>
    <m/>
    <x v="1"/>
    <n v="2052"/>
    <b v="0"/>
  </r>
  <r>
    <x v="1"/>
    <s v="0241"/>
    <n v="0"/>
    <n v="0"/>
    <n v="2045"/>
    <n v="1987"/>
    <n v="-7609.68"/>
    <n v="0"/>
    <s v="50-R1.5 - Retirement"/>
    <m/>
    <x v="1"/>
    <n v="2052"/>
    <b v="0"/>
  </r>
  <r>
    <x v="1"/>
    <s v="0241"/>
    <n v="0"/>
    <n v="0"/>
    <n v="2045"/>
    <n v="1988"/>
    <n v="-96570.25"/>
    <n v="0"/>
    <s v="50-R1.5 - Retirement"/>
    <m/>
    <x v="1"/>
    <n v="2052"/>
    <b v="0"/>
  </r>
  <r>
    <x v="1"/>
    <s v="0241"/>
    <n v="0"/>
    <n v="0"/>
    <n v="2045"/>
    <n v="1989"/>
    <n v="-30634"/>
    <n v="0"/>
    <s v="50-R1.5 - Retirement"/>
    <m/>
    <x v="1"/>
    <n v="2052"/>
    <b v="0"/>
  </r>
  <r>
    <x v="1"/>
    <s v="0241"/>
    <n v="0"/>
    <n v="0"/>
    <n v="2045"/>
    <n v="1990"/>
    <n v="-11962.1"/>
    <n v="0"/>
    <s v="50-R1.5 - Retirement"/>
    <m/>
    <x v="1"/>
    <n v="2052"/>
    <b v="0"/>
  </r>
  <r>
    <x v="1"/>
    <s v="0241"/>
    <n v="0"/>
    <n v="0"/>
    <n v="2045"/>
    <n v="1991"/>
    <n v="-50300.38"/>
    <n v="0"/>
    <s v="50-R1.5 - Retirement"/>
    <m/>
    <x v="1"/>
    <n v="2052"/>
    <b v="0"/>
  </r>
  <r>
    <x v="1"/>
    <s v="0241"/>
    <n v="0"/>
    <n v="0"/>
    <n v="2045"/>
    <n v="1992"/>
    <n v="-1756.65"/>
    <n v="0"/>
    <s v="50-R1.5 - Retirement"/>
    <m/>
    <x v="1"/>
    <n v="2052"/>
    <b v="0"/>
  </r>
  <r>
    <x v="1"/>
    <s v="0241"/>
    <n v="0"/>
    <n v="0"/>
    <n v="2045"/>
    <n v="1993"/>
    <n v="-4433.9399999999996"/>
    <n v="0"/>
    <s v="50-R1.5 - Retirement"/>
    <m/>
    <x v="1"/>
    <n v="2052"/>
    <b v="0"/>
  </r>
  <r>
    <x v="1"/>
    <s v="0241"/>
    <n v="0"/>
    <n v="0"/>
    <n v="2045"/>
    <n v="1994"/>
    <n v="-2833.45"/>
    <n v="0"/>
    <s v="50-R1.5 - Retirement"/>
    <m/>
    <x v="1"/>
    <n v="2052"/>
    <b v="0"/>
  </r>
  <r>
    <x v="1"/>
    <s v="0241"/>
    <n v="0"/>
    <n v="0"/>
    <n v="2045"/>
    <n v="1995"/>
    <n v="-15304.61"/>
    <n v="0"/>
    <s v="50-R1.5 - Retirement"/>
    <m/>
    <x v="1"/>
    <n v="2052"/>
    <b v="0"/>
  </r>
  <r>
    <x v="1"/>
    <s v="0241"/>
    <n v="0"/>
    <n v="0"/>
    <n v="2045"/>
    <n v="1996"/>
    <n v="-65658.41"/>
    <n v="0"/>
    <s v="50-R1.5 - Retirement"/>
    <m/>
    <x v="1"/>
    <n v="2052"/>
    <b v="0"/>
  </r>
  <r>
    <x v="1"/>
    <s v="0241"/>
    <n v="0"/>
    <n v="0"/>
    <n v="2045"/>
    <n v="1997"/>
    <n v="-15889.59"/>
    <n v="0"/>
    <s v="50-R1.5 - Retirement"/>
    <m/>
    <x v="1"/>
    <n v="2052"/>
    <b v="0"/>
  </r>
  <r>
    <x v="1"/>
    <s v="0241"/>
    <n v="0"/>
    <n v="0"/>
    <n v="2045"/>
    <n v="1998"/>
    <n v="-65137.88"/>
    <n v="0"/>
    <s v="50-R1.5 - Retirement"/>
    <m/>
    <x v="1"/>
    <n v="2052"/>
    <b v="0"/>
  </r>
  <r>
    <x v="1"/>
    <s v="0241"/>
    <n v="0"/>
    <n v="0"/>
    <n v="2045"/>
    <n v="1999"/>
    <n v="-143691.54999999999"/>
    <n v="0"/>
    <s v="50-R1.5 - Retirement"/>
    <m/>
    <x v="1"/>
    <n v="2052"/>
    <b v="0"/>
  </r>
  <r>
    <x v="1"/>
    <s v="0241"/>
    <n v="0"/>
    <n v="0"/>
    <n v="2045"/>
    <n v="2000"/>
    <n v="-15184.16"/>
    <n v="0"/>
    <s v="50-R1.5 - Retirement"/>
    <m/>
    <x v="1"/>
    <n v="2052"/>
    <b v="0"/>
  </r>
  <r>
    <x v="1"/>
    <s v="0241"/>
    <n v="0"/>
    <n v="0"/>
    <n v="2045"/>
    <n v="2001"/>
    <n v="-415313.31"/>
    <n v="0"/>
    <s v="50-R1.5 - Retirement"/>
    <m/>
    <x v="1"/>
    <n v="2052"/>
    <b v="0"/>
  </r>
  <r>
    <x v="1"/>
    <s v="0241"/>
    <n v="0"/>
    <n v="0"/>
    <n v="2045"/>
    <n v="2002"/>
    <n v="-23555.06"/>
    <n v="0"/>
    <s v="50-R1.5 - Retirement"/>
    <m/>
    <x v="1"/>
    <n v="2052"/>
    <b v="0"/>
  </r>
  <r>
    <x v="1"/>
    <s v="0241"/>
    <n v="0"/>
    <n v="0"/>
    <n v="2045"/>
    <n v="2003"/>
    <n v="-89611.97"/>
    <n v="0"/>
    <s v="50-R1.5 - Retirement"/>
    <m/>
    <x v="1"/>
    <n v="2052"/>
    <b v="0"/>
  </r>
  <r>
    <x v="1"/>
    <s v="0241"/>
    <n v="0"/>
    <n v="0"/>
    <n v="2045"/>
    <n v="2004"/>
    <n v="-1025159.46"/>
    <n v="0"/>
    <s v="50-R1.5 - Retirement"/>
    <m/>
    <x v="1"/>
    <n v="2052"/>
    <b v="0"/>
  </r>
  <r>
    <x v="1"/>
    <s v="0241"/>
    <n v="0"/>
    <n v="0"/>
    <n v="2045"/>
    <n v="2005"/>
    <n v="-34807.22"/>
    <n v="0"/>
    <s v="50-R1.5 - Retirement"/>
    <m/>
    <x v="1"/>
    <n v="2052"/>
    <b v="0"/>
  </r>
  <r>
    <x v="1"/>
    <s v="0241"/>
    <n v="0"/>
    <n v="0"/>
    <n v="2045"/>
    <n v="2006"/>
    <n v="-211223.43"/>
    <n v="0"/>
    <s v="50-R1.5 - Retirement"/>
    <m/>
    <x v="1"/>
    <n v="2052"/>
    <b v="0"/>
  </r>
  <r>
    <x v="1"/>
    <s v="0241"/>
    <n v="0"/>
    <n v="0"/>
    <n v="2045"/>
    <n v="2007"/>
    <n v="-15305.89"/>
    <n v="0"/>
    <s v="50-R1.5 - Retirement"/>
    <m/>
    <x v="1"/>
    <n v="2052"/>
    <b v="0"/>
  </r>
  <r>
    <x v="1"/>
    <s v="0241"/>
    <n v="0"/>
    <n v="0"/>
    <n v="2045"/>
    <n v="2008"/>
    <n v="-15133.98"/>
    <n v="0"/>
    <s v="50-R1.5 - Retirement"/>
    <m/>
    <x v="1"/>
    <n v="2052"/>
    <b v="0"/>
  </r>
  <r>
    <x v="1"/>
    <s v="0241"/>
    <n v="0"/>
    <n v="0"/>
    <n v="2045"/>
    <n v="2009"/>
    <n v="-88014.54"/>
    <n v="0"/>
    <s v="50-R1.5 - Retirement"/>
    <m/>
    <x v="1"/>
    <n v="2052"/>
    <b v="0"/>
  </r>
  <r>
    <x v="1"/>
    <s v="0241"/>
    <n v="0"/>
    <n v="0"/>
    <n v="2045"/>
    <n v="2010"/>
    <n v="-69817.67"/>
    <n v="0"/>
    <s v="50-R1.5 - Retirement"/>
    <m/>
    <x v="1"/>
    <n v="2052"/>
    <b v="0"/>
  </r>
  <r>
    <x v="1"/>
    <s v="0241"/>
    <n v="0"/>
    <n v="0"/>
    <n v="2046"/>
    <n v="1982"/>
    <n v="-1609894.32"/>
    <n v="0"/>
    <s v="50-R1.5 - Retirement"/>
    <m/>
    <x v="1"/>
    <n v="2052"/>
    <b v="0"/>
  </r>
  <r>
    <x v="1"/>
    <s v="0241"/>
    <n v="0"/>
    <n v="0"/>
    <n v="2046"/>
    <n v="1983"/>
    <n v="-101185.49"/>
    <n v="0"/>
    <s v="50-R1.5 - Retirement"/>
    <m/>
    <x v="1"/>
    <n v="2052"/>
    <b v="0"/>
  </r>
  <r>
    <x v="1"/>
    <s v="0241"/>
    <n v="0"/>
    <n v="0"/>
    <n v="2046"/>
    <n v="1984"/>
    <n v="-6205.52"/>
    <n v="0"/>
    <s v="50-R1.5 - Retirement"/>
    <m/>
    <x v="1"/>
    <n v="2052"/>
    <b v="0"/>
  </r>
  <r>
    <x v="1"/>
    <s v="0241"/>
    <n v="0"/>
    <n v="0"/>
    <n v="2046"/>
    <n v="1985"/>
    <n v="-21500.48"/>
    <n v="0"/>
    <s v="50-R1.5 - Retirement"/>
    <m/>
    <x v="1"/>
    <n v="2052"/>
    <b v="0"/>
  </r>
  <r>
    <x v="1"/>
    <s v="0241"/>
    <n v="0"/>
    <n v="0"/>
    <n v="2046"/>
    <n v="1986"/>
    <n v="-129349.53"/>
    <n v="0"/>
    <s v="50-R1.5 - Retirement"/>
    <m/>
    <x v="1"/>
    <n v="2052"/>
    <b v="0"/>
  </r>
  <r>
    <x v="1"/>
    <s v="0241"/>
    <n v="0"/>
    <n v="0"/>
    <n v="2046"/>
    <n v="1987"/>
    <n v="-7582.13"/>
    <n v="0"/>
    <s v="50-R1.5 - Retirement"/>
    <m/>
    <x v="1"/>
    <n v="2052"/>
    <b v="0"/>
  </r>
  <r>
    <x v="1"/>
    <s v="0241"/>
    <n v="0"/>
    <n v="0"/>
    <n v="2046"/>
    <n v="1988"/>
    <n v="-96481.64"/>
    <n v="0"/>
    <s v="50-R1.5 - Retirement"/>
    <m/>
    <x v="1"/>
    <n v="2052"/>
    <b v="0"/>
  </r>
  <r>
    <x v="1"/>
    <s v="0241"/>
    <n v="0"/>
    <n v="0"/>
    <n v="2046"/>
    <n v="1989"/>
    <n v="-30686.06"/>
    <n v="0"/>
    <s v="50-R1.5 - Retirement"/>
    <m/>
    <x v="1"/>
    <n v="2052"/>
    <b v="0"/>
  </r>
  <r>
    <x v="1"/>
    <s v="0241"/>
    <n v="0"/>
    <n v="0"/>
    <n v="2046"/>
    <n v="1990"/>
    <n v="-12012.56"/>
    <n v="0"/>
    <s v="50-R1.5 - Retirement"/>
    <m/>
    <x v="1"/>
    <n v="2052"/>
    <b v="0"/>
  </r>
  <r>
    <x v="1"/>
    <s v="0241"/>
    <n v="0"/>
    <n v="0"/>
    <n v="2046"/>
    <n v="1991"/>
    <n v="-50633.24"/>
    <n v="0"/>
    <s v="50-R1.5 - Retirement"/>
    <m/>
    <x v="1"/>
    <n v="2052"/>
    <b v="0"/>
  </r>
  <r>
    <x v="1"/>
    <s v="0241"/>
    <n v="0"/>
    <n v="0"/>
    <n v="2046"/>
    <n v="1992"/>
    <n v="-1772.34"/>
    <n v="0"/>
    <s v="50-R1.5 - Retirement"/>
    <m/>
    <x v="1"/>
    <n v="2052"/>
    <b v="0"/>
  </r>
  <r>
    <x v="1"/>
    <s v="0241"/>
    <n v="0"/>
    <n v="0"/>
    <n v="2046"/>
    <n v="1993"/>
    <n v="-4483.3"/>
    <n v="0"/>
    <s v="50-R1.5 - Retirement"/>
    <m/>
    <x v="1"/>
    <n v="2052"/>
    <b v="0"/>
  </r>
  <r>
    <x v="1"/>
    <s v="0241"/>
    <n v="0"/>
    <n v="0"/>
    <n v="2046"/>
    <n v="1994"/>
    <n v="-2870.9"/>
    <n v="0"/>
    <s v="50-R1.5 - Retirement"/>
    <m/>
    <x v="1"/>
    <n v="2052"/>
    <b v="0"/>
  </r>
  <r>
    <x v="1"/>
    <s v="0241"/>
    <n v="0"/>
    <n v="0"/>
    <n v="2046"/>
    <n v="1995"/>
    <n v="-15537.21"/>
    <n v="0"/>
    <s v="50-R1.5 - Retirement"/>
    <m/>
    <x v="1"/>
    <n v="2052"/>
    <b v="0"/>
  </r>
  <r>
    <x v="1"/>
    <s v="0241"/>
    <n v="0"/>
    <n v="0"/>
    <n v="2046"/>
    <n v="1996"/>
    <n v="-66780.06"/>
    <n v="0"/>
    <s v="50-R1.5 - Retirement"/>
    <m/>
    <x v="1"/>
    <n v="2052"/>
    <b v="0"/>
  </r>
  <r>
    <x v="1"/>
    <s v="0241"/>
    <n v="0"/>
    <n v="0"/>
    <n v="2046"/>
    <n v="1997"/>
    <n v="-16189.11"/>
    <n v="0"/>
    <s v="50-R1.5 - Retirement"/>
    <m/>
    <x v="1"/>
    <n v="2052"/>
    <b v="0"/>
  </r>
  <r>
    <x v="1"/>
    <s v="0241"/>
    <n v="0"/>
    <n v="0"/>
    <n v="2046"/>
    <n v="1998"/>
    <n v="-66474.09"/>
    <n v="0"/>
    <s v="50-R1.5 - Retirement"/>
    <m/>
    <x v="1"/>
    <n v="2052"/>
    <b v="0"/>
  </r>
  <r>
    <x v="1"/>
    <s v="0241"/>
    <n v="0"/>
    <n v="0"/>
    <n v="2046"/>
    <n v="1999"/>
    <n v="-146864.51"/>
    <n v="0"/>
    <s v="50-R1.5 - Retirement"/>
    <m/>
    <x v="1"/>
    <n v="2052"/>
    <b v="0"/>
  </r>
  <r>
    <x v="1"/>
    <s v="0241"/>
    <n v="0"/>
    <n v="0"/>
    <n v="2046"/>
    <n v="2000"/>
    <n v="-15541.53"/>
    <n v="0"/>
    <s v="50-R1.5 - Retirement"/>
    <m/>
    <x v="1"/>
    <n v="2052"/>
    <b v="0"/>
  </r>
  <r>
    <x v="1"/>
    <s v="0241"/>
    <n v="0"/>
    <n v="0"/>
    <n v="2046"/>
    <n v="2001"/>
    <n v="-425662.64"/>
    <n v="0"/>
    <s v="50-R1.5 - Retirement"/>
    <m/>
    <x v="1"/>
    <n v="2052"/>
    <b v="0"/>
  </r>
  <r>
    <x v="1"/>
    <s v="0241"/>
    <n v="0"/>
    <n v="0"/>
    <n v="2046"/>
    <n v="2002"/>
    <n v="-24171.7"/>
    <n v="0"/>
    <s v="50-R1.5 - Retirement"/>
    <m/>
    <x v="1"/>
    <n v="2052"/>
    <b v="0"/>
  </r>
  <r>
    <x v="1"/>
    <s v="0241"/>
    <n v="0"/>
    <n v="0"/>
    <n v="2046"/>
    <n v="2003"/>
    <n v="-92064.58"/>
    <n v="0"/>
    <s v="50-R1.5 - Retirement"/>
    <m/>
    <x v="1"/>
    <n v="2052"/>
    <b v="0"/>
  </r>
  <r>
    <x v="1"/>
    <s v="0241"/>
    <n v="0"/>
    <n v="0"/>
    <n v="2046"/>
    <n v="2004"/>
    <n v="-1054337.47"/>
    <n v="0"/>
    <s v="50-R1.5 - Retirement"/>
    <m/>
    <x v="1"/>
    <n v="2052"/>
    <b v="0"/>
  </r>
  <r>
    <x v="1"/>
    <s v="0241"/>
    <n v="0"/>
    <n v="0"/>
    <n v="2046"/>
    <n v="2005"/>
    <n v="-35833.089999999997"/>
    <n v="0"/>
    <s v="50-R1.5 - Retirement"/>
    <m/>
    <x v="1"/>
    <n v="2052"/>
    <b v="0"/>
  </r>
  <r>
    <x v="1"/>
    <s v="0241"/>
    <n v="0"/>
    <n v="0"/>
    <n v="2046"/>
    <n v="2006"/>
    <n v="-217644.3"/>
    <n v="0"/>
    <s v="50-R1.5 - Retirement"/>
    <m/>
    <x v="1"/>
    <n v="2052"/>
    <b v="0"/>
  </r>
  <r>
    <x v="1"/>
    <s v="0241"/>
    <n v="0"/>
    <n v="0"/>
    <n v="2046"/>
    <n v="2007"/>
    <n v="-15784.19"/>
    <n v="0"/>
    <s v="50-R1.5 - Retirement"/>
    <m/>
    <x v="1"/>
    <n v="2052"/>
    <b v="0"/>
  </r>
  <r>
    <x v="1"/>
    <s v="0241"/>
    <n v="0"/>
    <n v="0"/>
    <n v="2046"/>
    <n v="2008"/>
    <n v="-15618.48"/>
    <n v="0"/>
    <s v="50-R1.5 - Retirement"/>
    <m/>
    <x v="1"/>
    <n v="2052"/>
    <b v="0"/>
  </r>
  <r>
    <x v="1"/>
    <s v="0241"/>
    <n v="0"/>
    <n v="0"/>
    <n v="2046"/>
    <n v="2009"/>
    <n v="-90894.36"/>
    <n v="0"/>
    <s v="50-R1.5 - Retirement"/>
    <m/>
    <x v="1"/>
    <n v="2052"/>
    <b v="0"/>
  </r>
  <r>
    <x v="1"/>
    <s v="0241"/>
    <n v="0"/>
    <n v="0"/>
    <n v="2046"/>
    <n v="2010"/>
    <n v="-72145.429999999993"/>
    <n v="0"/>
    <s v="50-R1.5 - Retirement"/>
    <m/>
    <x v="1"/>
    <n v="2052"/>
    <b v="0"/>
  </r>
  <r>
    <x v="1"/>
    <s v="0241"/>
    <n v="0"/>
    <n v="0"/>
    <n v="2047"/>
    <n v="1982"/>
    <n v="-1575769.74"/>
    <n v="0"/>
    <s v="50-R1.5 - Retirement"/>
    <m/>
    <x v="1"/>
    <n v="2052"/>
    <b v="0"/>
  </r>
  <r>
    <x v="1"/>
    <s v="0241"/>
    <n v="0"/>
    <n v="0"/>
    <n v="2047"/>
    <n v="1983"/>
    <n v="-99335.31"/>
    <n v="0"/>
    <s v="50-R1.5 - Retirement"/>
    <m/>
    <x v="1"/>
    <n v="2052"/>
    <b v="0"/>
  </r>
  <r>
    <x v="1"/>
    <s v="0241"/>
    <n v="0"/>
    <n v="0"/>
    <n v="2047"/>
    <n v="1984"/>
    <n v="-6111.02"/>
    <n v="0"/>
    <s v="50-R1.5 - Retirement"/>
    <m/>
    <x v="1"/>
    <n v="2052"/>
    <b v="0"/>
  </r>
  <r>
    <x v="1"/>
    <s v="0241"/>
    <n v="0"/>
    <n v="0"/>
    <n v="2047"/>
    <n v="1985"/>
    <n v="-21237.35"/>
    <n v="0"/>
    <s v="50-R1.5 - Retirement"/>
    <m/>
    <x v="1"/>
    <n v="2052"/>
    <b v="0"/>
  </r>
  <r>
    <x v="1"/>
    <s v="0241"/>
    <n v="0"/>
    <n v="0"/>
    <n v="2047"/>
    <n v="1986"/>
    <n v="-128150.23"/>
    <n v="0"/>
    <s v="50-R1.5 - Retirement"/>
    <m/>
    <x v="1"/>
    <n v="2052"/>
    <b v="0"/>
  </r>
  <r>
    <x v="1"/>
    <s v="0241"/>
    <n v="0"/>
    <n v="0"/>
    <n v="2047"/>
    <n v="1987"/>
    <n v="-7533.57"/>
    <n v="0"/>
    <s v="50-R1.5 - Retirement"/>
    <m/>
    <x v="1"/>
    <n v="2052"/>
    <b v="0"/>
  </r>
  <r>
    <x v="1"/>
    <s v="0241"/>
    <n v="0"/>
    <n v="0"/>
    <n v="2047"/>
    <n v="1988"/>
    <n v="-96132.34"/>
    <n v="0"/>
    <s v="50-R1.5 - Retirement"/>
    <m/>
    <x v="1"/>
    <n v="2052"/>
    <b v="0"/>
  </r>
  <r>
    <x v="1"/>
    <s v="0241"/>
    <n v="0"/>
    <n v="0"/>
    <n v="2047"/>
    <n v="1989"/>
    <n v="-30657.9"/>
    <n v="0"/>
    <s v="50-R1.5 - Retirement"/>
    <m/>
    <x v="1"/>
    <n v="2052"/>
    <b v="0"/>
  </r>
  <r>
    <x v="1"/>
    <s v="0241"/>
    <n v="0"/>
    <n v="0"/>
    <n v="2047"/>
    <n v="1990"/>
    <n v="-12032.97"/>
    <n v="0"/>
    <s v="50-R1.5 - Retirement"/>
    <m/>
    <x v="1"/>
    <n v="2052"/>
    <b v="0"/>
  </r>
  <r>
    <x v="1"/>
    <s v="0241"/>
    <n v="0"/>
    <n v="0"/>
    <n v="2047"/>
    <n v="1991"/>
    <n v="-50846.82"/>
    <n v="0"/>
    <s v="50-R1.5 - Retirement"/>
    <m/>
    <x v="1"/>
    <n v="2052"/>
    <b v="0"/>
  </r>
  <r>
    <x v="1"/>
    <s v="0241"/>
    <n v="0"/>
    <n v="0"/>
    <n v="2047"/>
    <n v="1992"/>
    <n v="-1784.07"/>
    <n v="0"/>
    <s v="50-R1.5 - Retirement"/>
    <m/>
    <x v="1"/>
    <n v="2052"/>
    <b v="0"/>
  </r>
  <r>
    <x v="1"/>
    <s v="0241"/>
    <n v="0"/>
    <n v="0"/>
    <n v="2047"/>
    <n v="1993"/>
    <n v="-4523.3500000000004"/>
    <n v="0"/>
    <s v="50-R1.5 - Retirement"/>
    <m/>
    <x v="1"/>
    <n v="2052"/>
    <b v="0"/>
  </r>
  <r>
    <x v="1"/>
    <s v="0241"/>
    <n v="0"/>
    <n v="0"/>
    <n v="2047"/>
    <n v="1994"/>
    <n v="-2902.86"/>
    <n v="0"/>
    <s v="50-R1.5 - Retirement"/>
    <m/>
    <x v="1"/>
    <n v="2052"/>
    <b v="0"/>
  </r>
  <r>
    <x v="1"/>
    <s v="0241"/>
    <n v="0"/>
    <n v="0"/>
    <n v="2047"/>
    <n v="1995"/>
    <n v="-15742.56"/>
    <n v="0"/>
    <s v="50-R1.5 - Retirement"/>
    <m/>
    <x v="1"/>
    <n v="2052"/>
    <b v="0"/>
  </r>
  <r>
    <x v="1"/>
    <s v="0241"/>
    <n v="0"/>
    <n v="0"/>
    <n v="2047"/>
    <n v="1996"/>
    <n v="-67794.95"/>
    <n v="0"/>
    <s v="50-R1.5 - Retirement"/>
    <m/>
    <x v="1"/>
    <n v="2052"/>
    <b v="0"/>
  </r>
  <r>
    <x v="1"/>
    <s v="0241"/>
    <n v="0"/>
    <n v="0"/>
    <n v="2047"/>
    <n v="1997"/>
    <n v="-16465.669999999998"/>
    <n v="0"/>
    <s v="50-R1.5 - Retirement"/>
    <m/>
    <x v="1"/>
    <n v="2052"/>
    <b v="0"/>
  </r>
  <r>
    <x v="1"/>
    <s v="0241"/>
    <n v="0"/>
    <n v="0"/>
    <n v="2047"/>
    <n v="1998"/>
    <n v="-67727.13"/>
    <n v="0"/>
    <s v="50-R1.5 - Retirement"/>
    <m/>
    <x v="1"/>
    <n v="2052"/>
    <b v="0"/>
  </r>
  <r>
    <x v="1"/>
    <s v="0241"/>
    <n v="0"/>
    <n v="0"/>
    <n v="2047"/>
    <n v="1999"/>
    <n v="-149877.23000000001"/>
    <n v="0"/>
    <s v="50-R1.5 - Retirement"/>
    <m/>
    <x v="1"/>
    <n v="2052"/>
    <b v="0"/>
  </r>
  <r>
    <x v="1"/>
    <s v="0241"/>
    <n v="0"/>
    <n v="0"/>
    <n v="2047"/>
    <n v="2000"/>
    <n v="-15884.72"/>
    <n v="0"/>
    <s v="50-R1.5 - Retirement"/>
    <m/>
    <x v="1"/>
    <n v="2052"/>
    <b v="0"/>
  </r>
  <r>
    <x v="1"/>
    <s v="0241"/>
    <n v="0"/>
    <n v="0"/>
    <n v="2047"/>
    <n v="2001"/>
    <n v="-435680.96"/>
    <n v="0"/>
    <s v="50-R1.5 - Retirement"/>
    <m/>
    <x v="1"/>
    <n v="2052"/>
    <b v="0"/>
  </r>
  <r>
    <x v="1"/>
    <s v="0241"/>
    <n v="0"/>
    <n v="0"/>
    <n v="2047"/>
    <n v="2002"/>
    <n v="-24774.04"/>
    <n v="0"/>
    <s v="50-R1.5 - Retirement"/>
    <m/>
    <x v="1"/>
    <n v="2052"/>
    <b v="0"/>
  </r>
  <r>
    <x v="1"/>
    <s v="0241"/>
    <n v="0"/>
    <n v="0"/>
    <n v="2047"/>
    <n v="2003"/>
    <n v="-94474.7"/>
    <n v="0"/>
    <s v="50-R1.5 - Retirement"/>
    <m/>
    <x v="1"/>
    <n v="2052"/>
    <b v="0"/>
  </r>
  <r>
    <x v="1"/>
    <s v="0241"/>
    <n v="0"/>
    <n v="0"/>
    <n v="2047"/>
    <n v="2004"/>
    <n v="-1083193.96"/>
    <n v="0"/>
    <s v="50-R1.5 - Retirement"/>
    <m/>
    <x v="1"/>
    <n v="2052"/>
    <b v="0"/>
  </r>
  <r>
    <x v="1"/>
    <s v="0241"/>
    <n v="0"/>
    <n v="0"/>
    <n v="2047"/>
    <n v="2005"/>
    <n v="-36852.97"/>
    <n v="0"/>
    <s v="50-R1.5 - Retirement"/>
    <m/>
    <x v="1"/>
    <n v="2052"/>
    <b v="0"/>
  </r>
  <r>
    <x v="1"/>
    <s v="0241"/>
    <n v="0"/>
    <n v="0"/>
    <n v="2047"/>
    <n v="2006"/>
    <n v="-224058.92"/>
    <n v="0"/>
    <s v="50-R1.5 - Retirement"/>
    <m/>
    <x v="1"/>
    <n v="2052"/>
    <b v="0"/>
  </r>
  <r>
    <x v="1"/>
    <s v="0241"/>
    <n v="0"/>
    <n v="0"/>
    <n v="2047"/>
    <n v="2007"/>
    <n v="-16264"/>
    <n v="0"/>
    <s v="50-R1.5 - Retirement"/>
    <m/>
    <x v="1"/>
    <n v="2052"/>
    <b v="0"/>
  </r>
  <r>
    <x v="1"/>
    <s v="0241"/>
    <n v="0"/>
    <n v="0"/>
    <n v="2047"/>
    <n v="2008"/>
    <n v="-16106.55"/>
    <n v="0"/>
    <s v="50-R1.5 - Retirement"/>
    <m/>
    <x v="1"/>
    <n v="2052"/>
    <b v="0"/>
  </r>
  <r>
    <x v="1"/>
    <s v="0241"/>
    <n v="0"/>
    <n v="0"/>
    <n v="2047"/>
    <n v="2009"/>
    <n v="-93804.22"/>
    <n v="0"/>
    <s v="50-R1.5 - Retirement"/>
    <m/>
    <x v="1"/>
    <n v="2052"/>
    <b v="0"/>
  </r>
  <r>
    <x v="1"/>
    <s v="0241"/>
    <n v="0"/>
    <n v="0"/>
    <n v="2047"/>
    <n v="2010"/>
    <n v="-74506.02"/>
    <n v="0"/>
    <s v="50-R1.5 - Retirement"/>
    <m/>
    <x v="1"/>
    <n v="2052"/>
    <b v="0"/>
  </r>
  <r>
    <x v="1"/>
    <s v="0241"/>
    <n v="0"/>
    <n v="0"/>
    <n v="2048"/>
    <n v="1982"/>
    <n v="-1536624.69"/>
    <n v="0"/>
    <s v="50-R1.5 - Retirement"/>
    <m/>
    <x v="1"/>
    <n v="2052"/>
    <b v="0"/>
  </r>
  <r>
    <x v="1"/>
    <s v="0241"/>
    <n v="0"/>
    <n v="0"/>
    <n v="2048"/>
    <n v="1983"/>
    <n v="-97229.73"/>
    <n v="0"/>
    <s v="50-R1.5 - Retirement"/>
    <m/>
    <x v="1"/>
    <n v="2052"/>
    <b v="0"/>
  </r>
  <r>
    <x v="1"/>
    <s v="0241"/>
    <n v="0"/>
    <n v="0"/>
    <n v="2048"/>
    <n v="1984"/>
    <n v="-5999.28"/>
    <n v="0"/>
    <s v="50-R1.5 - Retirement"/>
    <m/>
    <x v="1"/>
    <n v="2052"/>
    <b v="0"/>
  </r>
  <r>
    <x v="1"/>
    <s v="0241"/>
    <n v="0"/>
    <n v="0"/>
    <n v="2048"/>
    <n v="1985"/>
    <n v="-20913.93"/>
    <n v="0"/>
    <s v="50-R1.5 - Retirement"/>
    <m/>
    <x v="1"/>
    <n v="2052"/>
    <b v="0"/>
  </r>
  <r>
    <x v="1"/>
    <s v="0241"/>
    <n v="0"/>
    <n v="0"/>
    <n v="2048"/>
    <n v="1986"/>
    <n v="-126581.86"/>
    <n v="0"/>
    <s v="50-R1.5 - Retirement"/>
    <m/>
    <x v="1"/>
    <n v="2052"/>
    <b v="0"/>
  </r>
  <r>
    <x v="1"/>
    <s v="0241"/>
    <n v="0"/>
    <n v="0"/>
    <n v="2048"/>
    <n v="1987"/>
    <n v="-7463.72"/>
    <n v="0"/>
    <s v="50-R1.5 - Retirement"/>
    <m/>
    <x v="1"/>
    <n v="2052"/>
    <b v="0"/>
  </r>
  <r>
    <x v="1"/>
    <s v="0241"/>
    <n v="0"/>
    <n v="0"/>
    <n v="2048"/>
    <n v="1988"/>
    <n v="-95516.69"/>
    <n v="0"/>
    <s v="50-R1.5 - Retirement"/>
    <m/>
    <x v="1"/>
    <n v="2052"/>
    <b v="0"/>
  </r>
  <r>
    <x v="1"/>
    <s v="0241"/>
    <n v="0"/>
    <n v="0"/>
    <n v="2048"/>
    <n v="1989"/>
    <n v="-30546.91"/>
    <n v="0"/>
    <s v="50-R1.5 - Retirement"/>
    <m/>
    <x v="1"/>
    <n v="2052"/>
    <b v="0"/>
  </r>
  <r>
    <x v="1"/>
    <s v="0241"/>
    <n v="0"/>
    <n v="0"/>
    <n v="2048"/>
    <n v="1990"/>
    <n v="-12021.93"/>
    <n v="0"/>
    <s v="50-R1.5 - Retirement"/>
    <m/>
    <x v="1"/>
    <n v="2052"/>
    <b v="0"/>
  </r>
  <r>
    <x v="1"/>
    <s v="0241"/>
    <n v="0"/>
    <n v="0"/>
    <n v="2048"/>
    <n v="1991"/>
    <n v="-50933.22"/>
    <n v="0"/>
    <s v="50-R1.5 - Retirement"/>
    <m/>
    <x v="1"/>
    <n v="2052"/>
    <b v="0"/>
  </r>
  <r>
    <x v="1"/>
    <s v="0241"/>
    <n v="0"/>
    <n v="0"/>
    <n v="2048"/>
    <n v="1992"/>
    <n v="-1791.6"/>
    <n v="0"/>
    <s v="50-R1.5 - Retirement"/>
    <m/>
    <x v="1"/>
    <n v="2052"/>
    <b v="0"/>
  </r>
  <r>
    <x v="1"/>
    <s v="0241"/>
    <n v="0"/>
    <n v="0"/>
    <n v="2048"/>
    <n v="1993"/>
    <n v="-4553.28"/>
    <n v="0"/>
    <s v="50-R1.5 - Retirement"/>
    <m/>
    <x v="1"/>
    <n v="2052"/>
    <b v="0"/>
  </r>
  <r>
    <x v="1"/>
    <s v="0241"/>
    <n v="0"/>
    <n v="0"/>
    <n v="2048"/>
    <n v="1994"/>
    <n v="-2928.79"/>
    <n v="0"/>
    <s v="50-R1.5 - Retirement"/>
    <m/>
    <x v="1"/>
    <n v="2052"/>
    <b v="0"/>
  </r>
  <r>
    <x v="1"/>
    <s v="0241"/>
    <n v="0"/>
    <n v="0"/>
    <n v="2048"/>
    <n v="1995"/>
    <n v="-15917.8"/>
    <n v="0"/>
    <s v="50-R1.5 - Retirement"/>
    <m/>
    <x v="1"/>
    <n v="2052"/>
    <b v="0"/>
  </r>
  <r>
    <x v="1"/>
    <s v="0241"/>
    <n v="0"/>
    <n v="0"/>
    <n v="2048"/>
    <n v="1996"/>
    <n v="-68690.98"/>
    <n v="0"/>
    <s v="50-R1.5 - Retirement"/>
    <m/>
    <x v="1"/>
    <n v="2052"/>
    <b v="0"/>
  </r>
  <r>
    <x v="1"/>
    <s v="0241"/>
    <n v="0"/>
    <n v="0"/>
    <n v="2048"/>
    <n v="1997"/>
    <n v="-16715.91"/>
    <n v="0"/>
    <s v="50-R1.5 - Retirement"/>
    <m/>
    <x v="1"/>
    <n v="2052"/>
    <b v="0"/>
  </r>
  <r>
    <x v="1"/>
    <s v="0241"/>
    <n v="0"/>
    <n v="0"/>
    <n v="2048"/>
    <n v="1998"/>
    <n v="-68884.12"/>
    <n v="0"/>
    <s v="50-R1.5 - Retirement"/>
    <m/>
    <x v="1"/>
    <n v="2052"/>
    <b v="0"/>
  </r>
  <r>
    <x v="1"/>
    <s v="0241"/>
    <n v="0"/>
    <n v="0"/>
    <n v="2048"/>
    <n v="1999"/>
    <n v="-152702.43"/>
    <n v="0"/>
    <s v="50-R1.5 - Retirement"/>
    <m/>
    <x v="1"/>
    <n v="2052"/>
    <b v="0"/>
  </r>
  <r>
    <x v="1"/>
    <s v="0241"/>
    <n v="0"/>
    <n v="0"/>
    <n v="2048"/>
    <n v="2000"/>
    <n v="-16210.57"/>
    <n v="0"/>
    <s v="50-R1.5 - Retirement"/>
    <m/>
    <x v="1"/>
    <n v="2052"/>
    <b v="0"/>
  </r>
  <r>
    <x v="1"/>
    <s v="0241"/>
    <n v="0"/>
    <n v="0"/>
    <n v="2048"/>
    <n v="2001"/>
    <n v="-445301.54"/>
    <n v="0"/>
    <s v="50-R1.5 - Retirement"/>
    <m/>
    <x v="1"/>
    <n v="2052"/>
    <b v="0"/>
  </r>
  <r>
    <x v="1"/>
    <s v="0241"/>
    <n v="0"/>
    <n v="0"/>
    <n v="2048"/>
    <n v="2002"/>
    <n v="-25357.119999999999"/>
    <n v="0"/>
    <s v="50-R1.5 - Retirement"/>
    <m/>
    <x v="1"/>
    <n v="2052"/>
    <b v="0"/>
  </r>
  <r>
    <x v="1"/>
    <s v="0241"/>
    <n v="0"/>
    <n v="0"/>
    <n v="2048"/>
    <n v="2003"/>
    <n v="-96828.94"/>
    <n v="0"/>
    <s v="50-R1.5 - Retirement"/>
    <m/>
    <x v="1"/>
    <n v="2052"/>
    <b v="0"/>
  </r>
  <r>
    <x v="1"/>
    <s v="0241"/>
    <n v="0"/>
    <n v="0"/>
    <n v="2048"/>
    <n v="2004"/>
    <n v="-1111550.3500000001"/>
    <n v="0"/>
    <s v="50-R1.5 - Retirement"/>
    <m/>
    <x v="1"/>
    <n v="2052"/>
    <b v="0"/>
  </r>
  <r>
    <x v="1"/>
    <s v="0241"/>
    <n v="0"/>
    <n v="0"/>
    <n v="2048"/>
    <n v="2005"/>
    <n v="-37861.61"/>
    <n v="0"/>
    <s v="50-R1.5 - Retirement"/>
    <m/>
    <x v="1"/>
    <n v="2052"/>
    <b v="0"/>
  </r>
  <r>
    <x v="1"/>
    <s v="0241"/>
    <n v="0"/>
    <n v="0"/>
    <n v="2048"/>
    <n v="2006"/>
    <n v="-230436.06"/>
    <n v="0"/>
    <s v="50-R1.5 - Retirement"/>
    <m/>
    <x v="1"/>
    <n v="2052"/>
    <b v="0"/>
  </r>
  <r>
    <x v="1"/>
    <s v="0241"/>
    <n v="0"/>
    <n v="0"/>
    <n v="2048"/>
    <n v="2007"/>
    <n v="-16743.349999999999"/>
    <n v="0"/>
    <s v="50-R1.5 - Retirement"/>
    <m/>
    <x v="1"/>
    <n v="2052"/>
    <b v="0"/>
  </r>
  <r>
    <x v="1"/>
    <s v="0241"/>
    <n v="0"/>
    <n v="0"/>
    <n v="2048"/>
    <n v="2008"/>
    <n v="-16596.16"/>
    <n v="0"/>
    <s v="50-R1.5 - Retirement"/>
    <m/>
    <x v="1"/>
    <n v="2052"/>
    <b v="0"/>
  </r>
  <r>
    <x v="1"/>
    <s v="0241"/>
    <n v="0"/>
    <n v="0"/>
    <n v="2048"/>
    <n v="2009"/>
    <n v="-96735.54"/>
    <n v="0"/>
    <s v="50-R1.5 - Retirement"/>
    <m/>
    <x v="1"/>
    <n v="2052"/>
    <b v="0"/>
  </r>
  <r>
    <x v="1"/>
    <s v="0241"/>
    <n v="0"/>
    <n v="0"/>
    <n v="2048"/>
    <n v="2010"/>
    <n v="-76891.23"/>
    <n v="0"/>
    <s v="50-R1.5 - Retirement"/>
    <m/>
    <x v="1"/>
    <n v="2052"/>
    <b v="0"/>
  </r>
  <r>
    <x v="1"/>
    <s v="0241"/>
    <n v="0"/>
    <n v="0"/>
    <n v="2049"/>
    <n v="1982"/>
    <n v="-1494460"/>
    <n v="0"/>
    <s v="50-R1.5 - Retirement"/>
    <m/>
    <x v="1"/>
    <n v="2052"/>
    <b v="0"/>
  </r>
  <r>
    <x v="1"/>
    <s v="0241"/>
    <n v="0"/>
    <n v="0"/>
    <n v="2049"/>
    <n v="1983"/>
    <n v="-94814.36"/>
    <n v="0"/>
    <s v="50-R1.5 - Retirement"/>
    <m/>
    <x v="1"/>
    <n v="2052"/>
    <b v="0"/>
  </r>
  <r>
    <x v="1"/>
    <s v="0241"/>
    <n v="0"/>
    <n v="0"/>
    <n v="2049"/>
    <n v="1984"/>
    <n v="-5872.11"/>
    <n v="0"/>
    <s v="50-R1.5 - Retirement"/>
    <m/>
    <x v="1"/>
    <n v="2052"/>
    <b v="0"/>
  </r>
  <r>
    <x v="1"/>
    <s v="0241"/>
    <n v="0"/>
    <n v="0"/>
    <n v="2049"/>
    <n v="1985"/>
    <n v="-20531.52"/>
    <n v="0"/>
    <s v="50-R1.5 - Retirement"/>
    <m/>
    <x v="1"/>
    <n v="2052"/>
    <b v="0"/>
  </r>
  <r>
    <x v="1"/>
    <s v="0241"/>
    <n v="0"/>
    <n v="0"/>
    <n v="2049"/>
    <n v="1986"/>
    <n v="-124654.19"/>
    <n v="0"/>
    <s v="50-R1.5 - Retirement"/>
    <m/>
    <x v="1"/>
    <n v="2052"/>
    <b v="0"/>
  </r>
  <r>
    <x v="1"/>
    <s v="0241"/>
    <n v="0"/>
    <n v="0"/>
    <n v="2049"/>
    <n v="1987"/>
    <n v="-7372.37"/>
    <n v="0"/>
    <s v="50-R1.5 - Retirement"/>
    <m/>
    <x v="1"/>
    <n v="2052"/>
    <b v="0"/>
  </r>
  <r>
    <x v="1"/>
    <s v="0241"/>
    <n v="0"/>
    <n v="0"/>
    <n v="2049"/>
    <n v="1988"/>
    <n v="-94631.08"/>
    <n v="0"/>
    <s v="50-R1.5 - Retirement"/>
    <m/>
    <x v="1"/>
    <n v="2052"/>
    <b v="0"/>
  </r>
  <r>
    <x v="1"/>
    <s v="0241"/>
    <n v="0"/>
    <n v="0"/>
    <n v="2049"/>
    <n v="1989"/>
    <n v="-30351.279999999999"/>
    <n v="0"/>
    <s v="50-R1.5 - Retirement"/>
    <m/>
    <x v="1"/>
    <n v="2052"/>
    <b v="0"/>
  </r>
  <r>
    <x v="1"/>
    <s v="0241"/>
    <n v="0"/>
    <n v="0"/>
    <n v="2049"/>
    <n v="1990"/>
    <n v="-11978.41"/>
    <n v="0"/>
    <s v="50-R1.5 - Retirement"/>
    <m/>
    <x v="1"/>
    <n v="2052"/>
    <b v="0"/>
  </r>
  <r>
    <x v="1"/>
    <s v="0241"/>
    <n v="0"/>
    <n v="0"/>
    <n v="2049"/>
    <n v="1991"/>
    <n v="-50886.49"/>
    <n v="0"/>
    <s v="50-R1.5 - Retirement"/>
    <m/>
    <x v="1"/>
    <n v="2052"/>
    <b v="0"/>
  </r>
  <r>
    <x v="1"/>
    <s v="0241"/>
    <n v="0"/>
    <n v="0"/>
    <n v="2049"/>
    <n v="1992"/>
    <n v="-1794.64"/>
    <n v="0"/>
    <s v="50-R1.5 - Retirement"/>
    <m/>
    <x v="1"/>
    <n v="2052"/>
    <b v="0"/>
  </r>
  <r>
    <x v="1"/>
    <s v="0241"/>
    <n v="0"/>
    <n v="0"/>
    <n v="2049"/>
    <n v="1993"/>
    <n v="-4572.49"/>
    <n v="0"/>
    <s v="50-R1.5 - Retirement"/>
    <m/>
    <x v="1"/>
    <n v="2052"/>
    <b v="0"/>
  </r>
  <r>
    <x v="1"/>
    <s v="0241"/>
    <n v="0"/>
    <n v="0"/>
    <n v="2049"/>
    <n v="1994"/>
    <n v="-2948.17"/>
    <n v="0"/>
    <s v="50-R1.5 - Retirement"/>
    <m/>
    <x v="1"/>
    <n v="2052"/>
    <b v="0"/>
  </r>
  <r>
    <x v="1"/>
    <s v="0241"/>
    <n v="0"/>
    <n v="0"/>
    <n v="2049"/>
    <n v="1995"/>
    <n v="-16060"/>
    <n v="0"/>
    <s v="50-R1.5 - Retirement"/>
    <m/>
    <x v="1"/>
    <n v="2052"/>
    <b v="0"/>
  </r>
  <r>
    <x v="1"/>
    <s v="0241"/>
    <n v="0"/>
    <n v="0"/>
    <n v="2049"/>
    <n v="1996"/>
    <n v="-69455.649999999994"/>
    <n v="0"/>
    <s v="50-R1.5 - Retirement"/>
    <m/>
    <x v="1"/>
    <n v="2052"/>
    <b v="0"/>
  </r>
  <r>
    <x v="1"/>
    <s v="0241"/>
    <n v="0"/>
    <n v="0"/>
    <n v="2049"/>
    <n v="1997"/>
    <n v="-16936.830000000002"/>
    <n v="0"/>
    <s v="50-R1.5 - Retirement"/>
    <m/>
    <x v="1"/>
    <n v="2052"/>
    <b v="0"/>
  </r>
  <r>
    <x v="1"/>
    <s v="0241"/>
    <n v="0"/>
    <n v="0"/>
    <n v="2049"/>
    <n v="1998"/>
    <n v="-69930.990000000005"/>
    <n v="0"/>
    <s v="50-R1.5 - Retirement"/>
    <m/>
    <x v="1"/>
    <n v="2052"/>
    <b v="0"/>
  </r>
  <r>
    <x v="1"/>
    <s v="0241"/>
    <n v="0"/>
    <n v="0"/>
    <n v="2049"/>
    <n v="1999"/>
    <n v="-155311.04999999999"/>
    <n v="0"/>
    <s v="50-R1.5 - Retirement"/>
    <m/>
    <x v="1"/>
    <n v="2052"/>
    <b v="0"/>
  </r>
  <r>
    <x v="1"/>
    <s v="0241"/>
    <n v="0"/>
    <n v="0"/>
    <n v="2049"/>
    <n v="2000"/>
    <n v="-16516.14"/>
    <n v="0"/>
    <s v="50-R1.5 - Retirement"/>
    <m/>
    <x v="1"/>
    <n v="2052"/>
    <b v="0"/>
  </r>
  <r>
    <x v="1"/>
    <s v="0241"/>
    <n v="0"/>
    <n v="0"/>
    <n v="2049"/>
    <n v="2001"/>
    <n v="-454436.29"/>
    <n v="0"/>
    <s v="50-R1.5 - Retirement"/>
    <m/>
    <x v="1"/>
    <n v="2052"/>
    <b v="0"/>
  </r>
  <r>
    <x v="1"/>
    <s v="0241"/>
    <n v="0"/>
    <n v="0"/>
    <n v="2049"/>
    <n v="2002"/>
    <n v="-25917.040000000001"/>
    <n v="0"/>
    <s v="50-R1.5 - Retirement"/>
    <m/>
    <x v="1"/>
    <n v="2052"/>
    <b v="0"/>
  </r>
  <r>
    <x v="1"/>
    <s v="0241"/>
    <n v="0"/>
    <n v="0"/>
    <n v="2049"/>
    <n v="2003"/>
    <n v="-99107.89"/>
    <n v="0"/>
    <s v="50-R1.5 - Retirement"/>
    <m/>
    <x v="1"/>
    <n v="2052"/>
    <b v="0"/>
  </r>
  <r>
    <x v="1"/>
    <s v="0241"/>
    <n v="0"/>
    <n v="0"/>
    <n v="2049"/>
    <n v="2004"/>
    <n v="-1139249.45"/>
    <n v="0"/>
    <s v="50-R1.5 - Retirement"/>
    <m/>
    <x v="1"/>
    <n v="2052"/>
    <b v="0"/>
  </r>
  <r>
    <x v="1"/>
    <s v="0241"/>
    <n v="0"/>
    <n v="0"/>
    <n v="2049"/>
    <n v="2005"/>
    <n v="-38852.769999999997"/>
    <n v="0"/>
    <s v="50-R1.5 - Retirement"/>
    <m/>
    <x v="1"/>
    <n v="2052"/>
    <b v="0"/>
  </r>
  <r>
    <x v="1"/>
    <s v="0241"/>
    <n v="0"/>
    <n v="0"/>
    <n v="2049"/>
    <n v="2006"/>
    <n v="-236742.94"/>
    <n v="0"/>
    <s v="50-R1.5 - Retirement"/>
    <m/>
    <x v="1"/>
    <n v="2052"/>
    <b v="0"/>
  </r>
  <r>
    <x v="1"/>
    <s v="0241"/>
    <n v="0"/>
    <n v="0"/>
    <n v="2049"/>
    <n v="2007"/>
    <n v="-17219.900000000001"/>
    <n v="0"/>
    <s v="50-R1.5 - Retirement"/>
    <m/>
    <x v="1"/>
    <n v="2052"/>
    <b v="0"/>
  </r>
  <r>
    <x v="1"/>
    <s v="0241"/>
    <n v="0"/>
    <n v="0"/>
    <n v="2049"/>
    <n v="2008"/>
    <n v="-17085.3"/>
    <n v="0"/>
    <s v="50-R1.5 - Retirement"/>
    <m/>
    <x v="1"/>
    <n v="2052"/>
    <b v="0"/>
  </r>
  <r>
    <x v="1"/>
    <s v="0241"/>
    <n v="0"/>
    <n v="0"/>
    <n v="2049"/>
    <n v="2009"/>
    <n v="-99676.15"/>
    <n v="0"/>
    <s v="50-R1.5 - Retirement"/>
    <m/>
    <x v="1"/>
    <n v="2052"/>
    <b v="0"/>
  </r>
  <r>
    <x v="1"/>
    <s v="0241"/>
    <n v="0"/>
    <n v="0"/>
    <n v="2049"/>
    <n v="2010"/>
    <n v="-79294.03"/>
    <n v="0"/>
    <s v="50-R1.5 - Retirement"/>
    <m/>
    <x v="1"/>
    <n v="2052"/>
    <b v="0"/>
  </r>
  <r>
    <x v="1"/>
    <s v="0241"/>
    <n v="0"/>
    <n v="0"/>
    <n v="2050"/>
    <n v="1982"/>
    <n v="-1448513.89"/>
    <n v="0"/>
    <s v="50-R1.5 - Retirement"/>
    <m/>
    <x v="1"/>
    <n v="2052"/>
    <b v="0"/>
  </r>
  <r>
    <x v="1"/>
    <s v="0241"/>
    <n v="0"/>
    <n v="0"/>
    <n v="2050"/>
    <n v="1983"/>
    <n v="-92212.67"/>
    <n v="0"/>
    <s v="50-R1.5 - Retirement"/>
    <m/>
    <x v="1"/>
    <n v="2052"/>
    <b v="0"/>
  </r>
  <r>
    <x v="1"/>
    <s v="0241"/>
    <n v="0"/>
    <n v="0"/>
    <n v="2050"/>
    <n v="1984"/>
    <n v="-5726.24"/>
    <n v="0"/>
    <s v="50-R1.5 - Retirement"/>
    <m/>
    <x v="1"/>
    <n v="2052"/>
    <b v="0"/>
  </r>
  <r>
    <x v="1"/>
    <s v="0241"/>
    <n v="0"/>
    <n v="0"/>
    <n v="2050"/>
    <n v="1985"/>
    <n v="-20096.32"/>
    <n v="0"/>
    <s v="50-R1.5 - Retirement"/>
    <m/>
    <x v="1"/>
    <n v="2052"/>
    <b v="0"/>
  </r>
  <r>
    <x v="1"/>
    <s v="0241"/>
    <n v="0"/>
    <n v="0"/>
    <n v="2050"/>
    <n v="1986"/>
    <n v="-122374.88"/>
    <n v="0"/>
    <s v="50-R1.5 - Retirement"/>
    <m/>
    <x v="1"/>
    <n v="2052"/>
    <b v="0"/>
  </r>
  <r>
    <x v="1"/>
    <s v="0241"/>
    <n v="0"/>
    <n v="0"/>
    <n v="2050"/>
    <n v="1987"/>
    <n v="-7260.1"/>
    <n v="0"/>
    <s v="50-R1.5 - Retirement"/>
    <m/>
    <x v="1"/>
    <n v="2052"/>
    <b v="0"/>
  </r>
  <r>
    <x v="1"/>
    <s v="0241"/>
    <n v="0"/>
    <n v="0"/>
    <n v="2050"/>
    <n v="1988"/>
    <n v="-93472.93"/>
    <n v="0"/>
    <s v="50-R1.5 - Retirement"/>
    <m/>
    <x v="1"/>
    <n v="2052"/>
    <b v="0"/>
  </r>
  <r>
    <x v="1"/>
    <s v="0241"/>
    <n v="0"/>
    <n v="0"/>
    <n v="2050"/>
    <n v="1989"/>
    <n v="-30069.87"/>
    <n v="0"/>
    <s v="50-R1.5 - Retirement"/>
    <m/>
    <x v="1"/>
    <n v="2052"/>
    <b v="0"/>
  </r>
  <r>
    <x v="1"/>
    <s v="0241"/>
    <n v="0"/>
    <n v="0"/>
    <n v="2050"/>
    <n v="1990"/>
    <n v="-11901.69"/>
    <n v="0"/>
    <s v="50-R1.5 - Retirement"/>
    <m/>
    <x v="1"/>
    <n v="2052"/>
    <b v="0"/>
  </r>
  <r>
    <x v="1"/>
    <s v="0241"/>
    <n v="0"/>
    <n v="0"/>
    <n v="2050"/>
    <n v="1991"/>
    <n v="-50702.26"/>
    <n v="0"/>
    <s v="50-R1.5 - Retirement"/>
    <m/>
    <x v="1"/>
    <n v="2052"/>
    <b v="0"/>
  </r>
  <r>
    <x v="1"/>
    <s v="0241"/>
    <n v="0"/>
    <n v="0"/>
    <n v="2050"/>
    <n v="1992"/>
    <n v="-1793"/>
    <n v="0"/>
    <s v="50-R1.5 - Retirement"/>
    <m/>
    <x v="1"/>
    <n v="2052"/>
    <b v="0"/>
  </r>
  <r>
    <x v="1"/>
    <s v="0241"/>
    <n v="0"/>
    <n v="0"/>
    <n v="2050"/>
    <n v="1993"/>
    <n v="-4580.26"/>
    <n v="0"/>
    <s v="50-R1.5 - Retirement"/>
    <m/>
    <x v="1"/>
    <n v="2052"/>
    <b v="0"/>
  </r>
  <r>
    <x v="1"/>
    <s v="0241"/>
    <n v="0"/>
    <n v="0"/>
    <n v="2050"/>
    <n v="1994"/>
    <n v="-2960.6"/>
    <n v="0"/>
    <s v="50-R1.5 - Retirement"/>
    <m/>
    <x v="1"/>
    <n v="2052"/>
    <b v="0"/>
  </r>
  <r>
    <x v="1"/>
    <s v="0241"/>
    <n v="0"/>
    <n v="0"/>
    <n v="2050"/>
    <n v="1995"/>
    <n v="-16166.27"/>
    <n v="0"/>
    <s v="50-R1.5 - Retirement"/>
    <m/>
    <x v="1"/>
    <n v="2052"/>
    <b v="0"/>
  </r>
  <r>
    <x v="1"/>
    <s v="0241"/>
    <n v="0"/>
    <n v="0"/>
    <n v="2050"/>
    <n v="1996"/>
    <n v="-70076.100000000006"/>
    <n v="0"/>
    <s v="50-R1.5 - Retirement"/>
    <m/>
    <x v="1"/>
    <n v="2052"/>
    <b v="0"/>
  </r>
  <r>
    <x v="1"/>
    <s v="0241"/>
    <n v="0"/>
    <n v="0"/>
    <n v="2050"/>
    <n v="1997"/>
    <n v="-17125.38"/>
    <n v="0"/>
    <s v="50-R1.5 - Retirement"/>
    <m/>
    <x v="1"/>
    <n v="2052"/>
    <b v="0"/>
  </r>
  <r>
    <x v="1"/>
    <s v="0241"/>
    <n v="0"/>
    <n v="0"/>
    <n v="2050"/>
    <n v="1998"/>
    <n v="-70855.25"/>
    <n v="0"/>
    <s v="50-R1.5 - Retirement"/>
    <m/>
    <x v="1"/>
    <n v="2052"/>
    <b v="0"/>
  </r>
  <r>
    <x v="1"/>
    <s v="0241"/>
    <n v="0"/>
    <n v="0"/>
    <n v="2050"/>
    <n v="1999"/>
    <n v="-157671.4"/>
    <n v="0"/>
    <s v="50-R1.5 - Retirement"/>
    <m/>
    <x v="1"/>
    <n v="2052"/>
    <b v="0"/>
  </r>
  <r>
    <x v="1"/>
    <s v="0241"/>
    <n v="0"/>
    <n v="0"/>
    <n v="2050"/>
    <n v="2000"/>
    <n v="-16798.28"/>
    <n v="0"/>
    <s v="50-R1.5 - Retirement"/>
    <m/>
    <x v="1"/>
    <n v="2052"/>
    <b v="0"/>
  </r>
  <r>
    <x v="1"/>
    <s v="0241"/>
    <n v="0"/>
    <n v="0"/>
    <n v="2050"/>
    <n v="2001"/>
    <n v="-463002.45"/>
    <n v="0"/>
    <s v="50-R1.5 - Retirement"/>
    <m/>
    <x v="1"/>
    <n v="2052"/>
    <b v="0"/>
  </r>
  <r>
    <x v="1"/>
    <s v="0241"/>
    <n v="0"/>
    <n v="0"/>
    <n v="2050"/>
    <n v="2002"/>
    <n v="-26448.7"/>
    <n v="0"/>
    <s v="50-R1.5 - Retirement"/>
    <m/>
    <x v="1"/>
    <n v="2052"/>
    <b v="0"/>
  </r>
  <r>
    <x v="1"/>
    <s v="0241"/>
    <n v="0"/>
    <n v="0"/>
    <n v="2050"/>
    <n v="2003"/>
    <n v="-101296.37"/>
    <n v="0"/>
    <s v="50-R1.5 - Retirement"/>
    <m/>
    <x v="1"/>
    <n v="2052"/>
    <b v="0"/>
  </r>
  <r>
    <x v="1"/>
    <s v="0241"/>
    <n v="0"/>
    <n v="0"/>
    <n v="2050"/>
    <n v="2004"/>
    <n v="-1166062.6299999999"/>
    <n v="0"/>
    <s v="50-R1.5 - Retirement"/>
    <m/>
    <x v="1"/>
    <n v="2052"/>
    <b v="0"/>
  </r>
  <r>
    <x v="1"/>
    <s v="0241"/>
    <n v="0"/>
    <n v="0"/>
    <n v="2050"/>
    <n v="2005"/>
    <n v="-39820.949999999997"/>
    <n v="0"/>
    <s v="50-R1.5 - Retirement"/>
    <m/>
    <x v="1"/>
    <n v="2052"/>
    <b v="0"/>
  </r>
  <r>
    <x v="1"/>
    <s v="0241"/>
    <n v="0"/>
    <n v="0"/>
    <n v="2050"/>
    <n v="2006"/>
    <n v="-242940.52"/>
    <n v="0"/>
    <s v="50-R1.5 - Retirement"/>
    <m/>
    <x v="1"/>
    <n v="2052"/>
    <b v="0"/>
  </r>
  <r>
    <x v="1"/>
    <s v="0241"/>
    <n v="0"/>
    <n v="0"/>
    <n v="2050"/>
    <n v="2007"/>
    <n v="-17691.189999999999"/>
    <n v="0"/>
    <s v="50-R1.5 - Retirement"/>
    <m/>
    <x v="1"/>
    <n v="2052"/>
    <b v="0"/>
  </r>
  <r>
    <x v="1"/>
    <s v="0241"/>
    <n v="0"/>
    <n v="0"/>
    <n v="2050"/>
    <n v="2008"/>
    <n v="-17571.580000000002"/>
    <n v="0"/>
    <s v="50-R1.5 - Retirement"/>
    <m/>
    <x v="1"/>
    <n v="2052"/>
    <b v="0"/>
  </r>
  <r>
    <x v="1"/>
    <s v="0241"/>
    <n v="0"/>
    <n v="0"/>
    <n v="2050"/>
    <n v="2009"/>
    <n v="-102613.9"/>
    <n v="0"/>
    <s v="50-R1.5 - Retirement"/>
    <m/>
    <x v="1"/>
    <n v="2052"/>
    <b v="0"/>
  </r>
  <r>
    <x v="1"/>
    <s v="0241"/>
    <n v="0"/>
    <n v="0"/>
    <n v="2050"/>
    <n v="2010"/>
    <n v="-81704.44"/>
    <n v="0"/>
    <s v="50-R1.5 - Retirement"/>
    <m/>
    <x v="1"/>
    <n v="2052"/>
    <b v="0"/>
  </r>
  <r>
    <x v="1"/>
    <s v="0241"/>
    <n v="0"/>
    <n v="0"/>
    <n v="2051"/>
    <n v="1982"/>
    <n v="-1399456.38"/>
    <n v="0"/>
    <s v="50-R1.5 - Retirement"/>
    <m/>
    <x v="1"/>
    <n v="2052"/>
    <b v="0"/>
  </r>
  <r>
    <x v="1"/>
    <s v="0241"/>
    <n v="0"/>
    <n v="0"/>
    <n v="2051"/>
    <n v="1983"/>
    <n v="-89377.66"/>
    <n v="0"/>
    <s v="50-R1.5 - Retirement"/>
    <m/>
    <x v="1"/>
    <n v="2052"/>
    <b v="0"/>
  </r>
  <r>
    <x v="1"/>
    <s v="0241"/>
    <n v="0"/>
    <n v="0"/>
    <n v="2051"/>
    <n v="1984"/>
    <n v="-5569.11"/>
    <n v="0"/>
    <s v="50-R1.5 - Retirement"/>
    <m/>
    <x v="1"/>
    <n v="2052"/>
    <b v="0"/>
  </r>
  <r>
    <x v="1"/>
    <s v="0241"/>
    <n v="0"/>
    <n v="0"/>
    <n v="2051"/>
    <n v="1985"/>
    <n v="-19597.09"/>
    <n v="0"/>
    <s v="50-R1.5 - Retirement"/>
    <m/>
    <x v="1"/>
    <n v="2052"/>
    <b v="0"/>
  </r>
  <r>
    <x v="1"/>
    <s v="0241"/>
    <n v="0"/>
    <n v="0"/>
    <n v="2051"/>
    <n v="1986"/>
    <n v="-119780.93"/>
    <n v="0"/>
    <s v="50-R1.5 - Retirement"/>
    <m/>
    <x v="1"/>
    <n v="2052"/>
    <b v="0"/>
  </r>
  <r>
    <x v="1"/>
    <s v="0241"/>
    <n v="0"/>
    <n v="0"/>
    <n v="2051"/>
    <n v="1987"/>
    <n v="-7127.35"/>
    <n v="0"/>
    <s v="50-R1.5 - Retirement"/>
    <m/>
    <x v="1"/>
    <n v="2052"/>
    <b v="0"/>
  </r>
  <r>
    <x v="1"/>
    <s v="0241"/>
    <n v="0"/>
    <n v="0"/>
    <n v="2051"/>
    <n v="1988"/>
    <n v="-92049.46"/>
    <n v="0"/>
    <s v="50-R1.5 - Retirement"/>
    <m/>
    <x v="1"/>
    <n v="2052"/>
    <b v="0"/>
  </r>
  <r>
    <x v="1"/>
    <s v="0241"/>
    <n v="0"/>
    <n v="0"/>
    <n v="2051"/>
    <n v="1989"/>
    <n v="-29701.86"/>
    <n v="0"/>
    <s v="50-R1.5 - Retirement"/>
    <m/>
    <x v="1"/>
    <n v="2052"/>
    <b v="0"/>
  </r>
  <r>
    <x v="1"/>
    <s v="0241"/>
    <n v="0"/>
    <n v="0"/>
    <n v="2051"/>
    <n v="1990"/>
    <n v="-11791.34"/>
    <n v="0"/>
    <s v="50-R1.5 - Retirement"/>
    <m/>
    <x v="1"/>
    <n v="2052"/>
    <b v="0"/>
  </r>
  <r>
    <x v="1"/>
    <s v="0241"/>
    <n v="0"/>
    <n v="0"/>
    <n v="2051"/>
    <n v="1991"/>
    <n v="-50377.55"/>
    <n v="0"/>
    <s v="50-R1.5 - Retirement"/>
    <m/>
    <x v="1"/>
    <n v="2052"/>
    <b v="0"/>
  </r>
  <r>
    <x v="1"/>
    <s v="0241"/>
    <n v="0"/>
    <n v="0"/>
    <n v="2051"/>
    <n v="1992"/>
    <n v="-1786.5"/>
    <n v="0"/>
    <s v="50-R1.5 - Retirement"/>
    <m/>
    <x v="1"/>
    <n v="2052"/>
    <b v="0"/>
  </r>
  <r>
    <x v="1"/>
    <s v="0241"/>
    <n v="0"/>
    <n v="0"/>
    <n v="2051"/>
    <n v="1993"/>
    <n v="-4576.0600000000004"/>
    <n v="0"/>
    <s v="50-R1.5 - Retirement"/>
    <m/>
    <x v="1"/>
    <n v="2052"/>
    <b v="0"/>
  </r>
  <r>
    <x v="1"/>
    <s v="0241"/>
    <n v="0"/>
    <n v="0"/>
    <n v="2051"/>
    <n v="1994"/>
    <n v="-2965.63"/>
    <n v="0"/>
    <s v="50-R1.5 - Retirement"/>
    <m/>
    <x v="1"/>
    <n v="2052"/>
    <b v="0"/>
  </r>
  <r>
    <x v="1"/>
    <s v="0241"/>
    <n v="0"/>
    <n v="0"/>
    <n v="2051"/>
    <n v="1995"/>
    <n v="-16234.46"/>
    <n v="0"/>
    <s v="50-R1.5 - Retirement"/>
    <m/>
    <x v="1"/>
    <n v="2052"/>
    <b v="0"/>
  </r>
  <r>
    <x v="1"/>
    <s v="0241"/>
    <n v="0"/>
    <n v="0"/>
    <n v="2051"/>
    <n v="1996"/>
    <n v="-70539.820000000007"/>
    <n v="0"/>
    <s v="50-R1.5 - Retirement"/>
    <m/>
    <x v="1"/>
    <n v="2052"/>
    <b v="0"/>
  </r>
  <r>
    <x v="1"/>
    <s v="0241"/>
    <n v="0"/>
    <n v="0"/>
    <n v="2051"/>
    <n v="1997"/>
    <n v="-17278.36"/>
    <n v="0"/>
    <s v="50-R1.5 - Retirement"/>
    <m/>
    <x v="1"/>
    <n v="2052"/>
    <b v="0"/>
  </r>
  <r>
    <x v="1"/>
    <s v="0241"/>
    <n v="0"/>
    <n v="0"/>
    <n v="2051"/>
    <n v="1998"/>
    <n v="-71644.009999999995"/>
    <n v="0"/>
    <s v="50-R1.5 - Retirement"/>
    <m/>
    <x v="1"/>
    <n v="2052"/>
    <b v="0"/>
  </r>
  <r>
    <x v="1"/>
    <s v="0241"/>
    <n v="0"/>
    <n v="0"/>
    <n v="2051"/>
    <n v="1999"/>
    <n v="-159755.29999999999"/>
    <n v="0"/>
    <s v="50-R1.5 - Retirement"/>
    <m/>
    <x v="1"/>
    <n v="2052"/>
    <b v="0"/>
  </r>
  <r>
    <x v="1"/>
    <s v="0241"/>
    <n v="0"/>
    <n v="0"/>
    <n v="2051"/>
    <n v="2000"/>
    <n v="-17053.580000000002"/>
    <n v="0"/>
    <s v="50-R1.5 - Retirement"/>
    <m/>
    <x v="1"/>
    <n v="2052"/>
    <b v="0"/>
  </r>
  <r>
    <x v="1"/>
    <s v="0241"/>
    <n v="0"/>
    <n v="0"/>
    <n v="2051"/>
    <n v="2001"/>
    <n v="-470911.94"/>
    <n v="0"/>
    <s v="50-R1.5 - Retirement"/>
    <m/>
    <x v="1"/>
    <n v="2052"/>
    <b v="0"/>
  </r>
  <r>
    <x v="1"/>
    <s v="0241"/>
    <n v="0"/>
    <n v="0"/>
    <n v="2051"/>
    <n v="2002"/>
    <n v="-26947.26"/>
    <n v="0"/>
    <s v="50-R1.5 - Retirement"/>
    <m/>
    <x v="1"/>
    <n v="2052"/>
    <b v="0"/>
  </r>
  <r>
    <x v="1"/>
    <s v="0241"/>
    <n v="0"/>
    <n v="0"/>
    <n v="2051"/>
    <n v="2003"/>
    <n v="-103374.32"/>
    <n v="0"/>
    <s v="50-R1.5 - Retirement"/>
    <m/>
    <x v="1"/>
    <n v="2052"/>
    <b v="0"/>
  </r>
  <r>
    <x v="1"/>
    <s v="0241"/>
    <n v="0"/>
    <n v="0"/>
    <n v="2051"/>
    <n v="2004"/>
    <n v="-1191811.28"/>
    <n v="0"/>
    <s v="50-R1.5 - Retirement"/>
    <m/>
    <x v="1"/>
    <n v="2052"/>
    <b v="0"/>
  </r>
  <r>
    <x v="1"/>
    <s v="0241"/>
    <n v="0"/>
    <n v="0"/>
    <n v="2051"/>
    <n v="2005"/>
    <n v="-40758.17"/>
    <n v="0"/>
    <s v="50-R1.5 - Retirement"/>
    <m/>
    <x v="1"/>
    <n v="2052"/>
    <b v="0"/>
  </r>
  <r>
    <x v="1"/>
    <s v="0241"/>
    <n v="0"/>
    <n v="0"/>
    <n v="2051"/>
    <n v="2006"/>
    <n v="-248994.43"/>
    <n v="0"/>
    <s v="50-R1.5 - Retirement"/>
    <m/>
    <x v="1"/>
    <n v="2052"/>
    <b v="0"/>
  </r>
  <r>
    <x v="1"/>
    <s v="0241"/>
    <n v="0"/>
    <n v="0"/>
    <n v="2051"/>
    <n v="2007"/>
    <n v="-18154.32"/>
    <n v="0"/>
    <s v="50-R1.5 - Retirement"/>
    <m/>
    <x v="1"/>
    <n v="2052"/>
    <b v="0"/>
  </r>
  <r>
    <x v="1"/>
    <s v="0241"/>
    <n v="0"/>
    <n v="0"/>
    <n v="2051"/>
    <n v="2008"/>
    <n v="-18052.5"/>
    <n v="0"/>
    <s v="50-R1.5 - Retirement"/>
    <m/>
    <x v="1"/>
    <n v="2052"/>
    <b v="0"/>
  </r>
  <r>
    <x v="1"/>
    <s v="0241"/>
    <n v="0"/>
    <n v="0"/>
    <n v="2051"/>
    <n v="2009"/>
    <n v="-105534.49"/>
    <n v="0"/>
    <s v="50-R1.5 - Retirement"/>
    <m/>
    <x v="1"/>
    <n v="2052"/>
    <b v="0"/>
  </r>
  <r>
    <x v="1"/>
    <s v="0241"/>
    <n v="0"/>
    <n v="0"/>
    <n v="2051"/>
    <n v="2010"/>
    <n v="-84112.51"/>
    <n v="0"/>
    <s v="50-R1.5 - Retirement"/>
    <m/>
    <x v="1"/>
    <n v="2052"/>
    <b v="0"/>
  </r>
  <r>
    <x v="1"/>
    <s v="0241"/>
    <n v="0"/>
    <n v="0"/>
    <n v="2052"/>
    <n v="1982"/>
    <n v="-17224769.649999999"/>
    <n v="0"/>
    <s v="50-R1.5 - Retirement"/>
    <m/>
    <x v="1"/>
    <n v="2052"/>
    <b v="1"/>
  </r>
  <r>
    <x v="1"/>
    <s v="0241"/>
    <n v="0"/>
    <n v="0"/>
    <n v="2052"/>
    <n v="1983"/>
    <n v="-1149170.67"/>
    <n v="0"/>
    <s v="50-R1.5 - Retirement"/>
    <m/>
    <x v="1"/>
    <n v="2052"/>
    <b v="1"/>
  </r>
  <r>
    <x v="1"/>
    <s v="0241"/>
    <n v="0"/>
    <n v="0"/>
    <n v="2052"/>
    <n v="1984"/>
    <n v="-74801.16"/>
    <n v="0"/>
    <s v="50-R1.5 - Retirement"/>
    <m/>
    <x v="1"/>
    <n v="2052"/>
    <b v="1"/>
  </r>
  <r>
    <x v="1"/>
    <s v="0241"/>
    <n v="0"/>
    <n v="0"/>
    <n v="2052"/>
    <n v="1985"/>
    <n v="-275053.65999999997"/>
    <n v="0"/>
    <s v="50-R1.5 - Retirement"/>
    <m/>
    <x v="1"/>
    <n v="2052"/>
    <b v="1"/>
  </r>
  <r>
    <x v="1"/>
    <s v="0241"/>
    <n v="0"/>
    <n v="0"/>
    <n v="2052"/>
    <n v="1986"/>
    <n v="-1756219.53"/>
    <n v="0"/>
    <s v="50-R1.5 - Retirement"/>
    <m/>
    <x v="1"/>
    <n v="2052"/>
    <b v="1"/>
  </r>
  <r>
    <x v="1"/>
    <s v="0241"/>
    <n v="0"/>
    <n v="0"/>
    <n v="2052"/>
    <n v="1987"/>
    <n v="-109261.92"/>
    <n v="0"/>
    <s v="50-R1.5 - Retirement"/>
    <m/>
    <x v="1"/>
    <n v="2052"/>
    <b v="1"/>
  </r>
  <r>
    <x v="1"/>
    <s v="0241"/>
    <n v="0"/>
    <n v="0"/>
    <n v="2052"/>
    <n v="1988"/>
    <n v="-1475677.49"/>
    <n v="0"/>
    <s v="50-R1.5 - Retirement"/>
    <m/>
    <x v="1"/>
    <n v="2052"/>
    <b v="1"/>
  </r>
  <r>
    <x v="1"/>
    <s v="0241"/>
    <n v="0"/>
    <n v="0"/>
    <n v="2052"/>
    <n v="1989"/>
    <n v="-498159.2"/>
    <n v="0"/>
    <s v="50-R1.5 - Retirement"/>
    <m/>
    <x v="1"/>
    <n v="2052"/>
    <b v="1"/>
  </r>
  <r>
    <x v="1"/>
    <s v="0241"/>
    <n v="0"/>
    <n v="0"/>
    <n v="2052"/>
    <n v="1990"/>
    <n v="-206990.97"/>
    <n v="0"/>
    <s v="50-R1.5 - Retirement"/>
    <m/>
    <x v="1"/>
    <n v="2052"/>
    <b v="1"/>
  </r>
  <r>
    <x v="1"/>
    <s v="0241"/>
    <n v="0"/>
    <n v="0"/>
    <n v="2052"/>
    <n v="1991"/>
    <n v="-926062.92"/>
    <n v="0"/>
    <s v="50-R1.5 - Retirement"/>
    <m/>
    <x v="1"/>
    <n v="2052"/>
    <b v="1"/>
  </r>
  <r>
    <x v="1"/>
    <s v="0241"/>
    <n v="0"/>
    <n v="0"/>
    <n v="2052"/>
    <n v="1992"/>
    <n v="-34405.07"/>
    <n v="0"/>
    <s v="50-R1.5 - Retirement"/>
    <m/>
    <x v="1"/>
    <n v="2052"/>
    <b v="1"/>
  </r>
  <r>
    <x v="1"/>
    <s v="0241"/>
    <n v="0"/>
    <n v="0"/>
    <n v="2052"/>
    <n v="1993"/>
    <n v="-92367.64"/>
    <n v="0"/>
    <s v="50-R1.5 - Retirement"/>
    <m/>
    <x v="1"/>
    <n v="2052"/>
    <b v="1"/>
  </r>
  <r>
    <x v="1"/>
    <s v="0241"/>
    <n v="0"/>
    <n v="0"/>
    <n v="2052"/>
    <n v="1994"/>
    <n v="-62769.26"/>
    <n v="0"/>
    <s v="50-R1.5 - Retirement"/>
    <m/>
    <x v="1"/>
    <n v="2052"/>
    <b v="1"/>
  </r>
  <r>
    <x v="1"/>
    <s v="0241"/>
    <n v="0"/>
    <n v="0"/>
    <n v="2052"/>
    <n v="1995"/>
    <n v="-360457.16"/>
    <n v="0"/>
    <s v="50-R1.5 - Retirement"/>
    <m/>
    <x v="1"/>
    <n v="2052"/>
    <b v="1"/>
  </r>
  <r>
    <x v="1"/>
    <s v="0241"/>
    <n v="0"/>
    <n v="0"/>
    <n v="2052"/>
    <n v="1996"/>
    <n v="-1643654.06"/>
    <n v="0"/>
    <s v="50-R1.5 - Retirement"/>
    <m/>
    <x v="1"/>
    <n v="2052"/>
    <b v="1"/>
  </r>
  <r>
    <x v="1"/>
    <s v="0241"/>
    <n v="0"/>
    <n v="0"/>
    <n v="2052"/>
    <n v="1997"/>
    <n v="-422661.29"/>
    <n v="0"/>
    <s v="50-R1.5 - Retirement"/>
    <m/>
    <x v="1"/>
    <n v="2052"/>
    <b v="1"/>
  </r>
  <r>
    <x v="1"/>
    <s v="0241"/>
    <n v="0"/>
    <n v="0"/>
    <n v="2052"/>
    <n v="1998"/>
    <n v="-1840487.5"/>
    <n v="0"/>
    <s v="50-R1.5 - Retirement"/>
    <m/>
    <x v="1"/>
    <n v="2052"/>
    <b v="1"/>
  </r>
  <r>
    <x v="1"/>
    <s v="0241"/>
    <n v="0"/>
    <n v="0"/>
    <n v="2052"/>
    <n v="1999"/>
    <n v="-4311228.2300000004"/>
    <n v="0"/>
    <s v="50-R1.5 - Retirement"/>
    <m/>
    <x v="1"/>
    <n v="2052"/>
    <b v="1"/>
  </r>
  <r>
    <x v="1"/>
    <s v="0241"/>
    <n v="0"/>
    <n v="0"/>
    <n v="2052"/>
    <n v="2000"/>
    <n v="-483577.01"/>
    <n v="0"/>
    <s v="50-R1.5 - Retirement"/>
    <m/>
    <x v="1"/>
    <n v="2052"/>
    <b v="1"/>
  </r>
  <r>
    <x v="1"/>
    <s v="0241"/>
    <n v="0"/>
    <n v="0"/>
    <n v="2052"/>
    <n v="2001"/>
    <n v="-14034344.869999999"/>
    <n v="0"/>
    <s v="50-R1.5 - Retirement"/>
    <m/>
    <x v="1"/>
    <n v="2052"/>
    <b v="1"/>
  </r>
  <r>
    <x v="1"/>
    <s v="0241"/>
    <n v="0"/>
    <n v="0"/>
    <n v="2052"/>
    <n v="2002"/>
    <n v="-844222.06"/>
    <n v="0"/>
    <s v="50-R1.5 - Retirement"/>
    <m/>
    <x v="1"/>
    <n v="2052"/>
    <b v="1"/>
  </r>
  <r>
    <x v="1"/>
    <s v="0241"/>
    <n v="0"/>
    <n v="0"/>
    <n v="2052"/>
    <n v="2003"/>
    <n v="-3404951.71"/>
    <n v="0"/>
    <s v="50-R1.5 - Retirement"/>
    <m/>
    <x v="1"/>
    <n v="2052"/>
    <b v="1"/>
  </r>
  <r>
    <x v="1"/>
    <s v="0241"/>
    <n v="0"/>
    <n v="0"/>
    <n v="2052"/>
    <n v="2004"/>
    <n v="-41277518.229999997"/>
    <n v="0"/>
    <s v="50-R1.5 - Retirement"/>
    <m/>
    <x v="1"/>
    <n v="2052"/>
    <b v="1"/>
  </r>
  <r>
    <x v="1"/>
    <s v="0241"/>
    <n v="0"/>
    <n v="0"/>
    <n v="2052"/>
    <n v="2005"/>
    <n v="-1484459.13"/>
    <n v="0"/>
    <s v="50-R1.5 - Retirement"/>
    <m/>
    <x v="1"/>
    <n v="2052"/>
    <b v="1"/>
  </r>
  <r>
    <x v="1"/>
    <s v="0241"/>
    <n v="0"/>
    <n v="0"/>
    <n v="2052"/>
    <n v="2006"/>
    <n v="-9536954.1199999992"/>
    <n v="0"/>
    <s v="50-R1.5 - Retirement"/>
    <m/>
    <x v="1"/>
    <n v="2052"/>
    <b v="1"/>
  </r>
  <r>
    <x v="1"/>
    <s v="0241"/>
    <n v="0"/>
    <n v="0"/>
    <n v="2052"/>
    <n v="2007"/>
    <n v="-731278.89"/>
    <n v="0"/>
    <s v="50-R1.5 - Retirement"/>
    <m/>
    <x v="1"/>
    <n v="2052"/>
    <b v="1"/>
  </r>
  <r>
    <x v="1"/>
    <s v="0241"/>
    <n v="0"/>
    <n v="0"/>
    <n v="2052"/>
    <n v="2008"/>
    <n v="-764738.81"/>
    <n v="0"/>
    <s v="50-R1.5 - Retirement"/>
    <m/>
    <x v="1"/>
    <n v="2052"/>
    <b v="1"/>
  </r>
  <r>
    <x v="1"/>
    <s v="0241"/>
    <n v="0"/>
    <n v="0"/>
    <n v="2052"/>
    <n v="2009"/>
    <n v="-4701426.4800000004"/>
    <n v="0"/>
    <s v="50-R1.5 - Retirement"/>
    <m/>
    <x v="1"/>
    <n v="2052"/>
    <b v="1"/>
  </r>
  <r>
    <x v="1"/>
    <s v="0241"/>
    <n v="0"/>
    <n v="0"/>
    <n v="2052"/>
    <n v="2010"/>
    <n v="-3940261.22"/>
    <n v="0"/>
    <s v="50-R1.5 - Retirement"/>
    <m/>
    <x v="1"/>
    <n v="2052"/>
    <b v="1"/>
  </r>
  <r>
    <x v="1"/>
    <s v="0242"/>
    <n v="0"/>
    <n v="0"/>
    <n v="2011"/>
    <n v="1981"/>
    <n v="-66503.87"/>
    <n v="0"/>
    <s v="50-R1.5 - Retirement"/>
    <m/>
    <x v="1"/>
    <n v="2052"/>
    <b v="0"/>
  </r>
  <r>
    <x v="1"/>
    <s v="0242"/>
    <n v="0"/>
    <n v="0"/>
    <n v="2011"/>
    <n v="1982"/>
    <n v="-119284.55"/>
    <n v="0"/>
    <s v="50-R1.5 - Retirement"/>
    <m/>
    <x v="1"/>
    <n v="2052"/>
    <b v="0"/>
  </r>
  <r>
    <x v="1"/>
    <s v="0242"/>
    <n v="0"/>
    <n v="0"/>
    <n v="2011"/>
    <n v="1987"/>
    <n v="-166611.21"/>
    <n v="0"/>
    <s v="50-R1.5 - Retirement"/>
    <m/>
    <x v="1"/>
    <n v="2052"/>
    <b v="0"/>
  </r>
  <r>
    <x v="1"/>
    <s v="0242"/>
    <n v="0"/>
    <n v="0"/>
    <n v="2011"/>
    <n v="1988"/>
    <n v="-12730.8"/>
    <n v="0"/>
    <s v="50-R1.5 - Retirement"/>
    <m/>
    <x v="1"/>
    <n v="2052"/>
    <b v="0"/>
  </r>
  <r>
    <x v="1"/>
    <s v="0242"/>
    <n v="0"/>
    <n v="0"/>
    <n v="2011"/>
    <n v="1989"/>
    <n v="-3436.84"/>
    <n v="0"/>
    <s v="50-R1.5 - Retirement"/>
    <m/>
    <x v="1"/>
    <n v="2052"/>
    <b v="0"/>
  </r>
  <r>
    <x v="1"/>
    <s v="0242"/>
    <n v="0"/>
    <n v="0"/>
    <n v="2011"/>
    <n v="1992"/>
    <n v="-478.71"/>
    <n v="0"/>
    <s v="50-R1.5 - Retirement"/>
    <m/>
    <x v="1"/>
    <n v="2052"/>
    <b v="0"/>
  </r>
  <r>
    <x v="1"/>
    <s v="0242"/>
    <n v="0"/>
    <n v="0"/>
    <n v="2011"/>
    <n v="1993"/>
    <n v="-372.1"/>
    <n v="0"/>
    <s v="50-R1.5 - Retirement"/>
    <m/>
    <x v="1"/>
    <n v="2052"/>
    <b v="0"/>
  </r>
  <r>
    <x v="1"/>
    <s v="0242"/>
    <n v="0"/>
    <n v="0"/>
    <n v="2011"/>
    <n v="1996"/>
    <n v="-173333.34"/>
    <n v="0"/>
    <s v="50-R1.5 - Retirement"/>
    <m/>
    <x v="1"/>
    <n v="2052"/>
    <b v="0"/>
  </r>
  <r>
    <x v="1"/>
    <s v="0242"/>
    <n v="0"/>
    <n v="0"/>
    <n v="2011"/>
    <n v="1997"/>
    <n v="-421.17"/>
    <n v="0"/>
    <s v="50-R1.5 - Retirement"/>
    <m/>
    <x v="1"/>
    <n v="2052"/>
    <b v="0"/>
  </r>
  <r>
    <x v="1"/>
    <s v="0242"/>
    <n v="0"/>
    <n v="0"/>
    <n v="2011"/>
    <n v="1998"/>
    <n v="-46595.17"/>
    <n v="0"/>
    <s v="50-R1.5 - Retirement"/>
    <m/>
    <x v="1"/>
    <n v="2052"/>
    <b v="0"/>
  </r>
  <r>
    <x v="1"/>
    <s v="0242"/>
    <n v="0"/>
    <n v="0"/>
    <n v="2011"/>
    <n v="1999"/>
    <n v="-150579.93"/>
    <n v="0"/>
    <s v="50-R1.5 - Retirement"/>
    <m/>
    <x v="1"/>
    <n v="2052"/>
    <b v="0"/>
  </r>
  <r>
    <x v="1"/>
    <s v="0242"/>
    <n v="0"/>
    <n v="0"/>
    <n v="2011"/>
    <n v="2000"/>
    <n v="-1656.35"/>
    <n v="0"/>
    <s v="50-R1.5 - Retirement"/>
    <m/>
    <x v="1"/>
    <n v="2052"/>
    <b v="0"/>
  </r>
  <r>
    <x v="1"/>
    <s v="0242"/>
    <n v="0"/>
    <n v="0"/>
    <n v="2011"/>
    <n v="2001"/>
    <n v="-30631.74"/>
    <n v="0"/>
    <s v="50-R1.5 - Retirement"/>
    <m/>
    <x v="1"/>
    <n v="2052"/>
    <b v="0"/>
  </r>
  <r>
    <x v="1"/>
    <s v="0242"/>
    <n v="0"/>
    <n v="0"/>
    <n v="2011"/>
    <n v="2002"/>
    <n v="-1248.24"/>
    <n v="0"/>
    <s v="50-R1.5 - Retirement"/>
    <m/>
    <x v="1"/>
    <n v="2052"/>
    <b v="0"/>
  </r>
  <r>
    <x v="1"/>
    <s v="0242"/>
    <n v="0"/>
    <n v="0"/>
    <n v="2011"/>
    <n v="2003"/>
    <n v="-35974.120000000003"/>
    <n v="0"/>
    <s v="50-R1.5 - Retirement"/>
    <m/>
    <x v="1"/>
    <n v="2052"/>
    <b v="0"/>
  </r>
  <r>
    <x v="1"/>
    <s v="0242"/>
    <n v="0"/>
    <n v="0"/>
    <n v="2011"/>
    <n v="2005"/>
    <n v="-3513.63"/>
    <n v="0"/>
    <s v="50-R1.5 - Retirement"/>
    <m/>
    <x v="1"/>
    <n v="2052"/>
    <b v="0"/>
  </r>
  <r>
    <x v="1"/>
    <s v="0242"/>
    <n v="0"/>
    <n v="0"/>
    <n v="2011"/>
    <n v="2006"/>
    <n v="-6501.21"/>
    <n v="0"/>
    <s v="50-R1.5 - Retirement"/>
    <m/>
    <x v="1"/>
    <n v="2052"/>
    <b v="0"/>
  </r>
  <r>
    <x v="1"/>
    <s v="0242"/>
    <n v="0"/>
    <n v="0"/>
    <n v="2011"/>
    <n v="2007"/>
    <n v="-2212.86"/>
    <n v="0"/>
    <s v="50-R1.5 - Retirement"/>
    <m/>
    <x v="1"/>
    <n v="2052"/>
    <b v="0"/>
  </r>
  <r>
    <x v="1"/>
    <s v="0242"/>
    <n v="0"/>
    <n v="0"/>
    <n v="2011"/>
    <n v="2008"/>
    <n v="-1345.43"/>
    <n v="0"/>
    <s v="50-R1.5 - Retirement"/>
    <m/>
    <x v="1"/>
    <n v="2052"/>
    <b v="0"/>
  </r>
  <r>
    <x v="1"/>
    <s v="0242"/>
    <n v="0"/>
    <n v="0"/>
    <n v="2011"/>
    <n v="2009"/>
    <n v="-1139.8900000000001"/>
    <n v="0"/>
    <s v="50-R1.5 - Retirement"/>
    <m/>
    <x v="1"/>
    <n v="2052"/>
    <b v="0"/>
  </r>
  <r>
    <x v="1"/>
    <s v="0242"/>
    <n v="0"/>
    <n v="0"/>
    <n v="2011"/>
    <n v="2010"/>
    <n v="-1766.78"/>
    <n v="0"/>
    <s v="50-R1.5 - Retirement"/>
    <m/>
    <x v="1"/>
    <n v="2052"/>
    <b v="0"/>
  </r>
  <r>
    <x v="1"/>
    <s v="0242"/>
    <n v="0"/>
    <n v="0"/>
    <n v="2012"/>
    <n v="1981"/>
    <n v="-68859.66"/>
    <n v="0"/>
    <s v="50-R1.5 - Retirement"/>
    <m/>
    <x v="1"/>
    <n v="2052"/>
    <b v="0"/>
  </r>
  <r>
    <x v="1"/>
    <s v="0242"/>
    <n v="0"/>
    <n v="0"/>
    <n v="2012"/>
    <n v="1982"/>
    <n v="-123537.64"/>
    <n v="0"/>
    <s v="50-R1.5 - Retirement"/>
    <m/>
    <x v="1"/>
    <n v="2052"/>
    <b v="0"/>
  </r>
  <r>
    <x v="1"/>
    <s v="0242"/>
    <n v="0"/>
    <n v="0"/>
    <n v="2012"/>
    <n v="1987"/>
    <n v="-172579.62"/>
    <n v="0"/>
    <s v="50-R1.5 - Retirement"/>
    <m/>
    <x v="1"/>
    <n v="2052"/>
    <b v="0"/>
  </r>
  <r>
    <x v="1"/>
    <s v="0242"/>
    <n v="0"/>
    <n v="0"/>
    <n v="2012"/>
    <n v="1988"/>
    <n v="-13185.28"/>
    <n v="0"/>
    <s v="50-R1.5 - Retirement"/>
    <m/>
    <x v="1"/>
    <n v="2052"/>
    <b v="0"/>
  </r>
  <r>
    <x v="1"/>
    <s v="0242"/>
    <n v="0"/>
    <n v="0"/>
    <n v="2012"/>
    <n v="1989"/>
    <n v="-3558.91"/>
    <n v="0"/>
    <s v="50-R1.5 - Retirement"/>
    <m/>
    <x v="1"/>
    <n v="2052"/>
    <b v="0"/>
  </r>
  <r>
    <x v="1"/>
    <s v="0242"/>
    <n v="0"/>
    <n v="0"/>
    <n v="2012"/>
    <n v="1992"/>
    <n v="-495.34"/>
    <n v="0"/>
    <s v="50-R1.5 - Retirement"/>
    <m/>
    <x v="1"/>
    <n v="2052"/>
    <b v="0"/>
  </r>
  <r>
    <x v="1"/>
    <s v="0242"/>
    <n v="0"/>
    <n v="0"/>
    <n v="2012"/>
    <n v="1993"/>
    <n v="-384.94"/>
    <n v="0"/>
    <s v="50-R1.5 - Retirement"/>
    <m/>
    <x v="1"/>
    <n v="2052"/>
    <b v="0"/>
  </r>
  <r>
    <x v="1"/>
    <s v="0242"/>
    <n v="0"/>
    <n v="0"/>
    <n v="2012"/>
    <n v="1996"/>
    <n v="-179203.14"/>
    <n v="0"/>
    <s v="50-R1.5 - Retirement"/>
    <m/>
    <x v="1"/>
    <n v="2052"/>
    <b v="0"/>
  </r>
  <r>
    <x v="1"/>
    <s v="0242"/>
    <n v="0"/>
    <n v="0"/>
    <n v="2012"/>
    <n v="1997"/>
    <n v="-435.43"/>
    <n v="0"/>
    <s v="50-R1.5 - Retirement"/>
    <m/>
    <x v="1"/>
    <n v="2052"/>
    <b v="0"/>
  </r>
  <r>
    <x v="1"/>
    <s v="0242"/>
    <n v="0"/>
    <n v="0"/>
    <n v="2012"/>
    <n v="1998"/>
    <n v="-48183.8"/>
    <n v="0"/>
    <s v="50-R1.5 - Retirement"/>
    <m/>
    <x v="1"/>
    <n v="2052"/>
    <b v="0"/>
  </r>
  <r>
    <x v="1"/>
    <s v="0242"/>
    <n v="0"/>
    <n v="0"/>
    <n v="2012"/>
    <n v="1999"/>
    <n v="-155759.47"/>
    <n v="0"/>
    <s v="50-R1.5 - Retirement"/>
    <m/>
    <x v="1"/>
    <n v="2052"/>
    <b v="0"/>
  </r>
  <r>
    <x v="1"/>
    <s v="0242"/>
    <n v="0"/>
    <n v="0"/>
    <n v="2012"/>
    <n v="2000"/>
    <n v="-1713.95"/>
    <n v="0"/>
    <s v="50-R1.5 - Retirement"/>
    <m/>
    <x v="1"/>
    <n v="2052"/>
    <b v="0"/>
  </r>
  <r>
    <x v="1"/>
    <s v="0242"/>
    <n v="0"/>
    <n v="0"/>
    <n v="2012"/>
    <n v="2001"/>
    <n v="-31706.240000000002"/>
    <n v="0"/>
    <s v="50-R1.5 - Retirement"/>
    <m/>
    <x v="1"/>
    <n v="2052"/>
    <b v="0"/>
  </r>
  <r>
    <x v="1"/>
    <s v="0242"/>
    <n v="0"/>
    <n v="0"/>
    <n v="2012"/>
    <n v="2002"/>
    <n v="-1292.56"/>
    <n v="0"/>
    <s v="50-R1.5 - Retirement"/>
    <m/>
    <x v="1"/>
    <n v="2052"/>
    <b v="0"/>
  </r>
  <r>
    <x v="1"/>
    <s v="0242"/>
    <n v="0"/>
    <n v="0"/>
    <n v="2012"/>
    <n v="2003"/>
    <n v="-37263.42"/>
    <n v="0"/>
    <s v="50-R1.5 - Retirement"/>
    <m/>
    <x v="1"/>
    <n v="2052"/>
    <b v="0"/>
  </r>
  <r>
    <x v="1"/>
    <s v="0242"/>
    <n v="0"/>
    <n v="0"/>
    <n v="2012"/>
    <n v="2005"/>
    <n v="-3642.41"/>
    <n v="0"/>
    <s v="50-R1.5 - Retirement"/>
    <m/>
    <x v="1"/>
    <n v="2052"/>
    <b v="0"/>
  </r>
  <r>
    <x v="1"/>
    <s v="0242"/>
    <n v="0"/>
    <n v="0"/>
    <n v="2012"/>
    <n v="2006"/>
    <n v="-6742.48"/>
    <n v="0"/>
    <s v="50-R1.5 - Retirement"/>
    <m/>
    <x v="1"/>
    <n v="2052"/>
    <b v="0"/>
  </r>
  <r>
    <x v="1"/>
    <s v="0242"/>
    <n v="0"/>
    <n v="0"/>
    <n v="2012"/>
    <n v="2007"/>
    <n v="-2296"/>
    <n v="0"/>
    <s v="50-R1.5 - Retirement"/>
    <m/>
    <x v="1"/>
    <n v="2052"/>
    <b v="0"/>
  </r>
  <r>
    <x v="1"/>
    <s v="0242"/>
    <n v="0"/>
    <n v="0"/>
    <n v="2012"/>
    <n v="2008"/>
    <n v="-1396.6"/>
    <n v="0"/>
    <s v="50-R1.5 - Retirement"/>
    <m/>
    <x v="1"/>
    <n v="2052"/>
    <b v="0"/>
  </r>
  <r>
    <x v="1"/>
    <s v="0242"/>
    <n v="0"/>
    <n v="0"/>
    <n v="2012"/>
    <n v="2009"/>
    <n v="-1183.76"/>
    <n v="0"/>
    <s v="50-R1.5 - Retirement"/>
    <m/>
    <x v="1"/>
    <n v="2052"/>
    <b v="0"/>
  </r>
  <r>
    <x v="1"/>
    <s v="0242"/>
    <n v="0"/>
    <n v="0"/>
    <n v="2012"/>
    <n v="2010"/>
    <n v="-1835.78"/>
    <n v="0"/>
    <s v="50-R1.5 - Retirement"/>
    <m/>
    <x v="1"/>
    <n v="2052"/>
    <b v="0"/>
  </r>
  <r>
    <x v="1"/>
    <s v="0242"/>
    <n v="0"/>
    <n v="0"/>
    <n v="2013"/>
    <n v="1981"/>
    <n v="-71280.36"/>
    <n v="0"/>
    <s v="50-R1.5 - Retirement"/>
    <m/>
    <x v="1"/>
    <n v="2052"/>
    <b v="0"/>
  </r>
  <r>
    <x v="1"/>
    <s v="0242"/>
    <n v="0"/>
    <n v="0"/>
    <n v="2013"/>
    <n v="1982"/>
    <n v="-127913.75"/>
    <n v="0"/>
    <s v="50-R1.5 - Retirement"/>
    <m/>
    <x v="1"/>
    <n v="2052"/>
    <b v="0"/>
  </r>
  <r>
    <x v="1"/>
    <s v="0242"/>
    <n v="0"/>
    <n v="0"/>
    <n v="2013"/>
    <n v="1987"/>
    <n v="-178777.58"/>
    <n v="0"/>
    <s v="50-R1.5 - Retirement"/>
    <m/>
    <x v="1"/>
    <n v="2052"/>
    <b v="0"/>
  </r>
  <r>
    <x v="1"/>
    <s v="0242"/>
    <n v="0"/>
    <n v="0"/>
    <n v="2013"/>
    <n v="1988"/>
    <n v="-13657.61"/>
    <n v="0"/>
    <s v="50-R1.5 - Retirement"/>
    <m/>
    <x v="1"/>
    <n v="2052"/>
    <b v="0"/>
  </r>
  <r>
    <x v="1"/>
    <s v="0242"/>
    <n v="0"/>
    <n v="0"/>
    <n v="2013"/>
    <n v="1989"/>
    <n v="-3685.96"/>
    <n v="0"/>
    <s v="50-R1.5 - Retirement"/>
    <m/>
    <x v="1"/>
    <n v="2052"/>
    <b v="0"/>
  </r>
  <r>
    <x v="1"/>
    <s v="0242"/>
    <n v="0"/>
    <n v="0"/>
    <n v="2013"/>
    <n v="1992"/>
    <n v="-512.70000000000005"/>
    <n v="0"/>
    <s v="50-R1.5 - Retirement"/>
    <m/>
    <x v="1"/>
    <n v="2052"/>
    <b v="0"/>
  </r>
  <r>
    <x v="1"/>
    <s v="0242"/>
    <n v="0"/>
    <n v="0"/>
    <n v="2013"/>
    <n v="1993"/>
    <n v="-398.32"/>
    <n v="0"/>
    <s v="50-R1.5 - Retirement"/>
    <m/>
    <x v="1"/>
    <n v="2052"/>
    <b v="0"/>
  </r>
  <r>
    <x v="1"/>
    <s v="0242"/>
    <n v="0"/>
    <n v="0"/>
    <n v="2013"/>
    <n v="1996"/>
    <n v="-185296.26"/>
    <n v="0"/>
    <s v="50-R1.5 - Retirement"/>
    <m/>
    <x v="1"/>
    <n v="2052"/>
    <b v="0"/>
  </r>
  <r>
    <x v="1"/>
    <s v="0242"/>
    <n v="0"/>
    <n v="0"/>
    <n v="2013"/>
    <n v="1997"/>
    <n v="-450.18"/>
    <n v="0"/>
    <s v="50-R1.5 - Retirement"/>
    <m/>
    <x v="1"/>
    <n v="2052"/>
    <b v="0"/>
  </r>
  <r>
    <x v="1"/>
    <s v="0242"/>
    <n v="0"/>
    <n v="0"/>
    <n v="2013"/>
    <n v="1998"/>
    <n v="-49815.76"/>
    <n v="0"/>
    <s v="50-R1.5 - Retirement"/>
    <m/>
    <x v="1"/>
    <n v="2052"/>
    <b v="0"/>
  </r>
  <r>
    <x v="1"/>
    <s v="0242"/>
    <n v="0"/>
    <n v="0"/>
    <n v="2013"/>
    <n v="1999"/>
    <n v="-161069.96"/>
    <n v="0"/>
    <s v="50-R1.5 - Retirement"/>
    <m/>
    <x v="1"/>
    <n v="2052"/>
    <b v="0"/>
  </r>
  <r>
    <x v="1"/>
    <s v="0242"/>
    <n v="0"/>
    <n v="0"/>
    <n v="2013"/>
    <n v="2000"/>
    <n v="-1772.9"/>
    <n v="0"/>
    <s v="50-R1.5 - Retirement"/>
    <m/>
    <x v="1"/>
    <n v="2052"/>
    <b v="0"/>
  </r>
  <r>
    <x v="1"/>
    <s v="0242"/>
    <n v="0"/>
    <n v="0"/>
    <n v="2013"/>
    <n v="2001"/>
    <n v="-32808.67"/>
    <n v="0"/>
    <s v="50-R1.5 - Retirement"/>
    <m/>
    <x v="1"/>
    <n v="2052"/>
    <b v="0"/>
  </r>
  <r>
    <x v="1"/>
    <s v="0242"/>
    <n v="0"/>
    <n v="0"/>
    <n v="2013"/>
    <n v="2002"/>
    <n v="-1337.9"/>
    <n v="0"/>
    <s v="50-R1.5 - Retirement"/>
    <m/>
    <x v="1"/>
    <n v="2052"/>
    <b v="0"/>
  </r>
  <r>
    <x v="1"/>
    <s v="0242"/>
    <n v="0"/>
    <n v="0"/>
    <n v="2013"/>
    <n v="2003"/>
    <n v="-38586.36"/>
    <n v="0"/>
    <s v="50-R1.5 - Retirement"/>
    <m/>
    <x v="1"/>
    <n v="2052"/>
    <b v="0"/>
  </r>
  <r>
    <x v="1"/>
    <s v="0242"/>
    <n v="0"/>
    <n v="0"/>
    <n v="2013"/>
    <n v="2005"/>
    <n v="-3774.56"/>
    <n v="0"/>
    <s v="50-R1.5 - Retirement"/>
    <m/>
    <x v="1"/>
    <n v="2052"/>
    <b v="0"/>
  </r>
  <r>
    <x v="1"/>
    <s v="0242"/>
    <n v="0"/>
    <n v="0"/>
    <n v="2013"/>
    <n v="2006"/>
    <n v="-6989.6"/>
    <n v="0"/>
    <s v="50-R1.5 - Retirement"/>
    <m/>
    <x v="1"/>
    <n v="2052"/>
    <b v="0"/>
  </r>
  <r>
    <x v="1"/>
    <s v="0242"/>
    <n v="0"/>
    <n v="0"/>
    <n v="2013"/>
    <n v="2007"/>
    <n v="-2381.21"/>
    <n v="0"/>
    <s v="50-R1.5 - Retirement"/>
    <m/>
    <x v="1"/>
    <n v="2052"/>
    <b v="0"/>
  </r>
  <r>
    <x v="1"/>
    <s v="0242"/>
    <n v="0"/>
    <n v="0"/>
    <n v="2013"/>
    <n v="2008"/>
    <n v="-1449.07"/>
    <n v="0"/>
    <s v="50-R1.5 - Retirement"/>
    <m/>
    <x v="1"/>
    <n v="2052"/>
    <b v="0"/>
  </r>
  <r>
    <x v="1"/>
    <s v="0242"/>
    <n v="0"/>
    <n v="0"/>
    <n v="2013"/>
    <n v="2009"/>
    <n v="-1228.79"/>
    <n v="0"/>
    <s v="50-R1.5 - Retirement"/>
    <m/>
    <x v="1"/>
    <n v="2052"/>
    <b v="0"/>
  </r>
  <r>
    <x v="1"/>
    <s v="0242"/>
    <n v="0"/>
    <n v="0"/>
    <n v="2013"/>
    <n v="2010"/>
    <n v="-1906.44"/>
    <n v="0"/>
    <s v="50-R1.5 - Retirement"/>
    <m/>
    <x v="1"/>
    <n v="2052"/>
    <b v="0"/>
  </r>
  <r>
    <x v="1"/>
    <s v="0242"/>
    <n v="0"/>
    <n v="0"/>
    <n v="2014"/>
    <n v="1981"/>
    <n v="-73760"/>
    <n v="0"/>
    <s v="50-R1.5 - Retirement"/>
    <m/>
    <x v="1"/>
    <n v="2052"/>
    <b v="0"/>
  </r>
  <r>
    <x v="1"/>
    <s v="0242"/>
    <n v="0"/>
    <n v="0"/>
    <n v="2014"/>
    <n v="1982"/>
    <n v="-132410.44"/>
    <n v="0"/>
    <s v="50-R1.5 - Retirement"/>
    <m/>
    <x v="1"/>
    <n v="2052"/>
    <b v="0"/>
  </r>
  <r>
    <x v="1"/>
    <s v="0242"/>
    <n v="0"/>
    <n v="0"/>
    <n v="2014"/>
    <n v="1987"/>
    <n v="-185203.04"/>
    <n v="0"/>
    <s v="50-R1.5 - Retirement"/>
    <m/>
    <x v="1"/>
    <n v="2052"/>
    <b v="0"/>
  </r>
  <r>
    <x v="1"/>
    <s v="0242"/>
    <n v="0"/>
    <n v="0"/>
    <n v="2014"/>
    <n v="1988"/>
    <n v="-14148.1"/>
    <n v="0"/>
    <s v="50-R1.5 - Retirement"/>
    <m/>
    <x v="1"/>
    <n v="2052"/>
    <b v="0"/>
  </r>
  <r>
    <x v="1"/>
    <s v="0242"/>
    <n v="0"/>
    <n v="0"/>
    <n v="2014"/>
    <n v="1989"/>
    <n v="-3818"/>
    <n v="0"/>
    <s v="50-R1.5 - Retirement"/>
    <m/>
    <x v="1"/>
    <n v="2052"/>
    <b v="0"/>
  </r>
  <r>
    <x v="1"/>
    <s v="0242"/>
    <n v="0"/>
    <n v="0"/>
    <n v="2014"/>
    <n v="1992"/>
    <n v="-530.79"/>
    <n v="0"/>
    <s v="50-R1.5 - Retirement"/>
    <m/>
    <x v="1"/>
    <n v="2052"/>
    <b v="0"/>
  </r>
  <r>
    <x v="1"/>
    <s v="0242"/>
    <n v="0"/>
    <n v="0"/>
    <n v="2014"/>
    <n v="1993"/>
    <n v="-412.27"/>
    <n v="0"/>
    <s v="50-R1.5 - Retirement"/>
    <m/>
    <x v="1"/>
    <n v="2052"/>
    <b v="0"/>
  </r>
  <r>
    <x v="1"/>
    <s v="0242"/>
    <n v="0"/>
    <n v="0"/>
    <n v="2014"/>
    <n v="1996"/>
    <n v="-191635.88"/>
    <n v="0"/>
    <s v="50-R1.5 - Retirement"/>
    <m/>
    <x v="1"/>
    <n v="2052"/>
    <b v="0"/>
  </r>
  <r>
    <x v="1"/>
    <s v="0242"/>
    <n v="0"/>
    <n v="0"/>
    <n v="2014"/>
    <n v="1997"/>
    <n v="-465.48"/>
    <n v="0"/>
    <s v="50-R1.5 - Retirement"/>
    <m/>
    <x v="1"/>
    <n v="2052"/>
    <b v="0"/>
  </r>
  <r>
    <x v="1"/>
    <s v="0242"/>
    <n v="0"/>
    <n v="0"/>
    <n v="2014"/>
    <n v="1998"/>
    <n v="-51502.74"/>
    <n v="0"/>
    <s v="50-R1.5 - Retirement"/>
    <m/>
    <x v="1"/>
    <n v="2052"/>
    <b v="0"/>
  </r>
  <r>
    <x v="1"/>
    <s v="0242"/>
    <n v="0"/>
    <n v="0"/>
    <n v="2014"/>
    <n v="1999"/>
    <n v="-166525.32999999999"/>
    <n v="0"/>
    <s v="50-R1.5 - Retirement"/>
    <m/>
    <x v="1"/>
    <n v="2052"/>
    <b v="0"/>
  </r>
  <r>
    <x v="1"/>
    <s v="0242"/>
    <n v="0"/>
    <n v="0"/>
    <n v="2014"/>
    <n v="2000"/>
    <n v="-1833.35"/>
    <n v="0"/>
    <s v="50-R1.5 - Retirement"/>
    <m/>
    <x v="1"/>
    <n v="2052"/>
    <b v="0"/>
  </r>
  <r>
    <x v="1"/>
    <s v="0242"/>
    <n v="0"/>
    <n v="0"/>
    <n v="2014"/>
    <n v="2001"/>
    <n v="-33937.199999999997"/>
    <n v="0"/>
    <s v="50-R1.5 - Retirement"/>
    <m/>
    <x v="1"/>
    <n v="2052"/>
    <b v="0"/>
  </r>
  <r>
    <x v="1"/>
    <s v="0242"/>
    <n v="0"/>
    <n v="0"/>
    <n v="2014"/>
    <n v="2002"/>
    <n v="-1384.41"/>
    <n v="0"/>
    <s v="50-R1.5 - Retirement"/>
    <m/>
    <x v="1"/>
    <n v="2052"/>
    <b v="0"/>
  </r>
  <r>
    <x v="1"/>
    <s v="0242"/>
    <n v="0"/>
    <n v="0"/>
    <n v="2014"/>
    <n v="2003"/>
    <n v="-39939.89"/>
    <n v="0"/>
    <s v="50-R1.5 - Retirement"/>
    <m/>
    <x v="1"/>
    <n v="2052"/>
    <b v="0"/>
  </r>
  <r>
    <x v="1"/>
    <s v="0242"/>
    <n v="0"/>
    <n v="0"/>
    <n v="2014"/>
    <n v="2005"/>
    <n v="-3909.84"/>
    <n v="0"/>
    <s v="50-R1.5 - Retirement"/>
    <m/>
    <x v="1"/>
    <n v="2052"/>
    <b v="0"/>
  </r>
  <r>
    <x v="1"/>
    <s v="0242"/>
    <n v="0"/>
    <n v="0"/>
    <n v="2014"/>
    <n v="2006"/>
    <n v="-7243.19"/>
    <n v="0"/>
    <s v="50-R1.5 - Retirement"/>
    <m/>
    <x v="1"/>
    <n v="2052"/>
    <b v="0"/>
  </r>
  <r>
    <x v="1"/>
    <s v="0242"/>
    <n v="0"/>
    <n v="0"/>
    <n v="2014"/>
    <n v="2007"/>
    <n v="-2468.4899999999998"/>
    <n v="0"/>
    <s v="50-R1.5 - Retirement"/>
    <m/>
    <x v="1"/>
    <n v="2052"/>
    <b v="0"/>
  </r>
  <r>
    <x v="1"/>
    <s v="0242"/>
    <n v="0"/>
    <n v="0"/>
    <n v="2014"/>
    <n v="2008"/>
    <n v="-1502.85"/>
    <n v="0"/>
    <s v="50-R1.5 - Retirement"/>
    <m/>
    <x v="1"/>
    <n v="2052"/>
    <b v="0"/>
  </r>
  <r>
    <x v="1"/>
    <s v="0242"/>
    <n v="0"/>
    <n v="0"/>
    <n v="2014"/>
    <n v="2009"/>
    <n v="-1274.95"/>
    <n v="0"/>
    <s v="50-R1.5 - Retirement"/>
    <m/>
    <x v="1"/>
    <n v="2052"/>
    <b v="0"/>
  </r>
  <r>
    <x v="1"/>
    <s v="0242"/>
    <n v="0"/>
    <n v="0"/>
    <n v="2014"/>
    <n v="2010"/>
    <n v="-1978.94"/>
    <n v="0"/>
    <s v="50-R1.5 - Retirement"/>
    <m/>
    <x v="1"/>
    <n v="2052"/>
    <b v="0"/>
  </r>
  <r>
    <x v="1"/>
    <s v="0242"/>
    <n v="0"/>
    <n v="0"/>
    <n v="2015"/>
    <n v="1981"/>
    <n v="-76296.59"/>
    <n v="0"/>
    <s v="50-R1.5 - Retirement"/>
    <m/>
    <x v="1"/>
    <n v="2052"/>
    <b v="0"/>
  </r>
  <r>
    <x v="1"/>
    <s v="0242"/>
    <n v="0"/>
    <n v="0"/>
    <n v="2015"/>
    <n v="1982"/>
    <n v="-137016.62"/>
    <n v="0"/>
    <s v="50-R1.5 - Retirement"/>
    <m/>
    <x v="1"/>
    <n v="2052"/>
    <b v="0"/>
  </r>
  <r>
    <x v="1"/>
    <s v="0242"/>
    <n v="0"/>
    <n v="0"/>
    <n v="2015"/>
    <n v="1987"/>
    <n v="-191851.92"/>
    <n v="0"/>
    <s v="50-R1.5 - Retirement"/>
    <m/>
    <x v="1"/>
    <n v="2052"/>
    <b v="0"/>
  </r>
  <r>
    <x v="1"/>
    <s v="0242"/>
    <n v="0"/>
    <n v="0"/>
    <n v="2015"/>
    <n v="1988"/>
    <n v="-14656.6"/>
    <n v="0"/>
    <s v="50-R1.5 - Retirement"/>
    <m/>
    <x v="1"/>
    <n v="2052"/>
    <b v="0"/>
  </r>
  <r>
    <x v="1"/>
    <s v="0242"/>
    <n v="0"/>
    <n v="0"/>
    <n v="2015"/>
    <n v="1989"/>
    <n v="-3955.12"/>
    <n v="0"/>
    <s v="50-R1.5 - Retirement"/>
    <m/>
    <x v="1"/>
    <n v="2052"/>
    <b v="0"/>
  </r>
  <r>
    <x v="1"/>
    <s v="0242"/>
    <n v="0"/>
    <n v="0"/>
    <n v="2015"/>
    <n v="1992"/>
    <n v="-549.65"/>
    <n v="0"/>
    <s v="50-R1.5 - Retirement"/>
    <m/>
    <x v="1"/>
    <n v="2052"/>
    <b v="0"/>
  </r>
  <r>
    <x v="1"/>
    <s v="0242"/>
    <n v="0"/>
    <n v="0"/>
    <n v="2015"/>
    <n v="1993"/>
    <n v="-426.82"/>
    <n v="0"/>
    <s v="50-R1.5 - Retirement"/>
    <m/>
    <x v="1"/>
    <n v="2052"/>
    <b v="0"/>
  </r>
  <r>
    <x v="1"/>
    <s v="0242"/>
    <n v="0"/>
    <n v="0"/>
    <n v="2015"/>
    <n v="1996"/>
    <n v="-198245.22"/>
    <n v="0"/>
    <s v="50-R1.5 - Retirement"/>
    <m/>
    <x v="1"/>
    <n v="2052"/>
    <b v="0"/>
  </r>
  <r>
    <x v="1"/>
    <s v="0242"/>
    <n v="0"/>
    <n v="0"/>
    <n v="2015"/>
    <n v="1997"/>
    <n v="-481.41"/>
    <n v="0"/>
    <s v="50-R1.5 - Retirement"/>
    <m/>
    <x v="1"/>
    <n v="2052"/>
    <b v="0"/>
  </r>
  <r>
    <x v="1"/>
    <s v="0242"/>
    <n v="0"/>
    <n v="0"/>
    <n v="2015"/>
    <n v="1998"/>
    <n v="-53253.89"/>
    <n v="0"/>
    <s v="50-R1.5 - Retirement"/>
    <m/>
    <x v="1"/>
    <n v="2052"/>
    <b v="0"/>
  </r>
  <r>
    <x v="1"/>
    <s v="0242"/>
    <n v="0"/>
    <n v="0"/>
    <n v="2015"/>
    <n v="1999"/>
    <n v="-172164.59"/>
    <n v="0"/>
    <s v="50-R1.5 - Retirement"/>
    <m/>
    <x v="1"/>
    <n v="2052"/>
    <b v="0"/>
  </r>
  <r>
    <x v="1"/>
    <s v="0242"/>
    <n v="0"/>
    <n v="0"/>
    <n v="2015"/>
    <n v="2000"/>
    <n v="-1895.44"/>
    <n v="0"/>
    <s v="50-R1.5 - Retirement"/>
    <m/>
    <x v="1"/>
    <n v="2052"/>
    <b v="0"/>
  </r>
  <r>
    <x v="1"/>
    <s v="0242"/>
    <n v="0"/>
    <n v="0"/>
    <n v="2015"/>
    <n v="2001"/>
    <n v="-35094.26"/>
    <n v="0"/>
    <s v="50-R1.5 - Retirement"/>
    <m/>
    <x v="1"/>
    <n v="2052"/>
    <b v="0"/>
  </r>
  <r>
    <x v="1"/>
    <s v="0242"/>
    <n v="0"/>
    <n v="0"/>
    <n v="2015"/>
    <n v="2002"/>
    <n v="-1432.03"/>
    <n v="0"/>
    <s v="50-R1.5 - Retirement"/>
    <m/>
    <x v="1"/>
    <n v="2052"/>
    <b v="0"/>
  </r>
  <r>
    <x v="1"/>
    <s v="0242"/>
    <n v="0"/>
    <n v="0"/>
    <n v="2015"/>
    <n v="2003"/>
    <n v="-41328.6"/>
    <n v="0"/>
    <s v="50-R1.5 - Retirement"/>
    <m/>
    <x v="1"/>
    <n v="2052"/>
    <b v="0"/>
  </r>
  <r>
    <x v="1"/>
    <s v="0242"/>
    <n v="0"/>
    <n v="0"/>
    <n v="2015"/>
    <n v="2005"/>
    <n v="-4048.65"/>
    <n v="0"/>
    <s v="50-R1.5 - Retirement"/>
    <m/>
    <x v="1"/>
    <n v="2052"/>
    <b v="0"/>
  </r>
  <r>
    <x v="1"/>
    <s v="0242"/>
    <n v="0"/>
    <n v="0"/>
    <n v="2015"/>
    <n v="2006"/>
    <n v="-7502.78"/>
    <n v="0"/>
    <s v="50-R1.5 - Retirement"/>
    <m/>
    <x v="1"/>
    <n v="2052"/>
    <b v="0"/>
  </r>
  <r>
    <x v="1"/>
    <s v="0242"/>
    <n v="0"/>
    <n v="0"/>
    <n v="2015"/>
    <n v="2007"/>
    <n v="-2558.0500000000002"/>
    <n v="0"/>
    <s v="50-R1.5 - Retirement"/>
    <m/>
    <x v="1"/>
    <n v="2052"/>
    <b v="0"/>
  </r>
  <r>
    <x v="1"/>
    <s v="0242"/>
    <n v="0"/>
    <n v="0"/>
    <n v="2015"/>
    <n v="2008"/>
    <n v="-1557.93"/>
    <n v="0"/>
    <s v="50-R1.5 - Retirement"/>
    <m/>
    <x v="1"/>
    <n v="2052"/>
    <b v="0"/>
  </r>
  <r>
    <x v="1"/>
    <s v="0242"/>
    <n v="0"/>
    <n v="0"/>
    <n v="2015"/>
    <n v="2009"/>
    <n v="-1322.27"/>
    <n v="0"/>
    <s v="50-R1.5 - Retirement"/>
    <m/>
    <x v="1"/>
    <n v="2052"/>
    <b v="0"/>
  </r>
  <r>
    <x v="1"/>
    <s v="0242"/>
    <n v="0"/>
    <n v="0"/>
    <n v="2015"/>
    <n v="2010"/>
    <n v="-2053.3000000000002"/>
    <n v="0"/>
    <s v="50-R1.5 - Retirement"/>
    <m/>
    <x v="1"/>
    <n v="2052"/>
    <b v="0"/>
  </r>
  <r>
    <x v="1"/>
    <s v="0242"/>
    <n v="0"/>
    <n v="0"/>
    <n v="2016"/>
    <n v="1981"/>
    <n v="-78882.2"/>
    <n v="0"/>
    <s v="50-R1.5 - Retirement"/>
    <m/>
    <x v="1"/>
    <n v="2052"/>
    <b v="0"/>
  </r>
  <r>
    <x v="1"/>
    <s v="0242"/>
    <n v="0"/>
    <n v="0"/>
    <n v="2016"/>
    <n v="1982"/>
    <n v="-141728.6"/>
    <n v="0"/>
    <s v="50-R1.5 - Retirement"/>
    <m/>
    <x v="1"/>
    <n v="2052"/>
    <b v="0"/>
  </r>
  <r>
    <x v="1"/>
    <s v="0242"/>
    <n v="0"/>
    <n v="0"/>
    <n v="2016"/>
    <n v="1987"/>
    <n v="-198722.14"/>
    <n v="0"/>
    <s v="50-R1.5 - Retirement"/>
    <m/>
    <x v="1"/>
    <n v="2052"/>
    <b v="0"/>
  </r>
  <r>
    <x v="1"/>
    <s v="0242"/>
    <n v="0"/>
    <n v="0"/>
    <n v="2016"/>
    <n v="1988"/>
    <n v="-15182.78"/>
    <n v="0"/>
    <s v="50-R1.5 - Retirement"/>
    <m/>
    <x v="1"/>
    <n v="2052"/>
    <b v="0"/>
  </r>
  <r>
    <x v="1"/>
    <s v="0242"/>
    <n v="0"/>
    <n v="0"/>
    <n v="2016"/>
    <n v="1989"/>
    <n v="-4097.2700000000004"/>
    <n v="0"/>
    <s v="50-R1.5 - Retirement"/>
    <m/>
    <x v="1"/>
    <n v="2052"/>
    <b v="0"/>
  </r>
  <r>
    <x v="1"/>
    <s v="0242"/>
    <n v="0"/>
    <n v="0"/>
    <n v="2016"/>
    <n v="1992"/>
    <n v="-569.27"/>
    <n v="0"/>
    <s v="50-R1.5 - Retirement"/>
    <m/>
    <x v="1"/>
    <n v="2052"/>
    <b v="0"/>
  </r>
  <r>
    <x v="1"/>
    <s v="0242"/>
    <n v="0"/>
    <n v="0"/>
    <n v="2016"/>
    <n v="1993"/>
    <n v="-441.98"/>
    <n v="0"/>
    <s v="50-R1.5 - Retirement"/>
    <m/>
    <x v="1"/>
    <n v="2052"/>
    <b v="0"/>
  </r>
  <r>
    <x v="1"/>
    <s v="0242"/>
    <n v="0"/>
    <n v="0"/>
    <n v="2016"/>
    <n v="1996"/>
    <n v="-205135.86"/>
    <n v="0"/>
    <s v="50-R1.5 - Retirement"/>
    <m/>
    <x v="1"/>
    <n v="2052"/>
    <b v="0"/>
  </r>
  <r>
    <x v="1"/>
    <s v="0242"/>
    <n v="0"/>
    <n v="0"/>
    <n v="2016"/>
    <n v="1997"/>
    <n v="-498.01"/>
    <n v="0"/>
    <s v="50-R1.5 - Retirement"/>
    <m/>
    <x v="1"/>
    <n v="2052"/>
    <b v="0"/>
  </r>
  <r>
    <x v="1"/>
    <s v="0242"/>
    <n v="0"/>
    <n v="0"/>
    <n v="2016"/>
    <n v="1998"/>
    <n v="-55075.89"/>
    <n v="0"/>
    <s v="50-R1.5 - Retirement"/>
    <m/>
    <x v="1"/>
    <n v="2052"/>
    <b v="0"/>
  </r>
  <r>
    <x v="1"/>
    <s v="0242"/>
    <n v="0"/>
    <n v="0"/>
    <n v="2016"/>
    <n v="1999"/>
    <n v="-178018.39"/>
    <n v="0"/>
    <s v="50-R1.5 - Retirement"/>
    <m/>
    <x v="1"/>
    <n v="2052"/>
    <b v="0"/>
  </r>
  <r>
    <x v="1"/>
    <s v="0242"/>
    <n v="0"/>
    <n v="0"/>
    <n v="2016"/>
    <n v="2000"/>
    <n v="-1959.63"/>
    <n v="0"/>
    <s v="50-R1.5 - Retirement"/>
    <m/>
    <x v="1"/>
    <n v="2052"/>
    <b v="0"/>
  </r>
  <r>
    <x v="1"/>
    <s v="0242"/>
    <n v="0"/>
    <n v="0"/>
    <n v="2016"/>
    <n v="2001"/>
    <n v="-36282.879999999997"/>
    <n v="0"/>
    <s v="50-R1.5 - Retirement"/>
    <m/>
    <x v="1"/>
    <n v="2052"/>
    <b v="0"/>
  </r>
  <r>
    <x v="1"/>
    <s v="0242"/>
    <n v="0"/>
    <n v="0"/>
    <n v="2016"/>
    <n v="2002"/>
    <n v="-1480.86"/>
    <n v="0"/>
    <s v="50-R1.5 - Retirement"/>
    <m/>
    <x v="1"/>
    <n v="2052"/>
    <b v="0"/>
  </r>
  <r>
    <x v="1"/>
    <s v="0242"/>
    <n v="0"/>
    <n v="0"/>
    <n v="2016"/>
    <n v="2003"/>
    <n v="-42750.19"/>
    <n v="0"/>
    <s v="50-R1.5 - Retirement"/>
    <m/>
    <x v="1"/>
    <n v="2052"/>
    <b v="0"/>
  </r>
  <r>
    <x v="1"/>
    <s v="0242"/>
    <n v="0"/>
    <n v="0"/>
    <n v="2016"/>
    <n v="2005"/>
    <n v="-4190.67"/>
    <n v="0"/>
    <s v="50-R1.5 - Retirement"/>
    <m/>
    <x v="1"/>
    <n v="2052"/>
    <b v="0"/>
  </r>
  <r>
    <x v="1"/>
    <s v="0242"/>
    <n v="0"/>
    <n v="0"/>
    <n v="2016"/>
    <n v="2006"/>
    <n v="-7769.15"/>
    <n v="0"/>
    <s v="50-R1.5 - Retirement"/>
    <m/>
    <x v="1"/>
    <n v="2052"/>
    <b v="0"/>
  </r>
  <r>
    <x v="1"/>
    <s v="0242"/>
    <n v="0"/>
    <n v="0"/>
    <n v="2016"/>
    <n v="2007"/>
    <n v="-2649.73"/>
    <n v="0"/>
    <s v="50-R1.5 - Retirement"/>
    <m/>
    <x v="1"/>
    <n v="2052"/>
    <b v="0"/>
  </r>
  <r>
    <x v="1"/>
    <s v="0242"/>
    <n v="0"/>
    <n v="0"/>
    <n v="2016"/>
    <n v="2008"/>
    <n v="-1614.46"/>
    <n v="0"/>
    <s v="50-R1.5 - Retirement"/>
    <m/>
    <x v="1"/>
    <n v="2052"/>
    <b v="0"/>
  </r>
  <r>
    <x v="1"/>
    <s v="0242"/>
    <n v="0"/>
    <n v="0"/>
    <n v="2016"/>
    <n v="2009"/>
    <n v="-1370.73"/>
    <n v="0"/>
    <s v="50-R1.5 - Retirement"/>
    <m/>
    <x v="1"/>
    <n v="2052"/>
    <b v="0"/>
  </r>
  <r>
    <x v="1"/>
    <s v="0242"/>
    <n v="0"/>
    <n v="0"/>
    <n v="2016"/>
    <n v="2010"/>
    <n v="-2129.5"/>
    <n v="0"/>
    <s v="50-R1.5 - Retirement"/>
    <m/>
    <x v="1"/>
    <n v="2052"/>
    <b v="0"/>
  </r>
  <r>
    <x v="1"/>
    <s v="0242"/>
    <n v="0"/>
    <n v="0"/>
    <n v="2017"/>
    <n v="1981"/>
    <n v="-81512.179999999993"/>
    <n v="0"/>
    <s v="50-R1.5 - Retirement"/>
    <m/>
    <x v="1"/>
    <n v="2052"/>
    <b v="0"/>
  </r>
  <r>
    <x v="1"/>
    <s v="0242"/>
    <n v="0"/>
    <n v="0"/>
    <n v="2017"/>
    <n v="1982"/>
    <n v="-146531.63"/>
    <n v="0"/>
    <s v="50-R1.5 - Retirement"/>
    <m/>
    <x v="1"/>
    <n v="2052"/>
    <b v="0"/>
  </r>
  <r>
    <x v="1"/>
    <s v="0242"/>
    <n v="0"/>
    <n v="0"/>
    <n v="2017"/>
    <n v="1987"/>
    <n v="-205807.58"/>
    <n v="0"/>
    <s v="50-R1.5 - Retirement"/>
    <m/>
    <x v="1"/>
    <n v="2052"/>
    <b v="0"/>
  </r>
  <r>
    <x v="1"/>
    <s v="0242"/>
    <n v="0"/>
    <n v="0"/>
    <n v="2017"/>
    <n v="1988"/>
    <n v="-15726.48"/>
    <n v="0"/>
    <s v="50-R1.5 - Retirement"/>
    <m/>
    <x v="1"/>
    <n v="2052"/>
    <b v="0"/>
  </r>
  <r>
    <x v="1"/>
    <s v="0242"/>
    <n v="0"/>
    <n v="0"/>
    <n v="2017"/>
    <n v="1989"/>
    <n v="-4244.3599999999997"/>
    <n v="0"/>
    <s v="50-R1.5 - Retirement"/>
    <m/>
    <x v="1"/>
    <n v="2052"/>
    <b v="0"/>
  </r>
  <r>
    <x v="1"/>
    <s v="0242"/>
    <n v="0"/>
    <n v="0"/>
    <n v="2017"/>
    <n v="1992"/>
    <n v="-589.66"/>
    <n v="0"/>
    <s v="50-R1.5 - Retirement"/>
    <m/>
    <x v="1"/>
    <n v="2052"/>
    <b v="0"/>
  </r>
  <r>
    <x v="1"/>
    <s v="0242"/>
    <n v="0"/>
    <n v="0"/>
    <n v="2017"/>
    <n v="1993"/>
    <n v="-457.76"/>
    <n v="0"/>
    <s v="50-R1.5 - Retirement"/>
    <m/>
    <x v="1"/>
    <n v="2052"/>
    <b v="0"/>
  </r>
  <r>
    <x v="1"/>
    <s v="0242"/>
    <n v="0"/>
    <n v="0"/>
    <n v="2017"/>
    <n v="1996"/>
    <n v="-212322.32"/>
    <n v="0"/>
    <s v="50-R1.5 - Retirement"/>
    <m/>
    <x v="1"/>
    <n v="2052"/>
    <b v="0"/>
  </r>
  <r>
    <x v="1"/>
    <s v="0242"/>
    <n v="0"/>
    <n v="0"/>
    <n v="2017"/>
    <n v="1997"/>
    <n v="-515.32000000000005"/>
    <n v="0"/>
    <s v="50-R1.5 - Retirement"/>
    <m/>
    <x v="1"/>
    <n v="2052"/>
    <b v="0"/>
  </r>
  <r>
    <x v="1"/>
    <s v="0242"/>
    <n v="0"/>
    <n v="0"/>
    <n v="2017"/>
    <n v="1998"/>
    <n v="-56975.4"/>
    <n v="0"/>
    <s v="50-R1.5 - Retirement"/>
    <m/>
    <x v="1"/>
    <n v="2052"/>
    <b v="0"/>
  </r>
  <r>
    <x v="1"/>
    <s v="0242"/>
    <n v="0"/>
    <n v="0"/>
    <n v="2017"/>
    <n v="1999"/>
    <n v="-184109.01"/>
    <n v="0"/>
    <s v="50-R1.5 - Retirement"/>
    <m/>
    <x v="1"/>
    <n v="2052"/>
    <b v="0"/>
  </r>
  <r>
    <x v="1"/>
    <s v="0242"/>
    <n v="0"/>
    <n v="0"/>
    <n v="2017"/>
    <n v="2000"/>
    <n v="-2026.26"/>
    <n v="0"/>
    <s v="50-R1.5 - Retirement"/>
    <m/>
    <x v="1"/>
    <n v="2052"/>
    <b v="0"/>
  </r>
  <r>
    <x v="1"/>
    <s v="0242"/>
    <n v="0"/>
    <n v="0"/>
    <n v="2017"/>
    <n v="2001"/>
    <n v="-37511.58"/>
    <n v="0"/>
    <s v="50-R1.5 - Retirement"/>
    <m/>
    <x v="1"/>
    <n v="2052"/>
    <b v="0"/>
  </r>
  <r>
    <x v="1"/>
    <s v="0242"/>
    <n v="0"/>
    <n v="0"/>
    <n v="2017"/>
    <n v="2002"/>
    <n v="-1531.01"/>
    <n v="0"/>
    <s v="50-R1.5 - Retirement"/>
    <m/>
    <x v="1"/>
    <n v="2052"/>
    <b v="0"/>
  </r>
  <r>
    <x v="1"/>
    <s v="0242"/>
    <n v="0"/>
    <n v="0"/>
    <n v="2017"/>
    <n v="2003"/>
    <n v="-44207.72"/>
    <n v="0"/>
    <s v="50-R1.5 - Retirement"/>
    <m/>
    <x v="1"/>
    <n v="2052"/>
    <b v="0"/>
  </r>
  <r>
    <x v="1"/>
    <s v="0242"/>
    <n v="0"/>
    <n v="0"/>
    <n v="2017"/>
    <n v="2005"/>
    <n v="-4336.37"/>
    <n v="0"/>
    <s v="50-R1.5 - Retirement"/>
    <m/>
    <x v="1"/>
    <n v="2052"/>
    <b v="0"/>
  </r>
  <r>
    <x v="1"/>
    <s v="0242"/>
    <n v="0"/>
    <n v="0"/>
    <n v="2017"/>
    <n v="2006"/>
    <n v="-8041.68"/>
    <n v="0"/>
    <s v="50-R1.5 - Retirement"/>
    <m/>
    <x v="1"/>
    <n v="2052"/>
    <b v="0"/>
  </r>
  <r>
    <x v="1"/>
    <s v="0242"/>
    <n v="0"/>
    <n v="0"/>
    <n v="2017"/>
    <n v="2007"/>
    <n v="-2743.8"/>
    <n v="0"/>
    <s v="50-R1.5 - Retirement"/>
    <m/>
    <x v="1"/>
    <n v="2052"/>
    <b v="0"/>
  </r>
  <r>
    <x v="1"/>
    <s v="0242"/>
    <n v="0"/>
    <n v="0"/>
    <n v="2017"/>
    <n v="2008"/>
    <n v="-1672.32"/>
    <n v="0"/>
    <s v="50-R1.5 - Retirement"/>
    <m/>
    <x v="1"/>
    <n v="2052"/>
    <b v="0"/>
  </r>
  <r>
    <x v="1"/>
    <s v="0242"/>
    <n v="0"/>
    <n v="0"/>
    <n v="2017"/>
    <n v="2009"/>
    <n v="-1420.46"/>
    <n v="0"/>
    <s v="50-R1.5 - Retirement"/>
    <m/>
    <x v="1"/>
    <n v="2052"/>
    <b v="0"/>
  </r>
  <r>
    <x v="1"/>
    <s v="0242"/>
    <n v="0"/>
    <n v="0"/>
    <n v="2017"/>
    <n v="2010"/>
    <n v="-2207.5500000000002"/>
    <n v="0"/>
    <s v="50-R1.5 - Retirement"/>
    <m/>
    <x v="1"/>
    <n v="2052"/>
    <b v="0"/>
  </r>
  <r>
    <x v="1"/>
    <s v="0242"/>
    <n v="0"/>
    <n v="0"/>
    <n v="2018"/>
    <n v="1981"/>
    <n v="-84179.25"/>
    <n v="0"/>
    <s v="50-R1.5 - Retirement"/>
    <m/>
    <x v="1"/>
    <n v="2052"/>
    <b v="0"/>
  </r>
  <r>
    <x v="1"/>
    <s v="0242"/>
    <n v="0"/>
    <n v="0"/>
    <n v="2018"/>
    <n v="1982"/>
    <n v="-151417.07999999999"/>
    <n v="0"/>
    <s v="50-R1.5 - Retirement"/>
    <m/>
    <x v="1"/>
    <n v="2052"/>
    <b v="0"/>
  </r>
  <r>
    <x v="1"/>
    <s v="0242"/>
    <n v="0"/>
    <n v="0"/>
    <n v="2018"/>
    <n v="1987"/>
    <n v="-213097.97"/>
    <n v="0"/>
    <s v="50-R1.5 - Retirement"/>
    <m/>
    <x v="1"/>
    <n v="2052"/>
    <b v="0"/>
  </r>
  <r>
    <x v="1"/>
    <s v="0242"/>
    <n v="0"/>
    <n v="0"/>
    <n v="2018"/>
    <n v="1988"/>
    <n v="-16287.21"/>
    <n v="0"/>
    <s v="50-R1.5 - Retirement"/>
    <m/>
    <x v="1"/>
    <n v="2052"/>
    <b v="0"/>
  </r>
  <r>
    <x v="1"/>
    <s v="0242"/>
    <n v="0"/>
    <n v="0"/>
    <n v="2018"/>
    <n v="1989"/>
    <n v="-4396.3500000000004"/>
    <n v="0"/>
    <s v="50-R1.5 - Retirement"/>
    <m/>
    <x v="1"/>
    <n v="2052"/>
    <b v="0"/>
  </r>
  <r>
    <x v="1"/>
    <s v="0242"/>
    <n v="0"/>
    <n v="0"/>
    <n v="2018"/>
    <n v="1992"/>
    <n v="-610.84"/>
    <n v="0"/>
    <s v="50-R1.5 - Retirement"/>
    <m/>
    <x v="1"/>
    <n v="2052"/>
    <b v="0"/>
  </r>
  <r>
    <x v="1"/>
    <s v="0242"/>
    <n v="0"/>
    <n v="0"/>
    <n v="2018"/>
    <n v="1993"/>
    <n v="-474.16"/>
    <n v="0"/>
    <s v="50-R1.5 - Retirement"/>
    <m/>
    <x v="1"/>
    <n v="2052"/>
    <b v="0"/>
  </r>
  <r>
    <x v="1"/>
    <s v="0242"/>
    <n v="0"/>
    <n v="0"/>
    <n v="2018"/>
    <n v="1996"/>
    <n v="-219816.18"/>
    <n v="0"/>
    <s v="50-R1.5 - Retirement"/>
    <m/>
    <x v="1"/>
    <n v="2052"/>
    <b v="0"/>
  </r>
  <r>
    <x v="1"/>
    <s v="0242"/>
    <n v="0"/>
    <n v="0"/>
    <n v="2018"/>
    <n v="1997"/>
    <n v="-533.38"/>
    <n v="0"/>
    <s v="50-R1.5 - Retirement"/>
    <m/>
    <x v="1"/>
    <n v="2052"/>
    <b v="0"/>
  </r>
  <r>
    <x v="1"/>
    <s v="0242"/>
    <n v="0"/>
    <n v="0"/>
    <n v="2018"/>
    <n v="1998"/>
    <n v="-58955.76"/>
    <n v="0"/>
    <s v="50-R1.5 - Retirement"/>
    <m/>
    <x v="1"/>
    <n v="2052"/>
    <b v="0"/>
  </r>
  <r>
    <x v="1"/>
    <s v="0242"/>
    <n v="0"/>
    <n v="0"/>
    <n v="2018"/>
    <n v="1999"/>
    <n v="-190458.75"/>
    <n v="0"/>
    <s v="50-R1.5 - Retirement"/>
    <m/>
    <x v="1"/>
    <n v="2052"/>
    <b v="0"/>
  </r>
  <r>
    <x v="1"/>
    <s v="0242"/>
    <n v="0"/>
    <n v="0"/>
    <n v="2018"/>
    <n v="2000"/>
    <n v="-2095.58"/>
    <n v="0"/>
    <s v="50-R1.5 - Retirement"/>
    <m/>
    <x v="1"/>
    <n v="2052"/>
    <b v="0"/>
  </r>
  <r>
    <x v="1"/>
    <s v="0242"/>
    <n v="0"/>
    <n v="0"/>
    <n v="2018"/>
    <n v="2001"/>
    <n v="-38787.019999999997"/>
    <n v="0"/>
    <s v="50-R1.5 - Retirement"/>
    <m/>
    <x v="1"/>
    <n v="2052"/>
    <b v="0"/>
  </r>
  <r>
    <x v="1"/>
    <s v="0242"/>
    <n v="0"/>
    <n v="0"/>
    <n v="2018"/>
    <n v="2002"/>
    <n v="-1582.86"/>
    <n v="0"/>
    <s v="50-R1.5 - Retirement"/>
    <m/>
    <x v="1"/>
    <n v="2052"/>
    <b v="0"/>
  </r>
  <r>
    <x v="1"/>
    <s v="0242"/>
    <n v="0"/>
    <n v="0"/>
    <n v="2018"/>
    <n v="2003"/>
    <n v="-45705.02"/>
    <n v="0"/>
    <s v="50-R1.5 - Retirement"/>
    <m/>
    <x v="1"/>
    <n v="2052"/>
    <b v="0"/>
  </r>
  <r>
    <x v="1"/>
    <s v="0242"/>
    <n v="0"/>
    <n v="0"/>
    <n v="2018"/>
    <n v="2005"/>
    <n v="-4485.53"/>
    <n v="0"/>
    <s v="50-R1.5 - Retirement"/>
    <m/>
    <x v="1"/>
    <n v="2052"/>
    <b v="0"/>
  </r>
  <r>
    <x v="1"/>
    <s v="0242"/>
    <n v="0"/>
    <n v="0"/>
    <n v="2018"/>
    <n v="2006"/>
    <n v="-8321.2900000000009"/>
    <n v="0"/>
    <s v="50-R1.5 - Retirement"/>
    <m/>
    <x v="1"/>
    <n v="2052"/>
    <b v="0"/>
  </r>
  <r>
    <x v="1"/>
    <s v="0242"/>
    <n v="0"/>
    <n v="0"/>
    <n v="2018"/>
    <n v="2007"/>
    <n v="-2840.04"/>
    <n v="0"/>
    <s v="50-R1.5 - Retirement"/>
    <m/>
    <x v="1"/>
    <n v="2052"/>
    <b v="0"/>
  </r>
  <r>
    <x v="1"/>
    <s v="0242"/>
    <n v="0"/>
    <n v="0"/>
    <n v="2018"/>
    <n v="2008"/>
    <n v="-1731.69"/>
    <n v="0"/>
    <s v="50-R1.5 - Retirement"/>
    <m/>
    <x v="1"/>
    <n v="2052"/>
    <b v="0"/>
  </r>
  <r>
    <x v="1"/>
    <s v="0242"/>
    <n v="0"/>
    <n v="0"/>
    <n v="2018"/>
    <n v="2009"/>
    <n v="-1471.37"/>
    <n v="0"/>
    <s v="50-R1.5 - Retirement"/>
    <m/>
    <x v="1"/>
    <n v="2052"/>
    <b v="0"/>
  </r>
  <r>
    <x v="1"/>
    <s v="0242"/>
    <n v="0"/>
    <n v="0"/>
    <n v="2018"/>
    <n v="2010"/>
    <n v="-2287.64"/>
    <n v="0"/>
    <s v="50-R1.5 - Retirement"/>
    <m/>
    <x v="1"/>
    <n v="2052"/>
    <b v="0"/>
  </r>
  <r>
    <x v="1"/>
    <s v="0242"/>
    <n v="0"/>
    <n v="0"/>
    <n v="2019"/>
    <n v="1981"/>
    <n v="-86874.14"/>
    <n v="0"/>
    <s v="50-R1.5 - Retirement"/>
    <m/>
    <x v="1"/>
    <n v="2052"/>
    <b v="0"/>
  </r>
  <r>
    <x v="1"/>
    <s v="0242"/>
    <n v="0"/>
    <n v="0"/>
    <n v="2019"/>
    <n v="1982"/>
    <n v="-156371.43"/>
    <n v="0"/>
    <s v="50-R1.5 - Retirement"/>
    <m/>
    <x v="1"/>
    <n v="2052"/>
    <b v="0"/>
  </r>
  <r>
    <x v="1"/>
    <s v="0242"/>
    <n v="0"/>
    <n v="0"/>
    <n v="2019"/>
    <n v="1987"/>
    <n v="-220589.22"/>
    <n v="0"/>
    <s v="50-R1.5 - Retirement"/>
    <m/>
    <x v="1"/>
    <n v="2052"/>
    <b v="0"/>
  </r>
  <r>
    <x v="1"/>
    <s v="0242"/>
    <n v="0"/>
    <n v="0"/>
    <n v="2019"/>
    <n v="1988"/>
    <n v="-16864.150000000001"/>
    <n v="0"/>
    <s v="50-R1.5 - Retirement"/>
    <m/>
    <x v="1"/>
    <n v="2052"/>
    <b v="0"/>
  </r>
  <r>
    <x v="1"/>
    <s v="0242"/>
    <n v="0"/>
    <n v="0"/>
    <n v="2019"/>
    <n v="1989"/>
    <n v="-4553.1000000000004"/>
    <n v="0"/>
    <s v="50-R1.5 - Retirement"/>
    <m/>
    <x v="1"/>
    <n v="2052"/>
    <b v="0"/>
  </r>
  <r>
    <x v="1"/>
    <s v="0242"/>
    <n v="0"/>
    <n v="0"/>
    <n v="2019"/>
    <n v="1992"/>
    <n v="-632.79"/>
    <n v="0"/>
    <s v="50-R1.5 - Retirement"/>
    <m/>
    <x v="1"/>
    <n v="2052"/>
    <b v="0"/>
  </r>
  <r>
    <x v="1"/>
    <s v="0242"/>
    <n v="0"/>
    <n v="0"/>
    <n v="2019"/>
    <n v="1993"/>
    <n v="-491.19"/>
    <n v="0"/>
    <s v="50-R1.5 - Retirement"/>
    <m/>
    <x v="1"/>
    <n v="2052"/>
    <b v="0"/>
  </r>
  <r>
    <x v="1"/>
    <s v="0242"/>
    <n v="0"/>
    <n v="0"/>
    <n v="2019"/>
    <n v="1996"/>
    <n v="-227623.26"/>
    <n v="0"/>
    <s v="50-R1.5 - Retirement"/>
    <m/>
    <x v="1"/>
    <n v="2052"/>
    <b v="0"/>
  </r>
  <r>
    <x v="1"/>
    <s v="0242"/>
    <n v="0"/>
    <n v="0"/>
    <n v="2019"/>
    <n v="1997"/>
    <n v="-552.20000000000005"/>
    <n v="0"/>
    <s v="50-R1.5 - Retirement"/>
    <m/>
    <x v="1"/>
    <n v="2052"/>
    <b v="0"/>
  </r>
  <r>
    <x v="1"/>
    <s v="0242"/>
    <n v="0"/>
    <n v="0"/>
    <n v="2019"/>
    <n v="1998"/>
    <n v="-61021.14"/>
    <n v="0"/>
    <s v="50-R1.5 - Retirement"/>
    <m/>
    <x v="1"/>
    <n v="2052"/>
    <b v="0"/>
  </r>
  <r>
    <x v="1"/>
    <s v="0242"/>
    <n v="0"/>
    <n v="0"/>
    <n v="2019"/>
    <n v="1999"/>
    <n v="-197078.75"/>
    <n v="0"/>
    <s v="50-R1.5 - Retirement"/>
    <m/>
    <x v="1"/>
    <n v="2052"/>
    <b v="0"/>
  </r>
  <r>
    <x v="1"/>
    <s v="0242"/>
    <n v="0"/>
    <n v="0"/>
    <n v="2019"/>
    <n v="2000"/>
    <n v="-2167.86"/>
    <n v="0"/>
    <s v="50-R1.5 - Retirement"/>
    <m/>
    <x v="1"/>
    <n v="2052"/>
    <b v="0"/>
  </r>
  <r>
    <x v="1"/>
    <s v="0242"/>
    <n v="0"/>
    <n v="0"/>
    <n v="2019"/>
    <n v="2001"/>
    <n v="-40114.050000000003"/>
    <n v="0"/>
    <s v="50-R1.5 - Retirement"/>
    <m/>
    <x v="1"/>
    <n v="2052"/>
    <b v="0"/>
  </r>
  <r>
    <x v="1"/>
    <s v="0242"/>
    <n v="0"/>
    <n v="0"/>
    <n v="2019"/>
    <n v="2002"/>
    <n v="-1636.68"/>
    <n v="0"/>
    <s v="50-R1.5 - Retirement"/>
    <m/>
    <x v="1"/>
    <n v="2052"/>
    <b v="0"/>
  </r>
  <r>
    <x v="1"/>
    <s v="0242"/>
    <n v="0"/>
    <n v="0"/>
    <n v="2019"/>
    <n v="2003"/>
    <n v="-47252.79"/>
    <n v="0"/>
    <s v="50-R1.5 - Retirement"/>
    <m/>
    <x v="1"/>
    <n v="2052"/>
    <b v="0"/>
  </r>
  <r>
    <x v="1"/>
    <s v="0242"/>
    <n v="0"/>
    <n v="0"/>
    <n v="2019"/>
    <n v="2005"/>
    <n v="-4638.46"/>
    <n v="0"/>
    <s v="50-R1.5 - Retirement"/>
    <m/>
    <x v="1"/>
    <n v="2052"/>
    <b v="0"/>
  </r>
  <r>
    <x v="1"/>
    <s v="0242"/>
    <n v="0"/>
    <n v="0"/>
    <n v="2019"/>
    <n v="2006"/>
    <n v="-8607.52"/>
    <n v="0"/>
    <s v="50-R1.5 - Retirement"/>
    <m/>
    <x v="1"/>
    <n v="2052"/>
    <b v="0"/>
  </r>
  <r>
    <x v="1"/>
    <s v="0242"/>
    <n v="0"/>
    <n v="0"/>
    <n v="2019"/>
    <n v="2007"/>
    <n v="-2938.79"/>
    <n v="0"/>
    <s v="50-R1.5 - Retirement"/>
    <m/>
    <x v="1"/>
    <n v="2052"/>
    <b v="0"/>
  </r>
  <r>
    <x v="1"/>
    <s v="0242"/>
    <n v="0"/>
    <n v="0"/>
    <n v="2019"/>
    <n v="2008"/>
    <n v="-1792.43"/>
    <n v="0"/>
    <s v="50-R1.5 - Retirement"/>
    <m/>
    <x v="1"/>
    <n v="2052"/>
    <b v="0"/>
  </r>
  <r>
    <x v="1"/>
    <s v="0242"/>
    <n v="0"/>
    <n v="0"/>
    <n v="2019"/>
    <n v="2009"/>
    <n v="-1523.61"/>
    <n v="0"/>
    <s v="50-R1.5 - Retirement"/>
    <m/>
    <x v="1"/>
    <n v="2052"/>
    <b v="0"/>
  </r>
  <r>
    <x v="1"/>
    <s v="0242"/>
    <n v="0"/>
    <n v="0"/>
    <n v="2019"/>
    <n v="2010"/>
    <n v="-2369.62"/>
    <n v="0"/>
    <s v="50-R1.5 - Retirement"/>
    <m/>
    <x v="1"/>
    <n v="2052"/>
    <b v="0"/>
  </r>
  <r>
    <x v="1"/>
    <s v="0242"/>
    <n v="0"/>
    <n v="0"/>
    <n v="2020"/>
    <n v="1981"/>
    <n v="-89588.89"/>
    <n v="0"/>
    <s v="50-R1.5 - Retirement"/>
    <m/>
    <x v="1"/>
    <n v="2052"/>
    <b v="0"/>
  </r>
  <r>
    <x v="1"/>
    <s v="0242"/>
    <n v="0"/>
    <n v="0"/>
    <n v="2020"/>
    <n v="1982"/>
    <n v="-161377.45000000001"/>
    <n v="0"/>
    <s v="50-R1.5 - Retirement"/>
    <m/>
    <x v="1"/>
    <n v="2052"/>
    <b v="0"/>
  </r>
  <r>
    <x v="1"/>
    <s v="0242"/>
    <n v="0"/>
    <n v="0"/>
    <n v="2020"/>
    <n v="1987"/>
    <n v="-228262.89"/>
    <n v="0"/>
    <s v="50-R1.5 - Retirement"/>
    <m/>
    <x v="1"/>
    <n v="2052"/>
    <b v="0"/>
  </r>
  <r>
    <x v="1"/>
    <s v="0242"/>
    <n v="0"/>
    <n v="0"/>
    <n v="2020"/>
    <n v="1988"/>
    <n v="-17457"/>
    <n v="0"/>
    <s v="50-R1.5 - Retirement"/>
    <m/>
    <x v="1"/>
    <n v="2052"/>
    <b v="0"/>
  </r>
  <r>
    <x v="1"/>
    <s v="0242"/>
    <n v="0"/>
    <n v="0"/>
    <n v="2020"/>
    <n v="1989"/>
    <n v="-4714.3900000000003"/>
    <n v="0"/>
    <s v="50-R1.5 - Retirement"/>
    <m/>
    <x v="1"/>
    <n v="2052"/>
    <b v="0"/>
  </r>
  <r>
    <x v="1"/>
    <s v="0242"/>
    <n v="0"/>
    <n v="0"/>
    <n v="2020"/>
    <n v="1992"/>
    <n v="-655.51"/>
    <n v="0"/>
    <s v="50-R1.5 - Retirement"/>
    <m/>
    <x v="1"/>
    <n v="2052"/>
    <b v="0"/>
  </r>
  <r>
    <x v="1"/>
    <s v="0242"/>
    <n v="0"/>
    <n v="0"/>
    <n v="2020"/>
    <n v="1993"/>
    <n v="-508.84"/>
    <n v="0"/>
    <s v="50-R1.5 - Retirement"/>
    <m/>
    <x v="1"/>
    <n v="2052"/>
    <b v="0"/>
  </r>
  <r>
    <x v="1"/>
    <s v="0242"/>
    <n v="0"/>
    <n v="0"/>
    <n v="2020"/>
    <n v="1996"/>
    <n v="-235749.35"/>
    <n v="0"/>
    <s v="50-R1.5 - Retirement"/>
    <m/>
    <x v="1"/>
    <n v="2052"/>
    <b v="0"/>
  </r>
  <r>
    <x v="1"/>
    <s v="0242"/>
    <n v="0"/>
    <n v="0"/>
    <n v="2020"/>
    <n v="1997"/>
    <n v="-571.80999999999995"/>
    <n v="0"/>
    <s v="50-R1.5 - Retirement"/>
    <m/>
    <x v="1"/>
    <n v="2052"/>
    <b v="0"/>
  </r>
  <r>
    <x v="1"/>
    <s v="0242"/>
    <n v="0"/>
    <n v="0"/>
    <n v="2020"/>
    <n v="1998"/>
    <n v="-63174.87"/>
    <n v="0"/>
    <s v="50-R1.5 - Retirement"/>
    <m/>
    <x v="1"/>
    <n v="2052"/>
    <b v="0"/>
  </r>
  <r>
    <x v="1"/>
    <s v="0242"/>
    <n v="0"/>
    <n v="0"/>
    <n v="2020"/>
    <n v="1999"/>
    <n v="-203982.94"/>
    <n v="0"/>
    <s v="50-R1.5 - Retirement"/>
    <m/>
    <x v="1"/>
    <n v="2052"/>
    <b v="0"/>
  </r>
  <r>
    <x v="1"/>
    <s v="0242"/>
    <n v="0"/>
    <n v="0"/>
    <n v="2020"/>
    <n v="2000"/>
    <n v="-2243.21"/>
    <n v="0"/>
    <s v="50-R1.5 - Retirement"/>
    <m/>
    <x v="1"/>
    <n v="2052"/>
    <b v="0"/>
  </r>
  <r>
    <x v="1"/>
    <s v="0242"/>
    <n v="0"/>
    <n v="0"/>
    <n v="2020"/>
    <n v="2001"/>
    <n v="-41497.550000000003"/>
    <n v="0"/>
    <s v="50-R1.5 - Retirement"/>
    <m/>
    <x v="1"/>
    <n v="2052"/>
    <b v="0"/>
  </r>
  <r>
    <x v="1"/>
    <s v="0242"/>
    <n v="0"/>
    <n v="0"/>
    <n v="2020"/>
    <n v="2002"/>
    <n v="-1692.68"/>
    <n v="0"/>
    <s v="50-R1.5 - Retirement"/>
    <m/>
    <x v="1"/>
    <n v="2052"/>
    <b v="0"/>
  </r>
  <r>
    <x v="1"/>
    <s v="0242"/>
    <n v="0"/>
    <n v="0"/>
    <n v="2020"/>
    <n v="2003"/>
    <n v="-48859.44"/>
    <n v="0"/>
    <s v="50-R1.5 - Retirement"/>
    <m/>
    <x v="1"/>
    <n v="2052"/>
    <b v="0"/>
  </r>
  <r>
    <x v="1"/>
    <s v="0242"/>
    <n v="0"/>
    <n v="0"/>
    <n v="2020"/>
    <n v="2005"/>
    <n v="-4795.57"/>
    <n v="0"/>
    <s v="50-R1.5 - Retirement"/>
    <m/>
    <x v="1"/>
    <n v="2052"/>
    <b v="0"/>
  </r>
  <r>
    <x v="1"/>
    <s v="0242"/>
    <n v="0"/>
    <n v="0"/>
    <n v="2020"/>
    <n v="2006"/>
    <n v="-8900.98"/>
    <n v="0"/>
    <s v="50-R1.5 - Retirement"/>
    <m/>
    <x v="1"/>
    <n v="2052"/>
    <b v="0"/>
  </r>
  <r>
    <x v="1"/>
    <s v="0242"/>
    <n v="0"/>
    <n v="0"/>
    <n v="2020"/>
    <n v="2007"/>
    <n v="-3039.88"/>
    <n v="0"/>
    <s v="50-R1.5 - Retirement"/>
    <m/>
    <x v="1"/>
    <n v="2052"/>
    <b v="0"/>
  </r>
  <r>
    <x v="1"/>
    <s v="0242"/>
    <n v="0"/>
    <n v="0"/>
    <n v="2020"/>
    <n v="2008"/>
    <n v="-1854.76"/>
    <n v="0"/>
    <s v="50-R1.5 - Retirement"/>
    <m/>
    <x v="1"/>
    <n v="2052"/>
    <b v="0"/>
  </r>
  <r>
    <x v="1"/>
    <s v="0242"/>
    <n v="0"/>
    <n v="0"/>
    <n v="2020"/>
    <n v="2009"/>
    <n v="-1577.05"/>
    <n v="0"/>
    <s v="50-R1.5 - Retirement"/>
    <m/>
    <x v="1"/>
    <n v="2052"/>
    <b v="0"/>
  </r>
  <r>
    <x v="1"/>
    <s v="0242"/>
    <n v="0"/>
    <n v="0"/>
    <n v="2020"/>
    <n v="2010"/>
    <n v="-2453.75"/>
    <n v="0"/>
    <s v="50-R1.5 - Retirement"/>
    <m/>
    <x v="1"/>
    <n v="2052"/>
    <b v="0"/>
  </r>
  <r>
    <x v="1"/>
    <s v="0242"/>
    <n v="0"/>
    <n v="0"/>
    <n v="2021"/>
    <n v="1981"/>
    <n v="-92312.26"/>
    <n v="0"/>
    <s v="50-R1.5 - Retirement"/>
    <m/>
    <x v="1"/>
    <n v="2052"/>
    <b v="0"/>
  </r>
  <r>
    <x v="1"/>
    <s v="0242"/>
    <n v="0"/>
    <n v="0"/>
    <n v="2021"/>
    <n v="1982"/>
    <n v="-166420.38"/>
    <n v="0"/>
    <s v="50-R1.5 - Retirement"/>
    <m/>
    <x v="1"/>
    <n v="2052"/>
    <b v="0"/>
  </r>
  <r>
    <x v="1"/>
    <s v="0242"/>
    <n v="0"/>
    <n v="0"/>
    <n v="2021"/>
    <n v="1987"/>
    <n v="-236112.82"/>
    <n v="0"/>
    <s v="50-R1.5 - Retirement"/>
    <m/>
    <x v="1"/>
    <n v="2052"/>
    <b v="0"/>
  </r>
  <r>
    <x v="1"/>
    <s v="0242"/>
    <n v="0"/>
    <n v="0"/>
    <n v="2021"/>
    <n v="1988"/>
    <n v="-18064.27"/>
    <n v="0"/>
    <s v="50-R1.5 - Retirement"/>
    <m/>
    <x v="1"/>
    <n v="2052"/>
    <b v="0"/>
  </r>
  <r>
    <x v="1"/>
    <s v="0242"/>
    <n v="0"/>
    <n v="0"/>
    <n v="2021"/>
    <n v="1989"/>
    <n v="-4880.12"/>
    <n v="0"/>
    <s v="50-R1.5 - Retirement"/>
    <m/>
    <x v="1"/>
    <n v="2052"/>
    <b v="0"/>
  </r>
  <r>
    <x v="1"/>
    <s v="0242"/>
    <n v="0"/>
    <n v="0"/>
    <n v="2021"/>
    <n v="1992"/>
    <n v="-678.98"/>
    <n v="0"/>
    <s v="50-R1.5 - Retirement"/>
    <m/>
    <x v="1"/>
    <n v="2052"/>
    <b v="0"/>
  </r>
  <r>
    <x v="1"/>
    <s v="0242"/>
    <n v="0"/>
    <n v="0"/>
    <n v="2021"/>
    <n v="1993"/>
    <n v="-527.11"/>
    <n v="0"/>
    <s v="50-R1.5 - Retirement"/>
    <m/>
    <x v="1"/>
    <n v="2052"/>
    <b v="0"/>
  </r>
  <r>
    <x v="1"/>
    <s v="0242"/>
    <n v="0"/>
    <n v="0"/>
    <n v="2021"/>
    <n v="1996"/>
    <n v="-244194.44"/>
    <n v="0"/>
    <s v="50-R1.5 - Retirement"/>
    <m/>
    <x v="1"/>
    <n v="2052"/>
    <b v="0"/>
  </r>
  <r>
    <x v="1"/>
    <s v="0242"/>
    <n v="0"/>
    <n v="0"/>
    <n v="2021"/>
    <n v="1997"/>
    <n v="-592.23"/>
    <n v="0"/>
    <s v="50-R1.5 - Retirement"/>
    <m/>
    <x v="1"/>
    <n v="2052"/>
    <b v="0"/>
  </r>
  <r>
    <x v="1"/>
    <s v="0242"/>
    <n v="0"/>
    <n v="0"/>
    <n v="2021"/>
    <n v="1998"/>
    <n v="-65418.61"/>
    <n v="0"/>
    <s v="50-R1.5 - Retirement"/>
    <m/>
    <x v="1"/>
    <n v="2052"/>
    <b v="0"/>
  </r>
  <r>
    <x v="1"/>
    <s v="0242"/>
    <n v="0"/>
    <n v="0"/>
    <n v="2021"/>
    <n v="1999"/>
    <n v="-211182.47"/>
    <n v="0"/>
    <s v="50-R1.5 - Retirement"/>
    <m/>
    <x v="1"/>
    <n v="2052"/>
    <b v="0"/>
  </r>
  <r>
    <x v="1"/>
    <s v="0242"/>
    <n v="0"/>
    <n v="0"/>
    <n v="2021"/>
    <n v="2000"/>
    <n v="-2321.8000000000002"/>
    <n v="0"/>
    <s v="50-R1.5 - Retirement"/>
    <m/>
    <x v="1"/>
    <n v="2052"/>
    <b v="0"/>
  </r>
  <r>
    <x v="1"/>
    <s v="0242"/>
    <n v="0"/>
    <n v="0"/>
    <n v="2021"/>
    <n v="2001"/>
    <n v="-42939.93"/>
    <n v="0"/>
    <s v="50-R1.5 - Retirement"/>
    <m/>
    <x v="1"/>
    <n v="2052"/>
    <b v="0"/>
  </r>
  <r>
    <x v="1"/>
    <s v="0242"/>
    <n v="0"/>
    <n v="0"/>
    <n v="2021"/>
    <n v="2002"/>
    <n v="-1751.06"/>
    <n v="0"/>
    <s v="50-R1.5 - Retirement"/>
    <m/>
    <x v="1"/>
    <n v="2052"/>
    <b v="0"/>
  </r>
  <r>
    <x v="1"/>
    <s v="0242"/>
    <n v="0"/>
    <n v="0"/>
    <n v="2021"/>
    <n v="2003"/>
    <n v="-50531.09"/>
    <n v="0"/>
    <s v="50-R1.5 - Retirement"/>
    <m/>
    <x v="1"/>
    <n v="2052"/>
    <b v="0"/>
  </r>
  <r>
    <x v="1"/>
    <s v="0242"/>
    <n v="0"/>
    <n v="0"/>
    <n v="2021"/>
    <n v="2005"/>
    <n v="-4957.97"/>
    <n v="0"/>
    <s v="50-R1.5 - Retirement"/>
    <m/>
    <x v="1"/>
    <n v="2052"/>
    <b v="0"/>
  </r>
  <r>
    <x v="1"/>
    <s v="0242"/>
    <n v="0"/>
    <n v="0"/>
    <n v="2021"/>
    <n v="2006"/>
    <n v="-9202.4500000000007"/>
    <n v="0"/>
    <s v="50-R1.5 - Retirement"/>
    <m/>
    <x v="1"/>
    <n v="2052"/>
    <b v="0"/>
  </r>
  <r>
    <x v="1"/>
    <s v="0242"/>
    <n v="0"/>
    <n v="0"/>
    <n v="2021"/>
    <n v="2007"/>
    <n v="-3143.52"/>
    <n v="0"/>
    <s v="50-R1.5 - Retirement"/>
    <m/>
    <x v="1"/>
    <n v="2052"/>
    <b v="0"/>
  </r>
  <r>
    <x v="1"/>
    <s v="0242"/>
    <n v="0"/>
    <n v="0"/>
    <n v="2021"/>
    <n v="2008"/>
    <n v="-1918.55"/>
    <n v="0"/>
    <s v="50-R1.5 - Retirement"/>
    <m/>
    <x v="1"/>
    <n v="2052"/>
    <b v="0"/>
  </r>
  <r>
    <x v="1"/>
    <s v="0242"/>
    <n v="0"/>
    <n v="0"/>
    <n v="2021"/>
    <n v="2009"/>
    <n v="-1631.89"/>
    <n v="0"/>
    <s v="50-R1.5 - Retirement"/>
    <m/>
    <x v="1"/>
    <n v="2052"/>
    <b v="0"/>
  </r>
  <r>
    <x v="1"/>
    <s v="0242"/>
    <n v="0"/>
    <n v="0"/>
    <n v="2021"/>
    <n v="2010"/>
    <n v="-2539.83"/>
    <n v="0"/>
    <s v="50-R1.5 - Retirement"/>
    <m/>
    <x v="1"/>
    <n v="2052"/>
    <b v="0"/>
  </r>
  <r>
    <x v="1"/>
    <s v="0242"/>
    <n v="0"/>
    <n v="0"/>
    <n v="2022"/>
    <n v="1981"/>
    <n v="-95032.97"/>
    <n v="0"/>
    <s v="50-R1.5 - Retirement"/>
    <m/>
    <x v="1"/>
    <n v="2052"/>
    <b v="0"/>
  </r>
  <r>
    <x v="1"/>
    <s v="0242"/>
    <n v="0"/>
    <n v="0"/>
    <n v="2022"/>
    <n v="1982"/>
    <n v="-171479.3"/>
    <n v="0"/>
    <s v="50-R1.5 - Retirement"/>
    <m/>
    <x v="1"/>
    <n v="2052"/>
    <b v="0"/>
  </r>
  <r>
    <x v="1"/>
    <s v="0242"/>
    <n v="0"/>
    <n v="0"/>
    <n v="2022"/>
    <n v="1987"/>
    <n v="-244114.42"/>
    <n v="0"/>
    <s v="50-R1.5 - Retirement"/>
    <m/>
    <x v="1"/>
    <n v="2052"/>
    <b v="0"/>
  </r>
  <r>
    <x v="1"/>
    <s v="0242"/>
    <n v="0"/>
    <n v="0"/>
    <n v="2022"/>
    <n v="1988"/>
    <n v="-18685.5"/>
    <n v="0"/>
    <s v="50-R1.5 - Retirement"/>
    <m/>
    <x v="1"/>
    <n v="2052"/>
    <b v="0"/>
  </r>
  <r>
    <x v="1"/>
    <s v="0242"/>
    <n v="0"/>
    <n v="0"/>
    <n v="2022"/>
    <n v="1989"/>
    <n v="-5049.8900000000003"/>
    <n v="0"/>
    <s v="50-R1.5 - Retirement"/>
    <m/>
    <x v="1"/>
    <n v="2052"/>
    <b v="0"/>
  </r>
  <r>
    <x v="1"/>
    <s v="0242"/>
    <n v="0"/>
    <n v="0"/>
    <n v="2022"/>
    <n v="1992"/>
    <n v="-703.19"/>
    <n v="0"/>
    <s v="50-R1.5 - Retirement"/>
    <m/>
    <x v="1"/>
    <n v="2052"/>
    <b v="0"/>
  </r>
  <r>
    <x v="1"/>
    <s v="0242"/>
    <n v="0"/>
    <n v="0"/>
    <n v="2022"/>
    <n v="1993"/>
    <n v="-545.98"/>
    <n v="0"/>
    <s v="50-R1.5 - Retirement"/>
    <m/>
    <x v="1"/>
    <n v="2052"/>
    <b v="0"/>
  </r>
  <r>
    <x v="1"/>
    <s v="0242"/>
    <n v="0"/>
    <n v="0"/>
    <n v="2022"/>
    <n v="1996"/>
    <n v="-252964.36"/>
    <n v="0"/>
    <s v="50-R1.5 - Retirement"/>
    <m/>
    <x v="1"/>
    <n v="2052"/>
    <b v="0"/>
  </r>
  <r>
    <x v="1"/>
    <s v="0242"/>
    <n v="0"/>
    <n v="0"/>
    <n v="2022"/>
    <n v="1997"/>
    <n v="-613.44000000000005"/>
    <n v="0"/>
    <s v="50-R1.5 - Retirement"/>
    <m/>
    <x v="1"/>
    <n v="2052"/>
    <b v="0"/>
  </r>
  <r>
    <x v="1"/>
    <s v="0242"/>
    <n v="0"/>
    <n v="0"/>
    <n v="2022"/>
    <n v="1998"/>
    <n v="-67754.039999999994"/>
    <n v="0"/>
    <s v="50-R1.5 - Retirement"/>
    <m/>
    <x v="1"/>
    <n v="2052"/>
    <b v="0"/>
  </r>
  <r>
    <x v="1"/>
    <s v="0242"/>
    <n v="0"/>
    <n v="0"/>
    <n v="2022"/>
    <n v="1999"/>
    <n v="-218682.91"/>
    <n v="0"/>
    <s v="50-R1.5 - Retirement"/>
    <m/>
    <x v="1"/>
    <n v="2052"/>
    <b v="0"/>
  </r>
  <r>
    <x v="1"/>
    <s v="0242"/>
    <n v="0"/>
    <n v="0"/>
    <n v="2022"/>
    <n v="2000"/>
    <n v="-2403.7399999999998"/>
    <n v="0"/>
    <s v="50-R1.5 - Retirement"/>
    <m/>
    <x v="1"/>
    <n v="2052"/>
    <b v="0"/>
  </r>
  <r>
    <x v="1"/>
    <s v="0242"/>
    <n v="0"/>
    <n v="0"/>
    <n v="2022"/>
    <n v="2001"/>
    <n v="-44444.23"/>
    <n v="0"/>
    <s v="50-R1.5 - Retirement"/>
    <m/>
    <x v="1"/>
    <n v="2052"/>
    <b v="0"/>
  </r>
  <r>
    <x v="1"/>
    <s v="0242"/>
    <n v="0"/>
    <n v="0"/>
    <n v="2022"/>
    <n v="2002"/>
    <n v="-1811.92"/>
    <n v="0"/>
    <s v="50-R1.5 - Retirement"/>
    <m/>
    <x v="1"/>
    <n v="2052"/>
    <b v="0"/>
  </r>
  <r>
    <x v="1"/>
    <s v="0242"/>
    <n v="0"/>
    <n v="0"/>
    <n v="2022"/>
    <n v="2003"/>
    <n v="-52273.85"/>
    <n v="0"/>
    <s v="50-R1.5 - Retirement"/>
    <m/>
    <x v="1"/>
    <n v="2052"/>
    <b v="0"/>
  </r>
  <r>
    <x v="1"/>
    <s v="0242"/>
    <n v="0"/>
    <n v="0"/>
    <n v="2022"/>
    <n v="2005"/>
    <n v="-5126.54"/>
    <n v="0"/>
    <s v="50-R1.5 - Retirement"/>
    <m/>
    <x v="1"/>
    <n v="2052"/>
    <b v="0"/>
  </r>
  <r>
    <x v="1"/>
    <s v="0242"/>
    <n v="0"/>
    <n v="0"/>
    <n v="2022"/>
    <n v="2006"/>
    <n v="-9514.09"/>
    <n v="0"/>
    <s v="50-R1.5 - Retirement"/>
    <m/>
    <x v="1"/>
    <n v="2052"/>
    <b v="0"/>
  </r>
  <r>
    <x v="1"/>
    <s v="0242"/>
    <n v="0"/>
    <n v="0"/>
    <n v="2022"/>
    <n v="2007"/>
    <n v="-3249.99"/>
    <n v="0"/>
    <s v="50-R1.5 - Retirement"/>
    <m/>
    <x v="1"/>
    <n v="2052"/>
    <b v="0"/>
  </r>
  <r>
    <x v="1"/>
    <s v="0242"/>
    <n v="0"/>
    <n v="0"/>
    <n v="2022"/>
    <n v="2008"/>
    <n v="-1983.97"/>
    <n v="0"/>
    <s v="50-R1.5 - Retirement"/>
    <m/>
    <x v="1"/>
    <n v="2052"/>
    <b v="0"/>
  </r>
  <r>
    <x v="1"/>
    <s v="0242"/>
    <n v="0"/>
    <n v="0"/>
    <n v="2022"/>
    <n v="2009"/>
    <n v="-1688.02"/>
    <n v="0"/>
    <s v="50-R1.5 - Retirement"/>
    <m/>
    <x v="1"/>
    <n v="2052"/>
    <b v="0"/>
  </r>
  <r>
    <x v="1"/>
    <s v="0242"/>
    <n v="0"/>
    <n v="0"/>
    <n v="2022"/>
    <n v="2010"/>
    <n v="-2628.13"/>
    <n v="0"/>
    <s v="50-R1.5 - Retirement"/>
    <m/>
    <x v="1"/>
    <n v="2052"/>
    <b v="0"/>
  </r>
  <r>
    <x v="1"/>
    <s v="0242"/>
    <n v="0"/>
    <n v="0"/>
    <n v="2023"/>
    <n v="1981"/>
    <n v="-97737.79"/>
    <n v="0"/>
    <s v="50-R1.5 - Retirement"/>
    <m/>
    <x v="1"/>
    <n v="2052"/>
    <b v="0"/>
  </r>
  <r>
    <x v="1"/>
    <s v="0242"/>
    <n v="0"/>
    <n v="0"/>
    <n v="2023"/>
    <n v="1982"/>
    <n v="-176533.31"/>
    <n v="0"/>
    <s v="50-R1.5 - Retirement"/>
    <m/>
    <x v="1"/>
    <n v="2052"/>
    <b v="0"/>
  </r>
  <r>
    <x v="1"/>
    <s v="0242"/>
    <n v="0"/>
    <n v="0"/>
    <n v="2023"/>
    <n v="1987"/>
    <n v="-252253.35"/>
    <n v="0"/>
    <s v="50-R1.5 - Retirement"/>
    <m/>
    <x v="1"/>
    <n v="2052"/>
    <b v="0"/>
  </r>
  <r>
    <x v="1"/>
    <s v="0242"/>
    <n v="0"/>
    <n v="0"/>
    <n v="2023"/>
    <n v="1988"/>
    <n v="-19318.73"/>
    <n v="0"/>
    <s v="50-R1.5 - Retirement"/>
    <m/>
    <x v="1"/>
    <n v="2052"/>
    <b v="0"/>
  </r>
  <r>
    <x v="1"/>
    <s v="0242"/>
    <n v="0"/>
    <n v="0"/>
    <n v="2023"/>
    <n v="1989"/>
    <n v="-5223.55"/>
    <n v="0"/>
    <s v="50-R1.5 - Retirement"/>
    <m/>
    <x v="1"/>
    <n v="2052"/>
    <b v="0"/>
  </r>
  <r>
    <x v="1"/>
    <s v="0242"/>
    <n v="0"/>
    <n v="0"/>
    <n v="2023"/>
    <n v="1992"/>
    <n v="-728.1"/>
    <n v="0"/>
    <s v="50-R1.5 - Retirement"/>
    <m/>
    <x v="1"/>
    <n v="2052"/>
    <b v="0"/>
  </r>
  <r>
    <x v="1"/>
    <s v="0242"/>
    <n v="0"/>
    <n v="0"/>
    <n v="2023"/>
    <n v="1993"/>
    <n v="-565.45000000000005"/>
    <n v="0"/>
    <s v="50-R1.5 - Retirement"/>
    <m/>
    <x v="1"/>
    <n v="2052"/>
    <b v="0"/>
  </r>
  <r>
    <x v="1"/>
    <s v="0242"/>
    <n v="0"/>
    <n v="0"/>
    <n v="2023"/>
    <n v="1996"/>
    <n v="-262056.18"/>
    <n v="0"/>
    <s v="50-R1.5 - Retirement"/>
    <m/>
    <x v="1"/>
    <n v="2052"/>
    <b v="0"/>
  </r>
  <r>
    <x v="1"/>
    <s v="0242"/>
    <n v="0"/>
    <n v="0"/>
    <n v="2023"/>
    <n v="1997"/>
    <n v="-635.47"/>
    <n v="0"/>
    <s v="50-R1.5 - Retirement"/>
    <m/>
    <x v="1"/>
    <n v="2052"/>
    <b v="0"/>
  </r>
  <r>
    <x v="1"/>
    <s v="0242"/>
    <n v="0"/>
    <n v="0"/>
    <n v="2023"/>
    <n v="1998"/>
    <n v="-70181.149999999994"/>
    <n v="0"/>
    <s v="50-R1.5 - Retirement"/>
    <m/>
    <x v="1"/>
    <n v="2052"/>
    <b v="0"/>
  </r>
  <r>
    <x v="1"/>
    <s v="0242"/>
    <n v="0"/>
    <n v="0"/>
    <n v="2023"/>
    <n v="1999"/>
    <n v="-226489.83"/>
    <n v="0"/>
    <s v="50-R1.5 - Retirement"/>
    <m/>
    <x v="1"/>
    <n v="2052"/>
    <b v="0"/>
  </r>
  <r>
    <x v="1"/>
    <s v="0242"/>
    <n v="0"/>
    <n v="0"/>
    <n v="2023"/>
    <n v="2000"/>
    <n v="-2489.11"/>
    <n v="0"/>
    <s v="50-R1.5 - Retirement"/>
    <m/>
    <x v="1"/>
    <n v="2052"/>
    <b v="0"/>
  </r>
  <r>
    <x v="1"/>
    <s v="0242"/>
    <n v="0"/>
    <n v="0"/>
    <n v="2023"/>
    <n v="2001"/>
    <n v="-46012.87"/>
    <n v="0"/>
    <s v="50-R1.5 - Retirement"/>
    <m/>
    <x v="1"/>
    <n v="2052"/>
    <b v="0"/>
  </r>
  <r>
    <x v="1"/>
    <s v="0242"/>
    <n v="0"/>
    <n v="0"/>
    <n v="2023"/>
    <n v="2002"/>
    <n v="-1875.4"/>
    <n v="0"/>
    <s v="50-R1.5 - Retirement"/>
    <m/>
    <x v="1"/>
    <n v="2052"/>
    <b v="0"/>
  </r>
  <r>
    <x v="1"/>
    <s v="0242"/>
    <n v="0"/>
    <n v="0"/>
    <n v="2023"/>
    <n v="2003"/>
    <n v="-54090.8"/>
    <n v="0"/>
    <s v="50-R1.5 - Retirement"/>
    <m/>
    <x v="1"/>
    <n v="2052"/>
    <b v="0"/>
  </r>
  <r>
    <x v="1"/>
    <s v="0242"/>
    <n v="0"/>
    <n v="0"/>
    <n v="2023"/>
    <n v="2005"/>
    <n v="-5301.94"/>
    <n v="0"/>
    <s v="50-R1.5 - Retirement"/>
    <m/>
    <x v="1"/>
    <n v="2052"/>
    <b v="0"/>
  </r>
  <r>
    <x v="1"/>
    <s v="0242"/>
    <n v="0"/>
    <n v="0"/>
    <n v="2023"/>
    <n v="2006"/>
    <n v="-9837.58"/>
    <n v="0"/>
    <s v="50-R1.5 - Retirement"/>
    <m/>
    <x v="1"/>
    <n v="2052"/>
    <b v="0"/>
  </r>
  <r>
    <x v="1"/>
    <s v="0242"/>
    <n v="0"/>
    <n v="0"/>
    <n v="2023"/>
    <n v="2007"/>
    <n v="-3360.05"/>
    <n v="0"/>
    <s v="50-R1.5 - Retirement"/>
    <m/>
    <x v="1"/>
    <n v="2052"/>
    <b v="0"/>
  </r>
  <r>
    <x v="1"/>
    <s v="0242"/>
    <n v="0"/>
    <n v="0"/>
    <n v="2023"/>
    <n v="2008"/>
    <n v="-2051.16"/>
    <n v="0"/>
    <s v="50-R1.5 - Retirement"/>
    <m/>
    <x v="1"/>
    <n v="2052"/>
    <b v="0"/>
  </r>
  <r>
    <x v="1"/>
    <s v="0242"/>
    <n v="0"/>
    <n v="0"/>
    <n v="2023"/>
    <n v="2009"/>
    <n v="-1745.57"/>
    <n v="0"/>
    <s v="50-R1.5 - Retirement"/>
    <m/>
    <x v="1"/>
    <n v="2052"/>
    <b v="0"/>
  </r>
  <r>
    <x v="1"/>
    <s v="0242"/>
    <n v="0"/>
    <n v="0"/>
    <n v="2023"/>
    <n v="2010"/>
    <n v="-2718.54"/>
    <n v="0"/>
    <s v="50-R1.5 - Retirement"/>
    <m/>
    <x v="1"/>
    <n v="2052"/>
    <b v="0"/>
  </r>
  <r>
    <x v="1"/>
    <s v="0242"/>
    <n v="0"/>
    <n v="0"/>
    <n v="2024"/>
    <n v="1981"/>
    <n v="-100412.81"/>
    <n v="0"/>
    <s v="50-R1.5 - Retirement"/>
    <m/>
    <x v="1"/>
    <n v="2052"/>
    <b v="0"/>
  </r>
  <r>
    <x v="1"/>
    <s v="0242"/>
    <n v="0"/>
    <n v="0"/>
    <n v="2024"/>
    <n v="1982"/>
    <n v="-181557.78"/>
    <n v="0"/>
    <s v="50-R1.5 - Retirement"/>
    <m/>
    <x v="1"/>
    <n v="2052"/>
    <b v="0"/>
  </r>
  <r>
    <x v="1"/>
    <s v="0242"/>
    <n v="0"/>
    <n v="0"/>
    <n v="2024"/>
    <n v="1987"/>
    <n v="-260507.05"/>
    <n v="0"/>
    <s v="50-R1.5 - Retirement"/>
    <m/>
    <x v="1"/>
    <n v="2052"/>
    <b v="0"/>
  </r>
  <r>
    <x v="1"/>
    <s v="0242"/>
    <n v="0"/>
    <n v="0"/>
    <n v="2024"/>
    <n v="1988"/>
    <n v="-19962.830000000002"/>
    <n v="0"/>
    <s v="50-R1.5 - Retirement"/>
    <m/>
    <x v="1"/>
    <n v="2052"/>
    <b v="0"/>
  </r>
  <r>
    <x v="1"/>
    <s v="0242"/>
    <n v="0"/>
    <n v="0"/>
    <n v="2024"/>
    <n v="1989"/>
    <n v="-5400.57"/>
    <n v="0"/>
    <s v="50-R1.5 - Retirement"/>
    <m/>
    <x v="1"/>
    <n v="2052"/>
    <b v="0"/>
  </r>
  <r>
    <x v="1"/>
    <s v="0242"/>
    <n v="0"/>
    <n v="0"/>
    <n v="2024"/>
    <n v="1992"/>
    <n v="-753.7"/>
    <n v="0"/>
    <s v="50-R1.5 - Retirement"/>
    <m/>
    <x v="1"/>
    <n v="2052"/>
    <b v="0"/>
  </r>
  <r>
    <x v="1"/>
    <s v="0242"/>
    <n v="0"/>
    <n v="0"/>
    <n v="2024"/>
    <n v="1993"/>
    <n v="-585.48"/>
    <n v="0"/>
    <s v="50-R1.5 - Retirement"/>
    <m/>
    <x v="1"/>
    <n v="2052"/>
    <b v="0"/>
  </r>
  <r>
    <x v="1"/>
    <s v="0242"/>
    <n v="0"/>
    <n v="0"/>
    <n v="2024"/>
    <n v="1996"/>
    <n v="-271464.11"/>
    <n v="0"/>
    <s v="50-R1.5 - Retirement"/>
    <m/>
    <x v="1"/>
    <n v="2052"/>
    <b v="0"/>
  </r>
  <r>
    <x v="1"/>
    <s v="0242"/>
    <n v="0"/>
    <n v="0"/>
    <n v="2024"/>
    <n v="1997"/>
    <n v="-658.31"/>
    <n v="0"/>
    <s v="50-R1.5 - Retirement"/>
    <m/>
    <x v="1"/>
    <n v="2052"/>
    <b v="0"/>
  </r>
  <r>
    <x v="1"/>
    <s v="0242"/>
    <n v="0"/>
    <n v="0"/>
    <n v="2024"/>
    <n v="1998"/>
    <n v="-72701.61"/>
    <n v="0"/>
    <s v="50-R1.5 - Retirement"/>
    <m/>
    <x v="1"/>
    <n v="2052"/>
    <b v="0"/>
  </r>
  <r>
    <x v="1"/>
    <s v="0242"/>
    <n v="0"/>
    <n v="0"/>
    <n v="2024"/>
    <n v="1999"/>
    <n v="-234603.23"/>
    <n v="0"/>
    <s v="50-R1.5 - Retirement"/>
    <m/>
    <x v="1"/>
    <n v="2052"/>
    <b v="0"/>
  </r>
  <r>
    <x v="1"/>
    <s v="0242"/>
    <n v="0"/>
    <n v="0"/>
    <n v="2024"/>
    <n v="2000"/>
    <n v="-2577.98"/>
    <n v="0"/>
    <s v="50-R1.5 - Retirement"/>
    <m/>
    <x v="1"/>
    <n v="2052"/>
    <b v="0"/>
  </r>
  <r>
    <x v="1"/>
    <s v="0242"/>
    <n v="0"/>
    <n v="0"/>
    <n v="2024"/>
    <n v="2001"/>
    <n v="-47647.09"/>
    <n v="0"/>
    <s v="50-R1.5 - Retirement"/>
    <m/>
    <x v="1"/>
    <n v="2052"/>
    <b v="0"/>
  </r>
  <r>
    <x v="1"/>
    <s v="0242"/>
    <n v="0"/>
    <n v="0"/>
    <n v="2024"/>
    <n v="2002"/>
    <n v="-1941.59"/>
    <n v="0"/>
    <s v="50-R1.5 - Retirement"/>
    <m/>
    <x v="1"/>
    <n v="2052"/>
    <b v="0"/>
  </r>
  <r>
    <x v="1"/>
    <s v="0242"/>
    <n v="0"/>
    <n v="0"/>
    <n v="2024"/>
    <n v="2003"/>
    <n v="-55985.74"/>
    <n v="0"/>
    <s v="50-R1.5 - Retirement"/>
    <m/>
    <x v="1"/>
    <n v="2052"/>
    <b v="0"/>
  </r>
  <r>
    <x v="1"/>
    <s v="0242"/>
    <n v="0"/>
    <n v="0"/>
    <n v="2024"/>
    <n v="2005"/>
    <n v="-5484.8"/>
    <n v="0"/>
    <s v="50-R1.5 - Retirement"/>
    <m/>
    <x v="1"/>
    <n v="2052"/>
    <b v="0"/>
  </r>
  <r>
    <x v="1"/>
    <s v="0242"/>
    <n v="0"/>
    <n v="0"/>
    <n v="2024"/>
    <n v="2006"/>
    <n v="-10174.16"/>
    <n v="0"/>
    <s v="50-R1.5 - Retirement"/>
    <m/>
    <x v="1"/>
    <n v="2052"/>
    <b v="0"/>
  </r>
  <r>
    <x v="1"/>
    <s v="0242"/>
    <n v="0"/>
    <n v="0"/>
    <n v="2024"/>
    <n v="2007"/>
    <n v="-3474.29"/>
    <n v="0"/>
    <s v="50-R1.5 - Retirement"/>
    <m/>
    <x v="1"/>
    <n v="2052"/>
    <b v="0"/>
  </r>
  <r>
    <x v="1"/>
    <s v="0242"/>
    <n v="0"/>
    <n v="0"/>
    <n v="2024"/>
    <n v="2008"/>
    <n v="-2120.62"/>
    <n v="0"/>
    <s v="50-R1.5 - Retirement"/>
    <m/>
    <x v="1"/>
    <n v="2052"/>
    <b v="0"/>
  </r>
  <r>
    <x v="1"/>
    <s v="0242"/>
    <n v="0"/>
    <n v="0"/>
    <n v="2024"/>
    <n v="2009"/>
    <n v="-1804.69"/>
    <n v="0"/>
    <s v="50-R1.5 - Retirement"/>
    <m/>
    <x v="1"/>
    <n v="2052"/>
    <b v="0"/>
  </r>
  <r>
    <x v="1"/>
    <s v="0242"/>
    <n v="0"/>
    <n v="0"/>
    <n v="2024"/>
    <n v="2010"/>
    <n v="-2811.22"/>
    <n v="0"/>
    <s v="50-R1.5 - Retirement"/>
    <m/>
    <x v="1"/>
    <n v="2052"/>
    <b v="0"/>
  </r>
  <r>
    <x v="1"/>
    <s v="0242"/>
    <n v="0"/>
    <n v="0"/>
    <n v="2025"/>
    <n v="1981"/>
    <n v="-103041.47"/>
    <n v="0"/>
    <s v="50-R1.5 - Retirement"/>
    <m/>
    <x v="1"/>
    <n v="2052"/>
    <b v="0"/>
  </r>
  <r>
    <x v="1"/>
    <s v="0242"/>
    <n v="0"/>
    <n v="0"/>
    <n v="2025"/>
    <n v="1982"/>
    <n v="-186526.9"/>
    <n v="0"/>
    <s v="50-R1.5 - Retirement"/>
    <m/>
    <x v="1"/>
    <n v="2052"/>
    <b v="0"/>
  </r>
  <r>
    <x v="1"/>
    <s v="0242"/>
    <n v="0"/>
    <n v="0"/>
    <n v="2025"/>
    <n v="1987"/>
    <n v="-268846.83"/>
    <n v="0"/>
    <s v="50-R1.5 - Retirement"/>
    <m/>
    <x v="1"/>
    <n v="2052"/>
    <b v="0"/>
  </r>
  <r>
    <x v="1"/>
    <s v="0242"/>
    <n v="0"/>
    <n v="0"/>
    <n v="2025"/>
    <n v="1988"/>
    <n v="-20616.009999999998"/>
    <n v="0"/>
    <s v="50-R1.5 - Retirement"/>
    <m/>
    <x v="1"/>
    <n v="2052"/>
    <b v="0"/>
  </r>
  <r>
    <x v="1"/>
    <s v="0242"/>
    <n v="0"/>
    <n v="0"/>
    <n v="2025"/>
    <n v="1989"/>
    <n v="-5580.63"/>
    <n v="0"/>
    <s v="50-R1.5 - Retirement"/>
    <m/>
    <x v="1"/>
    <n v="2052"/>
    <b v="0"/>
  </r>
  <r>
    <x v="1"/>
    <s v="0242"/>
    <n v="0"/>
    <n v="0"/>
    <n v="2025"/>
    <n v="1992"/>
    <n v="-779.92"/>
    <n v="0"/>
    <s v="50-R1.5 - Retirement"/>
    <m/>
    <x v="1"/>
    <n v="2052"/>
    <b v="0"/>
  </r>
  <r>
    <x v="1"/>
    <s v="0242"/>
    <n v="0"/>
    <n v="0"/>
    <n v="2025"/>
    <n v="1993"/>
    <n v="-606.05999999999995"/>
    <n v="0"/>
    <s v="50-R1.5 - Retirement"/>
    <m/>
    <x v="1"/>
    <n v="2052"/>
    <b v="0"/>
  </r>
  <r>
    <x v="1"/>
    <s v="0242"/>
    <n v="0"/>
    <n v="0"/>
    <n v="2025"/>
    <n v="1996"/>
    <n v="-281185.25"/>
    <n v="0"/>
    <s v="50-R1.5 - Retirement"/>
    <m/>
    <x v="1"/>
    <n v="2052"/>
    <b v="0"/>
  </r>
  <r>
    <x v="1"/>
    <s v="0242"/>
    <n v="0"/>
    <n v="0"/>
    <n v="2025"/>
    <n v="1997"/>
    <n v="-681.95"/>
    <n v="0"/>
    <s v="50-R1.5 - Retirement"/>
    <m/>
    <x v="1"/>
    <n v="2052"/>
    <b v="0"/>
  </r>
  <r>
    <x v="1"/>
    <s v="0242"/>
    <n v="0"/>
    <n v="0"/>
    <n v="2025"/>
    <n v="1998"/>
    <n v="-75314.58"/>
    <n v="0"/>
    <s v="50-R1.5 - Retirement"/>
    <m/>
    <x v="1"/>
    <n v="2052"/>
    <b v="0"/>
  </r>
  <r>
    <x v="1"/>
    <s v="0242"/>
    <n v="0"/>
    <n v="0"/>
    <n v="2025"/>
    <n v="1999"/>
    <n v="-243028.68"/>
    <n v="0"/>
    <s v="50-R1.5 - Retirement"/>
    <m/>
    <x v="1"/>
    <n v="2052"/>
    <b v="0"/>
  </r>
  <r>
    <x v="1"/>
    <s v="0242"/>
    <n v="0"/>
    <n v="0"/>
    <n v="2025"/>
    <n v="2000"/>
    <n v="-2670.32"/>
    <n v="0"/>
    <s v="50-R1.5 - Retirement"/>
    <m/>
    <x v="1"/>
    <n v="2052"/>
    <b v="0"/>
  </r>
  <r>
    <x v="1"/>
    <s v="0242"/>
    <n v="0"/>
    <n v="0"/>
    <n v="2025"/>
    <n v="2001"/>
    <n v="-49348.07"/>
    <n v="0"/>
    <s v="50-R1.5 - Retirement"/>
    <m/>
    <x v="1"/>
    <n v="2052"/>
    <b v="0"/>
  </r>
  <r>
    <x v="1"/>
    <s v="0242"/>
    <n v="0"/>
    <n v="0"/>
    <n v="2025"/>
    <n v="2002"/>
    <n v="-2010.55"/>
    <n v="0"/>
    <s v="50-R1.5 - Retirement"/>
    <m/>
    <x v="1"/>
    <n v="2052"/>
    <b v="0"/>
  </r>
  <r>
    <x v="1"/>
    <s v="0242"/>
    <n v="0"/>
    <n v="0"/>
    <n v="2025"/>
    <n v="2003"/>
    <n v="-57961.74"/>
    <n v="0"/>
    <s v="50-R1.5 - Retirement"/>
    <m/>
    <x v="1"/>
    <n v="2052"/>
    <b v="0"/>
  </r>
  <r>
    <x v="1"/>
    <s v="0242"/>
    <n v="0"/>
    <n v="0"/>
    <n v="2025"/>
    <n v="2005"/>
    <n v="-5675.44"/>
    <n v="0"/>
    <s v="50-R1.5 - Retirement"/>
    <m/>
    <x v="1"/>
    <n v="2052"/>
    <b v="0"/>
  </r>
  <r>
    <x v="1"/>
    <s v="0242"/>
    <n v="0"/>
    <n v="0"/>
    <n v="2025"/>
    <n v="2006"/>
    <n v="-10525.05"/>
    <n v="0"/>
    <s v="50-R1.5 - Retirement"/>
    <m/>
    <x v="1"/>
    <n v="2052"/>
    <b v="0"/>
  </r>
  <r>
    <x v="1"/>
    <s v="0242"/>
    <n v="0"/>
    <n v="0"/>
    <n v="2025"/>
    <n v="2007"/>
    <n v="-3593.16"/>
    <n v="0"/>
    <s v="50-R1.5 - Retirement"/>
    <m/>
    <x v="1"/>
    <n v="2052"/>
    <b v="0"/>
  </r>
  <r>
    <x v="1"/>
    <s v="0242"/>
    <n v="0"/>
    <n v="0"/>
    <n v="2025"/>
    <n v="2008"/>
    <n v="-2192.73"/>
    <n v="0"/>
    <s v="50-R1.5 - Retirement"/>
    <m/>
    <x v="1"/>
    <n v="2052"/>
    <b v="0"/>
  </r>
  <r>
    <x v="1"/>
    <s v="0242"/>
    <n v="0"/>
    <n v="0"/>
    <n v="2025"/>
    <n v="2009"/>
    <n v="-1865.81"/>
    <n v="0"/>
    <s v="50-R1.5 - Retirement"/>
    <m/>
    <x v="1"/>
    <n v="2052"/>
    <b v="0"/>
  </r>
  <r>
    <x v="1"/>
    <s v="0242"/>
    <n v="0"/>
    <n v="0"/>
    <n v="2025"/>
    <n v="2010"/>
    <n v="-2906.44"/>
    <n v="0"/>
    <s v="50-R1.5 - Retirement"/>
    <m/>
    <x v="1"/>
    <n v="2052"/>
    <b v="0"/>
  </r>
  <r>
    <x v="1"/>
    <s v="0242"/>
    <n v="0"/>
    <n v="0"/>
    <n v="2026"/>
    <n v="1981"/>
    <n v="-105609.19"/>
    <n v="0"/>
    <s v="50-R1.5 - Retirement"/>
    <m/>
    <x v="1"/>
    <n v="2052"/>
    <b v="0"/>
  </r>
  <r>
    <x v="1"/>
    <s v="0242"/>
    <n v="0"/>
    <n v="0"/>
    <n v="2026"/>
    <n v="1982"/>
    <n v="-191409.89"/>
    <n v="0"/>
    <s v="50-R1.5 - Retirement"/>
    <m/>
    <x v="1"/>
    <n v="2052"/>
    <b v="0"/>
  </r>
  <r>
    <x v="1"/>
    <s v="0242"/>
    <n v="0"/>
    <n v="0"/>
    <n v="2026"/>
    <n v="1987"/>
    <n v="-277248.09999999998"/>
    <n v="0"/>
    <s v="50-R1.5 - Retirement"/>
    <m/>
    <x v="1"/>
    <n v="2052"/>
    <b v="0"/>
  </r>
  <r>
    <x v="1"/>
    <s v="0242"/>
    <n v="0"/>
    <n v="0"/>
    <n v="2026"/>
    <n v="1988"/>
    <n v="-21276.01"/>
    <n v="0"/>
    <s v="50-R1.5 - Retirement"/>
    <m/>
    <x v="1"/>
    <n v="2052"/>
    <b v="0"/>
  </r>
  <r>
    <x v="1"/>
    <s v="0242"/>
    <n v="0"/>
    <n v="0"/>
    <n v="2026"/>
    <n v="1989"/>
    <n v="-5763.23"/>
    <n v="0"/>
    <s v="50-R1.5 - Retirement"/>
    <m/>
    <x v="1"/>
    <n v="2052"/>
    <b v="0"/>
  </r>
  <r>
    <x v="1"/>
    <s v="0242"/>
    <n v="0"/>
    <n v="0"/>
    <n v="2026"/>
    <n v="1992"/>
    <n v="-806.74"/>
    <n v="0"/>
    <s v="50-R1.5 - Retirement"/>
    <m/>
    <x v="1"/>
    <n v="2052"/>
    <b v="0"/>
  </r>
  <r>
    <x v="1"/>
    <s v="0242"/>
    <n v="0"/>
    <n v="0"/>
    <n v="2026"/>
    <n v="1993"/>
    <n v="-627.15"/>
    <n v="0"/>
    <s v="50-R1.5 - Retirement"/>
    <m/>
    <x v="1"/>
    <n v="2052"/>
    <b v="0"/>
  </r>
  <r>
    <x v="1"/>
    <s v="0242"/>
    <n v="0"/>
    <n v="0"/>
    <n v="2026"/>
    <n v="1996"/>
    <n v="-291210.90999999997"/>
    <n v="0"/>
    <s v="50-R1.5 - Retirement"/>
    <m/>
    <x v="1"/>
    <n v="2052"/>
    <b v="0"/>
  </r>
  <r>
    <x v="1"/>
    <s v="0242"/>
    <n v="0"/>
    <n v="0"/>
    <n v="2026"/>
    <n v="1997"/>
    <n v="-706.37"/>
    <n v="0"/>
    <s v="50-R1.5 - Retirement"/>
    <m/>
    <x v="1"/>
    <n v="2052"/>
    <b v="0"/>
  </r>
  <r>
    <x v="1"/>
    <s v="0242"/>
    <n v="0"/>
    <n v="0"/>
    <n v="2026"/>
    <n v="1998"/>
    <n v="-78018.41"/>
    <n v="0"/>
    <s v="50-R1.5 - Retirement"/>
    <m/>
    <x v="1"/>
    <n v="2052"/>
    <b v="0"/>
  </r>
  <r>
    <x v="1"/>
    <s v="0242"/>
    <n v="0"/>
    <n v="0"/>
    <n v="2026"/>
    <n v="1999"/>
    <n v="-251763.41"/>
    <n v="0"/>
    <s v="50-R1.5 - Retirement"/>
    <m/>
    <x v="1"/>
    <n v="2052"/>
    <b v="0"/>
  </r>
  <r>
    <x v="1"/>
    <s v="0242"/>
    <n v="0"/>
    <n v="0"/>
    <n v="2026"/>
    <n v="2000"/>
    <n v="-2766.23"/>
    <n v="0"/>
    <s v="50-R1.5 - Retirement"/>
    <m/>
    <x v="1"/>
    <n v="2052"/>
    <b v="0"/>
  </r>
  <r>
    <x v="1"/>
    <s v="0242"/>
    <n v="0"/>
    <n v="0"/>
    <n v="2026"/>
    <n v="2001"/>
    <n v="-51115.839999999997"/>
    <n v="0"/>
    <s v="50-R1.5 - Retirement"/>
    <m/>
    <x v="1"/>
    <n v="2052"/>
    <b v="0"/>
  </r>
  <r>
    <x v="1"/>
    <s v="0242"/>
    <n v="0"/>
    <n v="0"/>
    <n v="2026"/>
    <n v="2002"/>
    <n v="-2082.3200000000002"/>
    <n v="0"/>
    <s v="50-R1.5 - Retirement"/>
    <m/>
    <x v="1"/>
    <n v="2052"/>
    <b v="0"/>
  </r>
  <r>
    <x v="1"/>
    <s v="0242"/>
    <n v="0"/>
    <n v="0"/>
    <n v="2026"/>
    <n v="2003"/>
    <n v="-60020.34"/>
    <n v="0"/>
    <s v="50-R1.5 - Retirement"/>
    <m/>
    <x v="1"/>
    <n v="2052"/>
    <b v="0"/>
  </r>
  <r>
    <x v="1"/>
    <s v="0242"/>
    <n v="0"/>
    <n v="0"/>
    <n v="2026"/>
    <n v="2005"/>
    <n v="-5874.26"/>
    <n v="0"/>
    <s v="50-R1.5 - Retirement"/>
    <m/>
    <x v="1"/>
    <n v="2052"/>
    <b v="0"/>
  </r>
  <r>
    <x v="1"/>
    <s v="0242"/>
    <n v="0"/>
    <n v="0"/>
    <n v="2026"/>
    <n v="2006"/>
    <n v="-10890.88"/>
    <n v="0"/>
    <s v="50-R1.5 - Retirement"/>
    <m/>
    <x v="1"/>
    <n v="2052"/>
    <b v="0"/>
  </r>
  <r>
    <x v="1"/>
    <s v="0242"/>
    <n v="0"/>
    <n v="0"/>
    <n v="2026"/>
    <n v="2007"/>
    <n v="-3717.09"/>
    <n v="0"/>
    <s v="50-R1.5 - Retirement"/>
    <m/>
    <x v="1"/>
    <n v="2052"/>
    <b v="0"/>
  </r>
  <r>
    <x v="1"/>
    <s v="0242"/>
    <n v="0"/>
    <n v="0"/>
    <n v="2026"/>
    <n v="2008"/>
    <n v="-2267.75"/>
    <n v="0"/>
    <s v="50-R1.5 - Retirement"/>
    <m/>
    <x v="1"/>
    <n v="2052"/>
    <b v="0"/>
  </r>
  <r>
    <x v="1"/>
    <s v="0242"/>
    <n v="0"/>
    <n v="0"/>
    <n v="2026"/>
    <n v="2009"/>
    <n v="-1929.25"/>
    <n v="0"/>
    <s v="50-R1.5 - Retirement"/>
    <m/>
    <x v="1"/>
    <n v="2052"/>
    <b v="0"/>
  </r>
  <r>
    <x v="1"/>
    <s v="0242"/>
    <n v="0"/>
    <n v="0"/>
    <n v="2026"/>
    <n v="2010"/>
    <n v="-3004.86"/>
    <n v="0"/>
    <s v="50-R1.5 - Retirement"/>
    <m/>
    <x v="1"/>
    <n v="2052"/>
    <b v="0"/>
  </r>
  <r>
    <x v="1"/>
    <s v="0242"/>
    <n v="0"/>
    <n v="0"/>
    <n v="2027"/>
    <n v="1981"/>
    <n v="-108094.79"/>
    <n v="0"/>
    <s v="50-R1.5 - Retirement"/>
    <m/>
    <x v="1"/>
    <n v="2052"/>
    <b v="0"/>
  </r>
  <r>
    <x v="1"/>
    <s v="0242"/>
    <n v="0"/>
    <n v="0"/>
    <n v="2027"/>
    <n v="1982"/>
    <n v="-196179.7"/>
    <n v="0"/>
    <s v="50-R1.5 - Retirement"/>
    <m/>
    <x v="1"/>
    <n v="2052"/>
    <b v="0"/>
  </r>
  <r>
    <x v="1"/>
    <s v="0242"/>
    <n v="0"/>
    <n v="0"/>
    <n v="2027"/>
    <n v="1987"/>
    <n v="-285676.02"/>
    <n v="0"/>
    <s v="50-R1.5 - Retirement"/>
    <m/>
    <x v="1"/>
    <n v="2052"/>
    <b v="0"/>
  </r>
  <r>
    <x v="1"/>
    <s v="0242"/>
    <n v="0"/>
    <n v="0"/>
    <n v="2027"/>
    <n v="1988"/>
    <n v="-21940.87"/>
    <n v="0"/>
    <s v="50-R1.5 - Retirement"/>
    <m/>
    <x v="1"/>
    <n v="2052"/>
    <b v="0"/>
  </r>
  <r>
    <x v="1"/>
    <s v="0242"/>
    <n v="0"/>
    <n v="0"/>
    <n v="2027"/>
    <n v="1989"/>
    <n v="-5947.73"/>
    <n v="0"/>
    <s v="50-R1.5 - Retirement"/>
    <m/>
    <x v="1"/>
    <n v="2052"/>
    <b v="0"/>
  </r>
  <r>
    <x v="1"/>
    <s v="0242"/>
    <n v="0"/>
    <n v="0"/>
    <n v="2027"/>
    <n v="1992"/>
    <n v="-834.08"/>
    <n v="0"/>
    <s v="50-R1.5 - Retirement"/>
    <m/>
    <x v="1"/>
    <n v="2052"/>
    <b v="0"/>
  </r>
  <r>
    <x v="1"/>
    <s v="0242"/>
    <n v="0"/>
    <n v="0"/>
    <n v="2027"/>
    <n v="1993"/>
    <n v="-648.71"/>
    <n v="0"/>
    <s v="50-R1.5 - Retirement"/>
    <m/>
    <x v="1"/>
    <n v="2052"/>
    <b v="0"/>
  </r>
  <r>
    <x v="1"/>
    <s v="0242"/>
    <n v="0"/>
    <n v="0"/>
    <n v="2027"/>
    <n v="1996"/>
    <n v="-301526.57"/>
    <n v="0"/>
    <s v="50-R1.5 - Retirement"/>
    <m/>
    <x v="1"/>
    <n v="2052"/>
    <b v="0"/>
  </r>
  <r>
    <x v="1"/>
    <s v="0242"/>
    <n v="0"/>
    <n v="0"/>
    <n v="2027"/>
    <n v="1997"/>
    <n v="-731.55"/>
    <n v="0"/>
    <s v="50-R1.5 - Retirement"/>
    <m/>
    <x v="1"/>
    <n v="2052"/>
    <b v="0"/>
  </r>
  <r>
    <x v="1"/>
    <s v="0242"/>
    <n v="0"/>
    <n v="0"/>
    <n v="2027"/>
    <n v="1998"/>
    <n v="-80812.25"/>
    <n v="0"/>
    <s v="50-R1.5 - Retirement"/>
    <m/>
    <x v="1"/>
    <n v="2052"/>
    <b v="0"/>
  </r>
  <r>
    <x v="1"/>
    <s v="0242"/>
    <n v="0"/>
    <n v="0"/>
    <n v="2027"/>
    <n v="1999"/>
    <n v="-260801.82"/>
    <n v="0"/>
    <s v="50-R1.5 - Retirement"/>
    <m/>
    <x v="1"/>
    <n v="2052"/>
    <b v="0"/>
  </r>
  <r>
    <x v="1"/>
    <s v="0242"/>
    <n v="0"/>
    <n v="0"/>
    <n v="2027"/>
    <n v="2000"/>
    <n v="-2865.65"/>
    <n v="0"/>
    <s v="50-R1.5 - Retirement"/>
    <m/>
    <x v="1"/>
    <n v="2052"/>
    <b v="0"/>
  </r>
  <r>
    <x v="1"/>
    <s v="0242"/>
    <n v="0"/>
    <n v="0"/>
    <n v="2027"/>
    <n v="2001"/>
    <n v="-52951.59"/>
    <n v="0"/>
    <s v="50-R1.5 - Retirement"/>
    <m/>
    <x v="1"/>
    <n v="2052"/>
    <b v="0"/>
  </r>
  <r>
    <x v="1"/>
    <s v="0242"/>
    <n v="0"/>
    <n v="0"/>
    <n v="2027"/>
    <n v="2002"/>
    <n v="-2156.92"/>
    <n v="0"/>
    <s v="50-R1.5 - Retirement"/>
    <m/>
    <x v="1"/>
    <n v="2052"/>
    <b v="0"/>
  </r>
  <r>
    <x v="1"/>
    <s v="0242"/>
    <n v="0"/>
    <n v="0"/>
    <n v="2027"/>
    <n v="2003"/>
    <n v="-62163.05"/>
    <n v="0"/>
    <s v="50-R1.5 - Retirement"/>
    <m/>
    <x v="1"/>
    <n v="2052"/>
    <b v="0"/>
  </r>
  <r>
    <x v="1"/>
    <s v="0242"/>
    <n v="0"/>
    <n v="0"/>
    <n v="2027"/>
    <n v="2005"/>
    <n v="-6081.6"/>
    <n v="0"/>
    <s v="50-R1.5 - Retirement"/>
    <m/>
    <x v="1"/>
    <n v="2052"/>
    <b v="0"/>
  </r>
  <r>
    <x v="1"/>
    <s v="0242"/>
    <n v="0"/>
    <n v="0"/>
    <n v="2027"/>
    <n v="2006"/>
    <n v="-11272.42"/>
    <n v="0"/>
    <s v="50-R1.5 - Retirement"/>
    <m/>
    <x v="1"/>
    <n v="2052"/>
    <b v="0"/>
  </r>
  <r>
    <x v="1"/>
    <s v="0242"/>
    <n v="0"/>
    <n v="0"/>
    <n v="2027"/>
    <n v="2007"/>
    <n v="-3846.29"/>
    <n v="0"/>
    <s v="50-R1.5 - Retirement"/>
    <m/>
    <x v="1"/>
    <n v="2052"/>
    <b v="0"/>
  </r>
  <r>
    <x v="1"/>
    <s v="0242"/>
    <n v="0"/>
    <n v="0"/>
    <n v="2027"/>
    <n v="2008"/>
    <n v="-2345.96"/>
    <n v="0"/>
    <s v="50-R1.5 - Retirement"/>
    <m/>
    <x v="1"/>
    <n v="2052"/>
    <b v="0"/>
  </r>
  <r>
    <x v="1"/>
    <s v="0242"/>
    <n v="0"/>
    <n v="0"/>
    <n v="2027"/>
    <n v="2009"/>
    <n v="-1995.25"/>
    <n v="0"/>
    <s v="50-R1.5 - Retirement"/>
    <m/>
    <x v="1"/>
    <n v="2052"/>
    <b v="0"/>
  </r>
  <r>
    <x v="1"/>
    <s v="0242"/>
    <n v="0"/>
    <n v="0"/>
    <n v="2027"/>
    <n v="2010"/>
    <n v="-3107.03"/>
    <n v="0"/>
    <s v="50-R1.5 - Retirement"/>
    <m/>
    <x v="1"/>
    <n v="2052"/>
    <b v="0"/>
  </r>
  <r>
    <x v="1"/>
    <s v="0242"/>
    <n v="0"/>
    <n v="0"/>
    <n v="2028"/>
    <n v="1981"/>
    <n v="-110481.71"/>
    <n v="0"/>
    <s v="50-R1.5 - Retirement"/>
    <m/>
    <x v="1"/>
    <n v="2052"/>
    <b v="0"/>
  </r>
  <r>
    <x v="1"/>
    <s v="0242"/>
    <n v="0"/>
    <n v="0"/>
    <n v="2028"/>
    <n v="1982"/>
    <n v="-200796.95"/>
    <n v="0"/>
    <s v="50-R1.5 - Retirement"/>
    <m/>
    <x v="1"/>
    <n v="2052"/>
    <b v="0"/>
  </r>
  <r>
    <x v="1"/>
    <s v="0242"/>
    <n v="0"/>
    <n v="0"/>
    <n v="2028"/>
    <n v="1987"/>
    <n v="-294095.74"/>
    <n v="0"/>
    <s v="50-R1.5 - Retirement"/>
    <m/>
    <x v="1"/>
    <n v="2052"/>
    <b v="0"/>
  </r>
  <r>
    <x v="1"/>
    <s v="0242"/>
    <n v="0"/>
    <n v="0"/>
    <n v="2028"/>
    <n v="1988"/>
    <n v="-22607.84"/>
    <n v="0"/>
    <s v="50-R1.5 - Retirement"/>
    <m/>
    <x v="1"/>
    <n v="2052"/>
    <b v="0"/>
  </r>
  <r>
    <x v="1"/>
    <s v="0242"/>
    <n v="0"/>
    <n v="0"/>
    <n v="2028"/>
    <n v="1989"/>
    <n v="-6133.59"/>
    <n v="0"/>
    <s v="50-R1.5 - Retirement"/>
    <m/>
    <x v="1"/>
    <n v="2052"/>
    <b v="0"/>
  </r>
  <r>
    <x v="1"/>
    <s v="0242"/>
    <n v="0"/>
    <n v="0"/>
    <n v="2028"/>
    <n v="1992"/>
    <n v="-861.88"/>
    <n v="0"/>
    <s v="50-R1.5 - Retirement"/>
    <m/>
    <x v="1"/>
    <n v="2052"/>
    <b v="0"/>
  </r>
  <r>
    <x v="1"/>
    <s v="0242"/>
    <n v="0"/>
    <n v="0"/>
    <n v="2028"/>
    <n v="1993"/>
    <n v="-670.7"/>
    <n v="0"/>
    <s v="50-R1.5 - Retirement"/>
    <m/>
    <x v="1"/>
    <n v="2052"/>
    <b v="0"/>
  </r>
  <r>
    <x v="1"/>
    <s v="0242"/>
    <n v="0"/>
    <n v="0"/>
    <n v="2028"/>
    <n v="1996"/>
    <n v="-312126.45"/>
    <n v="0"/>
    <s v="50-R1.5 - Retirement"/>
    <m/>
    <x v="1"/>
    <n v="2052"/>
    <b v="0"/>
  </r>
  <r>
    <x v="1"/>
    <s v="0242"/>
    <n v="0"/>
    <n v="0"/>
    <n v="2028"/>
    <n v="1997"/>
    <n v="-757.47"/>
    <n v="0"/>
    <s v="50-R1.5 - Retirement"/>
    <m/>
    <x v="1"/>
    <n v="2052"/>
    <b v="0"/>
  </r>
  <r>
    <x v="1"/>
    <s v="0242"/>
    <n v="0"/>
    <n v="0"/>
    <n v="2028"/>
    <n v="1998"/>
    <n v="-83693.61"/>
    <n v="0"/>
    <s v="50-R1.5 - Retirement"/>
    <m/>
    <x v="1"/>
    <n v="2052"/>
    <b v="0"/>
  </r>
  <r>
    <x v="1"/>
    <s v="0242"/>
    <n v="0"/>
    <n v="0"/>
    <n v="2028"/>
    <n v="1999"/>
    <n v="-270141.15000000002"/>
    <n v="0"/>
    <s v="50-R1.5 - Retirement"/>
    <m/>
    <x v="1"/>
    <n v="2052"/>
    <b v="0"/>
  </r>
  <r>
    <x v="1"/>
    <s v="0242"/>
    <n v="0"/>
    <n v="0"/>
    <n v="2028"/>
    <n v="2000"/>
    <n v="-2968.52"/>
    <n v="0"/>
    <s v="50-R1.5 - Retirement"/>
    <m/>
    <x v="1"/>
    <n v="2052"/>
    <b v="0"/>
  </r>
  <r>
    <x v="1"/>
    <s v="0242"/>
    <n v="0"/>
    <n v="0"/>
    <n v="2028"/>
    <n v="2001"/>
    <n v="-54854.73"/>
    <n v="0"/>
    <s v="50-R1.5 - Retirement"/>
    <m/>
    <x v="1"/>
    <n v="2052"/>
    <b v="0"/>
  </r>
  <r>
    <x v="1"/>
    <s v="0242"/>
    <n v="0"/>
    <n v="0"/>
    <n v="2028"/>
    <n v="2002"/>
    <n v="-2234.38"/>
    <n v="0"/>
    <s v="50-R1.5 - Retirement"/>
    <m/>
    <x v="1"/>
    <n v="2052"/>
    <b v="0"/>
  </r>
  <r>
    <x v="1"/>
    <s v="0242"/>
    <n v="0"/>
    <n v="0"/>
    <n v="2028"/>
    <n v="2003"/>
    <n v="-64389.87"/>
    <n v="0"/>
    <s v="50-R1.5 - Retirement"/>
    <m/>
    <x v="1"/>
    <n v="2052"/>
    <b v="0"/>
  </r>
  <r>
    <x v="1"/>
    <s v="0242"/>
    <n v="0"/>
    <n v="0"/>
    <n v="2028"/>
    <n v="2005"/>
    <n v="-6297.59"/>
    <n v="0"/>
    <s v="50-R1.5 - Retirement"/>
    <m/>
    <x v="1"/>
    <n v="2052"/>
    <b v="0"/>
  </r>
  <r>
    <x v="1"/>
    <s v="0242"/>
    <n v="0"/>
    <n v="0"/>
    <n v="2028"/>
    <n v="2006"/>
    <n v="-11670.28"/>
    <n v="0"/>
    <s v="50-R1.5 - Retirement"/>
    <m/>
    <x v="1"/>
    <n v="2052"/>
    <b v="0"/>
  </r>
  <r>
    <x v="1"/>
    <s v="0242"/>
    <n v="0"/>
    <n v="0"/>
    <n v="2028"/>
    <n v="2007"/>
    <n v="-3981.03"/>
    <n v="0"/>
    <s v="50-R1.5 - Retirement"/>
    <m/>
    <x v="1"/>
    <n v="2052"/>
    <b v="0"/>
  </r>
  <r>
    <x v="1"/>
    <s v="0242"/>
    <n v="0"/>
    <n v="0"/>
    <n v="2028"/>
    <n v="2008"/>
    <n v="-2427.5"/>
    <n v="0"/>
    <s v="50-R1.5 - Retirement"/>
    <m/>
    <x v="1"/>
    <n v="2052"/>
    <b v="0"/>
  </r>
  <r>
    <x v="1"/>
    <s v="0242"/>
    <n v="0"/>
    <n v="0"/>
    <n v="2028"/>
    <n v="2009"/>
    <n v="-2064.0700000000002"/>
    <n v="0"/>
    <s v="50-R1.5 - Retirement"/>
    <m/>
    <x v="1"/>
    <n v="2052"/>
    <b v="0"/>
  </r>
  <r>
    <x v="1"/>
    <s v="0242"/>
    <n v="0"/>
    <n v="0"/>
    <n v="2028"/>
    <n v="2010"/>
    <n v="-3213.33"/>
    <n v="0"/>
    <s v="50-R1.5 - Retirement"/>
    <m/>
    <x v="1"/>
    <n v="2052"/>
    <b v="0"/>
  </r>
  <r>
    <x v="1"/>
    <s v="0242"/>
    <n v="0"/>
    <n v="0"/>
    <n v="2029"/>
    <n v="1981"/>
    <n v="-112748.09"/>
    <n v="0"/>
    <s v="50-R1.5 - Retirement"/>
    <m/>
    <x v="1"/>
    <n v="2052"/>
    <b v="0"/>
  </r>
  <r>
    <x v="1"/>
    <s v="0242"/>
    <n v="0"/>
    <n v="0"/>
    <n v="2029"/>
    <n v="1982"/>
    <n v="-205230.89"/>
    <n v="0"/>
    <s v="50-R1.5 - Retirement"/>
    <m/>
    <x v="1"/>
    <n v="2052"/>
    <b v="0"/>
  </r>
  <r>
    <x v="1"/>
    <s v="0242"/>
    <n v="0"/>
    <n v="0"/>
    <n v="2029"/>
    <n v="1987"/>
    <n v="-302466.26"/>
    <n v="0"/>
    <s v="50-R1.5 - Retirement"/>
    <m/>
    <x v="1"/>
    <n v="2052"/>
    <b v="0"/>
  </r>
  <r>
    <x v="1"/>
    <s v="0242"/>
    <n v="0"/>
    <n v="0"/>
    <n v="2029"/>
    <n v="1988"/>
    <n v="-23274.16"/>
    <n v="0"/>
    <s v="50-R1.5 - Retirement"/>
    <m/>
    <x v="1"/>
    <n v="2052"/>
    <b v="0"/>
  </r>
  <r>
    <x v="1"/>
    <s v="0242"/>
    <n v="0"/>
    <n v="0"/>
    <n v="2029"/>
    <n v="1989"/>
    <n v="-6320.04"/>
    <n v="0"/>
    <s v="50-R1.5 - Retirement"/>
    <m/>
    <x v="1"/>
    <n v="2052"/>
    <b v="0"/>
  </r>
  <r>
    <x v="1"/>
    <s v="0242"/>
    <n v="0"/>
    <n v="0"/>
    <n v="2029"/>
    <n v="1992"/>
    <n v="-890.09"/>
    <n v="0"/>
    <s v="50-R1.5 - Retirement"/>
    <m/>
    <x v="1"/>
    <n v="2052"/>
    <b v="0"/>
  </r>
  <r>
    <x v="1"/>
    <s v="0242"/>
    <n v="0"/>
    <n v="0"/>
    <n v="2029"/>
    <n v="1993"/>
    <n v="-693.06"/>
    <n v="0"/>
    <s v="50-R1.5 - Retirement"/>
    <m/>
    <x v="1"/>
    <n v="2052"/>
    <b v="0"/>
  </r>
  <r>
    <x v="1"/>
    <s v="0242"/>
    <n v="0"/>
    <n v="0"/>
    <n v="2029"/>
    <n v="1996"/>
    <n v="-322984.43"/>
    <n v="0"/>
    <s v="50-R1.5 - Retirement"/>
    <m/>
    <x v="1"/>
    <n v="2052"/>
    <b v="0"/>
  </r>
  <r>
    <x v="1"/>
    <s v="0242"/>
    <n v="0"/>
    <n v="0"/>
    <n v="2029"/>
    <n v="1997"/>
    <n v="-784.09"/>
    <n v="0"/>
    <s v="50-R1.5 - Retirement"/>
    <m/>
    <x v="1"/>
    <n v="2052"/>
    <b v="0"/>
  </r>
  <r>
    <x v="1"/>
    <s v="0242"/>
    <n v="0"/>
    <n v="0"/>
    <n v="2029"/>
    <n v="1998"/>
    <n v="-86658.32"/>
    <n v="0"/>
    <s v="50-R1.5 - Retirement"/>
    <m/>
    <x v="1"/>
    <n v="2052"/>
    <b v="0"/>
  </r>
  <r>
    <x v="1"/>
    <s v="0242"/>
    <n v="0"/>
    <n v="0"/>
    <n v="2029"/>
    <n v="1999"/>
    <n v="-279773.03000000003"/>
    <n v="0"/>
    <s v="50-R1.5 - Retirement"/>
    <m/>
    <x v="1"/>
    <n v="2052"/>
    <b v="0"/>
  </r>
  <r>
    <x v="1"/>
    <s v="0242"/>
    <n v="0"/>
    <n v="0"/>
    <n v="2029"/>
    <n v="2000"/>
    <n v="-3074.83"/>
    <n v="0"/>
    <s v="50-R1.5 - Retirement"/>
    <m/>
    <x v="1"/>
    <n v="2052"/>
    <b v="0"/>
  </r>
  <r>
    <x v="1"/>
    <s v="0242"/>
    <n v="0"/>
    <n v="0"/>
    <n v="2029"/>
    <n v="2001"/>
    <n v="-56824.04"/>
    <n v="0"/>
    <s v="50-R1.5 - Retirement"/>
    <m/>
    <x v="1"/>
    <n v="2052"/>
    <b v="0"/>
  </r>
  <r>
    <x v="1"/>
    <s v="0242"/>
    <n v="0"/>
    <n v="0"/>
    <n v="2029"/>
    <n v="2002"/>
    <n v="-2314.6799999999998"/>
    <n v="0"/>
    <s v="50-R1.5 - Retirement"/>
    <m/>
    <x v="1"/>
    <n v="2052"/>
    <b v="0"/>
  </r>
  <r>
    <x v="1"/>
    <s v="0242"/>
    <n v="0"/>
    <n v="0"/>
    <n v="2029"/>
    <n v="2003"/>
    <n v="-66702.350000000006"/>
    <n v="0"/>
    <s v="50-R1.5 - Retirement"/>
    <m/>
    <x v="1"/>
    <n v="2052"/>
    <b v="0"/>
  </r>
  <r>
    <x v="1"/>
    <s v="0242"/>
    <n v="0"/>
    <n v="0"/>
    <n v="2029"/>
    <n v="2005"/>
    <n v="-6522.41"/>
    <n v="0"/>
    <s v="50-R1.5 - Retirement"/>
    <m/>
    <x v="1"/>
    <n v="2052"/>
    <b v="0"/>
  </r>
  <r>
    <x v="1"/>
    <s v="0242"/>
    <n v="0"/>
    <n v="0"/>
    <n v="2029"/>
    <n v="2006"/>
    <n v="-12084.76"/>
    <n v="0"/>
    <s v="50-R1.5 - Retirement"/>
    <m/>
    <x v="1"/>
    <n v="2052"/>
    <b v="0"/>
  </r>
  <r>
    <x v="1"/>
    <s v="0242"/>
    <n v="0"/>
    <n v="0"/>
    <n v="2029"/>
    <n v="2007"/>
    <n v="-4121.54"/>
    <n v="0"/>
    <s v="50-R1.5 - Retirement"/>
    <m/>
    <x v="1"/>
    <n v="2052"/>
    <b v="0"/>
  </r>
  <r>
    <x v="1"/>
    <s v="0242"/>
    <n v="0"/>
    <n v="0"/>
    <n v="2029"/>
    <n v="2008"/>
    <n v="-2512.54"/>
    <n v="0"/>
    <s v="50-R1.5 - Retirement"/>
    <m/>
    <x v="1"/>
    <n v="2052"/>
    <b v="0"/>
  </r>
  <r>
    <x v="1"/>
    <s v="0242"/>
    <n v="0"/>
    <n v="0"/>
    <n v="2029"/>
    <n v="2009"/>
    <n v="-2135.81"/>
    <n v="0"/>
    <s v="50-R1.5 - Retirement"/>
    <m/>
    <x v="1"/>
    <n v="2052"/>
    <b v="0"/>
  </r>
  <r>
    <x v="1"/>
    <s v="0242"/>
    <n v="0"/>
    <n v="0"/>
    <n v="2029"/>
    <n v="2010"/>
    <n v="-3324.16"/>
    <n v="0"/>
    <s v="50-R1.5 - Retirement"/>
    <m/>
    <x v="1"/>
    <n v="2052"/>
    <b v="0"/>
  </r>
  <r>
    <x v="1"/>
    <s v="0242"/>
    <n v="0"/>
    <n v="0"/>
    <n v="2030"/>
    <n v="1981"/>
    <n v="-114873.4"/>
    <n v="0"/>
    <s v="50-R1.5 - Retirement"/>
    <m/>
    <x v="1"/>
    <n v="2052"/>
    <b v="0"/>
  </r>
  <r>
    <x v="1"/>
    <s v="0242"/>
    <n v="0"/>
    <n v="0"/>
    <n v="2030"/>
    <n v="1982"/>
    <n v="-209440.92"/>
    <n v="0"/>
    <s v="50-R1.5 - Retirement"/>
    <m/>
    <x v="1"/>
    <n v="2052"/>
    <b v="0"/>
  </r>
  <r>
    <x v="1"/>
    <s v="0242"/>
    <n v="0"/>
    <n v="0"/>
    <n v="2030"/>
    <n v="1987"/>
    <n v="-310744.56"/>
    <n v="0"/>
    <s v="50-R1.5 - Retirement"/>
    <m/>
    <x v="1"/>
    <n v="2052"/>
    <b v="0"/>
  </r>
  <r>
    <x v="1"/>
    <s v="0242"/>
    <n v="0"/>
    <n v="0"/>
    <n v="2030"/>
    <n v="1988"/>
    <n v="-23936.58"/>
    <n v="0"/>
    <s v="50-R1.5 - Retirement"/>
    <m/>
    <x v="1"/>
    <n v="2052"/>
    <b v="0"/>
  </r>
  <r>
    <x v="1"/>
    <s v="0242"/>
    <n v="0"/>
    <n v="0"/>
    <n v="2030"/>
    <n v="1989"/>
    <n v="-6506.31"/>
    <n v="0"/>
    <s v="50-R1.5 - Retirement"/>
    <m/>
    <x v="1"/>
    <n v="2052"/>
    <b v="0"/>
  </r>
  <r>
    <x v="1"/>
    <s v="0242"/>
    <n v="0"/>
    <n v="0"/>
    <n v="2030"/>
    <n v="1992"/>
    <n v="-918.58"/>
    <n v="0"/>
    <s v="50-R1.5 - Retirement"/>
    <m/>
    <x v="1"/>
    <n v="2052"/>
    <b v="0"/>
  </r>
  <r>
    <x v="1"/>
    <s v="0242"/>
    <n v="0"/>
    <n v="0"/>
    <n v="2030"/>
    <n v="1993"/>
    <n v="-715.74"/>
    <n v="0"/>
    <s v="50-R1.5 - Retirement"/>
    <m/>
    <x v="1"/>
    <n v="2052"/>
    <b v="0"/>
  </r>
  <r>
    <x v="1"/>
    <s v="0242"/>
    <n v="0"/>
    <n v="0"/>
    <n v="2030"/>
    <n v="1996"/>
    <n v="-334091.83"/>
    <n v="0"/>
    <s v="50-R1.5 - Retirement"/>
    <m/>
    <x v="1"/>
    <n v="2052"/>
    <b v="0"/>
  </r>
  <r>
    <x v="1"/>
    <s v="0242"/>
    <n v="0"/>
    <n v="0"/>
    <n v="2030"/>
    <n v="1997"/>
    <n v="-811.37"/>
    <n v="0"/>
    <s v="50-R1.5 - Retirement"/>
    <m/>
    <x v="1"/>
    <n v="2052"/>
    <b v="0"/>
  </r>
  <r>
    <x v="1"/>
    <s v="0242"/>
    <n v="0"/>
    <n v="0"/>
    <n v="2030"/>
    <n v="1998"/>
    <n v="-89704.71"/>
    <n v="0"/>
    <s v="50-R1.5 - Retirement"/>
    <m/>
    <x v="1"/>
    <n v="2052"/>
    <b v="0"/>
  </r>
  <r>
    <x v="1"/>
    <s v="0242"/>
    <n v="0"/>
    <n v="0"/>
    <n v="2030"/>
    <n v="1999"/>
    <n v="-289683.53000000003"/>
    <n v="0"/>
    <s v="50-R1.5 - Retirement"/>
    <m/>
    <x v="1"/>
    <n v="2052"/>
    <b v="0"/>
  </r>
  <r>
    <x v="1"/>
    <s v="0242"/>
    <n v="0"/>
    <n v="0"/>
    <n v="2030"/>
    <n v="2000"/>
    <n v="-3184.46"/>
    <n v="0"/>
    <s v="50-R1.5 - Retirement"/>
    <m/>
    <x v="1"/>
    <n v="2052"/>
    <b v="0"/>
  </r>
  <r>
    <x v="1"/>
    <s v="0242"/>
    <n v="0"/>
    <n v="0"/>
    <n v="2030"/>
    <n v="2001"/>
    <n v="-58858.91"/>
    <n v="0"/>
    <s v="50-R1.5 - Retirement"/>
    <m/>
    <x v="1"/>
    <n v="2052"/>
    <b v="0"/>
  </r>
  <r>
    <x v="1"/>
    <s v="0242"/>
    <n v="0"/>
    <n v="0"/>
    <n v="2030"/>
    <n v="2002"/>
    <n v="-2397.7800000000002"/>
    <n v="0"/>
    <s v="50-R1.5 - Retirement"/>
    <m/>
    <x v="1"/>
    <n v="2052"/>
    <b v="0"/>
  </r>
  <r>
    <x v="1"/>
    <s v="0242"/>
    <n v="0"/>
    <n v="0"/>
    <n v="2030"/>
    <n v="2003"/>
    <n v="-69099.7"/>
    <n v="0"/>
    <s v="50-R1.5 - Retirement"/>
    <m/>
    <x v="1"/>
    <n v="2052"/>
    <b v="0"/>
  </r>
  <r>
    <x v="1"/>
    <s v="0242"/>
    <n v="0"/>
    <n v="0"/>
    <n v="2030"/>
    <n v="2005"/>
    <n v="-6756.06"/>
    <n v="0"/>
    <s v="50-R1.5 - Retirement"/>
    <m/>
    <x v="1"/>
    <n v="2052"/>
    <b v="0"/>
  </r>
  <r>
    <x v="1"/>
    <s v="0242"/>
    <n v="0"/>
    <n v="0"/>
    <n v="2030"/>
    <n v="2006"/>
    <n v="-12516.19"/>
    <n v="0"/>
    <s v="50-R1.5 - Retirement"/>
    <m/>
    <x v="1"/>
    <n v="2052"/>
    <b v="0"/>
  </r>
  <r>
    <x v="1"/>
    <s v="0242"/>
    <n v="0"/>
    <n v="0"/>
    <n v="2030"/>
    <n v="2007"/>
    <n v="-4267.92"/>
    <n v="0"/>
    <s v="50-R1.5 - Retirement"/>
    <m/>
    <x v="1"/>
    <n v="2052"/>
    <b v="0"/>
  </r>
  <r>
    <x v="1"/>
    <s v="0242"/>
    <n v="0"/>
    <n v="0"/>
    <n v="2030"/>
    <n v="2008"/>
    <n v="-2601.2199999999998"/>
    <n v="0"/>
    <s v="50-R1.5 - Retirement"/>
    <m/>
    <x v="1"/>
    <n v="2052"/>
    <b v="0"/>
  </r>
  <r>
    <x v="1"/>
    <s v="0242"/>
    <n v="0"/>
    <n v="0"/>
    <n v="2030"/>
    <n v="2009"/>
    <n v="-2210.64"/>
    <n v="0"/>
    <s v="50-R1.5 - Retirement"/>
    <m/>
    <x v="1"/>
    <n v="2052"/>
    <b v="0"/>
  </r>
  <r>
    <x v="1"/>
    <s v="0242"/>
    <n v="0"/>
    <n v="0"/>
    <n v="2030"/>
    <n v="2010"/>
    <n v="-3439.7"/>
    <n v="0"/>
    <s v="50-R1.5 - Retirement"/>
    <m/>
    <x v="1"/>
    <n v="2052"/>
    <b v="0"/>
  </r>
  <r>
    <x v="1"/>
    <s v="0242"/>
    <n v="0"/>
    <n v="0"/>
    <n v="2031"/>
    <n v="1981"/>
    <n v="-116835.78"/>
    <n v="0"/>
    <s v="50-R1.5 - Retirement"/>
    <m/>
    <x v="1"/>
    <n v="2052"/>
    <b v="0"/>
  </r>
  <r>
    <x v="1"/>
    <s v="0242"/>
    <n v="0"/>
    <n v="0"/>
    <n v="2031"/>
    <n v="1982"/>
    <n v="-213388.89"/>
    <n v="0"/>
    <s v="50-R1.5 - Retirement"/>
    <m/>
    <x v="1"/>
    <n v="2052"/>
    <b v="0"/>
  </r>
  <r>
    <x v="1"/>
    <s v="0242"/>
    <n v="0"/>
    <n v="0"/>
    <n v="2031"/>
    <n v="1987"/>
    <n v="-318879.38"/>
    <n v="0"/>
    <s v="50-R1.5 - Retirement"/>
    <m/>
    <x v="1"/>
    <n v="2052"/>
    <b v="0"/>
  </r>
  <r>
    <x v="1"/>
    <s v="0242"/>
    <n v="0"/>
    <n v="0"/>
    <n v="2031"/>
    <n v="1988"/>
    <n v="-24591.71"/>
    <n v="0"/>
    <s v="50-R1.5 - Retirement"/>
    <m/>
    <x v="1"/>
    <n v="2052"/>
    <b v="0"/>
  </r>
  <r>
    <x v="1"/>
    <s v="0242"/>
    <n v="0"/>
    <n v="0"/>
    <n v="2031"/>
    <n v="1989"/>
    <n v="-6691.49"/>
    <n v="0"/>
    <s v="50-R1.5 - Retirement"/>
    <m/>
    <x v="1"/>
    <n v="2052"/>
    <b v="0"/>
  </r>
  <r>
    <x v="1"/>
    <s v="0242"/>
    <n v="0"/>
    <n v="0"/>
    <n v="2031"/>
    <n v="1992"/>
    <n v="-947.28"/>
    <n v="0"/>
    <s v="50-R1.5 - Retirement"/>
    <m/>
    <x v="1"/>
    <n v="2052"/>
    <b v="0"/>
  </r>
  <r>
    <x v="1"/>
    <s v="0242"/>
    <n v="0"/>
    <n v="0"/>
    <n v="2031"/>
    <n v="1993"/>
    <n v="-738.65"/>
    <n v="0"/>
    <s v="50-R1.5 - Retirement"/>
    <m/>
    <x v="1"/>
    <n v="2052"/>
    <b v="0"/>
  </r>
  <r>
    <x v="1"/>
    <s v="0242"/>
    <n v="0"/>
    <n v="0"/>
    <n v="2031"/>
    <n v="1996"/>
    <n v="-345413.83"/>
    <n v="0"/>
    <s v="50-R1.5 - Retirement"/>
    <m/>
    <x v="1"/>
    <n v="2052"/>
    <b v="0"/>
  </r>
  <r>
    <x v="1"/>
    <s v="0242"/>
    <n v="0"/>
    <n v="0"/>
    <n v="2031"/>
    <n v="1997"/>
    <n v="-839.27"/>
    <n v="0"/>
    <s v="50-R1.5 - Retirement"/>
    <m/>
    <x v="1"/>
    <n v="2052"/>
    <b v="0"/>
  </r>
  <r>
    <x v="1"/>
    <s v="0242"/>
    <n v="0"/>
    <n v="0"/>
    <n v="2031"/>
    <n v="1998"/>
    <n v="-92825.279999999999"/>
    <n v="0"/>
    <s v="50-R1.5 - Retirement"/>
    <m/>
    <x v="1"/>
    <n v="2052"/>
    <b v="0"/>
  </r>
  <r>
    <x v="1"/>
    <s v="0242"/>
    <n v="0"/>
    <n v="0"/>
    <n v="2031"/>
    <n v="1999"/>
    <n v="-299867.07"/>
    <n v="0"/>
    <s v="50-R1.5 - Retirement"/>
    <m/>
    <x v="1"/>
    <n v="2052"/>
    <b v="0"/>
  </r>
  <r>
    <x v="1"/>
    <s v="0242"/>
    <n v="0"/>
    <n v="0"/>
    <n v="2031"/>
    <n v="2000"/>
    <n v="-3297.27"/>
    <n v="0"/>
    <s v="50-R1.5 - Retirement"/>
    <m/>
    <x v="1"/>
    <n v="2052"/>
    <b v="0"/>
  </r>
  <r>
    <x v="1"/>
    <s v="0242"/>
    <n v="0"/>
    <n v="0"/>
    <n v="2031"/>
    <n v="2001"/>
    <n v="-60957.53"/>
    <n v="0"/>
    <s v="50-R1.5 - Retirement"/>
    <m/>
    <x v="1"/>
    <n v="2052"/>
    <b v="0"/>
  </r>
  <r>
    <x v="1"/>
    <s v="0242"/>
    <n v="0"/>
    <n v="0"/>
    <n v="2031"/>
    <n v="2002"/>
    <n v="-2483.65"/>
    <n v="0"/>
    <s v="50-R1.5 - Retirement"/>
    <m/>
    <x v="1"/>
    <n v="2052"/>
    <b v="0"/>
  </r>
  <r>
    <x v="1"/>
    <s v="0242"/>
    <n v="0"/>
    <n v="0"/>
    <n v="2031"/>
    <n v="2003"/>
    <n v="-71580.42"/>
    <n v="0"/>
    <s v="50-R1.5 - Retirement"/>
    <m/>
    <x v="1"/>
    <n v="2052"/>
    <b v="0"/>
  </r>
  <r>
    <x v="1"/>
    <s v="0242"/>
    <n v="0"/>
    <n v="0"/>
    <n v="2031"/>
    <n v="2005"/>
    <n v="-6998.7"/>
    <n v="0"/>
    <s v="50-R1.5 - Retirement"/>
    <m/>
    <x v="1"/>
    <n v="2052"/>
    <b v="0"/>
  </r>
  <r>
    <x v="1"/>
    <s v="0242"/>
    <n v="0"/>
    <n v="0"/>
    <n v="2031"/>
    <n v="2006"/>
    <n v="-12964.55"/>
    <n v="0"/>
    <s v="50-R1.5 - Retirement"/>
    <m/>
    <x v="1"/>
    <n v="2052"/>
    <b v="0"/>
  </r>
  <r>
    <x v="1"/>
    <s v="0242"/>
    <n v="0"/>
    <n v="0"/>
    <n v="2031"/>
    <n v="2007"/>
    <n v="-4420.29"/>
    <n v="0"/>
    <s v="50-R1.5 - Retirement"/>
    <m/>
    <x v="1"/>
    <n v="2052"/>
    <b v="0"/>
  </r>
  <r>
    <x v="1"/>
    <s v="0242"/>
    <n v="0"/>
    <n v="0"/>
    <n v="2031"/>
    <n v="2008"/>
    <n v="-2693.61"/>
    <n v="0"/>
    <s v="50-R1.5 - Retirement"/>
    <m/>
    <x v="1"/>
    <n v="2052"/>
    <b v="0"/>
  </r>
  <r>
    <x v="1"/>
    <s v="0242"/>
    <n v="0"/>
    <n v="0"/>
    <n v="2031"/>
    <n v="2009"/>
    <n v="-2288.66"/>
    <n v="0"/>
    <s v="50-R1.5 - Retirement"/>
    <m/>
    <x v="1"/>
    <n v="2052"/>
    <b v="0"/>
  </r>
  <r>
    <x v="1"/>
    <s v="0242"/>
    <n v="0"/>
    <n v="0"/>
    <n v="2031"/>
    <n v="2010"/>
    <n v="-3560.2"/>
    <n v="0"/>
    <s v="50-R1.5 - Retirement"/>
    <m/>
    <x v="1"/>
    <n v="2052"/>
    <b v="0"/>
  </r>
  <r>
    <x v="1"/>
    <s v="0242"/>
    <n v="0"/>
    <n v="0"/>
    <n v="2032"/>
    <n v="1981"/>
    <n v="-118611.4"/>
    <n v="0"/>
    <s v="50-R1.5 - Retirement"/>
    <m/>
    <x v="1"/>
    <n v="2052"/>
    <b v="0"/>
  </r>
  <r>
    <x v="1"/>
    <s v="0242"/>
    <n v="0"/>
    <n v="0"/>
    <n v="2032"/>
    <n v="1982"/>
    <n v="-217034.22"/>
    <n v="0"/>
    <s v="50-R1.5 - Retirement"/>
    <m/>
    <x v="1"/>
    <n v="2052"/>
    <b v="0"/>
  </r>
  <r>
    <x v="1"/>
    <s v="0242"/>
    <n v="0"/>
    <n v="0"/>
    <n v="2032"/>
    <n v="1987"/>
    <n v="-326825.65000000002"/>
    <n v="0"/>
    <s v="50-R1.5 - Retirement"/>
    <m/>
    <x v="1"/>
    <n v="2052"/>
    <b v="0"/>
  </r>
  <r>
    <x v="1"/>
    <s v="0242"/>
    <n v="0"/>
    <n v="0"/>
    <n v="2032"/>
    <n v="1988"/>
    <n v="-25235.49"/>
    <n v="0"/>
    <s v="50-R1.5 - Retirement"/>
    <m/>
    <x v="1"/>
    <n v="2052"/>
    <b v="0"/>
  </r>
  <r>
    <x v="1"/>
    <s v="0242"/>
    <n v="0"/>
    <n v="0"/>
    <n v="2032"/>
    <n v="1989"/>
    <n v="-6874.64"/>
    <n v="0"/>
    <s v="50-R1.5 - Retirement"/>
    <m/>
    <x v="1"/>
    <n v="2052"/>
    <b v="0"/>
  </r>
  <r>
    <x v="1"/>
    <s v="0242"/>
    <n v="0"/>
    <n v="0"/>
    <n v="2032"/>
    <n v="1992"/>
    <n v="-976.08"/>
    <n v="0"/>
    <s v="50-R1.5 - Retirement"/>
    <m/>
    <x v="1"/>
    <n v="2052"/>
    <b v="0"/>
  </r>
  <r>
    <x v="1"/>
    <s v="0242"/>
    <n v="0"/>
    <n v="0"/>
    <n v="2032"/>
    <n v="1993"/>
    <n v="-761.73"/>
    <n v="0"/>
    <s v="50-R1.5 - Retirement"/>
    <m/>
    <x v="1"/>
    <n v="2052"/>
    <b v="0"/>
  </r>
  <r>
    <x v="1"/>
    <s v="0242"/>
    <n v="0"/>
    <n v="0"/>
    <n v="2032"/>
    <n v="1996"/>
    <n v="-356930.14"/>
    <n v="0"/>
    <s v="50-R1.5 - Retirement"/>
    <m/>
    <x v="1"/>
    <n v="2052"/>
    <b v="0"/>
  </r>
  <r>
    <x v="1"/>
    <s v="0242"/>
    <n v="0"/>
    <n v="0"/>
    <n v="2032"/>
    <n v="1997"/>
    <n v="-867.72"/>
    <n v="0"/>
    <s v="50-R1.5 - Retirement"/>
    <m/>
    <x v="1"/>
    <n v="2052"/>
    <b v="0"/>
  </r>
  <r>
    <x v="1"/>
    <s v="0242"/>
    <n v="0"/>
    <n v="0"/>
    <n v="2032"/>
    <n v="1998"/>
    <n v="-96017.53"/>
    <n v="0"/>
    <s v="50-R1.5 - Retirement"/>
    <m/>
    <x v="1"/>
    <n v="2052"/>
    <b v="0"/>
  </r>
  <r>
    <x v="1"/>
    <s v="0242"/>
    <n v="0"/>
    <n v="0"/>
    <n v="2032"/>
    <n v="1999"/>
    <n v="-310298.59000000003"/>
    <n v="0"/>
    <s v="50-R1.5 - Retirement"/>
    <m/>
    <x v="1"/>
    <n v="2052"/>
    <b v="0"/>
  </r>
  <r>
    <x v="1"/>
    <s v="0242"/>
    <n v="0"/>
    <n v="0"/>
    <n v="2032"/>
    <n v="2000"/>
    <n v="-3413.18"/>
    <n v="0"/>
    <s v="50-R1.5 - Retirement"/>
    <m/>
    <x v="1"/>
    <n v="2052"/>
    <b v="0"/>
  </r>
  <r>
    <x v="1"/>
    <s v="0242"/>
    <n v="0"/>
    <n v="0"/>
    <n v="2032"/>
    <n v="2001"/>
    <n v="-63116.85"/>
    <n v="0"/>
    <s v="50-R1.5 - Retirement"/>
    <m/>
    <x v="1"/>
    <n v="2052"/>
    <b v="0"/>
  </r>
  <r>
    <x v="1"/>
    <s v="0242"/>
    <n v="0"/>
    <n v="0"/>
    <n v="2032"/>
    <n v="2002"/>
    <n v="-2572.1999999999998"/>
    <n v="0"/>
    <s v="50-R1.5 - Retirement"/>
    <m/>
    <x v="1"/>
    <n v="2052"/>
    <b v="0"/>
  </r>
  <r>
    <x v="1"/>
    <s v="0242"/>
    <n v="0"/>
    <n v="0"/>
    <n v="2032"/>
    <n v="2003"/>
    <n v="-74143.710000000006"/>
    <n v="0"/>
    <s v="50-R1.5 - Retirement"/>
    <m/>
    <x v="1"/>
    <n v="2052"/>
    <b v="0"/>
  </r>
  <r>
    <x v="1"/>
    <s v="0242"/>
    <n v="0"/>
    <n v="0"/>
    <n v="2032"/>
    <n v="2005"/>
    <n v="-7250.24"/>
    <n v="0"/>
    <s v="50-R1.5 - Retirement"/>
    <m/>
    <x v="1"/>
    <n v="2052"/>
    <b v="0"/>
  </r>
  <r>
    <x v="1"/>
    <s v="0242"/>
    <n v="0"/>
    <n v="0"/>
    <n v="2032"/>
    <n v="2006"/>
    <n v="-13430.15"/>
    <n v="0"/>
    <s v="50-R1.5 - Retirement"/>
    <m/>
    <x v="1"/>
    <n v="2052"/>
    <b v="0"/>
  </r>
  <r>
    <x v="1"/>
    <s v="0242"/>
    <n v="0"/>
    <n v="0"/>
    <n v="2032"/>
    <n v="2007"/>
    <n v="-4578.63"/>
    <n v="0"/>
    <s v="50-R1.5 - Retirement"/>
    <m/>
    <x v="1"/>
    <n v="2052"/>
    <b v="0"/>
  </r>
  <r>
    <x v="1"/>
    <s v="0242"/>
    <n v="0"/>
    <n v="0"/>
    <n v="2032"/>
    <n v="2008"/>
    <n v="-2789.77"/>
    <n v="0"/>
    <s v="50-R1.5 - Retirement"/>
    <m/>
    <x v="1"/>
    <n v="2052"/>
    <b v="0"/>
  </r>
  <r>
    <x v="1"/>
    <s v="0242"/>
    <n v="0"/>
    <n v="0"/>
    <n v="2032"/>
    <n v="2009"/>
    <n v="-2369.94"/>
    <n v="0"/>
    <s v="50-R1.5 - Retirement"/>
    <m/>
    <x v="1"/>
    <n v="2052"/>
    <b v="0"/>
  </r>
  <r>
    <x v="1"/>
    <s v="0242"/>
    <n v="0"/>
    <n v="0"/>
    <n v="2032"/>
    <n v="2010"/>
    <n v="-3685.86"/>
    <n v="0"/>
    <s v="50-R1.5 - Retirement"/>
    <m/>
    <x v="1"/>
    <n v="2052"/>
    <b v="0"/>
  </r>
  <r>
    <x v="1"/>
    <s v="0242"/>
    <n v="0"/>
    <n v="0"/>
    <n v="2033"/>
    <n v="1981"/>
    <n v="-120179.06"/>
    <n v="0"/>
    <s v="50-R1.5 - Retirement"/>
    <m/>
    <x v="1"/>
    <n v="2052"/>
    <b v="0"/>
  </r>
  <r>
    <x v="1"/>
    <s v="0242"/>
    <n v="0"/>
    <n v="0"/>
    <n v="2033"/>
    <n v="1982"/>
    <n v="-220332.61"/>
    <n v="0"/>
    <s v="50-R1.5 - Retirement"/>
    <m/>
    <x v="1"/>
    <n v="2052"/>
    <b v="0"/>
  </r>
  <r>
    <x v="1"/>
    <s v="0242"/>
    <n v="0"/>
    <n v="0"/>
    <n v="2033"/>
    <n v="1987"/>
    <n v="-334517.76000000001"/>
    <n v="0"/>
    <s v="50-R1.5 - Retirement"/>
    <m/>
    <x v="1"/>
    <n v="2052"/>
    <b v="0"/>
  </r>
  <r>
    <x v="1"/>
    <s v="0242"/>
    <n v="0"/>
    <n v="0"/>
    <n v="2033"/>
    <n v="1988"/>
    <n v="-25864.34"/>
    <n v="0"/>
    <s v="50-R1.5 - Retirement"/>
    <m/>
    <x v="1"/>
    <n v="2052"/>
    <b v="0"/>
  </r>
  <r>
    <x v="1"/>
    <s v="0242"/>
    <n v="0"/>
    <n v="0"/>
    <n v="2033"/>
    <n v="1989"/>
    <n v="-7054.6"/>
    <n v="0"/>
    <s v="50-R1.5 - Retirement"/>
    <m/>
    <x v="1"/>
    <n v="2052"/>
    <b v="0"/>
  </r>
  <r>
    <x v="1"/>
    <s v="0242"/>
    <n v="0"/>
    <n v="0"/>
    <n v="2033"/>
    <n v="1992"/>
    <n v="-1004.85"/>
    <n v="0"/>
    <s v="50-R1.5 - Retirement"/>
    <m/>
    <x v="1"/>
    <n v="2052"/>
    <b v="0"/>
  </r>
  <r>
    <x v="1"/>
    <s v="0242"/>
    <n v="0"/>
    <n v="0"/>
    <n v="2033"/>
    <n v="1993"/>
    <n v="-784.89"/>
    <n v="0"/>
    <s v="50-R1.5 - Retirement"/>
    <m/>
    <x v="1"/>
    <n v="2052"/>
    <b v="0"/>
  </r>
  <r>
    <x v="1"/>
    <s v="0242"/>
    <n v="0"/>
    <n v="0"/>
    <n v="2033"/>
    <n v="1996"/>
    <n v="-368608.85"/>
    <n v="0"/>
    <s v="50-R1.5 - Retirement"/>
    <m/>
    <x v="1"/>
    <n v="2052"/>
    <b v="0"/>
  </r>
  <r>
    <x v="1"/>
    <s v="0242"/>
    <n v="0"/>
    <n v="0"/>
    <n v="2033"/>
    <n v="1997"/>
    <n v="-896.65"/>
    <n v="0"/>
    <s v="50-R1.5 - Retirement"/>
    <m/>
    <x v="1"/>
    <n v="2052"/>
    <b v="0"/>
  </r>
  <r>
    <x v="1"/>
    <s v="0242"/>
    <n v="0"/>
    <n v="0"/>
    <n v="2033"/>
    <n v="1998"/>
    <n v="-99271.46"/>
    <n v="0"/>
    <s v="50-R1.5 - Retirement"/>
    <m/>
    <x v="1"/>
    <n v="2052"/>
    <b v="0"/>
  </r>
  <r>
    <x v="1"/>
    <s v="0242"/>
    <n v="0"/>
    <n v="0"/>
    <n v="2033"/>
    <n v="1999"/>
    <n v="-320969.71000000002"/>
    <n v="0"/>
    <s v="50-R1.5 - Retirement"/>
    <m/>
    <x v="1"/>
    <n v="2052"/>
    <b v="0"/>
  </r>
  <r>
    <x v="1"/>
    <s v="0242"/>
    <n v="0"/>
    <n v="0"/>
    <n v="2033"/>
    <n v="2000"/>
    <n v="-3531.91"/>
    <n v="0"/>
    <s v="50-R1.5 - Retirement"/>
    <m/>
    <x v="1"/>
    <n v="2052"/>
    <b v="0"/>
  </r>
  <r>
    <x v="1"/>
    <s v="0242"/>
    <n v="0"/>
    <n v="0"/>
    <n v="2033"/>
    <n v="2001"/>
    <n v="-65335.66"/>
    <n v="0"/>
    <s v="50-R1.5 - Retirement"/>
    <m/>
    <x v="1"/>
    <n v="2052"/>
    <b v="0"/>
  </r>
  <r>
    <x v="1"/>
    <s v="0242"/>
    <n v="0"/>
    <n v="0"/>
    <n v="2033"/>
    <n v="2002"/>
    <n v="-2663.32"/>
    <n v="0"/>
    <s v="50-R1.5 - Retirement"/>
    <m/>
    <x v="1"/>
    <n v="2052"/>
    <b v="0"/>
  </r>
  <r>
    <x v="1"/>
    <s v="0242"/>
    <n v="0"/>
    <n v="0"/>
    <n v="2033"/>
    <n v="2003"/>
    <n v="-76787.31"/>
    <n v="0"/>
    <s v="50-R1.5 - Retirement"/>
    <m/>
    <x v="1"/>
    <n v="2052"/>
    <b v="0"/>
  </r>
  <r>
    <x v="1"/>
    <s v="0242"/>
    <n v="0"/>
    <n v="0"/>
    <n v="2033"/>
    <n v="2005"/>
    <n v="-7510.52"/>
    <n v="0"/>
    <s v="50-R1.5 - Retirement"/>
    <m/>
    <x v="1"/>
    <n v="2052"/>
    <b v="0"/>
  </r>
  <r>
    <x v="1"/>
    <s v="0242"/>
    <n v="0"/>
    <n v="0"/>
    <n v="2033"/>
    <n v="2006"/>
    <n v="-13912.84"/>
    <n v="0"/>
    <s v="50-R1.5 - Retirement"/>
    <m/>
    <x v="1"/>
    <n v="2052"/>
    <b v="0"/>
  </r>
  <r>
    <x v="1"/>
    <s v="0242"/>
    <n v="0"/>
    <n v="0"/>
    <n v="2033"/>
    <n v="2007"/>
    <n v="-4743.07"/>
    <n v="0"/>
    <s v="50-R1.5 - Retirement"/>
    <m/>
    <x v="1"/>
    <n v="2052"/>
    <b v="0"/>
  </r>
  <r>
    <x v="1"/>
    <s v="0242"/>
    <n v="0"/>
    <n v="0"/>
    <n v="2033"/>
    <n v="2008"/>
    <n v="-2889.71"/>
    <n v="0"/>
    <s v="50-R1.5 - Retirement"/>
    <m/>
    <x v="1"/>
    <n v="2052"/>
    <b v="0"/>
  </r>
  <r>
    <x v="1"/>
    <s v="0242"/>
    <n v="0"/>
    <n v="0"/>
    <n v="2033"/>
    <n v="2009"/>
    <n v="-2454.5500000000002"/>
    <n v="0"/>
    <s v="50-R1.5 - Retirement"/>
    <m/>
    <x v="1"/>
    <n v="2052"/>
    <b v="0"/>
  </r>
  <r>
    <x v="1"/>
    <s v="0242"/>
    <n v="0"/>
    <n v="0"/>
    <n v="2033"/>
    <n v="2010"/>
    <n v="-3816.76"/>
    <n v="0"/>
    <s v="50-R1.5 - Retirement"/>
    <m/>
    <x v="1"/>
    <n v="2052"/>
    <b v="0"/>
  </r>
  <r>
    <x v="1"/>
    <s v="0242"/>
    <n v="0"/>
    <n v="0"/>
    <n v="2034"/>
    <n v="1981"/>
    <n v="-121516.9"/>
    <n v="0"/>
    <s v="50-R1.5 - Retirement"/>
    <m/>
    <x v="1"/>
    <n v="2052"/>
    <b v="0"/>
  </r>
  <r>
    <x v="1"/>
    <s v="0242"/>
    <n v="0"/>
    <n v="0"/>
    <n v="2034"/>
    <n v="1982"/>
    <n v="-223244.69"/>
    <n v="0"/>
    <s v="50-R1.5 - Retirement"/>
    <m/>
    <x v="1"/>
    <n v="2052"/>
    <b v="0"/>
  </r>
  <r>
    <x v="1"/>
    <s v="0242"/>
    <n v="0"/>
    <n v="0"/>
    <n v="2034"/>
    <n v="1987"/>
    <n v="-341904.48"/>
    <n v="0"/>
    <s v="50-R1.5 - Retirement"/>
    <m/>
    <x v="1"/>
    <n v="2052"/>
    <b v="0"/>
  </r>
  <r>
    <x v="1"/>
    <s v="0242"/>
    <n v="0"/>
    <n v="0"/>
    <n v="2034"/>
    <n v="1988"/>
    <n v="-26473.08"/>
    <n v="0"/>
    <s v="50-R1.5 - Retirement"/>
    <m/>
    <x v="1"/>
    <n v="2052"/>
    <b v="0"/>
  </r>
  <r>
    <x v="1"/>
    <s v="0242"/>
    <n v="0"/>
    <n v="0"/>
    <n v="2034"/>
    <n v="1989"/>
    <n v="-7230.4"/>
    <n v="0"/>
    <s v="50-R1.5 - Retirement"/>
    <m/>
    <x v="1"/>
    <n v="2052"/>
    <b v="0"/>
  </r>
  <r>
    <x v="1"/>
    <s v="0242"/>
    <n v="0"/>
    <n v="0"/>
    <n v="2034"/>
    <n v="1992"/>
    <n v="-1033.45"/>
    <n v="0"/>
    <s v="50-R1.5 - Retirement"/>
    <m/>
    <x v="1"/>
    <n v="2052"/>
    <b v="0"/>
  </r>
  <r>
    <x v="1"/>
    <s v="0242"/>
    <n v="0"/>
    <n v="0"/>
    <n v="2034"/>
    <n v="1993"/>
    <n v="-808.02"/>
    <n v="0"/>
    <s v="50-R1.5 - Retirement"/>
    <m/>
    <x v="1"/>
    <n v="2052"/>
    <b v="0"/>
  </r>
  <r>
    <x v="1"/>
    <s v="0242"/>
    <n v="0"/>
    <n v="0"/>
    <n v="2034"/>
    <n v="1996"/>
    <n v="-380409.37"/>
    <n v="0"/>
    <s v="50-R1.5 - Retirement"/>
    <m/>
    <x v="1"/>
    <n v="2052"/>
    <b v="0"/>
  </r>
  <r>
    <x v="1"/>
    <s v="0242"/>
    <n v="0"/>
    <n v="0"/>
    <n v="2034"/>
    <n v="1997"/>
    <n v="-925.98"/>
    <n v="0"/>
    <s v="50-R1.5 - Retirement"/>
    <m/>
    <x v="1"/>
    <n v="2052"/>
    <b v="0"/>
  </r>
  <r>
    <x v="1"/>
    <s v="0242"/>
    <n v="0"/>
    <n v="0"/>
    <n v="2034"/>
    <n v="1998"/>
    <n v="-102581.23"/>
    <n v="0"/>
    <s v="50-R1.5 - Retirement"/>
    <m/>
    <x v="1"/>
    <n v="2052"/>
    <b v="0"/>
  </r>
  <r>
    <x v="1"/>
    <s v="0242"/>
    <n v="0"/>
    <n v="0"/>
    <n v="2034"/>
    <n v="1999"/>
    <n v="-331847.02"/>
    <n v="0"/>
    <s v="50-R1.5 - Retirement"/>
    <m/>
    <x v="1"/>
    <n v="2052"/>
    <b v="0"/>
  </r>
  <r>
    <x v="1"/>
    <s v="0242"/>
    <n v="0"/>
    <n v="0"/>
    <n v="2034"/>
    <n v="2000"/>
    <n v="-3653.37"/>
    <n v="0"/>
    <s v="50-R1.5 - Retirement"/>
    <m/>
    <x v="1"/>
    <n v="2052"/>
    <b v="0"/>
  </r>
  <r>
    <x v="1"/>
    <s v="0242"/>
    <n v="0"/>
    <n v="0"/>
    <n v="2034"/>
    <n v="2001"/>
    <n v="-67608.5"/>
    <n v="0"/>
    <s v="50-R1.5 - Retirement"/>
    <m/>
    <x v="1"/>
    <n v="2052"/>
    <b v="0"/>
  </r>
  <r>
    <x v="1"/>
    <s v="0242"/>
    <n v="0"/>
    <n v="0"/>
    <n v="2034"/>
    <n v="2002"/>
    <n v="-2756.94"/>
    <n v="0"/>
    <s v="50-R1.5 - Retirement"/>
    <m/>
    <x v="1"/>
    <n v="2052"/>
    <b v="0"/>
  </r>
  <r>
    <x v="1"/>
    <s v="0242"/>
    <n v="0"/>
    <n v="0"/>
    <n v="2034"/>
    <n v="2003"/>
    <n v="-79507.37"/>
    <n v="0"/>
    <s v="50-R1.5 - Retirement"/>
    <m/>
    <x v="1"/>
    <n v="2052"/>
    <b v="0"/>
  </r>
  <r>
    <x v="1"/>
    <s v="0242"/>
    <n v="0"/>
    <n v="0"/>
    <n v="2034"/>
    <n v="2005"/>
    <n v="-7779.48"/>
    <n v="0"/>
    <s v="50-R1.5 - Retirement"/>
    <m/>
    <x v="1"/>
    <n v="2052"/>
    <b v="0"/>
  </r>
  <r>
    <x v="1"/>
    <s v="0242"/>
    <n v="0"/>
    <n v="0"/>
    <n v="2034"/>
    <n v="2006"/>
    <n v="-14412.32"/>
    <n v="0"/>
    <s v="50-R1.5 - Retirement"/>
    <m/>
    <x v="1"/>
    <n v="2052"/>
    <b v="0"/>
  </r>
  <r>
    <x v="1"/>
    <s v="0242"/>
    <n v="0"/>
    <n v="0"/>
    <n v="2034"/>
    <n v="2007"/>
    <n v="-4913.54"/>
    <n v="0"/>
    <s v="50-R1.5 - Retirement"/>
    <m/>
    <x v="1"/>
    <n v="2052"/>
    <b v="0"/>
  </r>
  <r>
    <x v="1"/>
    <s v="0242"/>
    <n v="0"/>
    <n v="0"/>
    <n v="2034"/>
    <n v="2008"/>
    <n v="-2993.49"/>
    <n v="0"/>
    <s v="50-R1.5 - Retirement"/>
    <m/>
    <x v="1"/>
    <n v="2052"/>
    <b v="0"/>
  </r>
  <r>
    <x v="1"/>
    <s v="0242"/>
    <n v="0"/>
    <n v="0"/>
    <n v="2034"/>
    <n v="2009"/>
    <n v="-2542.48"/>
    <n v="0"/>
    <s v="50-R1.5 - Retirement"/>
    <m/>
    <x v="1"/>
    <n v="2052"/>
    <b v="0"/>
  </r>
  <r>
    <x v="1"/>
    <s v="0242"/>
    <n v="0"/>
    <n v="0"/>
    <n v="2034"/>
    <n v="2010"/>
    <n v="-3953.02"/>
    <n v="0"/>
    <s v="50-R1.5 - Retirement"/>
    <m/>
    <x v="1"/>
    <n v="2052"/>
    <b v="0"/>
  </r>
  <r>
    <x v="1"/>
    <s v="0242"/>
    <n v="0"/>
    <n v="0"/>
    <n v="2035"/>
    <n v="1981"/>
    <n v="-122602.4"/>
    <n v="0"/>
    <s v="50-R1.5 - Retirement"/>
    <m/>
    <x v="1"/>
    <n v="2052"/>
    <b v="0"/>
  </r>
  <r>
    <x v="1"/>
    <s v="0242"/>
    <n v="0"/>
    <n v="0"/>
    <n v="2035"/>
    <n v="1982"/>
    <n v="-225729.86"/>
    <n v="0"/>
    <s v="50-R1.5 - Retirement"/>
    <m/>
    <x v="1"/>
    <n v="2052"/>
    <b v="0"/>
  </r>
  <r>
    <x v="1"/>
    <s v="0242"/>
    <n v="0"/>
    <n v="0"/>
    <n v="2035"/>
    <n v="1987"/>
    <n v="-348918.18"/>
    <n v="0"/>
    <s v="50-R1.5 - Retirement"/>
    <m/>
    <x v="1"/>
    <n v="2052"/>
    <b v="0"/>
  </r>
  <r>
    <x v="1"/>
    <s v="0242"/>
    <n v="0"/>
    <n v="0"/>
    <n v="2035"/>
    <n v="1988"/>
    <n v="-27057.65"/>
    <n v="0"/>
    <s v="50-R1.5 - Retirement"/>
    <m/>
    <x v="1"/>
    <n v="2052"/>
    <b v="0"/>
  </r>
  <r>
    <x v="1"/>
    <s v="0242"/>
    <n v="0"/>
    <n v="0"/>
    <n v="2035"/>
    <n v="1989"/>
    <n v="-7400.57"/>
    <n v="0"/>
    <s v="50-R1.5 - Retirement"/>
    <m/>
    <x v="1"/>
    <n v="2052"/>
    <b v="0"/>
  </r>
  <r>
    <x v="1"/>
    <s v="0242"/>
    <n v="0"/>
    <n v="0"/>
    <n v="2035"/>
    <n v="1992"/>
    <n v="-1061.73"/>
    <n v="0"/>
    <s v="50-R1.5 - Retirement"/>
    <m/>
    <x v="1"/>
    <n v="2052"/>
    <b v="0"/>
  </r>
  <r>
    <x v="1"/>
    <s v="0242"/>
    <n v="0"/>
    <n v="0"/>
    <n v="2035"/>
    <n v="1993"/>
    <n v="-831.02"/>
    <n v="0"/>
    <s v="50-R1.5 - Retirement"/>
    <m/>
    <x v="1"/>
    <n v="2052"/>
    <b v="0"/>
  </r>
  <r>
    <x v="1"/>
    <s v="0242"/>
    <n v="0"/>
    <n v="0"/>
    <n v="2035"/>
    <n v="1996"/>
    <n v="-392296.89"/>
    <n v="0"/>
    <s v="50-R1.5 - Retirement"/>
    <m/>
    <x v="1"/>
    <n v="2052"/>
    <b v="0"/>
  </r>
  <r>
    <x v="1"/>
    <s v="0242"/>
    <n v="0"/>
    <n v="0"/>
    <n v="2035"/>
    <n v="1997"/>
    <n v="-955.63"/>
    <n v="0"/>
    <s v="50-R1.5 - Retirement"/>
    <m/>
    <x v="1"/>
    <n v="2052"/>
    <b v="0"/>
  </r>
  <r>
    <x v="1"/>
    <s v="0242"/>
    <n v="0"/>
    <n v="0"/>
    <n v="2035"/>
    <n v="1998"/>
    <n v="-105937.67"/>
    <n v="0"/>
    <s v="50-R1.5 - Retirement"/>
    <m/>
    <x v="1"/>
    <n v="2052"/>
    <b v="0"/>
  </r>
  <r>
    <x v="1"/>
    <s v="0242"/>
    <n v="0"/>
    <n v="0"/>
    <n v="2035"/>
    <n v="1999"/>
    <n v="-342911"/>
    <n v="0"/>
    <s v="50-R1.5 - Retirement"/>
    <m/>
    <x v="1"/>
    <n v="2052"/>
    <b v="0"/>
  </r>
  <r>
    <x v="1"/>
    <s v="0242"/>
    <n v="0"/>
    <n v="0"/>
    <n v="2035"/>
    <n v="2000"/>
    <n v="-3777.18"/>
    <n v="0"/>
    <s v="50-R1.5 - Retirement"/>
    <m/>
    <x v="1"/>
    <n v="2052"/>
    <b v="0"/>
  </r>
  <r>
    <x v="1"/>
    <s v="0242"/>
    <n v="0"/>
    <n v="0"/>
    <n v="2035"/>
    <n v="2001"/>
    <n v="-69933.55"/>
    <n v="0"/>
    <s v="50-R1.5 - Retirement"/>
    <m/>
    <x v="1"/>
    <n v="2052"/>
    <b v="0"/>
  </r>
  <r>
    <x v="1"/>
    <s v="0242"/>
    <n v="0"/>
    <n v="0"/>
    <n v="2035"/>
    <n v="2002"/>
    <n v="-2852.85"/>
    <n v="0"/>
    <s v="50-R1.5 - Retirement"/>
    <m/>
    <x v="1"/>
    <n v="2052"/>
    <b v="0"/>
  </r>
  <r>
    <x v="1"/>
    <s v="0242"/>
    <n v="0"/>
    <n v="0"/>
    <n v="2035"/>
    <n v="2003"/>
    <n v="-82302.37"/>
    <n v="0"/>
    <s v="50-R1.5 - Retirement"/>
    <m/>
    <x v="1"/>
    <n v="2052"/>
    <b v="0"/>
  </r>
  <r>
    <x v="1"/>
    <s v="0242"/>
    <n v="0"/>
    <n v="0"/>
    <n v="2035"/>
    <n v="2005"/>
    <n v="-8056.85"/>
    <n v="0"/>
    <s v="50-R1.5 - Retirement"/>
    <m/>
    <x v="1"/>
    <n v="2052"/>
    <b v="0"/>
  </r>
  <r>
    <x v="1"/>
    <s v="0242"/>
    <n v="0"/>
    <n v="0"/>
    <n v="2035"/>
    <n v="2006"/>
    <n v="-14928.43"/>
    <n v="0"/>
    <s v="50-R1.5 - Retirement"/>
    <m/>
    <x v="1"/>
    <n v="2052"/>
    <b v="0"/>
  </r>
  <r>
    <x v="1"/>
    <s v="0242"/>
    <n v="0"/>
    <n v="0"/>
    <n v="2035"/>
    <n v="2007"/>
    <n v="-5089.9399999999996"/>
    <n v="0"/>
    <s v="50-R1.5 - Retirement"/>
    <m/>
    <x v="1"/>
    <n v="2052"/>
    <b v="0"/>
  </r>
  <r>
    <x v="1"/>
    <s v="0242"/>
    <n v="0"/>
    <n v="0"/>
    <n v="2035"/>
    <n v="2008"/>
    <n v="-3101.07"/>
    <n v="0"/>
    <s v="50-R1.5 - Retirement"/>
    <m/>
    <x v="1"/>
    <n v="2052"/>
    <b v="0"/>
  </r>
  <r>
    <x v="1"/>
    <s v="0242"/>
    <n v="0"/>
    <n v="0"/>
    <n v="2035"/>
    <n v="2009"/>
    <n v="-2633.79"/>
    <n v="0"/>
    <s v="50-R1.5 - Retirement"/>
    <m/>
    <x v="1"/>
    <n v="2052"/>
    <b v="0"/>
  </r>
  <r>
    <x v="1"/>
    <s v="0242"/>
    <n v="0"/>
    <n v="0"/>
    <n v="2035"/>
    <n v="2010"/>
    <n v="-4094.63"/>
    <n v="0"/>
    <s v="50-R1.5 - Retirement"/>
    <m/>
    <x v="1"/>
    <n v="2052"/>
    <b v="0"/>
  </r>
  <r>
    <x v="1"/>
    <s v="0242"/>
    <n v="0"/>
    <n v="0"/>
    <n v="2036"/>
    <n v="1981"/>
    <n v="-123413.72"/>
    <n v="0"/>
    <s v="50-R1.5 - Retirement"/>
    <m/>
    <x v="1"/>
    <n v="2052"/>
    <b v="0"/>
  </r>
  <r>
    <x v="1"/>
    <s v="0242"/>
    <n v="0"/>
    <n v="0"/>
    <n v="2036"/>
    <n v="1982"/>
    <n v="-227746.3"/>
    <n v="0"/>
    <s v="50-R1.5 - Retirement"/>
    <m/>
    <x v="1"/>
    <n v="2052"/>
    <b v="0"/>
  </r>
  <r>
    <x v="1"/>
    <s v="0242"/>
    <n v="0"/>
    <n v="0"/>
    <n v="2036"/>
    <n v="1987"/>
    <n v="-355495.32"/>
    <n v="0"/>
    <s v="50-R1.5 - Retirement"/>
    <m/>
    <x v="1"/>
    <n v="2052"/>
    <b v="0"/>
  </r>
  <r>
    <x v="1"/>
    <s v="0242"/>
    <n v="0"/>
    <n v="0"/>
    <n v="2036"/>
    <n v="1988"/>
    <n v="-27612.7"/>
    <n v="0"/>
    <s v="50-R1.5 - Retirement"/>
    <m/>
    <x v="1"/>
    <n v="2052"/>
    <b v="0"/>
  </r>
  <r>
    <x v="1"/>
    <s v="0242"/>
    <n v="0"/>
    <n v="0"/>
    <n v="2036"/>
    <n v="1989"/>
    <n v="-7563.99"/>
    <n v="0"/>
    <s v="50-R1.5 - Retirement"/>
    <m/>
    <x v="1"/>
    <n v="2052"/>
    <b v="0"/>
  </r>
  <r>
    <x v="1"/>
    <s v="0242"/>
    <n v="0"/>
    <n v="0"/>
    <n v="2036"/>
    <n v="1992"/>
    <n v="-1089.53"/>
    <n v="0"/>
    <s v="50-R1.5 - Retirement"/>
    <m/>
    <x v="1"/>
    <n v="2052"/>
    <b v="0"/>
  </r>
  <r>
    <x v="1"/>
    <s v="0242"/>
    <n v="0"/>
    <n v="0"/>
    <n v="2036"/>
    <n v="1993"/>
    <n v="-853.76"/>
    <n v="0"/>
    <s v="50-R1.5 - Retirement"/>
    <m/>
    <x v="1"/>
    <n v="2052"/>
    <b v="0"/>
  </r>
  <r>
    <x v="1"/>
    <s v="0242"/>
    <n v="0"/>
    <n v="0"/>
    <n v="2036"/>
    <n v="1996"/>
    <n v="-404222.11"/>
    <n v="0"/>
    <s v="50-R1.5 - Retirement"/>
    <m/>
    <x v="1"/>
    <n v="2052"/>
    <b v="0"/>
  </r>
  <r>
    <x v="1"/>
    <s v="0242"/>
    <n v="0"/>
    <n v="0"/>
    <n v="2036"/>
    <n v="1997"/>
    <n v="-985.49"/>
    <n v="0"/>
    <s v="50-R1.5 - Retirement"/>
    <m/>
    <x v="1"/>
    <n v="2052"/>
    <b v="0"/>
  </r>
  <r>
    <x v="1"/>
    <s v="0242"/>
    <n v="0"/>
    <n v="0"/>
    <n v="2036"/>
    <n v="1998"/>
    <n v="-109329.13"/>
    <n v="0"/>
    <s v="50-R1.5 - Retirement"/>
    <m/>
    <x v="1"/>
    <n v="2052"/>
    <b v="0"/>
  </r>
  <r>
    <x v="1"/>
    <s v="0242"/>
    <n v="0"/>
    <n v="0"/>
    <n v="2036"/>
    <n v="1999"/>
    <n v="-354131.01"/>
    <n v="0"/>
    <s v="50-R1.5 - Retirement"/>
    <m/>
    <x v="1"/>
    <n v="2052"/>
    <b v="0"/>
  </r>
  <r>
    <x v="1"/>
    <s v="0242"/>
    <n v="0"/>
    <n v="0"/>
    <n v="2036"/>
    <n v="2000"/>
    <n v="-3903.12"/>
    <n v="0"/>
    <s v="50-R1.5 - Retirement"/>
    <m/>
    <x v="1"/>
    <n v="2052"/>
    <b v="0"/>
  </r>
  <r>
    <x v="1"/>
    <s v="0242"/>
    <n v="0"/>
    <n v="0"/>
    <n v="2036"/>
    <n v="2001"/>
    <n v="-72303.520000000004"/>
    <n v="0"/>
    <s v="50-R1.5 - Retirement"/>
    <m/>
    <x v="1"/>
    <n v="2052"/>
    <b v="0"/>
  </r>
  <r>
    <x v="1"/>
    <s v="0242"/>
    <n v="0"/>
    <n v="0"/>
    <n v="2036"/>
    <n v="2002"/>
    <n v="-2950.96"/>
    <n v="0"/>
    <s v="50-R1.5 - Retirement"/>
    <m/>
    <x v="1"/>
    <n v="2052"/>
    <b v="0"/>
  </r>
  <r>
    <x v="1"/>
    <s v="0242"/>
    <n v="0"/>
    <n v="0"/>
    <n v="2036"/>
    <n v="2003"/>
    <n v="-85165.440000000002"/>
    <n v="0"/>
    <s v="50-R1.5 - Retirement"/>
    <m/>
    <x v="1"/>
    <n v="2052"/>
    <b v="0"/>
  </r>
  <r>
    <x v="1"/>
    <s v="0242"/>
    <n v="0"/>
    <n v="0"/>
    <n v="2036"/>
    <n v="2005"/>
    <n v="-8342.26"/>
    <n v="0"/>
    <s v="50-R1.5 - Retirement"/>
    <m/>
    <x v="1"/>
    <n v="2052"/>
    <b v="0"/>
  </r>
  <r>
    <x v="1"/>
    <s v="0242"/>
    <n v="0"/>
    <n v="0"/>
    <n v="2036"/>
    <n v="2006"/>
    <n v="-15460.7"/>
    <n v="0"/>
    <s v="50-R1.5 - Retirement"/>
    <m/>
    <x v="1"/>
    <n v="2052"/>
    <b v="0"/>
  </r>
  <r>
    <x v="1"/>
    <s v="0242"/>
    <n v="0"/>
    <n v="0"/>
    <n v="2036"/>
    <n v="2007"/>
    <n v="-5272.21"/>
    <n v="0"/>
    <s v="50-R1.5 - Retirement"/>
    <m/>
    <x v="1"/>
    <n v="2052"/>
    <b v="0"/>
  </r>
  <r>
    <x v="1"/>
    <s v="0242"/>
    <n v="0"/>
    <n v="0"/>
    <n v="2036"/>
    <n v="2008"/>
    <n v="-3212.4"/>
    <n v="0"/>
    <s v="50-R1.5 - Retirement"/>
    <m/>
    <x v="1"/>
    <n v="2052"/>
    <b v="0"/>
  </r>
  <r>
    <x v="1"/>
    <s v="0242"/>
    <n v="0"/>
    <n v="0"/>
    <n v="2036"/>
    <n v="2009"/>
    <n v="-2728.45"/>
    <n v="0"/>
    <s v="50-R1.5 - Retirement"/>
    <m/>
    <x v="1"/>
    <n v="2052"/>
    <b v="0"/>
  </r>
  <r>
    <x v="1"/>
    <s v="0242"/>
    <n v="0"/>
    <n v="0"/>
    <n v="2036"/>
    <n v="2010"/>
    <n v="-4241.68"/>
    <n v="0"/>
    <s v="50-R1.5 - Retirement"/>
    <m/>
    <x v="1"/>
    <n v="2052"/>
    <b v="0"/>
  </r>
  <r>
    <x v="1"/>
    <s v="0242"/>
    <n v="0"/>
    <n v="0"/>
    <n v="2037"/>
    <n v="1981"/>
    <n v="-123934.28"/>
    <n v="0"/>
    <s v="50-R1.5 - Retirement"/>
    <m/>
    <x v="1"/>
    <n v="2052"/>
    <b v="0"/>
  </r>
  <r>
    <x v="1"/>
    <s v="0242"/>
    <n v="0"/>
    <n v="0"/>
    <n v="2037"/>
    <n v="1982"/>
    <n v="-229253.39"/>
    <n v="0"/>
    <s v="50-R1.5 - Retirement"/>
    <m/>
    <x v="1"/>
    <n v="2052"/>
    <b v="0"/>
  </r>
  <r>
    <x v="1"/>
    <s v="0242"/>
    <n v="0"/>
    <n v="0"/>
    <n v="2037"/>
    <n v="1987"/>
    <n v="-361568.25"/>
    <n v="0"/>
    <s v="50-R1.5 - Retirement"/>
    <m/>
    <x v="1"/>
    <n v="2052"/>
    <b v="0"/>
  </r>
  <r>
    <x v="1"/>
    <s v="0242"/>
    <n v="0"/>
    <n v="0"/>
    <n v="2037"/>
    <n v="1988"/>
    <n v="-28133.200000000001"/>
    <n v="0"/>
    <s v="50-R1.5 - Retirement"/>
    <m/>
    <x v="1"/>
    <n v="2052"/>
    <b v="0"/>
  </r>
  <r>
    <x v="1"/>
    <s v="0242"/>
    <n v="0"/>
    <n v="0"/>
    <n v="2037"/>
    <n v="1989"/>
    <n v="-7719.16"/>
    <n v="0"/>
    <s v="50-R1.5 - Retirement"/>
    <m/>
    <x v="1"/>
    <n v="2052"/>
    <b v="0"/>
  </r>
  <r>
    <x v="1"/>
    <s v="0242"/>
    <n v="0"/>
    <n v="0"/>
    <n v="2037"/>
    <n v="1992"/>
    <n v="-1116.68"/>
    <n v="0"/>
    <s v="50-R1.5 - Retirement"/>
    <m/>
    <x v="1"/>
    <n v="2052"/>
    <b v="0"/>
  </r>
  <r>
    <x v="1"/>
    <s v="0242"/>
    <n v="0"/>
    <n v="0"/>
    <n v="2037"/>
    <n v="1993"/>
    <n v="-876.11"/>
    <n v="0"/>
    <s v="50-R1.5 - Retirement"/>
    <m/>
    <x v="1"/>
    <n v="2052"/>
    <b v="0"/>
  </r>
  <r>
    <x v="1"/>
    <s v="0242"/>
    <n v="0"/>
    <n v="0"/>
    <n v="2037"/>
    <n v="1996"/>
    <n v="-416135.73"/>
    <n v="0"/>
    <s v="50-R1.5 - Retirement"/>
    <m/>
    <x v="1"/>
    <n v="2052"/>
    <b v="0"/>
  </r>
  <r>
    <x v="1"/>
    <s v="0242"/>
    <n v="0"/>
    <n v="0"/>
    <n v="2037"/>
    <n v="1997"/>
    <n v="-1015.45"/>
    <n v="0"/>
    <s v="50-R1.5 - Retirement"/>
    <m/>
    <x v="1"/>
    <n v="2052"/>
    <b v="0"/>
  </r>
  <r>
    <x v="1"/>
    <s v="0242"/>
    <n v="0"/>
    <n v="0"/>
    <n v="2037"/>
    <n v="1998"/>
    <n v="-112745.58"/>
    <n v="0"/>
    <s v="50-R1.5 - Retirement"/>
    <m/>
    <x v="1"/>
    <n v="2052"/>
    <b v="0"/>
  </r>
  <r>
    <x v="1"/>
    <s v="0242"/>
    <n v="0"/>
    <n v="0"/>
    <n v="2037"/>
    <n v="1999"/>
    <n v="-365468.04"/>
    <n v="0"/>
    <s v="50-R1.5 - Retirement"/>
    <m/>
    <x v="1"/>
    <n v="2052"/>
    <b v="0"/>
  </r>
  <r>
    <x v="1"/>
    <s v="0242"/>
    <n v="0"/>
    <n v="0"/>
    <n v="2037"/>
    <n v="2000"/>
    <n v="-4030.83"/>
    <n v="0"/>
    <s v="50-R1.5 - Retirement"/>
    <m/>
    <x v="1"/>
    <n v="2052"/>
    <b v="0"/>
  </r>
  <r>
    <x v="1"/>
    <s v="0242"/>
    <n v="0"/>
    <n v="0"/>
    <n v="2037"/>
    <n v="2001"/>
    <n v="-74714.16"/>
    <n v="0"/>
    <s v="50-R1.5 - Retirement"/>
    <m/>
    <x v="1"/>
    <n v="2052"/>
    <b v="0"/>
  </r>
  <r>
    <x v="1"/>
    <s v="0242"/>
    <n v="0"/>
    <n v="0"/>
    <n v="2037"/>
    <n v="2002"/>
    <n v="-3050.96"/>
    <n v="0"/>
    <s v="50-R1.5 - Retirement"/>
    <m/>
    <x v="1"/>
    <n v="2052"/>
    <b v="0"/>
  </r>
  <r>
    <x v="1"/>
    <s v="0242"/>
    <n v="0"/>
    <n v="0"/>
    <n v="2037"/>
    <n v="2003"/>
    <n v="-88094.27"/>
    <n v="0"/>
    <s v="50-R1.5 - Retirement"/>
    <m/>
    <x v="1"/>
    <n v="2052"/>
    <b v="0"/>
  </r>
  <r>
    <x v="1"/>
    <s v="0242"/>
    <n v="0"/>
    <n v="0"/>
    <n v="2037"/>
    <n v="2005"/>
    <n v="-8635.52"/>
    <n v="0"/>
    <s v="50-R1.5 - Retirement"/>
    <m/>
    <x v="1"/>
    <n v="2052"/>
    <b v="0"/>
  </r>
  <r>
    <x v="1"/>
    <s v="0242"/>
    <n v="0"/>
    <n v="0"/>
    <n v="2037"/>
    <n v="2006"/>
    <n v="-16008.37"/>
    <n v="0"/>
    <s v="50-R1.5 - Retirement"/>
    <m/>
    <x v="1"/>
    <n v="2052"/>
    <b v="0"/>
  </r>
  <r>
    <x v="1"/>
    <s v="0242"/>
    <n v="0"/>
    <n v="0"/>
    <n v="2037"/>
    <n v="2007"/>
    <n v="-5460.19"/>
    <n v="0"/>
    <s v="50-R1.5 - Retirement"/>
    <m/>
    <x v="1"/>
    <n v="2052"/>
    <b v="0"/>
  </r>
  <r>
    <x v="1"/>
    <s v="0242"/>
    <n v="0"/>
    <n v="0"/>
    <n v="2037"/>
    <n v="2008"/>
    <n v="-3327.44"/>
    <n v="0"/>
    <s v="50-R1.5 - Retirement"/>
    <m/>
    <x v="1"/>
    <n v="2052"/>
    <b v="0"/>
  </r>
  <r>
    <x v="1"/>
    <s v="0242"/>
    <n v="0"/>
    <n v="0"/>
    <n v="2037"/>
    <n v="2009"/>
    <n v="-2826.4"/>
    <n v="0"/>
    <s v="50-R1.5 - Retirement"/>
    <m/>
    <x v="1"/>
    <n v="2052"/>
    <b v="0"/>
  </r>
  <r>
    <x v="1"/>
    <s v="0242"/>
    <n v="0"/>
    <n v="0"/>
    <n v="2037"/>
    <n v="2010"/>
    <n v="-4394.13"/>
    <n v="0"/>
    <s v="50-R1.5 - Retirement"/>
    <m/>
    <x v="1"/>
    <n v="2052"/>
    <b v="0"/>
  </r>
  <r>
    <x v="1"/>
    <s v="0242"/>
    <n v="0"/>
    <n v="0"/>
    <n v="2038"/>
    <n v="1981"/>
    <n v="-124144.89"/>
    <n v="0"/>
    <s v="50-R1.5 - Retirement"/>
    <m/>
    <x v="1"/>
    <n v="2052"/>
    <b v="0"/>
  </r>
  <r>
    <x v="1"/>
    <s v="0242"/>
    <n v="0"/>
    <n v="0"/>
    <n v="2038"/>
    <n v="1982"/>
    <n v="-230220.4"/>
    <n v="0"/>
    <s v="50-R1.5 - Retirement"/>
    <m/>
    <x v="1"/>
    <n v="2052"/>
    <b v="0"/>
  </r>
  <r>
    <x v="1"/>
    <s v="0242"/>
    <n v="0"/>
    <n v="0"/>
    <n v="2038"/>
    <n v="1987"/>
    <n v="-367063.21"/>
    <n v="0"/>
    <s v="50-R1.5 - Retirement"/>
    <m/>
    <x v="1"/>
    <n v="2052"/>
    <b v="0"/>
  </r>
  <r>
    <x v="1"/>
    <s v="0242"/>
    <n v="0"/>
    <n v="0"/>
    <n v="2038"/>
    <n v="1988"/>
    <n v="-28613.8"/>
    <n v="0"/>
    <s v="50-R1.5 - Retirement"/>
    <m/>
    <x v="1"/>
    <n v="2052"/>
    <b v="0"/>
  </r>
  <r>
    <x v="1"/>
    <s v="0242"/>
    <n v="0"/>
    <n v="0"/>
    <n v="2038"/>
    <n v="1989"/>
    <n v="-7864.66"/>
    <n v="0"/>
    <s v="50-R1.5 - Retirement"/>
    <m/>
    <x v="1"/>
    <n v="2052"/>
    <b v="0"/>
  </r>
  <r>
    <x v="1"/>
    <s v="0242"/>
    <n v="0"/>
    <n v="0"/>
    <n v="2038"/>
    <n v="1992"/>
    <n v="-1142.96"/>
    <n v="0"/>
    <s v="50-R1.5 - Retirement"/>
    <m/>
    <x v="1"/>
    <n v="2052"/>
    <b v="0"/>
  </r>
  <r>
    <x v="1"/>
    <s v="0242"/>
    <n v="0"/>
    <n v="0"/>
    <n v="2038"/>
    <n v="1993"/>
    <n v="-897.95"/>
    <n v="0"/>
    <s v="50-R1.5 - Retirement"/>
    <m/>
    <x v="1"/>
    <n v="2052"/>
    <b v="0"/>
  </r>
  <r>
    <x v="1"/>
    <s v="0242"/>
    <n v="0"/>
    <n v="0"/>
    <n v="2038"/>
    <n v="1996"/>
    <n v="-427979.75"/>
    <n v="0"/>
    <s v="50-R1.5 - Retirement"/>
    <m/>
    <x v="1"/>
    <n v="2052"/>
    <b v="0"/>
  </r>
  <r>
    <x v="1"/>
    <s v="0242"/>
    <n v="0"/>
    <n v="0"/>
    <n v="2038"/>
    <n v="1997"/>
    <n v="-1045.3800000000001"/>
    <n v="0"/>
    <s v="50-R1.5 - Retirement"/>
    <m/>
    <x v="1"/>
    <n v="2052"/>
    <b v="0"/>
  </r>
  <r>
    <x v="1"/>
    <s v="0242"/>
    <n v="0"/>
    <n v="0"/>
    <n v="2038"/>
    <n v="1998"/>
    <n v="-116172.88"/>
    <n v="0"/>
    <s v="50-R1.5 - Retirement"/>
    <m/>
    <x v="1"/>
    <n v="2052"/>
    <b v="0"/>
  </r>
  <r>
    <x v="1"/>
    <s v="0242"/>
    <n v="0"/>
    <n v="0"/>
    <n v="2038"/>
    <n v="1999"/>
    <n v="-376888.66"/>
    <n v="0"/>
    <s v="50-R1.5 - Retirement"/>
    <m/>
    <x v="1"/>
    <n v="2052"/>
    <b v="0"/>
  </r>
  <r>
    <x v="1"/>
    <s v="0242"/>
    <n v="0"/>
    <n v="0"/>
    <n v="2038"/>
    <n v="2000"/>
    <n v="-4159.87"/>
    <n v="0"/>
    <s v="50-R1.5 - Retirement"/>
    <m/>
    <x v="1"/>
    <n v="2052"/>
    <b v="0"/>
  </r>
  <r>
    <x v="1"/>
    <s v="0242"/>
    <n v="0"/>
    <n v="0"/>
    <n v="2038"/>
    <n v="2001"/>
    <n v="-77158.8"/>
    <n v="0"/>
    <s v="50-R1.5 - Retirement"/>
    <m/>
    <x v="1"/>
    <n v="2052"/>
    <b v="0"/>
  </r>
  <r>
    <x v="1"/>
    <s v="0242"/>
    <n v="0"/>
    <n v="0"/>
    <n v="2038"/>
    <n v="2002"/>
    <n v="-3152.68"/>
    <n v="0"/>
    <s v="50-R1.5 - Retirement"/>
    <m/>
    <x v="1"/>
    <n v="2052"/>
    <b v="0"/>
  </r>
  <r>
    <x v="1"/>
    <s v="0242"/>
    <n v="0"/>
    <n v="0"/>
    <n v="2038"/>
    <n v="2003"/>
    <n v="-91079.679999999993"/>
    <n v="0"/>
    <s v="50-R1.5 - Retirement"/>
    <m/>
    <x v="1"/>
    <n v="2052"/>
    <b v="0"/>
  </r>
  <r>
    <x v="1"/>
    <s v="0242"/>
    <n v="0"/>
    <n v="0"/>
    <n v="2038"/>
    <n v="2005"/>
    <n v="-8935.92"/>
    <n v="0"/>
    <s v="50-R1.5 - Retirement"/>
    <m/>
    <x v="1"/>
    <n v="2052"/>
    <b v="0"/>
  </r>
  <r>
    <x v="1"/>
    <s v="0242"/>
    <n v="0"/>
    <n v="0"/>
    <n v="2038"/>
    <n v="2006"/>
    <n v="-16571.13"/>
    <n v="0"/>
    <s v="50-R1.5 - Retirement"/>
    <m/>
    <x v="1"/>
    <n v="2052"/>
    <b v="0"/>
  </r>
  <r>
    <x v="1"/>
    <s v="0242"/>
    <n v="0"/>
    <n v="0"/>
    <n v="2038"/>
    <n v="2007"/>
    <n v="-5653.61"/>
    <n v="0"/>
    <s v="50-R1.5 - Retirement"/>
    <m/>
    <x v="1"/>
    <n v="2052"/>
    <b v="0"/>
  </r>
  <r>
    <x v="1"/>
    <s v="0242"/>
    <n v="0"/>
    <n v="0"/>
    <n v="2038"/>
    <n v="2008"/>
    <n v="-3446.08"/>
    <n v="0"/>
    <s v="50-R1.5 - Retirement"/>
    <m/>
    <x v="1"/>
    <n v="2052"/>
    <b v="0"/>
  </r>
  <r>
    <x v="1"/>
    <s v="0242"/>
    <n v="0"/>
    <n v="0"/>
    <n v="2038"/>
    <n v="2009"/>
    <n v="-2927.62"/>
    <n v="0"/>
    <s v="50-R1.5 - Retirement"/>
    <m/>
    <x v="1"/>
    <n v="2052"/>
    <b v="0"/>
  </r>
  <r>
    <x v="1"/>
    <s v="0242"/>
    <n v="0"/>
    <n v="0"/>
    <n v="2038"/>
    <n v="2010"/>
    <n v="-4551.88"/>
    <n v="0"/>
    <s v="50-R1.5 - Retirement"/>
    <m/>
    <x v="1"/>
    <n v="2052"/>
    <b v="0"/>
  </r>
  <r>
    <x v="1"/>
    <s v="0242"/>
    <n v="0"/>
    <n v="0"/>
    <n v="2039"/>
    <n v="1981"/>
    <n v="-124030.98"/>
    <n v="0"/>
    <s v="50-R1.5 - Retirement"/>
    <m/>
    <x v="1"/>
    <n v="2052"/>
    <b v="0"/>
  </r>
  <r>
    <x v="1"/>
    <s v="0242"/>
    <n v="0"/>
    <n v="0"/>
    <n v="2039"/>
    <n v="1982"/>
    <n v="-230611.62"/>
    <n v="0"/>
    <s v="50-R1.5 - Retirement"/>
    <m/>
    <x v="1"/>
    <n v="2052"/>
    <b v="0"/>
  </r>
  <r>
    <x v="1"/>
    <s v="0242"/>
    <n v="0"/>
    <n v="0"/>
    <n v="2039"/>
    <n v="1987"/>
    <n v="-371914.59"/>
    <n v="0"/>
    <s v="50-R1.5 - Retirement"/>
    <m/>
    <x v="1"/>
    <n v="2052"/>
    <b v="0"/>
  </r>
  <r>
    <x v="1"/>
    <s v="0242"/>
    <n v="0"/>
    <n v="0"/>
    <n v="2039"/>
    <n v="1988"/>
    <n v="-29048.66"/>
    <n v="0"/>
    <s v="50-R1.5 - Retirement"/>
    <m/>
    <x v="1"/>
    <n v="2052"/>
    <b v="0"/>
  </r>
  <r>
    <x v="1"/>
    <s v="0242"/>
    <n v="0"/>
    <n v="0"/>
    <n v="2039"/>
    <n v="1989"/>
    <n v="-7999.02"/>
    <n v="0"/>
    <s v="50-R1.5 - Retirement"/>
    <m/>
    <x v="1"/>
    <n v="2052"/>
    <b v="0"/>
  </r>
  <r>
    <x v="1"/>
    <s v="0242"/>
    <n v="0"/>
    <n v="0"/>
    <n v="2039"/>
    <n v="1992"/>
    <n v="-1168.2"/>
    <n v="0"/>
    <s v="50-R1.5 - Retirement"/>
    <m/>
    <x v="1"/>
    <n v="2052"/>
    <b v="0"/>
  </r>
  <r>
    <x v="1"/>
    <s v="0242"/>
    <n v="0"/>
    <n v="0"/>
    <n v="2039"/>
    <n v="1993"/>
    <n v="-919.08"/>
    <n v="0"/>
    <s v="50-R1.5 - Retirement"/>
    <m/>
    <x v="1"/>
    <n v="2052"/>
    <b v="0"/>
  </r>
  <r>
    <x v="1"/>
    <s v="0242"/>
    <n v="0"/>
    <n v="0"/>
    <n v="2039"/>
    <n v="1996"/>
    <n v="-439693.27"/>
    <n v="0"/>
    <s v="50-R1.5 - Retirement"/>
    <m/>
    <x v="1"/>
    <n v="2052"/>
    <b v="0"/>
  </r>
  <r>
    <x v="1"/>
    <s v="0242"/>
    <n v="0"/>
    <n v="0"/>
    <n v="2039"/>
    <n v="1997"/>
    <n v="-1075.1300000000001"/>
    <n v="0"/>
    <s v="50-R1.5 - Retirement"/>
    <m/>
    <x v="1"/>
    <n v="2052"/>
    <b v="0"/>
  </r>
  <r>
    <x v="1"/>
    <s v="0242"/>
    <n v="0"/>
    <n v="0"/>
    <n v="2039"/>
    <n v="1998"/>
    <n v="-119596.83"/>
    <n v="0"/>
    <s v="50-R1.5 - Retirement"/>
    <m/>
    <x v="1"/>
    <n v="2052"/>
    <b v="0"/>
  </r>
  <r>
    <x v="1"/>
    <s v="0242"/>
    <n v="0"/>
    <n v="0"/>
    <n v="2039"/>
    <n v="1999"/>
    <n v="-388345.49"/>
    <n v="0"/>
    <s v="50-R1.5 - Retirement"/>
    <m/>
    <x v="1"/>
    <n v="2052"/>
    <b v="0"/>
  </r>
  <r>
    <x v="1"/>
    <s v="0242"/>
    <n v="0"/>
    <n v="0"/>
    <n v="2039"/>
    <n v="2000"/>
    <n v="-4289.8599999999997"/>
    <n v="0"/>
    <s v="50-R1.5 - Retirement"/>
    <m/>
    <x v="1"/>
    <n v="2052"/>
    <b v="0"/>
  </r>
  <r>
    <x v="1"/>
    <s v="0242"/>
    <n v="0"/>
    <n v="0"/>
    <n v="2039"/>
    <n v="2001"/>
    <n v="-79628.929999999993"/>
    <n v="0"/>
    <s v="50-R1.5 - Retirement"/>
    <m/>
    <x v="1"/>
    <n v="2052"/>
    <b v="0"/>
  </r>
  <r>
    <x v="1"/>
    <s v="0242"/>
    <n v="0"/>
    <n v="0"/>
    <n v="2039"/>
    <n v="2002"/>
    <n v="-3255.84"/>
    <n v="0"/>
    <s v="50-R1.5 - Retirement"/>
    <m/>
    <x v="1"/>
    <n v="2052"/>
    <b v="0"/>
  </r>
  <r>
    <x v="1"/>
    <s v="0242"/>
    <n v="0"/>
    <n v="0"/>
    <n v="2039"/>
    <n v="2003"/>
    <n v="-94116.34"/>
    <n v="0"/>
    <s v="50-R1.5 - Retirement"/>
    <m/>
    <x v="1"/>
    <n v="2052"/>
    <b v="0"/>
  </r>
  <r>
    <x v="1"/>
    <s v="0242"/>
    <n v="0"/>
    <n v="0"/>
    <n v="2039"/>
    <n v="2005"/>
    <n v="-9243.23"/>
    <n v="0"/>
    <s v="50-R1.5 - Retirement"/>
    <m/>
    <x v="1"/>
    <n v="2052"/>
    <b v="0"/>
  </r>
  <r>
    <x v="1"/>
    <s v="0242"/>
    <n v="0"/>
    <n v="0"/>
    <n v="2039"/>
    <n v="2006"/>
    <n v="-17147.59"/>
    <n v="0"/>
    <s v="50-R1.5 - Retirement"/>
    <m/>
    <x v="1"/>
    <n v="2052"/>
    <b v="0"/>
  </r>
  <r>
    <x v="1"/>
    <s v="0242"/>
    <n v="0"/>
    <n v="0"/>
    <n v="2039"/>
    <n v="2007"/>
    <n v="-5852.35"/>
    <n v="0"/>
    <s v="50-R1.5 - Retirement"/>
    <m/>
    <x v="1"/>
    <n v="2052"/>
    <b v="0"/>
  </r>
  <r>
    <x v="1"/>
    <s v="0242"/>
    <n v="0"/>
    <n v="0"/>
    <n v="2039"/>
    <n v="2008"/>
    <n v="-3568.15"/>
    <n v="0"/>
    <s v="50-R1.5 - Retirement"/>
    <m/>
    <x v="1"/>
    <n v="2052"/>
    <b v="0"/>
  </r>
  <r>
    <x v="1"/>
    <s v="0242"/>
    <n v="0"/>
    <n v="0"/>
    <n v="2039"/>
    <n v="2009"/>
    <n v="-3032"/>
    <n v="0"/>
    <s v="50-R1.5 - Retirement"/>
    <m/>
    <x v="1"/>
    <n v="2052"/>
    <b v="0"/>
  </r>
  <r>
    <x v="1"/>
    <s v="0242"/>
    <n v="0"/>
    <n v="0"/>
    <n v="2039"/>
    <n v="2010"/>
    <n v="-4714.8900000000003"/>
    <n v="0"/>
    <s v="50-R1.5 - Retirement"/>
    <m/>
    <x v="1"/>
    <n v="2052"/>
    <b v="0"/>
  </r>
  <r>
    <x v="1"/>
    <s v="0242"/>
    <n v="0"/>
    <n v="0"/>
    <n v="2040"/>
    <n v="1981"/>
    <n v="-123581.94"/>
    <n v="0"/>
    <s v="50-R1.5 - Retirement"/>
    <m/>
    <x v="1"/>
    <n v="2052"/>
    <b v="0"/>
  </r>
  <r>
    <x v="1"/>
    <s v="0242"/>
    <n v="0"/>
    <n v="0"/>
    <n v="2040"/>
    <n v="1982"/>
    <n v="-230400.02"/>
    <n v="0"/>
    <s v="50-R1.5 - Retirement"/>
    <m/>
    <x v="1"/>
    <n v="2052"/>
    <b v="0"/>
  </r>
  <r>
    <x v="1"/>
    <s v="0242"/>
    <n v="0"/>
    <n v="0"/>
    <n v="2040"/>
    <n v="1987"/>
    <n v="-376054.76"/>
    <n v="0"/>
    <s v="50-R1.5 - Retirement"/>
    <m/>
    <x v="1"/>
    <n v="2052"/>
    <b v="0"/>
  </r>
  <r>
    <x v="1"/>
    <s v="0242"/>
    <n v="0"/>
    <n v="0"/>
    <n v="2040"/>
    <n v="1988"/>
    <n v="-29432.59"/>
    <n v="0"/>
    <s v="50-R1.5 - Retirement"/>
    <m/>
    <x v="1"/>
    <n v="2052"/>
    <b v="0"/>
  </r>
  <r>
    <x v="1"/>
    <s v="0242"/>
    <n v="0"/>
    <n v="0"/>
    <n v="2040"/>
    <n v="1989"/>
    <n v="-8120.58"/>
    <n v="0"/>
    <s v="50-R1.5 - Retirement"/>
    <m/>
    <x v="1"/>
    <n v="2052"/>
    <b v="0"/>
  </r>
  <r>
    <x v="1"/>
    <s v="0242"/>
    <n v="0"/>
    <n v="0"/>
    <n v="2040"/>
    <n v="1992"/>
    <n v="-1192.1600000000001"/>
    <n v="0"/>
    <s v="50-R1.5 - Retirement"/>
    <m/>
    <x v="1"/>
    <n v="2052"/>
    <b v="0"/>
  </r>
  <r>
    <x v="1"/>
    <s v="0242"/>
    <n v="0"/>
    <n v="0"/>
    <n v="2040"/>
    <n v="1993"/>
    <n v="-939.38"/>
    <n v="0"/>
    <s v="50-R1.5 - Retirement"/>
    <m/>
    <x v="1"/>
    <n v="2052"/>
    <b v="0"/>
  </r>
  <r>
    <x v="1"/>
    <s v="0242"/>
    <n v="0"/>
    <n v="0"/>
    <n v="2040"/>
    <n v="1996"/>
    <n v="-451203.77"/>
    <n v="0"/>
    <s v="50-R1.5 - Retirement"/>
    <m/>
    <x v="1"/>
    <n v="2052"/>
    <b v="0"/>
  </r>
  <r>
    <x v="1"/>
    <s v="0242"/>
    <n v="0"/>
    <n v="0"/>
    <n v="2040"/>
    <n v="1997"/>
    <n v="-1104.56"/>
    <n v="0"/>
    <s v="50-R1.5 - Retirement"/>
    <m/>
    <x v="1"/>
    <n v="2052"/>
    <b v="0"/>
  </r>
  <r>
    <x v="1"/>
    <s v="0242"/>
    <n v="0"/>
    <n v="0"/>
    <n v="2040"/>
    <n v="1998"/>
    <n v="-123000.79"/>
    <n v="0"/>
    <s v="50-R1.5 - Retirement"/>
    <m/>
    <x v="1"/>
    <n v="2052"/>
    <b v="0"/>
  </r>
  <r>
    <x v="1"/>
    <s v="0242"/>
    <n v="0"/>
    <n v="0"/>
    <n v="2040"/>
    <n v="1999"/>
    <n v="-399791.18"/>
    <n v="0"/>
    <s v="50-R1.5 - Retirement"/>
    <m/>
    <x v="1"/>
    <n v="2052"/>
    <b v="0"/>
  </r>
  <r>
    <x v="1"/>
    <s v="0242"/>
    <n v="0"/>
    <n v="0"/>
    <n v="2040"/>
    <n v="2000"/>
    <n v="-4420.2700000000004"/>
    <n v="0"/>
    <s v="50-R1.5 - Retirement"/>
    <m/>
    <x v="1"/>
    <n v="2052"/>
    <b v="0"/>
  </r>
  <r>
    <x v="1"/>
    <s v="0242"/>
    <n v="0"/>
    <n v="0"/>
    <n v="2040"/>
    <n v="2001"/>
    <n v="-82117.279999999999"/>
    <n v="0"/>
    <s v="50-R1.5 - Retirement"/>
    <m/>
    <x v="1"/>
    <n v="2052"/>
    <b v="0"/>
  </r>
  <r>
    <x v="1"/>
    <s v="0242"/>
    <n v="0"/>
    <n v="0"/>
    <n v="2040"/>
    <n v="2002"/>
    <n v="-3360.07"/>
    <n v="0"/>
    <s v="50-R1.5 - Retirement"/>
    <m/>
    <x v="1"/>
    <n v="2052"/>
    <b v="0"/>
  </r>
  <r>
    <x v="1"/>
    <s v="0242"/>
    <n v="0"/>
    <n v="0"/>
    <n v="2040"/>
    <n v="2003"/>
    <n v="-97195.81"/>
    <n v="0"/>
    <s v="50-R1.5 - Retirement"/>
    <m/>
    <x v="1"/>
    <n v="2052"/>
    <b v="0"/>
  </r>
  <r>
    <x v="1"/>
    <s v="0242"/>
    <n v="0"/>
    <n v="0"/>
    <n v="2040"/>
    <n v="2005"/>
    <n v="-9556.4699999999993"/>
    <n v="0"/>
    <s v="50-R1.5 - Retirement"/>
    <m/>
    <x v="1"/>
    <n v="2052"/>
    <b v="0"/>
  </r>
  <r>
    <x v="1"/>
    <s v="0242"/>
    <n v="0"/>
    <n v="0"/>
    <n v="2040"/>
    <n v="2006"/>
    <n v="-17737.29"/>
    <n v="0"/>
    <s v="50-R1.5 - Retirement"/>
    <m/>
    <x v="1"/>
    <n v="2052"/>
    <b v="0"/>
  </r>
  <r>
    <x v="1"/>
    <s v="0242"/>
    <n v="0"/>
    <n v="0"/>
    <n v="2040"/>
    <n v="2007"/>
    <n v="-6055.94"/>
    <n v="0"/>
    <s v="50-R1.5 - Retirement"/>
    <m/>
    <x v="1"/>
    <n v="2052"/>
    <b v="0"/>
  </r>
  <r>
    <x v="1"/>
    <s v="0242"/>
    <n v="0"/>
    <n v="0"/>
    <n v="2040"/>
    <n v="2008"/>
    <n v="-3693.59"/>
    <n v="0"/>
    <s v="50-R1.5 - Retirement"/>
    <m/>
    <x v="1"/>
    <n v="2052"/>
    <b v="0"/>
  </r>
  <r>
    <x v="1"/>
    <s v="0242"/>
    <n v="0"/>
    <n v="0"/>
    <n v="2040"/>
    <n v="2009"/>
    <n v="-3139.4"/>
    <n v="0"/>
    <s v="50-R1.5 - Retirement"/>
    <m/>
    <x v="1"/>
    <n v="2052"/>
    <b v="0"/>
  </r>
  <r>
    <x v="1"/>
    <s v="0242"/>
    <n v="0"/>
    <n v="0"/>
    <n v="2040"/>
    <n v="2010"/>
    <n v="-4883"/>
    <n v="0"/>
    <s v="50-R1.5 - Retirement"/>
    <m/>
    <x v="1"/>
    <n v="2052"/>
    <b v="0"/>
  </r>
  <r>
    <x v="1"/>
    <s v="0242"/>
    <n v="0"/>
    <n v="0"/>
    <n v="2041"/>
    <n v="1981"/>
    <n v="-122790.49"/>
    <n v="0"/>
    <s v="50-R1.5 - Retirement"/>
    <m/>
    <x v="1"/>
    <n v="2052"/>
    <b v="0"/>
  </r>
  <r>
    <x v="1"/>
    <s v="0242"/>
    <n v="0"/>
    <n v="0"/>
    <n v="2041"/>
    <n v="1982"/>
    <n v="-229565.88"/>
    <n v="0"/>
    <s v="50-R1.5 - Retirement"/>
    <m/>
    <x v="1"/>
    <n v="2052"/>
    <b v="0"/>
  </r>
  <r>
    <x v="1"/>
    <s v="0242"/>
    <n v="0"/>
    <n v="0"/>
    <n v="2041"/>
    <n v="1987"/>
    <n v="-379414.04"/>
    <n v="0"/>
    <s v="50-R1.5 - Retirement"/>
    <m/>
    <x v="1"/>
    <n v="2052"/>
    <b v="0"/>
  </r>
  <r>
    <x v="1"/>
    <s v="0242"/>
    <n v="0"/>
    <n v="0"/>
    <n v="2041"/>
    <n v="1988"/>
    <n v="-29760.23"/>
    <n v="0"/>
    <s v="50-R1.5 - Retirement"/>
    <m/>
    <x v="1"/>
    <n v="2052"/>
    <b v="0"/>
  </r>
  <r>
    <x v="1"/>
    <s v="0242"/>
    <n v="0"/>
    <n v="0"/>
    <n v="2041"/>
    <n v="1989"/>
    <n v="-8227.91"/>
    <n v="0"/>
    <s v="50-R1.5 - Retirement"/>
    <m/>
    <x v="1"/>
    <n v="2052"/>
    <b v="0"/>
  </r>
  <r>
    <x v="1"/>
    <s v="0242"/>
    <n v="0"/>
    <n v="0"/>
    <n v="2041"/>
    <n v="1992"/>
    <n v="-1214.6400000000001"/>
    <n v="0"/>
    <s v="50-R1.5 - Retirement"/>
    <m/>
    <x v="1"/>
    <n v="2052"/>
    <b v="0"/>
  </r>
  <r>
    <x v="1"/>
    <s v="0242"/>
    <n v="0"/>
    <n v="0"/>
    <n v="2041"/>
    <n v="1993"/>
    <n v="-958.65"/>
    <n v="0"/>
    <s v="50-R1.5 - Retirement"/>
    <m/>
    <x v="1"/>
    <n v="2052"/>
    <b v="0"/>
  </r>
  <r>
    <x v="1"/>
    <s v="0242"/>
    <n v="0"/>
    <n v="0"/>
    <n v="2041"/>
    <n v="1996"/>
    <n v="-462447.47"/>
    <n v="0"/>
    <s v="50-R1.5 - Retirement"/>
    <m/>
    <x v="1"/>
    <n v="2052"/>
    <b v="0"/>
  </r>
  <r>
    <x v="1"/>
    <s v="0242"/>
    <n v="0"/>
    <n v="0"/>
    <n v="2041"/>
    <n v="1997"/>
    <n v="-1133.47"/>
    <n v="0"/>
    <s v="50-R1.5 - Retirement"/>
    <m/>
    <x v="1"/>
    <n v="2052"/>
    <b v="0"/>
  </r>
  <r>
    <x v="1"/>
    <s v="0242"/>
    <n v="0"/>
    <n v="0"/>
    <n v="2041"/>
    <n v="1998"/>
    <n v="-126367.24"/>
    <n v="0"/>
    <s v="50-R1.5 - Retirement"/>
    <m/>
    <x v="1"/>
    <n v="2052"/>
    <b v="0"/>
  </r>
  <r>
    <x v="1"/>
    <s v="0242"/>
    <n v="0"/>
    <n v="0"/>
    <n v="2041"/>
    <n v="1999"/>
    <n v="-411170.01"/>
    <n v="0"/>
    <s v="50-R1.5 - Retirement"/>
    <m/>
    <x v="1"/>
    <n v="2052"/>
    <b v="0"/>
  </r>
  <r>
    <x v="1"/>
    <s v="0242"/>
    <n v="0"/>
    <n v="0"/>
    <n v="2041"/>
    <n v="2000"/>
    <n v="-4550.54"/>
    <n v="0"/>
    <s v="50-R1.5 - Retirement"/>
    <m/>
    <x v="1"/>
    <n v="2052"/>
    <b v="0"/>
  </r>
  <r>
    <x v="1"/>
    <s v="0242"/>
    <n v="0"/>
    <n v="0"/>
    <n v="2041"/>
    <n v="2001"/>
    <n v="-84613.52"/>
    <n v="0"/>
    <s v="50-R1.5 - Retirement"/>
    <m/>
    <x v="1"/>
    <n v="2052"/>
    <b v="0"/>
  </r>
  <r>
    <x v="1"/>
    <s v="0242"/>
    <n v="0"/>
    <n v="0"/>
    <n v="2041"/>
    <n v="2002"/>
    <n v="-3465.07"/>
    <n v="0"/>
    <s v="50-R1.5 - Retirement"/>
    <m/>
    <x v="1"/>
    <n v="2052"/>
    <b v="0"/>
  </r>
  <r>
    <x v="1"/>
    <s v="0242"/>
    <n v="0"/>
    <n v="0"/>
    <n v="2041"/>
    <n v="2003"/>
    <n v="-100307.4"/>
    <n v="0"/>
    <s v="50-R1.5 - Retirement"/>
    <m/>
    <x v="1"/>
    <n v="2052"/>
    <b v="0"/>
  </r>
  <r>
    <x v="1"/>
    <s v="0242"/>
    <n v="0"/>
    <n v="0"/>
    <n v="2041"/>
    <n v="2005"/>
    <n v="-9875.09"/>
    <n v="0"/>
    <s v="50-R1.5 - Retirement"/>
    <m/>
    <x v="1"/>
    <n v="2052"/>
    <b v="0"/>
  </r>
  <r>
    <x v="1"/>
    <s v="0242"/>
    <n v="0"/>
    <n v="0"/>
    <n v="2041"/>
    <n v="2006"/>
    <n v="-18338.39"/>
    <n v="0"/>
    <s v="50-R1.5 - Retirement"/>
    <m/>
    <x v="1"/>
    <n v="2052"/>
    <b v="0"/>
  </r>
  <r>
    <x v="1"/>
    <s v="0242"/>
    <n v="0"/>
    <n v="0"/>
    <n v="2041"/>
    <n v="2007"/>
    <n v="-6264.2"/>
    <n v="0"/>
    <s v="50-R1.5 - Retirement"/>
    <m/>
    <x v="1"/>
    <n v="2052"/>
    <b v="0"/>
  </r>
  <r>
    <x v="1"/>
    <s v="0242"/>
    <n v="0"/>
    <n v="0"/>
    <n v="2041"/>
    <n v="2008"/>
    <n v="-3822.08"/>
    <n v="0"/>
    <s v="50-R1.5 - Retirement"/>
    <m/>
    <x v="1"/>
    <n v="2052"/>
    <b v="0"/>
  </r>
  <r>
    <x v="1"/>
    <s v="0242"/>
    <n v="0"/>
    <n v="0"/>
    <n v="2041"/>
    <n v="2009"/>
    <n v="-3249.77"/>
    <n v="0"/>
    <s v="50-R1.5 - Retirement"/>
    <m/>
    <x v="1"/>
    <n v="2052"/>
    <b v="0"/>
  </r>
  <r>
    <x v="1"/>
    <s v="0242"/>
    <n v="0"/>
    <n v="0"/>
    <n v="2041"/>
    <n v="2010"/>
    <n v="-5055.97"/>
    <n v="0"/>
    <s v="50-R1.5 - Retirement"/>
    <m/>
    <x v="1"/>
    <n v="2052"/>
    <b v="0"/>
  </r>
  <r>
    <x v="1"/>
    <s v="0242"/>
    <n v="0"/>
    <n v="0"/>
    <n v="2042"/>
    <n v="1981"/>
    <n v="-121652.01"/>
    <n v="0"/>
    <s v="50-R1.5 - Retirement"/>
    <m/>
    <x v="1"/>
    <n v="2052"/>
    <b v="0"/>
  </r>
  <r>
    <x v="1"/>
    <s v="0242"/>
    <n v="0"/>
    <n v="0"/>
    <n v="2042"/>
    <n v="1982"/>
    <n v="-228095.7"/>
    <n v="0"/>
    <s v="50-R1.5 - Retirement"/>
    <m/>
    <x v="1"/>
    <n v="2052"/>
    <b v="0"/>
  </r>
  <r>
    <x v="1"/>
    <s v="0242"/>
    <n v="0"/>
    <n v="0"/>
    <n v="2042"/>
    <n v="1987"/>
    <n v="-381924.78"/>
    <n v="0"/>
    <s v="50-R1.5 - Retirement"/>
    <m/>
    <x v="1"/>
    <n v="2052"/>
    <b v="0"/>
  </r>
  <r>
    <x v="1"/>
    <s v="0242"/>
    <n v="0"/>
    <n v="0"/>
    <n v="2042"/>
    <n v="1988"/>
    <n v="-30026.080000000002"/>
    <n v="0"/>
    <s v="50-R1.5 - Retirement"/>
    <m/>
    <x v="1"/>
    <n v="2052"/>
    <b v="0"/>
  </r>
  <r>
    <x v="1"/>
    <s v="0242"/>
    <n v="0"/>
    <n v="0"/>
    <n v="2042"/>
    <n v="1989"/>
    <n v="-8319.5"/>
    <n v="0"/>
    <s v="50-R1.5 - Retirement"/>
    <m/>
    <x v="1"/>
    <n v="2052"/>
    <b v="0"/>
  </r>
  <r>
    <x v="1"/>
    <s v="0242"/>
    <n v="0"/>
    <n v="0"/>
    <n v="2042"/>
    <n v="1992"/>
    <n v="-1235.3800000000001"/>
    <n v="0"/>
    <s v="50-R1.5 - Retirement"/>
    <m/>
    <x v="1"/>
    <n v="2052"/>
    <b v="0"/>
  </r>
  <r>
    <x v="1"/>
    <s v="0242"/>
    <n v="0"/>
    <n v="0"/>
    <n v="2042"/>
    <n v="1993"/>
    <n v="-976.72"/>
    <n v="0"/>
    <s v="50-R1.5 - Retirement"/>
    <m/>
    <x v="1"/>
    <n v="2052"/>
    <b v="0"/>
  </r>
  <r>
    <x v="1"/>
    <s v="0242"/>
    <n v="0"/>
    <n v="0"/>
    <n v="2042"/>
    <n v="1996"/>
    <n v="-473331.56"/>
    <n v="0"/>
    <s v="50-R1.5 - Retirement"/>
    <m/>
    <x v="1"/>
    <n v="2052"/>
    <b v="0"/>
  </r>
  <r>
    <x v="1"/>
    <s v="0242"/>
    <n v="0"/>
    <n v="0"/>
    <n v="2042"/>
    <n v="1997"/>
    <n v="-1161.72"/>
    <n v="0"/>
    <s v="50-R1.5 - Retirement"/>
    <m/>
    <x v="1"/>
    <n v="2052"/>
    <b v="0"/>
  </r>
  <r>
    <x v="1"/>
    <s v="0242"/>
    <n v="0"/>
    <n v="0"/>
    <n v="2042"/>
    <n v="1998"/>
    <n v="-129675.34"/>
    <n v="0"/>
    <s v="50-R1.5 - Retirement"/>
    <m/>
    <x v="1"/>
    <n v="2052"/>
    <b v="0"/>
  </r>
  <r>
    <x v="1"/>
    <s v="0242"/>
    <n v="0"/>
    <n v="0"/>
    <n v="2042"/>
    <n v="1999"/>
    <n v="-422423.45"/>
    <n v="0"/>
    <s v="50-R1.5 - Retirement"/>
    <m/>
    <x v="1"/>
    <n v="2052"/>
    <b v="0"/>
  </r>
  <r>
    <x v="1"/>
    <s v="0242"/>
    <n v="0"/>
    <n v="0"/>
    <n v="2042"/>
    <n v="2000"/>
    <n v="-4680.0600000000004"/>
    <n v="0"/>
    <s v="50-R1.5 - Retirement"/>
    <m/>
    <x v="1"/>
    <n v="2052"/>
    <b v="0"/>
  </r>
  <r>
    <x v="1"/>
    <s v="0242"/>
    <n v="0"/>
    <n v="0"/>
    <n v="2042"/>
    <n v="2001"/>
    <n v="-87107.33"/>
    <n v="0"/>
    <s v="50-R1.5 - Retirement"/>
    <m/>
    <x v="1"/>
    <n v="2052"/>
    <b v="0"/>
  </r>
  <r>
    <x v="1"/>
    <s v="0242"/>
    <n v="0"/>
    <n v="0"/>
    <n v="2042"/>
    <n v="2002"/>
    <n v="-3570.4"/>
    <n v="0"/>
    <s v="50-R1.5 - Retirement"/>
    <m/>
    <x v="1"/>
    <n v="2052"/>
    <b v="0"/>
  </r>
  <r>
    <x v="1"/>
    <s v="0242"/>
    <n v="0"/>
    <n v="0"/>
    <n v="2042"/>
    <n v="2003"/>
    <n v="-103441.94"/>
    <n v="0"/>
    <s v="50-R1.5 - Retirement"/>
    <m/>
    <x v="1"/>
    <n v="2052"/>
    <b v="0"/>
  </r>
  <r>
    <x v="1"/>
    <s v="0242"/>
    <n v="0"/>
    <n v="0"/>
    <n v="2042"/>
    <n v="2005"/>
    <n v="-10198.200000000001"/>
    <n v="0"/>
    <s v="50-R1.5 - Retirement"/>
    <m/>
    <x v="1"/>
    <n v="2052"/>
    <b v="0"/>
  </r>
  <r>
    <x v="1"/>
    <s v="0242"/>
    <n v="0"/>
    <n v="0"/>
    <n v="2042"/>
    <n v="2006"/>
    <n v="-18949.810000000001"/>
    <n v="0"/>
    <s v="50-R1.5 - Retirement"/>
    <m/>
    <x v="1"/>
    <n v="2052"/>
    <b v="0"/>
  </r>
  <r>
    <x v="1"/>
    <s v="0242"/>
    <n v="0"/>
    <n v="0"/>
    <n v="2042"/>
    <n v="2007"/>
    <n v="-6476.49"/>
    <n v="0"/>
    <s v="50-R1.5 - Retirement"/>
    <m/>
    <x v="1"/>
    <n v="2052"/>
    <b v="0"/>
  </r>
  <r>
    <x v="1"/>
    <s v="0242"/>
    <n v="0"/>
    <n v="0"/>
    <n v="2042"/>
    <n v="2008"/>
    <n v="-3953.52"/>
    <n v="0"/>
    <s v="50-R1.5 - Retirement"/>
    <m/>
    <x v="1"/>
    <n v="2052"/>
    <b v="0"/>
  </r>
  <r>
    <x v="1"/>
    <s v="0242"/>
    <n v="0"/>
    <n v="0"/>
    <n v="2042"/>
    <n v="2009"/>
    <n v="-3362.82"/>
    <n v="0"/>
    <s v="50-R1.5 - Retirement"/>
    <m/>
    <x v="1"/>
    <n v="2052"/>
    <b v="0"/>
  </r>
  <r>
    <x v="1"/>
    <s v="0242"/>
    <n v="0"/>
    <n v="0"/>
    <n v="2042"/>
    <n v="2010"/>
    <n v="-5233.71"/>
    <n v="0"/>
    <s v="50-R1.5 - Retirement"/>
    <m/>
    <x v="1"/>
    <n v="2052"/>
    <b v="0"/>
  </r>
  <r>
    <x v="1"/>
    <s v="0242"/>
    <n v="0"/>
    <n v="0"/>
    <n v="2043"/>
    <n v="1981"/>
    <n v="-120163.16"/>
    <n v="0"/>
    <s v="50-R1.5 - Retirement"/>
    <m/>
    <x v="1"/>
    <n v="2052"/>
    <b v="0"/>
  </r>
  <r>
    <x v="1"/>
    <s v="0242"/>
    <n v="0"/>
    <n v="0"/>
    <n v="2043"/>
    <n v="1982"/>
    <n v="-225980.84"/>
    <n v="0"/>
    <s v="50-R1.5 - Retirement"/>
    <m/>
    <x v="1"/>
    <n v="2052"/>
    <b v="0"/>
  </r>
  <r>
    <x v="1"/>
    <s v="0242"/>
    <n v="0"/>
    <n v="0"/>
    <n v="2043"/>
    <n v="1987"/>
    <n v="-383535.76"/>
    <n v="0"/>
    <s v="50-R1.5 - Retirement"/>
    <m/>
    <x v="1"/>
    <n v="2052"/>
    <b v="0"/>
  </r>
  <r>
    <x v="1"/>
    <s v="0242"/>
    <n v="0"/>
    <n v="0"/>
    <n v="2043"/>
    <n v="1988"/>
    <n v="-30224.77"/>
    <n v="0"/>
    <s v="50-R1.5 - Retirement"/>
    <m/>
    <x v="1"/>
    <n v="2052"/>
    <b v="0"/>
  </r>
  <r>
    <x v="1"/>
    <s v="0242"/>
    <n v="0"/>
    <n v="0"/>
    <n v="2043"/>
    <n v="1989"/>
    <n v="-8393.82"/>
    <n v="0"/>
    <s v="50-R1.5 - Retirement"/>
    <m/>
    <x v="1"/>
    <n v="2052"/>
    <b v="0"/>
  </r>
  <r>
    <x v="1"/>
    <s v="0242"/>
    <n v="0"/>
    <n v="0"/>
    <n v="2043"/>
    <n v="1992"/>
    <n v="-1254.1600000000001"/>
    <n v="0"/>
    <s v="50-R1.5 - Retirement"/>
    <m/>
    <x v="1"/>
    <n v="2052"/>
    <b v="0"/>
  </r>
  <r>
    <x v="1"/>
    <s v="0242"/>
    <n v="0"/>
    <n v="0"/>
    <n v="2043"/>
    <n v="1993"/>
    <n v="-993.4"/>
    <n v="0"/>
    <s v="50-R1.5 - Retirement"/>
    <m/>
    <x v="1"/>
    <n v="2052"/>
    <b v="0"/>
  </r>
  <r>
    <x v="1"/>
    <s v="0242"/>
    <n v="0"/>
    <n v="0"/>
    <n v="2043"/>
    <n v="1996"/>
    <n v="-483783.53"/>
    <n v="0"/>
    <s v="50-R1.5 - Retirement"/>
    <m/>
    <x v="1"/>
    <n v="2052"/>
    <b v="0"/>
  </r>
  <r>
    <x v="1"/>
    <s v="0242"/>
    <n v="0"/>
    <n v="0"/>
    <n v="2043"/>
    <n v="1997"/>
    <n v="-1189.06"/>
    <n v="0"/>
    <s v="50-R1.5 - Retirement"/>
    <m/>
    <x v="1"/>
    <n v="2052"/>
    <b v="0"/>
  </r>
  <r>
    <x v="1"/>
    <s v="0242"/>
    <n v="0"/>
    <n v="0"/>
    <n v="2043"/>
    <n v="1998"/>
    <n v="-132906.76999999999"/>
    <n v="0"/>
    <s v="50-R1.5 - Retirement"/>
    <m/>
    <x v="1"/>
    <n v="2052"/>
    <b v="0"/>
  </r>
  <r>
    <x v="1"/>
    <s v="0242"/>
    <n v="0"/>
    <n v="0"/>
    <n v="2043"/>
    <n v="1999"/>
    <n v="-433481.86"/>
    <n v="0"/>
    <s v="50-R1.5 - Retirement"/>
    <m/>
    <x v="1"/>
    <n v="2052"/>
    <b v="0"/>
  </r>
  <r>
    <x v="1"/>
    <s v="0242"/>
    <n v="0"/>
    <n v="0"/>
    <n v="2043"/>
    <n v="2000"/>
    <n v="-4808.1499999999996"/>
    <n v="0"/>
    <s v="50-R1.5 - Retirement"/>
    <m/>
    <x v="1"/>
    <n v="2052"/>
    <b v="0"/>
  </r>
  <r>
    <x v="1"/>
    <s v="0242"/>
    <n v="0"/>
    <n v="0"/>
    <n v="2043"/>
    <n v="2001"/>
    <n v="-89586.57"/>
    <n v="0"/>
    <s v="50-R1.5 - Retirement"/>
    <m/>
    <x v="1"/>
    <n v="2052"/>
    <b v="0"/>
  </r>
  <r>
    <x v="1"/>
    <s v="0242"/>
    <n v="0"/>
    <n v="0"/>
    <n v="2043"/>
    <n v="2002"/>
    <n v="-3675.63"/>
    <n v="0"/>
    <s v="50-R1.5 - Retirement"/>
    <m/>
    <x v="1"/>
    <n v="2052"/>
    <b v="0"/>
  </r>
  <r>
    <x v="1"/>
    <s v="0242"/>
    <n v="0"/>
    <n v="0"/>
    <n v="2043"/>
    <n v="2003"/>
    <n v="-106586.42"/>
    <n v="0"/>
    <s v="50-R1.5 - Retirement"/>
    <m/>
    <x v="1"/>
    <n v="2052"/>
    <b v="0"/>
  </r>
  <r>
    <x v="1"/>
    <s v="0242"/>
    <n v="0"/>
    <n v="0"/>
    <n v="2043"/>
    <n v="2005"/>
    <n v="-10524.68"/>
    <n v="0"/>
    <s v="50-R1.5 - Retirement"/>
    <m/>
    <x v="1"/>
    <n v="2052"/>
    <b v="0"/>
  </r>
  <r>
    <x v="1"/>
    <s v="0242"/>
    <n v="0"/>
    <n v="0"/>
    <n v="2043"/>
    <n v="2006"/>
    <n v="-19569.84"/>
    <n v="0"/>
    <s v="50-R1.5 - Retirement"/>
    <m/>
    <x v="1"/>
    <n v="2052"/>
    <b v="0"/>
  </r>
  <r>
    <x v="1"/>
    <s v="0242"/>
    <n v="0"/>
    <n v="0"/>
    <n v="2043"/>
    <n v="2007"/>
    <n v="-6692.42"/>
    <n v="0"/>
    <s v="50-R1.5 - Retirement"/>
    <m/>
    <x v="1"/>
    <n v="2052"/>
    <b v="0"/>
  </r>
  <r>
    <x v="1"/>
    <s v="0242"/>
    <n v="0"/>
    <n v="0"/>
    <n v="2043"/>
    <n v="2008"/>
    <n v="-4087.5"/>
    <n v="0"/>
    <s v="50-R1.5 - Retirement"/>
    <m/>
    <x v="1"/>
    <n v="2052"/>
    <b v="0"/>
  </r>
  <r>
    <x v="1"/>
    <s v="0242"/>
    <n v="0"/>
    <n v="0"/>
    <n v="2043"/>
    <n v="2009"/>
    <n v="-3478.46"/>
    <n v="0"/>
    <s v="50-R1.5 - Retirement"/>
    <m/>
    <x v="1"/>
    <n v="2052"/>
    <b v="0"/>
  </r>
  <r>
    <x v="1"/>
    <s v="0242"/>
    <n v="0"/>
    <n v="0"/>
    <n v="2043"/>
    <n v="2010"/>
    <n v="-5415.77"/>
    <n v="0"/>
    <s v="50-R1.5 - Retirement"/>
    <m/>
    <x v="1"/>
    <n v="2052"/>
    <b v="0"/>
  </r>
  <r>
    <x v="1"/>
    <s v="0242"/>
    <n v="0"/>
    <n v="0"/>
    <n v="2044"/>
    <n v="1981"/>
    <n v="-118333.24"/>
    <n v="0"/>
    <s v="50-R1.5 - Retirement"/>
    <m/>
    <x v="1"/>
    <n v="2052"/>
    <b v="0"/>
  </r>
  <r>
    <x v="1"/>
    <s v="0242"/>
    <n v="0"/>
    <n v="0"/>
    <n v="2044"/>
    <n v="1982"/>
    <n v="-223215.16"/>
    <n v="0"/>
    <s v="50-R1.5 - Retirement"/>
    <m/>
    <x v="1"/>
    <n v="2052"/>
    <b v="0"/>
  </r>
  <r>
    <x v="1"/>
    <s v="0242"/>
    <n v="0"/>
    <n v="0"/>
    <n v="2044"/>
    <n v="1987"/>
    <n v="-384187.53"/>
    <n v="0"/>
    <s v="50-R1.5 - Retirement"/>
    <m/>
    <x v="1"/>
    <n v="2052"/>
    <b v="0"/>
  </r>
  <r>
    <x v="1"/>
    <s v="0242"/>
    <n v="0"/>
    <n v="0"/>
    <n v="2044"/>
    <n v="1988"/>
    <n v="-30352.26"/>
    <n v="0"/>
    <s v="50-R1.5 - Retirement"/>
    <m/>
    <x v="1"/>
    <n v="2052"/>
    <b v="0"/>
  </r>
  <r>
    <x v="1"/>
    <s v="0242"/>
    <n v="0"/>
    <n v="0"/>
    <n v="2044"/>
    <n v="1989"/>
    <n v="-8449.36"/>
    <n v="0"/>
    <s v="50-R1.5 - Retirement"/>
    <m/>
    <x v="1"/>
    <n v="2052"/>
    <b v="0"/>
  </r>
  <r>
    <x v="1"/>
    <s v="0242"/>
    <n v="0"/>
    <n v="0"/>
    <n v="2044"/>
    <n v="1992"/>
    <n v="-1270.74"/>
    <n v="0"/>
    <s v="50-R1.5 - Retirement"/>
    <m/>
    <x v="1"/>
    <n v="2052"/>
    <b v="0"/>
  </r>
  <r>
    <x v="1"/>
    <s v="0242"/>
    <n v="0"/>
    <n v="0"/>
    <n v="2044"/>
    <n v="1993"/>
    <n v="-1008.5"/>
    <n v="0"/>
    <s v="50-R1.5 - Retirement"/>
    <m/>
    <x v="1"/>
    <n v="2052"/>
    <b v="0"/>
  </r>
  <r>
    <x v="1"/>
    <s v="0242"/>
    <n v="0"/>
    <n v="0"/>
    <n v="2044"/>
    <n v="1996"/>
    <n v="-493707.68"/>
    <n v="0"/>
    <s v="50-R1.5 - Retirement"/>
    <m/>
    <x v="1"/>
    <n v="2052"/>
    <b v="0"/>
  </r>
  <r>
    <x v="1"/>
    <s v="0242"/>
    <n v="0"/>
    <n v="0"/>
    <n v="2044"/>
    <n v="1997"/>
    <n v="-1215.31"/>
    <n v="0"/>
    <s v="50-R1.5 - Retirement"/>
    <m/>
    <x v="1"/>
    <n v="2052"/>
    <b v="0"/>
  </r>
  <r>
    <x v="1"/>
    <s v="0242"/>
    <n v="0"/>
    <n v="0"/>
    <n v="2044"/>
    <n v="1998"/>
    <n v="-136034.84"/>
    <n v="0"/>
    <s v="50-R1.5 - Retirement"/>
    <m/>
    <x v="1"/>
    <n v="2052"/>
    <b v="0"/>
  </r>
  <r>
    <x v="1"/>
    <s v="0242"/>
    <n v="0"/>
    <n v="0"/>
    <n v="2044"/>
    <n v="1999"/>
    <n v="-444283.94"/>
    <n v="0"/>
    <s v="50-R1.5 - Retirement"/>
    <m/>
    <x v="1"/>
    <n v="2052"/>
    <b v="0"/>
  </r>
  <r>
    <x v="1"/>
    <s v="0242"/>
    <n v="0"/>
    <n v="0"/>
    <n v="2044"/>
    <n v="2000"/>
    <n v="-4934.0200000000004"/>
    <n v="0"/>
    <s v="50-R1.5 - Retirement"/>
    <m/>
    <x v="1"/>
    <n v="2052"/>
    <b v="0"/>
  </r>
  <r>
    <x v="1"/>
    <s v="0242"/>
    <n v="0"/>
    <n v="0"/>
    <n v="2044"/>
    <n v="2001"/>
    <n v="-92038.5"/>
    <n v="0"/>
    <s v="50-R1.5 - Retirement"/>
    <m/>
    <x v="1"/>
    <n v="2052"/>
    <b v="0"/>
  </r>
  <r>
    <x v="1"/>
    <s v="0242"/>
    <n v="0"/>
    <n v="0"/>
    <n v="2044"/>
    <n v="2002"/>
    <n v="-3780.25"/>
    <n v="0"/>
    <s v="50-R1.5 - Retirement"/>
    <m/>
    <x v="1"/>
    <n v="2052"/>
    <b v="0"/>
  </r>
  <r>
    <x v="1"/>
    <s v="0242"/>
    <n v="0"/>
    <n v="0"/>
    <n v="2044"/>
    <n v="2003"/>
    <n v="-109727.83"/>
    <n v="0"/>
    <s v="50-R1.5 - Retirement"/>
    <m/>
    <x v="1"/>
    <n v="2052"/>
    <b v="0"/>
  </r>
  <r>
    <x v="1"/>
    <s v="0242"/>
    <n v="0"/>
    <n v="0"/>
    <n v="2044"/>
    <n v="2005"/>
    <n v="-10853.57"/>
    <n v="0"/>
    <s v="50-R1.5 - Retirement"/>
    <m/>
    <x v="1"/>
    <n v="2052"/>
    <b v="0"/>
  </r>
  <r>
    <x v="1"/>
    <s v="0242"/>
    <n v="0"/>
    <n v="0"/>
    <n v="2044"/>
    <n v="2006"/>
    <n v="-20196.34"/>
    <n v="0"/>
    <s v="50-R1.5 - Retirement"/>
    <m/>
    <x v="1"/>
    <n v="2052"/>
    <b v="0"/>
  </r>
  <r>
    <x v="1"/>
    <s v="0242"/>
    <n v="0"/>
    <n v="0"/>
    <n v="2044"/>
    <n v="2007"/>
    <n v="-6911.39"/>
    <n v="0"/>
    <s v="50-R1.5 - Retirement"/>
    <m/>
    <x v="1"/>
    <n v="2052"/>
    <b v="0"/>
  </r>
  <r>
    <x v="1"/>
    <s v="0242"/>
    <n v="0"/>
    <n v="0"/>
    <n v="2044"/>
    <n v="2008"/>
    <n v="-4223.78"/>
    <n v="0"/>
    <s v="50-R1.5 - Retirement"/>
    <m/>
    <x v="1"/>
    <n v="2052"/>
    <b v="0"/>
  </r>
  <r>
    <x v="1"/>
    <s v="0242"/>
    <n v="0"/>
    <n v="0"/>
    <n v="2044"/>
    <n v="2009"/>
    <n v="-3596.34"/>
    <n v="0"/>
    <s v="50-R1.5 - Retirement"/>
    <m/>
    <x v="1"/>
    <n v="2052"/>
    <b v="0"/>
  </r>
  <r>
    <x v="1"/>
    <s v="0242"/>
    <n v="0"/>
    <n v="0"/>
    <n v="2044"/>
    <n v="2010"/>
    <n v="-5602.02"/>
    <n v="0"/>
    <s v="50-R1.5 - Retirement"/>
    <m/>
    <x v="1"/>
    <n v="2052"/>
    <b v="0"/>
  </r>
  <r>
    <x v="1"/>
    <s v="0242"/>
    <n v="0"/>
    <n v="0"/>
    <n v="2045"/>
    <n v="1981"/>
    <n v="-116169.51"/>
    <n v="0"/>
    <s v="50-R1.5 - Retirement"/>
    <m/>
    <x v="1"/>
    <n v="2052"/>
    <b v="0"/>
  </r>
  <r>
    <x v="1"/>
    <s v="0242"/>
    <n v="0"/>
    <n v="0"/>
    <n v="2045"/>
    <n v="1982"/>
    <n v="-219815.89"/>
    <n v="0"/>
    <s v="50-R1.5 - Retirement"/>
    <m/>
    <x v="1"/>
    <n v="2052"/>
    <b v="0"/>
  </r>
  <r>
    <x v="1"/>
    <s v="0242"/>
    <n v="0"/>
    <n v="0"/>
    <n v="2045"/>
    <n v="1987"/>
    <n v="-383835"/>
    <n v="0"/>
    <s v="50-R1.5 - Retirement"/>
    <m/>
    <x v="1"/>
    <n v="2052"/>
    <b v="0"/>
  </r>
  <r>
    <x v="1"/>
    <s v="0242"/>
    <n v="0"/>
    <n v="0"/>
    <n v="2045"/>
    <n v="1988"/>
    <n v="-30403.84"/>
    <n v="0"/>
    <s v="50-R1.5 - Retirement"/>
    <m/>
    <x v="1"/>
    <n v="2052"/>
    <b v="0"/>
  </r>
  <r>
    <x v="1"/>
    <s v="0242"/>
    <n v="0"/>
    <n v="0"/>
    <n v="2045"/>
    <n v="1989"/>
    <n v="-8485"/>
    <n v="0"/>
    <s v="50-R1.5 - Retirement"/>
    <m/>
    <x v="1"/>
    <n v="2052"/>
    <b v="0"/>
  </r>
  <r>
    <x v="1"/>
    <s v="0242"/>
    <n v="0"/>
    <n v="0"/>
    <n v="2045"/>
    <n v="1992"/>
    <n v="-1284.8800000000001"/>
    <n v="0"/>
    <s v="50-R1.5 - Retirement"/>
    <m/>
    <x v="1"/>
    <n v="2052"/>
    <b v="0"/>
  </r>
  <r>
    <x v="1"/>
    <s v="0242"/>
    <n v="0"/>
    <n v="0"/>
    <n v="2045"/>
    <n v="1993"/>
    <n v="-1021.83"/>
    <n v="0"/>
    <s v="50-R1.5 - Retirement"/>
    <m/>
    <x v="1"/>
    <n v="2052"/>
    <b v="0"/>
  </r>
  <r>
    <x v="1"/>
    <s v="0242"/>
    <n v="0"/>
    <n v="0"/>
    <n v="2045"/>
    <n v="1996"/>
    <n v="-503014.11"/>
    <n v="0"/>
    <s v="50-R1.5 - Retirement"/>
    <m/>
    <x v="1"/>
    <n v="2052"/>
    <b v="0"/>
  </r>
  <r>
    <x v="1"/>
    <s v="0242"/>
    <n v="0"/>
    <n v="0"/>
    <n v="2045"/>
    <n v="1997"/>
    <n v="-1240.25"/>
    <n v="0"/>
    <s v="50-R1.5 - Retirement"/>
    <m/>
    <x v="1"/>
    <n v="2052"/>
    <b v="0"/>
  </r>
  <r>
    <x v="1"/>
    <s v="0242"/>
    <n v="0"/>
    <n v="0"/>
    <n v="2045"/>
    <n v="1998"/>
    <n v="-139038.72"/>
    <n v="0"/>
    <s v="50-R1.5 - Retirement"/>
    <m/>
    <x v="1"/>
    <n v="2052"/>
    <b v="0"/>
  </r>
  <r>
    <x v="1"/>
    <s v="0242"/>
    <n v="0"/>
    <n v="0"/>
    <n v="2045"/>
    <n v="1999"/>
    <n v="-454740.53"/>
    <n v="0"/>
    <s v="50-R1.5 - Retirement"/>
    <m/>
    <x v="1"/>
    <n v="2052"/>
    <b v="0"/>
  </r>
  <r>
    <x v="1"/>
    <s v="0242"/>
    <n v="0"/>
    <n v="0"/>
    <n v="2045"/>
    <n v="2000"/>
    <n v="-5056.97"/>
    <n v="0"/>
    <s v="50-R1.5 - Retirement"/>
    <m/>
    <x v="1"/>
    <n v="2052"/>
    <b v="0"/>
  </r>
  <r>
    <x v="1"/>
    <s v="0242"/>
    <n v="0"/>
    <n v="0"/>
    <n v="2045"/>
    <n v="2001"/>
    <n v="-94447.93"/>
    <n v="0"/>
    <s v="50-R1.5 - Retirement"/>
    <m/>
    <x v="1"/>
    <n v="2052"/>
    <b v="0"/>
  </r>
  <r>
    <x v="1"/>
    <s v="0242"/>
    <n v="0"/>
    <n v="0"/>
    <n v="2045"/>
    <n v="2002"/>
    <n v="-3883.71"/>
    <n v="0"/>
    <s v="50-R1.5 - Retirement"/>
    <m/>
    <x v="1"/>
    <n v="2052"/>
    <b v="0"/>
  </r>
  <r>
    <x v="1"/>
    <s v="0242"/>
    <n v="0"/>
    <n v="0"/>
    <n v="2045"/>
    <n v="2003"/>
    <n v="-112850.9"/>
    <n v="0"/>
    <s v="50-R1.5 - Retirement"/>
    <m/>
    <x v="1"/>
    <n v="2052"/>
    <b v="0"/>
  </r>
  <r>
    <x v="1"/>
    <s v="0242"/>
    <n v="0"/>
    <n v="0"/>
    <n v="2045"/>
    <n v="2005"/>
    <n v="-11183.51"/>
    <n v="0"/>
    <s v="50-R1.5 - Retirement"/>
    <m/>
    <x v="1"/>
    <n v="2052"/>
    <b v="0"/>
  </r>
  <r>
    <x v="1"/>
    <s v="0242"/>
    <n v="0"/>
    <n v="0"/>
    <n v="2045"/>
    <n v="2006"/>
    <n v="-20827.46"/>
    <n v="0"/>
    <s v="50-R1.5 - Retirement"/>
    <m/>
    <x v="1"/>
    <n v="2052"/>
    <b v="0"/>
  </r>
  <r>
    <x v="1"/>
    <s v="0242"/>
    <n v="0"/>
    <n v="0"/>
    <n v="2045"/>
    <n v="2007"/>
    <n v="-7132.65"/>
    <n v="0"/>
    <s v="50-R1.5 - Retirement"/>
    <m/>
    <x v="1"/>
    <n v="2052"/>
    <b v="0"/>
  </r>
  <r>
    <x v="1"/>
    <s v="0242"/>
    <n v="0"/>
    <n v="0"/>
    <n v="2045"/>
    <n v="2008"/>
    <n v="-4361.9799999999996"/>
    <n v="0"/>
    <s v="50-R1.5 - Retirement"/>
    <m/>
    <x v="1"/>
    <n v="2052"/>
    <b v="0"/>
  </r>
  <r>
    <x v="1"/>
    <s v="0242"/>
    <n v="0"/>
    <n v="0"/>
    <n v="2045"/>
    <n v="2009"/>
    <n v="-3716.25"/>
    <n v="0"/>
    <s v="50-R1.5 - Retirement"/>
    <m/>
    <x v="1"/>
    <n v="2052"/>
    <b v="0"/>
  </r>
  <r>
    <x v="1"/>
    <s v="0242"/>
    <n v="0"/>
    <n v="0"/>
    <n v="2045"/>
    <n v="2010"/>
    <n v="-5791.87"/>
    <n v="0"/>
    <s v="50-R1.5 - Retirement"/>
    <m/>
    <x v="1"/>
    <n v="2052"/>
    <b v="0"/>
  </r>
  <r>
    <x v="1"/>
    <s v="0242"/>
    <n v="0"/>
    <n v="0"/>
    <n v="2046"/>
    <n v="1981"/>
    <n v="-113707.09"/>
    <n v="0"/>
    <s v="50-R1.5 - Retirement"/>
    <m/>
    <x v="1"/>
    <n v="2052"/>
    <b v="0"/>
  </r>
  <r>
    <x v="1"/>
    <s v="0242"/>
    <n v="0"/>
    <n v="0"/>
    <n v="2046"/>
    <n v="1982"/>
    <n v="-215796.56"/>
    <n v="0"/>
    <s v="50-R1.5 - Retirement"/>
    <m/>
    <x v="1"/>
    <n v="2052"/>
    <b v="0"/>
  </r>
  <r>
    <x v="1"/>
    <s v="0242"/>
    <n v="0"/>
    <n v="0"/>
    <n v="2046"/>
    <n v="1987"/>
    <n v="-382445.38"/>
    <n v="0"/>
    <s v="50-R1.5 - Retirement"/>
    <m/>
    <x v="1"/>
    <n v="2052"/>
    <b v="0"/>
  </r>
  <r>
    <x v="1"/>
    <s v="0242"/>
    <n v="0"/>
    <n v="0"/>
    <n v="2046"/>
    <n v="1988"/>
    <n v="-30375.94"/>
    <n v="0"/>
    <s v="50-R1.5 - Retirement"/>
    <m/>
    <x v="1"/>
    <n v="2052"/>
    <b v="0"/>
  </r>
  <r>
    <x v="1"/>
    <s v="0242"/>
    <n v="0"/>
    <n v="0"/>
    <n v="2046"/>
    <n v="1989"/>
    <n v="-8499.42"/>
    <n v="0"/>
    <s v="50-R1.5 - Retirement"/>
    <m/>
    <x v="1"/>
    <n v="2052"/>
    <b v="0"/>
  </r>
  <r>
    <x v="1"/>
    <s v="0242"/>
    <n v="0"/>
    <n v="0"/>
    <n v="2046"/>
    <n v="1992"/>
    <n v="-1296.3599999999999"/>
    <n v="0"/>
    <s v="50-R1.5 - Retirement"/>
    <m/>
    <x v="1"/>
    <n v="2052"/>
    <b v="0"/>
  </r>
  <r>
    <x v="1"/>
    <s v="0242"/>
    <n v="0"/>
    <n v="0"/>
    <n v="2046"/>
    <n v="1993"/>
    <n v="-1033.2"/>
    <n v="0"/>
    <s v="50-R1.5 - Retirement"/>
    <m/>
    <x v="1"/>
    <n v="2052"/>
    <b v="0"/>
  </r>
  <r>
    <x v="1"/>
    <s v="0242"/>
    <n v="0"/>
    <n v="0"/>
    <n v="2046"/>
    <n v="1996"/>
    <n v="-511607.11"/>
    <n v="0"/>
    <s v="50-R1.5 - Retirement"/>
    <m/>
    <x v="1"/>
    <n v="2052"/>
    <b v="0"/>
  </r>
  <r>
    <x v="1"/>
    <s v="0242"/>
    <n v="0"/>
    <n v="0"/>
    <n v="2046"/>
    <n v="1997"/>
    <n v="-1263.6199999999999"/>
    <n v="0"/>
    <s v="50-R1.5 - Retirement"/>
    <m/>
    <x v="1"/>
    <n v="2052"/>
    <b v="0"/>
  </r>
  <r>
    <x v="1"/>
    <s v="0242"/>
    <n v="0"/>
    <n v="0"/>
    <n v="2046"/>
    <n v="1998"/>
    <n v="-141890.91"/>
    <n v="0"/>
    <s v="50-R1.5 - Retirement"/>
    <m/>
    <x v="1"/>
    <n v="2052"/>
    <b v="0"/>
  </r>
  <r>
    <x v="1"/>
    <s v="0242"/>
    <n v="0"/>
    <n v="0"/>
    <n v="2046"/>
    <n v="1999"/>
    <n v="-464781.98"/>
    <n v="0"/>
    <s v="50-R1.5 - Retirement"/>
    <m/>
    <x v="1"/>
    <n v="2052"/>
    <b v="0"/>
  </r>
  <r>
    <x v="1"/>
    <s v="0242"/>
    <n v="0"/>
    <n v="0"/>
    <n v="2046"/>
    <n v="2000"/>
    <n v="-5175.99"/>
    <n v="0"/>
    <s v="50-R1.5 - Retirement"/>
    <m/>
    <x v="1"/>
    <n v="2052"/>
    <b v="0"/>
  </r>
  <r>
    <x v="1"/>
    <s v="0242"/>
    <n v="0"/>
    <n v="0"/>
    <n v="2046"/>
    <n v="2001"/>
    <n v="-96801.51"/>
    <n v="0"/>
    <s v="50-R1.5 - Retirement"/>
    <m/>
    <x v="1"/>
    <n v="2052"/>
    <b v="0"/>
  </r>
  <r>
    <x v="1"/>
    <s v="0242"/>
    <n v="0"/>
    <n v="0"/>
    <n v="2046"/>
    <n v="2002"/>
    <n v="-3985.38"/>
    <n v="0"/>
    <s v="50-R1.5 - Retirement"/>
    <m/>
    <x v="1"/>
    <n v="2052"/>
    <b v="0"/>
  </r>
  <r>
    <x v="1"/>
    <s v="0242"/>
    <n v="0"/>
    <n v="0"/>
    <n v="2046"/>
    <n v="2003"/>
    <n v="-115939.55"/>
    <n v="0"/>
    <s v="50-R1.5 - Retirement"/>
    <m/>
    <x v="1"/>
    <n v="2052"/>
    <b v="0"/>
  </r>
  <r>
    <x v="1"/>
    <s v="0242"/>
    <n v="0"/>
    <n v="0"/>
    <n v="2046"/>
    <n v="2005"/>
    <n v="-11513.12"/>
    <n v="0"/>
    <s v="50-R1.5 - Retirement"/>
    <m/>
    <x v="1"/>
    <n v="2052"/>
    <b v="0"/>
  </r>
  <r>
    <x v="1"/>
    <s v="0242"/>
    <n v="0"/>
    <n v="0"/>
    <n v="2046"/>
    <n v="2006"/>
    <n v="-21460.59"/>
    <n v="0"/>
    <s v="50-R1.5 - Retirement"/>
    <m/>
    <x v="1"/>
    <n v="2052"/>
    <b v="0"/>
  </r>
  <r>
    <x v="1"/>
    <s v="0242"/>
    <n v="0"/>
    <n v="0"/>
    <n v="2046"/>
    <n v="2007"/>
    <n v="-7355.54"/>
    <n v="0"/>
    <s v="50-R1.5 - Retirement"/>
    <m/>
    <x v="1"/>
    <n v="2052"/>
    <b v="0"/>
  </r>
  <r>
    <x v="1"/>
    <s v="0242"/>
    <n v="0"/>
    <n v="0"/>
    <n v="2046"/>
    <n v="2008"/>
    <n v="-4501.62"/>
    <n v="0"/>
    <s v="50-R1.5 - Retirement"/>
    <m/>
    <x v="1"/>
    <n v="2052"/>
    <b v="0"/>
  </r>
  <r>
    <x v="1"/>
    <s v="0242"/>
    <n v="0"/>
    <n v="0"/>
    <n v="2046"/>
    <n v="2009"/>
    <n v="-3837.84"/>
    <n v="0"/>
    <s v="50-R1.5 - Retirement"/>
    <m/>
    <x v="1"/>
    <n v="2052"/>
    <b v="0"/>
  </r>
  <r>
    <x v="1"/>
    <s v="0242"/>
    <n v="0"/>
    <n v="0"/>
    <n v="2046"/>
    <n v="2010"/>
    <n v="-5984.97"/>
    <n v="0"/>
    <s v="50-R1.5 - Retirement"/>
    <m/>
    <x v="1"/>
    <n v="2052"/>
    <b v="0"/>
  </r>
  <r>
    <x v="1"/>
    <s v="0242"/>
    <n v="0"/>
    <n v="0"/>
    <n v="2047"/>
    <n v="1981"/>
    <n v="-110882.4"/>
    <n v="0"/>
    <s v="50-R1.5 - Retirement"/>
    <m/>
    <x v="1"/>
    <n v="2052"/>
    <b v="0"/>
  </r>
  <r>
    <x v="1"/>
    <s v="0242"/>
    <n v="0"/>
    <n v="0"/>
    <n v="2047"/>
    <n v="1982"/>
    <n v="-211222.37"/>
    <n v="0"/>
    <s v="50-R1.5 - Retirement"/>
    <m/>
    <x v="1"/>
    <n v="2052"/>
    <b v="0"/>
  </r>
  <r>
    <x v="1"/>
    <s v="0242"/>
    <n v="0"/>
    <n v="0"/>
    <n v="2047"/>
    <n v="1987"/>
    <n v="-379996.12"/>
    <n v="0"/>
    <s v="50-R1.5 - Retirement"/>
    <m/>
    <x v="1"/>
    <n v="2052"/>
    <b v="0"/>
  </r>
  <r>
    <x v="1"/>
    <s v="0242"/>
    <n v="0"/>
    <n v="0"/>
    <n v="2047"/>
    <n v="1988"/>
    <n v="-30265.97"/>
    <n v="0"/>
    <s v="50-R1.5 - Retirement"/>
    <m/>
    <x v="1"/>
    <n v="2052"/>
    <b v="0"/>
  </r>
  <r>
    <x v="1"/>
    <s v="0242"/>
    <n v="0"/>
    <n v="0"/>
    <n v="2047"/>
    <n v="1989"/>
    <n v="-8491.6299999999992"/>
    <n v="0"/>
    <s v="50-R1.5 - Retirement"/>
    <m/>
    <x v="1"/>
    <n v="2052"/>
    <b v="0"/>
  </r>
  <r>
    <x v="1"/>
    <s v="0242"/>
    <n v="0"/>
    <n v="0"/>
    <n v="2047"/>
    <n v="1992"/>
    <n v="-1304.94"/>
    <n v="0"/>
    <s v="50-R1.5 - Retirement"/>
    <m/>
    <x v="1"/>
    <n v="2052"/>
    <b v="0"/>
  </r>
  <r>
    <x v="1"/>
    <s v="0242"/>
    <n v="0"/>
    <n v="0"/>
    <n v="2047"/>
    <n v="1993"/>
    <n v="-1042.43"/>
    <n v="0"/>
    <s v="50-R1.5 - Retirement"/>
    <m/>
    <x v="1"/>
    <n v="2052"/>
    <b v="0"/>
  </r>
  <r>
    <x v="1"/>
    <s v="0242"/>
    <n v="0"/>
    <n v="0"/>
    <n v="2047"/>
    <n v="1996"/>
    <n v="-519382.29"/>
    <n v="0"/>
    <s v="50-R1.5 - Retirement"/>
    <m/>
    <x v="1"/>
    <n v="2052"/>
    <b v="0"/>
  </r>
  <r>
    <x v="1"/>
    <s v="0242"/>
    <n v="0"/>
    <n v="0"/>
    <n v="2047"/>
    <n v="1997"/>
    <n v="-1285.21"/>
    <n v="0"/>
    <s v="50-R1.5 - Retirement"/>
    <m/>
    <x v="1"/>
    <n v="2052"/>
    <b v="0"/>
  </r>
  <r>
    <x v="1"/>
    <s v="0242"/>
    <n v="0"/>
    <n v="0"/>
    <n v="2047"/>
    <n v="1998"/>
    <n v="-144565.56"/>
    <n v="0"/>
    <s v="50-R1.5 - Retirement"/>
    <m/>
    <x v="1"/>
    <n v="2052"/>
    <b v="0"/>
  </r>
  <r>
    <x v="1"/>
    <s v="0242"/>
    <n v="0"/>
    <n v="0"/>
    <n v="2047"/>
    <n v="1999"/>
    <n v="-474316.34"/>
    <n v="0"/>
    <s v="50-R1.5 - Retirement"/>
    <m/>
    <x v="1"/>
    <n v="2052"/>
    <b v="0"/>
  </r>
  <r>
    <x v="1"/>
    <s v="0242"/>
    <n v="0"/>
    <n v="0"/>
    <n v="2047"/>
    <n v="2000"/>
    <n v="-5290.29"/>
    <n v="0"/>
    <s v="50-R1.5 - Retirement"/>
    <m/>
    <x v="1"/>
    <n v="2052"/>
    <b v="0"/>
  </r>
  <r>
    <x v="1"/>
    <s v="0242"/>
    <n v="0"/>
    <n v="0"/>
    <n v="2047"/>
    <n v="2001"/>
    <n v="-99079.81"/>
    <n v="0"/>
    <s v="50-R1.5 - Retirement"/>
    <m/>
    <x v="1"/>
    <n v="2052"/>
    <b v="0"/>
  </r>
  <r>
    <x v="1"/>
    <s v="0242"/>
    <n v="0"/>
    <n v="0"/>
    <n v="2047"/>
    <n v="2002"/>
    <n v="-4084.7"/>
    <n v="0"/>
    <s v="50-R1.5 - Retirement"/>
    <m/>
    <x v="1"/>
    <n v="2052"/>
    <b v="0"/>
  </r>
  <r>
    <x v="1"/>
    <s v="0242"/>
    <n v="0"/>
    <n v="0"/>
    <n v="2047"/>
    <n v="2003"/>
    <n v="-118974.67"/>
    <n v="0"/>
    <s v="50-R1.5 - Retirement"/>
    <m/>
    <x v="1"/>
    <n v="2052"/>
    <b v="0"/>
  </r>
  <r>
    <x v="1"/>
    <s v="0242"/>
    <n v="0"/>
    <n v="0"/>
    <n v="2047"/>
    <n v="2005"/>
    <n v="-11840.8"/>
    <n v="0"/>
    <s v="50-R1.5 - Retirement"/>
    <m/>
    <x v="1"/>
    <n v="2052"/>
    <b v="0"/>
  </r>
  <r>
    <x v="1"/>
    <s v="0242"/>
    <n v="0"/>
    <n v="0"/>
    <n v="2047"/>
    <n v="2006"/>
    <n v="-22093.09"/>
    <n v="0"/>
    <s v="50-R1.5 - Retirement"/>
    <m/>
    <x v="1"/>
    <n v="2052"/>
    <b v="0"/>
  </r>
  <r>
    <x v="1"/>
    <s v="0242"/>
    <n v="0"/>
    <n v="0"/>
    <n v="2047"/>
    <n v="2007"/>
    <n v="-7579.14"/>
    <n v="0"/>
    <s v="50-R1.5 - Retirement"/>
    <m/>
    <x v="1"/>
    <n v="2052"/>
    <b v="0"/>
  </r>
  <r>
    <x v="1"/>
    <s v="0242"/>
    <n v="0"/>
    <n v="0"/>
    <n v="2047"/>
    <n v="2008"/>
    <n v="-4642.29"/>
    <n v="0"/>
    <s v="50-R1.5 - Retirement"/>
    <m/>
    <x v="1"/>
    <n v="2052"/>
    <b v="0"/>
  </r>
  <r>
    <x v="1"/>
    <s v="0242"/>
    <n v="0"/>
    <n v="0"/>
    <n v="2047"/>
    <n v="2009"/>
    <n v="-3960.71"/>
    <n v="0"/>
    <s v="50-R1.5 - Retirement"/>
    <m/>
    <x v="1"/>
    <n v="2052"/>
    <b v="0"/>
  </r>
  <r>
    <x v="1"/>
    <s v="0242"/>
    <n v="0"/>
    <n v="0"/>
    <n v="2047"/>
    <n v="2010"/>
    <n v="-6180.8"/>
    <n v="0"/>
    <s v="50-R1.5 - Retirement"/>
    <m/>
    <x v="1"/>
    <n v="2052"/>
    <b v="0"/>
  </r>
  <r>
    <x v="1"/>
    <s v="0242"/>
    <n v="0"/>
    <n v="0"/>
    <n v="2048"/>
    <n v="1981"/>
    <n v="-107839.81"/>
    <n v="0"/>
    <s v="50-R1.5 - Retirement"/>
    <m/>
    <x v="1"/>
    <n v="2052"/>
    <b v="0"/>
  </r>
  <r>
    <x v="1"/>
    <s v="0242"/>
    <n v="0"/>
    <n v="0"/>
    <n v="2048"/>
    <n v="1982"/>
    <n v="-205975.21"/>
    <n v="0"/>
    <s v="50-R1.5 - Retirement"/>
    <m/>
    <x v="1"/>
    <n v="2052"/>
    <b v="0"/>
  </r>
  <r>
    <x v="1"/>
    <s v="0242"/>
    <n v="0"/>
    <n v="0"/>
    <n v="2048"/>
    <n v="1987"/>
    <n v="-376472.88"/>
    <n v="0"/>
    <s v="50-R1.5 - Retirement"/>
    <m/>
    <x v="1"/>
    <n v="2052"/>
    <b v="0"/>
  </r>
  <r>
    <x v="1"/>
    <s v="0242"/>
    <n v="0"/>
    <n v="0"/>
    <n v="2048"/>
    <n v="1988"/>
    <n v="-30072.14"/>
    <n v="0"/>
    <s v="50-R1.5 - Retirement"/>
    <m/>
    <x v="1"/>
    <n v="2052"/>
    <b v="0"/>
  </r>
  <r>
    <x v="1"/>
    <s v="0242"/>
    <n v="0"/>
    <n v="0"/>
    <n v="2048"/>
    <n v="1989"/>
    <n v="-8460.8799999999992"/>
    <n v="0"/>
    <s v="50-R1.5 - Retirement"/>
    <m/>
    <x v="1"/>
    <n v="2052"/>
    <b v="0"/>
  </r>
  <r>
    <x v="1"/>
    <s v="0242"/>
    <n v="0"/>
    <n v="0"/>
    <n v="2048"/>
    <n v="1992"/>
    <n v="-1310.44"/>
    <n v="0"/>
    <s v="50-R1.5 - Retirement"/>
    <m/>
    <x v="1"/>
    <n v="2052"/>
    <b v="0"/>
  </r>
  <r>
    <x v="1"/>
    <s v="0242"/>
    <n v="0"/>
    <n v="0"/>
    <n v="2048"/>
    <n v="1993"/>
    <n v="-1049.33"/>
    <n v="0"/>
    <s v="50-R1.5 - Retirement"/>
    <m/>
    <x v="1"/>
    <n v="2052"/>
    <b v="0"/>
  </r>
  <r>
    <x v="1"/>
    <s v="0242"/>
    <n v="0"/>
    <n v="0"/>
    <n v="2048"/>
    <n v="1996"/>
    <n v="-526246.82999999996"/>
    <n v="0"/>
    <s v="50-R1.5 - Retirement"/>
    <m/>
    <x v="1"/>
    <n v="2052"/>
    <b v="0"/>
  </r>
  <r>
    <x v="1"/>
    <s v="0242"/>
    <n v="0"/>
    <n v="0"/>
    <n v="2048"/>
    <n v="1997"/>
    <n v="-1304.74"/>
    <n v="0"/>
    <s v="50-R1.5 - Retirement"/>
    <m/>
    <x v="1"/>
    <n v="2052"/>
    <b v="0"/>
  </r>
  <r>
    <x v="1"/>
    <s v="0242"/>
    <n v="0"/>
    <n v="0"/>
    <n v="2048"/>
    <n v="1998"/>
    <n v="-147035.18"/>
    <n v="0"/>
    <s v="50-R1.5 - Retirement"/>
    <m/>
    <x v="1"/>
    <n v="2052"/>
    <b v="0"/>
  </r>
  <r>
    <x v="1"/>
    <s v="0242"/>
    <n v="0"/>
    <n v="0"/>
    <n v="2048"/>
    <n v="1999"/>
    <n v="-483257.24"/>
    <n v="0"/>
    <s v="50-R1.5 - Retirement"/>
    <m/>
    <x v="1"/>
    <n v="2052"/>
    <b v="0"/>
  </r>
  <r>
    <x v="1"/>
    <s v="0242"/>
    <n v="0"/>
    <n v="0"/>
    <n v="2048"/>
    <n v="2000"/>
    <n v="-5398.81"/>
    <n v="0"/>
    <s v="50-R1.5 - Retirement"/>
    <m/>
    <x v="1"/>
    <n v="2052"/>
    <b v="0"/>
  </r>
  <r>
    <x v="1"/>
    <s v="0242"/>
    <n v="0"/>
    <n v="0"/>
    <n v="2048"/>
    <n v="2001"/>
    <n v="-101267.66"/>
    <n v="0"/>
    <s v="50-R1.5 - Retirement"/>
    <m/>
    <x v="1"/>
    <n v="2052"/>
    <b v="0"/>
  </r>
  <r>
    <x v="1"/>
    <s v="0242"/>
    <n v="0"/>
    <n v="0"/>
    <n v="2048"/>
    <n v="2002"/>
    <n v="-4180.83"/>
    <n v="0"/>
    <s v="50-R1.5 - Retirement"/>
    <m/>
    <x v="1"/>
    <n v="2052"/>
    <b v="0"/>
  </r>
  <r>
    <x v="1"/>
    <s v="0242"/>
    <n v="0"/>
    <n v="0"/>
    <n v="2048"/>
    <n v="2003"/>
    <n v="-121939.44"/>
    <n v="0"/>
    <s v="50-R1.5 - Retirement"/>
    <m/>
    <x v="1"/>
    <n v="2052"/>
    <b v="0"/>
  </r>
  <r>
    <x v="1"/>
    <s v="0242"/>
    <n v="0"/>
    <n v="0"/>
    <n v="2048"/>
    <n v="2005"/>
    <n v="-12164.88"/>
    <n v="0"/>
    <s v="50-R1.5 - Retirement"/>
    <m/>
    <x v="1"/>
    <n v="2052"/>
    <b v="0"/>
  </r>
  <r>
    <x v="1"/>
    <s v="0242"/>
    <n v="0"/>
    <n v="0"/>
    <n v="2048"/>
    <n v="2006"/>
    <n v="-22721.91"/>
    <n v="0"/>
    <s v="50-R1.5 - Retirement"/>
    <m/>
    <x v="1"/>
    <n v="2052"/>
    <b v="0"/>
  </r>
  <r>
    <x v="1"/>
    <s v="0242"/>
    <n v="0"/>
    <n v="0"/>
    <n v="2048"/>
    <n v="2007"/>
    <n v="-7802.52"/>
    <n v="0"/>
    <s v="50-R1.5 - Retirement"/>
    <m/>
    <x v="1"/>
    <n v="2052"/>
    <b v="0"/>
  </r>
  <r>
    <x v="1"/>
    <s v="0242"/>
    <n v="0"/>
    <n v="0"/>
    <n v="2048"/>
    <n v="2008"/>
    <n v="-4783.41"/>
    <n v="0"/>
    <s v="50-R1.5 - Retirement"/>
    <m/>
    <x v="1"/>
    <n v="2052"/>
    <b v="0"/>
  </r>
  <r>
    <x v="1"/>
    <s v="0242"/>
    <n v="0"/>
    <n v="0"/>
    <n v="2048"/>
    <n v="2009"/>
    <n v="-4084.48"/>
    <n v="0"/>
    <s v="50-R1.5 - Retirement"/>
    <m/>
    <x v="1"/>
    <n v="2052"/>
    <b v="0"/>
  </r>
  <r>
    <x v="1"/>
    <s v="0242"/>
    <n v="0"/>
    <n v="0"/>
    <n v="2048"/>
    <n v="2010"/>
    <n v="-6378.67"/>
    <n v="0"/>
    <s v="50-R1.5 - Retirement"/>
    <m/>
    <x v="1"/>
    <n v="2052"/>
    <b v="0"/>
  </r>
  <r>
    <x v="1"/>
    <s v="0242"/>
    <n v="0"/>
    <n v="0"/>
    <n v="2049"/>
    <n v="1981"/>
    <n v="-104524.35"/>
    <n v="0"/>
    <s v="50-R1.5 - Retirement"/>
    <m/>
    <x v="1"/>
    <n v="2052"/>
    <b v="0"/>
  </r>
  <r>
    <x v="1"/>
    <s v="0242"/>
    <n v="0"/>
    <n v="0"/>
    <n v="2049"/>
    <n v="1982"/>
    <n v="-200323.29"/>
    <n v="0"/>
    <s v="50-R1.5 - Retirement"/>
    <m/>
    <x v="1"/>
    <n v="2052"/>
    <b v="0"/>
  </r>
  <r>
    <x v="1"/>
    <s v="0242"/>
    <n v="0"/>
    <n v="0"/>
    <n v="2049"/>
    <n v="1987"/>
    <n v="-371865.4"/>
    <n v="0"/>
    <s v="50-R1.5 - Retirement"/>
    <m/>
    <x v="1"/>
    <n v="2052"/>
    <b v="0"/>
  </r>
  <r>
    <x v="1"/>
    <s v="0242"/>
    <n v="0"/>
    <n v="0"/>
    <n v="2049"/>
    <n v="1988"/>
    <n v="-29793.32"/>
    <n v="0"/>
    <s v="50-R1.5 - Retirement"/>
    <m/>
    <x v="1"/>
    <n v="2052"/>
    <b v="0"/>
  </r>
  <r>
    <x v="1"/>
    <s v="0242"/>
    <n v="0"/>
    <n v="0"/>
    <n v="2049"/>
    <n v="1989"/>
    <n v="-8406.7000000000007"/>
    <n v="0"/>
    <s v="50-R1.5 - Retirement"/>
    <m/>
    <x v="1"/>
    <n v="2052"/>
    <b v="0"/>
  </r>
  <r>
    <x v="1"/>
    <s v="0242"/>
    <n v="0"/>
    <n v="0"/>
    <n v="2049"/>
    <n v="1992"/>
    <n v="-1312.67"/>
    <n v="0"/>
    <s v="50-R1.5 - Retirement"/>
    <m/>
    <x v="1"/>
    <n v="2052"/>
    <b v="0"/>
  </r>
  <r>
    <x v="1"/>
    <s v="0242"/>
    <n v="0"/>
    <n v="0"/>
    <n v="2049"/>
    <n v="1993"/>
    <n v="-1053.76"/>
    <n v="0"/>
    <s v="50-R1.5 - Retirement"/>
    <m/>
    <x v="1"/>
    <n v="2052"/>
    <b v="0"/>
  </r>
  <r>
    <x v="1"/>
    <s v="0242"/>
    <n v="0"/>
    <n v="0"/>
    <n v="2049"/>
    <n v="1996"/>
    <n v="-532105.04"/>
    <n v="0"/>
    <s v="50-R1.5 - Retirement"/>
    <m/>
    <x v="1"/>
    <n v="2052"/>
    <b v="0"/>
  </r>
  <r>
    <x v="1"/>
    <s v="0242"/>
    <n v="0"/>
    <n v="0"/>
    <n v="2049"/>
    <n v="1997"/>
    <n v="-1321.99"/>
    <n v="0"/>
    <s v="50-R1.5 - Retirement"/>
    <m/>
    <x v="1"/>
    <n v="2052"/>
    <b v="0"/>
  </r>
  <r>
    <x v="1"/>
    <s v="0242"/>
    <n v="0"/>
    <n v="0"/>
    <n v="2049"/>
    <n v="1998"/>
    <n v="-149269.75"/>
    <n v="0"/>
    <s v="50-R1.5 - Retirement"/>
    <m/>
    <x v="1"/>
    <n v="2052"/>
    <b v="0"/>
  </r>
  <r>
    <x v="1"/>
    <s v="0242"/>
    <n v="0"/>
    <n v="0"/>
    <n v="2049"/>
    <n v="1999"/>
    <n v="-491512.74"/>
    <n v="0"/>
    <s v="50-R1.5 - Retirement"/>
    <m/>
    <x v="1"/>
    <n v="2052"/>
    <b v="0"/>
  </r>
  <r>
    <x v="1"/>
    <s v="0242"/>
    <n v="0"/>
    <n v="0"/>
    <n v="2049"/>
    <n v="2000"/>
    <n v="-5500.58"/>
    <n v="0"/>
    <s v="50-R1.5 - Retirement"/>
    <m/>
    <x v="1"/>
    <n v="2052"/>
    <b v="0"/>
  </r>
  <r>
    <x v="1"/>
    <s v="0242"/>
    <n v="0"/>
    <n v="0"/>
    <n v="2049"/>
    <n v="2001"/>
    <n v="-103345.03"/>
    <n v="0"/>
    <s v="50-R1.5 - Retirement"/>
    <m/>
    <x v="1"/>
    <n v="2052"/>
    <b v="0"/>
  </r>
  <r>
    <x v="1"/>
    <s v="0242"/>
    <n v="0"/>
    <n v="0"/>
    <n v="2049"/>
    <n v="2002"/>
    <n v="-4273.1499999999996"/>
    <n v="0"/>
    <s v="50-R1.5 - Retirement"/>
    <m/>
    <x v="1"/>
    <n v="2052"/>
    <b v="0"/>
  </r>
  <r>
    <x v="1"/>
    <s v="0242"/>
    <n v="0"/>
    <n v="0"/>
    <n v="2049"/>
    <n v="2003"/>
    <n v="-124809.39"/>
    <n v="0"/>
    <s v="50-R1.5 - Retirement"/>
    <m/>
    <x v="1"/>
    <n v="2052"/>
    <b v="0"/>
  </r>
  <r>
    <x v="1"/>
    <s v="0242"/>
    <n v="0"/>
    <n v="0"/>
    <n v="2049"/>
    <n v="2005"/>
    <n v="-12483.33"/>
    <n v="0"/>
    <s v="50-R1.5 - Retirement"/>
    <m/>
    <x v="1"/>
    <n v="2052"/>
    <b v="0"/>
  </r>
  <r>
    <x v="1"/>
    <s v="0242"/>
    <n v="0"/>
    <n v="0"/>
    <n v="2049"/>
    <n v="2006"/>
    <n v="-23343.79"/>
    <n v="0"/>
    <s v="50-R1.5 - Retirement"/>
    <m/>
    <x v="1"/>
    <n v="2052"/>
    <b v="0"/>
  </r>
  <r>
    <x v="1"/>
    <s v="0242"/>
    <n v="0"/>
    <n v="0"/>
    <n v="2049"/>
    <n v="2007"/>
    <n v="-8024.6"/>
    <n v="0"/>
    <s v="50-R1.5 - Retirement"/>
    <m/>
    <x v="1"/>
    <n v="2052"/>
    <b v="0"/>
  </r>
  <r>
    <x v="1"/>
    <s v="0242"/>
    <n v="0"/>
    <n v="0"/>
    <n v="2049"/>
    <n v="2008"/>
    <n v="-4924.3900000000003"/>
    <n v="0"/>
    <s v="50-R1.5 - Retirement"/>
    <m/>
    <x v="1"/>
    <n v="2052"/>
    <b v="0"/>
  </r>
  <r>
    <x v="1"/>
    <s v="0242"/>
    <n v="0"/>
    <n v="0"/>
    <n v="2049"/>
    <n v="2009"/>
    <n v="-4208.6400000000003"/>
    <n v="0"/>
    <s v="50-R1.5 - Retirement"/>
    <m/>
    <x v="1"/>
    <n v="2052"/>
    <b v="0"/>
  </r>
  <r>
    <x v="1"/>
    <s v="0242"/>
    <n v="0"/>
    <n v="0"/>
    <n v="2049"/>
    <n v="2010"/>
    <n v="-6578"/>
    <n v="0"/>
    <s v="50-R1.5 - Retirement"/>
    <m/>
    <x v="1"/>
    <n v="2052"/>
    <b v="0"/>
  </r>
  <r>
    <x v="1"/>
    <s v="0242"/>
    <n v="0"/>
    <n v="0"/>
    <n v="2050"/>
    <n v="1981"/>
    <n v="-100984.37"/>
    <n v="0"/>
    <s v="50-R1.5 - Retirement"/>
    <m/>
    <x v="1"/>
    <n v="2052"/>
    <b v="0"/>
  </r>
  <r>
    <x v="1"/>
    <s v="0242"/>
    <n v="0"/>
    <n v="0"/>
    <n v="2050"/>
    <n v="1982"/>
    <n v="-194164.49"/>
    <n v="0"/>
    <s v="50-R1.5 - Retirement"/>
    <m/>
    <x v="1"/>
    <n v="2052"/>
    <b v="0"/>
  </r>
  <r>
    <x v="1"/>
    <s v="0242"/>
    <n v="0"/>
    <n v="0"/>
    <n v="2050"/>
    <n v="1987"/>
    <n v="-366202.38"/>
    <n v="0"/>
    <s v="50-R1.5 - Retirement"/>
    <m/>
    <x v="1"/>
    <n v="2052"/>
    <b v="0"/>
  </r>
  <r>
    <x v="1"/>
    <s v="0242"/>
    <n v="0"/>
    <n v="0"/>
    <n v="2050"/>
    <n v="1988"/>
    <n v="-29428.69"/>
    <n v="0"/>
    <s v="50-R1.5 - Retirement"/>
    <m/>
    <x v="1"/>
    <n v="2052"/>
    <b v="0"/>
  </r>
  <r>
    <x v="1"/>
    <s v="0242"/>
    <n v="0"/>
    <n v="0"/>
    <n v="2050"/>
    <n v="1989"/>
    <n v="-8328.75"/>
    <n v="0"/>
    <s v="50-R1.5 - Retirement"/>
    <m/>
    <x v="1"/>
    <n v="2052"/>
    <b v="0"/>
  </r>
  <r>
    <x v="1"/>
    <s v="0242"/>
    <n v="0"/>
    <n v="0"/>
    <n v="2050"/>
    <n v="1992"/>
    <n v="-1311.46"/>
    <n v="0"/>
    <s v="50-R1.5 - Retirement"/>
    <m/>
    <x v="1"/>
    <n v="2052"/>
    <b v="0"/>
  </r>
  <r>
    <x v="1"/>
    <s v="0242"/>
    <n v="0"/>
    <n v="0"/>
    <n v="2050"/>
    <n v="1993"/>
    <n v="-1055.55"/>
    <n v="0"/>
    <s v="50-R1.5 - Retirement"/>
    <m/>
    <x v="1"/>
    <n v="2052"/>
    <b v="0"/>
  </r>
  <r>
    <x v="1"/>
    <s v="0242"/>
    <n v="0"/>
    <n v="0"/>
    <n v="2050"/>
    <n v="1996"/>
    <n v="-536858.31000000006"/>
    <n v="0"/>
    <s v="50-R1.5 - Retirement"/>
    <m/>
    <x v="1"/>
    <n v="2052"/>
    <b v="0"/>
  </r>
  <r>
    <x v="1"/>
    <s v="0242"/>
    <n v="0"/>
    <n v="0"/>
    <n v="2050"/>
    <n v="1997"/>
    <n v="-1336.7"/>
    <n v="0"/>
    <s v="50-R1.5 - Retirement"/>
    <m/>
    <x v="1"/>
    <n v="2052"/>
    <b v="0"/>
  </r>
  <r>
    <x v="1"/>
    <s v="0242"/>
    <n v="0"/>
    <n v="0"/>
    <n v="2050"/>
    <n v="1998"/>
    <n v="-151242.60999999999"/>
    <n v="0"/>
    <s v="50-R1.5 - Retirement"/>
    <m/>
    <x v="1"/>
    <n v="2052"/>
    <b v="0"/>
  </r>
  <r>
    <x v="1"/>
    <s v="0242"/>
    <n v="0"/>
    <n v="0"/>
    <n v="2050"/>
    <n v="1999"/>
    <n v="-498982.53"/>
    <n v="0"/>
    <s v="50-R1.5 - Retirement"/>
    <m/>
    <x v="1"/>
    <n v="2052"/>
    <b v="0"/>
  </r>
  <r>
    <x v="1"/>
    <s v="0242"/>
    <n v="0"/>
    <n v="0"/>
    <n v="2050"/>
    <n v="2000"/>
    <n v="-5594.55"/>
    <n v="0"/>
    <s v="50-R1.5 - Retirement"/>
    <m/>
    <x v="1"/>
    <n v="2052"/>
    <b v="0"/>
  </r>
  <r>
    <x v="1"/>
    <s v="0242"/>
    <n v="0"/>
    <n v="0"/>
    <n v="2050"/>
    <n v="2001"/>
    <n v="-105293.09"/>
    <n v="0"/>
    <s v="50-R1.5 - Retirement"/>
    <m/>
    <x v="1"/>
    <n v="2052"/>
    <b v="0"/>
  </r>
  <r>
    <x v="1"/>
    <s v="0242"/>
    <n v="0"/>
    <n v="0"/>
    <n v="2050"/>
    <n v="2002"/>
    <n v="-4360.8100000000004"/>
    <n v="0"/>
    <s v="50-R1.5 - Retirement"/>
    <m/>
    <x v="1"/>
    <n v="2052"/>
    <b v="0"/>
  </r>
  <r>
    <x v="1"/>
    <s v="0242"/>
    <n v="0"/>
    <n v="0"/>
    <n v="2050"/>
    <n v="2003"/>
    <n v="-127565.39"/>
    <n v="0"/>
    <s v="50-R1.5 - Retirement"/>
    <m/>
    <x v="1"/>
    <n v="2052"/>
    <b v="0"/>
  </r>
  <r>
    <x v="1"/>
    <s v="0242"/>
    <n v="0"/>
    <n v="0"/>
    <n v="2050"/>
    <n v="2005"/>
    <n v="-12794.41"/>
    <n v="0"/>
    <s v="50-R1.5 - Retirement"/>
    <m/>
    <x v="1"/>
    <n v="2052"/>
    <b v="0"/>
  </r>
  <r>
    <x v="1"/>
    <s v="0242"/>
    <n v="0"/>
    <n v="0"/>
    <n v="2050"/>
    <n v="2006"/>
    <n v="-23954.89"/>
    <n v="0"/>
    <s v="50-R1.5 - Retirement"/>
    <m/>
    <x v="1"/>
    <n v="2052"/>
    <b v="0"/>
  </r>
  <r>
    <x v="1"/>
    <s v="0242"/>
    <n v="0"/>
    <n v="0"/>
    <n v="2050"/>
    <n v="2007"/>
    <n v="-8244.2199999999993"/>
    <n v="0"/>
    <s v="50-R1.5 - Retirement"/>
    <m/>
    <x v="1"/>
    <n v="2052"/>
    <b v="0"/>
  </r>
  <r>
    <x v="1"/>
    <s v="0242"/>
    <n v="0"/>
    <n v="0"/>
    <n v="2050"/>
    <n v="2008"/>
    <n v="-5064.55"/>
    <n v="0"/>
    <s v="50-R1.5 - Retirement"/>
    <m/>
    <x v="1"/>
    <n v="2052"/>
    <b v="0"/>
  </r>
  <r>
    <x v="1"/>
    <s v="0242"/>
    <n v="0"/>
    <n v="0"/>
    <n v="2050"/>
    <n v="2009"/>
    <n v="-4332.68"/>
    <n v="0"/>
    <s v="50-R1.5 - Retirement"/>
    <m/>
    <x v="1"/>
    <n v="2052"/>
    <b v="0"/>
  </r>
  <r>
    <x v="1"/>
    <s v="0242"/>
    <n v="0"/>
    <n v="0"/>
    <n v="2050"/>
    <n v="2010"/>
    <n v="-6777.96"/>
    <n v="0"/>
    <s v="50-R1.5 - Retirement"/>
    <m/>
    <x v="1"/>
    <n v="2052"/>
    <b v="0"/>
  </r>
  <r>
    <x v="1"/>
    <s v="0242"/>
    <n v="0"/>
    <n v="0"/>
    <n v="2051"/>
    <n v="1981"/>
    <n v="-97251"/>
    <n v="0"/>
    <s v="50-R1.5 - Retirement"/>
    <m/>
    <x v="1"/>
    <n v="2052"/>
    <b v="0"/>
  </r>
  <r>
    <x v="1"/>
    <s v="0242"/>
    <n v="0"/>
    <n v="0"/>
    <n v="2051"/>
    <n v="1982"/>
    <n v="-187588.63"/>
    <n v="0"/>
    <s v="50-R1.5 - Retirement"/>
    <m/>
    <x v="1"/>
    <n v="2052"/>
    <b v="0"/>
  </r>
  <r>
    <x v="1"/>
    <s v="0242"/>
    <n v="0"/>
    <n v="0"/>
    <n v="2051"/>
    <n v="1987"/>
    <n v="-359506.36"/>
    <n v="0"/>
    <s v="50-R1.5 - Retirement"/>
    <m/>
    <x v="1"/>
    <n v="2052"/>
    <b v="0"/>
  </r>
  <r>
    <x v="1"/>
    <s v="0242"/>
    <n v="0"/>
    <n v="0"/>
    <n v="2051"/>
    <n v="1988"/>
    <n v="-28980.53"/>
    <n v="0"/>
    <s v="50-R1.5 - Retirement"/>
    <m/>
    <x v="1"/>
    <n v="2052"/>
    <b v="0"/>
  </r>
  <r>
    <x v="1"/>
    <s v="0242"/>
    <n v="0"/>
    <n v="0"/>
    <n v="2051"/>
    <n v="1989"/>
    <n v="-8226.82"/>
    <n v="0"/>
    <s v="50-R1.5 - Retirement"/>
    <m/>
    <x v="1"/>
    <n v="2052"/>
    <b v="0"/>
  </r>
  <r>
    <x v="1"/>
    <s v="0242"/>
    <n v="0"/>
    <n v="0"/>
    <n v="2051"/>
    <n v="1992"/>
    <n v="-1306.72"/>
    <n v="0"/>
    <s v="50-R1.5 - Retirement"/>
    <m/>
    <x v="1"/>
    <n v="2052"/>
    <b v="0"/>
  </r>
  <r>
    <x v="1"/>
    <s v="0242"/>
    <n v="0"/>
    <n v="0"/>
    <n v="2051"/>
    <n v="1993"/>
    <n v="-1054.58"/>
    <n v="0"/>
    <s v="50-R1.5 - Retirement"/>
    <m/>
    <x v="1"/>
    <n v="2052"/>
    <b v="0"/>
  </r>
  <r>
    <x v="1"/>
    <s v="0242"/>
    <n v="0"/>
    <n v="0"/>
    <n v="2051"/>
    <n v="1996"/>
    <n v="-540410.93000000005"/>
    <n v="0"/>
    <s v="50-R1.5 - Retirement"/>
    <m/>
    <x v="1"/>
    <n v="2052"/>
    <b v="0"/>
  </r>
  <r>
    <x v="1"/>
    <s v="0242"/>
    <n v="0"/>
    <n v="0"/>
    <n v="2051"/>
    <n v="1997"/>
    <n v="-1348.64"/>
    <n v="0"/>
    <s v="50-R1.5 - Retirement"/>
    <m/>
    <x v="1"/>
    <n v="2052"/>
    <b v="0"/>
  </r>
  <r>
    <x v="1"/>
    <s v="0242"/>
    <n v="0"/>
    <n v="0"/>
    <n v="2051"/>
    <n v="1998"/>
    <n v="-152926.25"/>
    <n v="0"/>
    <s v="50-R1.5 - Retirement"/>
    <m/>
    <x v="1"/>
    <n v="2052"/>
    <b v="0"/>
  </r>
  <r>
    <x v="1"/>
    <s v="0242"/>
    <n v="0"/>
    <n v="0"/>
    <n v="2051"/>
    <n v="1999"/>
    <n v="-505577.45"/>
    <n v="0"/>
    <s v="50-R1.5 - Retirement"/>
    <m/>
    <x v="1"/>
    <n v="2052"/>
    <b v="0"/>
  </r>
  <r>
    <x v="1"/>
    <s v="0242"/>
    <n v="0"/>
    <n v="0"/>
    <n v="2051"/>
    <n v="2000"/>
    <n v="-5679.57"/>
    <n v="0"/>
    <s v="50-R1.5 - Retirement"/>
    <m/>
    <x v="1"/>
    <n v="2052"/>
    <b v="0"/>
  </r>
  <r>
    <x v="1"/>
    <s v="0242"/>
    <n v="0"/>
    <n v="0"/>
    <n v="2051"/>
    <n v="2001"/>
    <n v="-107091.81"/>
    <n v="0"/>
    <s v="50-R1.5 - Retirement"/>
    <m/>
    <x v="1"/>
    <n v="2052"/>
    <b v="0"/>
  </r>
  <r>
    <x v="1"/>
    <s v="0242"/>
    <n v="0"/>
    <n v="0"/>
    <n v="2051"/>
    <n v="2002"/>
    <n v="-4443.01"/>
    <n v="0"/>
    <s v="50-R1.5 - Retirement"/>
    <m/>
    <x v="1"/>
    <n v="2052"/>
    <b v="0"/>
  </r>
  <r>
    <x v="1"/>
    <s v="0242"/>
    <n v="0"/>
    <n v="0"/>
    <n v="2051"/>
    <n v="2003"/>
    <n v="-130182.22"/>
    <n v="0"/>
    <s v="50-R1.5 - Retirement"/>
    <m/>
    <x v="1"/>
    <n v="2052"/>
    <b v="0"/>
  </r>
  <r>
    <x v="1"/>
    <s v="0242"/>
    <n v="0"/>
    <n v="0"/>
    <n v="2051"/>
    <n v="2005"/>
    <n v="-13095.54"/>
    <n v="0"/>
    <s v="50-R1.5 - Retirement"/>
    <m/>
    <x v="1"/>
    <n v="2052"/>
    <b v="0"/>
  </r>
  <r>
    <x v="1"/>
    <s v="0242"/>
    <n v="0"/>
    <n v="0"/>
    <n v="2051"/>
    <n v="2006"/>
    <n v="-24551.83"/>
    <n v="0"/>
    <s v="50-R1.5 - Retirement"/>
    <m/>
    <x v="1"/>
    <n v="2052"/>
    <b v="0"/>
  </r>
  <r>
    <x v="1"/>
    <s v="0242"/>
    <n v="0"/>
    <n v="0"/>
    <n v="2051"/>
    <n v="2007"/>
    <n v="-8460.0400000000009"/>
    <n v="0"/>
    <s v="50-R1.5 - Retirement"/>
    <m/>
    <x v="1"/>
    <n v="2052"/>
    <b v="0"/>
  </r>
  <r>
    <x v="1"/>
    <s v="0242"/>
    <n v="0"/>
    <n v="0"/>
    <n v="2051"/>
    <n v="2008"/>
    <n v="-5203.17"/>
    <n v="0"/>
    <s v="50-R1.5 - Retirement"/>
    <m/>
    <x v="1"/>
    <n v="2052"/>
    <b v="0"/>
  </r>
  <r>
    <x v="1"/>
    <s v="0242"/>
    <n v="0"/>
    <n v="0"/>
    <n v="2051"/>
    <n v="2009"/>
    <n v="-4456"/>
    <n v="0"/>
    <s v="50-R1.5 - Retirement"/>
    <m/>
    <x v="1"/>
    <n v="2052"/>
    <b v="0"/>
  </r>
  <r>
    <x v="1"/>
    <s v="0242"/>
    <n v="0"/>
    <n v="0"/>
    <n v="2051"/>
    <n v="2010"/>
    <n v="-6977.72"/>
    <n v="0"/>
    <s v="50-R1.5 - Retirement"/>
    <m/>
    <x v="1"/>
    <n v="2052"/>
    <b v="0"/>
  </r>
  <r>
    <x v="1"/>
    <s v="0242"/>
    <n v="0"/>
    <n v="0"/>
    <n v="2052"/>
    <n v="1981"/>
    <n v="-1145683.43"/>
    <n v="0"/>
    <s v="50-R1.5 - Retirement"/>
    <m/>
    <x v="1"/>
    <n v="2052"/>
    <b v="1"/>
  </r>
  <r>
    <x v="1"/>
    <s v="0242"/>
    <n v="0"/>
    <n v="0"/>
    <n v="2052"/>
    <n v="1982"/>
    <n v="-2308875.77"/>
    <n v="0"/>
    <s v="50-R1.5 - Retirement"/>
    <m/>
    <x v="1"/>
    <n v="2052"/>
    <b v="1"/>
  </r>
  <r>
    <x v="1"/>
    <s v="0242"/>
    <n v="0"/>
    <n v="0"/>
    <n v="2052"/>
    <n v="1987"/>
    <n v="-5511213.4699999997"/>
    <n v="0"/>
    <s v="50-R1.5 - Retirement"/>
    <m/>
    <x v="1"/>
    <n v="2052"/>
    <b v="1"/>
  </r>
  <r>
    <x v="1"/>
    <s v="0242"/>
    <n v="0"/>
    <n v="0"/>
    <n v="2052"/>
    <n v="1988"/>
    <n v="-464597.2"/>
    <n v="0"/>
    <s v="50-R1.5 - Retirement"/>
    <m/>
    <x v="1"/>
    <n v="2052"/>
    <b v="1"/>
  </r>
  <r>
    <x v="1"/>
    <s v="0242"/>
    <n v="0"/>
    <n v="0"/>
    <n v="2052"/>
    <n v="1989"/>
    <n v="-137980.14000000001"/>
    <n v="0"/>
    <s v="50-R1.5 - Retirement"/>
    <m/>
    <x v="1"/>
    <n v="2052"/>
    <b v="1"/>
  </r>
  <r>
    <x v="1"/>
    <s v="0242"/>
    <n v="0"/>
    <n v="0"/>
    <n v="2052"/>
    <n v="1992"/>
    <n v="-25165.17"/>
    <n v="0"/>
    <s v="50-R1.5 - Retirement"/>
    <m/>
    <x v="1"/>
    <n v="2052"/>
    <b v="1"/>
  </r>
  <r>
    <x v="1"/>
    <s v="0242"/>
    <n v="0"/>
    <n v="0"/>
    <n v="2052"/>
    <n v="1993"/>
    <n v="-21286.639999999999"/>
    <n v="0"/>
    <s v="50-R1.5 - Retirement"/>
    <m/>
    <x v="1"/>
    <n v="2052"/>
    <b v="1"/>
  </r>
  <r>
    <x v="1"/>
    <s v="0242"/>
    <n v="0"/>
    <n v="0"/>
    <n v="2052"/>
    <n v="1996"/>
    <n v="-12592158.77"/>
    <n v="0"/>
    <s v="50-R1.5 - Retirement"/>
    <m/>
    <x v="1"/>
    <n v="2052"/>
    <b v="1"/>
  </r>
  <r>
    <x v="1"/>
    <s v="0242"/>
    <n v="0"/>
    <n v="0"/>
    <n v="2052"/>
    <n v="1997"/>
    <n v="-32990.39"/>
    <n v="0"/>
    <s v="50-R1.5 - Retirement"/>
    <m/>
    <x v="1"/>
    <n v="2052"/>
    <b v="1"/>
  </r>
  <r>
    <x v="1"/>
    <s v="0242"/>
    <n v="0"/>
    <n v="0"/>
    <n v="2052"/>
    <n v="1998"/>
    <n v="-3928574.74"/>
    <n v="0"/>
    <s v="50-R1.5 - Retirement"/>
    <m/>
    <x v="1"/>
    <n v="2052"/>
    <b v="1"/>
  </r>
  <r>
    <x v="1"/>
    <s v="0242"/>
    <n v="0"/>
    <n v="0"/>
    <n v="2052"/>
    <n v="1999"/>
    <n v="-13643739.98"/>
    <n v="0"/>
    <s v="50-R1.5 - Retirement"/>
    <m/>
    <x v="1"/>
    <n v="2052"/>
    <b v="1"/>
  </r>
  <r>
    <x v="1"/>
    <s v="0242"/>
    <n v="0"/>
    <n v="0"/>
    <n v="2052"/>
    <n v="2000"/>
    <n v="-161051.78"/>
    <n v="0"/>
    <s v="50-R1.5 - Retirement"/>
    <m/>
    <x v="1"/>
    <n v="2052"/>
    <b v="1"/>
  </r>
  <r>
    <x v="1"/>
    <s v="0242"/>
    <n v="0"/>
    <n v="0"/>
    <n v="2052"/>
    <n v="2001"/>
    <n v="-3191601.97"/>
    <n v="0"/>
    <s v="50-R1.5 - Retirement"/>
    <m/>
    <x v="1"/>
    <n v="2052"/>
    <b v="1"/>
  </r>
  <r>
    <x v="1"/>
    <s v="0242"/>
    <n v="0"/>
    <n v="0"/>
    <n v="2052"/>
    <n v="2002"/>
    <n v="-139193.72"/>
    <n v="0"/>
    <s v="50-R1.5 - Retirement"/>
    <m/>
    <x v="1"/>
    <n v="2052"/>
    <b v="1"/>
  </r>
  <r>
    <x v="1"/>
    <s v="0242"/>
    <n v="0"/>
    <n v="0"/>
    <n v="2052"/>
    <n v="2003"/>
    <n v="-4287952.47"/>
    <n v="0"/>
    <s v="50-R1.5 - Retirement"/>
    <m/>
    <x v="1"/>
    <n v="2052"/>
    <b v="1"/>
  </r>
  <r>
    <x v="1"/>
    <s v="0242"/>
    <n v="0"/>
    <n v="0"/>
    <n v="2052"/>
    <n v="2005"/>
    <n v="-476954.41"/>
    <n v="0"/>
    <s v="50-R1.5 - Retirement"/>
    <m/>
    <x v="1"/>
    <n v="2052"/>
    <b v="1"/>
  </r>
  <r>
    <x v="1"/>
    <s v="0242"/>
    <n v="0"/>
    <n v="0"/>
    <n v="2052"/>
    <n v="2006"/>
    <n v="-940381.34"/>
    <n v="0"/>
    <s v="50-R1.5 - Retirement"/>
    <m/>
    <x v="1"/>
    <n v="2052"/>
    <b v="1"/>
  </r>
  <r>
    <x v="1"/>
    <s v="0242"/>
    <n v="0"/>
    <n v="0"/>
    <n v="2052"/>
    <n v="2007"/>
    <n v="-340781.22"/>
    <n v="0"/>
    <s v="50-R1.5 - Retirement"/>
    <m/>
    <x v="1"/>
    <n v="2052"/>
    <b v="1"/>
  </r>
  <r>
    <x v="1"/>
    <s v="0242"/>
    <n v="0"/>
    <n v="0"/>
    <n v="2052"/>
    <n v="2008"/>
    <n v="-220416.15"/>
    <n v="0"/>
    <s v="50-R1.5 - Retirement"/>
    <m/>
    <x v="1"/>
    <n v="2052"/>
    <b v="1"/>
  </r>
  <r>
    <x v="1"/>
    <s v="0242"/>
    <n v="0"/>
    <n v="0"/>
    <n v="2052"/>
    <n v="2009"/>
    <n v="-198508.92"/>
    <n v="0"/>
    <s v="50-R1.5 - Retirement"/>
    <m/>
    <x v="1"/>
    <n v="2052"/>
    <b v="1"/>
  </r>
  <r>
    <x v="1"/>
    <s v="0242"/>
    <n v="0"/>
    <n v="0"/>
    <n v="2052"/>
    <n v="2010"/>
    <n v="-326872.28999999998"/>
    <n v="0"/>
    <s v="50-R1.5 - Retirement"/>
    <m/>
    <x v="1"/>
    <n v="2052"/>
    <b v="1"/>
  </r>
  <r>
    <x v="1"/>
    <s v="0311"/>
    <n v="0"/>
    <n v="0"/>
    <n v="2011"/>
    <n v="1990"/>
    <n v="-1149440.7"/>
    <n v="0"/>
    <s v="50-R1.5 - Retirement"/>
    <m/>
    <x v="2"/>
    <n v="2060"/>
    <b v="0"/>
  </r>
  <r>
    <x v="1"/>
    <s v="0311"/>
    <n v="0"/>
    <n v="0"/>
    <n v="2011"/>
    <n v="1991"/>
    <n v="-1370.23"/>
    <n v="0"/>
    <s v="50-R1.5 - Retirement"/>
    <m/>
    <x v="2"/>
    <n v="2060"/>
    <b v="0"/>
  </r>
  <r>
    <x v="1"/>
    <s v="0311"/>
    <n v="0"/>
    <n v="0"/>
    <n v="2011"/>
    <n v="1994"/>
    <n v="-205.75"/>
    <n v="0"/>
    <s v="50-R1.5 - Retirement"/>
    <m/>
    <x v="2"/>
    <n v="2060"/>
    <b v="0"/>
  </r>
  <r>
    <x v="1"/>
    <s v="0311"/>
    <n v="0"/>
    <n v="0"/>
    <n v="2011"/>
    <n v="1995"/>
    <n v="-85.85"/>
    <n v="0"/>
    <s v="50-R1.5 - Retirement"/>
    <m/>
    <x v="2"/>
    <n v="2060"/>
    <b v="0"/>
  </r>
  <r>
    <x v="1"/>
    <s v="0311"/>
    <n v="0"/>
    <n v="0"/>
    <n v="2011"/>
    <n v="1996"/>
    <n v="-2840.75"/>
    <n v="0"/>
    <s v="50-R1.5 - Retirement"/>
    <m/>
    <x v="2"/>
    <n v="2060"/>
    <b v="0"/>
  </r>
  <r>
    <x v="1"/>
    <s v="0311"/>
    <n v="0"/>
    <n v="0"/>
    <n v="2011"/>
    <n v="1997"/>
    <n v="-8978.34"/>
    <n v="0"/>
    <s v="50-R1.5 - Retirement"/>
    <m/>
    <x v="2"/>
    <n v="2060"/>
    <b v="0"/>
  </r>
  <r>
    <x v="1"/>
    <s v="0311"/>
    <n v="0"/>
    <n v="0"/>
    <n v="2011"/>
    <n v="1998"/>
    <n v="-28927.119999999999"/>
    <n v="0"/>
    <s v="50-R1.5 - Retirement"/>
    <m/>
    <x v="2"/>
    <n v="2060"/>
    <b v="0"/>
  </r>
  <r>
    <x v="1"/>
    <s v="0311"/>
    <n v="0"/>
    <n v="0"/>
    <n v="2011"/>
    <n v="1999"/>
    <n v="-2157.4699999999998"/>
    <n v="0"/>
    <s v="50-R1.5 - Retirement"/>
    <m/>
    <x v="2"/>
    <n v="2060"/>
    <b v="0"/>
  </r>
  <r>
    <x v="1"/>
    <s v="0311"/>
    <n v="0"/>
    <n v="0"/>
    <n v="2011"/>
    <n v="2000"/>
    <n v="-453.62"/>
    <n v="0"/>
    <s v="50-R1.5 - Retirement"/>
    <m/>
    <x v="2"/>
    <n v="2060"/>
    <b v="0"/>
  </r>
  <r>
    <x v="1"/>
    <s v="0311"/>
    <n v="0"/>
    <n v="0"/>
    <n v="2011"/>
    <n v="2001"/>
    <n v="-3465.02"/>
    <n v="0"/>
    <s v="50-R1.5 - Retirement"/>
    <m/>
    <x v="2"/>
    <n v="2060"/>
    <b v="0"/>
  </r>
  <r>
    <x v="1"/>
    <s v="0311"/>
    <n v="0"/>
    <n v="0"/>
    <n v="2011"/>
    <n v="2002"/>
    <n v="-184857.63"/>
    <n v="0"/>
    <s v="50-R1.5 - Retirement"/>
    <m/>
    <x v="2"/>
    <n v="2060"/>
    <b v="0"/>
  </r>
  <r>
    <x v="1"/>
    <s v="0311"/>
    <n v="0"/>
    <n v="0"/>
    <n v="2011"/>
    <n v="2003"/>
    <n v="-16331.89"/>
    <n v="0"/>
    <s v="50-R1.5 - Retirement"/>
    <m/>
    <x v="2"/>
    <n v="2060"/>
    <b v="0"/>
  </r>
  <r>
    <x v="1"/>
    <s v="0311"/>
    <n v="0"/>
    <n v="0"/>
    <n v="2011"/>
    <n v="2004"/>
    <n v="-29410.53"/>
    <n v="0"/>
    <s v="50-R1.5 - Retirement"/>
    <m/>
    <x v="2"/>
    <n v="2060"/>
    <b v="0"/>
  </r>
  <r>
    <x v="1"/>
    <s v="0311"/>
    <n v="0"/>
    <n v="0"/>
    <n v="2011"/>
    <n v="2005"/>
    <n v="-9966.7900000000009"/>
    <n v="0"/>
    <s v="50-R1.5 - Retirement"/>
    <m/>
    <x v="2"/>
    <n v="2060"/>
    <b v="0"/>
  </r>
  <r>
    <x v="1"/>
    <s v="0311"/>
    <n v="0"/>
    <n v="0"/>
    <n v="2011"/>
    <n v="2006"/>
    <n v="-17933.830000000002"/>
    <n v="0"/>
    <s v="50-R1.5 - Retirement"/>
    <m/>
    <x v="2"/>
    <n v="2060"/>
    <b v="0"/>
  </r>
  <r>
    <x v="1"/>
    <s v="0311"/>
    <n v="0"/>
    <n v="0"/>
    <n v="2011"/>
    <n v="2007"/>
    <n v="-3747.55"/>
    <n v="0"/>
    <s v="50-R1.5 - Retirement"/>
    <m/>
    <x v="2"/>
    <n v="2060"/>
    <b v="0"/>
  </r>
  <r>
    <x v="1"/>
    <s v="0311"/>
    <n v="0"/>
    <n v="0"/>
    <n v="2011"/>
    <n v="2008"/>
    <n v="-1630.96"/>
    <n v="0"/>
    <s v="50-R1.5 - Retirement"/>
    <m/>
    <x v="2"/>
    <n v="2060"/>
    <b v="0"/>
  </r>
  <r>
    <x v="1"/>
    <s v="0311"/>
    <n v="0"/>
    <n v="0"/>
    <n v="2011"/>
    <n v="2009"/>
    <n v="-13503.16"/>
    <n v="0"/>
    <s v="50-R1.5 - Retirement"/>
    <m/>
    <x v="2"/>
    <n v="2060"/>
    <b v="0"/>
  </r>
  <r>
    <x v="1"/>
    <s v="0311"/>
    <n v="0"/>
    <n v="0"/>
    <n v="2011"/>
    <n v="2010"/>
    <n v="-21237.42"/>
    <n v="0"/>
    <s v="50-R1.5 - Retirement"/>
    <m/>
    <x v="2"/>
    <n v="2060"/>
    <b v="0"/>
  </r>
  <r>
    <x v="1"/>
    <s v="0311"/>
    <n v="0"/>
    <n v="0"/>
    <n v="2012"/>
    <n v="1990"/>
    <n v="-1190009.93"/>
    <n v="0"/>
    <s v="50-R1.5 - Retirement"/>
    <m/>
    <x v="2"/>
    <n v="2060"/>
    <b v="0"/>
  </r>
  <r>
    <x v="1"/>
    <s v="0311"/>
    <n v="0"/>
    <n v="0"/>
    <n v="2012"/>
    <n v="1991"/>
    <n v="-1418.23"/>
    <n v="0"/>
    <s v="50-R1.5 - Retirement"/>
    <m/>
    <x v="2"/>
    <n v="2060"/>
    <b v="0"/>
  </r>
  <r>
    <x v="1"/>
    <s v="0311"/>
    <n v="0"/>
    <n v="0"/>
    <n v="2012"/>
    <n v="1994"/>
    <n v="-212.79"/>
    <n v="0"/>
    <s v="50-R1.5 - Retirement"/>
    <m/>
    <x v="2"/>
    <n v="2060"/>
    <b v="0"/>
  </r>
  <r>
    <x v="1"/>
    <s v="0311"/>
    <n v="0"/>
    <n v="0"/>
    <n v="2012"/>
    <n v="1995"/>
    <n v="-88.77"/>
    <n v="0"/>
    <s v="50-R1.5 - Retirement"/>
    <m/>
    <x v="2"/>
    <n v="2060"/>
    <b v="0"/>
  </r>
  <r>
    <x v="1"/>
    <s v="0311"/>
    <n v="0"/>
    <n v="0"/>
    <n v="2012"/>
    <n v="1996"/>
    <n v="-2936.95"/>
    <n v="0"/>
    <s v="50-R1.5 - Retirement"/>
    <m/>
    <x v="2"/>
    <n v="2060"/>
    <b v="0"/>
  </r>
  <r>
    <x v="1"/>
    <s v="0311"/>
    <n v="0"/>
    <n v="0"/>
    <n v="2012"/>
    <n v="1997"/>
    <n v="-9282.43"/>
    <n v="0"/>
    <s v="50-R1.5 - Retirement"/>
    <m/>
    <x v="2"/>
    <n v="2060"/>
    <b v="0"/>
  </r>
  <r>
    <x v="1"/>
    <s v="0311"/>
    <n v="0"/>
    <n v="0"/>
    <n v="2012"/>
    <n v="1998"/>
    <n v="-29913.37"/>
    <n v="0"/>
    <s v="50-R1.5 - Retirement"/>
    <m/>
    <x v="2"/>
    <n v="2060"/>
    <b v="0"/>
  </r>
  <r>
    <x v="1"/>
    <s v="0311"/>
    <n v="0"/>
    <n v="0"/>
    <n v="2012"/>
    <n v="1999"/>
    <n v="-2231.6799999999998"/>
    <n v="0"/>
    <s v="50-R1.5 - Retirement"/>
    <m/>
    <x v="2"/>
    <n v="2060"/>
    <b v="0"/>
  </r>
  <r>
    <x v="1"/>
    <s v="0311"/>
    <n v="0"/>
    <n v="0"/>
    <n v="2012"/>
    <n v="2000"/>
    <n v="-469.4"/>
    <n v="0"/>
    <s v="50-R1.5 - Retirement"/>
    <m/>
    <x v="2"/>
    <n v="2060"/>
    <b v="0"/>
  </r>
  <r>
    <x v="1"/>
    <s v="0311"/>
    <n v="0"/>
    <n v="0"/>
    <n v="2012"/>
    <n v="2001"/>
    <n v="-3586.56"/>
    <n v="0"/>
    <s v="50-R1.5 - Retirement"/>
    <m/>
    <x v="2"/>
    <n v="2060"/>
    <b v="0"/>
  </r>
  <r>
    <x v="1"/>
    <s v="0311"/>
    <n v="0"/>
    <n v="0"/>
    <n v="2012"/>
    <n v="2002"/>
    <n v="-191420.53"/>
    <n v="0"/>
    <s v="50-R1.5 - Retirement"/>
    <m/>
    <x v="2"/>
    <n v="2060"/>
    <b v="0"/>
  </r>
  <r>
    <x v="1"/>
    <s v="0311"/>
    <n v="0"/>
    <n v="0"/>
    <n v="2012"/>
    <n v="2003"/>
    <n v="-16917.22"/>
    <n v="0"/>
    <s v="50-R1.5 - Retirement"/>
    <m/>
    <x v="2"/>
    <n v="2060"/>
    <b v="0"/>
  </r>
  <r>
    <x v="1"/>
    <s v="0311"/>
    <n v="0"/>
    <n v="0"/>
    <n v="2012"/>
    <n v="2004"/>
    <n v="-30477.57"/>
    <n v="0"/>
    <s v="50-R1.5 - Retirement"/>
    <m/>
    <x v="2"/>
    <n v="2060"/>
    <b v="0"/>
  </r>
  <r>
    <x v="1"/>
    <s v="0311"/>
    <n v="0"/>
    <n v="0"/>
    <n v="2012"/>
    <n v="2005"/>
    <n v="-10332.09"/>
    <n v="0"/>
    <s v="50-R1.5 - Retirement"/>
    <m/>
    <x v="2"/>
    <n v="2060"/>
    <b v="0"/>
  </r>
  <r>
    <x v="1"/>
    <s v="0311"/>
    <n v="0"/>
    <n v="0"/>
    <n v="2012"/>
    <n v="2006"/>
    <n v="-18599.39"/>
    <n v="0"/>
    <s v="50-R1.5 - Retirement"/>
    <m/>
    <x v="2"/>
    <n v="2060"/>
    <b v="0"/>
  </r>
  <r>
    <x v="1"/>
    <s v="0311"/>
    <n v="0"/>
    <n v="0"/>
    <n v="2012"/>
    <n v="2007"/>
    <n v="-3888.35"/>
    <n v="0"/>
    <s v="50-R1.5 - Retirement"/>
    <m/>
    <x v="2"/>
    <n v="2060"/>
    <b v="0"/>
  </r>
  <r>
    <x v="1"/>
    <s v="0311"/>
    <n v="0"/>
    <n v="0"/>
    <n v="2012"/>
    <n v="2008"/>
    <n v="-1692.99"/>
    <n v="0"/>
    <s v="50-R1.5 - Retirement"/>
    <m/>
    <x v="2"/>
    <n v="2060"/>
    <b v="0"/>
  </r>
  <r>
    <x v="1"/>
    <s v="0311"/>
    <n v="0"/>
    <n v="0"/>
    <n v="2012"/>
    <n v="2009"/>
    <n v="-14022.89"/>
    <n v="0"/>
    <s v="50-R1.5 - Retirement"/>
    <m/>
    <x v="2"/>
    <n v="2060"/>
    <b v="0"/>
  </r>
  <r>
    <x v="1"/>
    <s v="0311"/>
    <n v="0"/>
    <n v="0"/>
    <n v="2012"/>
    <n v="2010"/>
    <n v="-22066.880000000001"/>
    <n v="0"/>
    <s v="50-R1.5 - Retirement"/>
    <m/>
    <x v="2"/>
    <n v="2060"/>
    <b v="0"/>
  </r>
  <r>
    <x v="1"/>
    <s v="0311"/>
    <n v="0"/>
    <n v="0"/>
    <n v="2013"/>
    <n v="1990"/>
    <n v="-1232274.78"/>
    <n v="0"/>
    <s v="50-R1.5 - Retirement"/>
    <m/>
    <x v="2"/>
    <n v="2060"/>
    <b v="0"/>
  </r>
  <r>
    <x v="1"/>
    <s v="0311"/>
    <n v="0"/>
    <n v="0"/>
    <n v="2013"/>
    <n v="1991"/>
    <n v="-1468.28"/>
    <n v="0"/>
    <s v="50-R1.5 - Retirement"/>
    <m/>
    <x v="2"/>
    <n v="2060"/>
    <b v="0"/>
  </r>
  <r>
    <x v="1"/>
    <s v="0311"/>
    <n v="0"/>
    <n v="0"/>
    <n v="2013"/>
    <n v="1994"/>
    <n v="-220.13"/>
    <n v="0"/>
    <s v="50-R1.5 - Retirement"/>
    <m/>
    <x v="2"/>
    <n v="2060"/>
    <b v="0"/>
  </r>
  <r>
    <x v="1"/>
    <s v="0311"/>
    <n v="0"/>
    <n v="0"/>
    <n v="2013"/>
    <n v="1995"/>
    <n v="-91.8"/>
    <n v="0"/>
    <s v="50-R1.5 - Retirement"/>
    <m/>
    <x v="2"/>
    <n v="2060"/>
    <b v="0"/>
  </r>
  <r>
    <x v="1"/>
    <s v="0311"/>
    <n v="0"/>
    <n v="0"/>
    <n v="2013"/>
    <n v="1996"/>
    <n v="-3036.81"/>
    <n v="0"/>
    <s v="50-R1.5 - Retirement"/>
    <m/>
    <x v="2"/>
    <n v="2060"/>
    <b v="0"/>
  </r>
  <r>
    <x v="1"/>
    <s v="0311"/>
    <n v="0"/>
    <n v="0"/>
    <n v="2013"/>
    <n v="1997"/>
    <n v="-9596.77"/>
    <n v="0"/>
    <s v="50-R1.5 - Retirement"/>
    <m/>
    <x v="2"/>
    <n v="2060"/>
    <b v="0"/>
  </r>
  <r>
    <x v="1"/>
    <s v="0311"/>
    <n v="0"/>
    <n v="0"/>
    <n v="2013"/>
    <n v="1998"/>
    <n v="-30926.52"/>
    <n v="0"/>
    <s v="50-R1.5 - Retirement"/>
    <m/>
    <x v="2"/>
    <n v="2060"/>
    <b v="0"/>
  </r>
  <r>
    <x v="1"/>
    <s v="0311"/>
    <n v="0"/>
    <n v="0"/>
    <n v="2013"/>
    <n v="1999"/>
    <n v="-2307.7600000000002"/>
    <n v="0"/>
    <s v="50-R1.5 - Retirement"/>
    <m/>
    <x v="2"/>
    <n v="2060"/>
    <b v="0"/>
  </r>
  <r>
    <x v="1"/>
    <s v="0311"/>
    <n v="0"/>
    <n v="0"/>
    <n v="2013"/>
    <n v="2000"/>
    <n v="-485.54"/>
    <n v="0"/>
    <s v="50-R1.5 - Retirement"/>
    <m/>
    <x v="2"/>
    <n v="2060"/>
    <b v="0"/>
  </r>
  <r>
    <x v="1"/>
    <s v="0311"/>
    <n v="0"/>
    <n v="0"/>
    <n v="2013"/>
    <n v="2001"/>
    <n v="-3711.27"/>
    <n v="0"/>
    <s v="50-R1.5 - Retirement"/>
    <m/>
    <x v="2"/>
    <n v="2060"/>
    <b v="0"/>
  </r>
  <r>
    <x v="1"/>
    <s v="0311"/>
    <n v="0"/>
    <n v="0"/>
    <n v="2013"/>
    <n v="2002"/>
    <n v="-198135.18"/>
    <n v="0"/>
    <s v="50-R1.5 - Retirement"/>
    <m/>
    <x v="2"/>
    <n v="2060"/>
    <b v="0"/>
  </r>
  <r>
    <x v="1"/>
    <s v="0311"/>
    <n v="0"/>
    <n v="0"/>
    <n v="2013"/>
    <n v="2003"/>
    <n v="-17517.830000000002"/>
    <n v="0"/>
    <s v="50-R1.5 - Retirement"/>
    <m/>
    <x v="2"/>
    <n v="2060"/>
    <b v="0"/>
  </r>
  <r>
    <x v="1"/>
    <s v="0311"/>
    <n v="0"/>
    <n v="0"/>
    <n v="2013"/>
    <n v="2004"/>
    <n v="-31569.87"/>
    <n v="0"/>
    <s v="50-R1.5 - Retirement"/>
    <m/>
    <x v="2"/>
    <n v="2060"/>
    <b v="0"/>
  </r>
  <r>
    <x v="1"/>
    <s v="0311"/>
    <n v="0"/>
    <n v="0"/>
    <n v="2013"/>
    <n v="2005"/>
    <n v="-10706.94"/>
    <n v="0"/>
    <s v="50-R1.5 - Retirement"/>
    <m/>
    <x v="2"/>
    <n v="2060"/>
    <b v="0"/>
  </r>
  <r>
    <x v="1"/>
    <s v="0311"/>
    <n v="0"/>
    <n v="0"/>
    <n v="2013"/>
    <n v="2006"/>
    <n v="-19281.080000000002"/>
    <n v="0"/>
    <s v="50-R1.5 - Retirement"/>
    <m/>
    <x v="2"/>
    <n v="2060"/>
    <b v="0"/>
  </r>
  <r>
    <x v="1"/>
    <s v="0311"/>
    <n v="0"/>
    <n v="0"/>
    <n v="2013"/>
    <n v="2007"/>
    <n v="-4032.66"/>
    <n v="0"/>
    <s v="50-R1.5 - Retirement"/>
    <m/>
    <x v="2"/>
    <n v="2060"/>
    <b v="0"/>
  </r>
  <r>
    <x v="1"/>
    <s v="0311"/>
    <n v="0"/>
    <n v="0"/>
    <n v="2013"/>
    <n v="2008"/>
    <n v="-1756.6"/>
    <n v="0"/>
    <s v="50-R1.5 - Retirement"/>
    <m/>
    <x v="2"/>
    <n v="2060"/>
    <b v="0"/>
  </r>
  <r>
    <x v="1"/>
    <s v="0311"/>
    <n v="0"/>
    <n v="0"/>
    <n v="2013"/>
    <n v="2009"/>
    <n v="-14556.2"/>
    <n v="0"/>
    <s v="50-R1.5 - Retirement"/>
    <m/>
    <x v="2"/>
    <n v="2060"/>
    <b v="0"/>
  </r>
  <r>
    <x v="1"/>
    <s v="0311"/>
    <n v="0"/>
    <n v="0"/>
    <n v="2013"/>
    <n v="2010"/>
    <n v="-22916.21"/>
    <n v="0"/>
    <s v="50-R1.5 - Retirement"/>
    <m/>
    <x v="2"/>
    <n v="2060"/>
    <b v="0"/>
  </r>
  <r>
    <x v="1"/>
    <s v="0311"/>
    <n v="0"/>
    <n v="0"/>
    <n v="2014"/>
    <n v="1990"/>
    <n v="-1276266.6499999999"/>
    <n v="0"/>
    <s v="50-R1.5 - Retirement"/>
    <m/>
    <x v="2"/>
    <n v="2060"/>
    <b v="0"/>
  </r>
  <r>
    <x v="1"/>
    <s v="0311"/>
    <n v="0"/>
    <n v="0"/>
    <n v="2014"/>
    <n v="1991"/>
    <n v="-1520.43"/>
    <n v="0"/>
    <s v="50-R1.5 - Retirement"/>
    <m/>
    <x v="2"/>
    <n v="2060"/>
    <b v="0"/>
  </r>
  <r>
    <x v="1"/>
    <s v="0311"/>
    <n v="0"/>
    <n v="0"/>
    <n v="2014"/>
    <n v="1994"/>
    <n v="-227.78"/>
    <n v="0"/>
    <s v="50-R1.5 - Retirement"/>
    <m/>
    <x v="2"/>
    <n v="2060"/>
    <b v="0"/>
  </r>
  <r>
    <x v="1"/>
    <s v="0311"/>
    <n v="0"/>
    <n v="0"/>
    <n v="2014"/>
    <n v="1995"/>
    <n v="-94.97"/>
    <n v="0"/>
    <s v="50-R1.5 - Retirement"/>
    <m/>
    <x v="2"/>
    <n v="2060"/>
    <b v="0"/>
  </r>
  <r>
    <x v="1"/>
    <s v="0311"/>
    <n v="0"/>
    <n v="0"/>
    <n v="2014"/>
    <n v="1996"/>
    <n v="-3140.71"/>
    <n v="0"/>
    <s v="50-R1.5 - Retirement"/>
    <m/>
    <x v="2"/>
    <n v="2060"/>
    <b v="0"/>
  </r>
  <r>
    <x v="1"/>
    <s v="0311"/>
    <n v="0"/>
    <n v="0"/>
    <n v="2014"/>
    <n v="1997"/>
    <n v="-9923.07"/>
    <n v="0"/>
    <s v="50-R1.5 - Retirement"/>
    <m/>
    <x v="2"/>
    <n v="2060"/>
    <b v="0"/>
  </r>
  <r>
    <x v="1"/>
    <s v="0311"/>
    <n v="0"/>
    <n v="0"/>
    <n v="2014"/>
    <n v="1998"/>
    <n v="-31973.82"/>
    <n v="0"/>
    <s v="50-R1.5 - Retirement"/>
    <m/>
    <x v="2"/>
    <n v="2060"/>
    <b v="0"/>
  </r>
  <r>
    <x v="1"/>
    <s v="0311"/>
    <n v="0"/>
    <n v="0"/>
    <n v="2014"/>
    <n v="1999"/>
    <n v="-2385.9299999999998"/>
    <n v="0"/>
    <s v="50-R1.5 - Retirement"/>
    <m/>
    <x v="2"/>
    <n v="2060"/>
    <b v="0"/>
  </r>
  <r>
    <x v="1"/>
    <s v="0311"/>
    <n v="0"/>
    <n v="0"/>
    <n v="2014"/>
    <n v="2000"/>
    <n v="-502.1"/>
    <n v="0"/>
    <s v="50-R1.5 - Retirement"/>
    <m/>
    <x v="2"/>
    <n v="2060"/>
    <b v="0"/>
  </r>
  <r>
    <x v="1"/>
    <s v="0311"/>
    <n v="0"/>
    <n v="0"/>
    <n v="2014"/>
    <n v="2001"/>
    <n v="-3838.93"/>
    <n v="0"/>
    <s v="50-R1.5 - Retirement"/>
    <m/>
    <x v="2"/>
    <n v="2060"/>
    <b v="0"/>
  </r>
  <r>
    <x v="1"/>
    <s v="0311"/>
    <n v="0"/>
    <n v="0"/>
    <n v="2014"/>
    <n v="2002"/>
    <n v="-205024.33"/>
    <n v="0"/>
    <s v="50-R1.5 - Retirement"/>
    <m/>
    <x v="2"/>
    <n v="2060"/>
    <b v="0"/>
  </r>
  <r>
    <x v="1"/>
    <s v="0311"/>
    <n v="0"/>
    <n v="0"/>
    <n v="2014"/>
    <n v="2003"/>
    <n v="-18132.32"/>
    <n v="0"/>
    <s v="50-R1.5 - Retirement"/>
    <m/>
    <x v="2"/>
    <n v="2060"/>
    <b v="0"/>
  </r>
  <r>
    <x v="1"/>
    <s v="0311"/>
    <n v="0"/>
    <n v="0"/>
    <n v="2014"/>
    <n v="2004"/>
    <n v="-32690.68"/>
    <n v="0"/>
    <s v="50-R1.5 - Retirement"/>
    <m/>
    <x v="2"/>
    <n v="2060"/>
    <b v="0"/>
  </r>
  <r>
    <x v="1"/>
    <s v="0311"/>
    <n v="0"/>
    <n v="0"/>
    <n v="2014"/>
    <n v="2005"/>
    <n v="-11090.67"/>
    <n v="0"/>
    <s v="50-R1.5 - Retirement"/>
    <m/>
    <x v="2"/>
    <n v="2060"/>
    <b v="0"/>
  </r>
  <r>
    <x v="1"/>
    <s v="0311"/>
    <n v="0"/>
    <n v="0"/>
    <n v="2014"/>
    <n v="2006"/>
    <n v="-19980.61"/>
    <n v="0"/>
    <s v="50-R1.5 - Retirement"/>
    <m/>
    <x v="2"/>
    <n v="2060"/>
    <b v="0"/>
  </r>
  <r>
    <x v="1"/>
    <s v="0311"/>
    <n v="0"/>
    <n v="0"/>
    <n v="2014"/>
    <n v="2007"/>
    <n v="-4180.46"/>
    <n v="0"/>
    <s v="50-R1.5 - Retirement"/>
    <m/>
    <x v="2"/>
    <n v="2060"/>
    <b v="0"/>
  </r>
  <r>
    <x v="1"/>
    <s v="0311"/>
    <n v="0"/>
    <n v="0"/>
    <n v="2014"/>
    <n v="2008"/>
    <n v="-1821.79"/>
    <n v="0"/>
    <s v="50-R1.5 - Retirement"/>
    <m/>
    <x v="2"/>
    <n v="2060"/>
    <b v="0"/>
  </r>
  <r>
    <x v="1"/>
    <s v="0311"/>
    <n v="0"/>
    <n v="0"/>
    <n v="2014"/>
    <n v="2009"/>
    <n v="-15103.11"/>
    <n v="0"/>
    <s v="50-R1.5 - Retirement"/>
    <m/>
    <x v="2"/>
    <n v="2060"/>
    <b v="0"/>
  </r>
  <r>
    <x v="1"/>
    <s v="0311"/>
    <n v="0"/>
    <n v="0"/>
    <n v="2014"/>
    <n v="2010"/>
    <n v="-23787.759999999998"/>
    <n v="0"/>
    <s v="50-R1.5 - Retirement"/>
    <m/>
    <x v="2"/>
    <n v="2060"/>
    <b v="0"/>
  </r>
  <r>
    <x v="1"/>
    <s v="0311"/>
    <n v="0"/>
    <n v="0"/>
    <n v="2015"/>
    <n v="1990"/>
    <n v="-1321985.54"/>
    <n v="0"/>
    <s v="50-R1.5 - Retirement"/>
    <m/>
    <x v="2"/>
    <n v="2060"/>
    <b v="0"/>
  </r>
  <r>
    <x v="1"/>
    <s v="0311"/>
    <n v="0"/>
    <n v="0"/>
    <n v="2015"/>
    <n v="1991"/>
    <n v="-1574.71"/>
    <n v="0"/>
    <s v="50-R1.5 - Retirement"/>
    <m/>
    <x v="2"/>
    <n v="2060"/>
    <b v="0"/>
  </r>
  <r>
    <x v="1"/>
    <s v="0311"/>
    <n v="0"/>
    <n v="0"/>
    <n v="2015"/>
    <n v="1994"/>
    <n v="-235.76"/>
    <n v="0"/>
    <s v="50-R1.5 - Retirement"/>
    <m/>
    <x v="2"/>
    <n v="2060"/>
    <b v="0"/>
  </r>
  <r>
    <x v="1"/>
    <s v="0311"/>
    <n v="0"/>
    <n v="0"/>
    <n v="2015"/>
    <n v="1995"/>
    <n v="-98.27"/>
    <n v="0"/>
    <s v="50-R1.5 - Retirement"/>
    <m/>
    <x v="2"/>
    <n v="2060"/>
    <b v="0"/>
  </r>
  <r>
    <x v="1"/>
    <s v="0311"/>
    <n v="0"/>
    <n v="0"/>
    <n v="2015"/>
    <n v="1996"/>
    <n v="-3249.03"/>
    <n v="0"/>
    <s v="50-R1.5 - Retirement"/>
    <m/>
    <x v="2"/>
    <n v="2060"/>
    <b v="0"/>
  </r>
  <r>
    <x v="1"/>
    <s v="0311"/>
    <n v="0"/>
    <n v="0"/>
    <n v="2015"/>
    <n v="1997"/>
    <n v="-10262.58"/>
    <n v="0"/>
    <s v="50-R1.5 - Retirement"/>
    <m/>
    <x v="2"/>
    <n v="2060"/>
    <b v="0"/>
  </r>
  <r>
    <x v="1"/>
    <s v="0311"/>
    <n v="0"/>
    <n v="0"/>
    <n v="2015"/>
    <n v="1998"/>
    <n v="-33060.97"/>
    <n v="0"/>
    <s v="50-R1.5 - Retirement"/>
    <m/>
    <x v="2"/>
    <n v="2060"/>
    <b v="0"/>
  </r>
  <r>
    <x v="1"/>
    <s v="0311"/>
    <n v="0"/>
    <n v="0"/>
    <n v="2015"/>
    <n v="1999"/>
    <n v="-2466.7199999999998"/>
    <n v="0"/>
    <s v="50-R1.5 - Retirement"/>
    <m/>
    <x v="2"/>
    <n v="2060"/>
    <b v="0"/>
  </r>
  <r>
    <x v="1"/>
    <s v="0311"/>
    <n v="0"/>
    <n v="0"/>
    <n v="2015"/>
    <n v="2000"/>
    <n v="-519.1"/>
    <n v="0"/>
    <s v="50-R1.5 - Retirement"/>
    <m/>
    <x v="2"/>
    <n v="2060"/>
    <b v="0"/>
  </r>
  <r>
    <x v="1"/>
    <s v="0311"/>
    <n v="0"/>
    <n v="0"/>
    <n v="2015"/>
    <n v="2001"/>
    <n v="-3969.81"/>
    <n v="0"/>
    <s v="50-R1.5 - Retirement"/>
    <m/>
    <x v="2"/>
    <n v="2060"/>
    <b v="0"/>
  </r>
  <r>
    <x v="1"/>
    <s v="0311"/>
    <n v="0"/>
    <n v="0"/>
    <n v="2015"/>
    <n v="2002"/>
    <n v="-212076.6"/>
    <n v="0"/>
    <s v="50-R1.5 - Retirement"/>
    <m/>
    <x v="2"/>
    <n v="2060"/>
    <b v="0"/>
  </r>
  <r>
    <x v="1"/>
    <s v="0311"/>
    <n v="0"/>
    <n v="0"/>
    <n v="2015"/>
    <n v="2003"/>
    <n v="-18762.78"/>
    <n v="0"/>
    <s v="50-R1.5 - Retirement"/>
    <m/>
    <x v="2"/>
    <n v="2060"/>
    <b v="0"/>
  </r>
  <r>
    <x v="1"/>
    <s v="0311"/>
    <n v="0"/>
    <n v="0"/>
    <n v="2015"/>
    <n v="2004"/>
    <n v="-33837.4"/>
    <n v="0"/>
    <s v="50-R1.5 - Retirement"/>
    <m/>
    <x v="2"/>
    <n v="2060"/>
    <b v="0"/>
  </r>
  <r>
    <x v="1"/>
    <s v="0311"/>
    <n v="0"/>
    <n v="0"/>
    <n v="2015"/>
    <n v="2005"/>
    <n v="-11484.42"/>
    <n v="0"/>
    <s v="50-R1.5 - Retirement"/>
    <m/>
    <x v="2"/>
    <n v="2060"/>
    <b v="0"/>
  </r>
  <r>
    <x v="1"/>
    <s v="0311"/>
    <n v="0"/>
    <n v="0"/>
    <n v="2015"/>
    <n v="2006"/>
    <n v="-20696.71"/>
    <n v="0"/>
    <s v="50-R1.5 - Retirement"/>
    <m/>
    <x v="2"/>
    <n v="2060"/>
    <b v="0"/>
  </r>
  <r>
    <x v="1"/>
    <s v="0311"/>
    <n v="0"/>
    <n v="0"/>
    <n v="2015"/>
    <n v="2007"/>
    <n v="-4332.13"/>
    <n v="0"/>
    <s v="50-R1.5 - Retirement"/>
    <m/>
    <x v="2"/>
    <n v="2060"/>
    <b v="0"/>
  </r>
  <r>
    <x v="1"/>
    <s v="0311"/>
    <n v="0"/>
    <n v="0"/>
    <n v="2015"/>
    <n v="2008"/>
    <n v="-1888.56"/>
    <n v="0"/>
    <s v="50-R1.5 - Retirement"/>
    <m/>
    <x v="2"/>
    <n v="2060"/>
    <b v="0"/>
  </r>
  <r>
    <x v="1"/>
    <s v="0311"/>
    <n v="0"/>
    <n v="0"/>
    <n v="2015"/>
    <n v="2009"/>
    <n v="-15663.61"/>
    <n v="0"/>
    <s v="50-R1.5 - Retirement"/>
    <m/>
    <x v="2"/>
    <n v="2060"/>
    <b v="0"/>
  </r>
  <r>
    <x v="1"/>
    <s v="0311"/>
    <n v="0"/>
    <n v="0"/>
    <n v="2015"/>
    <n v="2010"/>
    <n v="-24681.52"/>
    <n v="0"/>
    <s v="50-R1.5 - Retirement"/>
    <m/>
    <x v="2"/>
    <n v="2060"/>
    <b v="0"/>
  </r>
  <r>
    <x v="1"/>
    <s v="0311"/>
    <n v="0"/>
    <n v="0"/>
    <n v="2016"/>
    <n v="1990"/>
    <n v="-1369462.85"/>
    <n v="0"/>
    <s v="50-R1.5 - Retirement"/>
    <m/>
    <x v="2"/>
    <n v="2060"/>
    <b v="0"/>
  </r>
  <r>
    <x v="1"/>
    <s v="0311"/>
    <n v="0"/>
    <n v="0"/>
    <n v="2016"/>
    <n v="1991"/>
    <n v="-1631.12"/>
    <n v="0"/>
    <s v="50-R1.5 - Retirement"/>
    <m/>
    <x v="2"/>
    <n v="2060"/>
    <b v="0"/>
  </r>
  <r>
    <x v="1"/>
    <s v="0311"/>
    <n v="0"/>
    <n v="0"/>
    <n v="2016"/>
    <n v="1994"/>
    <n v="-244.08"/>
    <n v="0"/>
    <s v="50-R1.5 - Retirement"/>
    <m/>
    <x v="2"/>
    <n v="2060"/>
    <b v="0"/>
  </r>
  <r>
    <x v="1"/>
    <s v="0311"/>
    <n v="0"/>
    <n v="0"/>
    <n v="2016"/>
    <n v="1995"/>
    <n v="-101.71"/>
    <n v="0"/>
    <s v="50-R1.5 - Retirement"/>
    <m/>
    <x v="2"/>
    <n v="2060"/>
    <b v="0"/>
  </r>
  <r>
    <x v="1"/>
    <s v="0311"/>
    <n v="0"/>
    <n v="0"/>
    <n v="2016"/>
    <n v="1996"/>
    <n v="-3361.96"/>
    <n v="0"/>
    <s v="50-R1.5 - Retirement"/>
    <m/>
    <x v="2"/>
    <n v="2060"/>
    <b v="0"/>
  </r>
  <r>
    <x v="1"/>
    <s v="0311"/>
    <n v="0"/>
    <n v="0"/>
    <n v="2016"/>
    <n v="1997"/>
    <n v="-10616.52"/>
    <n v="0"/>
    <s v="50-R1.5 - Retirement"/>
    <m/>
    <x v="2"/>
    <n v="2060"/>
    <b v="0"/>
  </r>
  <r>
    <x v="1"/>
    <s v="0311"/>
    <n v="0"/>
    <n v="0"/>
    <n v="2016"/>
    <n v="1998"/>
    <n v="-34192.1"/>
    <n v="0"/>
    <s v="50-R1.5 - Retirement"/>
    <m/>
    <x v="2"/>
    <n v="2060"/>
    <b v="0"/>
  </r>
  <r>
    <x v="1"/>
    <s v="0311"/>
    <n v="0"/>
    <n v="0"/>
    <n v="2016"/>
    <n v="1999"/>
    <n v="-2550.6"/>
    <n v="0"/>
    <s v="50-R1.5 - Retirement"/>
    <m/>
    <x v="2"/>
    <n v="2060"/>
    <b v="0"/>
  </r>
  <r>
    <x v="1"/>
    <s v="0311"/>
    <n v="0"/>
    <n v="0"/>
    <n v="2016"/>
    <n v="2000"/>
    <n v="-536.67999999999995"/>
    <n v="0"/>
    <s v="50-R1.5 - Retirement"/>
    <m/>
    <x v="2"/>
    <n v="2060"/>
    <b v="0"/>
  </r>
  <r>
    <x v="1"/>
    <s v="0311"/>
    <n v="0"/>
    <n v="0"/>
    <n v="2016"/>
    <n v="2001"/>
    <n v="-4104.2700000000004"/>
    <n v="0"/>
    <s v="50-R1.5 - Retirement"/>
    <m/>
    <x v="2"/>
    <n v="2060"/>
    <b v="0"/>
  </r>
  <r>
    <x v="1"/>
    <s v="0311"/>
    <n v="0"/>
    <n v="0"/>
    <n v="2016"/>
    <n v="2002"/>
    <n v="-219307.18"/>
    <n v="0"/>
    <s v="50-R1.5 - Retirement"/>
    <m/>
    <x v="2"/>
    <n v="2060"/>
    <b v="0"/>
  </r>
  <r>
    <x v="1"/>
    <s v="0311"/>
    <n v="0"/>
    <n v="0"/>
    <n v="2016"/>
    <n v="2003"/>
    <n v="-19408.16"/>
    <n v="0"/>
    <s v="50-R1.5 - Retirement"/>
    <m/>
    <x v="2"/>
    <n v="2060"/>
    <b v="0"/>
  </r>
  <r>
    <x v="1"/>
    <s v="0311"/>
    <n v="0"/>
    <n v="0"/>
    <n v="2016"/>
    <n v="2004"/>
    <n v="-35013.93"/>
    <n v="0"/>
    <s v="50-R1.5 - Retirement"/>
    <m/>
    <x v="2"/>
    <n v="2060"/>
    <b v="0"/>
  </r>
  <r>
    <x v="1"/>
    <s v="0311"/>
    <n v="0"/>
    <n v="0"/>
    <n v="2016"/>
    <n v="2005"/>
    <n v="-11887.27"/>
    <n v="0"/>
    <s v="50-R1.5 - Retirement"/>
    <m/>
    <x v="2"/>
    <n v="2060"/>
    <b v="0"/>
  </r>
  <r>
    <x v="1"/>
    <s v="0311"/>
    <n v="0"/>
    <n v="0"/>
    <n v="2016"/>
    <n v="2006"/>
    <n v="-21431.49"/>
    <n v="0"/>
    <s v="50-R1.5 - Retirement"/>
    <m/>
    <x v="2"/>
    <n v="2060"/>
    <b v="0"/>
  </r>
  <r>
    <x v="1"/>
    <s v="0311"/>
    <n v="0"/>
    <n v="0"/>
    <n v="2016"/>
    <n v="2007"/>
    <n v="-4487.3900000000003"/>
    <n v="0"/>
    <s v="50-R1.5 - Retirement"/>
    <m/>
    <x v="2"/>
    <n v="2060"/>
    <b v="0"/>
  </r>
  <r>
    <x v="1"/>
    <s v="0311"/>
    <n v="0"/>
    <n v="0"/>
    <n v="2016"/>
    <n v="2008"/>
    <n v="-1957.08"/>
    <n v="0"/>
    <s v="50-R1.5 - Retirement"/>
    <m/>
    <x v="2"/>
    <n v="2060"/>
    <b v="0"/>
  </r>
  <r>
    <x v="1"/>
    <s v="0311"/>
    <n v="0"/>
    <n v="0"/>
    <n v="2016"/>
    <n v="2009"/>
    <n v="-16237.71"/>
    <n v="0"/>
    <s v="50-R1.5 - Retirement"/>
    <m/>
    <x v="2"/>
    <n v="2060"/>
    <b v="0"/>
  </r>
  <r>
    <x v="1"/>
    <s v="0311"/>
    <n v="0"/>
    <n v="0"/>
    <n v="2016"/>
    <n v="2010"/>
    <n v="-25597.49"/>
    <n v="0"/>
    <s v="50-R1.5 - Retirement"/>
    <m/>
    <x v="2"/>
    <n v="2060"/>
    <b v="0"/>
  </r>
  <r>
    <x v="1"/>
    <s v="0311"/>
    <n v="0"/>
    <n v="0"/>
    <n v="2017"/>
    <n v="1990"/>
    <n v="-1418682.88"/>
    <n v="0"/>
    <s v="50-R1.5 - Retirement"/>
    <m/>
    <x v="2"/>
    <n v="2060"/>
    <b v="0"/>
  </r>
  <r>
    <x v="1"/>
    <s v="0311"/>
    <n v="0"/>
    <n v="0"/>
    <n v="2017"/>
    <n v="1991"/>
    <n v="-1689.7"/>
    <n v="0"/>
    <s v="50-R1.5 - Retirement"/>
    <m/>
    <x v="2"/>
    <n v="2060"/>
    <b v="0"/>
  </r>
  <r>
    <x v="1"/>
    <s v="0311"/>
    <n v="0"/>
    <n v="0"/>
    <n v="2017"/>
    <n v="1994"/>
    <n v="-252.75"/>
    <n v="0"/>
    <s v="50-R1.5 - Retirement"/>
    <m/>
    <x v="2"/>
    <n v="2060"/>
    <b v="0"/>
  </r>
  <r>
    <x v="1"/>
    <s v="0311"/>
    <n v="0"/>
    <n v="0"/>
    <n v="2017"/>
    <n v="1995"/>
    <n v="-105.3"/>
    <n v="0"/>
    <s v="50-R1.5 - Retirement"/>
    <m/>
    <x v="2"/>
    <n v="2060"/>
    <b v="0"/>
  </r>
  <r>
    <x v="1"/>
    <s v="0311"/>
    <n v="0"/>
    <n v="0"/>
    <n v="2017"/>
    <n v="1996"/>
    <n v="-3479.74"/>
    <n v="0"/>
    <s v="50-R1.5 - Retirement"/>
    <m/>
    <x v="2"/>
    <n v="2060"/>
    <b v="0"/>
  </r>
  <r>
    <x v="1"/>
    <s v="0311"/>
    <n v="0"/>
    <n v="0"/>
    <n v="2017"/>
    <n v="1997"/>
    <n v="-10985.53"/>
    <n v="0"/>
    <s v="50-R1.5 - Retirement"/>
    <m/>
    <x v="2"/>
    <n v="2060"/>
    <b v="0"/>
  </r>
  <r>
    <x v="1"/>
    <s v="0311"/>
    <n v="0"/>
    <n v="0"/>
    <n v="2017"/>
    <n v="1998"/>
    <n v="-35371.35"/>
    <n v="0"/>
    <s v="50-R1.5 - Retirement"/>
    <m/>
    <x v="2"/>
    <n v="2060"/>
    <b v="0"/>
  </r>
  <r>
    <x v="1"/>
    <s v="0311"/>
    <n v="0"/>
    <n v="0"/>
    <n v="2017"/>
    <n v="1999"/>
    <n v="-2637.86"/>
    <n v="0"/>
    <s v="50-R1.5 - Retirement"/>
    <m/>
    <x v="2"/>
    <n v="2060"/>
    <b v="0"/>
  </r>
  <r>
    <x v="1"/>
    <s v="0311"/>
    <n v="0"/>
    <n v="0"/>
    <n v="2017"/>
    <n v="2000"/>
    <n v="-554.92999999999995"/>
    <n v="0"/>
    <s v="50-R1.5 - Retirement"/>
    <m/>
    <x v="2"/>
    <n v="2060"/>
    <b v="0"/>
  </r>
  <r>
    <x v="1"/>
    <s v="0311"/>
    <n v="0"/>
    <n v="0"/>
    <n v="2017"/>
    <n v="2001"/>
    <n v="-4243.26"/>
    <n v="0"/>
    <s v="50-R1.5 - Retirement"/>
    <m/>
    <x v="2"/>
    <n v="2060"/>
    <b v="0"/>
  </r>
  <r>
    <x v="1"/>
    <s v="0311"/>
    <n v="0"/>
    <n v="0"/>
    <n v="2017"/>
    <n v="2002"/>
    <n v="-226735.02"/>
    <n v="0"/>
    <s v="50-R1.5 - Retirement"/>
    <m/>
    <x v="2"/>
    <n v="2060"/>
    <b v="0"/>
  </r>
  <r>
    <x v="1"/>
    <s v="0311"/>
    <n v="0"/>
    <n v="0"/>
    <n v="2017"/>
    <n v="2003"/>
    <n v="-20069.87"/>
    <n v="0"/>
    <s v="50-R1.5 - Retirement"/>
    <m/>
    <x v="2"/>
    <n v="2060"/>
    <b v="0"/>
  </r>
  <r>
    <x v="1"/>
    <s v="0311"/>
    <n v="0"/>
    <n v="0"/>
    <n v="2017"/>
    <n v="2004"/>
    <n v="-36218.31"/>
    <n v="0"/>
    <s v="50-R1.5 - Retirement"/>
    <m/>
    <x v="2"/>
    <n v="2060"/>
    <b v="0"/>
  </r>
  <r>
    <x v="1"/>
    <s v="0311"/>
    <n v="0"/>
    <n v="0"/>
    <n v="2017"/>
    <n v="2005"/>
    <n v="-12300.59"/>
    <n v="0"/>
    <s v="50-R1.5 - Retirement"/>
    <m/>
    <x v="2"/>
    <n v="2060"/>
    <b v="0"/>
  </r>
  <r>
    <x v="1"/>
    <s v="0311"/>
    <n v="0"/>
    <n v="0"/>
    <n v="2017"/>
    <n v="2006"/>
    <n v="-22183.26"/>
    <n v="0"/>
    <s v="50-R1.5 - Retirement"/>
    <m/>
    <x v="2"/>
    <n v="2060"/>
    <b v="0"/>
  </r>
  <r>
    <x v="1"/>
    <s v="0311"/>
    <n v="0"/>
    <n v="0"/>
    <n v="2017"/>
    <n v="2007"/>
    <n v="-4646.7"/>
    <n v="0"/>
    <s v="50-R1.5 - Retirement"/>
    <m/>
    <x v="2"/>
    <n v="2060"/>
    <b v="0"/>
  </r>
  <r>
    <x v="1"/>
    <s v="0311"/>
    <n v="0"/>
    <n v="0"/>
    <n v="2017"/>
    <n v="2008"/>
    <n v="-2027.22"/>
    <n v="0"/>
    <s v="50-R1.5 - Retirement"/>
    <m/>
    <x v="2"/>
    <n v="2060"/>
    <b v="0"/>
  </r>
  <r>
    <x v="1"/>
    <s v="0311"/>
    <n v="0"/>
    <n v="0"/>
    <n v="2017"/>
    <n v="2009"/>
    <n v="-16826.82"/>
    <n v="0"/>
    <s v="50-R1.5 - Retirement"/>
    <m/>
    <x v="2"/>
    <n v="2060"/>
    <b v="0"/>
  </r>
  <r>
    <x v="1"/>
    <s v="0311"/>
    <n v="0"/>
    <n v="0"/>
    <n v="2017"/>
    <n v="2010"/>
    <n v="-26535.67"/>
    <n v="0"/>
    <s v="50-R1.5 - Retirement"/>
    <m/>
    <x v="2"/>
    <n v="2060"/>
    <b v="0"/>
  </r>
  <r>
    <x v="1"/>
    <s v="0311"/>
    <n v="0"/>
    <n v="0"/>
    <n v="2018"/>
    <n v="1990"/>
    <n v="-1469614.22"/>
    <n v="0"/>
    <s v="50-R1.5 - Retirement"/>
    <m/>
    <x v="2"/>
    <n v="2060"/>
    <b v="0"/>
  </r>
  <r>
    <x v="1"/>
    <s v="0311"/>
    <n v="0"/>
    <n v="0"/>
    <n v="2018"/>
    <n v="1991"/>
    <n v="-1750.43"/>
    <n v="0"/>
    <s v="50-R1.5 - Retirement"/>
    <m/>
    <x v="2"/>
    <n v="2060"/>
    <b v="0"/>
  </r>
  <r>
    <x v="1"/>
    <s v="0311"/>
    <n v="0"/>
    <n v="0"/>
    <n v="2018"/>
    <n v="1994"/>
    <n v="-261.77999999999997"/>
    <n v="0"/>
    <s v="50-R1.5 - Retirement"/>
    <m/>
    <x v="2"/>
    <n v="2060"/>
    <b v="0"/>
  </r>
  <r>
    <x v="1"/>
    <s v="0311"/>
    <n v="0"/>
    <n v="0"/>
    <n v="2018"/>
    <n v="1995"/>
    <n v="-109.04"/>
    <n v="0"/>
    <s v="50-R1.5 - Retirement"/>
    <m/>
    <x v="2"/>
    <n v="2060"/>
    <b v="0"/>
  </r>
  <r>
    <x v="1"/>
    <s v="0311"/>
    <n v="0"/>
    <n v="0"/>
    <n v="2018"/>
    <n v="1996"/>
    <n v="-3602.56"/>
    <n v="0"/>
    <s v="50-R1.5 - Retirement"/>
    <m/>
    <x v="2"/>
    <n v="2060"/>
    <b v="0"/>
  </r>
  <r>
    <x v="1"/>
    <s v="0311"/>
    <n v="0"/>
    <n v="0"/>
    <n v="2018"/>
    <n v="1997"/>
    <n v="-11370.39"/>
    <n v="0"/>
    <s v="50-R1.5 - Retirement"/>
    <m/>
    <x v="2"/>
    <n v="2060"/>
    <b v="0"/>
  </r>
  <r>
    <x v="1"/>
    <s v="0311"/>
    <n v="0"/>
    <n v="0"/>
    <n v="2018"/>
    <n v="1998"/>
    <n v="-36600.800000000003"/>
    <n v="0"/>
    <s v="50-R1.5 - Retirement"/>
    <m/>
    <x v="2"/>
    <n v="2060"/>
    <b v="0"/>
  </r>
  <r>
    <x v="1"/>
    <s v="0311"/>
    <n v="0"/>
    <n v="0"/>
    <n v="2018"/>
    <n v="1999"/>
    <n v="-2728.84"/>
    <n v="0"/>
    <s v="50-R1.5 - Retirement"/>
    <m/>
    <x v="2"/>
    <n v="2060"/>
    <b v="0"/>
  </r>
  <r>
    <x v="1"/>
    <s v="0311"/>
    <n v="0"/>
    <n v="0"/>
    <n v="2018"/>
    <n v="2000"/>
    <n v="-573.91999999999996"/>
    <n v="0"/>
    <s v="50-R1.5 - Retirement"/>
    <m/>
    <x v="2"/>
    <n v="2060"/>
    <b v="0"/>
  </r>
  <r>
    <x v="1"/>
    <s v="0311"/>
    <n v="0"/>
    <n v="0"/>
    <n v="2018"/>
    <n v="2001"/>
    <n v="-4387.53"/>
    <n v="0"/>
    <s v="50-R1.5 - Retirement"/>
    <m/>
    <x v="2"/>
    <n v="2060"/>
    <b v="0"/>
  </r>
  <r>
    <x v="1"/>
    <s v="0311"/>
    <n v="0"/>
    <n v="0"/>
    <n v="2018"/>
    <n v="2002"/>
    <n v="-234413.23"/>
    <n v="0"/>
    <s v="50-R1.5 - Retirement"/>
    <m/>
    <x v="2"/>
    <n v="2060"/>
    <b v="0"/>
  </r>
  <r>
    <x v="1"/>
    <s v="0311"/>
    <n v="0"/>
    <n v="0"/>
    <n v="2018"/>
    <n v="2003"/>
    <n v="-20749.63"/>
    <n v="0"/>
    <s v="50-R1.5 - Retirement"/>
    <m/>
    <x v="2"/>
    <n v="2060"/>
    <b v="0"/>
  </r>
  <r>
    <x v="1"/>
    <s v="0311"/>
    <n v="0"/>
    <n v="0"/>
    <n v="2018"/>
    <n v="2004"/>
    <n v="-37453.15"/>
    <n v="0"/>
    <s v="50-R1.5 - Retirement"/>
    <m/>
    <x v="2"/>
    <n v="2060"/>
    <b v="0"/>
  </r>
  <r>
    <x v="1"/>
    <s v="0311"/>
    <n v="0"/>
    <n v="0"/>
    <n v="2018"/>
    <n v="2005"/>
    <n v="-12723.7"/>
    <n v="0"/>
    <s v="50-R1.5 - Retirement"/>
    <m/>
    <x v="2"/>
    <n v="2060"/>
    <b v="0"/>
  </r>
  <r>
    <x v="1"/>
    <s v="0311"/>
    <n v="0"/>
    <n v="0"/>
    <n v="2018"/>
    <n v="2006"/>
    <n v="-22954.57"/>
    <n v="0"/>
    <s v="50-R1.5 - Retirement"/>
    <m/>
    <x v="2"/>
    <n v="2060"/>
    <b v="0"/>
  </r>
  <r>
    <x v="1"/>
    <s v="0311"/>
    <n v="0"/>
    <n v="0"/>
    <n v="2018"/>
    <n v="2007"/>
    <n v="-4809.7"/>
    <n v="0"/>
    <s v="50-R1.5 - Retirement"/>
    <m/>
    <x v="2"/>
    <n v="2060"/>
    <b v="0"/>
  </r>
  <r>
    <x v="1"/>
    <s v="0311"/>
    <n v="0"/>
    <n v="0"/>
    <n v="2018"/>
    <n v="2008"/>
    <n v="-2099.19"/>
    <n v="0"/>
    <s v="50-R1.5 - Retirement"/>
    <m/>
    <x v="2"/>
    <n v="2060"/>
    <b v="0"/>
  </r>
  <r>
    <x v="1"/>
    <s v="0311"/>
    <n v="0"/>
    <n v="0"/>
    <n v="2018"/>
    <n v="2009"/>
    <n v="-17429.89"/>
    <n v="0"/>
    <s v="50-R1.5 - Retirement"/>
    <m/>
    <x v="2"/>
    <n v="2060"/>
    <b v="0"/>
  </r>
  <r>
    <x v="1"/>
    <s v="0311"/>
    <n v="0"/>
    <n v="0"/>
    <n v="2018"/>
    <n v="2010"/>
    <n v="-27498.400000000001"/>
    <n v="0"/>
    <s v="50-R1.5 - Retirement"/>
    <m/>
    <x v="2"/>
    <n v="2060"/>
    <b v="0"/>
  </r>
  <r>
    <x v="1"/>
    <s v="0311"/>
    <n v="0"/>
    <n v="0"/>
    <n v="2019"/>
    <n v="1990"/>
    <n v="-1522241.19"/>
    <n v="0"/>
    <s v="50-R1.5 - Retirement"/>
    <m/>
    <x v="2"/>
    <n v="2060"/>
    <b v="0"/>
  </r>
  <r>
    <x v="1"/>
    <s v="0311"/>
    <n v="0"/>
    <n v="0"/>
    <n v="2019"/>
    <n v="1991"/>
    <n v="-1813.27"/>
    <n v="0"/>
    <s v="50-R1.5 - Retirement"/>
    <m/>
    <x v="2"/>
    <n v="2060"/>
    <b v="0"/>
  </r>
  <r>
    <x v="1"/>
    <s v="0311"/>
    <n v="0"/>
    <n v="0"/>
    <n v="2019"/>
    <n v="1994"/>
    <n v="-271.14999999999998"/>
    <n v="0"/>
    <s v="50-R1.5 - Retirement"/>
    <m/>
    <x v="2"/>
    <n v="2060"/>
    <b v="0"/>
  </r>
  <r>
    <x v="1"/>
    <s v="0311"/>
    <n v="0"/>
    <n v="0"/>
    <n v="2019"/>
    <n v="1995"/>
    <n v="-112.93"/>
    <n v="0"/>
    <s v="50-R1.5 - Retirement"/>
    <m/>
    <x v="2"/>
    <n v="2060"/>
    <b v="0"/>
  </r>
  <r>
    <x v="1"/>
    <s v="0311"/>
    <n v="0"/>
    <n v="0"/>
    <n v="2019"/>
    <n v="1996"/>
    <n v="-3730.51"/>
    <n v="0"/>
    <s v="50-R1.5 - Retirement"/>
    <m/>
    <x v="2"/>
    <n v="2060"/>
    <b v="0"/>
  </r>
  <r>
    <x v="1"/>
    <s v="0311"/>
    <n v="0"/>
    <n v="0"/>
    <n v="2019"/>
    <n v="1997"/>
    <n v="-11771.7"/>
    <n v="0"/>
    <s v="50-R1.5 - Retirement"/>
    <m/>
    <x v="2"/>
    <n v="2060"/>
    <b v="0"/>
  </r>
  <r>
    <x v="1"/>
    <s v="0311"/>
    <n v="0"/>
    <n v="0"/>
    <n v="2019"/>
    <n v="1998"/>
    <n v="-37883.019999999997"/>
    <n v="0"/>
    <s v="50-R1.5 - Retirement"/>
    <m/>
    <x v="2"/>
    <n v="2060"/>
    <b v="0"/>
  </r>
  <r>
    <x v="1"/>
    <s v="0311"/>
    <n v="0"/>
    <n v="0"/>
    <n v="2019"/>
    <n v="1999"/>
    <n v="-2823.69"/>
    <n v="0"/>
    <s v="50-R1.5 - Retirement"/>
    <m/>
    <x v="2"/>
    <n v="2060"/>
    <b v="0"/>
  </r>
  <r>
    <x v="1"/>
    <s v="0311"/>
    <n v="0"/>
    <n v="0"/>
    <n v="2019"/>
    <n v="2000"/>
    <n v="-593.71"/>
    <n v="0"/>
    <s v="50-R1.5 - Retirement"/>
    <m/>
    <x v="2"/>
    <n v="2060"/>
    <b v="0"/>
  </r>
  <r>
    <x v="1"/>
    <s v="0311"/>
    <n v="0"/>
    <n v="0"/>
    <n v="2019"/>
    <n v="2001"/>
    <n v="-4537.6400000000003"/>
    <n v="0"/>
    <s v="50-R1.5 - Retirement"/>
    <m/>
    <x v="2"/>
    <n v="2060"/>
    <b v="0"/>
  </r>
  <r>
    <x v="1"/>
    <s v="0311"/>
    <n v="0"/>
    <n v="0"/>
    <n v="2019"/>
    <n v="2002"/>
    <n v="-242383.56"/>
    <n v="0"/>
    <s v="50-R1.5 - Retirement"/>
    <m/>
    <x v="2"/>
    <n v="2060"/>
    <b v="0"/>
  </r>
  <r>
    <x v="1"/>
    <s v="0311"/>
    <n v="0"/>
    <n v="0"/>
    <n v="2019"/>
    <n v="2003"/>
    <n v="-21452.3"/>
    <n v="0"/>
    <s v="50-R1.5 - Retirement"/>
    <m/>
    <x v="2"/>
    <n v="2060"/>
    <b v="0"/>
  </r>
  <r>
    <x v="1"/>
    <s v="0311"/>
    <n v="0"/>
    <n v="0"/>
    <n v="2019"/>
    <n v="2004"/>
    <n v="-38721.67"/>
    <n v="0"/>
    <s v="50-R1.5 - Retirement"/>
    <m/>
    <x v="2"/>
    <n v="2060"/>
    <b v="0"/>
  </r>
  <r>
    <x v="1"/>
    <s v="0311"/>
    <n v="0"/>
    <n v="0"/>
    <n v="2019"/>
    <n v="2005"/>
    <n v="-13157.5"/>
    <n v="0"/>
    <s v="50-R1.5 - Retirement"/>
    <m/>
    <x v="2"/>
    <n v="2060"/>
    <b v="0"/>
  </r>
  <r>
    <x v="1"/>
    <s v="0311"/>
    <n v="0"/>
    <n v="0"/>
    <n v="2019"/>
    <n v="2006"/>
    <n v="-23744.15"/>
    <n v="0"/>
    <s v="50-R1.5 - Retirement"/>
    <m/>
    <x v="2"/>
    <n v="2060"/>
    <b v="0"/>
  </r>
  <r>
    <x v="1"/>
    <s v="0311"/>
    <n v="0"/>
    <n v="0"/>
    <n v="2019"/>
    <n v="2007"/>
    <n v="-4976.93"/>
    <n v="0"/>
    <s v="50-R1.5 - Retirement"/>
    <m/>
    <x v="2"/>
    <n v="2060"/>
    <b v="0"/>
  </r>
  <r>
    <x v="1"/>
    <s v="0311"/>
    <n v="0"/>
    <n v="0"/>
    <n v="2019"/>
    <n v="2008"/>
    <n v="-2172.83"/>
    <n v="0"/>
    <s v="50-R1.5 - Retirement"/>
    <m/>
    <x v="2"/>
    <n v="2060"/>
    <b v="0"/>
  </r>
  <r>
    <x v="1"/>
    <s v="0311"/>
    <n v="0"/>
    <n v="0"/>
    <n v="2019"/>
    <n v="2009"/>
    <n v="-18048.689999999999"/>
    <n v="0"/>
    <s v="50-R1.5 - Retirement"/>
    <m/>
    <x v="2"/>
    <n v="2060"/>
    <b v="0"/>
  </r>
  <r>
    <x v="1"/>
    <s v="0311"/>
    <n v="0"/>
    <n v="0"/>
    <n v="2019"/>
    <n v="2010"/>
    <n v="-28483.93"/>
    <n v="0"/>
    <s v="50-R1.5 - Retirement"/>
    <m/>
    <x v="2"/>
    <n v="2060"/>
    <b v="0"/>
  </r>
  <r>
    <x v="1"/>
    <s v="0311"/>
    <n v="0"/>
    <n v="0"/>
    <n v="2020"/>
    <n v="1990"/>
    <n v="-1576516.67"/>
    <n v="0"/>
    <s v="50-R1.5 - Retirement"/>
    <m/>
    <x v="2"/>
    <n v="2060"/>
    <b v="0"/>
  </r>
  <r>
    <x v="1"/>
    <s v="0311"/>
    <n v="0"/>
    <n v="0"/>
    <n v="2020"/>
    <n v="1991"/>
    <n v="-1878.21"/>
    <n v="0"/>
    <s v="50-R1.5 - Retirement"/>
    <m/>
    <x v="2"/>
    <n v="2060"/>
    <b v="0"/>
  </r>
  <r>
    <x v="1"/>
    <s v="0311"/>
    <n v="0"/>
    <n v="0"/>
    <n v="2020"/>
    <n v="1994"/>
    <n v="-280.89"/>
    <n v="0"/>
    <s v="50-R1.5 - Retirement"/>
    <m/>
    <x v="2"/>
    <n v="2060"/>
    <b v="0"/>
  </r>
  <r>
    <x v="1"/>
    <s v="0311"/>
    <n v="0"/>
    <n v="0"/>
    <n v="2020"/>
    <n v="1995"/>
    <n v="-116.98"/>
    <n v="0"/>
    <s v="50-R1.5 - Retirement"/>
    <m/>
    <x v="2"/>
    <n v="2060"/>
    <b v="0"/>
  </r>
  <r>
    <x v="1"/>
    <s v="0311"/>
    <n v="0"/>
    <n v="0"/>
    <n v="2020"/>
    <n v="1996"/>
    <n v="-3863.69"/>
    <n v="0"/>
    <s v="50-R1.5 - Retirement"/>
    <m/>
    <x v="2"/>
    <n v="2060"/>
    <b v="0"/>
  </r>
  <r>
    <x v="1"/>
    <s v="0311"/>
    <n v="0"/>
    <n v="0"/>
    <n v="2020"/>
    <n v="1997"/>
    <n v="-12189.79"/>
    <n v="0"/>
    <s v="50-R1.5 - Retirement"/>
    <m/>
    <x v="2"/>
    <n v="2060"/>
    <b v="0"/>
  </r>
  <r>
    <x v="1"/>
    <s v="0311"/>
    <n v="0"/>
    <n v="0"/>
    <n v="2020"/>
    <n v="1998"/>
    <n v="-39220.089999999997"/>
    <n v="0"/>
    <s v="50-R1.5 - Retirement"/>
    <m/>
    <x v="2"/>
    <n v="2060"/>
    <b v="0"/>
  </r>
  <r>
    <x v="1"/>
    <s v="0311"/>
    <n v="0"/>
    <n v="0"/>
    <n v="2020"/>
    <n v="1999"/>
    <n v="-2922.61"/>
    <n v="0"/>
    <s v="50-R1.5 - Retirement"/>
    <m/>
    <x v="2"/>
    <n v="2060"/>
    <b v="0"/>
  </r>
  <r>
    <x v="1"/>
    <s v="0311"/>
    <n v="0"/>
    <n v="0"/>
    <n v="2020"/>
    <n v="2000"/>
    <n v="-614.35"/>
    <n v="0"/>
    <s v="50-R1.5 - Retirement"/>
    <m/>
    <x v="2"/>
    <n v="2060"/>
    <b v="0"/>
  </r>
  <r>
    <x v="1"/>
    <s v="0311"/>
    <n v="0"/>
    <n v="0"/>
    <n v="2020"/>
    <n v="2001"/>
    <n v="-4694.1400000000003"/>
    <n v="0"/>
    <s v="50-R1.5 - Retirement"/>
    <m/>
    <x v="2"/>
    <n v="2060"/>
    <b v="0"/>
  </r>
  <r>
    <x v="1"/>
    <s v="0311"/>
    <n v="0"/>
    <n v="0"/>
    <n v="2020"/>
    <n v="2002"/>
    <n v="-250676.34"/>
    <n v="0"/>
    <s v="50-R1.5 - Retirement"/>
    <m/>
    <x v="2"/>
    <n v="2060"/>
    <b v="0"/>
  </r>
  <r>
    <x v="1"/>
    <s v="0311"/>
    <n v="0"/>
    <n v="0"/>
    <n v="2020"/>
    <n v="2003"/>
    <n v="-22181.7"/>
    <n v="0"/>
    <s v="50-R1.5 - Retirement"/>
    <m/>
    <x v="2"/>
    <n v="2060"/>
    <b v="0"/>
  </r>
  <r>
    <x v="1"/>
    <s v="0311"/>
    <n v="0"/>
    <n v="0"/>
    <n v="2020"/>
    <n v="2004"/>
    <n v="-40032.949999999997"/>
    <n v="0"/>
    <s v="50-R1.5 - Retirement"/>
    <m/>
    <x v="2"/>
    <n v="2060"/>
    <b v="0"/>
  </r>
  <r>
    <x v="1"/>
    <s v="0311"/>
    <n v="0"/>
    <n v="0"/>
    <n v="2020"/>
    <n v="2005"/>
    <n v="-13603.14"/>
    <n v="0"/>
    <s v="50-R1.5 - Retirement"/>
    <m/>
    <x v="2"/>
    <n v="2060"/>
    <b v="0"/>
  </r>
  <r>
    <x v="1"/>
    <s v="0311"/>
    <n v="0"/>
    <n v="0"/>
    <n v="2020"/>
    <n v="2006"/>
    <n v="-24553.69"/>
    <n v="0"/>
    <s v="50-R1.5 - Retirement"/>
    <m/>
    <x v="2"/>
    <n v="2060"/>
    <b v="0"/>
  </r>
  <r>
    <x v="1"/>
    <s v="0311"/>
    <n v="0"/>
    <n v="0"/>
    <n v="2020"/>
    <n v="2007"/>
    <n v="-5148.13"/>
    <n v="0"/>
    <s v="50-R1.5 - Retirement"/>
    <m/>
    <x v="2"/>
    <n v="2060"/>
    <b v="0"/>
  </r>
  <r>
    <x v="1"/>
    <s v="0311"/>
    <n v="0"/>
    <n v="0"/>
    <n v="2020"/>
    <n v="2008"/>
    <n v="-2248.38"/>
    <n v="0"/>
    <s v="50-R1.5 - Retirement"/>
    <m/>
    <x v="2"/>
    <n v="2060"/>
    <b v="0"/>
  </r>
  <r>
    <x v="1"/>
    <s v="0311"/>
    <n v="0"/>
    <n v="0"/>
    <n v="2020"/>
    <n v="2009"/>
    <n v="-18681.8"/>
    <n v="0"/>
    <s v="50-R1.5 - Retirement"/>
    <m/>
    <x v="2"/>
    <n v="2060"/>
    <b v="0"/>
  </r>
  <r>
    <x v="1"/>
    <s v="0311"/>
    <n v="0"/>
    <n v="0"/>
    <n v="2020"/>
    <n v="2010"/>
    <n v="-29495.18"/>
    <n v="0"/>
    <s v="50-R1.5 - Retirement"/>
    <m/>
    <x v="2"/>
    <n v="2060"/>
    <b v="0"/>
  </r>
  <r>
    <x v="1"/>
    <s v="0311"/>
    <n v="0"/>
    <n v="0"/>
    <n v="2021"/>
    <n v="1990"/>
    <n v="-1632362.16"/>
    <n v="0"/>
    <s v="50-R1.5 - Retirement"/>
    <m/>
    <x v="2"/>
    <n v="2060"/>
    <b v="0"/>
  </r>
  <r>
    <x v="1"/>
    <s v="0311"/>
    <n v="0"/>
    <n v="0"/>
    <n v="2021"/>
    <n v="1991"/>
    <n v="-1945.17"/>
    <n v="0"/>
    <s v="50-R1.5 - Retirement"/>
    <m/>
    <x v="2"/>
    <n v="2060"/>
    <b v="0"/>
  </r>
  <r>
    <x v="1"/>
    <s v="0311"/>
    <n v="0"/>
    <n v="0"/>
    <n v="2021"/>
    <n v="1994"/>
    <n v="-290.99"/>
    <n v="0"/>
    <s v="50-R1.5 - Retirement"/>
    <m/>
    <x v="2"/>
    <n v="2060"/>
    <b v="0"/>
  </r>
  <r>
    <x v="1"/>
    <s v="0311"/>
    <n v="0"/>
    <n v="0"/>
    <n v="2021"/>
    <n v="1995"/>
    <n v="-121.18"/>
    <n v="0"/>
    <s v="50-R1.5 - Retirement"/>
    <m/>
    <x v="2"/>
    <n v="2060"/>
    <b v="0"/>
  </r>
  <r>
    <x v="1"/>
    <s v="0311"/>
    <n v="0"/>
    <n v="0"/>
    <n v="2021"/>
    <n v="1996"/>
    <n v="-4002.09"/>
    <n v="0"/>
    <s v="50-R1.5 - Retirement"/>
    <m/>
    <x v="2"/>
    <n v="2060"/>
    <b v="0"/>
  </r>
  <r>
    <x v="1"/>
    <s v="0311"/>
    <n v="0"/>
    <n v="0"/>
    <n v="2021"/>
    <n v="1997"/>
    <n v="-12624.96"/>
    <n v="0"/>
    <s v="50-R1.5 - Retirement"/>
    <m/>
    <x v="2"/>
    <n v="2060"/>
    <b v="0"/>
  </r>
  <r>
    <x v="1"/>
    <s v="0311"/>
    <n v="0"/>
    <n v="0"/>
    <n v="2021"/>
    <n v="1998"/>
    <n v="-40613.050000000003"/>
    <n v="0"/>
    <s v="50-R1.5 - Retirement"/>
    <m/>
    <x v="2"/>
    <n v="2060"/>
    <b v="0"/>
  </r>
  <r>
    <x v="1"/>
    <s v="0311"/>
    <n v="0"/>
    <n v="0"/>
    <n v="2021"/>
    <n v="1999"/>
    <n v="-3025.76"/>
    <n v="0"/>
    <s v="50-R1.5 - Retirement"/>
    <m/>
    <x v="2"/>
    <n v="2060"/>
    <b v="0"/>
  </r>
  <r>
    <x v="1"/>
    <s v="0311"/>
    <n v="0"/>
    <n v="0"/>
    <n v="2021"/>
    <n v="2000"/>
    <n v="-635.87"/>
    <n v="0"/>
    <s v="50-R1.5 - Retirement"/>
    <m/>
    <x v="2"/>
    <n v="2060"/>
    <b v="0"/>
  </r>
  <r>
    <x v="1"/>
    <s v="0311"/>
    <n v="0"/>
    <n v="0"/>
    <n v="2021"/>
    <n v="2001"/>
    <n v="-4857.3"/>
    <n v="0"/>
    <s v="50-R1.5 - Retirement"/>
    <m/>
    <x v="2"/>
    <n v="2060"/>
    <b v="0"/>
  </r>
  <r>
    <x v="1"/>
    <s v="0311"/>
    <n v="0"/>
    <n v="0"/>
    <n v="2021"/>
    <n v="2002"/>
    <n v="-259321.92"/>
    <n v="0"/>
    <s v="50-R1.5 - Retirement"/>
    <m/>
    <x v="2"/>
    <n v="2060"/>
    <b v="0"/>
  </r>
  <r>
    <x v="1"/>
    <s v="0311"/>
    <n v="0"/>
    <n v="0"/>
    <n v="2021"/>
    <n v="2003"/>
    <n v="-22940.61"/>
    <n v="0"/>
    <s v="50-R1.5 - Retirement"/>
    <m/>
    <x v="2"/>
    <n v="2060"/>
    <b v="0"/>
  </r>
  <r>
    <x v="1"/>
    <s v="0311"/>
    <n v="0"/>
    <n v="0"/>
    <n v="2021"/>
    <n v="2004"/>
    <n v="-41394.120000000003"/>
    <n v="0"/>
    <s v="50-R1.5 - Retirement"/>
    <m/>
    <x v="2"/>
    <n v="2060"/>
    <b v="0"/>
  </r>
  <r>
    <x v="1"/>
    <s v="0311"/>
    <n v="0"/>
    <n v="0"/>
    <n v="2021"/>
    <n v="2005"/>
    <n v="-14063.8"/>
    <n v="0"/>
    <s v="50-R1.5 - Retirement"/>
    <m/>
    <x v="2"/>
    <n v="2060"/>
    <b v="0"/>
  </r>
  <r>
    <x v="1"/>
    <s v="0311"/>
    <n v="0"/>
    <n v="0"/>
    <n v="2021"/>
    <n v="2006"/>
    <n v="-25385.31"/>
    <n v="0"/>
    <s v="50-R1.5 - Retirement"/>
    <m/>
    <x v="2"/>
    <n v="2060"/>
    <b v="0"/>
  </r>
  <r>
    <x v="1"/>
    <s v="0311"/>
    <n v="0"/>
    <n v="0"/>
    <n v="2021"/>
    <n v="2007"/>
    <n v="-5323.65"/>
    <n v="0"/>
    <s v="50-R1.5 - Retirement"/>
    <m/>
    <x v="2"/>
    <n v="2060"/>
    <b v="0"/>
  </r>
  <r>
    <x v="1"/>
    <s v="0311"/>
    <n v="0"/>
    <n v="0"/>
    <n v="2021"/>
    <n v="2008"/>
    <n v="-2325.71"/>
    <n v="0"/>
    <s v="50-R1.5 - Retirement"/>
    <m/>
    <x v="2"/>
    <n v="2060"/>
    <b v="0"/>
  </r>
  <r>
    <x v="1"/>
    <s v="0311"/>
    <n v="0"/>
    <n v="0"/>
    <n v="2021"/>
    <n v="2009"/>
    <n v="-19331.37"/>
    <n v="0"/>
    <s v="50-R1.5 - Retirement"/>
    <m/>
    <x v="2"/>
    <n v="2060"/>
    <b v="0"/>
  </r>
  <r>
    <x v="1"/>
    <s v="0311"/>
    <n v="0"/>
    <n v="0"/>
    <n v="2021"/>
    <n v="2010"/>
    <n v="-30529.82"/>
    <n v="0"/>
    <s v="50-R1.5 - Retirement"/>
    <m/>
    <x v="2"/>
    <n v="2060"/>
    <b v="0"/>
  </r>
  <r>
    <x v="1"/>
    <s v="0311"/>
    <n v="0"/>
    <n v="0"/>
    <n v="2022"/>
    <n v="1990"/>
    <n v="-1689746.28"/>
    <n v="0"/>
    <s v="50-R1.5 - Retirement"/>
    <m/>
    <x v="2"/>
    <n v="2060"/>
    <b v="0"/>
  </r>
  <r>
    <x v="1"/>
    <s v="0311"/>
    <n v="0"/>
    <n v="0"/>
    <n v="2022"/>
    <n v="1991"/>
    <n v="-2014.08"/>
    <n v="0"/>
    <s v="50-R1.5 - Retirement"/>
    <m/>
    <x v="2"/>
    <n v="2060"/>
    <b v="0"/>
  </r>
  <r>
    <x v="1"/>
    <s v="0311"/>
    <n v="0"/>
    <n v="0"/>
    <n v="2022"/>
    <n v="1994"/>
    <n v="-301.43"/>
    <n v="0"/>
    <s v="50-R1.5 - Retirement"/>
    <m/>
    <x v="2"/>
    <n v="2060"/>
    <b v="0"/>
  </r>
  <r>
    <x v="1"/>
    <s v="0311"/>
    <n v="0"/>
    <n v="0"/>
    <n v="2022"/>
    <n v="1995"/>
    <n v="-125.54"/>
    <n v="0"/>
    <s v="50-R1.5 - Retirement"/>
    <m/>
    <x v="2"/>
    <n v="2060"/>
    <b v="0"/>
  </r>
  <r>
    <x v="1"/>
    <s v="0311"/>
    <n v="0"/>
    <n v="0"/>
    <n v="2022"/>
    <n v="1996"/>
    <n v="-4145.82"/>
    <n v="0"/>
    <s v="50-R1.5 - Retirement"/>
    <m/>
    <x v="2"/>
    <n v="2060"/>
    <b v="0"/>
  </r>
  <r>
    <x v="1"/>
    <s v="0311"/>
    <n v="0"/>
    <n v="0"/>
    <n v="2022"/>
    <n v="1997"/>
    <n v="-13077.22"/>
    <n v="0"/>
    <s v="50-R1.5 - Retirement"/>
    <m/>
    <x v="2"/>
    <n v="2060"/>
    <b v="0"/>
  </r>
  <r>
    <x v="1"/>
    <s v="0311"/>
    <n v="0"/>
    <n v="0"/>
    <n v="2022"/>
    <n v="1998"/>
    <n v="-42062.92"/>
    <n v="0"/>
    <s v="50-R1.5 - Retirement"/>
    <m/>
    <x v="2"/>
    <n v="2060"/>
    <b v="0"/>
  </r>
  <r>
    <x v="1"/>
    <s v="0311"/>
    <n v="0"/>
    <n v="0"/>
    <n v="2022"/>
    <n v="1999"/>
    <n v="-3133.23"/>
    <n v="0"/>
    <s v="50-R1.5 - Retirement"/>
    <m/>
    <x v="2"/>
    <n v="2060"/>
    <b v="0"/>
  </r>
  <r>
    <x v="1"/>
    <s v="0311"/>
    <n v="0"/>
    <n v="0"/>
    <n v="2022"/>
    <n v="2000"/>
    <n v="-658.31"/>
    <n v="0"/>
    <s v="50-R1.5 - Retirement"/>
    <m/>
    <x v="2"/>
    <n v="2060"/>
    <b v="0"/>
  </r>
  <r>
    <x v="1"/>
    <s v="0311"/>
    <n v="0"/>
    <n v="0"/>
    <n v="2022"/>
    <n v="2001"/>
    <n v="-5027.47"/>
    <n v="0"/>
    <s v="50-R1.5 - Retirement"/>
    <m/>
    <x v="2"/>
    <n v="2060"/>
    <b v="0"/>
  </r>
  <r>
    <x v="1"/>
    <s v="0311"/>
    <n v="0"/>
    <n v="0"/>
    <n v="2022"/>
    <n v="2002"/>
    <n v="-268335.48"/>
    <n v="0"/>
    <s v="50-R1.5 - Retirement"/>
    <m/>
    <x v="2"/>
    <n v="2060"/>
    <b v="0"/>
  </r>
  <r>
    <x v="1"/>
    <s v="0311"/>
    <n v="0"/>
    <n v="0"/>
    <n v="2022"/>
    <n v="2003"/>
    <n v="-23731.81"/>
    <n v="0"/>
    <s v="50-R1.5 - Retirement"/>
    <m/>
    <x v="2"/>
    <n v="2060"/>
    <b v="0"/>
  </r>
  <r>
    <x v="1"/>
    <s v="0311"/>
    <n v="0"/>
    <n v="0"/>
    <n v="2022"/>
    <n v="2004"/>
    <n v="-42810.35"/>
    <n v="0"/>
    <s v="50-R1.5 - Retirement"/>
    <m/>
    <x v="2"/>
    <n v="2060"/>
    <b v="0"/>
  </r>
  <r>
    <x v="1"/>
    <s v="0311"/>
    <n v="0"/>
    <n v="0"/>
    <n v="2022"/>
    <n v="2005"/>
    <n v="-14541.98"/>
    <n v="0"/>
    <s v="50-R1.5 - Retirement"/>
    <m/>
    <x v="2"/>
    <n v="2060"/>
    <b v="0"/>
  </r>
  <r>
    <x v="1"/>
    <s v="0311"/>
    <n v="0"/>
    <n v="0"/>
    <n v="2022"/>
    <n v="2006"/>
    <n v="-26244.959999999999"/>
    <n v="0"/>
    <s v="50-R1.5 - Retirement"/>
    <m/>
    <x v="2"/>
    <n v="2060"/>
    <b v="0"/>
  </r>
  <r>
    <x v="1"/>
    <s v="0311"/>
    <n v="0"/>
    <n v="0"/>
    <n v="2022"/>
    <n v="2007"/>
    <n v="-5503.96"/>
    <n v="0"/>
    <s v="50-R1.5 - Retirement"/>
    <m/>
    <x v="2"/>
    <n v="2060"/>
    <b v="0"/>
  </r>
  <r>
    <x v="1"/>
    <s v="0311"/>
    <n v="0"/>
    <n v="0"/>
    <n v="2022"/>
    <n v="2008"/>
    <n v="-2405.0100000000002"/>
    <n v="0"/>
    <s v="50-R1.5 - Retirement"/>
    <m/>
    <x v="2"/>
    <n v="2060"/>
    <b v="0"/>
  </r>
  <r>
    <x v="1"/>
    <s v="0311"/>
    <n v="0"/>
    <n v="0"/>
    <n v="2022"/>
    <n v="2009"/>
    <n v="-19996.310000000001"/>
    <n v="0"/>
    <s v="50-R1.5 - Retirement"/>
    <m/>
    <x v="2"/>
    <n v="2060"/>
    <b v="0"/>
  </r>
  <r>
    <x v="1"/>
    <s v="0311"/>
    <n v="0"/>
    <n v="0"/>
    <n v="2022"/>
    <n v="2010"/>
    <n v="-31591.34"/>
    <n v="0"/>
    <s v="50-R1.5 - Retirement"/>
    <m/>
    <x v="2"/>
    <n v="2060"/>
    <b v="0"/>
  </r>
  <r>
    <x v="1"/>
    <s v="0311"/>
    <n v="0"/>
    <n v="0"/>
    <n v="2023"/>
    <n v="1990"/>
    <n v="-1748527.71"/>
    <n v="0"/>
    <s v="50-R1.5 - Retirement"/>
    <m/>
    <x v="2"/>
    <n v="2060"/>
    <b v="0"/>
  </r>
  <r>
    <x v="1"/>
    <s v="0311"/>
    <n v="0"/>
    <n v="0"/>
    <n v="2023"/>
    <n v="1991"/>
    <n v="-2084.88"/>
    <n v="0"/>
    <s v="50-R1.5 - Retirement"/>
    <m/>
    <x v="2"/>
    <n v="2060"/>
    <b v="0"/>
  </r>
  <r>
    <x v="1"/>
    <s v="0311"/>
    <n v="0"/>
    <n v="0"/>
    <n v="2023"/>
    <n v="1994"/>
    <n v="-312.23"/>
    <n v="0"/>
    <s v="50-R1.5 - Retirement"/>
    <m/>
    <x v="2"/>
    <n v="2060"/>
    <b v="0"/>
  </r>
  <r>
    <x v="1"/>
    <s v="0311"/>
    <n v="0"/>
    <n v="0"/>
    <n v="2023"/>
    <n v="1995"/>
    <n v="-130.04"/>
    <n v="0"/>
    <s v="50-R1.5 - Retirement"/>
    <m/>
    <x v="2"/>
    <n v="2060"/>
    <b v="0"/>
  </r>
  <r>
    <x v="1"/>
    <s v="0311"/>
    <n v="0"/>
    <n v="0"/>
    <n v="2023"/>
    <n v="1996"/>
    <n v="-4294.83"/>
    <n v="0"/>
    <s v="50-R1.5 - Retirement"/>
    <m/>
    <x v="2"/>
    <n v="2060"/>
    <b v="0"/>
  </r>
  <r>
    <x v="1"/>
    <s v="0311"/>
    <n v="0"/>
    <n v="0"/>
    <n v="2023"/>
    <n v="1997"/>
    <n v="-13546.87"/>
    <n v="0"/>
    <s v="50-R1.5 - Retirement"/>
    <m/>
    <x v="2"/>
    <n v="2060"/>
    <b v="0"/>
  </r>
  <r>
    <x v="1"/>
    <s v="0311"/>
    <n v="0"/>
    <n v="0"/>
    <n v="2023"/>
    <n v="1998"/>
    <n v="-43569.72"/>
    <n v="0"/>
    <s v="50-R1.5 - Retirement"/>
    <m/>
    <x v="2"/>
    <n v="2060"/>
    <b v="0"/>
  </r>
  <r>
    <x v="1"/>
    <s v="0311"/>
    <n v="0"/>
    <n v="0"/>
    <n v="2023"/>
    <n v="1999"/>
    <n v="-3245.08"/>
    <n v="0"/>
    <s v="50-R1.5 - Retirement"/>
    <m/>
    <x v="2"/>
    <n v="2060"/>
    <b v="0"/>
  </r>
  <r>
    <x v="1"/>
    <s v="0311"/>
    <n v="0"/>
    <n v="0"/>
    <n v="2023"/>
    <n v="2000"/>
    <n v="-681.69"/>
    <n v="0"/>
    <s v="50-R1.5 - Retirement"/>
    <m/>
    <x v="2"/>
    <n v="2060"/>
    <b v="0"/>
  </r>
  <r>
    <x v="1"/>
    <s v="0311"/>
    <n v="0"/>
    <n v="0"/>
    <n v="2023"/>
    <n v="2001"/>
    <n v="-5204.91"/>
    <n v="0"/>
    <s v="50-R1.5 - Retirement"/>
    <m/>
    <x v="2"/>
    <n v="2060"/>
    <b v="0"/>
  </r>
  <r>
    <x v="1"/>
    <s v="0311"/>
    <n v="0"/>
    <n v="0"/>
    <n v="2023"/>
    <n v="2002"/>
    <n v="-277735.98"/>
    <n v="0"/>
    <s v="50-R1.5 - Retirement"/>
    <m/>
    <x v="2"/>
    <n v="2060"/>
    <b v="0"/>
  </r>
  <r>
    <x v="1"/>
    <s v="0311"/>
    <n v="0"/>
    <n v="0"/>
    <n v="2023"/>
    <n v="2003"/>
    <n v="-24556.69"/>
    <n v="0"/>
    <s v="50-R1.5 - Retirement"/>
    <m/>
    <x v="2"/>
    <n v="2060"/>
    <b v="0"/>
  </r>
  <r>
    <x v="1"/>
    <s v="0311"/>
    <n v="0"/>
    <n v="0"/>
    <n v="2023"/>
    <n v="2004"/>
    <n v="-44286.84"/>
    <n v="0"/>
    <s v="50-R1.5 - Retirement"/>
    <m/>
    <x v="2"/>
    <n v="2060"/>
    <b v="0"/>
  </r>
  <r>
    <x v="1"/>
    <s v="0311"/>
    <n v="0"/>
    <n v="0"/>
    <n v="2023"/>
    <n v="2005"/>
    <n v="-15039.52"/>
    <n v="0"/>
    <s v="50-R1.5 - Retirement"/>
    <m/>
    <x v="2"/>
    <n v="2060"/>
    <b v="0"/>
  </r>
  <r>
    <x v="1"/>
    <s v="0311"/>
    <n v="0"/>
    <n v="0"/>
    <n v="2023"/>
    <n v="2006"/>
    <n v="-27137.32"/>
    <n v="0"/>
    <s v="50-R1.5 - Retirement"/>
    <m/>
    <x v="2"/>
    <n v="2060"/>
    <b v="0"/>
  </r>
  <r>
    <x v="1"/>
    <s v="0311"/>
    <n v="0"/>
    <n v="0"/>
    <n v="2023"/>
    <n v="2007"/>
    <n v="-5690.34"/>
    <n v="0"/>
    <s v="50-R1.5 - Retirement"/>
    <m/>
    <x v="2"/>
    <n v="2060"/>
    <b v="0"/>
  </r>
  <r>
    <x v="1"/>
    <s v="0311"/>
    <n v="0"/>
    <n v="0"/>
    <n v="2023"/>
    <n v="2008"/>
    <n v="-2486.46"/>
    <n v="0"/>
    <s v="50-R1.5 - Retirement"/>
    <m/>
    <x v="2"/>
    <n v="2060"/>
    <b v="0"/>
  </r>
  <r>
    <x v="1"/>
    <s v="0311"/>
    <n v="0"/>
    <n v="0"/>
    <n v="2023"/>
    <n v="2009"/>
    <n v="-20678.07"/>
    <n v="0"/>
    <s v="50-R1.5 - Retirement"/>
    <m/>
    <x v="2"/>
    <n v="2060"/>
    <b v="0"/>
  </r>
  <r>
    <x v="1"/>
    <s v="0311"/>
    <n v="0"/>
    <n v="0"/>
    <n v="2023"/>
    <n v="2010"/>
    <n v="-32677.99"/>
    <n v="0"/>
    <s v="50-R1.5 - Retirement"/>
    <m/>
    <x v="2"/>
    <n v="2060"/>
    <b v="0"/>
  </r>
  <r>
    <x v="1"/>
    <s v="0311"/>
    <n v="0"/>
    <n v="0"/>
    <n v="2024"/>
    <n v="1990"/>
    <n v="-1808659.35"/>
    <n v="0"/>
    <s v="50-R1.5 - Retirement"/>
    <m/>
    <x v="2"/>
    <n v="2060"/>
    <b v="0"/>
  </r>
  <r>
    <x v="1"/>
    <s v="0311"/>
    <n v="0"/>
    <n v="0"/>
    <n v="2024"/>
    <n v="1991"/>
    <n v="-2157.41"/>
    <n v="0"/>
    <s v="50-R1.5 - Retirement"/>
    <m/>
    <x v="2"/>
    <n v="2060"/>
    <b v="0"/>
  </r>
  <r>
    <x v="1"/>
    <s v="0311"/>
    <n v="0"/>
    <n v="0"/>
    <n v="2024"/>
    <n v="1994"/>
    <n v="-323.36"/>
    <n v="0"/>
    <s v="50-R1.5 - Retirement"/>
    <m/>
    <x v="2"/>
    <n v="2060"/>
    <b v="0"/>
  </r>
  <r>
    <x v="1"/>
    <s v="0311"/>
    <n v="0"/>
    <n v="0"/>
    <n v="2024"/>
    <n v="1995"/>
    <n v="-134.69999999999999"/>
    <n v="0"/>
    <s v="50-R1.5 - Retirement"/>
    <m/>
    <x v="2"/>
    <n v="2060"/>
    <b v="0"/>
  </r>
  <r>
    <x v="1"/>
    <s v="0311"/>
    <n v="0"/>
    <n v="0"/>
    <n v="2024"/>
    <n v="1996"/>
    <n v="-4449.01"/>
    <n v="0"/>
    <s v="50-R1.5 - Retirement"/>
    <m/>
    <x v="2"/>
    <n v="2060"/>
    <b v="0"/>
  </r>
  <r>
    <x v="1"/>
    <s v="0311"/>
    <n v="0"/>
    <n v="0"/>
    <n v="2024"/>
    <n v="1997"/>
    <n v="-14033.76"/>
    <n v="0"/>
    <s v="50-R1.5 - Retirement"/>
    <m/>
    <x v="2"/>
    <n v="2060"/>
    <b v="0"/>
  </r>
  <r>
    <x v="1"/>
    <s v="0311"/>
    <n v="0"/>
    <n v="0"/>
    <n v="2024"/>
    <n v="1998"/>
    <n v="-45134.46"/>
    <n v="0"/>
    <s v="50-R1.5 - Retirement"/>
    <m/>
    <x v="2"/>
    <n v="2060"/>
    <b v="0"/>
  </r>
  <r>
    <x v="1"/>
    <s v="0311"/>
    <n v="0"/>
    <n v="0"/>
    <n v="2024"/>
    <n v="1999"/>
    <n v="-3361.33"/>
    <n v="0"/>
    <s v="50-R1.5 - Retirement"/>
    <m/>
    <x v="2"/>
    <n v="2060"/>
    <b v="0"/>
  </r>
  <r>
    <x v="1"/>
    <s v="0311"/>
    <n v="0"/>
    <n v="0"/>
    <n v="2024"/>
    <n v="2000"/>
    <n v="-706.03"/>
    <n v="0"/>
    <s v="50-R1.5 - Retirement"/>
    <m/>
    <x v="2"/>
    <n v="2060"/>
    <b v="0"/>
  </r>
  <r>
    <x v="1"/>
    <s v="0311"/>
    <n v="0"/>
    <n v="0"/>
    <n v="2024"/>
    <n v="2001"/>
    <n v="-5389.77"/>
    <n v="0"/>
    <s v="50-R1.5 - Retirement"/>
    <m/>
    <x v="2"/>
    <n v="2060"/>
    <b v="0"/>
  </r>
  <r>
    <x v="1"/>
    <s v="0311"/>
    <n v="0"/>
    <n v="0"/>
    <n v="2024"/>
    <n v="2002"/>
    <n v="-287538.61"/>
    <n v="0"/>
    <s v="50-R1.5 - Retirement"/>
    <m/>
    <x v="2"/>
    <n v="2060"/>
    <b v="0"/>
  </r>
  <r>
    <x v="1"/>
    <s v="0311"/>
    <n v="0"/>
    <n v="0"/>
    <n v="2024"/>
    <n v="2003"/>
    <n v="-25416.97"/>
    <n v="0"/>
    <s v="50-R1.5 - Retirement"/>
    <m/>
    <x v="2"/>
    <n v="2060"/>
    <b v="0"/>
  </r>
  <r>
    <x v="1"/>
    <s v="0311"/>
    <n v="0"/>
    <n v="0"/>
    <n v="2024"/>
    <n v="2004"/>
    <n v="-45826.17"/>
    <n v="0"/>
    <s v="50-R1.5 - Retirement"/>
    <m/>
    <x v="2"/>
    <n v="2060"/>
    <b v="0"/>
  </r>
  <r>
    <x v="1"/>
    <s v="0311"/>
    <n v="0"/>
    <n v="0"/>
    <n v="2024"/>
    <n v="2005"/>
    <n v="-15558.21"/>
    <n v="0"/>
    <s v="50-R1.5 - Retirement"/>
    <m/>
    <x v="2"/>
    <n v="2060"/>
    <b v="0"/>
  </r>
  <r>
    <x v="1"/>
    <s v="0311"/>
    <n v="0"/>
    <n v="0"/>
    <n v="2024"/>
    <n v="2006"/>
    <n v="-28065.79"/>
    <n v="0"/>
    <s v="50-R1.5 - Retirement"/>
    <m/>
    <x v="2"/>
    <n v="2060"/>
    <b v="0"/>
  </r>
  <r>
    <x v="1"/>
    <s v="0311"/>
    <n v="0"/>
    <n v="0"/>
    <n v="2024"/>
    <n v="2007"/>
    <n v="-5883.82"/>
    <n v="0"/>
    <s v="50-R1.5 - Retirement"/>
    <m/>
    <x v="2"/>
    <n v="2060"/>
    <b v="0"/>
  </r>
  <r>
    <x v="1"/>
    <s v="0311"/>
    <n v="0"/>
    <n v="0"/>
    <n v="2024"/>
    <n v="2008"/>
    <n v="-2570.67"/>
    <n v="0"/>
    <s v="50-R1.5 - Retirement"/>
    <m/>
    <x v="2"/>
    <n v="2060"/>
    <b v="0"/>
  </r>
  <r>
    <x v="1"/>
    <s v="0311"/>
    <n v="0"/>
    <n v="0"/>
    <n v="2024"/>
    <n v="2009"/>
    <n v="-21378.43"/>
    <n v="0"/>
    <s v="50-R1.5 - Retirement"/>
    <m/>
    <x v="2"/>
    <n v="2060"/>
    <b v="0"/>
  </r>
  <r>
    <x v="1"/>
    <s v="0311"/>
    <n v="0"/>
    <n v="0"/>
    <n v="2024"/>
    <n v="2010"/>
    <n v="-33792.120000000003"/>
    <n v="0"/>
    <s v="50-R1.5 - Retirement"/>
    <m/>
    <x v="2"/>
    <n v="2060"/>
    <b v="0"/>
  </r>
  <r>
    <x v="1"/>
    <s v="0311"/>
    <n v="0"/>
    <n v="0"/>
    <n v="2025"/>
    <n v="1990"/>
    <n v="-1869952.81"/>
    <n v="0"/>
    <s v="50-R1.5 - Retirement"/>
    <m/>
    <x v="2"/>
    <n v="2060"/>
    <b v="0"/>
  </r>
  <r>
    <x v="1"/>
    <s v="0311"/>
    <n v="0"/>
    <n v="0"/>
    <n v="2025"/>
    <n v="1991"/>
    <n v="-2231.6"/>
    <n v="0"/>
    <s v="50-R1.5 - Retirement"/>
    <m/>
    <x v="2"/>
    <n v="2060"/>
    <b v="0"/>
  </r>
  <r>
    <x v="1"/>
    <s v="0311"/>
    <n v="0"/>
    <n v="0"/>
    <n v="2025"/>
    <n v="1994"/>
    <n v="-334.81"/>
    <n v="0"/>
    <s v="50-R1.5 - Retirement"/>
    <m/>
    <x v="2"/>
    <n v="2060"/>
    <b v="0"/>
  </r>
  <r>
    <x v="1"/>
    <s v="0311"/>
    <n v="0"/>
    <n v="0"/>
    <n v="2025"/>
    <n v="1995"/>
    <n v="-139.5"/>
    <n v="0"/>
    <s v="50-R1.5 - Retirement"/>
    <m/>
    <x v="2"/>
    <n v="2060"/>
    <b v="0"/>
  </r>
  <r>
    <x v="1"/>
    <s v="0311"/>
    <n v="0"/>
    <n v="0"/>
    <n v="2025"/>
    <n v="1996"/>
    <n v="-4608.33"/>
    <n v="0"/>
    <s v="50-R1.5 - Retirement"/>
    <m/>
    <x v="2"/>
    <n v="2060"/>
    <b v="0"/>
  </r>
  <r>
    <x v="1"/>
    <s v="0311"/>
    <n v="0"/>
    <n v="0"/>
    <n v="2025"/>
    <n v="1997"/>
    <n v="-14537.57"/>
    <n v="0"/>
    <s v="50-R1.5 - Retirement"/>
    <m/>
    <x v="2"/>
    <n v="2060"/>
    <b v="0"/>
  </r>
  <r>
    <x v="1"/>
    <s v="0311"/>
    <n v="0"/>
    <n v="0"/>
    <n v="2025"/>
    <n v="1998"/>
    <n v="-46756.65"/>
    <n v="0"/>
    <s v="50-R1.5 - Retirement"/>
    <m/>
    <x v="2"/>
    <n v="2060"/>
    <b v="0"/>
  </r>
  <r>
    <x v="1"/>
    <s v="0311"/>
    <n v="0"/>
    <n v="0"/>
    <n v="2025"/>
    <n v="1999"/>
    <n v="-3482.05"/>
    <n v="0"/>
    <s v="50-R1.5 - Retirement"/>
    <m/>
    <x v="2"/>
    <n v="2060"/>
    <b v="0"/>
  </r>
  <r>
    <x v="1"/>
    <s v="0311"/>
    <n v="0"/>
    <n v="0"/>
    <n v="2025"/>
    <n v="2000"/>
    <n v="-731.32"/>
    <n v="0"/>
    <s v="50-R1.5 - Retirement"/>
    <m/>
    <x v="2"/>
    <n v="2060"/>
    <b v="0"/>
  </r>
  <r>
    <x v="1"/>
    <s v="0311"/>
    <n v="0"/>
    <n v="0"/>
    <n v="2025"/>
    <n v="2001"/>
    <n v="-5582.18"/>
    <n v="0"/>
    <s v="50-R1.5 - Retirement"/>
    <m/>
    <x v="2"/>
    <n v="2060"/>
    <b v="0"/>
  </r>
  <r>
    <x v="1"/>
    <s v="0311"/>
    <n v="0"/>
    <n v="0"/>
    <n v="2025"/>
    <n v="2002"/>
    <n v="-297750.94"/>
    <n v="0"/>
    <s v="50-R1.5 - Retirement"/>
    <m/>
    <x v="2"/>
    <n v="2060"/>
    <b v="0"/>
  </r>
  <r>
    <x v="1"/>
    <s v="0311"/>
    <n v="0"/>
    <n v="0"/>
    <n v="2025"/>
    <n v="2003"/>
    <n v="-26314.06"/>
    <n v="0"/>
    <s v="50-R1.5 - Retirement"/>
    <m/>
    <x v="2"/>
    <n v="2060"/>
    <b v="0"/>
  </r>
  <r>
    <x v="1"/>
    <s v="0311"/>
    <n v="0"/>
    <n v="0"/>
    <n v="2025"/>
    <n v="2004"/>
    <n v="-47431.58"/>
    <n v="0"/>
    <s v="50-R1.5 - Retirement"/>
    <m/>
    <x v="2"/>
    <n v="2060"/>
    <b v="0"/>
  </r>
  <r>
    <x v="1"/>
    <s v="0311"/>
    <n v="0"/>
    <n v="0"/>
    <n v="2025"/>
    <n v="2005"/>
    <n v="-16098.99"/>
    <n v="0"/>
    <s v="50-R1.5 - Retirement"/>
    <m/>
    <x v="2"/>
    <n v="2060"/>
    <b v="0"/>
  </r>
  <r>
    <x v="1"/>
    <s v="0311"/>
    <n v="0"/>
    <n v="0"/>
    <n v="2025"/>
    <n v="2006"/>
    <n v="-29033.75"/>
    <n v="0"/>
    <s v="50-R1.5 - Retirement"/>
    <m/>
    <x v="2"/>
    <n v="2060"/>
    <b v="0"/>
  </r>
  <r>
    <x v="1"/>
    <s v="0311"/>
    <n v="0"/>
    <n v="0"/>
    <n v="2025"/>
    <n v="2007"/>
    <n v="-6085.13"/>
    <n v="0"/>
    <s v="50-R1.5 - Retirement"/>
    <m/>
    <x v="2"/>
    <n v="2060"/>
    <b v="0"/>
  </r>
  <r>
    <x v="1"/>
    <s v="0311"/>
    <n v="0"/>
    <n v="0"/>
    <n v="2025"/>
    <n v="2008"/>
    <n v="-2658.07"/>
    <n v="0"/>
    <s v="50-R1.5 - Retirement"/>
    <m/>
    <x v="2"/>
    <n v="2060"/>
    <b v="0"/>
  </r>
  <r>
    <x v="1"/>
    <s v="0311"/>
    <n v="0"/>
    <n v="0"/>
    <n v="2025"/>
    <n v="2009"/>
    <n v="-22102.39"/>
    <n v="0"/>
    <s v="50-R1.5 - Retirement"/>
    <m/>
    <x v="2"/>
    <n v="2060"/>
    <b v="0"/>
  </r>
  <r>
    <x v="1"/>
    <s v="0311"/>
    <n v="0"/>
    <n v="0"/>
    <n v="2025"/>
    <n v="2010"/>
    <n v="-34936.639999999999"/>
    <n v="0"/>
    <s v="50-R1.5 - Retirement"/>
    <m/>
    <x v="2"/>
    <n v="2060"/>
    <b v="0"/>
  </r>
  <r>
    <x v="1"/>
    <s v="0311"/>
    <n v="0"/>
    <n v="0"/>
    <n v="2026"/>
    <n v="1990"/>
    <n v="-1932298.17"/>
    <n v="0"/>
    <s v="50-R1.5 - Retirement"/>
    <m/>
    <x v="2"/>
    <n v="2060"/>
    <b v="0"/>
  </r>
  <r>
    <x v="1"/>
    <s v="0311"/>
    <n v="0"/>
    <n v="0"/>
    <n v="2026"/>
    <n v="1991"/>
    <n v="-2307.23"/>
    <n v="0"/>
    <s v="50-R1.5 - Retirement"/>
    <m/>
    <x v="2"/>
    <n v="2060"/>
    <b v="0"/>
  </r>
  <r>
    <x v="1"/>
    <s v="0311"/>
    <n v="0"/>
    <n v="0"/>
    <n v="2026"/>
    <n v="1994"/>
    <n v="-346.58"/>
    <n v="0"/>
    <s v="50-R1.5 - Retirement"/>
    <m/>
    <x v="2"/>
    <n v="2060"/>
    <b v="0"/>
  </r>
  <r>
    <x v="1"/>
    <s v="0311"/>
    <n v="0"/>
    <n v="0"/>
    <n v="2026"/>
    <n v="1995"/>
    <n v="-144.44999999999999"/>
    <n v="0"/>
    <s v="50-R1.5 - Retirement"/>
    <m/>
    <x v="2"/>
    <n v="2060"/>
    <b v="0"/>
  </r>
  <r>
    <x v="1"/>
    <s v="0311"/>
    <n v="0"/>
    <n v="0"/>
    <n v="2026"/>
    <n v="1996"/>
    <n v="-4772.6400000000003"/>
    <n v="0"/>
    <s v="50-R1.5 - Retirement"/>
    <m/>
    <x v="2"/>
    <n v="2060"/>
    <b v="0"/>
  </r>
  <r>
    <x v="1"/>
    <s v="0311"/>
    <n v="0"/>
    <n v="0"/>
    <n v="2026"/>
    <n v="1997"/>
    <n v="-15058.17"/>
    <n v="0"/>
    <s v="50-R1.5 - Retirement"/>
    <m/>
    <x v="2"/>
    <n v="2060"/>
    <b v="0"/>
  </r>
  <r>
    <x v="1"/>
    <s v="0311"/>
    <n v="0"/>
    <n v="0"/>
    <n v="2026"/>
    <n v="1998"/>
    <n v="-48435.23"/>
    <n v="0"/>
    <s v="50-R1.5 - Retirement"/>
    <m/>
    <x v="2"/>
    <n v="2060"/>
    <b v="0"/>
  </r>
  <r>
    <x v="1"/>
    <s v="0311"/>
    <n v="0"/>
    <n v="0"/>
    <n v="2026"/>
    <n v="1999"/>
    <n v="-3607.19"/>
    <n v="0"/>
    <s v="50-R1.5 - Retirement"/>
    <m/>
    <x v="2"/>
    <n v="2060"/>
    <b v="0"/>
  </r>
  <r>
    <x v="1"/>
    <s v="0311"/>
    <n v="0"/>
    <n v="0"/>
    <n v="2026"/>
    <n v="2000"/>
    <n v="-757.58"/>
    <n v="0"/>
    <s v="50-R1.5 - Retirement"/>
    <m/>
    <x v="2"/>
    <n v="2060"/>
    <b v="0"/>
  </r>
  <r>
    <x v="1"/>
    <s v="0311"/>
    <n v="0"/>
    <n v="0"/>
    <n v="2026"/>
    <n v="2001"/>
    <n v="-5782.15"/>
    <n v="0"/>
    <s v="50-R1.5 - Retirement"/>
    <m/>
    <x v="2"/>
    <n v="2060"/>
    <b v="0"/>
  </r>
  <r>
    <x v="1"/>
    <s v="0311"/>
    <n v="0"/>
    <n v="0"/>
    <n v="2026"/>
    <n v="2002"/>
    <n v="-308380.56"/>
    <n v="0"/>
    <s v="50-R1.5 - Retirement"/>
    <m/>
    <x v="2"/>
    <n v="2060"/>
    <b v="0"/>
  </r>
  <r>
    <x v="1"/>
    <s v="0311"/>
    <n v="0"/>
    <n v="0"/>
    <n v="2026"/>
    <n v="2003"/>
    <n v="-27248.639999999999"/>
    <n v="0"/>
    <s v="50-R1.5 - Retirement"/>
    <m/>
    <x v="2"/>
    <n v="2060"/>
    <b v="0"/>
  </r>
  <r>
    <x v="1"/>
    <s v="0311"/>
    <n v="0"/>
    <n v="0"/>
    <n v="2026"/>
    <n v="2004"/>
    <n v="-49105.67"/>
    <n v="0"/>
    <s v="50-R1.5 - Retirement"/>
    <m/>
    <x v="2"/>
    <n v="2060"/>
    <b v="0"/>
  </r>
  <r>
    <x v="1"/>
    <s v="0311"/>
    <n v="0"/>
    <n v="0"/>
    <n v="2026"/>
    <n v="2005"/>
    <n v="-16662.98"/>
    <n v="0"/>
    <s v="50-R1.5 - Retirement"/>
    <m/>
    <x v="2"/>
    <n v="2060"/>
    <b v="0"/>
  </r>
  <r>
    <x v="1"/>
    <s v="0311"/>
    <n v="0"/>
    <n v="0"/>
    <n v="2026"/>
    <n v="2006"/>
    <n v="-30042.91"/>
    <n v="0"/>
    <s v="50-R1.5 - Retirement"/>
    <m/>
    <x v="2"/>
    <n v="2060"/>
    <b v="0"/>
  </r>
  <r>
    <x v="1"/>
    <s v="0311"/>
    <n v="0"/>
    <n v="0"/>
    <n v="2026"/>
    <n v="2007"/>
    <n v="-6295"/>
    <n v="0"/>
    <s v="50-R1.5 - Retirement"/>
    <m/>
    <x v="2"/>
    <n v="2060"/>
    <b v="0"/>
  </r>
  <r>
    <x v="1"/>
    <s v="0311"/>
    <n v="0"/>
    <n v="0"/>
    <n v="2026"/>
    <n v="2008"/>
    <n v="-2749.01"/>
    <n v="0"/>
    <s v="50-R1.5 - Retirement"/>
    <m/>
    <x v="2"/>
    <n v="2060"/>
    <b v="0"/>
  </r>
  <r>
    <x v="1"/>
    <s v="0311"/>
    <n v="0"/>
    <n v="0"/>
    <n v="2026"/>
    <n v="2009"/>
    <n v="-22853.9"/>
    <n v="0"/>
    <s v="50-R1.5 - Retirement"/>
    <m/>
    <x v="2"/>
    <n v="2060"/>
    <b v="0"/>
  </r>
  <r>
    <x v="1"/>
    <s v="0311"/>
    <n v="0"/>
    <n v="0"/>
    <n v="2026"/>
    <n v="2010"/>
    <n v="-36119.75"/>
    <n v="0"/>
    <s v="50-R1.5 - Retirement"/>
    <m/>
    <x v="2"/>
    <n v="2060"/>
    <b v="0"/>
  </r>
  <r>
    <x v="1"/>
    <s v="0311"/>
    <n v="0"/>
    <n v="0"/>
    <n v="2027"/>
    <n v="1990"/>
    <n v="-1995522.75"/>
    <n v="0"/>
    <s v="50-R1.5 - Retirement"/>
    <m/>
    <x v="2"/>
    <n v="2060"/>
    <b v="0"/>
  </r>
  <r>
    <x v="1"/>
    <s v="0311"/>
    <n v="0"/>
    <n v="0"/>
    <n v="2027"/>
    <n v="1991"/>
    <n v="-2384.15"/>
    <n v="0"/>
    <s v="50-R1.5 - Retirement"/>
    <m/>
    <x v="2"/>
    <n v="2060"/>
    <b v="0"/>
  </r>
  <r>
    <x v="1"/>
    <s v="0311"/>
    <n v="0"/>
    <n v="0"/>
    <n v="2027"/>
    <n v="1994"/>
    <n v="-358.64"/>
    <n v="0"/>
    <s v="50-R1.5 - Retirement"/>
    <m/>
    <x v="2"/>
    <n v="2060"/>
    <b v="0"/>
  </r>
  <r>
    <x v="1"/>
    <s v="0311"/>
    <n v="0"/>
    <n v="0"/>
    <n v="2027"/>
    <n v="1995"/>
    <n v="-149.52000000000001"/>
    <n v="0"/>
    <s v="50-R1.5 - Retirement"/>
    <m/>
    <x v="2"/>
    <n v="2060"/>
    <b v="0"/>
  </r>
  <r>
    <x v="1"/>
    <s v="0311"/>
    <n v="0"/>
    <n v="0"/>
    <n v="2027"/>
    <n v="1996"/>
    <n v="-4941.71"/>
    <n v="0"/>
    <s v="50-R1.5 - Retirement"/>
    <m/>
    <x v="2"/>
    <n v="2060"/>
    <b v="0"/>
  </r>
  <r>
    <x v="1"/>
    <s v="0311"/>
    <n v="0"/>
    <n v="0"/>
    <n v="2027"/>
    <n v="1997"/>
    <n v="-15595.06"/>
    <n v="0"/>
    <s v="50-R1.5 - Retirement"/>
    <m/>
    <x v="2"/>
    <n v="2060"/>
    <b v="0"/>
  </r>
  <r>
    <x v="1"/>
    <s v="0311"/>
    <n v="0"/>
    <n v="0"/>
    <n v="2027"/>
    <n v="1998"/>
    <n v="-50169.7"/>
    <n v="0"/>
    <s v="50-R1.5 - Retirement"/>
    <m/>
    <x v="2"/>
    <n v="2060"/>
    <b v="0"/>
  </r>
  <r>
    <x v="1"/>
    <s v="0311"/>
    <n v="0"/>
    <n v="0"/>
    <n v="2027"/>
    <n v="1999"/>
    <n v="-3736.69"/>
    <n v="0"/>
    <s v="50-R1.5 - Retirement"/>
    <m/>
    <x v="2"/>
    <n v="2060"/>
    <b v="0"/>
  </r>
  <r>
    <x v="1"/>
    <s v="0311"/>
    <n v="0"/>
    <n v="0"/>
    <n v="2027"/>
    <n v="2000"/>
    <n v="-784.81"/>
    <n v="0"/>
    <s v="50-R1.5 - Retirement"/>
    <m/>
    <x v="2"/>
    <n v="2060"/>
    <b v="0"/>
  </r>
  <r>
    <x v="1"/>
    <s v="0311"/>
    <n v="0"/>
    <n v="0"/>
    <n v="2027"/>
    <n v="2001"/>
    <n v="-5989.81"/>
    <n v="0"/>
    <s v="50-R1.5 - Retirement"/>
    <m/>
    <x v="2"/>
    <n v="2060"/>
    <b v="0"/>
  </r>
  <r>
    <x v="1"/>
    <s v="0311"/>
    <n v="0"/>
    <n v="0"/>
    <n v="2027"/>
    <n v="2002"/>
    <n v="-319427.49"/>
    <n v="0"/>
    <s v="50-R1.5 - Retirement"/>
    <m/>
    <x v="2"/>
    <n v="2060"/>
    <b v="0"/>
  </r>
  <r>
    <x v="1"/>
    <s v="0311"/>
    <n v="0"/>
    <n v="0"/>
    <n v="2027"/>
    <n v="2003"/>
    <n v="-28221.41"/>
    <n v="0"/>
    <s v="50-R1.5 - Retirement"/>
    <m/>
    <x v="2"/>
    <n v="2060"/>
    <b v="0"/>
  </r>
  <r>
    <x v="1"/>
    <s v="0311"/>
    <n v="0"/>
    <n v="0"/>
    <n v="2027"/>
    <n v="2004"/>
    <n v="-50849.72"/>
    <n v="0"/>
    <s v="50-R1.5 - Retirement"/>
    <m/>
    <x v="2"/>
    <n v="2060"/>
    <b v="0"/>
  </r>
  <r>
    <x v="1"/>
    <s v="0311"/>
    <n v="0"/>
    <n v="0"/>
    <n v="2027"/>
    <n v="2005"/>
    <n v="-17251.099999999999"/>
    <n v="0"/>
    <s v="50-R1.5 - Retirement"/>
    <m/>
    <x v="2"/>
    <n v="2060"/>
    <b v="0"/>
  </r>
  <r>
    <x v="1"/>
    <s v="0311"/>
    <n v="0"/>
    <n v="0"/>
    <n v="2027"/>
    <n v="2006"/>
    <n v="-31095.39"/>
    <n v="0"/>
    <s v="50-R1.5 - Retirement"/>
    <m/>
    <x v="2"/>
    <n v="2060"/>
    <b v="0"/>
  </r>
  <r>
    <x v="1"/>
    <s v="0311"/>
    <n v="0"/>
    <n v="0"/>
    <n v="2027"/>
    <n v="2007"/>
    <n v="-6513.8"/>
    <n v="0"/>
    <s v="50-R1.5 - Retirement"/>
    <m/>
    <x v="2"/>
    <n v="2060"/>
    <b v="0"/>
  </r>
  <r>
    <x v="1"/>
    <s v="0311"/>
    <n v="0"/>
    <n v="0"/>
    <n v="2027"/>
    <n v="2008"/>
    <n v="-2843.82"/>
    <n v="0"/>
    <s v="50-R1.5 - Retirement"/>
    <m/>
    <x v="2"/>
    <n v="2060"/>
    <b v="0"/>
  </r>
  <r>
    <x v="1"/>
    <s v="0311"/>
    <n v="0"/>
    <n v="0"/>
    <n v="2027"/>
    <n v="2009"/>
    <n v="-23635.81"/>
    <n v="0"/>
    <s v="50-R1.5 - Retirement"/>
    <m/>
    <x v="2"/>
    <n v="2060"/>
    <b v="0"/>
  </r>
  <r>
    <x v="1"/>
    <s v="0311"/>
    <n v="0"/>
    <n v="0"/>
    <n v="2027"/>
    <n v="2010"/>
    <n v="-37347.86"/>
    <n v="0"/>
    <s v="50-R1.5 - Retirement"/>
    <m/>
    <x v="2"/>
    <n v="2060"/>
    <b v="0"/>
  </r>
  <r>
    <x v="1"/>
    <s v="0311"/>
    <n v="0"/>
    <n v="0"/>
    <n v="2028"/>
    <n v="1990"/>
    <n v="-2059406.73"/>
    <n v="0"/>
    <s v="50-R1.5 - Retirement"/>
    <m/>
    <x v="2"/>
    <n v="2060"/>
    <b v="0"/>
  </r>
  <r>
    <x v="1"/>
    <s v="0311"/>
    <n v="0"/>
    <n v="0"/>
    <n v="2028"/>
    <n v="1991"/>
    <n v="-2462.16"/>
    <n v="0"/>
    <s v="50-R1.5 - Retirement"/>
    <m/>
    <x v="2"/>
    <n v="2060"/>
    <b v="0"/>
  </r>
  <r>
    <x v="1"/>
    <s v="0311"/>
    <n v="0"/>
    <n v="0"/>
    <n v="2028"/>
    <n v="1994"/>
    <n v="-370.97"/>
    <n v="0"/>
    <s v="50-R1.5 - Retirement"/>
    <m/>
    <x v="2"/>
    <n v="2060"/>
    <b v="0"/>
  </r>
  <r>
    <x v="1"/>
    <s v="0311"/>
    <n v="0"/>
    <n v="0"/>
    <n v="2028"/>
    <n v="1995"/>
    <n v="-154.72"/>
    <n v="0"/>
    <s v="50-R1.5 - Retirement"/>
    <m/>
    <x v="2"/>
    <n v="2060"/>
    <b v="0"/>
  </r>
  <r>
    <x v="1"/>
    <s v="0311"/>
    <n v="0"/>
    <n v="0"/>
    <n v="2028"/>
    <n v="1996"/>
    <n v="-5115.43"/>
    <n v="0"/>
    <s v="50-R1.5 - Retirement"/>
    <m/>
    <x v="2"/>
    <n v="2060"/>
    <b v="0"/>
  </r>
  <r>
    <x v="1"/>
    <s v="0311"/>
    <n v="0"/>
    <n v="0"/>
    <n v="2028"/>
    <n v="1997"/>
    <n v="-16147.49"/>
    <n v="0"/>
    <s v="50-R1.5 - Retirement"/>
    <m/>
    <x v="2"/>
    <n v="2060"/>
    <b v="0"/>
  </r>
  <r>
    <x v="1"/>
    <s v="0311"/>
    <n v="0"/>
    <n v="0"/>
    <n v="2028"/>
    <n v="1998"/>
    <n v="-51958.5"/>
    <n v="0"/>
    <s v="50-R1.5 - Retirement"/>
    <m/>
    <x v="2"/>
    <n v="2060"/>
    <b v="0"/>
  </r>
  <r>
    <x v="1"/>
    <s v="0311"/>
    <n v="0"/>
    <n v="0"/>
    <n v="2028"/>
    <n v="1999"/>
    <n v="-3870.51"/>
    <n v="0"/>
    <s v="50-R1.5 - Retirement"/>
    <m/>
    <x v="2"/>
    <n v="2060"/>
    <b v="0"/>
  </r>
  <r>
    <x v="1"/>
    <s v="0311"/>
    <n v="0"/>
    <n v="0"/>
    <n v="2028"/>
    <n v="2000"/>
    <n v="-812.99"/>
    <n v="0"/>
    <s v="50-R1.5 - Retirement"/>
    <m/>
    <x v="2"/>
    <n v="2060"/>
    <b v="0"/>
  </r>
  <r>
    <x v="1"/>
    <s v="0311"/>
    <n v="0"/>
    <n v="0"/>
    <n v="2028"/>
    <n v="2001"/>
    <n v="-6205.09"/>
    <n v="0"/>
    <s v="50-R1.5 - Retirement"/>
    <m/>
    <x v="2"/>
    <n v="2060"/>
    <b v="0"/>
  </r>
  <r>
    <x v="1"/>
    <s v="0311"/>
    <n v="0"/>
    <n v="0"/>
    <n v="2028"/>
    <n v="2002"/>
    <n v="-330899.28999999998"/>
    <n v="0"/>
    <s v="50-R1.5 - Retirement"/>
    <m/>
    <x v="2"/>
    <n v="2060"/>
    <b v="0"/>
  </r>
  <r>
    <x v="1"/>
    <s v="0311"/>
    <n v="0"/>
    <n v="0"/>
    <n v="2028"/>
    <n v="2003"/>
    <n v="-29232.37"/>
    <n v="0"/>
    <s v="50-R1.5 - Retirement"/>
    <m/>
    <x v="2"/>
    <n v="2060"/>
    <b v="0"/>
  </r>
  <r>
    <x v="1"/>
    <s v="0311"/>
    <n v="0"/>
    <n v="0"/>
    <n v="2028"/>
    <n v="2004"/>
    <n v="-52665.04"/>
    <n v="0"/>
    <s v="50-R1.5 - Retirement"/>
    <m/>
    <x v="2"/>
    <n v="2060"/>
    <b v="0"/>
  </r>
  <r>
    <x v="1"/>
    <s v="0311"/>
    <n v="0"/>
    <n v="0"/>
    <n v="2028"/>
    <n v="2005"/>
    <n v="-17863.79"/>
    <n v="0"/>
    <s v="50-R1.5 - Retirement"/>
    <m/>
    <x v="2"/>
    <n v="2060"/>
    <b v="0"/>
  </r>
  <r>
    <x v="1"/>
    <s v="0311"/>
    <n v="0"/>
    <n v="0"/>
    <n v="2028"/>
    <n v="2006"/>
    <n v="-32192.89"/>
    <n v="0"/>
    <s v="50-R1.5 - Retirement"/>
    <m/>
    <x v="2"/>
    <n v="2060"/>
    <b v="0"/>
  </r>
  <r>
    <x v="1"/>
    <s v="0311"/>
    <n v="0"/>
    <n v="0"/>
    <n v="2028"/>
    <n v="2007"/>
    <n v="-6742"/>
    <n v="0"/>
    <s v="50-R1.5 - Retirement"/>
    <m/>
    <x v="2"/>
    <n v="2060"/>
    <b v="0"/>
  </r>
  <r>
    <x v="1"/>
    <s v="0311"/>
    <n v="0"/>
    <n v="0"/>
    <n v="2028"/>
    <n v="2008"/>
    <n v="-2942.67"/>
    <n v="0"/>
    <s v="50-R1.5 - Retirement"/>
    <m/>
    <x v="2"/>
    <n v="2060"/>
    <b v="0"/>
  </r>
  <r>
    <x v="1"/>
    <s v="0311"/>
    <n v="0"/>
    <n v="0"/>
    <n v="2028"/>
    <n v="2009"/>
    <n v="-24450.99"/>
    <n v="0"/>
    <s v="50-R1.5 - Retirement"/>
    <m/>
    <x v="2"/>
    <n v="2060"/>
    <b v="0"/>
  </r>
  <r>
    <x v="1"/>
    <s v="0311"/>
    <n v="0"/>
    <n v="0"/>
    <n v="2028"/>
    <n v="2010"/>
    <n v="-38625.660000000003"/>
    <n v="0"/>
    <s v="50-R1.5 - Retirement"/>
    <m/>
    <x v="2"/>
    <n v="2060"/>
    <b v="0"/>
  </r>
  <r>
    <x v="1"/>
    <s v="0311"/>
    <n v="0"/>
    <n v="0"/>
    <n v="2029"/>
    <n v="1990"/>
    <n v="-2123761.7200000002"/>
    <n v="0"/>
    <s v="50-R1.5 - Retirement"/>
    <m/>
    <x v="2"/>
    <n v="2060"/>
    <b v="0"/>
  </r>
  <r>
    <x v="1"/>
    <s v="0311"/>
    <n v="0"/>
    <n v="0"/>
    <n v="2029"/>
    <n v="1991"/>
    <n v="-2540.98"/>
    <n v="0"/>
    <s v="50-R1.5 - Retirement"/>
    <m/>
    <x v="2"/>
    <n v="2060"/>
    <b v="0"/>
  </r>
  <r>
    <x v="1"/>
    <s v="0311"/>
    <n v="0"/>
    <n v="0"/>
    <n v="2029"/>
    <n v="1994"/>
    <n v="-383.55"/>
    <n v="0"/>
    <s v="50-R1.5 - Retirement"/>
    <m/>
    <x v="2"/>
    <n v="2060"/>
    <b v="0"/>
  </r>
  <r>
    <x v="1"/>
    <s v="0311"/>
    <n v="0"/>
    <n v="0"/>
    <n v="2029"/>
    <n v="1995"/>
    <n v="-160.05000000000001"/>
    <n v="0"/>
    <s v="50-R1.5 - Retirement"/>
    <m/>
    <x v="2"/>
    <n v="2060"/>
    <b v="0"/>
  </r>
  <r>
    <x v="1"/>
    <s v="0311"/>
    <n v="0"/>
    <n v="0"/>
    <n v="2029"/>
    <n v="1996"/>
    <n v="-5293.38"/>
    <n v="0"/>
    <s v="50-R1.5 - Retirement"/>
    <m/>
    <x v="2"/>
    <n v="2060"/>
    <b v="0"/>
  </r>
  <r>
    <x v="1"/>
    <s v="0311"/>
    <n v="0"/>
    <n v="0"/>
    <n v="2029"/>
    <n v="1997"/>
    <n v="-16715.14"/>
    <n v="0"/>
    <s v="50-R1.5 - Retirement"/>
    <m/>
    <x v="2"/>
    <n v="2060"/>
    <b v="0"/>
  </r>
  <r>
    <x v="1"/>
    <s v="0311"/>
    <n v="0"/>
    <n v="0"/>
    <n v="2029"/>
    <n v="1998"/>
    <n v="-53799.040000000001"/>
    <n v="0"/>
    <s v="50-R1.5 - Retirement"/>
    <m/>
    <x v="2"/>
    <n v="2060"/>
    <b v="0"/>
  </r>
  <r>
    <x v="1"/>
    <s v="0311"/>
    <n v="0"/>
    <n v="0"/>
    <n v="2029"/>
    <n v="1999"/>
    <n v="-4008.51"/>
    <n v="0"/>
    <s v="50-R1.5 - Retirement"/>
    <m/>
    <x v="2"/>
    <n v="2060"/>
    <b v="0"/>
  </r>
  <r>
    <x v="1"/>
    <s v="0311"/>
    <n v="0"/>
    <n v="0"/>
    <n v="2029"/>
    <n v="2000"/>
    <n v="-842.1"/>
    <n v="0"/>
    <s v="50-R1.5 - Retirement"/>
    <m/>
    <x v="2"/>
    <n v="2060"/>
    <b v="0"/>
  </r>
  <r>
    <x v="1"/>
    <s v="0311"/>
    <n v="0"/>
    <n v="0"/>
    <n v="2029"/>
    <n v="2001"/>
    <n v="-6427.85"/>
    <n v="0"/>
    <s v="50-R1.5 - Retirement"/>
    <m/>
    <x v="2"/>
    <n v="2060"/>
    <b v="0"/>
  </r>
  <r>
    <x v="1"/>
    <s v="0311"/>
    <n v="0"/>
    <n v="0"/>
    <n v="2029"/>
    <n v="2002"/>
    <n v="-342792.18"/>
    <n v="0"/>
    <s v="50-R1.5 - Retirement"/>
    <m/>
    <x v="2"/>
    <n v="2060"/>
    <b v="0"/>
  </r>
  <r>
    <x v="1"/>
    <s v="0311"/>
    <n v="0"/>
    <n v="0"/>
    <n v="2029"/>
    <n v="2003"/>
    <n v="-30282.21"/>
    <n v="0"/>
    <s v="50-R1.5 - Retirement"/>
    <m/>
    <x v="2"/>
    <n v="2060"/>
    <b v="0"/>
  </r>
  <r>
    <x v="1"/>
    <s v="0311"/>
    <n v="0"/>
    <n v="0"/>
    <n v="2029"/>
    <n v="2004"/>
    <n v="-54551.63"/>
    <n v="0"/>
    <s v="50-R1.5 - Retirement"/>
    <m/>
    <x v="2"/>
    <n v="2060"/>
    <b v="0"/>
  </r>
  <r>
    <x v="1"/>
    <s v="0311"/>
    <n v="0"/>
    <n v="0"/>
    <n v="2029"/>
    <n v="2005"/>
    <n v="-18501.53"/>
    <n v="0"/>
    <s v="50-R1.5 - Retirement"/>
    <m/>
    <x v="2"/>
    <n v="2060"/>
    <b v="0"/>
  </r>
  <r>
    <x v="1"/>
    <s v="0311"/>
    <n v="0"/>
    <n v="0"/>
    <n v="2029"/>
    <n v="2006"/>
    <n v="-33336.269999999997"/>
    <n v="0"/>
    <s v="50-R1.5 - Retirement"/>
    <m/>
    <x v="2"/>
    <n v="2060"/>
    <b v="0"/>
  </r>
  <r>
    <x v="1"/>
    <s v="0311"/>
    <n v="0"/>
    <n v="0"/>
    <n v="2029"/>
    <n v="2007"/>
    <n v="-6979.95"/>
    <n v="0"/>
    <s v="50-R1.5 - Retirement"/>
    <m/>
    <x v="2"/>
    <n v="2060"/>
    <b v="0"/>
  </r>
  <r>
    <x v="1"/>
    <s v="0311"/>
    <n v="0"/>
    <n v="0"/>
    <n v="2029"/>
    <n v="2008"/>
    <n v="-3045.76"/>
    <n v="0"/>
    <s v="50-R1.5 - Retirement"/>
    <m/>
    <x v="2"/>
    <n v="2060"/>
    <b v="0"/>
  </r>
  <r>
    <x v="1"/>
    <s v="0311"/>
    <n v="0"/>
    <n v="0"/>
    <n v="2029"/>
    <n v="2009"/>
    <n v="-25300.86"/>
    <n v="0"/>
    <s v="50-R1.5 - Retirement"/>
    <m/>
    <x v="2"/>
    <n v="2060"/>
    <b v="0"/>
  </r>
  <r>
    <x v="1"/>
    <s v="0311"/>
    <n v="0"/>
    <n v="0"/>
    <n v="2029"/>
    <n v="2010"/>
    <n v="-39957.82"/>
    <n v="0"/>
    <s v="50-R1.5 - Retirement"/>
    <m/>
    <x v="2"/>
    <n v="2060"/>
    <b v="0"/>
  </r>
  <r>
    <x v="1"/>
    <s v="0311"/>
    <n v="0"/>
    <n v="0"/>
    <n v="2030"/>
    <n v="1990"/>
    <n v="-2188320.81"/>
    <n v="0"/>
    <s v="50-R1.5 - Retirement"/>
    <m/>
    <x v="2"/>
    <n v="2060"/>
    <b v="0"/>
  </r>
  <r>
    <x v="1"/>
    <s v="0311"/>
    <n v="0"/>
    <n v="0"/>
    <n v="2030"/>
    <n v="1991"/>
    <n v="-2620.39"/>
    <n v="0"/>
    <s v="50-R1.5 - Retirement"/>
    <m/>
    <x v="2"/>
    <n v="2060"/>
    <b v="0"/>
  </r>
  <r>
    <x v="1"/>
    <s v="0311"/>
    <n v="0"/>
    <n v="0"/>
    <n v="2030"/>
    <n v="1994"/>
    <n v="-396.33"/>
    <n v="0"/>
    <s v="50-R1.5 - Retirement"/>
    <m/>
    <x v="2"/>
    <n v="2060"/>
    <b v="0"/>
  </r>
  <r>
    <x v="1"/>
    <s v="0311"/>
    <n v="0"/>
    <n v="0"/>
    <n v="2030"/>
    <n v="1995"/>
    <n v="-165.47"/>
    <n v="0"/>
    <s v="50-R1.5 - Retirement"/>
    <m/>
    <x v="2"/>
    <n v="2060"/>
    <b v="0"/>
  </r>
  <r>
    <x v="1"/>
    <s v="0311"/>
    <n v="0"/>
    <n v="0"/>
    <n v="2030"/>
    <n v="1996"/>
    <n v="-5475.42"/>
    <n v="0"/>
    <s v="50-R1.5 - Retirement"/>
    <m/>
    <x v="2"/>
    <n v="2060"/>
    <b v="0"/>
  </r>
  <r>
    <x v="1"/>
    <s v="0311"/>
    <n v="0"/>
    <n v="0"/>
    <n v="2030"/>
    <n v="1997"/>
    <n v="-17296.62"/>
    <n v="0"/>
    <s v="50-R1.5 - Retirement"/>
    <m/>
    <x v="2"/>
    <n v="2060"/>
    <b v="0"/>
  </r>
  <r>
    <x v="1"/>
    <s v="0311"/>
    <n v="0"/>
    <n v="0"/>
    <n v="2030"/>
    <n v="1998"/>
    <n v="-55690.3"/>
    <n v="0"/>
    <s v="50-R1.5 - Retirement"/>
    <m/>
    <x v="2"/>
    <n v="2060"/>
    <b v="0"/>
  </r>
  <r>
    <x v="1"/>
    <s v="0311"/>
    <n v="0"/>
    <n v="0"/>
    <n v="2030"/>
    <n v="1999"/>
    <n v="-4150.5"/>
    <n v="0"/>
    <s v="50-R1.5 - Retirement"/>
    <m/>
    <x v="2"/>
    <n v="2060"/>
    <b v="0"/>
  </r>
  <r>
    <x v="1"/>
    <s v="0311"/>
    <n v="0"/>
    <n v="0"/>
    <n v="2030"/>
    <n v="2000"/>
    <n v="-872.13"/>
    <n v="0"/>
    <s v="50-R1.5 - Retirement"/>
    <m/>
    <x v="2"/>
    <n v="2060"/>
    <b v="0"/>
  </r>
  <r>
    <x v="1"/>
    <s v="0311"/>
    <n v="0"/>
    <n v="0"/>
    <n v="2030"/>
    <n v="2001"/>
    <n v="-6658.04"/>
    <n v="0"/>
    <s v="50-R1.5 - Retirement"/>
    <m/>
    <x v="2"/>
    <n v="2060"/>
    <b v="0"/>
  </r>
  <r>
    <x v="1"/>
    <s v="0311"/>
    <n v="0"/>
    <n v="0"/>
    <n v="2030"/>
    <n v="2002"/>
    <n v="-355098.57"/>
    <n v="0"/>
    <s v="50-R1.5 - Retirement"/>
    <m/>
    <x v="2"/>
    <n v="2060"/>
    <b v="0"/>
  </r>
  <r>
    <x v="1"/>
    <s v="0311"/>
    <n v="0"/>
    <n v="0"/>
    <n v="2030"/>
    <n v="2003"/>
    <n v="-31370.58"/>
    <n v="0"/>
    <s v="50-R1.5 - Retirement"/>
    <m/>
    <x v="2"/>
    <n v="2060"/>
    <b v="0"/>
  </r>
  <r>
    <x v="1"/>
    <s v="0311"/>
    <n v="0"/>
    <n v="0"/>
    <n v="2030"/>
    <n v="2004"/>
    <n v="-56510.78"/>
    <n v="0"/>
    <s v="50-R1.5 - Retirement"/>
    <m/>
    <x v="2"/>
    <n v="2060"/>
    <b v="0"/>
  </r>
  <r>
    <x v="1"/>
    <s v="0311"/>
    <n v="0"/>
    <n v="0"/>
    <n v="2030"/>
    <n v="2005"/>
    <n v="-19164.29"/>
    <n v="0"/>
    <s v="50-R1.5 - Retirement"/>
    <m/>
    <x v="2"/>
    <n v="2060"/>
    <b v="0"/>
  </r>
  <r>
    <x v="1"/>
    <s v="0311"/>
    <n v="0"/>
    <n v="0"/>
    <n v="2030"/>
    <n v="2006"/>
    <n v="-34526.370000000003"/>
    <n v="0"/>
    <s v="50-R1.5 - Retirement"/>
    <m/>
    <x v="2"/>
    <n v="2060"/>
    <b v="0"/>
  </r>
  <r>
    <x v="1"/>
    <s v="0311"/>
    <n v="0"/>
    <n v="0"/>
    <n v="2030"/>
    <n v="2007"/>
    <n v="-7227.86"/>
    <n v="0"/>
    <s v="50-R1.5 - Retirement"/>
    <m/>
    <x v="2"/>
    <n v="2060"/>
    <b v="0"/>
  </r>
  <r>
    <x v="1"/>
    <s v="0311"/>
    <n v="0"/>
    <n v="0"/>
    <n v="2030"/>
    <n v="2008"/>
    <n v="-3153.26"/>
    <n v="0"/>
    <s v="50-R1.5 - Retirement"/>
    <m/>
    <x v="2"/>
    <n v="2060"/>
    <b v="0"/>
  </r>
  <r>
    <x v="1"/>
    <s v="0311"/>
    <n v="0"/>
    <n v="0"/>
    <n v="2030"/>
    <n v="2009"/>
    <n v="-26187.22"/>
    <n v="0"/>
    <s v="50-R1.5 - Retirement"/>
    <m/>
    <x v="2"/>
    <n v="2060"/>
    <b v="0"/>
  </r>
  <r>
    <x v="1"/>
    <s v="0311"/>
    <n v="0"/>
    <n v="0"/>
    <n v="2030"/>
    <n v="2010"/>
    <n v="-41346.68"/>
    <n v="0"/>
    <s v="50-R1.5 - Retirement"/>
    <m/>
    <x v="2"/>
    <n v="2060"/>
    <b v="0"/>
  </r>
  <r>
    <x v="1"/>
    <s v="0311"/>
    <n v="0"/>
    <n v="0"/>
    <n v="2031"/>
    <n v="1990"/>
    <n v="-2252817.1"/>
    <n v="0"/>
    <s v="50-R1.5 - Retirement"/>
    <m/>
    <x v="2"/>
    <n v="2060"/>
    <b v="0"/>
  </r>
  <r>
    <x v="1"/>
    <s v="0311"/>
    <n v="0"/>
    <n v="0"/>
    <n v="2031"/>
    <n v="1991"/>
    <n v="-2700.04"/>
    <n v="0"/>
    <s v="50-R1.5 - Retirement"/>
    <m/>
    <x v="2"/>
    <n v="2060"/>
    <b v="0"/>
  </r>
  <r>
    <x v="1"/>
    <s v="0311"/>
    <n v="0"/>
    <n v="0"/>
    <n v="2031"/>
    <n v="1994"/>
    <n v="-409.3"/>
    <n v="0"/>
    <s v="50-R1.5 - Retirement"/>
    <m/>
    <x v="2"/>
    <n v="2060"/>
    <b v="0"/>
  </r>
  <r>
    <x v="1"/>
    <s v="0311"/>
    <n v="0"/>
    <n v="0"/>
    <n v="2031"/>
    <n v="1995"/>
    <n v="-170.99"/>
    <n v="0"/>
    <s v="50-R1.5 - Retirement"/>
    <m/>
    <x v="2"/>
    <n v="2060"/>
    <b v="0"/>
  </r>
  <r>
    <x v="1"/>
    <s v="0311"/>
    <n v="0"/>
    <n v="0"/>
    <n v="2031"/>
    <n v="1996"/>
    <n v="-5660.97"/>
    <n v="0"/>
    <s v="50-R1.5 - Retirement"/>
    <m/>
    <x v="2"/>
    <n v="2060"/>
    <b v="0"/>
  </r>
  <r>
    <x v="1"/>
    <s v="0311"/>
    <n v="0"/>
    <n v="0"/>
    <n v="2031"/>
    <n v="1997"/>
    <n v="-17891.439999999999"/>
    <n v="0"/>
    <s v="50-R1.5 - Retirement"/>
    <m/>
    <x v="2"/>
    <n v="2060"/>
    <b v="0"/>
  </r>
  <r>
    <x v="1"/>
    <s v="0311"/>
    <n v="0"/>
    <n v="0"/>
    <n v="2031"/>
    <n v="1998"/>
    <n v="-57627.6"/>
    <n v="0"/>
    <s v="50-R1.5 - Retirement"/>
    <m/>
    <x v="2"/>
    <n v="2060"/>
    <b v="0"/>
  </r>
  <r>
    <x v="1"/>
    <s v="0311"/>
    <n v="0"/>
    <n v="0"/>
    <n v="2031"/>
    <n v="1999"/>
    <n v="-4296.41"/>
    <n v="0"/>
    <s v="50-R1.5 - Retirement"/>
    <m/>
    <x v="2"/>
    <n v="2060"/>
    <b v="0"/>
  </r>
  <r>
    <x v="1"/>
    <s v="0311"/>
    <n v="0"/>
    <n v="0"/>
    <n v="2031"/>
    <n v="2000"/>
    <n v="-903.02"/>
    <n v="0"/>
    <s v="50-R1.5 - Retirement"/>
    <m/>
    <x v="2"/>
    <n v="2060"/>
    <b v="0"/>
  </r>
  <r>
    <x v="1"/>
    <s v="0311"/>
    <n v="0"/>
    <n v="0"/>
    <n v="2031"/>
    <n v="2001"/>
    <n v="-6895.43"/>
    <n v="0"/>
    <s v="50-R1.5 - Retirement"/>
    <m/>
    <x v="2"/>
    <n v="2060"/>
    <b v="0"/>
  </r>
  <r>
    <x v="1"/>
    <s v="0311"/>
    <n v="0"/>
    <n v="0"/>
    <n v="2031"/>
    <n v="2002"/>
    <n v="-367814.67"/>
    <n v="0"/>
    <s v="50-R1.5 - Retirement"/>
    <m/>
    <x v="2"/>
    <n v="2060"/>
    <b v="0"/>
  </r>
  <r>
    <x v="1"/>
    <s v="0311"/>
    <n v="0"/>
    <n v="0"/>
    <n v="2031"/>
    <n v="2003"/>
    <n v="-32496.799999999999"/>
    <n v="0"/>
    <s v="50-R1.5 - Retirement"/>
    <m/>
    <x v="2"/>
    <n v="2060"/>
    <b v="0"/>
  </r>
  <r>
    <x v="1"/>
    <s v="0311"/>
    <n v="0"/>
    <n v="0"/>
    <n v="2031"/>
    <n v="2004"/>
    <n v="-58541.84"/>
    <n v="0"/>
    <s v="50-R1.5 - Retirement"/>
    <m/>
    <x v="2"/>
    <n v="2060"/>
    <b v="0"/>
  </r>
  <r>
    <x v="1"/>
    <s v="0311"/>
    <n v="0"/>
    <n v="0"/>
    <n v="2031"/>
    <n v="2005"/>
    <n v="-19852.55"/>
    <n v="0"/>
    <s v="50-R1.5 - Retirement"/>
    <m/>
    <x v="2"/>
    <n v="2060"/>
    <b v="0"/>
  </r>
  <r>
    <x v="1"/>
    <s v="0311"/>
    <n v="0"/>
    <n v="0"/>
    <n v="2031"/>
    <n v="2006"/>
    <n v="-35763.18"/>
    <n v="0"/>
    <s v="50-R1.5 - Retirement"/>
    <m/>
    <x v="2"/>
    <n v="2060"/>
    <b v="0"/>
  </r>
  <r>
    <x v="1"/>
    <s v="0311"/>
    <n v="0"/>
    <n v="0"/>
    <n v="2031"/>
    <n v="2007"/>
    <n v="-7485.89"/>
    <n v="0"/>
    <s v="50-R1.5 - Retirement"/>
    <m/>
    <x v="2"/>
    <n v="2060"/>
    <b v="0"/>
  </r>
  <r>
    <x v="1"/>
    <s v="0311"/>
    <n v="0"/>
    <n v="0"/>
    <n v="2031"/>
    <n v="2008"/>
    <n v="-3265.25"/>
    <n v="0"/>
    <s v="50-R1.5 - Retirement"/>
    <m/>
    <x v="2"/>
    <n v="2060"/>
    <b v="0"/>
  </r>
  <r>
    <x v="1"/>
    <s v="0311"/>
    <n v="0"/>
    <n v="0"/>
    <n v="2031"/>
    <n v="2009"/>
    <n v="-27111.49"/>
    <n v="0"/>
    <s v="50-R1.5 - Retirement"/>
    <m/>
    <x v="2"/>
    <n v="2060"/>
    <b v="0"/>
  </r>
  <r>
    <x v="1"/>
    <s v="0311"/>
    <n v="0"/>
    <n v="0"/>
    <n v="2031"/>
    <n v="2010"/>
    <n v="-42795.17"/>
    <n v="0"/>
    <s v="50-R1.5 - Retirement"/>
    <m/>
    <x v="2"/>
    <n v="2060"/>
    <b v="0"/>
  </r>
  <r>
    <x v="1"/>
    <s v="0311"/>
    <n v="0"/>
    <n v="0"/>
    <n v="2032"/>
    <n v="1990"/>
    <n v="-2316936.59"/>
    <n v="0"/>
    <s v="50-R1.5 - Retirement"/>
    <m/>
    <x v="2"/>
    <n v="2060"/>
    <b v="0"/>
  </r>
  <r>
    <x v="1"/>
    <s v="0311"/>
    <n v="0"/>
    <n v="0"/>
    <n v="2032"/>
    <n v="1991"/>
    <n v="-2779.62"/>
    <n v="0"/>
    <s v="50-R1.5 - Retirement"/>
    <m/>
    <x v="2"/>
    <n v="2060"/>
    <b v="0"/>
  </r>
  <r>
    <x v="1"/>
    <s v="0311"/>
    <n v="0"/>
    <n v="0"/>
    <n v="2032"/>
    <n v="1994"/>
    <n v="-422.41"/>
    <n v="0"/>
    <s v="50-R1.5 - Retirement"/>
    <m/>
    <x v="2"/>
    <n v="2060"/>
    <b v="0"/>
  </r>
  <r>
    <x v="1"/>
    <s v="0311"/>
    <n v="0"/>
    <n v="0"/>
    <n v="2032"/>
    <n v="1995"/>
    <n v="-176.58"/>
    <n v="0"/>
    <s v="50-R1.5 - Retirement"/>
    <m/>
    <x v="2"/>
    <n v="2060"/>
    <b v="0"/>
  </r>
  <r>
    <x v="1"/>
    <s v="0311"/>
    <n v="0"/>
    <n v="0"/>
    <n v="2032"/>
    <n v="1996"/>
    <n v="-5849.71"/>
    <n v="0"/>
    <s v="50-R1.5 - Retirement"/>
    <m/>
    <x v="2"/>
    <n v="2060"/>
    <b v="0"/>
  </r>
  <r>
    <x v="1"/>
    <s v="0311"/>
    <n v="0"/>
    <n v="0"/>
    <n v="2032"/>
    <n v="1997"/>
    <n v="-18497.77"/>
    <n v="0"/>
    <s v="50-R1.5 - Retirement"/>
    <m/>
    <x v="2"/>
    <n v="2060"/>
    <b v="0"/>
  </r>
  <r>
    <x v="1"/>
    <s v="0311"/>
    <n v="0"/>
    <n v="0"/>
    <n v="2032"/>
    <n v="1998"/>
    <n v="-59609.41"/>
    <n v="0"/>
    <s v="50-R1.5 - Retirement"/>
    <m/>
    <x v="2"/>
    <n v="2060"/>
    <b v="0"/>
  </r>
  <r>
    <x v="1"/>
    <s v="0311"/>
    <n v="0"/>
    <n v="0"/>
    <n v="2032"/>
    <n v="1999"/>
    <n v="-4445.87"/>
    <n v="0"/>
    <s v="50-R1.5 - Retirement"/>
    <m/>
    <x v="2"/>
    <n v="2060"/>
    <b v="0"/>
  </r>
  <r>
    <x v="1"/>
    <s v="0311"/>
    <n v="0"/>
    <n v="0"/>
    <n v="2032"/>
    <n v="2000"/>
    <n v="-934.76"/>
    <n v="0"/>
    <s v="50-R1.5 - Retirement"/>
    <m/>
    <x v="2"/>
    <n v="2060"/>
    <b v="0"/>
  </r>
  <r>
    <x v="1"/>
    <s v="0311"/>
    <n v="0"/>
    <n v="0"/>
    <n v="2032"/>
    <n v="2001"/>
    <n v="-7139.69"/>
    <n v="0"/>
    <s v="50-R1.5 - Retirement"/>
    <m/>
    <x v="2"/>
    <n v="2060"/>
    <b v="0"/>
  </r>
  <r>
    <x v="1"/>
    <s v="0311"/>
    <n v="0"/>
    <n v="0"/>
    <n v="2032"/>
    <n v="2002"/>
    <n v="-380929.09"/>
    <n v="0"/>
    <s v="50-R1.5 - Retirement"/>
    <m/>
    <x v="2"/>
    <n v="2060"/>
    <b v="0"/>
  </r>
  <r>
    <x v="1"/>
    <s v="0311"/>
    <n v="0"/>
    <n v="0"/>
    <n v="2032"/>
    <n v="2003"/>
    <n v="-33660.51"/>
    <n v="0"/>
    <s v="50-R1.5 - Retirement"/>
    <m/>
    <x v="2"/>
    <n v="2060"/>
    <b v="0"/>
  </r>
  <r>
    <x v="1"/>
    <s v="0311"/>
    <n v="0"/>
    <n v="0"/>
    <n v="2032"/>
    <n v="2004"/>
    <n v="-60643.519999999997"/>
    <n v="0"/>
    <s v="50-R1.5 - Retirement"/>
    <m/>
    <x v="2"/>
    <n v="2060"/>
    <b v="0"/>
  </r>
  <r>
    <x v="1"/>
    <s v="0311"/>
    <n v="0"/>
    <n v="0"/>
    <n v="2032"/>
    <n v="2005"/>
    <n v="-20566.080000000002"/>
    <n v="0"/>
    <s v="50-R1.5 - Retirement"/>
    <m/>
    <x v="2"/>
    <n v="2060"/>
    <b v="0"/>
  </r>
  <r>
    <x v="1"/>
    <s v="0311"/>
    <n v="0"/>
    <n v="0"/>
    <n v="2032"/>
    <n v="2006"/>
    <n v="-37047.57"/>
    <n v="0"/>
    <s v="50-R1.5 - Retirement"/>
    <m/>
    <x v="2"/>
    <n v="2060"/>
    <b v="0"/>
  </r>
  <r>
    <x v="1"/>
    <s v="0311"/>
    <n v="0"/>
    <n v="0"/>
    <n v="2032"/>
    <n v="2007"/>
    <n v="-7754.05"/>
    <n v="0"/>
    <s v="50-R1.5 - Retirement"/>
    <m/>
    <x v="2"/>
    <n v="2060"/>
    <b v="0"/>
  </r>
  <r>
    <x v="1"/>
    <s v="0311"/>
    <n v="0"/>
    <n v="0"/>
    <n v="2032"/>
    <n v="2008"/>
    <n v="-3381.82"/>
    <n v="0"/>
    <s v="50-R1.5 - Retirement"/>
    <m/>
    <x v="2"/>
    <n v="2060"/>
    <b v="0"/>
  </r>
  <r>
    <x v="1"/>
    <s v="0311"/>
    <n v="0"/>
    <n v="0"/>
    <n v="2032"/>
    <n v="2009"/>
    <n v="-28074.39"/>
    <n v="0"/>
    <s v="50-R1.5 - Retirement"/>
    <m/>
    <x v="2"/>
    <n v="2060"/>
    <b v="0"/>
  </r>
  <r>
    <x v="1"/>
    <s v="0311"/>
    <n v="0"/>
    <n v="0"/>
    <n v="2032"/>
    <n v="2010"/>
    <n v="-44305.61"/>
    <n v="0"/>
    <s v="50-R1.5 - Retirement"/>
    <m/>
    <x v="2"/>
    <n v="2060"/>
    <b v="0"/>
  </r>
  <r>
    <x v="1"/>
    <s v="0311"/>
    <n v="0"/>
    <n v="0"/>
    <n v="2033"/>
    <n v="1990"/>
    <n v="-2380349.5699999998"/>
    <n v="0"/>
    <s v="50-R1.5 - Retirement"/>
    <m/>
    <x v="2"/>
    <n v="2060"/>
    <b v="0"/>
  </r>
  <r>
    <x v="1"/>
    <s v="0311"/>
    <n v="0"/>
    <n v="0"/>
    <n v="2033"/>
    <n v="1991"/>
    <n v="-2858.73"/>
    <n v="0"/>
    <s v="50-R1.5 - Retirement"/>
    <m/>
    <x v="2"/>
    <n v="2060"/>
    <b v="0"/>
  </r>
  <r>
    <x v="1"/>
    <s v="0311"/>
    <n v="0"/>
    <n v="0"/>
    <n v="2033"/>
    <n v="1994"/>
    <n v="-435.61"/>
    <n v="0"/>
    <s v="50-R1.5 - Retirement"/>
    <m/>
    <x v="2"/>
    <n v="2060"/>
    <b v="0"/>
  </r>
  <r>
    <x v="1"/>
    <s v="0311"/>
    <n v="0"/>
    <n v="0"/>
    <n v="2033"/>
    <n v="1995"/>
    <n v="-182.23"/>
    <n v="0"/>
    <s v="50-R1.5 - Retirement"/>
    <m/>
    <x v="2"/>
    <n v="2060"/>
    <b v="0"/>
  </r>
  <r>
    <x v="1"/>
    <s v="0311"/>
    <n v="0"/>
    <n v="0"/>
    <n v="2033"/>
    <n v="1996"/>
    <n v="-6041.11"/>
    <n v="0"/>
    <s v="50-R1.5 - Retirement"/>
    <m/>
    <x v="2"/>
    <n v="2060"/>
    <b v="0"/>
  </r>
  <r>
    <x v="1"/>
    <s v="0311"/>
    <n v="0"/>
    <n v="0"/>
    <n v="2033"/>
    <n v="1997"/>
    <n v="-19114.490000000002"/>
    <n v="0"/>
    <s v="50-R1.5 - Retirement"/>
    <m/>
    <x v="2"/>
    <n v="2060"/>
    <b v="0"/>
  </r>
  <r>
    <x v="1"/>
    <s v="0311"/>
    <n v="0"/>
    <n v="0"/>
    <n v="2033"/>
    <n v="1998"/>
    <n v="-61629.5"/>
    <n v="0"/>
    <s v="50-R1.5 - Retirement"/>
    <m/>
    <x v="2"/>
    <n v="2060"/>
    <b v="0"/>
  </r>
  <r>
    <x v="1"/>
    <s v="0311"/>
    <n v="0"/>
    <n v="0"/>
    <n v="2033"/>
    <n v="1999"/>
    <n v="-4598.76"/>
    <n v="0"/>
    <s v="50-R1.5 - Retirement"/>
    <m/>
    <x v="2"/>
    <n v="2060"/>
    <b v="0"/>
  </r>
  <r>
    <x v="1"/>
    <s v="0311"/>
    <n v="0"/>
    <n v="0"/>
    <n v="2033"/>
    <n v="2000"/>
    <n v="-967.28"/>
    <n v="0"/>
    <s v="50-R1.5 - Retirement"/>
    <m/>
    <x v="2"/>
    <n v="2060"/>
    <b v="0"/>
  </r>
  <r>
    <x v="1"/>
    <s v="0311"/>
    <n v="0"/>
    <n v="0"/>
    <n v="2033"/>
    <n v="2001"/>
    <n v="-7390.68"/>
    <n v="0"/>
    <s v="50-R1.5 - Retirement"/>
    <m/>
    <x v="2"/>
    <n v="2060"/>
    <b v="0"/>
  </r>
  <r>
    <x v="1"/>
    <s v="0311"/>
    <n v="0"/>
    <n v="0"/>
    <n v="2033"/>
    <n v="2002"/>
    <n v="-394422.88"/>
    <n v="0"/>
    <s v="50-R1.5 - Retirement"/>
    <m/>
    <x v="2"/>
    <n v="2060"/>
    <b v="0"/>
  </r>
  <r>
    <x v="1"/>
    <s v="0311"/>
    <n v="0"/>
    <n v="0"/>
    <n v="2033"/>
    <n v="2003"/>
    <n v="-34860.68"/>
    <n v="0"/>
    <s v="50-R1.5 - Retirement"/>
    <m/>
    <x v="2"/>
    <n v="2060"/>
    <b v="0"/>
  </r>
  <r>
    <x v="1"/>
    <s v="0311"/>
    <n v="0"/>
    <n v="0"/>
    <n v="2033"/>
    <n v="2004"/>
    <n v="-62815.17"/>
    <n v="0"/>
    <s v="50-R1.5 - Retirement"/>
    <m/>
    <x v="2"/>
    <n v="2060"/>
    <b v="0"/>
  </r>
  <r>
    <x v="1"/>
    <s v="0311"/>
    <n v="0"/>
    <n v="0"/>
    <n v="2033"/>
    <n v="2005"/>
    <n v="-21304.41"/>
    <n v="0"/>
    <s v="50-R1.5 - Retirement"/>
    <m/>
    <x v="2"/>
    <n v="2060"/>
    <b v="0"/>
  </r>
  <r>
    <x v="1"/>
    <s v="0311"/>
    <n v="0"/>
    <n v="0"/>
    <n v="2033"/>
    <n v="2006"/>
    <n v="-38379.1"/>
    <n v="0"/>
    <s v="50-R1.5 - Retirement"/>
    <m/>
    <x v="2"/>
    <n v="2060"/>
    <b v="0"/>
  </r>
  <r>
    <x v="1"/>
    <s v="0311"/>
    <n v="0"/>
    <n v="0"/>
    <n v="2033"/>
    <n v="2007"/>
    <n v="-8032.53"/>
    <n v="0"/>
    <s v="50-R1.5 - Retirement"/>
    <m/>
    <x v="2"/>
    <n v="2060"/>
    <b v="0"/>
  </r>
  <r>
    <x v="1"/>
    <s v="0311"/>
    <n v="0"/>
    <n v="0"/>
    <n v="2033"/>
    <n v="2008"/>
    <n v="-3502.96"/>
    <n v="0"/>
    <s v="50-R1.5 - Retirement"/>
    <m/>
    <x v="2"/>
    <n v="2060"/>
    <b v="0"/>
  </r>
  <r>
    <x v="1"/>
    <s v="0311"/>
    <n v="0"/>
    <n v="0"/>
    <n v="2033"/>
    <n v="2009"/>
    <n v="-29076.639999999999"/>
    <n v="0"/>
    <s v="50-R1.5 - Retirement"/>
    <m/>
    <x v="2"/>
    <n v="2060"/>
    <b v="0"/>
  </r>
  <r>
    <x v="1"/>
    <s v="0311"/>
    <n v="0"/>
    <n v="0"/>
    <n v="2033"/>
    <n v="2010"/>
    <n v="-45879.19"/>
    <n v="0"/>
    <s v="50-R1.5 - Retirement"/>
    <m/>
    <x v="2"/>
    <n v="2060"/>
    <b v="0"/>
  </r>
  <r>
    <x v="1"/>
    <s v="0311"/>
    <n v="0"/>
    <n v="0"/>
    <n v="2034"/>
    <n v="1990"/>
    <n v="-2442663.5299999998"/>
    <n v="0"/>
    <s v="50-R1.5 - Retirement"/>
    <m/>
    <x v="2"/>
    <n v="2060"/>
    <b v="0"/>
  </r>
  <r>
    <x v="1"/>
    <s v="0311"/>
    <n v="0"/>
    <n v="0"/>
    <n v="2034"/>
    <n v="1991"/>
    <n v="-2936.98"/>
    <n v="0"/>
    <s v="50-R1.5 - Retirement"/>
    <m/>
    <x v="2"/>
    <n v="2060"/>
    <b v="0"/>
  </r>
  <r>
    <x v="1"/>
    <s v="0311"/>
    <n v="0"/>
    <n v="0"/>
    <n v="2034"/>
    <n v="1994"/>
    <n v="-448.85"/>
    <n v="0"/>
    <s v="50-R1.5 - Retirement"/>
    <m/>
    <x v="2"/>
    <n v="2060"/>
    <b v="0"/>
  </r>
  <r>
    <x v="1"/>
    <s v="0311"/>
    <n v="0"/>
    <n v="0"/>
    <n v="2034"/>
    <n v="1995"/>
    <n v="-187.93"/>
    <n v="0"/>
    <s v="50-R1.5 - Retirement"/>
    <m/>
    <x v="2"/>
    <n v="2060"/>
    <b v="0"/>
  </r>
  <r>
    <x v="1"/>
    <s v="0311"/>
    <n v="0"/>
    <n v="0"/>
    <n v="2034"/>
    <n v="1996"/>
    <n v="-6234.51"/>
    <n v="0"/>
    <s v="50-R1.5 - Retirement"/>
    <m/>
    <x v="2"/>
    <n v="2060"/>
    <b v="0"/>
  </r>
  <r>
    <x v="1"/>
    <s v="0311"/>
    <n v="0"/>
    <n v="0"/>
    <n v="2034"/>
    <n v="1997"/>
    <n v="-19739.919999999998"/>
    <n v="0"/>
    <s v="50-R1.5 - Retirement"/>
    <m/>
    <x v="2"/>
    <n v="2060"/>
    <b v="0"/>
  </r>
  <r>
    <x v="1"/>
    <s v="0311"/>
    <n v="0"/>
    <n v="0"/>
    <n v="2034"/>
    <n v="1998"/>
    <n v="-63684.27"/>
    <n v="0"/>
    <s v="50-R1.5 - Retirement"/>
    <m/>
    <x v="2"/>
    <n v="2060"/>
    <b v="0"/>
  </r>
  <r>
    <x v="1"/>
    <s v="0311"/>
    <n v="0"/>
    <n v="0"/>
    <n v="2034"/>
    <n v="1999"/>
    <n v="-4754.6099999999997"/>
    <n v="0"/>
    <s v="50-R1.5 - Retirement"/>
    <m/>
    <x v="2"/>
    <n v="2060"/>
    <b v="0"/>
  </r>
  <r>
    <x v="1"/>
    <s v="0311"/>
    <n v="0"/>
    <n v="0"/>
    <n v="2034"/>
    <n v="2000"/>
    <n v="-1000.55"/>
    <n v="0"/>
    <s v="50-R1.5 - Retirement"/>
    <m/>
    <x v="2"/>
    <n v="2060"/>
    <b v="0"/>
  </r>
  <r>
    <x v="1"/>
    <s v="0311"/>
    <n v="0"/>
    <n v="0"/>
    <n v="2034"/>
    <n v="2001"/>
    <n v="-7647.78"/>
    <n v="0"/>
    <s v="50-R1.5 - Retirement"/>
    <m/>
    <x v="2"/>
    <n v="2060"/>
    <b v="0"/>
  </r>
  <r>
    <x v="1"/>
    <s v="0311"/>
    <n v="0"/>
    <n v="0"/>
    <n v="2034"/>
    <n v="2002"/>
    <n v="-408288.43"/>
    <n v="0"/>
    <s v="50-R1.5 - Retirement"/>
    <m/>
    <x v="2"/>
    <n v="2060"/>
    <b v="0"/>
  </r>
  <r>
    <x v="1"/>
    <s v="0311"/>
    <n v="0"/>
    <n v="0"/>
    <n v="2034"/>
    <n v="2003"/>
    <n v="-36095.56"/>
    <n v="0"/>
    <s v="50-R1.5 - Retirement"/>
    <m/>
    <x v="2"/>
    <n v="2060"/>
    <b v="0"/>
  </r>
  <r>
    <x v="1"/>
    <s v="0311"/>
    <n v="0"/>
    <n v="0"/>
    <n v="2034"/>
    <n v="2004"/>
    <n v="-65054.84"/>
    <n v="0"/>
    <s v="50-R1.5 - Retirement"/>
    <m/>
    <x v="2"/>
    <n v="2060"/>
    <b v="0"/>
  </r>
  <r>
    <x v="1"/>
    <s v="0311"/>
    <n v="0"/>
    <n v="0"/>
    <n v="2034"/>
    <n v="2005"/>
    <n v="-22067.32"/>
    <n v="0"/>
    <s v="50-R1.5 - Retirement"/>
    <m/>
    <x v="2"/>
    <n v="2060"/>
    <b v="0"/>
  </r>
  <r>
    <x v="1"/>
    <s v="0311"/>
    <n v="0"/>
    <n v="0"/>
    <n v="2034"/>
    <n v="2006"/>
    <n v="-39756.92"/>
    <n v="0"/>
    <s v="50-R1.5 - Retirement"/>
    <m/>
    <x v="2"/>
    <n v="2060"/>
    <b v="0"/>
  </r>
  <r>
    <x v="1"/>
    <s v="0311"/>
    <n v="0"/>
    <n v="0"/>
    <n v="2034"/>
    <n v="2007"/>
    <n v="-8321.2199999999993"/>
    <n v="0"/>
    <s v="50-R1.5 - Retirement"/>
    <m/>
    <x v="2"/>
    <n v="2060"/>
    <b v="0"/>
  </r>
  <r>
    <x v="1"/>
    <s v="0311"/>
    <n v="0"/>
    <n v="0"/>
    <n v="2034"/>
    <n v="2008"/>
    <n v="-3628.77"/>
    <n v="0"/>
    <s v="50-R1.5 - Retirement"/>
    <m/>
    <x v="2"/>
    <n v="2060"/>
    <b v="0"/>
  </r>
  <r>
    <x v="1"/>
    <s v="0311"/>
    <n v="0"/>
    <n v="0"/>
    <n v="2034"/>
    <n v="2009"/>
    <n v="-30118.23"/>
    <n v="0"/>
    <s v="50-R1.5 - Retirement"/>
    <m/>
    <x v="2"/>
    <n v="2060"/>
    <b v="0"/>
  </r>
  <r>
    <x v="1"/>
    <s v="0311"/>
    <n v="0"/>
    <n v="0"/>
    <n v="2034"/>
    <n v="2010"/>
    <n v="-47517.06"/>
    <n v="0"/>
    <s v="50-R1.5 - Retirement"/>
    <m/>
    <x v="2"/>
    <n v="2060"/>
    <b v="0"/>
  </r>
  <r>
    <x v="1"/>
    <s v="0311"/>
    <n v="0"/>
    <n v="0"/>
    <n v="2035"/>
    <n v="1990"/>
    <n v="-2503533.09"/>
    <n v="0"/>
    <s v="50-R1.5 - Retirement"/>
    <m/>
    <x v="2"/>
    <n v="2060"/>
    <b v="0"/>
  </r>
  <r>
    <x v="1"/>
    <s v="0311"/>
    <n v="0"/>
    <n v="0"/>
    <n v="2035"/>
    <n v="1991"/>
    <n v="-3013.86"/>
    <n v="0"/>
    <s v="50-R1.5 - Retirement"/>
    <m/>
    <x v="2"/>
    <n v="2060"/>
    <b v="0"/>
  </r>
  <r>
    <x v="1"/>
    <s v="0311"/>
    <n v="0"/>
    <n v="0"/>
    <n v="2035"/>
    <n v="1994"/>
    <n v="-462.08"/>
    <n v="0"/>
    <s v="50-R1.5 - Retirement"/>
    <m/>
    <x v="2"/>
    <n v="2060"/>
    <b v="0"/>
  </r>
  <r>
    <x v="1"/>
    <s v="0311"/>
    <n v="0"/>
    <n v="0"/>
    <n v="2035"/>
    <n v="1995"/>
    <n v="-193.64"/>
    <n v="0"/>
    <s v="50-R1.5 - Retirement"/>
    <m/>
    <x v="2"/>
    <n v="2060"/>
    <b v="0"/>
  </r>
  <r>
    <x v="1"/>
    <s v="0311"/>
    <n v="0"/>
    <n v="0"/>
    <n v="2035"/>
    <n v="1996"/>
    <n v="-6429.34"/>
    <n v="0"/>
    <s v="50-R1.5 - Retirement"/>
    <m/>
    <x v="2"/>
    <n v="2060"/>
    <b v="0"/>
  </r>
  <r>
    <x v="1"/>
    <s v="0311"/>
    <n v="0"/>
    <n v="0"/>
    <n v="2035"/>
    <n v="1997"/>
    <n v="-20371.86"/>
    <n v="0"/>
    <s v="50-R1.5 - Retirement"/>
    <m/>
    <x v="2"/>
    <n v="2060"/>
    <b v="0"/>
  </r>
  <r>
    <x v="1"/>
    <s v="0311"/>
    <n v="0"/>
    <n v="0"/>
    <n v="2035"/>
    <n v="1998"/>
    <n v="-65768.009999999995"/>
    <n v="0"/>
    <s v="50-R1.5 - Retirement"/>
    <m/>
    <x v="2"/>
    <n v="2060"/>
    <b v="0"/>
  </r>
  <r>
    <x v="1"/>
    <s v="0311"/>
    <n v="0"/>
    <n v="0"/>
    <n v="2035"/>
    <n v="1999"/>
    <n v="-4913.13"/>
    <n v="0"/>
    <s v="50-R1.5 - Retirement"/>
    <m/>
    <x v="2"/>
    <n v="2060"/>
    <b v="0"/>
  </r>
  <r>
    <x v="1"/>
    <s v="0311"/>
    <n v="0"/>
    <n v="0"/>
    <n v="2035"/>
    <n v="2000"/>
    <n v="-1034.45"/>
    <n v="0"/>
    <s v="50-R1.5 - Retirement"/>
    <m/>
    <x v="2"/>
    <n v="2060"/>
    <b v="0"/>
  </r>
  <r>
    <x v="1"/>
    <s v="0311"/>
    <n v="0"/>
    <n v="0"/>
    <n v="2035"/>
    <n v="2001"/>
    <n v="-7910.78"/>
    <n v="0"/>
    <s v="50-R1.5 - Retirement"/>
    <m/>
    <x v="2"/>
    <n v="2060"/>
    <b v="0"/>
  </r>
  <r>
    <x v="1"/>
    <s v="0311"/>
    <n v="0"/>
    <n v="0"/>
    <n v="2035"/>
    <n v="2002"/>
    <n v="-422491.62"/>
    <n v="0"/>
    <s v="50-R1.5 - Retirement"/>
    <m/>
    <x v="2"/>
    <n v="2060"/>
    <b v="0"/>
  </r>
  <r>
    <x v="1"/>
    <s v="0311"/>
    <n v="0"/>
    <n v="0"/>
    <n v="2035"/>
    <n v="2003"/>
    <n v="-37364.46"/>
    <n v="0"/>
    <s v="50-R1.5 - Retirement"/>
    <m/>
    <x v="2"/>
    <n v="2060"/>
    <b v="0"/>
  </r>
  <r>
    <x v="1"/>
    <s v="0311"/>
    <n v="0"/>
    <n v="0"/>
    <n v="2035"/>
    <n v="2004"/>
    <n v="-67359.3"/>
    <n v="0"/>
    <s v="50-R1.5 - Retirement"/>
    <m/>
    <x v="2"/>
    <n v="2060"/>
    <b v="0"/>
  </r>
  <r>
    <x v="1"/>
    <s v="0311"/>
    <n v="0"/>
    <n v="0"/>
    <n v="2035"/>
    <n v="2005"/>
    <n v="-22854.13"/>
    <n v="0"/>
    <s v="50-R1.5 - Retirement"/>
    <m/>
    <x v="2"/>
    <n v="2060"/>
    <b v="0"/>
  </r>
  <r>
    <x v="1"/>
    <s v="0311"/>
    <n v="0"/>
    <n v="0"/>
    <n v="2035"/>
    <n v="2006"/>
    <n v="-41180.620000000003"/>
    <n v="0"/>
    <s v="50-R1.5 - Retirement"/>
    <m/>
    <x v="2"/>
    <n v="2060"/>
    <b v="0"/>
  </r>
  <r>
    <x v="1"/>
    <s v="0311"/>
    <n v="0"/>
    <n v="0"/>
    <n v="2035"/>
    <n v="2007"/>
    <n v="-8619.9599999999991"/>
    <n v="0"/>
    <s v="50-R1.5 - Retirement"/>
    <m/>
    <x v="2"/>
    <n v="2060"/>
    <b v="0"/>
  </r>
  <r>
    <x v="1"/>
    <s v="0311"/>
    <n v="0"/>
    <n v="0"/>
    <n v="2035"/>
    <n v="2008"/>
    <n v="-3759.19"/>
    <n v="0"/>
    <s v="50-R1.5 - Retirement"/>
    <m/>
    <x v="2"/>
    <n v="2060"/>
    <b v="0"/>
  </r>
  <r>
    <x v="1"/>
    <s v="0311"/>
    <n v="0"/>
    <n v="0"/>
    <n v="2035"/>
    <n v="2009"/>
    <n v="-31199.89"/>
    <n v="0"/>
    <s v="50-R1.5 - Retirement"/>
    <m/>
    <x v="2"/>
    <n v="2060"/>
    <b v="0"/>
  </r>
  <r>
    <x v="1"/>
    <s v="0311"/>
    <n v="0"/>
    <n v="0"/>
    <n v="2035"/>
    <n v="2010"/>
    <n v="-49219.24"/>
    <n v="0"/>
    <s v="50-R1.5 - Retirement"/>
    <m/>
    <x v="2"/>
    <n v="2060"/>
    <b v="0"/>
  </r>
  <r>
    <x v="1"/>
    <s v="0311"/>
    <n v="0"/>
    <n v="0"/>
    <n v="2036"/>
    <n v="1990"/>
    <n v="-2562455.8199999998"/>
    <n v="0"/>
    <s v="50-R1.5 - Retirement"/>
    <m/>
    <x v="2"/>
    <n v="2060"/>
    <b v="0"/>
  </r>
  <r>
    <x v="1"/>
    <s v="0311"/>
    <n v="0"/>
    <n v="0"/>
    <n v="2036"/>
    <n v="1991"/>
    <n v="-3088.96"/>
    <n v="0"/>
    <s v="50-R1.5 - Retirement"/>
    <m/>
    <x v="2"/>
    <n v="2060"/>
    <b v="0"/>
  </r>
  <r>
    <x v="1"/>
    <s v="0311"/>
    <n v="0"/>
    <n v="0"/>
    <n v="2036"/>
    <n v="1994"/>
    <n v="-475.23"/>
    <n v="0"/>
    <s v="50-R1.5 - Retirement"/>
    <m/>
    <x v="2"/>
    <n v="2060"/>
    <b v="0"/>
  </r>
  <r>
    <x v="1"/>
    <s v="0311"/>
    <n v="0"/>
    <n v="0"/>
    <n v="2036"/>
    <n v="1995"/>
    <n v="-199.35"/>
    <n v="0"/>
    <s v="50-R1.5 - Retirement"/>
    <m/>
    <x v="2"/>
    <n v="2060"/>
    <b v="0"/>
  </r>
  <r>
    <x v="1"/>
    <s v="0311"/>
    <n v="0"/>
    <n v="0"/>
    <n v="2036"/>
    <n v="1996"/>
    <n v="-6624.78"/>
    <n v="0"/>
    <s v="50-R1.5 - Retirement"/>
    <m/>
    <x v="2"/>
    <n v="2060"/>
    <b v="0"/>
  </r>
  <r>
    <x v="1"/>
    <s v="0311"/>
    <n v="0"/>
    <n v="0"/>
    <n v="2036"/>
    <n v="1997"/>
    <n v="-21008.47"/>
    <n v="0"/>
    <s v="50-R1.5 - Retirement"/>
    <m/>
    <x v="2"/>
    <n v="2060"/>
    <b v="0"/>
  </r>
  <r>
    <x v="1"/>
    <s v="0311"/>
    <n v="0"/>
    <n v="0"/>
    <n v="2036"/>
    <n v="1998"/>
    <n v="-67873.490000000005"/>
    <n v="0"/>
    <s v="50-R1.5 - Retirement"/>
    <m/>
    <x v="2"/>
    <n v="2060"/>
    <b v="0"/>
  </r>
  <r>
    <x v="1"/>
    <s v="0311"/>
    <n v="0"/>
    <n v="0"/>
    <n v="2036"/>
    <n v="1999"/>
    <n v="-5073.8900000000003"/>
    <n v="0"/>
    <s v="50-R1.5 - Retirement"/>
    <m/>
    <x v="2"/>
    <n v="2060"/>
    <b v="0"/>
  </r>
  <r>
    <x v="1"/>
    <s v="0311"/>
    <n v="0"/>
    <n v="0"/>
    <n v="2036"/>
    <n v="2000"/>
    <n v="-1068.94"/>
    <n v="0"/>
    <s v="50-R1.5 - Retirement"/>
    <m/>
    <x v="2"/>
    <n v="2060"/>
    <b v="0"/>
  </r>
  <r>
    <x v="1"/>
    <s v="0311"/>
    <n v="0"/>
    <n v="0"/>
    <n v="2036"/>
    <n v="2001"/>
    <n v="-8178.87"/>
    <n v="0"/>
    <s v="50-R1.5 - Retirement"/>
    <m/>
    <x v="2"/>
    <n v="2060"/>
    <b v="0"/>
  </r>
  <r>
    <x v="1"/>
    <s v="0311"/>
    <n v="0"/>
    <n v="0"/>
    <n v="2036"/>
    <n v="2002"/>
    <n v="-437021.05"/>
    <n v="0"/>
    <s v="50-R1.5 - Retirement"/>
    <m/>
    <x v="2"/>
    <n v="2060"/>
    <b v="0"/>
  </r>
  <r>
    <x v="1"/>
    <s v="0311"/>
    <n v="0"/>
    <n v="0"/>
    <n v="2036"/>
    <n v="2003"/>
    <n v="-38664.269999999997"/>
    <n v="0"/>
    <s v="50-R1.5 - Retirement"/>
    <m/>
    <x v="2"/>
    <n v="2060"/>
    <b v="0"/>
  </r>
  <r>
    <x v="1"/>
    <s v="0311"/>
    <n v="0"/>
    <n v="0"/>
    <n v="2036"/>
    <n v="2004"/>
    <n v="-69727.25"/>
    <n v="0"/>
    <s v="50-R1.5 - Retirement"/>
    <m/>
    <x v="2"/>
    <n v="2060"/>
    <b v="0"/>
  </r>
  <r>
    <x v="1"/>
    <s v="0311"/>
    <n v="0"/>
    <n v="0"/>
    <n v="2036"/>
    <n v="2005"/>
    <n v="-23663.7"/>
    <n v="0"/>
    <s v="50-R1.5 - Retirement"/>
    <m/>
    <x v="2"/>
    <n v="2060"/>
    <b v="0"/>
  </r>
  <r>
    <x v="1"/>
    <s v="0311"/>
    <n v="0"/>
    <n v="0"/>
    <n v="2036"/>
    <n v="2006"/>
    <n v="-42648.92"/>
    <n v="0"/>
    <s v="50-R1.5 - Retirement"/>
    <m/>
    <x v="2"/>
    <n v="2060"/>
    <b v="0"/>
  </r>
  <r>
    <x v="1"/>
    <s v="0311"/>
    <n v="0"/>
    <n v="0"/>
    <n v="2036"/>
    <n v="2007"/>
    <n v="-8928.64"/>
    <n v="0"/>
    <s v="50-R1.5 - Retirement"/>
    <m/>
    <x v="2"/>
    <n v="2060"/>
    <b v="0"/>
  </r>
  <r>
    <x v="1"/>
    <s v="0311"/>
    <n v="0"/>
    <n v="0"/>
    <n v="2036"/>
    <n v="2008"/>
    <n v="-3894.15"/>
    <n v="0"/>
    <s v="50-R1.5 - Retirement"/>
    <m/>
    <x v="2"/>
    <n v="2060"/>
    <b v="0"/>
  </r>
  <r>
    <x v="1"/>
    <s v="0311"/>
    <n v="0"/>
    <n v="0"/>
    <n v="2036"/>
    <n v="2009"/>
    <n v="-32321.25"/>
    <n v="0"/>
    <s v="50-R1.5 - Retirement"/>
    <m/>
    <x v="2"/>
    <n v="2060"/>
    <b v="0"/>
  </r>
  <r>
    <x v="1"/>
    <s v="0311"/>
    <n v="0"/>
    <n v="0"/>
    <n v="2036"/>
    <n v="2010"/>
    <n v="-50986.879999999997"/>
    <n v="0"/>
    <s v="50-R1.5 - Retirement"/>
    <m/>
    <x v="2"/>
    <n v="2060"/>
    <b v="0"/>
  </r>
  <r>
    <x v="1"/>
    <s v="0311"/>
    <n v="0"/>
    <n v="0"/>
    <n v="2037"/>
    <n v="1990"/>
    <n v="-2619039.2200000002"/>
    <n v="0"/>
    <s v="50-R1.5 - Retirement"/>
    <m/>
    <x v="2"/>
    <n v="2060"/>
    <b v="0"/>
  </r>
  <r>
    <x v="1"/>
    <s v="0311"/>
    <n v="0"/>
    <n v="0"/>
    <n v="2037"/>
    <n v="1991"/>
    <n v="-3161.67"/>
    <n v="0"/>
    <s v="50-R1.5 - Retirement"/>
    <m/>
    <x v="2"/>
    <n v="2060"/>
    <b v="0"/>
  </r>
  <r>
    <x v="1"/>
    <s v="0311"/>
    <n v="0"/>
    <n v="0"/>
    <n v="2037"/>
    <n v="1994"/>
    <n v="-488.23"/>
    <n v="0"/>
    <s v="50-R1.5 - Retirement"/>
    <m/>
    <x v="2"/>
    <n v="2060"/>
    <b v="0"/>
  </r>
  <r>
    <x v="1"/>
    <s v="0311"/>
    <n v="0"/>
    <n v="0"/>
    <n v="2037"/>
    <n v="1995"/>
    <n v="-205.02"/>
    <n v="0"/>
    <s v="50-R1.5 - Retirement"/>
    <m/>
    <x v="2"/>
    <n v="2060"/>
    <b v="0"/>
  </r>
  <r>
    <x v="1"/>
    <s v="0311"/>
    <n v="0"/>
    <n v="0"/>
    <n v="2037"/>
    <n v="1996"/>
    <n v="-6820.03"/>
    <n v="0"/>
    <s v="50-R1.5 - Retirement"/>
    <m/>
    <x v="2"/>
    <n v="2060"/>
    <b v="0"/>
  </r>
  <r>
    <x v="1"/>
    <s v="0311"/>
    <n v="0"/>
    <n v="0"/>
    <n v="2037"/>
    <n v="1997"/>
    <n v="-21647.09"/>
    <n v="0"/>
    <s v="50-R1.5 - Retirement"/>
    <m/>
    <x v="2"/>
    <n v="2060"/>
    <b v="0"/>
  </r>
  <r>
    <x v="1"/>
    <s v="0311"/>
    <n v="0"/>
    <n v="0"/>
    <n v="2037"/>
    <n v="1998"/>
    <n v="-69994.48"/>
    <n v="0"/>
    <s v="50-R1.5 - Retirement"/>
    <m/>
    <x v="2"/>
    <n v="2060"/>
    <b v="0"/>
  </r>
  <r>
    <x v="1"/>
    <s v="0311"/>
    <n v="0"/>
    <n v="0"/>
    <n v="2037"/>
    <n v="1999"/>
    <n v="-5236.32"/>
    <n v="0"/>
    <s v="50-R1.5 - Retirement"/>
    <m/>
    <x v="2"/>
    <n v="2060"/>
    <b v="0"/>
  </r>
  <r>
    <x v="1"/>
    <s v="0311"/>
    <n v="0"/>
    <n v="0"/>
    <n v="2037"/>
    <n v="2000"/>
    <n v="-1103.92"/>
    <n v="0"/>
    <s v="50-R1.5 - Retirement"/>
    <m/>
    <x v="2"/>
    <n v="2060"/>
    <b v="0"/>
  </r>
  <r>
    <x v="1"/>
    <s v="0311"/>
    <n v="0"/>
    <n v="0"/>
    <n v="2037"/>
    <n v="2001"/>
    <n v="-8451.56"/>
    <n v="0"/>
    <s v="50-R1.5 - Retirement"/>
    <m/>
    <x v="2"/>
    <n v="2060"/>
    <b v="0"/>
  </r>
  <r>
    <x v="1"/>
    <s v="0311"/>
    <n v="0"/>
    <n v="0"/>
    <n v="2037"/>
    <n v="2002"/>
    <n v="-451831.21"/>
    <n v="0"/>
    <s v="50-R1.5 - Retirement"/>
    <m/>
    <x v="2"/>
    <n v="2060"/>
    <b v="0"/>
  </r>
  <r>
    <x v="1"/>
    <s v="0311"/>
    <n v="0"/>
    <n v="0"/>
    <n v="2037"/>
    <n v="2003"/>
    <n v="-39993.93"/>
    <n v="0"/>
    <s v="50-R1.5 - Retirement"/>
    <m/>
    <x v="2"/>
    <n v="2060"/>
    <b v="0"/>
  </r>
  <r>
    <x v="1"/>
    <s v="0311"/>
    <n v="0"/>
    <n v="0"/>
    <n v="2037"/>
    <n v="2004"/>
    <n v="-72152.86"/>
    <n v="0"/>
    <s v="50-R1.5 - Retirement"/>
    <m/>
    <x v="2"/>
    <n v="2060"/>
    <b v="0"/>
  </r>
  <r>
    <x v="1"/>
    <s v="0311"/>
    <n v="0"/>
    <n v="0"/>
    <n v="2037"/>
    <n v="2005"/>
    <n v="-24495.57"/>
    <n v="0"/>
    <s v="50-R1.5 - Retirement"/>
    <m/>
    <x v="2"/>
    <n v="2060"/>
    <b v="0"/>
  </r>
  <r>
    <x v="1"/>
    <s v="0311"/>
    <n v="0"/>
    <n v="0"/>
    <n v="2037"/>
    <n v="2006"/>
    <n v="-44159.68"/>
    <n v="0"/>
    <s v="50-R1.5 - Retirement"/>
    <m/>
    <x v="2"/>
    <n v="2060"/>
    <b v="0"/>
  </r>
  <r>
    <x v="1"/>
    <s v="0311"/>
    <n v="0"/>
    <n v="0"/>
    <n v="2037"/>
    <n v="2007"/>
    <n v="-9246.99"/>
    <n v="0"/>
    <s v="50-R1.5 - Retirement"/>
    <m/>
    <x v="2"/>
    <n v="2060"/>
    <b v="0"/>
  </r>
  <r>
    <x v="1"/>
    <s v="0311"/>
    <n v="0"/>
    <n v="0"/>
    <n v="2037"/>
    <n v="2008"/>
    <n v="-4033.6"/>
    <n v="0"/>
    <s v="50-R1.5 - Retirement"/>
    <m/>
    <x v="2"/>
    <n v="2060"/>
    <b v="0"/>
  </r>
  <r>
    <x v="1"/>
    <s v="0311"/>
    <n v="0"/>
    <n v="0"/>
    <n v="2037"/>
    <n v="2009"/>
    <n v="-33481.589999999997"/>
    <n v="0"/>
    <s v="50-R1.5 - Retirement"/>
    <m/>
    <x v="2"/>
    <n v="2060"/>
    <b v="0"/>
  </r>
  <r>
    <x v="1"/>
    <s v="0311"/>
    <n v="0"/>
    <n v="0"/>
    <n v="2037"/>
    <n v="2010"/>
    <n v="-52819.4"/>
    <n v="0"/>
    <s v="50-R1.5 - Retirement"/>
    <m/>
    <x v="2"/>
    <n v="2060"/>
    <b v="0"/>
  </r>
  <r>
    <x v="1"/>
    <s v="0311"/>
    <n v="0"/>
    <n v="0"/>
    <n v="2038"/>
    <n v="1990"/>
    <n v="-2672765.2000000002"/>
    <n v="0"/>
    <s v="50-R1.5 - Retirement"/>
    <m/>
    <x v="2"/>
    <n v="2060"/>
    <b v="0"/>
  </r>
  <r>
    <x v="1"/>
    <s v="0311"/>
    <n v="0"/>
    <n v="0"/>
    <n v="2038"/>
    <n v="1991"/>
    <n v="-3231.48"/>
    <n v="0"/>
    <s v="50-R1.5 - Retirement"/>
    <m/>
    <x v="2"/>
    <n v="2060"/>
    <b v="0"/>
  </r>
  <r>
    <x v="1"/>
    <s v="0311"/>
    <n v="0"/>
    <n v="0"/>
    <n v="2038"/>
    <n v="1994"/>
    <n v="-501.02"/>
    <n v="0"/>
    <s v="50-R1.5 - Retirement"/>
    <m/>
    <x v="2"/>
    <n v="2060"/>
    <b v="0"/>
  </r>
  <r>
    <x v="1"/>
    <s v="0311"/>
    <n v="0"/>
    <n v="0"/>
    <n v="2038"/>
    <n v="1995"/>
    <n v="-210.63"/>
    <n v="0"/>
    <s v="50-R1.5 - Retirement"/>
    <m/>
    <x v="2"/>
    <n v="2060"/>
    <b v="0"/>
  </r>
  <r>
    <x v="1"/>
    <s v="0311"/>
    <n v="0"/>
    <n v="0"/>
    <n v="2038"/>
    <n v="1996"/>
    <n v="-7014.14"/>
    <n v="0"/>
    <s v="50-R1.5 - Retirement"/>
    <m/>
    <x v="2"/>
    <n v="2060"/>
    <b v="0"/>
  </r>
  <r>
    <x v="1"/>
    <s v="0311"/>
    <n v="0"/>
    <n v="0"/>
    <n v="2038"/>
    <n v="1997"/>
    <n v="-22285.1"/>
    <n v="0"/>
    <s v="50-R1.5 - Retirement"/>
    <m/>
    <x v="2"/>
    <n v="2060"/>
    <b v="0"/>
  </r>
  <r>
    <x v="1"/>
    <s v="0311"/>
    <n v="0"/>
    <n v="0"/>
    <n v="2038"/>
    <n v="1998"/>
    <n v="-72122.210000000006"/>
    <n v="0"/>
    <s v="50-R1.5 - Retirement"/>
    <m/>
    <x v="2"/>
    <n v="2060"/>
    <b v="0"/>
  </r>
  <r>
    <x v="1"/>
    <s v="0311"/>
    <n v="0"/>
    <n v="0"/>
    <n v="2038"/>
    <n v="1999"/>
    <n v="-5399.95"/>
    <n v="0"/>
    <s v="50-R1.5 - Retirement"/>
    <m/>
    <x v="2"/>
    <n v="2060"/>
    <b v="0"/>
  </r>
  <r>
    <x v="1"/>
    <s v="0311"/>
    <n v="0"/>
    <n v="0"/>
    <n v="2038"/>
    <n v="2000"/>
    <n v="-1139.26"/>
    <n v="0"/>
    <s v="50-R1.5 - Retirement"/>
    <m/>
    <x v="2"/>
    <n v="2060"/>
    <b v="0"/>
  </r>
  <r>
    <x v="1"/>
    <s v="0311"/>
    <n v="0"/>
    <n v="0"/>
    <n v="2038"/>
    <n v="2001"/>
    <n v="-8728.09"/>
    <n v="0"/>
    <s v="50-R1.5 - Retirement"/>
    <m/>
    <x v="2"/>
    <n v="2060"/>
    <b v="0"/>
  </r>
  <r>
    <x v="1"/>
    <s v="0311"/>
    <n v="0"/>
    <n v="0"/>
    <n v="2038"/>
    <n v="2002"/>
    <n v="-466895.53"/>
    <n v="0"/>
    <s v="50-R1.5 - Retirement"/>
    <m/>
    <x v="2"/>
    <n v="2060"/>
    <b v="0"/>
  </r>
  <r>
    <x v="1"/>
    <s v="0311"/>
    <n v="0"/>
    <n v="0"/>
    <n v="2038"/>
    <n v="2003"/>
    <n v="-41349.269999999997"/>
    <n v="0"/>
    <s v="50-R1.5 - Retirement"/>
    <m/>
    <x v="2"/>
    <n v="2060"/>
    <b v="0"/>
  </r>
  <r>
    <x v="1"/>
    <s v="0311"/>
    <n v="0"/>
    <n v="0"/>
    <n v="2038"/>
    <n v="2004"/>
    <n v="-74634.19"/>
    <n v="0"/>
    <s v="50-R1.5 - Retirement"/>
    <m/>
    <x v="2"/>
    <n v="2060"/>
    <b v="0"/>
  </r>
  <r>
    <x v="1"/>
    <s v="0311"/>
    <n v="0"/>
    <n v="0"/>
    <n v="2038"/>
    <n v="2005"/>
    <n v="-25347.7"/>
    <n v="0"/>
    <s v="50-R1.5 - Retirement"/>
    <m/>
    <x v="2"/>
    <n v="2060"/>
    <b v="0"/>
  </r>
  <r>
    <x v="1"/>
    <s v="0311"/>
    <n v="0"/>
    <n v="0"/>
    <n v="2038"/>
    <n v="2006"/>
    <n v="-45712.07"/>
    <n v="0"/>
    <s v="50-R1.5 - Retirement"/>
    <m/>
    <x v="2"/>
    <n v="2060"/>
    <b v="0"/>
  </r>
  <r>
    <x v="1"/>
    <s v="0311"/>
    <n v="0"/>
    <n v="0"/>
    <n v="2038"/>
    <n v="2007"/>
    <n v="-9574.5499999999993"/>
    <n v="0"/>
    <s v="50-R1.5 - Retirement"/>
    <m/>
    <x v="2"/>
    <n v="2060"/>
    <b v="0"/>
  </r>
  <r>
    <x v="1"/>
    <s v="0311"/>
    <n v="0"/>
    <n v="0"/>
    <n v="2038"/>
    <n v="2008"/>
    <n v="-4177.41"/>
    <n v="0"/>
    <s v="50-R1.5 - Retirement"/>
    <m/>
    <x v="2"/>
    <n v="2060"/>
    <b v="0"/>
  </r>
  <r>
    <x v="1"/>
    <s v="0311"/>
    <n v="0"/>
    <n v="0"/>
    <n v="2038"/>
    <n v="2009"/>
    <n v="-34680.57"/>
    <n v="0"/>
    <s v="50-R1.5 - Retirement"/>
    <m/>
    <x v="2"/>
    <n v="2060"/>
    <b v="0"/>
  </r>
  <r>
    <x v="1"/>
    <s v="0311"/>
    <n v="0"/>
    <n v="0"/>
    <n v="2038"/>
    <n v="2010"/>
    <n v="-54715.64"/>
    <n v="0"/>
    <s v="50-R1.5 - Retirement"/>
    <m/>
    <x v="2"/>
    <n v="2060"/>
    <b v="0"/>
  </r>
  <r>
    <x v="1"/>
    <s v="0311"/>
    <n v="0"/>
    <n v="0"/>
    <n v="2039"/>
    <n v="1990"/>
    <n v="-2723147.03"/>
    <n v="0"/>
    <s v="50-R1.5 - Retirement"/>
    <m/>
    <x v="2"/>
    <n v="2060"/>
    <b v="0"/>
  </r>
  <r>
    <x v="1"/>
    <s v="0311"/>
    <n v="0"/>
    <n v="0"/>
    <n v="2039"/>
    <n v="1991"/>
    <n v="-3297.77"/>
    <n v="0"/>
    <s v="50-R1.5 - Retirement"/>
    <m/>
    <x v="2"/>
    <n v="2060"/>
    <b v="0"/>
  </r>
  <r>
    <x v="1"/>
    <s v="0311"/>
    <n v="0"/>
    <n v="0"/>
    <n v="2039"/>
    <n v="1994"/>
    <n v="-513.5"/>
    <n v="0"/>
    <s v="50-R1.5 - Retirement"/>
    <m/>
    <x v="2"/>
    <n v="2060"/>
    <b v="0"/>
  </r>
  <r>
    <x v="1"/>
    <s v="0311"/>
    <n v="0"/>
    <n v="0"/>
    <n v="2039"/>
    <n v="1995"/>
    <n v="-216.15"/>
    <n v="0"/>
    <s v="50-R1.5 - Retirement"/>
    <m/>
    <x v="2"/>
    <n v="2060"/>
    <b v="0"/>
  </r>
  <r>
    <x v="1"/>
    <s v="0311"/>
    <n v="0"/>
    <n v="0"/>
    <n v="2039"/>
    <n v="1996"/>
    <n v="-7206.11"/>
    <n v="0"/>
    <s v="50-R1.5 - Retirement"/>
    <m/>
    <x v="2"/>
    <n v="2060"/>
    <b v="0"/>
  </r>
  <r>
    <x v="1"/>
    <s v="0311"/>
    <n v="0"/>
    <n v="0"/>
    <n v="2039"/>
    <n v="1997"/>
    <n v="-22919.37"/>
    <n v="0"/>
    <s v="50-R1.5 - Retirement"/>
    <m/>
    <x v="2"/>
    <n v="2060"/>
    <b v="0"/>
  </r>
  <r>
    <x v="1"/>
    <s v="0311"/>
    <n v="0"/>
    <n v="0"/>
    <n v="2039"/>
    <n v="1998"/>
    <n v="-74247.86"/>
    <n v="0"/>
    <s v="50-R1.5 - Retirement"/>
    <m/>
    <x v="2"/>
    <n v="2060"/>
    <b v="0"/>
  </r>
  <r>
    <x v="1"/>
    <s v="0311"/>
    <n v="0"/>
    <n v="0"/>
    <n v="2039"/>
    <n v="1999"/>
    <n v="-5564.1"/>
    <n v="0"/>
    <s v="50-R1.5 - Retirement"/>
    <m/>
    <x v="2"/>
    <n v="2060"/>
    <b v="0"/>
  </r>
  <r>
    <x v="1"/>
    <s v="0311"/>
    <n v="0"/>
    <n v="0"/>
    <n v="2039"/>
    <n v="2000"/>
    <n v="-1174.8599999999999"/>
    <n v="0"/>
    <s v="50-R1.5 - Retirement"/>
    <m/>
    <x v="2"/>
    <n v="2060"/>
    <b v="0"/>
  </r>
  <r>
    <x v="1"/>
    <s v="0311"/>
    <n v="0"/>
    <n v="0"/>
    <n v="2039"/>
    <n v="2001"/>
    <n v="-9007.51"/>
    <n v="0"/>
    <s v="50-R1.5 - Retirement"/>
    <m/>
    <x v="2"/>
    <n v="2060"/>
    <b v="0"/>
  </r>
  <r>
    <x v="1"/>
    <s v="0311"/>
    <n v="0"/>
    <n v="0"/>
    <n v="2039"/>
    <n v="2002"/>
    <n v="-482172.3"/>
    <n v="0"/>
    <s v="50-R1.5 - Retirement"/>
    <m/>
    <x v="2"/>
    <n v="2060"/>
    <b v="0"/>
  </r>
  <r>
    <x v="1"/>
    <s v="0311"/>
    <n v="0"/>
    <n v="0"/>
    <n v="2039"/>
    <n v="2003"/>
    <n v="-42727.89"/>
    <n v="0"/>
    <s v="50-R1.5 - Retirement"/>
    <m/>
    <x v="2"/>
    <n v="2060"/>
    <b v="0"/>
  </r>
  <r>
    <x v="1"/>
    <s v="0311"/>
    <n v="0"/>
    <n v="0"/>
    <n v="2039"/>
    <n v="2004"/>
    <n v="-77163.460000000006"/>
    <n v="0"/>
    <s v="50-R1.5 - Retirement"/>
    <m/>
    <x v="2"/>
    <n v="2060"/>
    <b v="0"/>
  </r>
  <r>
    <x v="1"/>
    <s v="0311"/>
    <n v="0"/>
    <n v="0"/>
    <n v="2039"/>
    <n v="2005"/>
    <n v="-26219.41"/>
    <n v="0"/>
    <s v="50-R1.5 - Retirement"/>
    <m/>
    <x v="2"/>
    <n v="2060"/>
    <b v="0"/>
  </r>
  <r>
    <x v="1"/>
    <s v="0311"/>
    <n v="0"/>
    <n v="0"/>
    <n v="2039"/>
    <n v="2006"/>
    <n v="-47302.27"/>
    <n v="0"/>
    <s v="50-R1.5 - Retirement"/>
    <m/>
    <x v="2"/>
    <n v="2060"/>
    <b v="0"/>
  </r>
  <r>
    <x v="1"/>
    <s v="0311"/>
    <n v="0"/>
    <n v="0"/>
    <n v="2039"/>
    <n v="2007"/>
    <n v="-9911.14"/>
    <n v="0"/>
    <s v="50-R1.5 - Retirement"/>
    <m/>
    <x v="2"/>
    <n v="2060"/>
    <b v="0"/>
  </r>
  <r>
    <x v="1"/>
    <s v="0311"/>
    <n v="0"/>
    <n v="0"/>
    <n v="2039"/>
    <n v="2008"/>
    <n v="-4325.3900000000003"/>
    <n v="0"/>
    <s v="50-R1.5 - Retirement"/>
    <m/>
    <x v="2"/>
    <n v="2060"/>
    <b v="0"/>
  </r>
  <r>
    <x v="1"/>
    <s v="0311"/>
    <n v="0"/>
    <n v="0"/>
    <n v="2039"/>
    <n v="2009"/>
    <n v="-35917.11"/>
    <n v="0"/>
    <s v="50-R1.5 - Retirement"/>
    <m/>
    <x v="2"/>
    <n v="2060"/>
    <b v="0"/>
  </r>
  <r>
    <x v="1"/>
    <s v="0311"/>
    <n v="0"/>
    <n v="0"/>
    <n v="2039"/>
    <n v="2010"/>
    <n v="-56675.01"/>
    <n v="0"/>
    <s v="50-R1.5 - Retirement"/>
    <m/>
    <x v="2"/>
    <n v="2060"/>
    <b v="0"/>
  </r>
  <r>
    <x v="1"/>
    <s v="0311"/>
    <n v="0"/>
    <n v="0"/>
    <n v="2040"/>
    <n v="1990"/>
    <n v="-2769666.63"/>
    <n v="0"/>
    <s v="50-R1.5 - Retirement"/>
    <m/>
    <x v="2"/>
    <n v="2060"/>
    <b v="0"/>
  </r>
  <r>
    <x v="1"/>
    <s v="0311"/>
    <n v="0"/>
    <n v="0"/>
    <n v="2040"/>
    <n v="1991"/>
    <n v="-3359.93"/>
    <n v="0"/>
    <s v="50-R1.5 - Retirement"/>
    <m/>
    <x v="2"/>
    <n v="2060"/>
    <b v="0"/>
  </r>
  <r>
    <x v="1"/>
    <s v="0311"/>
    <n v="0"/>
    <n v="0"/>
    <n v="2040"/>
    <n v="1994"/>
    <n v="-525.59"/>
    <n v="0"/>
    <s v="50-R1.5 - Retirement"/>
    <m/>
    <x v="2"/>
    <n v="2060"/>
    <b v="0"/>
  </r>
  <r>
    <x v="1"/>
    <s v="0311"/>
    <n v="0"/>
    <n v="0"/>
    <n v="2040"/>
    <n v="1995"/>
    <n v="-221.53"/>
    <n v="0"/>
    <s v="50-R1.5 - Retirement"/>
    <m/>
    <x v="2"/>
    <n v="2060"/>
    <b v="0"/>
  </r>
  <r>
    <x v="1"/>
    <s v="0311"/>
    <n v="0"/>
    <n v="0"/>
    <n v="2040"/>
    <n v="1996"/>
    <n v="-7394.76"/>
    <n v="0"/>
    <s v="50-R1.5 - Retirement"/>
    <m/>
    <x v="2"/>
    <n v="2060"/>
    <b v="0"/>
  </r>
  <r>
    <x v="1"/>
    <s v="0311"/>
    <n v="0"/>
    <n v="0"/>
    <n v="2040"/>
    <n v="1997"/>
    <n v="-23546.66"/>
    <n v="0"/>
    <s v="50-R1.5 - Retirement"/>
    <m/>
    <x v="2"/>
    <n v="2060"/>
    <b v="0"/>
  </r>
  <r>
    <x v="1"/>
    <s v="0311"/>
    <n v="0"/>
    <n v="0"/>
    <n v="2040"/>
    <n v="1998"/>
    <n v="-76361.100000000006"/>
    <n v="0"/>
    <s v="50-R1.5 - Retirement"/>
    <m/>
    <x v="2"/>
    <n v="2060"/>
    <b v="0"/>
  </r>
  <r>
    <x v="1"/>
    <s v="0311"/>
    <n v="0"/>
    <n v="0"/>
    <n v="2040"/>
    <n v="1999"/>
    <n v="-5728.09"/>
    <n v="0"/>
    <s v="50-R1.5 - Retirement"/>
    <m/>
    <x v="2"/>
    <n v="2060"/>
    <b v="0"/>
  </r>
  <r>
    <x v="1"/>
    <s v="0311"/>
    <n v="0"/>
    <n v="0"/>
    <n v="2040"/>
    <n v="2000"/>
    <n v="-1210.58"/>
    <n v="0"/>
    <s v="50-R1.5 - Retirement"/>
    <m/>
    <x v="2"/>
    <n v="2060"/>
    <b v="0"/>
  </r>
  <r>
    <x v="1"/>
    <s v="0311"/>
    <n v="0"/>
    <n v="0"/>
    <n v="2040"/>
    <n v="2001"/>
    <n v="-9288.99"/>
    <n v="0"/>
    <s v="50-R1.5 - Retirement"/>
    <m/>
    <x v="2"/>
    <n v="2060"/>
    <b v="0"/>
  </r>
  <r>
    <x v="1"/>
    <s v="0311"/>
    <n v="0"/>
    <n v="0"/>
    <n v="2040"/>
    <n v="2002"/>
    <n v="-497608.4"/>
    <n v="0"/>
    <s v="50-R1.5 - Retirement"/>
    <m/>
    <x v="2"/>
    <n v="2060"/>
    <b v="0"/>
  </r>
  <r>
    <x v="1"/>
    <s v="0311"/>
    <n v="0"/>
    <n v="0"/>
    <n v="2040"/>
    <n v="2003"/>
    <n v="-44125.94"/>
    <n v="0"/>
    <s v="50-R1.5 - Retirement"/>
    <m/>
    <x v="2"/>
    <n v="2060"/>
    <b v="0"/>
  </r>
  <r>
    <x v="1"/>
    <s v="0311"/>
    <n v="0"/>
    <n v="0"/>
    <n v="2040"/>
    <n v="2004"/>
    <n v="-79736.13"/>
    <n v="0"/>
    <s v="50-R1.5 - Retirement"/>
    <m/>
    <x v="2"/>
    <n v="2060"/>
    <b v="0"/>
  </r>
  <r>
    <x v="1"/>
    <s v="0311"/>
    <n v="0"/>
    <n v="0"/>
    <n v="2040"/>
    <n v="2005"/>
    <n v="-27107.95"/>
    <n v="0"/>
    <s v="50-R1.5 - Retirement"/>
    <m/>
    <x v="2"/>
    <n v="2060"/>
    <b v="0"/>
  </r>
  <r>
    <x v="1"/>
    <s v="0311"/>
    <n v="0"/>
    <n v="0"/>
    <n v="2040"/>
    <n v="2006"/>
    <n v="-48928.99"/>
    <n v="0"/>
    <s v="50-R1.5 - Retirement"/>
    <m/>
    <x v="2"/>
    <n v="2060"/>
    <b v="0"/>
  </r>
  <r>
    <x v="1"/>
    <s v="0311"/>
    <n v="0"/>
    <n v="0"/>
    <n v="2040"/>
    <n v="2007"/>
    <n v="-10255.92"/>
    <n v="0"/>
    <s v="50-R1.5 - Retirement"/>
    <m/>
    <x v="2"/>
    <n v="2060"/>
    <b v="0"/>
  </r>
  <r>
    <x v="1"/>
    <s v="0311"/>
    <n v="0"/>
    <n v="0"/>
    <n v="2040"/>
    <n v="2008"/>
    <n v="-4477.45"/>
    <n v="0"/>
    <s v="50-R1.5 - Retirement"/>
    <m/>
    <x v="2"/>
    <n v="2060"/>
    <b v="0"/>
  </r>
  <r>
    <x v="1"/>
    <s v="0311"/>
    <n v="0"/>
    <n v="0"/>
    <n v="2040"/>
    <n v="2009"/>
    <n v="-37189.410000000003"/>
    <n v="0"/>
    <s v="50-R1.5 - Retirement"/>
    <m/>
    <x v="2"/>
    <n v="2060"/>
    <b v="0"/>
  </r>
  <r>
    <x v="1"/>
    <s v="0311"/>
    <n v="0"/>
    <n v="0"/>
    <n v="2040"/>
    <n v="2010"/>
    <n v="-58695.76"/>
    <n v="0"/>
    <s v="50-R1.5 - Retirement"/>
    <m/>
    <x v="2"/>
    <n v="2060"/>
    <b v="0"/>
  </r>
  <r>
    <x v="1"/>
    <s v="0311"/>
    <n v="0"/>
    <n v="0"/>
    <n v="2041"/>
    <n v="1990"/>
    <n v="-2811758.78"/>
    <n v="0"/>
    <s v="50-R1.5 - Retirement"/>
    <m/>
    <x v="2"/>
    <n v="2060"/>
    <b v="0"/>
  </r>
  <r>
    <x v="1"/>
    <s v="0311"/>
    <n v="0"/>
    <n v="0"/>
    <n v="2041"/>
    <n v="1991"/>
    <n v="-3417.33"/>
    <n v="0"/>
    <s v="50-R1.5 - Retirement"/>
    <m/>
    <x v="2"/>
    <n v="2060"/>
    <b v="0"/>
  </r>
  <r>
    <x v="1"/>
    <s v="0311"/>
    <n v="0"/>
    <n v="0"/>
    <n v="2041"/>
    <n v="1994"/>
    <n v="-537.19000000000005"/>
    <n v="0"/>
    <s v="50-R1.5 - Retirement"/>
    <m/>
    <x v="2"/>
    <n v="2060"/>
    <b v="0"/>
  </r>
  <r>
    <x v="1"/>
    <s v="0311"/>
    <n v="0"/>
    <n v="0"/>
    <n v="2041"/>
    <n v="1995"/>
    <n v="-226.75"/>
    <n v="0"/>
    <s v="50-R1.5 - Retirement"/>
    <m/>
    <x v="2"/>
    <n v="2060"/>
    <b v="0"/>
  </r>
  <r>
    <x v="1"/>
    <s v="0311"/>
    <n v="0"/>
    <n v="0"/>
    <n v="2041"/>
    <n v="1996"/>
    <n v="-7579.03"/>
    <n v="0"/>
    <s v="50-R1.5 - Retirement"/>
    <m/>
    <x v="2"/>
    <n v="2060"/>
    <b v="0"/>
  </r>
  <r>
    <x v="1"/>
    <s v="0311"/>
    <n v="0"/>
    <n v="0"/>
    <n v="2041"/>
    <n v="1997"/>
    <n v="-24163.08"/>
    <n v="0"/>
    <s v="50-R1.5 - Retirement"/>
    <m/>
    <x v="2"/>
    <n v="2060"/>
    <b v="0"/>
  </r>
  <r>
    <x v="1"/>
    <s v="0311"/>
    <n v="0"/>
    <n v="0"/>
    <n v="2041"/>
    <n v="1998"/>
    <n v="-78451.05"/>
    <n v="0"/>
    <s v="50-R1.5 - Retirement"/>
    <m/>
    <x v="2"/>
    <n v="2060"/>
    <b v="0"/>
  </r>
  <r>
    <x v="1"/>
    <s v="0311"/>
    <n v="0"/>
    <n v="0"/>
    <n v="2041"/>
    <n v="1999"/>
    <n v="-5891.13"/>
    <n v="0"/>
    <s v="50-R1.5 - Retirement"/>
    <m/>
    <x v="2"/>
    <n v="2060"/>
    <b v="0"/>
  </r>
  <r>
    <x v="1"/>
    <s v="0311"/>
    <n v="0"/>
    <n v="0"/>
    <n v="2041"/>
    <n v="2000"/>
    <n v="-1246.25"/>
    <n v="0"/>
    <s v="50-R1.5 - Retirement"/>
    <m/>
    <x v="2"/>
    <n v="2060"/>
    <b v="0"/>
  </r>
  <r>
    <x v="1"/>
    <s v="0311"/>
    <n v="0"/>
    <n v="0"/>
    <n v="2041"/>
    <n v="2001"/>
    <n v="-9571.36"/>
    <n v="0"/>
    <s v="50-R1.5 - Retirement"/>
    <m/>
    <x v="2"/>
    <n v="2060"/>
    <b v="0"/>
  </r>
  <r>
    <x v="1"/>
    <s v="0311"/>
    <n v="0"/>
    <n v="0"/>
    <n v="2041"/>
    <n v="2002"/>
    <n v="-513158.31"/>
    <n v="0"/>
    <s v="50-R1.5 - Retirement"/>
    <m/>
    <x v="2"/>
    <n v="2060"/>
    <b v="0"/>
  </r>
  <r>
    <x v="1"/>
    <s v="0311"/>
    <n v="0"/>
    <n v="0"/>
    <n v="2041"/>
    <n v="2003"/>
    <n v="-45538.57"/>
    <n v="0"/>
    <s v="50-R1.5 - Retirement"/>
    <m/>
    <x v="2"/>
    <n v="2060"/>
    <b v="0"/>
  </r>
  <r>
    <x v="1"/>
    <s v="0311"/>
    <n v="0"/>
    <n v="0"/>
    <n v="2041"/>
    <n v="2004"/>
    <n v="-82345.09"/>
    <n v="0"/>
    <s v="50-R1.5 - Retirement"/>
    <m/>
    <x v="2"/>
    <n v="2060"/>
    <b v="0"/>
  </r>
  <r>
    <x v="1"/>
    <s v="0311"/>
    <n v="0"/>
    <n v="0"/>
    <n v="2041"/>
    <n v="2005"/>
    <n v="-28011.75"/>
    <n v="0"/>
    <s v="50-R1.5 - Retirement"/>
    <m/>
    <x v="2"/>
    <n v="2060"/>
    <b v="0"/>
  </r>
  <r>
    <x v="1"/>
    <s v="0311"/>
    <n v="0"/>
    <n v="0"/>
    <n v="2041"/>
    <n v="2006"/>
    <n v="-50587.13"/>
    <n v="0"/>
    <s v="50-R1.5 - Retirement"/>
    <m/>
    <x v="2"/>
    <n v="2060"/>
    <b v="0"/>
  </r>
  <r>
    <x v="1"/>
    <s v="0311"/>
    <n v="0"/>
    <n v="0"/>
    <n v="2041"/>
    <n v="2007"/>
    <n v="-10608.62"/>
    <n v="0"/>
    <s v="50-R1.5 - Retirement"/>
    <m/>
    <x v="2"/>
    <n v="2060"/>
    <b v="0"/>
  </r>
  <r>
    <x v="1"/>
    <s v="0311"/>
    <n v="0"/>
    <n v="0"/>
    <n v="2041"/>
    <n v="2008"/>
    <n v="-4633.21"/>
    <n v="0"/>
    <s v="50-R1.5 - Retirement"/>
    <m/>
    <x v="2"/>
    <n v="2060"/>
    <b v="0"/>
  </r>
  <r>
    <x v="1"/>
    <s v="0311"/>
    <n v="0"/>
    <n v="0"/>
    <n v="2041"/>
    <n v="2009"/>
    <n v="-38496.769999999997"/>
    <n v="0"/>
    <s v="50-R1.5 - Retirement"/>
    <m/>
    <x v="2"/>
    <n v="2060"/>
    <b v="0"/>
  </r>
  <r>
    <x v="1"/>
    <s v="0311"/>
    <n v="0"/>
    <n v="0"/>
    <n v="2041"/>
    <n v="2010"/>
    <n v="-60774.96"/>
    <n v="0"/>
    <s v="50-R1.5 - Retirement"/>
    <m/>
    <x v="2"/>
    <n v="2060"/>
    <b v="0"/>
  </r>
  <r>
    <x v="1"/>
    <s v="0311"/>
    <n v="0"/>
    <n v="0"/>
    <n v="2042"/>
    <n v="1990"/>
    <n v="-2848921.08"/>
    <n v="0"/>
    <s v="50-R1.5 - Retirement"/>
    <m/>
    <x v="2"/>
    <n v="2060"/>
    <b v="0"/>
  </r>
  <r>
    <x v="1"/>
    <s v="0311"/>
    <n v="0"/>
    <n v="0"/>
    <n v="2042"/>
    <n v="1991"/>
    <n v="-3469.27"/>
    <n v="0"/>
    <s v="50-R1.5 - Retirement"/>
    <m/>
    <x v="2"/>
    <n v="2060"/>
    <b v="0"/>
  </r>
  <r>
    <x v="1"/>
    <s v="0311"/>
    <n v="0"/>
    <n v="0"/>
    <n v="2042"/>
    <n v="1994"/>
    <n v="-548.21"/>
    <n v="0"/>
    <s v="50-R1.5 - Retirement"/>
    <m/>
    <x v="2"/>
    <n v="2060"/>
    <b v="0"/>
  </r>
  <r>
    <x v="1"/>
    <s v="0311"/>
    <n v="0"/>
    <n v="0"/>
    <n v="2042"/>
    <n v="1995"/>
    <n v="-231.75"/>
    <n v="0"/>
    <s v="50-R1.5 - Retirement"/>
    <m/>
    <x v="2"/>
    <n v="2060"/>
    <b v="0"/>
  </r>
  <r>
    <x v="1"/>
    <s v="0311"/>
    <n v="0"/>
    <n v="0"/>
    <n v="2042"/>
    <n v="1996"/>
    <n v="-7757.41"/>
    <n v="0"/>
    <s v="50-R1.5 - Retirement"/>
    <m/>
    <x v="2"/>
    <n v="2060"/>
    <b v="0"/>
  </r>
  <r>
    <x v="1"/>
    <s v="0311"/>
    <n v="0"/>
    <n v="0"/>
    <n v="2042"/>
    <n v="1997"/>
    <n v="-24765.21"/>
    <n v="0"/>
    <s v="50-R1.5 - Retirement"/>
    <m/>
    <x v="2"/>
    <n v="2060"/>
    <b v="0"/>
  </r>
  <r>
    <x v="1"/>
    <s v="0311"/>
    <n v="0"/>
    <n v="0"/>
    <n v="2042"/>
    <n v="1998"/>
    <n v="-80504.78"/>
    <n v="0"/>
    <s v="50-R1.5 - Retirement"/>
    <m/>
    <x v="2"/>
    <n v="2060"/>
    <b v="0"/>
  </r>
  <r>
    <x v="1"/>
    <s v="0311"/>
    <n v="0"/>
    <n v="0"/>
    <n v="2042"/>
    <n v="1999"/>
    <n v="-6052.36"/>
    <n v="0"/>
    <s v="50-R1.5 - Retirement"/>
    <m/>
    <x v="2"/>
    <n v="2060"/>
    <b v="0"/>
  </r>
  <r>
    <x v="1"/>
    <s v="0311"/>
    <n v="0"/>
    <n v="0"/>
    <n v="2042"/>
    <n v="2000"/>
    <n v="-1281.73"/>
    <n v="0"/>
    <s v="50-R1.5 - Retirement"/>
    <m/>
    <x v="2"/>
    <n v="2060"/>
    <b v="0"/>
  </r>
  <r>
    <x v="1"/>
    <s v="0311"/>
    <n v="0"/>
    <n v="0"/>
    <n v="2042"/>
    <n v="2001"/>
    <n v="-9853.4599999999991"/>
    <n v="0"/>
    <s v="50-R1.5 - Retirement"/>
    <m/>
    <x v="2"/>
    <n v="2060"/>
    <b v="0"/>
  </r>
  <r>
    <x v="1"/>
    <s v="0311"/>
    <n v="0"/>
    <n v="0"/>
    <n v="2042"/>
    <n v="2002"/>
    <n v="-528757.53"/>
    <n v="0"/>
    <s v="50-R1.5 - Retirement"/>
    <m/>
    <x v="2"/>
    <n v="2060"/>
    <b v="0"/>
  </r>
  <r>
    <x v="1"/>
    <s v="0311"/>
    <n v="0"/>
    <n v="0"/>
    <n v="2042"/>
    <n v="2003"/>
    <n v="-46961.62"/>
    <n v="0"/>
    <s v="50-R1.5 - Retirement"/>
    <m/>
    <x v="2"/>
    <n v="2060"/>
    <b v="0"/>
  </r>
  <r>
    <x v="1"/>
    <s v="0311"/>
    <n v="0"/>
    <n v="0"/>
    <n v="2042"/>
    <n v="2004"/>
    <n v="-84981.26"/>
    <n v="0"/>
    <s v="50-R1.5 - Retirement"/>
    <m/>
    <x v="2"/>
    <n v="2060"/>
    <b v="0"/>
  </r>
  <r>
    <x v="1"/>
    <s v="0311"/>
    <n v="0"/>
    <n v="0"/>
    <n v="2042"/>
    <n v="2005"/>
    <n v="-28928.29"/>
    <n v="0"/>
    <s v="50-R1.5 - Retirement"/>
    <m/>
    <x v="2"/>
    <n v="2060"/>
    <b v="0"/>
  </r>
  <r>
    <x v="1"/>
    <s v="0311"/>
    <n v="0"/>
    <n v="0"/>
    <n v="2042"/>
    <n v="2006"/>
    <n v="-52273.74"/>
    <n v="0"/>
    <s v="50-R1.5 - Retirement"/>
    <m/>
    <x v="2"/>
    <n v="2060"/>
    <b v="0"/>
  </r>
  <r>
    <x v="1"/>
    <s v="0311"/>
    <n v="0"/>
    <n v="0"/>
    <n v="2042"/>
    <n v="2007"/>
    <n v="-10968.13"/>
    <n v="0"/>
    <s v="50-R1.5 - Retirement"/>
    <m/>
    <x v="2"/>
    <n v="2060"/>
    <b v="0"/>
  </r>
  <r>
    <x v="1"/>
    <s v="0311"/>
    <n v="0"/>
    <n v="0"/>
    <n v="2042"/>
    <n v="2008"/>
    <n v="-4792.54"/>
    <n v="0"/>
    <s v="50-R1.5 - Retirement"/>
    <m/>
    <x v="2"/>
    <n v="2060"/>
    <b v="0"/>
  </r>
  <r>
    <x v="1"/>
    <s v="0311"/>
    <n v="0"/>
    <n v="0"/>
    <n v="2042"/>
    <n v="2009"/>
    <n v="-39835.96"/>
    <n v="0"/>
    <s v="50-R1.5 - Retirement"/>
    <m/>
    <x v="2"/>
    <n v="2060"/>
    <b v="0"/>
  </r>
  <r>
    <x v="1"/>
    <s v="0311"/>
    <n v="0"/>
    <n v="0"/>
    <n v="2042"/>
    <n v="2010"/>
    <n v="-62911.45"/>
    <n v="0"/>
    <s v="50-R1.5 - Retirement"/>
    <m/>
    <x v="2"/>
    <n v="2060"/>
    <b v="0"/>
  </r>
  <r>
    <x v="1"/>
    <s v="0311"/>
    <n v="0"/>
    <n v="0"/>
    <n v="2043"/>
    <n v="1990"/>
    <n v="-2880635.42"/>
    <n v="0"/>
    <s v="50-R1.5 - Retirement"/>
    <m/>
    <x v="2"/>
    <n v="2060"/>
    <b v="0"/>
  </r>
  <r>
    <x v="1"/>
    <s v="0311"/>
    <n v="0"/>
    <n v="0"/>
    <n v="2043"/>
    <n v="1991"/>
    <n v="-3515.12"/>
    <n v="0"/>
    <s v="50-R1.5 - Retirement"/>
    <m/>
    <x v="2"/>
    <n v="2060"/>
    <b v="0"/>
  </r>
  <r>
    <x v="1"/>
    <s v="0311"/>
    <n v="0"/>
    <n v="0"/>
    <n v="2043"/>
    <n v="1994"/>
    <n v="-558.54999999999995"/>
    <n v="0"/>
    <s v="50-R1.5 - Retirement"/>
    <m/>
    <x v="2"/>
    <n v="2060"/>
    <b v="0"/>
  </r>
  <r>
    <x v="1"/>
    <s v="0311"/>
    <n v="0"/>
    <n v="0"/>
    <n v="2043"/>
    <n v="1995"/>
    <n v="-236.51"/>
    <n v="0"/>
    <s v="50-R1.5 - Retirement"/>
    <m/>
    <x v="2"/>
    <n v="2060"/>
    <b v="0"/>
  </r>
  <r>
    <x v="1"/>
    <s v="0311"/>
    <n v="0"/>
    <n v="0"/>
    <n v="2043"/>
    <n v="1996"/>
    <n v="-7928.71"/>
    <n v="0"/>
    <s v="50-R1.5 - Retirement"/>
    <m/>
    <x v="2"/>
    <n v="2060"/>
    <b v="0"/>
  </r>
  <r>
    <x v="1"/>
    <s v="0311"/>
    <n v="0"/>
    <n v="0"/>
    <n v="2043"/>
    <n v="1997"/>
    <n v="-25348.080000000002"/>
    <n v="0"/>
    <s v="50-R1.5 - Retirement"/>
    <m/>
    <x v="2"/>
    <n v="2060"/>
    <b v="0"/>
  </r>
  <r>
    <x v="1"/>
    <s v="0311"/>
    <n v="0"/>
    <n v="0"/>
    <n v="2043"/>
    <n v="1998"/>
    <n v="-82510.91"/>
    <n v="0"/>
    <s v="50-R1.5 - Retirement"/>
    <m/>
    <x v="2"/>
    <n v="2060"/>
    <b v="0"/>
  </r>
  <r>
    <x v="1"/>
    <s v="0311"/>
    <n v="0"/>
    <n v="0"/>
    <n v="2043"/>
    <n v="1999"/>
    <n v="-6210.8"/>
    <n v="0"/>
    <s v="50-R1.5 - Retirement"/>
    <m/>
    <x v="2"/>
    <n v="2060"/>
    <b v="0"/>
  </r>
  <r>
    <x v="1"/>
    <s v="0311"/>
    <n v="0"/>
    <n v="0"/>
    <n v="2043"/>
    <n v="2000"/>
    <n v="-1316.81"/>
    <n v="0"/>
    <s v="50-R1.5 - Retirement"/>
    <m/>
    <x v="2"/>
    <n v="2060"/>
    <b v="0"/>
  </r>
  <r>
    <x v="1"/>
    <s v="0311"/>
    <n v="0"/>
    <n v="0"/>
    <n v="2043"/>
    <n v="2001"/>
    <n v="-10133.9"/>
    <n v="0"/>
    <s v="50-R1.5 - Retirement"/>
    <m/>
    <x v="2"/>
    <n v="2060"/>
    <b v="0"/>
  </r>
  <r>
    <x v="1"/>
    <s v="0311"/>
    <n v="0"/>
    <n v="0"/>
    <n v="2043"/>
    <n v="2002"/>
    <n v="-544341.57999999996"/>
    <n v="0"/>
    <s v="50-R1.5 - Retirement"/>
    <m/>
    <x v="2"/>
    <n v="2060"/>
    <b v="0"/>
  </r>
  <r>
    <x v="1"/>
    <s v="0311"/>
    <n v="0"/>
    <n v="0"/>
    <n v="2043"/>
    <n v="2003"/>
    <n v="-48389.18"/>
    <n v="0"/>
    <s v="50-R1.5 - Retirement"/>
    <m/>
    <x v="2"/>
    <n v="2060"/>
    <b v="0"/>
  </r>
  <r>
    <x v="1"/>
    <s v="0311"/>
    <n v="0"/>
    <n v="0"/>
    <n v="2043"/>
    <n v="2004"/>
    <n v="-87636.86"/>
    <n v="0"/>
    <s v="50-R1.5 - Retirement"/>
    <m/>
    <x v="2"/>
    <n v="2060"/>
    <b v="0"/>
  </r>
  <r>
    <x v="1"/>
    <s v="0311"/>
    <n v="0"/>
    <n v="0"/>
    <n v="2043"/>
    <n v="2005"/>
    <n v="-29854.39"/>
    <n v="0"/>
    <s v="50-R1.5 - Retirement"/>
    <m/>
    <x v="2"/>
    <n v="2060"/>
    <b v="0"/>
  </r>
  <r>
    <x v="1"/>
    <s v="0311"/>
    <n v="0"/>
    <n v="0"/>
    <n v="2043"/>
    <n v="2006"/>
    <n v="-53984.13"/>
    <n v="0"/>
    <s v="50-R1.5 - Retirement"/>
    <m/>
    <x v="2"/>
    <n v="2060"/>
    <b v="0"/>
  </r>
  <r>
    <x v="1"/>
    <s v="0311"/>
    <n v="0"/>
    <n v="0"/>
    <n v="2043"/>
    <n v="2007"/>
    <n v="-11333.81"/>
    <n v="0"/>
    <s v="50-R1.5 - Retirement"/>
    <m/>
    <x v="2"/>
    <n v="2060"/>
    <b v="0"/>
  </r>
  <r>
    <x v="1"/>
    <s v="0311"/>
    <n v="0"/>
    <n v="0"/>
    <n v="2043"/>
    <n v="2008"/>
    <n v="-4954.95"/>
    <n v="0"/>
    <s v="50-R1.5 - Retirement"/>
    <m/>
    <x v="2"/>
    <n v="2060"/>
    <b v="0"/>
  </r>
  <r>
    <x v="1"/>
    <s v="0311"/>
    <n v="0"/>
    <n v="0"/>
    <n v="2043"/>
    <n v="2009"/>
    <n v="-41205.910000000003"/>
    <n v="0"/>
    <s v="50-R1.5 - Retirement"/>
    <m/>
    <x v="2"/>
    <n v="2060"/>
    <b v="0"/>
  </r>
  <r>
    <x v="1"/>
    <s v="0311"/>
    <n v="0"/>
    <n v="0"/>
    <n v="2043"/>
    <n v="2010"/>
    <n v="-65099.95"/>
    <n v="0"/>
    <s v="50-R1.5 - Retirement"/>
    <m/>
    <x v="2"/>
    <n v="2060"/>
    <b v="0"/>
  </r>
  <r>
    <x v="1"/>
    <s v="0311"/>
    <n v="0"/>
    <n v="0"/>
    <n v="2044"/>
    <n v="1990"/>
    <n v="-2906368"/>
    <n v="0"/>
    <s v="50-R1.5 - Retirement"/>
    <m/>
    <x v="2"/>
    <n v="2060"/>
    <b v="0"/>
  </r>
  <r>
    <x v="1"/>
    <s v="0311"/>
    <n v="0"/>
    <n v="0"/>
    <n v="2044"/>
    <n v="1991"/>
    <n v="-3554.25"/>
    <n v="0"/>
    <s v="50-R1.5 - Retirement"/>
    <m/>
    <x v="2"/>
    <n v="2060"/>
    <b v="0"/>
  </r>
  <r>
    <x v="1"/>
    <s v="0311"/>
    <n v="0"/>
    <n v="0"/>
    <n v="2044"/>
    <n v="1994"/>
    <n v="-568.09"/>
    <n v="0"/>
    <s v="50-R1.5 - Retirement"/>
    <m/>
    <x v="2"/>
    <n v="2060"/>
    <b v="0"/>
  </r>
  <r>
    <x v="1"/>
    <s v="0311"/>
    <n v="0"/>
    <n v="0"/>
    <n v="2044"/>
    <n v="1995"/>
    <n v="-240.97"/>
    <n v="0"/>
    <s v="50-R1.5 - Retirement"/>
    <m/>
    <x v="2"/>
    <n v="2060"/>
    <b v="0"/>
  </r>
  <r>
    <x v="1"/>
    <s v="0311"/>
    <n v="0"/>
    <n v="0"/>
    <n v="2044"/>
    <n v="1996"/>
    <n v="-8091.35"/>
    <n v="0"/>
    <s v="50-R1.5 - Retirement"/>
    <m/>
    <x v="2"/>
    <n v="2060"/>
    <b v="0"/>
  </r>
  <r>
    <x v="1"/>
    <s v="0311"/>
    <n v="0"/>
    <n v="0"/>
    <n v="2044"/>
    <n v="1997"/>
    <n v="-25907.8"/>
    <n v="0"/>
    <s v="50-R1.5 - Retirement"/>
    <m/>
    <x v="2"/>
    <n v="2060"/>
    <b v="0"/>
  </r>
  <r>
    <x v="1"/>
    <s v="0311"/>
    <n v="0"/>
    <n v="0"/>
    <n v="2044"/>
    <n v="1998"/>
    <n v="-84452.87"/>
    <n v="0"/>
    <s v="50-R1.5 - Retirement"/>
    <m/>
    <x v="2"/>
    <n v="2060"/>
    <b v="0"/>
  </r>
  <r>
    <x v="1"/>
    <s v="0311"/>
    <n v="0"/>
    <n v="0"/>
    <n v="2044"/>
    <n v="1999"/>
    <n v="-6365.57"/>
    <n v="0"/>
    <s v="50-R1.5 - Retirement"/>
    <m/>
    <x v="2"/>
    <n v="2060"/>
    <b v="0"/>
  </r>
  <r>
    <x v="1"/>
    <s v="0311"/>
    <n v="0"/>
    <n v="0"/>
    <n v="2044"/>
    <n v="2000"/>
    <n v="-1351.28"/>
    <n v="0"/>
    <s v="50-R1.5 - Retirement"/>
    <m/>
    <x v="2"/>
    <n v="2060"/>
    <b v="0"/>
  </r>
  <r>
    <x v="1"/>
    <s v="0311"/>
    <n v="0"/>
    <n v="0"/>
    <n v="2044"/>
    <n v="2001"/>
    <n v="-10411.26"/>
    <n v="0"/>
    <s v="50-R1.5 - Retirement"/>
    <m/>
    <x v="2"/>
    <n v="2060"/>
    <b v="0"/>
  </r>
  <r>
    <x v="1"/>
    <s v="0311"/>
    <n v="0"/>
    <n v="0"/>
    <n v="2044"/>
    <n v="2002"/>
    <n v="-559834.59"/>
    <n v="0"/>
    <s v="50-R1.5 - Retirement"/>
    <m/>
    <x v="2"/>
    <n v="2060"/>
    <b v="0"/>
  </r>
  <r>
    <x v="1"/>
    <s v="0311"/>
    <n v="0"/>
    <n v="0"/>
    <n v="2044"/>
    <n v="2003"/>
    <n v="-49815.35"/>
    <n v="0"/>
    <s v="50-R1.5 - Retirement"/>
    <m/>
    <x v="2"/>
    <n v="2060"/>
    <b v="0"/>
  </r>
  <r>
    <x v="1"/>
    <s v="0311"/>
    <n v="0"/>
    <n v="0"/>
    <n v="2044"/>
    <n v="2004"/>
    <n v="-90300.89"/>
    <n v="0"/>
    <s v="50-R1.5 - Retirement"/>
    <m/>
    <x v="2"/>
    <n v="2060"/>
    <b v="0"/>
  </r>
  <r>
    <x v="1"/>
    <s v="0311"/>
    <n v="0"/>
    <n v="0"/>
    <n v="2044"/>
    <n v="2005"/>
    <n v="-30787.32"/>
    <n v="0"/>
    <s v="50-R1.5 - Retirement"/>
    <m/>
    <x v="2"/>
    <n v="2060"/>
    <b v="0"/>
  </r>
  <r>
    <x v="1"/>
    <s v="0311"/>
    <n v="0"/>
    <n v="0"/>
    <n v="2044"/>
    <n v="2006"/>
    <n v="-55712.36"/>
    <n v="0"/>
    <s v="50-R1.5 - Retirement"/>
    <m/>
    <x v="2"/>
    <n v="2060"/>
    <b v="0"/>
  </r>
  <r>
    <x v="1"/>
    <s v="0311"/>
    <n v="0"/>
    <n v="0"/>
    <n v="2044"/>
    <n v="2007"/>
    <n v="-11704.65"/>
    <n v="0"/>
    <s v="50-R1.5 - Retirement"/>
    <m/>
    <x v="2"/>
    <n v="2060"/>
    <b v="0"/>
  </r>
  <r>
    <x v="1"/>
    <s v="0311"/>
    <n v="0"/>
    <n v="0"/>
    <n v="2044"/>
    <n v="2008"/>
    <n v="-5120.16"/>
    <n v="0"/>
    <s v="50-R1.5 - Retirement"/>
    <m/>
    <x v="2"/>
    <n v="2060"/>
    <b v="0"/>
  </r>
  <r>
    <x v="1"/>
    <s v="0311"/>
    <n v="0"/>
    <n v="0"/>
    <n v="2044"/>
    <n v="2009"/>
    <n v="-42602.34"/>
    <n v="0"/>
    <s v="50-R1.5 - Retirement"/>
    <m/>
    <x v="2"/>
    <n v="2060"/>
    <b v="0"/>
  </r>
  <r>
    <x v="1"/>
    <s v="0311"/>
    <n v="0"/>
    <n v="0"/>
    <n v="2044"/>
    <n v="2010"/>
    <n v="-67338.73"/>
    <n v="0"/>
    <s v="50-R1.5 - Retirement"/>
    <m/>
    <x v="2"/>
    <n v="2060"/>
    <b v="0"/>
  </r>
  <r>
    <x v="1"/>
    <s v="0311"/>
    <n v="0"/>
    <n v="0"/>
    <n v="2045"/>
    <n v="1990"/>
    <n v="-2925600.7"/>
    <n v="0"/>
    <s v="50-R1.5 - Retirement"/>
    <m/>
    <x v="2"/>
    <n v="2060"/>
    <b v="0"/>
  </r>
  <r>
    <x v="1"/>
    <s v="0311"/>
    <n v="0"/>
    <n v="0"/>
    <n v="2045"/>
    <n v="1991"/>
    <n v="-3586"/>
    <n v="0"/>
    <s v="50-R1.5 - Retirement"/>
    <m/>
    <x v="2"/>
    <n v="2060"/>
    <b v="0"/>
  </r>
  <r>
    <x v="1"/>
    <s v="0311"/>
    <n v="0"/>
    <n v="0"/>
    <n v="2045"/>
    <n v="1994"/>
    <n v="-576.72"/>
    <n v="0"/>
    <s v="50-R1.5 - Retirement"/>
    <m/>
    <x v="2"/>
    <n v="2060"/>
    <b v="0"/>
  </r>
  <r>
    <x v="1"/>
    <s v="0311"/>
    <n v="0"/>
    <n v="0"/>
    <n v="2045"/>
    <n v="1995"/>
    <n v="-245.08"/>
    <n v="0"/>
    <s v="50-R1.5 - Retirement"/>
    <m/>
    <x v="2"/>
    <n v="2060"/>
    <b v="0"/>
  </r>
  <r>
    <x v="1"/>
    <s v="0311"/>
    <n v="0"/>
    <n v="0"/>
    <n v="2045"/>
    <n v="1996"/>
    <n v="-8243.8799999999992"/>
    <n v="0"/>
    <s v="50-R1.5 - Retirement"/>
    <m/>
    <x v="2"/>
    <n v="2060"/>
    <b v="0"/>
  </r>
  <r>
    <x v="1"/>
    <s v="0311"/>
    <n v="0"/>
    <n v="0"/>
    <n v="2045"/>
    <n v="1997"/>
    <n v="-26439.27"/>
    <n v="0"/>
    <s v="50-R1.5 - Retirement"/>
    <m/>
    <x v="2"/>
    <n v="2060"/>
    <b v="0"/>
  </r>
  <r>
    <x v="1"/>
    <s v="0311"/>
    <n v="0"/>
    <n v="0"/>
    <n v="2045"/>
    <n v="1998"/>
    <n v="-86317.73"/>
    <n v="0"/>
    <s v="50-R1.5 - Retirement"/>
    <m/>
    <x v="2"/>
    <n v="2060"/>
    <b v="0"/>
  </r>
  <r>
    <x v="1"/>
    <s v="0311"/>
    <n v="0"/>
    <n v="0"/>
    <n v="2045"/>
    <n v="1999"/>
    <n v="-6515.39"/>
    <n v="0"/>
    <s v="50-R1.5 - Retirement"/>
    <m/>
    <x v="2"/>
    <n v="2060"/>
    <b v="0"/>
  </r>
  <r>
    <x v="1"/>
    <s v="0311"/>
    <n v="0"/>
    <n v="0"/>
    <n v="2045"/>
    <n v="2000"/>
    <n v="-1384.95"/>
    <n v="0"/>
    <s v="50-R1.5 - Retirement"/>
    <m/>
    <x v="2"/>
    <n v="2060"/>
    <b v="0"/>
  </r>
  <r>
    <x v="1"/>
    <s v="0311"/>
    <n v="0"/>
    <n v="0"/>
    <n v="2045"/>
    <n v="2001"/>
    <n v="-10683.81"/>
    <n v="0"/>
    <s v="50-R1.5 - Retirement"/>
    <m/>
    <x v="2"/>
    <n v="2060"/>
    <b v="0"/>
  </r>
  <r>
    <x v="1"/>
    <s v="0311"/>
    <n v="0"/>
    <n v="0"/>
    <n v="2045"/>
    <n v="2002"/>
    <n v="-575156.88"/>
    <n v="0"/>
    <s v="50-R1.5 - Retirement"/>
    <m/>
    <x v="2"/>
    <n v="2060"/>
    <b v="0"/>
  </r>
  <r>
    <x v="1"/>
    <s v="0311"/>
    <n v="0"/>
    <n v="0"/>
    <n v="2045"/>
    <n v="2003"/>
    <n v="-51233.19"/>
    <n v="0"/>
    <s v="50-R1.5 - Retirement"/>
    <m/>
    <x v="2"/>
    <n v="2060"/>
    <b v="0"/>
  </r>
  <r>
    <x v="1"/>
    <s v="0311"/>
    <n v="0"/>
    <n v="0"/>
    <n v="2045"/>
    <n v="2004"/>
    <n v="-92962.32"/>
    <n v="0"/>
    <s v="50-R1.5 - Retirement"/>
    <m/>
    <x v="2"/>
    <n v="2060"/>
    <b v="0"/>
  </r>
  <r>
    <x v="1"/>
    <s v="0311"/>
    <n v="0"/>
    <n v="0"/>
    <n v="2045"/>
    <n v="2005"/>
    <n v="-31723.21"/>
    <n v="0"/>
    <s v="50-R1.5 - Retirement"/>
    <m/>
    <x v="2"/>
    <n v="2060"/>
    <b v="0"/>
  </r>
  <r>
    <x v="1"/>
    <s v="0311"/>
    <n v="0"/>
    <n v="0"/>
    <n v="2045"/>
    <n v="2006"/>
    <n v="-57453.33"/>
    <n v="0"/>
    <s v="50-R1.5 - Retirement"/>
    <m/>
    <x v="2"/>
    <n v="2060"/>
    <b v="0"/>
  </r>
  <r>
    <x v="1"/>
    <s v="0311"/>
    <n v="0"/>
    <n v="0"/>
    <n v="2045"/>
    <n v="2007"/>
    <n v="-12079.36"/>
    <n v="0"/>
    <s v="50-R1.5 - Retirement"/>
    <m/>
    <x v="2"/>
    <n v="2060"/>
    <b v="0"/>
  </r>
  <r>
    <x v="1"/>
    <s v="0311"/>
    <n v="0"/>
    <n v="0"/>
    <n v="2045"/>
    <n v="2008"/>
    <n v="-5287.69"/>
    <n v="0"/>
    <s v="50-R1.5 - Retirement"/>
    <m/>
    <x v="2"/>
    <n v="2060"/>
    <b v="0"/>
  </r>
  <r>
    <x v="1"/>
    <s v="0311"/>
    <n v="0"/>
    <n v="0"/>
    <n v="2045"/>
    <n v="2009"/>
    <n v="-44022.720000000001"/>
    <n v="0"/>
    <s v="50-R1.5 - Retirement"/>
    <m/>
    <x v="2"/>
    <n v="2060"/>
    <b v="0"/>
  </r>
  <r>
    <x v="1"/>
    <s v="0311"/>
    <n v="0"/>
    <n v="0"/>
    <n v="2045"/>
    <n v="2010"/>
    <n v="-69620.77"/>
    <n v="0"/>
    <s v="50-R1.5 - Retirement"/>
    <m/>
    <x v="2"/>
    <n v="2060"/>
    <b v="0"/>
  </r>
  <r>
    <x v="1"/>
    <s v="0311"/>
    <n v="0"/>
    <n v="0"/>
    <n v="2046"/>
    <n v="1990"/>
    <n v="-2937941.03"/>
    <n v="0"/>
    <s v="50-R1.5 - Retirement"/>
    <m/>
    <x v="2"/>
    <n v="2060"/>
    <b v="0"/>
  </r>
  <r>
    <x v="1"/>
    <s v="0311"/>
    <n v="0"/>
    <n v="0"/>
    <n v="2046"/>
    <n v="1991"/>
    <n v="-3609.73"/>
    <n v="0"/>
    <s v="50-R1.5 - Retirement"/>
    <m/>
    <x v="2"/>
    <n v="2060"/>
    <b v="0"/>
  </r>
  <r>
    <x v="1"/>
    <s v="0311"/>
    <n v="0"/>
    <n v="0"/>
    <n v="2046"/>
    <n v="1994"/>
    <n v="-584.34"/>
    <n v="0"/>
    <s v="50-R1.5 - Retirement"/>
    <m/>
    <x v="2"/>
    <n v="2060"/>
    <b v="0"/>
  </r>
  <r>
    <x v="1"/>
    <s v="0311"/>
    <n v="0"/>
    <n v="0"/>
    <n v="2046"/>
    <n v="1995"/>
    <n v="-248.81"/>
    <n v="0"/>
    <s v="50-R1.5 - Retirement"/>
    <m/>
    <x v="2"/>
    <n v="2060"/>
    <b v="0"/>
  </r>
  <r>
    <x v="1"/>
    <s v="0311"/>
    <n v="0"/>
    <n v="0"/>
    <n v="2046"/>
    <n v="1996"/>
    <n v="-8384.7099999999991"/>
    <n v="0"/>
    <s v="50-R1.5 - Retirement"/>
    <m/>
    <x v="2"/>
    <n v="2060"/>
    <b v="0"/>
  </r>
  <r>
    <x v="1"/>
    <s v="0311"/>
    <n v="0"/>
    <n v="0"/>
    <n v="2046"/>
    <n v="1997"/>
    <n v="-26937.65"/>
    <n v="0"/>
    <s v="50-R1.5 - Retirement"/>
    <m/>
    <x v="2"/>
    <n v="2060"/>
    <b v="0"/>
  </r>
  <r>
    <x v="1"/>
    <s v="0311"/>
    <n v="0"/>
    <n v="0"/>
    <n v="2046"/>
    <n v="1998"/>
    <n v="-88088.42"/>
    <n v="0"/>
    <s v="50-R1.5 - Retirement"/>
    <m/>
    <x v="2"/>
    <n v="2060"/>
    <b v="0"/>
  </r>
  <r>
    <x v="1"/>
    <s v="0311"/>
    <n v="0"/>
    <n v="0"/>
    <n v="2046"/>
    <n v="1999"/>
    <n v="-6659.26"/>
    <n v="0"/>
    <s v="50-R1.5 - Retirement"/>
    <m/>
    <x v="2"/>
    <n v="2060"/>
    <b v="0"/>
  </r>
  <r>
    <x v="1"/>
    <s v="0311"/>
    <n v="0"/>
    <n v="0"/>
    <n v="2046"/>
    <n v="2000"/>
    <n v="-1417.55"/>
    <n v="0"/>
    <s v="50-R1.5 - Retirement"/>
    <m/>
    <x v="2"/>
    <n v="2060"/>
    <b v="0"/>
  </r>
  <r>
    <x v="1"/>
    <s v="0311"/>
    <n v="0"/>
    <n v="0"/>
    <n v="2046"/>
    <n v="2001"/>
    <n v="-10950.05"/>
    <n v="0"/>
    <s v="50-R1.5 - Retirement"/>
    <m/>
    <x v="2"/>
    <n v="2060"/>
    <b v="0"/>
  </r>
  <r>
    <x v="1"/>
    <s v="0311"/>
    <n v="0"/>
    <n v="0"/>
    <n v="2046"/>
    <n v="2002"/>
    <n v="-590213.62"/>
    <n v="0"/>
    <s v="50-R1.5 - Retirement"/>
    <m/>
    <x v="2"/>
    <n v="2060"/>
    <b v="0"/>
  </r>
  <r>
    <x v="1"/>
    <s v="0311"/>
    <n v="0"/>
    <n v="0"/>
    <n v="2046"/>
    <n v="2003"/>
    <n v="-52635.41"/>
    <n v="0"/>
    <s v="50-R1.5 - Retirement"/>
    <m/>
    <x v="2"/>
    <n v="2060"/>
    <b v="0"/>
  </r>
  <r>
    <x v="1"/>
    <s v="0311"/>
    <n v="0"/>
    <n v="0"/>
    <n v="2046"/>
    <n v="2004"/>
    <n v="-95608.21"/>
    <n v="0"/>
    <s v="50-R1.5 - Retirement"/>
    <m/>
    <x v="2"/>
    <n v="2060"/>
    <b v="0"/>
  </r>
  <r>
    <x v="1"/>
    <s v="0311"/>
    <n v="0"/>
    <n v="0"/>
    <n v="2046"/>
    <n v="2005"/>
    <n v="-32658.19"/>
    <n v="0"/>
    <s v="50-R1.5 - Retirement"/>
    <m/>
    <x v="2"/>
    <n v="2060"/>
    <b v="0"/>
  </r>
  <r>
    <x v="1"/>
    <s v="0311"/>
    <n v="0"/>
    <n v="0"/>
    <n v="2046"/>
    <n v="2006"/>
    <n v="-59199.83"/>
    <n v="0"/>
    <s v="50-R1.5 - Retirement"/>
    <m/>
    <x v="2"/>
    <n v="2060"/>
    <b v="0"/>
  </r>
  <r>
    <x v="1"/>
    <s v="0311"/>
    <n v="0"/>
    <n v="0"/>
    <n v="2046"/>
    <n v="2007"/>
    <n v="-12456.84"/>
    <n v="0"/>
    <s v="50-R1.5 - Retirement"/>
    <m/>
    <x v="2"/>
    <n v="2060"/>
    <b v="0"/>
  </r>
  <r>
    <x v="1"/>
    <s v="0311"/>
    <n v="0"/>
    <n v="0"/>
    <n v="2046"/>
    <n v="2008"/>
    <n v="-5456.96"/>
    <n v="0"/>
    <s v="50-R1.5 - Retirement"/>
    <m/>
    <x v="2"/>
    <n v="2060"/>
    <b v="0"/>
  </r>
  <r>
    <x v="1"/>
    <s v="0311"/>
    <n v="0"/>
    <n v="0"/>
    <n v="2046"/>
    <n v="2009"/>
    <n v="-45463.14"/>
    <n v="0"/>
    <s v="50-R1.5 - Retirement"/>
    <m/>
    <x v="2"/>
    <n v="2060"/>
    <b v="0"/>
  </r>
  <r>
    <x v="1"/>
    <s v="0311"/>
    <n v="0"/>
    <n v="0"/>
    <n v="2046"/>
    <n v="2010"/>
    <n v="-71941.97"/>
    <n v="0"/>
    <s v="50-R1.5 - Retirement"/>
    <m/>
    <x v="2"/>
    <n v="2060"/>
    <b v="0"/>
  </r>
  <r>
    <x v="1"/>
    <s v="0311"/>
    <n v="0"/>
    <n v="0"/>
    <n v="2047"/>
    <n v="1990"/>
    <n v="-2942933.69"/>
    <n v="0"/>
    <s v="50-R1.5 - Retirement"/>
    <m/>
    <x v="2"/>
    <n v="2060"/>
    <b v="0"/>
  </r>
  <r>
    <x v="1"/>
    <s v="0311"/>
    <n v="0"/>
    <n v="0"/>
    <n v="2047"/>
    <n v="1991"/>
    <n v="-3624.96"/>
    <n v="0"/>
    <s v="50-R1.5 - Retirement"/>
    <m/>
    <x v="2"/>
    <n v="2060"/>
    <b v="0"/>
  </r>
  <r>
    <x v="1"/>
    <s v="0311"/>
    <n v="0"/>
    <n v="0"/>
    <n v="2047"/>
    <n v="1994"/>
    <n v="-590.85"/>
    <n v="0"/>
    <s v="50-R1.5 - Retirement"/>
    <m/>
    <x v="2"/>
    <n v="2060"/>
    <b v="0"/>
  </r>
  <r>
    <x v="1"/>
    <s v="0311"/>
    <n v="0"/>
    <n v="0"/>
    <n v="2047"/>
    <n v="1995"/>
    <n v="-252.1"/>
    <n v="0"/>
    <s v="50-R1.5 - Retirement"/>
    <m/>
    <x v="2"/>
    <n v="2060"/>
    <b v="0"/>
  </r>
  <r>
    <x v="1"/>
    <s v="0311"/>
    <n v="0"/>
    <n v="0"/>
    <n v="2047"/>
    <n v="1996"/>
    <n v="-8512.1299999999992"/>
    <n v="0"/>
    <s v="50-R1.5 - Retirement"/>
    <m/>
    <x v="2"/>
    <n v="2060"/>
    <b v="0"/>
  </r>
  <r>
    <x v="1"/>
    <s v="0311"/>
    <n v="0"/>
    <n v="0"/>
    <n v="2047"/>
    <n v="1997"/>
    <n v="-27397.83"/>
    <n v="0"/>
    <s v="50-R1.5 - Retirement"/>
    <m/>
    <x v="2"/>
    <n v="2060"/>
    <b v="0"/>
  </r>
  <r>
    <x v="1"/>
    <s v="0311"/>
    <n v="0"/>
    <n v="0"/>
    <n v="2047"/>
    <n v="1998"/>
    <n v="-89748.9"/>
    <n v="0"/>
    <s v="50-R1.5 - Retirement"/>
    <m/>
    <x v="2"/>
    <n v="2060"/>
    <b v="0"/>
  </r>
  <r>
    <x v="1"/>
    <s v="0311"/>
    <n v="0"/>
    <n v="0"/>
    <n v="2047"/>
    <n v="1999"/>
    <n v="-6795.87"/>
    <n v="0"/>
    <s v="50-R1.5 - Retirement"/>
    <m/>
    <x v="2"/>
    <n v="2060"/>
    <b v="0"/>
  </r>
  <r>
    <x v="1"/>
    <s v="0311"/>
    <n v="0"/>
    <n v="0"/>
    <n v="2047"/>
    <n v="2000"/>
    <n v="-1448.85"/>
    <n v="0"/>
    <s v="50-R1.5 - Retirement"/>
    <m/>
    <x v="2"/>
    <n v="2060"/>
    <b v="0"/>
  </r>
  <r>
    <x v="1"/>
    <s v="0311"/>
    <n v="0"/>
    <n v="0"/>
    <n v="2047"/>
    <n v="2001"/>
    <n v="-11207.77"/>
    <n v="0"/>
    <s v="50-R1.5 - Retirement"/>
    <m/>
    <x v="2"/>
    <n v="2060"/>
    <b v="0"/>
  </r>
  <r>
    <x v="1"/>
    <s v="0311"/>
    <n v="0"/>
    <n v="0"/>
    <n v="2047"/>
    <n v="2002"/>
    <n v="-604921.35"/>
    <n v="0"/>
    <s v="50-R1.5 - Retirement"/>
    <m/>
    <x v="2"/>
    <n v="2060"/>
    <b v="0"/>
  </r>
  <r>
    <x v="1"/>
    <s v="0311"/>
    <n v="0"/>
    <n v="0"/>
    <n v="2047"/>
    <n v="2003"/>
    <n v="-54013.32"/>
    <n v="0"/>
    <s v="50-R1.5 - Retirement"/>
    <m/>
    <x v="2"/>
    <n v="2060"/>
    <b v="0"/>
  </r>
  <r>
    <x v="1"/>
    <s v="0311"/>
    <n v="0"/>
    <n v="0"/>
    <n v="2047"/>
    <n v="2004"/>
    <n v="-98224.94"/>
    <n v="0"/>
    <s v="50-R1.5 - Retirement"/>
    <m/>
    <x v="2"/>
    <n v="2060"/>
    <b v="0"/>
  </r>
  <r>
    <x v="1"/>
    <s v="0311"/>
    <n v="0"/>
    <n v="0"/>
    <n v="2047"/>
    <n v="2005"/>
    <n v="-33587.699999999997"/>
    <n v="0"/>
    <s v="50-R1.5 - Retirement"/>
    <m/>
    <x v="2"/>
    <n v="2060"/>
    <b v="0"/>
  </r>
  <r>
    <x v="1"/>
    <s v="0311"/>
    <n v="0"/>
    <n v="0"/>
    <n v="2047"/>
    <n v="2006"/>
    <n v="-60944.62"/>
    <n v="0"/>
    <s v="50-R1.5 - Retirement"/>
    <m/>
    <x v="2"/>
    <n v="2060"/>
    <b v="0"/>
  </r>
  <r>
    <x v="1"/>
    <s v="0311"/>
    <n v="0"/>
    <n v="0"/>
    <n v="2047"/>
    <n v="2007"/>
    <n v="-12835.5"/>
    <n v="0"/>
    <s v="50-R1.5 - Retirement"/>
    <m/>
    <x v="2"/>
    <n v="2060"/>
    <b v="0"/>
  </r>
  <r>
    <x v="1"/>
    <s v="0311"/>
    <n v="0"/>
    <n v="0"/>
    <n v="2047"/>
    <n v="2008"/>
    <n v="-5627.49"/>
    <n v="0"/>
    <s v="50-R1.5 - Retirement"/>
    <m/>
    <x v="2"/>
    <n v="2060"/>
    <b v="0"/>
  </r>
  <r>
    <x v="1"/>
    <s v="0311"/>
    <n v="0"/>
    <n v="0"/>
    <n v="2047"/>
    <n v="2009"/>
    <n v="-46918.58"/>
    <n v="0"/>
    <s v="50-R1.5 - Retirement"/>
    <m/>
    <x v="2"/>
    <n v="2060"/>
    <b v="0"/>
  </r>
  <r>
    <x v="1"/>
    <s v="0311"/>
    <n v="0"/>
    <n v="0"/>
    <n v="2047"/>
    <n v="2010"/>
    <n v="-74295.899999999994"/>
    <n v="0"/>
    <s v="50-R1.5 - Retirement"/>
    <m/>
    <x v="2"/>
    <n v="2060"/>
    <b v="0"/>
  </r>
  <r>
    <x v="1"/>
    <s v="0311"/>
    <n v="0"/>
    <n v="0"/>
    <n v="2048"/>
    <n v="1990"/>
    <n v="-2940233.26"/>
    <n v="0"/>
    <s v="50-R1.5 - Retirement"/>
    <m/>
    <x v="2"/>
    <n v="2060"/>
    <b v="0"/>
  </r>
  <r>
    <x v="1"/>
    <s v="0311"/>
    <n v="0"/>
    <n v="0"/>
    <n v="2048"/>
    <n v="1991"/>
    <n v="-3631.12"/>
    <n v="0"/>
    <s v="50-R1.5 - Retirement"/>
    <m/>
    <x v="2"/>
    <n v="2060"/>
    <b v="0"/>
  </r>
  <r>
    <x v="1"/>
    <s v="0311"/>
    <n v="0"/>
    <n v="0"/>
    <n v="2048"/>
    <n v="1994"/>
    <n v="-596.13"/>
    <n v="0"/>
    <s v="50-R1.5 - Retirement"/>
    <m/>
    <x v="2"/>
    <n v="2060"/>
    <b v="0"/>
  </r>
  <r>
    <x v="1"/>
    <s v="0311"/>
    <n v="0"/>
    <n v="0"/>
    <n v="2048"/>
    <n v="1995"/>
    <n v="-254.9"/>
    <n v="0"/>
    <s v="50-R1.5 - Retirement"/>
    <m/>
    <x v="2"/>
    <n v="2060"/>
    <b v="0"/>
  </r>
  <r>
    <x v="1"/>
    <s v="0311"/>
    <n v="0"/>
    <n v="0"/>
    <n v="2048"/>
    <n v="1996"/>
    <n v="-8624.64"/>
    <n v="0"/>
    <s v="50-R1.5 - Retirement"/>
    <m/>
    <x v="2"/>
    <n v="2060"/>
    <b v="0"/>
  </r>
  <r>
    <x v="1"/>
    <s v="0311"/>
    <n v="0"/>
    <n v="0"/>
    <n v="2048"/>
    <n v="1997"/>
    <n v="-27814.21"/>
    <n v="0"/>
    <s v="50-R1.5 - Retirement"/>
    <m/>
    <x v="2"/>
    <n v="2060"/>
    <b v="0"/>
  </r>
  <r>
    <x v="1"/>
    <s v="0311"/>
    <n v="0"/>
    <n v="0"/>
    <n v="2048"/>
    <n v="1998"/>
    <n v="-91282.08"/>
    <n v="0"/>
    <s v="50-R1.5 - Retirement"/>
    <m/>
    <x v="2"/>
    <n v="2060"/>
    <b v="0"/>
  </r>
  <r>
    <x v="1"/>
    <s v="0311"/>
    <n v="0"/>
    <n v="0"/>
    <n v="2048"/>
    <n v="1999"/>
    <n v="-6923.97"/>
    <n v="0"/>
    <s v="50-R1.5 - Retirement"/>
    <m/>
    <x v="2"/>
    <n v="2060"/>
    <b v="0"/>
  </r>
  <r>
    <x v="1"/>
    <s v="0311"/>
    <n v="0"/>
    <n v="0"/>
    <n v="2048"/>
    <n v="2000"/>
    <n v="-1478.57"/>
    <n v="0"/>
    <s v="50-R1.5 - Retirement"/>
    <m/>
    <x v="2"/>
    <n v="2060"/>
    <b v="0"/>
  </r>
  <r>
    <x v="1"/>
    <s v="0311"/>
    <n v="0"/>
    <n v="0"/>
    <n v="2048"/>
    <n v="2001"/>
    <n v="-11455.25"/>
    <n v="0"/>
    <s v="50-R1.5 - Retirement"/>
    <m/>
    <x v="2"/>
    <n v="2060"/>
    <b v="0"/>
  </r>
  <r>
    <x v="1"/>
    <s v="0311"/>
    <n v="0"/>
    <n v="0"/>
    <n v="2048"/>
    <n v="2002"/>
    <n v="-619158.68000000005"/>
    <n v="0"/>
    <s v="50-R1.5 - Retirement"/>
    <m/>
    <x v="2"/>
    <n v="2060"/>
    <b v="0"/>
  </r>
  <r>
    <x v="1"/>
    <s v="0311"/>
    <n v="0"/>
    <n v="0"/>
    <n v="2048"/>
    <n v="2003"/>
    <n v="-55359.3"/>
    <n v="0"/>
    <s v="50-R1.5 - Retirement"/>
    <m/>
    <x v="2"/>
    <n v="2060"/>
    <b v="0"/>
  </r>
  <r>
    <x v="1"/>
    <s v="0311"/>
    <n v="0"/>
    <n v="0"/>
    <n v="2048"/>
    <n v="2004"/>
    <n v="-100796.32"/>
    <n v="0"/>
    <s v="50-R1.5 - Retirement"/>
    <m/>
    <x v="2"/>
    <n v="2060"/>
    <b v="0"/>
  </r>
  <r>
    <x v="1"/>
    <s v="0311"/>
    <n v="0"/>
    <n v="0"/>
    <n v="2048"/>
    <n v="2005"/>
    <n v="-34506.97"/>
    <n v="0"/>
    <s v="50-R1.5 - Retirement"/>
    <m/>
    <x v="2"/>
    <n v="2060"/>
    <b v="0"/>
  </r>
  <r>
    <x v="1"/>
    <s v="0311"/>
    <n v="0"/>
    <n v="0"/>
    <n v="2048"/>
    <n v="2006"/>
    <n v="-62679.22"/>
    <n v="0"/>
    <s v="50-R1.5 - Retirement"/>
    <m/>
    <x v="2"/>
    <n v="2060"/>
    <b v="0"/>
  </r>
  <r>
    <x v="1"/>
    <s v="0311"/>
    <n v="0"/>
    <n v="0"/>
    <n v="2048"/>
    <n v="2007"/>
    <n v="-13213.8"/>
    <n v="0"/>
    <s v="50-R1.5 - Retirement"/>
    <m/>
    <x v="2"/>
    <n v="2060"/>
    <b v="0"/>
  </r>
  <r>
    <x v="1"/>
    <s v="0311"/>
    <n v="0"/>
    <n v="0"/>
    <n v="2048"/>
    <n v="2008"/>
    <n v="-5798.56"/>
    <n v="0"/>
    <s v="50-R1.5 - Retirement"/>
    <m/>
    <x v="2"/>
    <n v="2060"/>
    <b v="0"/>
  </r>
  <r>
    <x v="1"/>
    <s v="0311"/>
    <n v="0"/>
    <n v="0"/>
    <n v="2048"/>
    <n v="2009"/>
    <n v="-48384.76"/>
    <n v="0"/>
    <s v="50-R1.5 - Retirement"/>
    <m/>
    <x v="2"/>
    <n v="2060"/>
    <b v="0"/>
  </r>
  <r>
    <x v="1"/>
    <s v="0311"/>
    <n v="0"/>
    <n v="0"/>
    <n v="2048"/>
    <n v="2010"/>
    <n v="-76674.38"/>
    <n v="0"/>
    <s v="50-R1.5 - Retirement"/>
    <m/>
    <x v="2"/>
    <n v="2060"/>
    <b v="0"/>
  </r>
  <r>
    <x v="1"/>
    <s v="0311"/>
    <n v="0"/>
    <n v="0"/>
    <n v="2049"/>
    <n v="1990"/>
    <n v="-2929588.54"/>
    <n v="0"/>
    <s v="50-R1.5 - Retirement"/>
    <m/>
    <x v="2"/>
    <n v="2060"/>
    <b v="0"/>
  </r>
  <r>
    <x v="1"/>
    <s v="0311"/>
    <n v="0"/>
    <n v="0"/>
    <n v="2049"/>
    <n v="1991"/>
    <n v="-3627.78"/>
    <n v="0"/>
    <s v="50-R1.5 - Retirement"/>
    <m/>
    <x v="2"/>
    <n v="2060"/>
    <b v="0"/>
  </r>
  <r>
    <x v="1"/>
    <s v="0311"/>
    <n v="0"/>
    <n v="0"/>
    <n v="2049"/>
    <n v="1994"/>
    <n v="-600.07000000000005"/>
    <n v="0"/>
    <s v="50-R1.5 - Retirement"/>
    <m/>
    <x v="2"/>
    <n v="2060"/>
    <b v="0"/>
  </r>
  <r>
    <x v="1"/>
    <s v="0311"/>
    <n v="0"/>
    <n v="0"/>
    <n v="2049"/>
    <n v="1995"/>
    <n v="-257.18"/>
    <n v="0"/>
    <s v="50-R1.5 - Retirement"/>
    <m/>
    <x v="2"/>
    <n v="2060"/>
    <b v="0"/>
  </r>
  <r>
    <x v="1"/>
    <s v="0311"/>
    <n v="0"/>
    <n v="0"/>
    <n v="2049"/>
    <n v="1996"/>
    <n v="-8720.65"/>
    <n v="0"/>
    <s v="50-R1.5 - Retirement"/>
    <m/>
    <x v="2"/>
    <n v="2060"/>
    <b v="0"/>
  </r>
  <r>
    <x v="1"/>
    <s v="0311"/>
    <n v="0"/>
    <n v="0"/>
    <n v="2049"/>
    <n v="1997"/>
    <n v="-28181.82"/>
    <n v="0"/>
    <s v="50-R1.5 - Retirement"/>
    <m/>
    <x v="2"/>
    <n v="2060"/>
    <b v="0"/>
  </r>
  <r>
    <x v="1"/>
    <s v="0311"/>
    <n v="0"/>
    <n v="0"/>
    <n v="2049"/>
    <n v="1998"/>
    <n v="-92669.35"/>
    <n v="0"/>
    <s v="50-R1.5 - Retirement"/>
    <m/>
    <x v="2"/>
    <n v="2060"/>
    <b v="0"/>
  </r>
  <r>
    <x v="1"/>
    <s v="0311"/>
    <n v="0"/>
    <n v="0"/>
    <n v="2049"/>
    <n v="1999"/>
    <n v="-7042.25"/>
    <n v="0"/>
    <s v="50-R1.5 - Retirement"/>
    <m/>
    <x v="2"/>
    <n v="2060"/>
    <b v="0"/>
  </r>
  <r>
    <x v="1"/>
    <s v="0311"/>
    <n v="0"/>
    <n v="0"/>
    <n v="2049"/>
    <n v="2000"/>
    <n v="-1506.44"/>
    <n v="0"/>
    <s v="50-R1.5 - Retirement"/>
    <m/>
    <x v="2"/>
    <n v="2060"/>
    <b v="0"/>
  </r>
  <r>
    <x v="1"/>
    <s v="0311"/>
    <n v="0"/>
    <n v="0"/>
    <n v="2049"/>
    <n v="2001"/>
    <n v="-11690.24"/>
    <n v="0"/>
    <s v="50-R1.5 - Retirement"/>
    <m/>
    <x v="2"/>
    <n v="2060"/>
    <b v="0"/>
  </r>
  <r>
    <x v="1"/>
    <s v="0311"/>
    <n v="0"/>
    <n v="0"/>
    <n v="2049"/>
    <n v="2002"/>
    <n v="-632830.76"/>
    <n v="0"/>
    <s v="50-R1.5 - Retirement"/>
    <m/>
    <x v="2"/>
    <n v="2060"/>
    <b v="0"/>
  </r>
  <r>
    <x v="1"/>
    <s v="0311"/>
    <n v="0"/>
    <n v="0"/>
    <n v="2049"/>
    <n v="2003"/>
    <n v="-56662.23"/>
    <n v="0"/>
    <s v="50-R1.5 - Retirement"/>
    <m/>
    <x v="2"/>
    <n v="2060"/>
    <b v="0"/>
  </r>
  <r>
    <x v="1"/>
    <s v="0311"/>
    <n v="0"/>
    <n v="0"/>
    <n v="2049"/>
    <n v="2004"/>
    <n v="-103308.1"/>
    <n v="0"/>
    <s v="50-R1.5 - Retirement"/>
    <m/>
    <x v="2"/>
    <n v="2060"/>
    <b v="0"/>
  </r>
  <r>
    <x v="1"/>
    <s v="0311"/>
    <n v="0"/>
    <n v="0"/>
    <n v="2049"/>
    <n v="2005"/>
    <n v="-35410.31"/>
    <n v="0"/>
    <s v="50-R1.5 - Retirement"/>
    <m/>
    <x v="2"/>
    <n v="2060"/>
    <b v="0"/>
  </r>
  <r>
    <x v="1"/>
    <s v="0311"/>
    <n v="0"/>
    <n v="0"/>
    <n v="2049"/>
    <n v="2006"/>
    <n v="-64394.71"/>
    <n v="0"/>
    <s v="50-R1.5 - Retirement"/>
    <m/>
    <x v="2"/>
    <n v="2060"/>
    <b v="0"/>
  </r>
  <r>
    <x v="1"/>
    <s v="0311"/>
    <n v="0"/>
    <n v="0"/>
    <n v="2049"/>
    <n v="2007"/>
    <n v="-13589.89"/>
    <n v="0"/>
    <s v="50-R1.5 - Retirement"/>
    <m/>
    <x v="2"/>
    <n v="2060"/>
    <b v="0"/>
  </r>
  <r>
    <x v="1"/>
    <s v="0311"/>
    <n v="0"/>
    <n v="0"/>
    <n v="2049"/>
    <n v="2008"/>
    <n v="-5969.46"/>
    <n v="0"/>
    <s v="50-R1.5 - Retirement"/>
    <m/>
    <x v="2"/>
    <n v="2060"/>
    <b v="0"/>
  </r>
  <r>
    <x v="1"/>
    <s v="0311"/>
    <n v="0"/>
    <n v="0"/>
    <n v="2049"/>
    <n v="2009"/>
    <n v="-49855.58"/>
    <n v="0"/>
    <s v="50-R1.5 - Retirement"/>
    <m/>
    <x v="2"/>
    <n v="2060"/>
    <b v="0"/>
  </r>
  <r>
    <x v="1"/>
    <s v="0311"/>
    <n v="0"/>
    <n v="0"/>
    <n v="2049"/>
    <n v="2010"/>
    <n v="-79070.399999999994"/>
    <n v="0"/>
    <s v="50-R1.5 - Retirement"/>
    <m/>
    <x v="2"/>
    <n v="2060"/>
    <b v="0"/>
  </r>
  <r>
    <x v="1"/>
    <s v="0311"/>
    <n v="0"/>
    <n v="0"/>
    <n v="2050"/>
    <n v="1990"/>
    <n v="-2910826.84"/>
    <n v="0"/>
    <s v="50-R1.5 - Retirement"/>
    <m/>
    <x v="2"/>
    <n v="2060"/>
    <b v="0"/>
  </r>
  <r>
    <x v="1"/>
    <s v="0311"/>
    <n v="0"/>
    <n v="0"/>
    <n v="2050"/>
    <n v="1991"/>
    <n v="-3614.65"/>
    <n v="0"/>
    <s v="50-R1.5 - Retirement"/>
    <m/>
    <x v="2"/>
    <n v="2060"/>
    <b v="0"/>
  </r>
  <r>
    <x v="1"/>
    <s v="0311"/>
    <n v="0"/>
    <n v="0"/>
    <n v="2050"/>
    <n v="1994"/>
    <n v="-602.6"/>
    <n v="0"/>
    <s v="50-R1.5 - Retirement"/>
    <m/>
    <x v="2"/>
    <n v="2060"/>
    <b v="0"/>
  </r>
  <r>
    <x v="1"/>
    <s v="0311"/>
    <n v="0"/>
    <n v="0"/>
    <n v="2050"/>
    <n v="1995"/>
    <n v="-258.88"/>
    <n v="0"/>
    <s v="50-R1.5 - Retirement"/>
    <m/>
    <x v="2"/>
    <n v="2060"/>
    <b v="0"/>
  </r>
  <r>
    <x v="1"/>
    <s v="0311"/>
    <n v="0"/>
    <n v="0"/>
    <n v="2050"/>
    <n v="1996"/>
    <n v="-8798.5499999999993"/>
    <n v="0"/>
    <s v="50-R1.5 - Retirement"/>
    <m/>
    <x v="2"/>
    <n v="2060"/>
    <b v="0"/>
  </r>
  <r>
    <x v="1"/>
    <s v="0311"/>
    <n v="0"/>
    <n v="0"/>
    <n v="2050"/>
    <n v="1997"/>
    <n v="-28495.54"/>
    <n v="0"/>
    <s v="50-R1.5 - Retirement"/>
    <m/>
    <x v="2"/>
    <n v="2060"/>
    <b v="0"/>
  </r>
  <r>
    <x v="1"/>
    <s v="0311"/>
    <n v="0"/>
    <n v="0"/>
    <n v="2050"/>
    <n v="1998"/>
    <n v="-93894.13"/>
    <n v="0"/>
    <s v="50-R1.5 - Retirement"/>
    <m/>
    <x v="2"/>
    <n v="2060"/>
    <b v="0"/>
  </r>
  <r>
    <x v="1"/>
    <s v="0311"/>
    <n v="0"/>
    <n v="0"/>
    <n v="2050"/>
    <n v="1999"/>
    <n v="-7149.28"/>
    <n v="0"/>
    <s v="50-R1.5 - Retirement"/>
    <m/>
    <x v="2"/>
    <n v="2060"/>
    <b v="0"/>
  </r>
  <r>
    <x v="1"/>
    <s v="0311"/>
    <n v="0"/>
    <n v="0"/>
    <n v="2050"/>
    <n v="2000"/>
    <n v="-1532.17"/>
    <n v="0"/>
    <s v="50-R1.5 - Retirement"/>
    <m/>
    <x v="2"/>
    <n v="2060"/>
    <b v="0"/>
  </r>
  <r>
    <x v="1"/>
    <s v="0311"/>
    <n v="0"/>
    <n v="0"/>
    <n v="2050"/>
    <n v="2001"/>
    <n v="-11910.6"/>
    <n v="0"/>
    <s v="50-R1.5 - Retirement"/>
    <m/>
    <x v="2"/>
    <n v="2060"/>
    <b v="0"/>
  </r>
  <r>
    <x v="1"/>
    <s v="0311"/>
    <n v="0"/>
    <n v="0"/>
    <n v="2050"/>
    <n v="2002"/>
    <n v="-645812.41"/>
    <n v="0"/>
    <s v="50-R1.5 - Retirement"/>
    <m/>
    <x v="2"/>
    <n v="2060"/>
    <b v="0"/>
  </r>
  <r>
    <x v="1"/>
    <s v="0311"/>
    <n v="0"/>
    <n v="0"/>
    <n v="2050"/>
    <n v="2003"/>
    <n v="-57913.43"/>
    <n v="0"/>
    <s v="50-R1.5 - Retirement"/>
    <m/>
    <x v="2"/>
    <n v="2060"/>
    <b v="0"/>
  </r>
  <r>
    <x v="1"/>
    <s v="0311"/>
    <n v="0"/>
    <n v="0"/>
    <n v="2050"/>
    <n v="2004"/>
    <n v="-105739.54"/>
    <n v="0"/>
    <s v="50-R1.5 - Retirement"/>
    <m/>
    <x v="2"/>
    <n v="2060"/>
    <b v="0"/>
  </r>
  <r>
    <x v="1"/>
    <s v="0311"/>
    <n v="0"/>
    <n v="0"/>
    <n v="2050"/>
    <n v="2005"/>
    <n v="-36292.71"/>
    <n v="0"/>
    <s v="50-R1.5 - Retirement"/>
    <m/>
    <x v="2"/>
    <n v="2060"/>
    <b v="0"/>
  </r>
  <r>
    <x v="1"/>
    <s v="0311"/>
    <n v="0"/>
    <n v="0"/>
    <n v="2050"/>
    <n v="2006"/>
    <n v="-66080.460000000006"/>
    <n v="0"/>
    <s v="50-R1.5 - Retirement"/>
    <m/>
    <x v="2"/>
    <n v="2060"/>
    <b v="0"/>
  </r>
  <r>
    <x v="1"/>
    <s v="0311"/>
    <n v="0"/>
    <n v="0"/>
    <n v="2050"/>
    <n v="2007"/>
    <n v="-13961.84"/>
    <n v="0"/>
    <s v="50-R1.5 - Retirement"/>
    <m/>
    <x v="2"/>
    <n v="2060"/>
    <b v="0"/>
  </r>
  <r>
    <x v="1"/>
    <s v="0311"/>
    <n v="0"/>
    <n v="0"/>
    <n v="2050"/>
    <n v="2008"/>
    <n v="-6139.36"/>
    <n v="0"/>
    <s v="50-R1.5 - Retirement"/>
    <m/>
    <x v="2"/>
    <n v="2060"/>
    <b v="0"/>
  </r>
  <r>
    <x v="1"/>
    <s v="0311"/>
    <n v="0"/>
    <n v="0"/>
    <n v="2050"/>
    <n v="2009"/>
    <n v="-51324.97"/>
    <n v="0"/>
    <s v="50-R1.5 - Retirement"/>
    <m/>
    <x v="2"/>
    <n v="2060"/>
    <b v="0"/>
  </r>
  <r>
    <x v="1"/>
    <s v="0311"/>
    <n v="0"/>
    <n v="0"/>
    <n v="2050"/>
    <n v="2010"/>
    <n v="-81474.02"/>
    <n v="0"/>
    <s v="50-R1.5 - Retirement"/>
    <m/>
    <x v="2"/>
    <n v="2060"/>
    <b v="0"/>
  </r>
  <r>
    <x v="1"/>
    <s v="0311"/>
    <n v="0"/>
    <n v="0"/>
    <n v="2051"/>
    <n v="1990"/>
    <n v="-2883838.25"/>
    <n v="0"/>
    <s v="50-R1.5 - Retirement"/>
    <m/>
    <x v="2"/>
    <n v="2060"/>
    <b v="0"/>
  </r>
  <r>
    <x v="1"/>
    <s v="0311"/>
    <n v="0"/>
    <n v="0"/>
    <n v="2051"/>
    <n v="1991"/>
    <n v="-3591.5"/>
    <n v="0"/>
    <s v="50-R1.5 - Retirement"/>
    <m/>
    <x v="2"/>
    <n v="2060"/>
    <b v="0"/>
  </r>
  <r>
    <x v="1"/>
    <s v="0311"/>
    <n v="0"/>
    <n v="0"/>
    <n v="2051"/>
    <n v="1994"/>
    <n v="-603.63"/>
    <n v="0"/>
    <s v="50-R1.5 - Retirement"/>
    <m/>
    <x v="2"/>
    <n v="2060"/>
    <b v="0"/>
  </r>
  <r>
    <x v="1"/>
    <s v="0311"/>
    <n v="0"/>
    <n v="0"/>
    <n v="2051"/>
    <n v="1995"/>
    <n v="-259.97000000000003"/>
    <n v="0"/>
    <s v="50-R1.5 - Retirement"/>
    <m/>
    <x v="2"/>
    <n v="2060"/>
    <b v="0"/>
  </r>
  <r>
    <x v="1"/>
    <s v="0311"/>
    <n v="0"/>
    <n v="0"/>
    <n v="2051"/>
    <n v="1996"/>
    <n v="-8856.77"/>
    <n v="0"/>
    <s v="50-R1.5 - Retirement"/>
    <m/>
    <x v="2"/>
    <n v="2060"/>
    <b v="0"/>
  </r>
  <r>
    <x v="1"/>
    <s v="0311"/>
    <n v="0"/>
    <n v="0"/>
    <n v="2051"/>
    <n v="1997"/>
    <n v="-28750.09"/>
    <n v="0"/>
    <s v="50-R1.5 - Retirement"/>
    <m/>
    <x v="2"/>
    <n v="2060"/>
    <b v="0"/>
  </r>
  <r>
    <x v="1"/>
    <s v="0311"/>
    <n v="0"/>
    <n v="0"/>
    <n v="2051"/>
    <n v="1998"/>
    <n v="-94939.37"/>
    <n v="0"/>
    <s v="50-R1.5 - Retirement"/>
    <m/>
    <x v="2"/>
    <n v="2060"/>
    <b v="0"/>
  </r>
  <r>
    <x v="1"/>
    <s v="0311"/>
    <n v="0"/>
    <n v="0"/>
    <n v="2051"/>
    <n v="1999"/>
    <n v="-7243.77"/>
    <n v="0"/>
    <s v="50-R1.5 - Retirement"/>
    <m/>
    <x v="2"/>
    <n v="2060"/>
    <b v="0"/>
  </r>
  <r>
    <x v="1"/>
    <s v="0311"/>
    <n v="0"/>
    <n v="0"/>
    <n v="2051"/>
    <n v="2000"/>
    <n v="-1555.46"/>
    <n v="0"/>
    <s v="50-R1.5 - Retirement"/>
    <m/>
    <x v="2"/>
    <n v="2060"/>
    <b v="0"/>
  </r>
  <r>
    <x v="1"/>
    <s v="0311"/>
    <n v="0"/>
    <n v="0"/>
    <n v="2051"/>
    <n v="2001"/>
    <n v="-12114.07"/>
    <n v="0"/>
    <s v="50-R1.5 - Retirement"/>
    <m/>
    <x v="2"/>
    <n v="2060"/>
    <b v="0"/>
  </r>
  <r>
    <x v="1"/>
    <s v="0311"/>
    <n v="0"/>
    <n v="0"/>
    <n v="2051"/>
    <n v="2002"/>
    <n v="-657986.02"/>
    <n v="0"/>
    <s v="50-R1.5 - Retirement"/>
    <m/>
    <x v="2"/>
    <n v="2060"/>
    <b v="0"/>
  </r>
  <r>
    <x v="1"/>
    <s v="0311"/>
    <n v="0"/>
    <n v="0"/>
    <n v="2051"/>
    <n v="2003"/>
    <n v="-59101.440000000002"/>
    <n v="0"/>
    <s v="50-R1.5 - Retirement"/>
    <m/>
    <x v="2"/>
    <n v="2060"/>
    <b v="0"/>
  </r>
  <r>
    <x v="1"/>
    <s v="0311"/>
    <n v="0"/>
    <n v="0"/>
    <n v="2051"/>
    <n v="2004"/>
    <n v="-108074.45"/>
    <n v="0"/>
    <s v="50-R1.5 - Retirement"/>
    <m/>
    <x v="2"/>
    <n v="2060"/>
    <b v="0"/>
  </r>
  <r>
    <x v="1"/>
    <s v="0311"/>
    <n v="0"/>
    <n v="0"/>
    <n v="2051"/>
    <n v="2005"/>
    <n v="-37146.89"/>
    <n v="0"/>
    <s v="50-R1.5 - Retirement"/>
    <m/>
    <x v="2"/>
    <n v="2060"/>
    <b v="0"/>
  </r>
  <r>
    <x v="1"/>
    <s v="0311"/>
    <n v="0"/>
    <n v="0"/>
    <n v="2051"/>
    <n v="2006"/>
    <n v="-67727.149999999994"/>
    <n v="0"/>
    <s v="50-R1.5 - Retirement"/>
    <m/>
    <x v="2"/>
    <n v="2060"/>
    <b v="0"/>
  </r>
  <r>
    <x v="1"/>
    <s v="0311"/>
    <n v="0"/>
    <n v="0"/>
    <n v="2051"/>
    <n v="2007"/>
    <n v="-14327.34"/>
    <n v="0"/>
    <s v="50-R1.5 - Retirement"/>
    <m/>
    <x v="2"/>
    <n v="2060"/>
    <b v="0"/>
  </r>
  <r>
    <x v="1"/>
    <s v="0311"/>
    <n v="0"/>
    <n v="0"/>
    <n v="2051"/>
    <n v="2008"/>
    <n v="-6307.39"/>
    <n v="0"/>
    <s v="50-R1.5 - Retirement"/>
    <m/>
    <x v="2"/>
    <n v="2060"/>
    <b v="0"/>
  </r>
  <r>
    <x v="1"/>
    <s v="0311"/>
    <n v="0"/>
    <n v="0"/>
    <n v="2051"/>
    <n v="2009"/>
    <n v="-52785.78"/>
    <n v="0"/>
    <s v="50-R1.5 - Retirement"/>
    <m/>
    <x v="2"/>
    <n v="2060"/>
    <b v="0"/>
  </r>
  <r>
    <x v="1"/>
    <s v="0311"/>
    <n v="0"/>
    <n v="0"/>
    <n v="2051"/>
    <n v="2010"/>
    <n v="-83875.3"/>
    <n v="0"/>
    <s v="50-R1.5 - Retirement"/>
    <m/>
    <x v="2"/>
    <n v="2060"/>
    <b v="0"/>
  </r>
  <r>
    <x v="1"/>
    <s v="0311"/>
    <n v="0"/>
    <n v="0"/>
    <n v="2052"/>
    <n v="1990"/>
    <n v="-2848544.28"/>
    <n v="0"/>
    <s v="50-R1.5 - Retirement"/>
    <m/>
    <x v="2"/>
    <n v="2060"/>
    <b v="0"/>
  </r>
  <r>
    <x v="1"/>
    <s v="0311"/>
    <n v="0"/>
    <n v="0"/>
    <n v="2052"/>
    <n v="1991"/>
    <n v="-3558.2"/>
    <n v="0"/>
    <s v="50-R1.5 - Retirement"/>
    <m/>
    <x v="2"/>
    <n v="2060"/>
    <b v="0"/>
  </r>
  <r>
    <x v="1"/>
    <s v="0311"/>
    <n v="0"/>
    <n v="0"/>
    <n v="2052"/>
    <n v="1994"/>
    <n v="-603.07000000000005"/>
    <n v="0"/>
    <s v="50-R1.5 - Retirement"/>
    <m/>
    <x v="2"/>
    <n v="2060"/>
    <b v="0"/>
  </r>
  <r>
    <x v="1"/>
    <s v="0311"/>
    <n v="0"/>
    <n v="0"/>
    <n v="2052"/>
    <n v="1995"/>
    <n v="-260.42"/>
    <n v="0"/>
    <s v="50-R1.5 - Retirement"/>
    <m/>
    <x v="2"/>
    <n v="2060"/>
    <b v="0"/>
  </r>
  <r>
    <x v="1"/>
    <s v="0311"/>
    <n v="0"/>
    <n v="0"/>
    <n v="2052"/>
    <n v="1996"/>
    <n v="-8894.1299999999992"/>
    <n v="0"/>
    <s v="50-R1.5 - Retirement"/>
    <m/>
    <x v="2"/>
    <n v="2060"/>
    <b v="0"/>
  </r>
  <r>
    <x v="1"/>
    <s v="0311"/>
    <n v="0"/>
    <n v="0"/>
    <n v="2052"/>
    <n v="1997"/>
    <n v="-28940.34"/>
    <n v="0"/>
    <s v="50-R1.5 - Retirement"/>
    <m/>
    <x v="2"/>
    <n v="2060"/>
    <b v="0"/>
  </r>
  <r>
    <x v="1"/>
    <s v="0311"/>
    <n v="0"/>
    <n v="0"/>
    <n v="2052"/>
    <n v="1998"/>
    <n v="-95787.46"/>
    <n v="0"/>
    <s v="50-R1.5 - Retirement"/>
    <m/>
    <x v="2"/>
    <n v="2060"/>
    <b v="0"/>
  </r>
  <r>
    <x v="1"/>
    <s v="0311"/>
    <n v="0"/>
    <n v="0"/>
    <n v="2052"/>
    <n v="1999"/>
    <n v="-7324.41"/>
    <n v="0"/>
    <s v="50-R1.5 - Retirement"/>
    <m/>
    <x v="2"/>
    <n v="2060"/>
    <b v="0"/>
  </r>
  <r>
    <x v="1"/>
    <s v="0311"/>
    <n v="0"/>
    <n v="0"/>
    <n v="2052"/>
    <n v="2000"/>
    <n v="-1576.02"/>
    <n v="0"/>
    <s v="50-R1.5 - Retirement"/>
    <m/>
    <x v="2"/>
    <n v="2060"/>
    <b v="0"/>
  </r>
  <r>
    <x v="1"/>
    <s v="0311"/>
    <n v="0"/>
    <n v="0"/>
    <n v="2052"/>
    <n v="2001"/>
    <n v="-12298.18"/>
    <n v="0"/>
    <s v="50-R1.5 - Retirement"/>
    <m/>
    <x v="2"/>
    <n v="2060"/>
    <b v="0"/>
  </r>
  <r>
    <x v="1"/>
    <s v="0311"/>
    <n v="0"/>
    <n v="0"/>
    <n v="2052"/>
    <n v="2002"/>
    <n v="-669226.42000000004"/>
    <n v="0"/>
    <s v="50-R1.5 - Retirement"/>
    <m/>
    <x v="2"/>
    <n v="2060"/>
    <b v="0"/>
  </r>
  <r>
    <x v="1"/>
    <s v="0311"/>
    <n v="0"/>
    <n v="0"/>
    <n v="2052"/>
    <n v="2003"/>
    <n v="-60215.51"/>
    <n v="0"/>
    <s v="50-R1.5 - Retirement"/>
    <m/>
    <x v="2"/>
    <n v="2060"/>
    <b v="0"/>
  </r>
  <r>
    <x v="1"/>
    <s v="0311"/>
    <n v="0"/>
    <n v="0"/>
    <n v="2052"/>
    <n v="2004"/>
    <n v="-110291.45"/>
    <n v="0"/>
    <s v="50-R1.5 - Retirement"/>
    <m/>
    <x v="2"/>
    <n v="2060"/>
    <b v="0"/>
  </r>
  <r>
    <x v="1"/>
    <s v="0311"/>
    <n v="0"/>
    <n v="0"/>
    <n v="2052"/>
    <n v="2005"/>
    <n v="-37967.160000000003"/>
    <n v="0"/>
    <s v="50-R1.5 - Retirement"/>
    <m/>
    <x v="2"/>
    <n v="2060"/>
    <b v="0"/>
  </r>
  <r>
    <x v="1"/>
    <s v="0311"/>
    <n v="0"/>
    <n v="0"/>
    <n v="2052"/>
    <n v="2006"/>
    <n v="-69321.16"/>
    <n v="0"/>
    <s v="50-R1.5 - Retirement"/>
    <m/>
    <x v="2"/>
    <n v="2060"/>
    <b v="0"/>
  </r>
  <r>
    <x v="1"/>
    <s v="0311"/>
    <n v="0"/>
    <n v="0"/>
    <n v="2052"/>
    <n v="2007"/>
    <n v="-14684.37"/>
    <n v="0"/>
    <s v="50-R1.5 - Retirement"/>
    <m/>
    <x v="2"/>
    <n v="2060"/>
    <b v="0"/>
  </r>
  <r>
    <x v="1"/>
    <s v="0311"/>
    <n v="0"/>
    <n v="0"/>
    <n v="2052"/>
    <n v="2008"/>
    <n v="-6472.51"/>
    <n v="0"/>
    <s v="50-R1.5 - Retirement"/>
    <m/>
    <x v="2"/>
    <n v="2060"/>
    <b v="0"/>
  </r>
  <r>
    <x v="1"/>
    <s v="0311"/>
    <n v="0"/>
    <n v="0"/>
    <n v="2052"/>
    <n v="2009"/>
    <n v="-54230.49"/>
    <n v="0"/>
    <s v="50-R1.5 - Retirement"/>
    <m/>
    <x v="2"/>
    <n v="2060"/>
    <b v="0"/>
  </r>
  <r>
    <x v="1"/>
    <s v="0311"/>
    <n v="0"/>
    <n v="0"/>
    <n v="2052"/>
    <n v="2010"/>
    <n v="-86262.55"/>
    <n v="0"/>
    <s v="50-R1.5 - Retirement"/>
    <m/>
    <x v="2"/>
    <n v="2060"/>
    <b v="0"/>
  </r>
  <r>
    <x v="1"/>
    <s v="0311"/>
    <n v="0"/>
    <n v="0"/>
    <n v="2053"/>
    <n v="1990"/>
    <n v="-2805164.71"/>
    <n v="0"/>
    <s v="50-R1.5 - Retirement"/>
    <m/>
    <x v="2"/>
    <n v="2060"/>
    <b v="0"/>
  </r>
  <r>
    <x v="1"/>
    <s v="0311"/>
    <n v="0"/>
    <n v="0"/>
    <n v="2053"/>
    <n v="1991"/>
    <n v="-3514.65"/>
    <n v="0"/>
    <s v="50-R1.5 - Retirement"/>
    <m/>
    <x v="2"/>
    <n v="2060"/>
    <b v="0"/>
  </r>
  <r>
    <x v="1"/>
    <s v="0311"/>
    <n v="0"/>
    <n v="0"/>
    <n v="2053"/>
    <n v="1994"/>
    <n v="-600.89"/>
    <n v="0"/>
    <s v="50-R1.5 - Retirement"/>
    <m/>
    <x v="2"/>
    <n v="2060"/>
    <b v="0"/>
  </r>
  <r>
    <x v="1"/>
    <s v="0311"/>
    <n v="0"/>
    <n v="0"/>
    <n v="2053"/>
    <n v="1995"/>
    <n v="-260.18"/>
    <n v="0"/>
    <s v="50-R1.5 - Retirement"/>
    <m/>
    <x v="2"/>
    <n v="2060"/>
    <b v="0"/>
  </r>
  <r>
    <x v="1"/>
    <s v="0311"/>
    <n v="0"/>
    <n v="0"/>
    <n v="2053"/>
    <n v="1996"/>
    <n v="-8909.24"/>
    <n v="0"/>
    <s v="50-R1.5 - Retirement"/>
    <m/>
    <x v="2"/>
    <n v="2060"/>
    <b v="0"/>
  </r>
  <r>
    <x v="1"/>
    <s v="0311"/>
    <n v="0"/>
    <n v="0"/>
    <n v="2053"/>
    <n v="1997"/>
    <n v="-29062.41"/>
    <n v="0"/>
    <s v="50-R1.5 - Retirement"/>
    <m/>
    <x v="2"/>
    <n v="2060"/>
    <b v="0"/>
  </r>
  <r>
    <x v="1"/>
    <s v="0311"/>
    <n v="0"/>
    <n v="0"/>
    <n v="2053"/>
    <n v="1998"/>
    <n v="-96421.32"/>
    <n v="0"/>
    <s v="50-R1.5 - Retirement"/>
    <m/>
    <x v="2"/>
    <n v="2060"/>
    <b v="0"/>
  </r>
  <r>
    <x v="1"/>
    <s v="0311"/>
    <n v="0"/>
    <n v="0"/>
    <n v="2053"/>
    <n v="1999"/>
    <n v="-7389.84"/>
    <n v="0"/>
    <s v="50-R1.5 - Retirement"/>
    <m/>
    <x v="2"/>
    <n v="2060"/>
    <b v="0"/>
  </r>
  <r>
    <x v="1"/>
    <s v="0311"/>
    <n v="0"/>
    <n v="0"/>
    <n v="2053"/>
    <n v="2000"/>
    <n v="-1593.56"/>
    <n v="0"/>
    <s v="50-R1.5 - Retirement"/>
    <m/>
    <x v="2"/>
    <n v="2060"/>
    <b v="0"/>
  </r>
  <r>
    <x v="1"/>
    <s v="0311"/>
    <n v="0"/>
    <n v="0"/>
    <n v="2053"/>
    <n v="2001"/>
    <n v="-12460.72"/>
    <n v="0"/>
    <s v="50-R1.5 - Retirement"/>
    <m/>
    <x v="2"/>
    <n v="2060"/>
    <b v="0"/>
  </r>
  <r>
    <x v="1"/>
    <s v="0311"/>
    <n v="0"/>
    <n v="0"/>
    <n v="2053"/>
    <n v="2002"/>
    <n v="-679397.02"/>
    <n v="0"/>
    <s v="50-R1.5 - Retirement"/>
    <m/>
    <x v="2"/>
    <n v="2060"/>
    <b v="0"/>
  </r>
  <r>
    <x v="1"/>
    <s v="0311"/>
    <n v="0"/>
    <n v="0"/>
    <n v="2053"/>
    <n v="2003"/>
    <n v="-61244.17"/>
    <n v="0"/>
    <s v="50-R1.5 - Retirement"/>
    <m/>
    <x v="2"/>
    <n v="2060"/>
    <b v="0"/>
  </r>
  <r>
    <x v="1"/>
    <s v="0311"/>
    <n v="0"/>
    <n v="0"/>
    <n v="2053"/>
    <n v="2004"/>
    <n v="-112370.45"/>
    <n v="0"/>
    <s v="50-R1.5 - Retirement"/>
    <m/>
    <x v="2"/>
    <n v="2060"/>
    <b v="0"/>
  </r>
  <r>
    <x v="1"/>
    <s v="0311"/>
    <n v="0"/>
    <n v="0"/>
    <n v="2053"/>
    <n v="2005"/>
    <n v="-38746"/>
    <n v="0"/>
    <s v="50-R1.5 - Retirement"/>
    <m/>
    <x v="2"/>
    <n v="2060"/>
    <b v="0"/>
  </r>
  <r>
    <x v="1"/>
    <s v="0311"/>
    <n v="0"/>
    <n v="0"/>
    <n v="2053"/>
    <n v="2006"/>
    <n v="-70851.89"/>
    <n v="0"/>
    <s v="50-R1.5 - Retirement"/>
    <m/>
    <x v="2"/>
    <n v="2060"/>
    <b v="0"/>
  </r>
  <r>
    <x v="1"/>
    <s v="0311"/>
    <n v="0"/>
    <n v="0"/>
    <n v="2053"/>
    <n v="2007"/>
    <n v="-15029.98"/>
    <n v="0"/>
    <s v="50-R1.5 - Retirement"/>
    <m/>
    <x v="2"/>
    <n v="2060"/>
    <b v="0"/>
  </r>
  <r>
    <x v="1"/>
    <s v="0311"/>
    <n v="0"/>
    <n v="0"/>
    <n v="2053"/>
    <n v="2008"/>
    <n v="-6633.8"/>
    <n v="0"/>
    <s v="50-R1.5 - Retirement"/>
    <m/>
    <x v="2"/>
    <n v="2060"/>
    <b v="0"/>
  </r>
  <r>
    <x v="1"/>
    <s v="0311"/>
    <n v="0"/>
    <n v="0"/>
    <n v="2053"/>
    <n v="2009"/>
    <n v="-55650.16"/>
    <n v="0"/>
    <s v="50-R1.5 - Retirement"/>
    <m/>
    <x v="2"/>
    <n v="2060"/>
    <b v="0"/>
  </r>
  <r>
    <x v="1"/>
    <s v="0311"/>
    <n v="0"/>
    <n v="0"/>
    <n v="2053"/>
    <n v="2010"/>
    <n v="-88623.5"/>
    <n v="0"/>
    <s v="50-R1.5 - Retirement"/>
    <m/>
    <x v="2"/>
    <n v="2060"/>
    <b v="0"/>
  </r>
  <r>
    <x v="1"/>
    <s v="0311"/>
    <n v="0"/>
    <n v="0"/>
    <n v="2054"/>
    <n v="1990"/>
    <n v="-2753872.26"/>
    <n v="0"/>
    <s v="50-R1.5 - Retirement"/>
    <m/>
    <x v="2"/>
    <n v="2060"/>
    <b v="0"/>
  </r>
  <r>
    <x v="1"/>
    <s v="0311"/>
    <n v="0"/>
    <n v="0"/>
    <n v="2054"/>
    <n v="1991"/>
    <n v="-3461.13"/>
    <n v="0"/>
    <s v="50-R1.5 - Retirement"/>
    <m/>
    <x v="2"/>
    <n v="2060"/>
    <b v="0"/>
  </r>
  <r>
    <x v="1"/>
    <s v="0311"/>
    <n v="0"/>
    <n v="0"/>
    <n v="2054"/>
    <n v="1994"/>
    <n v="-597.04"/>
    <n v="0"/>
    <s v="50-R1.5 - Retirement"/>
    <m/>
    <x v="2"/>
    <n v="2060"/>
    <b v="0"/>
  </r>
  <r>
    <x v="1"/>
    <s v="0311"/>
    <n v="0"/>
    <n v="0"/>
    <n v="2054"/>
    <n v="1995"/>
    <n v="-259.23"/>
    <n v="0"/>
    <s v="50-R1.5 - Retirement"/>
    <m/>
    <x v="2"/>
    <n v="2060"/>
    <b v="0"/>
  </r>
  <r>
    <x v="1"/>
    <s v="0311"/>
    <n v="0"/>
    <n v="0"/>
    <n v="2054"/>
    <n v="1996"/>
    <n v="-8901.07"/>
    <n v="0"/>
    <s v="50-R1.5 - Retirement"/>
    <m/>
    <x v="2"/>
    <n v="2060"/>
    <b v="0"/>
  </r>
  <r>
    <x v="1"/>
    <s v="0311"/>
    <n v="0"/>
    <n v="0"/>
    <n v="2054"/>
    <n v="1997"/>
    <n v="-29111.8"/>
    <n v="0"/>
    <s v="50-R1.5 - Retirement"/>
    <m/>
    <x v="2"/>
    <n v="2060"/>
    <b v="0"/>
  </r>
  <r>
    <x v="1"/>
    <s v="0311"/>
    <n v="0"/>
    <n v="0"/>
    <n v="2054"/>
    <n v="1998"/>
    <n v="-96828.03"/>
    <n v="0"/>
    <s v="50-R1.5 - Retirement"/>
    <m/>
    <x v="2"/>
    <n v="2060"/>
    <b v="0"/>
  </r>
  <r>
    <x v="1"/>
    <s v="0311"/>
    <n v="0"/>
    <n v="0"/>
    <n v="2054"/>
    <n v="1999"/>
    <n v="-7438.74"/>
    <n v="0"/>
    <s v="50-R1.5 - Retirement"/>
    <m/>
    <x v="2"/>
    <n v="2060"/>
    <b v="0"/>
  </r>
  <r>
    <x v="1"/>
    <s v="0311"/>
    <n v="0"/>
    <n v="0"/>
    <n v="2054"/>
    <n v="2000"/>
    <n v="-1607.8"/>
    <n v="0"/>
    <s v="50-R1.5 - Retirement"/>
    <m/>
    <x v="2"/>
    <n v="2060"/>
    <b v="0"/>
  </r>
  <r>
    <x v="1"/>
    <s v="0311"/>
    <n v="0"/>
    <n v="0"/>
    <n v="2054"/>
    <n v="2001"/>
    <n v="-12599.43"/>
    <n v="0"/>
    <s v="50-R1.5 - Retirement"/>
    <m/>
    <x v="2"/>
    <n v="2060"/>
    <b v="0"/>
  </r>
  <r>
    <x v="1"/>
    <s v="0311"/>
    <n v="0"/>
    <n v="0"/>
    <n v="2054"/>
    <n v="2002"/>
    <n v="-688376.44"/>
    <n v="0"/>
    <s v="50-R1.5 - Retirement"/>
    <m/>
    <x v="2"/>
    <n v="2060"/>
    <b v="0"/>
  </r>
  <r>
    <x v="1"/>
    <s v="0311"/>
    <n v="0"/>
    <n v="0"/>
    <n v="2054"/>
    <n v="2003"/>
    <n v="-62174.93"/>
    <n v="0"/>
    <s v="50-R1.5 - Retirement"/>
    <m/>
    <x v="2"/>
    <n v="2060"/>
    <b v="0"/>
  </r>
  <r>
    <x v="1"/>
    <s v="0311"/>
    <n v="0"/>
    <n v="0"/>
    <n v="2054"/>
    <n v="2004"/>
    <n v="-114290.08"/>
    <n v="0"/>
    <s v="50-R1.5 - Retirement"/>
    <m/>
    <x v="2"/>
    <n v="2060"/>
    <b v="0"/>
  </r>
  <r>
    <x v="1"/>
    <s v="0311"/>
    <n v="0"/>
    <n v="0"/>
    <n v="2054"/>
    <n v="2005"/>
    <n v="-39476.370000000003"/>
    <n v="0"/>
    <s v="50-R1.5 - Retirement"/>
    <m/>
    <x v="2"/>
    <n v="2060"/>
    <b v="0"/>
  </r>
  <r>
    <x v="1"/>
    <s v="0311"/>
    <n v="0"/>
    <n v="0"/>
    <n v="2054"/>
    <n v="2006"/>
    <n v="-72305.320000000007"/>
    <n v="0"/>
    <s v="50-R1.5 - Retirement"/>
    <m/>
    <x v="2"/>
    <n v="2060"/>
    <b v="0"/>
  </r>
  <r>
    <x v="1"/>
    <s v="0311"/>
    <n v="0"/>
    <n v="0"/>
    <n v="2054"/>
    <n v="2007"/>
    <n v="-15361.86"/>
    <n v="0"/>
    <s v="50-R1.5 - Retirement"/>
    <m/>
    <x v="2"/>
    <n v="2060"/>
    <b v="0"/>
  </r>
  <r>
    <x v="1"/>
    <s v="0311"/>
    <n v="0"/>
    <n v="0"/>
    <n v="2054"/>
    <n v="2008"/>
    <n v="-6789.93"/>
    <n v="0"/>
    <s v="50-R1.5 - Retirement"/>
    <m/>
    <x v="2"/>
    <n v="2060"/>
    <b v="0"/>
  </r>
  <r>
    <x v="1"/>
    <s v="0311"/>
    <n v="0"/>
    <n v="0"/>
    <n v="2054"/>
    <n v="2009"/>
    <n v="-57036.92"/>
    <n v="0"/>
    <s v="50-R1.5 - Retirement"/>
    <m/>
    <x v="2"/>
    <n v="2060"/>
    <b v="0"/>
  </r>
  <r>
    <x v="1"/>
    <s v="0311"/>
    <n v="0"/>
    <n v="0"/>
    <n v="2054"/>
    <n v="2010"/>
    <n v="-90943.53"/>
    <n v="0"/>
    <s v="50-R1.5 - Retirement"/>
    <m/>
    <x v="2"/>
    <n v="2060"/>
    <b v="0"/>
  </r>
  <r>
    <x v="1"/>
    <s v="0311"/>
    <n v="0"/>
    <n v="0"/>
    <n v="2055"/>
    <n v="1990"/>
    <n v="-2695499.04"/>
    <n v="0"/>
    <s v="50-R1.5 - Retirement"/>
    <m/>
    <x v="2"/>
    <n v="2060"/>
    <b v="0"/>
  </r>
  <r>
    <x v="1"/>
    <s v="0311"/>
    <n v="0"/>
    <n v="0"/>
    <n v="2055"/>
    <n v="1991"/>
    <n v="-3397.84"/>
    <n v="0"/>
    <s v="50-R1.5 - Retirement"/>
    <m/>
    <x v="2"/>
    <n v="2060"/>
    <b v="0"/>
  </r>
  <r>
    <x v="1"/>
    <s v="0311"/>
    <n v="0"/>
    <n v="0"/>
    <n v="2055"/>
    <n v="1994"/>
    <n v="-591.5"/>
    <n v="0"/>
    <s v="50-R1.5 - Retirement"/>
    <m/>
    <x v="2"/>
    <n v="2060"/>
    <b v="0"/>
  </r>
  <r>
    <x v="1"/>
    <s v="0311"/>
    <n v="0"/>
    <n v="0"/>
    <n v="2055"/>
    <n v="1995"/>
    <n v="-257.57"/>
    <n v="0"/>
    <s v="50-R1.5 - Retirement"/>
    <m/>
    <x v="2"/>
    <n v="2060"/>
    <b v="0"/>
  </r>
  <r>
    <x v="1"/>
    <s v="0311"/>
    <n v="0"/>
    <n v="0"/>
    <n v="2055"/>
    <n v="1996"/>
    <n v="-8868.84"/>
    <n v="0"/>
    <s v="50-R1.5 - Retirement"/>
    <m/>
    <x v="2"/>
    <n v="2060"/>
    <b v="0"/>
  </r>
  <r>
    <x v="1"/>
    <s v="0311"/>
    <n v="0"/>
    <n v="0"/>
    <n v="2055"/>
    <n v="1997"/>
    <n v="-29085.09"/>
    <n v="0"/>
    <s v="50-R1.5 - Retirement"/>
    <m/>
    <x v="2"/>
    <n v="2060"/>
    <b v="0"/>
  </r>
  <r>
    <x v="1"/>
    <s v="0311"/>
    <n v="0"/>
    <n v="0"/>
    <n v="2055"/>
    <n v="1998"/>
    <n v="-96992.58"/>
    <n v="0"/>
    <s v="50-R1.5 - Retirement"/>
    <m/>
    <x v="2"/>
    <n v="2060"/>
    <b v="0"/>
  </r>
  <r>
    <x v="1"/>
    <s v="0311"/>
    <n v="0"/>
    <n v="0"/>
    <n v="2055"/>
    <n v="1999"/>
    <n v="-7470.11"/>
    <n v="0"/>
    <s v="50-R1.5 - Retirement"/>
    <m/>
    <x v="2"/>
    <n v="2060"/>
    <b v="0"/>
  </r>
  <r>
    <x v="1"/>
    <s v="0311"/>
    <n v="0"/>
    <n v="0"/>
    <n v="2055"/>
    <n v="2000"/>
    <n v="-1618.44"/>
    <n v="0"/>
    <s v="50-R1.5 - Retirement"/>
    <m/>
    <x v="2"/>
    <n v="2060"/>
    <b v="0"/>
  </r>
  <r>
    <x v="1"/>
    <s v="0311"/>
    <n v="0"/>
    <n v="0"/>
    <n v="2055"/>
    <n v="2001"/>
    <n v="-12711.98"/>
    <n v="0"/>
    <s v="50-R1.5 - Retirement"/>
    <m/>
    <x v="2"/>
    <n v="2060"/>
    <b v="0"/>
  </r>
  <r>
    <x v="1"/>
    <s v="0311"/>
    <n v="0"/>
    <n v="0"/>
    <n v="2055"/>
    <n v="2002"/>
    <n v="-696039.48"/>
    <n v="0"/>
    <s v="50-R1.5 - Retirement"/>
    <m/>
    <x v="2"/>
    <n v="2060"/>
    <b v="0"/>
  </r>
  <r>
    <x v="1"/>
    <s v="0311"/>
    <n v="0"/>
    <n v="0"/>
    <n v="2055"/>
    <n v="2003"/>
    <n v="-62996.68"/>
    <n v="0"/>
    <s v="50-R1.5 - Retirement"/>
    <m/>
    <x v="2"/>
    <n v="2060"/>
    <b v="0"/>
  </r>
  <r>
    <x v="1"/>
    <s v="0311"/>
    <n v="0"/>
    <n v="0"/>
    <n v="2055"/>
    <n v="2004"/>
    <n v="-116027.01"/>
    <n v="0"/>
    <s v="50-R1.5 - Retirement"/>
    <m/>
    <x v="2"/>
    <n v="2060"/>
    <b v="0"/>
  </r>
  <r>
    <x v="1"/>
    <s v="0311"/>
    <n v="0"/>
    <n v="0"/>
    <n v="2055"/>
    <n v="2005"/>
    <n v="-40150.75"/>
    <n v="0"/>
    <s v="50-R1.5 - Retirement"/>
    <m/>
    <x v="2"/>
    <n v="2060"/>
    <b v="0"/>
  </r>
  <r>
    <x v="1"/>
    <s v="0311"/>
    <n v="0"/>
    <n v="0"/>
    <n v="2055"/>
    <n v="2006"/>
    <n v="-73668.28"/>
    <n v="0"/>
    <s v="50-R1.5 - Retirement"/>
    <m/>
    <x v="2"/>
    <n v="2060"/>
    <b v="0"/>
  </r>
  <r>
    <x v="1"/>
    <s v="0311"/>
    <n v="0"/>
    <n v="0"/>
    <n v="2055"/>
    <n v="2007"/>
    <n v="-15676.99"/>
    <n v="0"/>
    <s v="50-R1.5 - Retirement"/>
    <m/>
    <x v="2"/>
    <n v="2060"/>
    <b v="0"/>
  </r>
  <r>
    <x v="1"/>
    <s v="0311"/>
    <n v="0"/>
    <n v="0"/>
    <n v="2055"/>
    <n v="2008"/>
    <n v="-6939.87"/>
    <n v="0"/>
    <s v="50-R1.5 - Retirement"/>
    <m/>
    <x v="2"/>
    <n v="2060"/>
    <b v="0"/>
  </r>
  <r>
    <x v="1"/>
    <s v="0311"/>
    <n v="0"/>
    <n v="0"/>
    <n v="2055"/>
    <n v="2009"/>
    <n v="-58379.34"/>
    <n v="0"/>
    <s v="50-R1.5 - Retirement"/>
    <m/>
    <x v="2"/>
    <n v="2060"/>
    <b v="0"/>
  </r>
  <r>
    <x v="1"/>
    <s v="0311"/>
    <n v="0"/>
    <n v="0"/>
    <n v="2055"/>
    <n v="2010"/>
    <n v="-93209.78"/>
    <n v="0"/>
    <s v="50-R1.5 - Retirement"/>
    <m/>
    <x v="2"/>
    <n v="2060"/>
    <b v="0"/>
  </r>
  <r>
    <x v="1"/>
    <s v="0311"/>
    <n v="0"/>
    <n v="0"/>
    <n v="2056"/>
    <n v="1990"/>
    <n v="-2628537.8199999998"/>
    <n v="0"/>
    <s v="50-R1.5 - Retirement"/>
    <m/>
    <x v="2"/>
    <n v="2060"/>
    <b v="0"/>
  </r>
  <r>
    <x v="1"/>
    <s v="0311"/>
    <n v="0"/>
    <n v="0"/>
    <n v="2056"/>
    <n v="1991"/>
    <n v="-3325.82"/>
    <n v="0"/>
    <s v="50-R1.5 - Retirement"/>
    <m/>
    <x v="2"/>
    <n v="2060"/>
    <b v="0"/>
  </r>
  <r>
    <x v="1"/>
    <s v="0311"/>
    <n v="0"/>
    <n v="0"/>
    <n v="2056"/>
    <n v="1994"/>
    <n v="-584.26"/>
    <n v="0"/>
    <s v="50-R1.5 - Retirement"/>
    <m/>
    <x v="2"/>
    <n v="2060"/>
    <b v="0"/>
  </r>
  <r>
    <x v="1"/>
    <s v="0311"/>
    <n v="0"/>
    <n v="0"/>
    <n v="2056"/>
    <n v="1995"/>
    <n v="-255.19"/>
    <n v="0"/>
    <s v="50-R1.5 - Retirement"/>
    <m/>
    <x v="2"/>
    <n v="2060"/>
    <b v="0"/>
  </r>
  <r>
    <x v="1"/>
    <s v="0311"/>
    <n v="0"/>
    <n v="0"/>
    <n v="2056"/>
    <n v="1996"/>
    <n v="-8812.0499999999993"/>
    <n v="0"/>
    <s v="50-R1.5 - Retirement"/>
    <m/>
    <x v="2"/>
    <n v="2060"/>
    <b v="0"/>
  </r>
  <r>
    <x v="1"/>
    <s v="0311"/>
    <n v="0"/>
    <n v="0"/>
    <n v="2056"/>
    <n v="1997"/>
    <n v="-28979.79"/>
    <n v="0"/>
    <s v="50-R1.5 - Retirement"/>
    <m/>
    <x v="2"/>
    <n v="2060"/>
    <b v="0"/>
  </r>
  <r>
    <x v="1"/>
    <s v="0311"/>
    <n v="0"/>
    <n v="0"/>
    <n v="2056"/>
    <n v="1998"/>
    <n v="-96903.58"/>
    <n v="0"/>
    <s v="50-R1.5 - Retirement"/>
    <m/>
    <x v="2"/>
    <n v="2060"/>
    <b v="0"/>
  </r>
  <r>
    <x v="1"/>
    <s v="0311"/>
    <n v="0"/>
    <n v="0"/>
    <n v="2056"/>
    <n v="1999"/>
    <n v="-7482.81"/>
    <n v="0"/>
    <s v="50-R1.5 - Retirement"/>
    <m/>
    <x v="2"/>
    <n v="2060"/>
    <b v="0"/>
  </r>
  <r>
    <x v="1"/>
    <s v="0311"/>
    <n v="0"/>
    <n v="0"/>
    <n v="2056"/>
    <n v="2000"/>
    <n v="-1625.26"/>
    <n v="0"/>
    <s v="50-R1.5 - Retirement"/>
    <m/>
    <x v="2"/>
    <n v="2060"/>
    <b v="0"/>
  </r>
  <r>
    <x v="1"/>
    <s v="0311"/>
    <n v="0"/>
    <n v="0"/>
    <n v="2056"/>
    <n v="2001"/>
    <n v="-12796.1"/>
    <n v="0"/>
    <s v="50-R1.5 - Retirement"/>
    <m/>
    <x v="2"/>
    <n v="2060"/>
    <b v="0"/>
  </r>
  <r>
    <x v="1"/>
    <s v="0311"/>
    <n v="0"/>
    <n v="0"/>
    <n v="2056"/>
    <n v="2002"/>
    <n v="-702257.16"/>
    <n v="0"/>
    <s v="50-R1.5 - Retirement"/>
    <m/>
    <x v="2"/>
    <n v="2060"/>
    <b v="0"/>
  </r>
  <r>
    <x v="1"/>
    <s v="0311"/>
    <n v="0"/>
    <n v="0"/>
    <n v="2056"/>
    <n v="2003"/>
    <n v="-63697.96"/>
    <n v="0"/>
    <s v="50-R1.5 - Retirement"/>
    <m/>
    <x v="2"/>
    <n v="2060"/>
    <b v="0"/>
  </r>
  <r>
    <x v="1"/>
    <s v="0311"/>
    <n v="0"/>
    <n v="0"/>
    <n v="2056"/>
    <n v="2004"/>
    <n v="-117560.51"/>
    <n v="0"/>
    <s v="50-R1.5 - Retirement"/>
    <m/>
    <x v="2"/>
    <n v="2060"/>
    <b v="0"/>
  </r>
  <r>
    <x v="1"/>
    <s v="0311"/>
    <n v="0"/>
    <n v="0"/>
    <n v="2056"/>
    <n v="2005"/>
    <n v="-40760.94"/>
    <n v="0"/>
    <s v="50-R1.5 - Retirement"/>
    <m/>
    <x v="2"/>
    <n v="2060"/>
    <b v="0"/>
  </r>
  <r>
    <x v="1"/>
    <s v="0311"/>
    <n v="0"/>
    <n v="0"/>
    <n v="2056"/>
    <n v="2006"/>
    <n v="-74926.759999999995"/>
    <n v="0"/>
    <s v="50-R1.5 - Retirement"/>
    <m/>
    <x v="2"/>
    <n v="2060"/>
    <b v="0"/>
  </r>
  <r>
    <x v="1"/>
    <s v="0311"/>
    <n v="0"/>
    <n v="0"/>
    <n v="2056"/>
    <n v="2007"/>
    <n v="-15972.5"/>
    <n v="0"/>
    <s v="50-R1.5 - Retirement"/>
    <m/>
    <x v="2"/>
    <n v="2060"/>
    <b v="0"/>
  </r>
  <r>
    <x v="1"/>
    <s v="0311"/>
    <n v="0"/>
    <n v="0"/>
    <n v="2056"/>
    <n v="2008"/>
    <n v="-7082.23"/>
    <n v="0"/>
    <s v="50-R1.5 - Retirement"/>
    <m/>
    <x v="2"/>
    <n v="2060"/>
    <b v="0"/>
  </r>
  <r>
    <x v="1"/>
    <s v="0311"/>
    <n v="0"/>
    <n v="0"/>
    <n v="2056"/>
    <n v="2009"/>
    <n v="-59668.45"/>
    <n v="0"/>
    <s v="50-R1.5 - Retirement"/>
    <m/>
    <x v="2"/>
    <n v="2060"/>
    <b v="0"/>
  </r>
  <r>
    <x v="1"/>
    <s v="0311"/>
    <n v="0"/>
    <n v="0"/>
    <n v="2056"/>
    <n v="2010"/>
    <n v="-95403.55"/>
    <n v="0"/>
    <s v="50-R1.5 - Retirement"/>
    <m/>
    <x v="2"/>
    <n v="2060"/>
    <b v="0"/>
  </r>
  <r>
    <x v="1"/>
    <s v="0311"/>
    <n v="0"/>
    <n v="0"/>
    <n v="2057"/>
    <n v="1990"/>
    <n v="-2556411.25"/>
    <n v="0"/>
    <s v="50-R1.5 - Retirement"/>
    <m/>
    <x v="2"/>
    <n v="2060"/>
    <b v="0"/>
  </r>
  <r>
    <x v="1"/>
    <s v="0311"/>
    <n v="0"/>
    <n v="0"/>
    <n v="2057"/>
    <n v="1991"/>
    <n v="-3243.2"/>
    <n v="0"/>
    <s v="50-R1.5 - Retirement"/>
    <m/>
    <x v="2"/>
    <n v="2060"/>
    <b v="0"/>
  </r>
  <r>
    <x v="1"/>
    <s v="0311"/>
    <n v="0"/>
    <n v="0"/>
    <n v="2057"/>
    <n v="1994"/>
    <n v="-575.37"/>
    <n v="0"/>
    <s v="50-R1.5 - Retirement"/>
    <m/>
    <x v="2"/>
    <n v="2060"/>
    <b v="0"/>
  </r>
  <r>
    <x v="1"/>
    <s v="0311"/>
    <n v="0"/>
    <n v="0"/>
    <n v="2057"/>
    <n v="1995"/>
    <n v="-252.06"/>
    <n v="0"/>
    <s v="50-R1.5 - Retirement"/>
    <m/>
    <x v="2"/>
    <n v="2060"/>
    <b v="0"/>
  </r>
  <r>
    <x v="1"/>
    <s v="0311"/>
    <n v="0"/>
    <n v="0"/>
    <n v="2057"/>
    <n v="1996"/>
    <n v="-8730.34"/>
    <n v="0"/>
    <s v="50-R1.5 - Retirement"/>
    <m/>
    <x v="2"/>
    <n v="2060"/>
    <b v="0"/>
  </r>
  <r>
    <x v="1"/>
    <s v="0311"/>
    <n v="0"/>
    <n v="0"/>
    <n v="2057"/>
    <n v="1997"/>
    <n v="-28794.2"/>
    <n v="0"/>
    <s v="50-R1.5 - Retirement"/>
    <m/>
    <x v="2"/>
    <n v="2060"/>
    <b v="0"/>
  </r>
  <r>
    <x v="1"/>
    <s v="0311"/>
    <n v="0"/>
    <n v="0"/>
    <n v="2057"/>
    <n v="1998"/>
    <n v="-96552.75"/>
    <n v="0"/>
    <s v="50-R1.5 - Retirement"/>
    <m/>
    <x v="2"/>
    <n v="2060"/>
    <b v="0"/>
  </r>
  <r>
    <x v="1"/>
    <s v="0311"/>
    <n v="0"/>
    <n v="0"/>
    <n v="2057"/>
    <n v="1999"/>
    <n v="-7475.94"/>
    <n v="0"/>
    <s v="50-R1.5 - Retirement"/>
    <m/>
    <x v="2"/>
    <n v="2060"/>
    <b v="0"/>
  </r>
  <r>
    <x v="1"/>
    <s v="0311"/>
    <n v="0"/>
    <n v="0"/>
    <n v="2057"/>
    <n v="2000"/>
    <n v="-1628.03"/>
    <n v="0"/>
    <s v="50-R1.5 - Retirement"/>
    <m/>
    <x v="2"/>
    <n v="2060"/>
    <b v="0"/>
  </r>
  <r>
    <x v="1"/>
    <s v="0311"/>
    <n v="0"/>
    <n v="0"/>
    <n v="2057"/>
    <n v="2001"/>
    <n v="-12850.08"/>
    <n v="0"/>
    <s v="50-R1.5 - Retirement"/>
    <m/>
    <x v="2"/>
    <n v="2060"/>
    <b v="0"/>
  </r>
  <r>
    <x v="1"/>
    <s v="0311"/>
    <n v="0"/>
    <n v="0"/>
    <n v="2057"/>
    <n v="2002"/>
    <n v="-706904.31"/>
    <n v="0"/>
    <s v="50-R1.5 - Retirement"/>
    <m/>
    <x v="2"/>
    <n v="2060"/>
    <b v="0"/>
  </r>
  <r>
    <x v="1"/>
    <s v="0311"/>
    <n v="0"/>
    <n v="0"/>
    <n v="2057"/>
    <n v="2003"/>
    <n v="-64266.97"/>
    <n v="0"/>
    <s v="50-R1.5 - Retirement"/>
    <m/>
    <x v="2"/>
    <n v="2060"/>
    <b v="0"/>
  </r>
  <r>
    <x v="1"/>
    <s v="0311"/>
    <n v="0"/>
    <n v="0"/>
    <n v="2057"/>
    <n v="2004"/>
    <n v="-118869.2"/>
    <n v="0"/>
    <s v="50-R1.5 - Retirement"/>
    <m/>
    <x v="2"/>
    <n v="2060"/>
    <b v="0"/>
  </r>
  <r>
    <x v="1"/>
    <s v="0311"/>
    <n v="0"/>
    <n v="0"/>
    <n v="2057"/>
    <n v="2005"/>
    <n v="-41299.67"/>
    <n v="0"/>
    <s v="50-R1.5 - Retirement"/>
    <m/>
    <x v="2"/>
    <n v="2060"/>
    <b v="0"/>
  </r>
  <r>
    <x v="1"/>
    <s v="0311"/>
    <n v="0"/>
    <n v="0"/>
    <n v="2057"/>
    <n v="2006"/>
    <n v="-76065.460000000006"/>
    <n v="0"/>
    <s v="50-R1.5 - Retirement"/>
    <m/>
    <x v="2"/>
    <n v="2060"/>
    <b v="0"/>
  </r>
  <r>
    <x v="1"/>
    <s v="0311"/>
    <n v="0"/>
    <n v="0"/>
    <n v="2057"/>
    <n v="2007"/>
    <n v="-16245.36"/>
    <n v="0"/>
    <s v="50-R1.5 - Retirement"/>
    <m/>
    <x v="2"/>
    <n v="2060"/>
    <b v="0"/>
  </r>
  <r>
    <x v="1"/>
    <s v="0311"/>
    <n v="0"/>
    <n v="0"/>
    <n v="2057"/>
    <n v="2008"/>
    <n v="-7215.73"/>
    <n v="0"/>
    <s v="50-R1.5 - Retirement"/>
    <m/>
    <x v="2"/>
    <n v="2060"/>
    <b v="0"/>
  </r>
  <r>
    <x v="1"/>
    <s v="0311"/>
    <n v="0"/>
    <n v="0"/>
    <n v="2057"/>
    <n v="2009"/>
    <n v="-60892.47"/>
    <n v="0"/>
    <s v="50-R1.5 - Retirement"/>
    <m/>
    <x v="2"/>
    <n v="2060"/>
    <b v="0"/>
  </r>
  <r>
    <x v="1"/>
    <s v="0311"/>
    <n v="0"/>
    <n v="0"/>
    <n v="2057"/>
    <n v="2010"/>
    <n v="-97510.23"/>
    <n v="0"/>
    <s v="50-R1.5 - Retirement"/>
    <m/>
    <x v="2"/>
    <n v="2060"/>
    <b v="0"/>
  </r>
  <r>
    <x v="1"/>
    <s v="0311"/>
    <n v="0"/>
    <n v="0"/>
    <n v="2058"/>
    <n v="1990"/>
    <n v="-2477816.21"/>
    <n v="0"/>
    <s v="50-R1.5 - Retirement"/>
    <m/>
    <x v="2"/>
    <n v="2060"/>
    <b v="0"/>
  </r>
  <r>
    <x v="1"/>
    <s v="0311"/>
    <n v="0"/>
    <n v="0"/>
    <n v="2058"/>
    <n v="1991"/>
    <n v="-3154.21"/>
    <n v="0"/>
    <s v="50-R1.5 - Retirement"/>
    <m/>
    <x v="2"/>
    <n v="2060"/>
    <b v="0"/>
  </r>
  <r>
    <x v="1"/>
    <s v="0311"/>
    <n v="0"/>
    <n v="0"/>
    <n v="2058"/>
    <n v="1994"/>
    <n v="-564.85"/>
    <n v="0"/>
    <s v="50-R1.5 - Retirement"/>
    <m/>
    <x v="2"/>
    <n v="2060"/>
    <b v="0"/>
  </r>
  <r>
    <x v="1"/>
    <s v="0311"/>
    <n v="0"/>
    <n v="0"/>
    <n v="2058"/>
    <n v="1995"/>
    <n v="-248.23"/>
    <n v="0"/>
    <s v="50-R1.5 - Retirement"/>
    <m/>
    <x v="2"/>
    <n v="2060"/>
    <b v="0"/>
  </r>
  <r>
    <x v="1"/>
    <s v="0311"/>
    <n v="0"/>
    <n v="0"/>
    <n v="2058"/>
    <n v="1996"/>
    <n v="-8623.5"/>
    <n v="0"/>
    <s v="50-R1.5 - Retirement"/>
    <m/>
    <x v="2"/>
    <n v="2060"/>
    <b v="0"/>
  </r>
  <r>
    <x v="1"/>
    <s v="0311"/>
    <n v="0"/>
    <n v="0"/>
    <n v="2058"/>
    <n v="1997"/>
    <n v="-28527.22"/>
    <n v="0"/>
    <s v="50-R1.5 - Retirement"/>
    <m/>
    <x v="2"/>
    <n v="2060"/>
    <b v="0"/>
  </r>
  <r>
    <x v="1"/>
    <s v="0311"/>
    <n v="0"/>
    <n v="0"/>
    <n v="2058"/>
    <n v="1998"/>
    <n v="-95934.41"/>
    <n v="0"/>
    <s v="50-R1.5 - Retirement"/>
    <m/>
    <x v="2"/>
    <n v="2060"/>
    <b v="0"/>
  </r>
  <r>
    <x v="1"/>
    <s v="0311"/>
    <n v="0"/>
    <n v="0"/>
    <n v="2058"/>
    <n v="1999"/>
    <n v="-7448.88"/>
    <n v="0"/>
    <s v="50-R1.5 - Retirement"/>
    <m/>
    <x v="2"/>
    <n v="2060"/>
    <b v="0"/>
  </r>
  <r>
    <x v="1"/>
    <s v="0311"/>
    <n v="0"/>
    <n v="0"/>
    <n v="2058"/>
    <n v="2000"/>
    <n v="-1626.53"/>
    <n v="0"/>
    <s v="50-R1.5 - Retirement"/>
    <m/>
    <x v="2"/>
    <n v="2060"/>
    <b v="0"/>
  </r>
  <r>
    <x v="1"/>
    <s v="0311"/>
    <n v="0"/>
    <n v="0"/>
    <n v="2058"/>
    <n v="2001"/>
    <n v="-12871.91"/>
    <n v="0"/>
    <s v="50-R1.5 - Retirement"/>
    <m/>
    <x v="2"/>
    <n v="2060"/>
    <b v="0"/>
  </r>
  <r>
    <x v="1"/>
    <s v="0311"/>
    <n v="0"/>
    <n v="0"/>
    <n v="2058"/>
    <n v="2002"/>
    <n v="-709886.07"/>
    <n v="0"/>
    <s v="50-R1.5 - Retirement"/>
    <m/>
    <x v="2"/>
    <n v="2060"/>
    <b v="0"/>
  </r>
  <r>
    <x v="1"/>
    <s v="0311"/>
    <n v="0"/>
    <n v="0"/>
    <n v="2058"/>
    <n v="2003"/>
    <n v="-64692.26"/>
    <n v="0"/>
    <s v="50-R1.5 - Retirement"/>
    <m/>
    <x v="2"/>
    <n v="2060"/>
    <b v="0"/>
  </r>
  <r>
    <x v="1"/>
    <s v="0311"/>
    <n v="0"/>
    <n v="0"/>
    <n v="2058"/>
    <n v="2004"/>
    <n v="-119931.05"/>
    <n v="0"/>
    <s v="50-R1.5 - Retirement"/>
    <m/>
    <x v="2"/>
    <n v="2060"/>
    <b v="0"/>
  </r>
  <r>
    <x v="1"/>
    <s v="0311"/>
    <n v="0"/>
    <n v="0"/>
    <n v="2058"/>
    <n v="2005"/>
    <n v="-41759.42"/>
    <n v="0"/>
    <s v="50-R1.5 - Retirement"/>
    <m/>
    <x v="2"/>
    <n v="2060"/>
    <b v="0"/>
  </r>
  <r>
    <x v="1"/>
    <s v="0311"/>
    <n v="0"/>
    <n v="0"/>
    <n v="2058"/>
    <n v="2006"/>
    <n v="-77070.8"/>
    <n v="0"/>
    <s v="50-R1.5 - Retirement"/>
    <m/>
    <x v="2"/>
    <n v="2060"/>
    <b v="0"/>
  </r>
  <r>
    <x v="1"/>
    <s v="0311"/>
    <n v="0"/>
    <n v="0"/>
    <n v="2058"/>
    <n v="2007"/>
    <n v="-16492.25"/>
    <n v="0"/>
    <s v="50-R1.5 - Retirement"/>
    <m/>
    <x v="2"/>
    <n v="2060"/>
    <b v="0"/>
  </r>
  <r>
    <x v="1"/>
    <s v="0311"/>
    <n v="0"/>
    <n v="0"/>
    <n v="2058"/>
    <n v="2008"/>
    <n v="-7338.99"/>
    <n v="0"/>
    <s v="50-R1.5 - Retirement"/>
    <m/>
    <x v="2"/>
    <n v="2060"/>
    <b v="0"/>
  </r>
  <r>
    <x v="1"/>
    <s v="0311"/>
    <n v="0"/>
    <n v="0"/>
    <n v="2058"/>
    <n v="2009"/>
    <n v="-62040.29"/>
    <n v="0"/>
    <s v="50-R1.5 - Retirement"/>
    <m/>
    <x v="2"/>
    <n v="2060"/>
    <b v="0"/>
  </r>
  <r>
    <x v="1"/>
    <s v="0311"/>
    <n v="0"/>
    <n v="0"/>
    <n v="2058"/>
    <n v="2010"/>
    <n v="-99510.52"/>
    <n v="0"/>
    <s v="50-R1.5 - Retirement"/>
    <m/>
    <x v="2"/>
    <n v="2060"/>
    <b v="0"/>
  </r>
  <r>
    <x v="1"/>
    <s v="0311"/>
    <n v="0"/>
    <n v="0"/>
    <n v="2059"/>
    <n v="1990"/>
    <n v="-2393898.81"/>
    <n v="0"/>
    <s v="50-R1.5 - Retirement"/>
    <m/>
    <x v="2"/>
    <n v="2060"/>
    <b v="0"/>
  </r>
  <r>
    <x v="1"/>
    <s v="0311"/>
    <n v="0"/>
    <n v="0"/>
    <n v="2059"/>
    <n v="1991"/>
    <n v="-3057.23"/>
    <n v="0"/>
    <s v="50-R1.5 - Retirement"/>
    <m/>
    <x v="2"/>
    <n v="2060"/>
    <b v="0"/>
  </r>
  <r>
    <x v="1"/>
    <s v="0311"/>
    <n v="0"/>
    <n v="0"/>
    <n v="2059"/>
    <n v="1994"/>
    <n v="-552.87"/>
    <n v="0"/>
    <s v="50-R1.5 - Retirement"/>
    <m/>
    <x v="2"/>
    <n v="2060"/>
    <b v="0"/>
  </r>
  <r>
    <x v="1"/>
    <s v="0311"/>
    <n v="0"/>
    <n v="0"/>
    <n v="2059"/>
    <n v="1995"/>
    <n v="-243.69"/>
    <n v="0"/>
    <s v="50-R1.5 - Retirement"/>
    <m/>
    <x v="2"/>
    <n v="2060"/>
    <b v="0"/>
  </r>
  <r>
    <x v="1"/>
    <s v="0311"/>
    <n v="0"/>
    <n v="0"/>
    <n v="2059"/>
    <n v="1996"/>
    <n v="-8492.17"/>
    <n v="0"/>
    <s v="50-R1.5 - Retirement"/>
    <m/>
    <x v="2"/>
    <n v="2060"/>
    <b v="0"/>
  </r>
  <r>
    <x v="1"/>
    <s v="0311"/>
    <n v="0"/>
    <n v="0"/>
    <n v="2059"/>
    <n v="1997"/>
    <n v="-28178.09"/>
    <n v="0"/>
    <s v="50-R1.5 - Retirement"/>
    <m/>
    <x v="2"/>
    <n v="2060"/>
    <b v="0"/>
  </r>
  <r>
    <x v="1"/>
    <s v="0311"/>
    <n v="0"/>
    <n v="0"/>
    <n v="2059"/>
    <n v="1998"/>
    <n v="-95044.93"/>
    <n v="0"/>
    <s v="50-R1.5 - Retirement"/>
    <m/>
    <x v="2"/>
    <n v="2060"/>
    <b v="0"/>
  </r>
  <r>
    <x v="1"/>
    <s v="0311"/>
    <n v="0"/>
    <n v="0"/>
    <n v="2059"/>
    <n v="1999"/>
    <n v="-7401.17"/>
    <n v="0"/>
    <s v="50-R1.5 - Retirement"/>
    <m/>
    <x v="2"/>
    <n v="2060"/>
    <b v="0"/>
  </r>
  <r>
    <x v="1"/>
    <s v="0311"/>
    <n v="0"/>
    <n v="0"/>
    <n v="2059"/>
    <n v="2000"/>
    <n v="-1620.64"/>
    <n v="0"/>
    <s v="50-R1.5 - Retirement"/>
    <m/>
    <x v="2"/>
    <n v="2060"/>
    <b v="0"/>
  </r>
  <r>
    <x v="1"/>
    <s v="0311"/>
    <n v="0"/>
    <n v="0"/>
    <n v="2059"/>
    <n v="2001"/>
    <n v="-12860.1"/>
    <n v="0"/>
    <s v="50-R1.5 - Retirement"/>
    <m/>
    <x v="2"/>
    <n v="2060"/>
    <b v="0"/>
  </r>
  <r>
    <x v="1"/>
    <s v="0311"/>
    <n v="0"/>
    <n v="0"/>
    <n v="2059"/>
    <n v="2002"/>
    <n v="-711092.43"/>
    <n v="0"/>
    <s v="50-R1.5 - Retirement"/>
    <m/>
    <x v="2"/>
    <n v="2060"/>
    <b v="0"/>
  </r>
  <r>
    <x v="1"/>
    <s v="0311"/>
    <n v="0"/>
    <n v="0"/>
    <n v="2059"/>
    <n v="2003"/>
    <n v="-64965.13"/>
    <n v="0"/>
    <s v="50-R1.5 - Retirement"/>
    <m/>
    <x v="2"/>
    <n v="2060"/>
    <b v="0"/>
  </r>
  <r>
    <x v="1"/>
    <s v="0311"/>
    <n v="0"/>
    <n v="0"/>
    <n v="2059"/>
    <n v="2004"/>
    <n v="-120724.69"/>
    <n v="0"/>
    <s v="50-R1.5 - Retirement"/>
    <m/>
    <x v="2"/>
    <n v="2060"/>
    <b v="0"/>
  </r>
  <r>
    <x v="1"/>
    <s v="0311"/>
    <n v="0"/>
    <n v="0"/>
    <n v="2059"/>
    <n v="2005"/>
    <n v="-42132.45"/>
    <n v="0"/>
    <s v="50-R1.5 - Retirement"/>
    <m/>
    <x v="2"/>
    <n v="2060"/>
    <b v="0"/>
  </r>
  <r>
    <x v="1"/>
    <s v="0311"/>
    <n v="0"/>
    <n v="0"/>
    <n v="2059"/>
    <n v="2006"/>
    <n v="-77928.75"/>
    <n v="0"/>
    <s v="50-R1.5 - Retirement"/>
    <m/>
    <x v="2"/>
    <n v="2060"/>
    <b v="0"/>
  </r>
  <r>
    <x v="1"/>
    <s v="0311"/>
    <n v="0"/>
    <n v="0"/>
    <n v="2059"/>
    <n v="2007"/>
    <n v="-16710.23"/>
    <n v="0"/>
    <s v="50-R1.5 - Retirement"/>
    <m/>
    <x v="2"/>
    <n v="2060"/>
    <b v="0"/>
  </r>
  <r>
    <x v="1"/>
    <s v="0311"/>
    <n v="0"/>
    <n v="0"/>
    <n v="2059"/>
    <n v="2008"/>
    <n v="-7450.53"/>
    <n v="0"/>
    <s v="50-R1.5 - Retirement"/>
    <m/>
    <x v="2"/>
    <n v="2060"/>
    <b v="0"/>
  </r>
  <r>
    <x v="1"/>
    <s v="0311"/>
    <n v="0"/>
    <n v="0"/>
    <n v="2059"/>
    <n v="2009"/>
    <n v="-63100.13"/>
    <n v="0"/>
    <s v="50-R1.5 - Retirement"/>
    <m/>
    <x v="2"/>
    <n v="2060"/>
    <b v="0"/>
  </r>
  <r>
    <x v="1"/>
    <s v="0311"/>
    <n v="0"/>
    <n v="0"/>
    <n v="2059"/>
    <n v="2010"/>
    <n v="-101386.3"/>
    <n v="0"/>
    <s v="50-R1.5 - Retirement"/>
    <m/>
    <x v="2"/>
    <n v="2060"/>
    <b v="0"/>
  </r>
  <r>
    <x v="1"/>
    <s v="0311"/>
    <n v="0"/>
    <n v="0"/>
    <n v="2060"/>
    <n v="1990"/>
    <n v="-29464552.350000001"/>
    <n v="0"/>
    <s v="50-R1.5 - Retirement"/>
    <m/>
    <x v="2"/>
    <n v="2060"/>
    <b v="1"/>
  </r>
  <r>
    <x v="1"/>
    <s v="0311"/>
    <n v="0"/>
    <n v="0"/>
    <n v="2060"/>
    <n v="1991"/>
    <n v="-39308.31"/>
    <n v="0"/>
    <s v="50-R1.5 - Retirement"/>
    <m/>
    <x v="2"/>
    <n v="2060"/>
    <b v="1"/>
  </r>
  <r>
    <x v="1"/>
    <s v="0311"/>
    <n v="0"/>
    <n v="0"/>
    <n v="2060"/>
    <n v="1994"/>
    <n v="-8106.2"/>
    <n v="0"/>
    <s v="50-R1.5 - Retirement"/>
    <m/>
    <x v="2"/>
    <n v="2060"/>
    <b v="1"/>
  </r>
  <r>
    <x v="1"/>
    <s v="0311"/>
    <n v="0"/>
    <n v="0"/>
    <n v="2060"/>
    <n v="1995"/>
    <n v="-3735.69"/>
    <n v="0"/>
    <s v="50-R1.5 - Retirement"/>
    <m/>
    <x v="2"/>
    <n v="2060"/>
    <b v="1"/>
  </r>
  <r>
    <x v="1"/>
    <s v="0311"/>
    <n v="0"/>
    <n v="0"/>
    <n v="2060"/>
    <n v="1996"/>
    <n v="-136141"/>
    <n v="0"/>
    <s v="50-R1.5 - Retirement"/>
    <m/>
    <x v="2"/>
    <n v="2060"/>
    <b v="1"/>
  </r>
  <r>
    <x v="1"/>
    <s v="0311"/>
    <n v="0"/>
    <n v="0"/>
    <n v="2060"/>
    <n v="1997"/>
    <n v="-472602.65"/>
    <n v="0"/>
    <s v="50-R1.5 - Retirement"/>
    <m/>
    <x v="2"/>
    <n v="2060"/>
    <b v="1"/>
  </r>
  <r>
    <x v="1"/>
    <s v="0311"/>
    <n v="0"/>
    <n v="0"/>
    <n v="2060"/>
    <n v="1998"/>
    <n v="-1668464.75"/>
    <n v="0"/>
    <s v="50-R1.5 - Retirement"/>
    <m/>
    <x v="2"/>
    <n v="2060"/>
    <b v="1"/>
  </r>
  <r>
    <x v="1"/>
    <s v="0311"/>
    <n v="0"/>
    <n v="0"/>
    <n v="2060"/>
    <n v="1999"/>
    <n v="-136051.72"/>
    <n v="0"/>
    <s v="50-R1.5 - Retirement"/>
    <m/>
    <x v="2"/>
    <n v="2060"/>
    <b v="1"/>
  </r>
  <r>
    <x v="1"/>
    <s v="0311"/>
    <n v="0"/>
    <n v="0"/>
    <n v="2060"/>
    <n v="2000"/>
    <n v="-31210.86"/>
    <n v="0"/>
    <s v="50-R1.5 - Retirement"/>
    <m/>
    <x v="2"/>
    <n v="2060"/>
    <b v="1"/>
  </r>
  <r>
    <x v="1"/>
    <s v="0311"/>
    <n v="0"/>
    <n v="0"/>
    <n v="2060"/>
    <n v="2001"/>
    <n v="-259580.92"/>
    <n v="0"/>
    <s v="50-R1.5 - Retirement"/>
    <m/>
    <x v="2"/>
    <n v="2060"/>
    <b v="1"/>
  </r>
  <r>
    <x v="1"/>
    <s v="0311"/>
    <n v="0"/>
    <n v="0"/>
    <n v="2060"/>
    <n v="2002"/>
    <n v="-15050655.880000001"/>
    <n v="0"/>
    <s v="50-R1.5 - Retirement"/>
    <m/>
    <x v="2"/>
    <n v="2060"/>
    <b v="1"/>
  </r>
  <r>
    <x v="1"/>
    <s v="0311"/>
    <n v="0"/>
    <n v="0"/>
    <n v="2060"/>
    <n v="2003"/>
    <n v="-1442434.37"/>
    <n v="0"/>
    <s v="50-R1.5 - Retirement"/>
    <m/>
    <x v="2"/>
    <n v="2060"/>
    <b v="1"/>
  </r>
  <r>
    <x v="1"/>
    <s v="0311"/>
    <n v="0"/>
    <n v="0"/>
    <n v="2060"/>
    <n v="2004"/>
    <n v="-2813015.69"/>
    <n v="0"/>
    <s v="50-R1.5 - Retirement"/>
    <m/>
    <x v="2"/>
    <n v="2060"/>
    <b v="1"/>
  </r>
  <r>
    <x v="1"/>
    <s v="0311"/>
    <n v="0"/>
    <n v="0"/>
    <n v="2060"/>
    <n v="2005"/>
    <n v="-1030639.42"/>
    <n v="0"/>
    <s v="50-R1.5 - Retirement"/>
    <m/>
    <x v="2"/>
    <n v="2060"/>
    <b v="1"/>
  </r>
  <r>
    <x v="1"/>
    <s v="0311"/>
    <n v="0"/>
    <n v="0"/>
    <n v="2060"/>
    <n v="2006"/>
    <n v="-2001938.37"/>
    <n v="0"/>
    <s v="50-R1.5 - Retirement"/>
    <m/>
    <x v="2"/>
    <n v="2060"/>
    <b v="1"/>
  </r>
  <r>
    <x v="1"/>
    <s v="0311"/>
    <n v="0"/>
    <n v="0"/>
    <n v="2060"/>
    <n v="2007"/>
    <n v="-450949.69"/>
    <n v="0"/>
    <s v="50-R1.5 - Retirement"/>
    <m/>
    <x v="2"/>
    <n v="2060"/>
    <b v="1"/>
  </r>
  <r>
    <x v="1"/>
    <s v="0311"/>
    <n v="0"/>
    <n v="0"/>
    <n v="2060"/>
    <n v="2008"/>
    <n v="-211269.71"/>
    <n v="0"/>
    <s v="50-R1.5 - Retirement"/>
    <m/>
    <x v="2"/>
    <n v="2060"/>
    <b v="1"/>
  </r>
  <r>
    <x v="1"/>
    <s v="0311"/>
    <n v="0"/>
    <n v="0"/>
    <n v="2060"/>
    <n v="2009"/>
    <n v="-1880540.58"/>
    <n v="0"/>
    <s v="50-R1.5 - Retirement"/>
    <m/>
    <x v="2"/>
    <n v="2060"/>
    <b v="1"/>
  </r>
  <r>
    <x v="1"/>
    <s v="0311"/>
    <n v="0"/>
    <n v="0"/>
    <n v="2060"/>
    <n v="2010"/>
    <n v="-3176299.11"/>
    <n v="0"/>
    <s v="50-R1.5 - Retirement"/>
    <m/>
    <x v="2"/>
    <n v="2060"/>
    <b v="1"/>
  </r>
  <r>
    <x v="1"/>
    <s v="0312"/>
    <n v="0"/>
    <n v="0"/>
    <n v="2011"/>
    <n v="1990"/>
    <n v="-398936.86"/>
    <n v="0"/>
    <s v="50-R1.5 - Retirement"/>
    <m/>
    <x v="2"/>
    <n v="2060"/>
    <b v="0"/>
  </r>
  <r>
    <x v="1"/>
    <s v="0312"/>
    <n v="0"/>
    <n v="0"/>
    <n v="2011"/>
    <n v="1991"/>
    <n v="-10458.700000000001"/>
    <n v="0"/>
    <s v="50-R1.5 - Retirement"/>
    <m/>
    <x v="2"/>
    <n v="2060"/>
    <b v="0"/>
  </r>
  <r>
    <x v="1"/>
    <s v="0312"/>
    <n v="0"/>
    <n v="0"/>
    <n v="2011"/>
    <n v="1992"/>
    <n v="-3623.91"/>
    <n v="0"/>
    <s v="50-R1.5 - Retirement"/>
    <m/>
    <x v="2"/>
    <n v="2060"/>
    <b v="0"/>
  </r>
  <r>
    <x v="1"/>
    <s v="0312"/>
    <n v="0"/>
    <n v="0"/>
    <n v="2011"/>
    <n v="1994"/>
    <n v="-1757.84"/>
    <n v="0"/>
    <s v="50-R1.5 - Retirement"/>
    <m/>
    <x v="2"/>
    <n v="2060"/>
    <b v="0"/>
  </r>
  <r>
    <x v="1"/>
    <s v="0312"/>
    <n v="0"/>
    <n v="0"/>
    <n v="2011"/>
    <n v="1995"/>
    <n v="-126.18"/>
    <n v="0"/>
    <s v="50-R1.5 - Retirement"/>
    <m/>
    <x v="2"/>
    <n v="2060"/>
    <b v="0"/>
  </r>
  <r>
    <x v="1"/>
    <s v="0312"/>
    <n v="0"/>
    <n v="0"/>
    <n v="2011"/>
    <n v="1996"/>
    <n v="-247.33"/>
    <n v="0"/>
    <s v="50-R1.5 - Retirement"/>
    <m/>
    <x v="2"/>
    <n v="2060"/>
    <b v="0"/>
  </r>
  <r>
    <x v="1"/>
    <s v="0312"/>
    <n v="0"/>
    <n v="0"/>
    <n v="2011"/>
    <n v="1997"/>
    <n v="-714.96"/>
    <n v="0"/>
    <s v="50-R1.5 - Retirement"/>
    <m/>
    <x v="2"/>
    <n v="2060"/>
    <b v="0"/>
  </r>
  <r>
    <x v="1"/>
    <s v="0312"/>
    <n v="0"/>
    <n v="0"/>
    <n v="2011"/>
    <n v="1998"/>
    <n v="-4836.95"/>
    <n v="0"/>
    <s v="50-R1.5 - Retirement"/>
    <m/>
    <x v="2"/>
    <n v="2060"/>
    <b v="0"/>
  </r>
  <r>
    <x v="1"/>
    <s v="0312"/>
    <n v="0"/>
    <n v="0"/>
    <n v="2011"/>
    <n v="1999"/>
    <n v="-1017.21"/>
    <n v="0"/>
    <s v="50-R1.5 - Retirement"/>
    <m/>
    <x v="2"/>
    <n v="2060"/>
    <b v="0"/>
  </r>
  <r>
    <x v="1"/>
    <s v="0312"/>
    <n v="0"/>
    <n v="0"/>
    <n v="2011"/>
    <n v="2002"/>
    <n v="-121.6"/>
    <n v="0"/>
    <s v="50-R1.5 - Retirement"/>
    <m/>
    <x v="2"/>
    <n v="2060"/>
    <b v="0"/>
  </r>
  <r>
    <x v="1"/>
    <s v="0312"/>
    <n v="0"/>
    <n v="0"/>
    <n v="2011"/>
    <n v="2003"/>
    <n v="-3064.8"/>
    <n v="0"/>
    <s v="50-R1.5 - Retirement"/>
    <m/>
    <x v="2"/>
    <n v="2060"/>
    <b v="0"/>
  </r>
  <r>
    <x v="1"/>
    <s v="0312"/>
    <n v="0"/>
    <n v="0"/>
    <n v="2011"/>
    <n v="2004"/>
    <n v="-6070.02"/>
    <n v="0"/>
    <s v="50-R1.5 - Retirement"/>
    <m/>
    <x v="2"/>
    <n v="2060"/>
    <b v="0"/>
  </r>
  <r>
    <x v="1"/>
    <s v="0312"/>
    <n v="0"/>
    <n v="0"/>
    <n v="2011"/>
    <n v="2005"/>
    <n v="-19174.45"/>
    <n v="0"/>
    <s v="50-R1.5 - Retirement"/>
    <m/>
    <x v="2"/>
    <n v="2060"/>
    <b v="0"/>
  </r>
  <r>
    <x v="1"/>
    <s v="0312"/>
    <n v="0"/>
    <n v="0"/>
    <n v="2011"/>
    <n v="2006"/>
    <n v="-19107.57"/>
    <n v="0"/>
    <s v="50-R1.5 - Retirement"/>
    <m/>
    <x v="2"/>
    <n v="2060"/>
    <b v="0"/>
  </r>
  <r>
    <x v="1"/>
    <s v="0312"/>
    <n v="0"/>
    <n v="0"/>
    <n v="2011"/>
    <n v="2007"/>
    <n v="-3529.59"/>
    <n v="0"/>
    <s v="50-R1.5 - Retirement"/>
    <m/>
    <x v="2"/>
    <n v="2060"/>
    <b v="0"/>
  </r>
  <r>
    <x v="1"/>
    <s v="0312"/>
    <n v="0"/>
    <n v="0"/>
    <n v="2011"/>
    <n v="2008"/>
    <n v="-780.04"/>
    <n v="0"/>
    <s v="50-R1.5 - Retirement"/>
    <m/>
    <x v="2"/>
    <n v="2060"/>
    <b v="0"/>
  </r>
  <r>
    <x v="1"/>
    <s v="0312"/>
    <n v="0"/>
    <n v="0"/>
    <n v="2011"/>
    <n v="2009"/>
    <n v="-171.47"/>
    <n v="0"/>
    <s v="50-R1.5 - Retirement"/>
    <m/>
    <x v="2"/>
    <n v="2060"/>
    <b v="0"/>
  </r>
  <r>
    <x v="1"/>
    <s v="0312"/>
    <n v="0"/>
    <n v="0"/>
    <n v="2012"/>
    <n v="1990"/>
    <n v="-413017.24"/>
    <n v="0"/>
    <s v="50-R1.5 - Retirement"/>
    <m/>
    <x v="2"/>
    <n v="2060"/>
    <b v="0"/>
  </r>
  <r>
    <x v="1"/>
    <s v="0312"/>
    <n v="0"/>
    <n v="0"/>
    <n v="2012"/>
    <n v="1991"/>
    <n v="-10825.1"/>
    <n v="0"/>
    <s v="50-R1.5 - Retirement"/>
    <m/>
    <x v="2"/>
    <n v="2060"/>
    <b v="0"/>
  </r>
  <r>
    <x v="1"/>
    <s v="0312"/>
    <n v="0"/>
    <n v="0"/>
    <n v="2012"/>
    <n v="1992"/>
    <n v="-3749.87"/>
    <n v="0"/>
    <s v="50-R1.5 - Retirement"/>
    <m/>
    <x v="2"/>
    <n v="2060"/>
    <b v="0"/>
  </r>
  <r>
    <x v="1"/>
    <s v="0312"/>
    <n v="0"/>
    <n v="0"/>
    <n v="2012"/>
    <n v="1994"/>
    <n v="-1817.99"/>
    <n v="0"/>
    <s v="50-R1.5 - Retirement"/>
    <m/>
    <x v="2"/>
    <n v="2060"/>
    <b v="0"/>
  </r>
  <r>
    <x v="1"/>
    <s v="0312"/>
    <n v="0"/>
    <n v="0"/>
    <n v="2012"/>
    <n v="1995"/>
    <n v="-130.47"/>
    <n v="0"/>
    <s v="50-R1.5 - Retirement"/>
    <m/>
    <x v="2"/>
    <n v="2060"/>
    <b v="0"/>
  </r>
  <r>
    <x v="1"/>
    <s v="0312"/>
    <n v="0"/>
    <n v="0"/>
    <n v="2012"/>
    <n v="1996"/>
    <n v="-255.7"/>
    <n v="0"/>
    <s v="50-R1.5 - Retirement"/>
    <m/>
    <x v="2"/>
    <n v="2060"/>
    <b v="0"/>
  </r>
  <r>
    <x v="1"/>
    <s v="0312"/>
    <n v="0"/>
    <n v="0"/>
    <n v="2012"/>
    <n v="1997"/>
    <n v="-739.17"/>
    <n v="0"/>
    <s v="50-R1.5 - Retirement"/>
    <m/>
    <x v="2"/>
    <n v="2060"/>
    <b v="0"/>
  </r>
  <r>
    <x v="1"/>
    <s v="0312"/>
    <n v="0"/>
    <n v="0"/>
    <n v="2012"/>
    <n v="1998"/>
    <n v="-5001.87"/>
    <n v="0"/>
    <s v="50-R1.5 - Retirement"/>
    <m/>
    <x v="2"/>
    <n v="2060"/>
    <b v="0"/>
  </r>
  <r>
    <x v="1"/>
    <s v="0312"/>
    <n v="0"/>
    <n v="0"/>
    <n v="2012"/>
    <n v="1999"/>
    <n v="-1052.2"/>
    <n v="0"/>
    <s v="50-R1.5 - Retirement"/>
    <m/>
    <x v="2"/>
    <n v="2060"/>
    <b v="0"/>
  </r>
  <r>
    <x v="1"/>
    <s v="0312"/>
    <n v="0"/>
    <n v="0"/>
    <n v="2012"/>
    <n v="2002"/>
    <n v="-125.91"/>
    <n v="0"/>
    <s v="50-R1.5 - Retirement"/>
    <m/>
    <x v="2"/>
    <n v="2060"/>
    <b v="0"/>
  </r>
  <r>
    <x v="1"/>
    <s v="0312"/>
    <n v="0"/>
    <n v="0"/>
    <n v="2012"/>
    <n v="2003"/>
    <n v="-3174.65"/>
    <n v="0"/>
    <s v="50-R1.5 - Retirement"/>
    <m/>
    <x v="2"/>
    <n v="2060"/>
    <b v="0"/>
  </r>
  <r>
    <x v="1"/>
    <s v="0312"/>
    <n v="0"/>
    <n v="0"/>
    <n v="2012"/>
    <n v="2004"/>
    <n v="-6290.24"/>
    <n v="0"/>
    <s v="50-R1.5 - Retirement"/>
    <m/>
    <x v="2"/>
    <n v="2060"/>
    <b v="0"/>
  </r>
  <r>
    <x v="1"/>
    <s v="0312"/>
    <n v="0"/>
    <n v="0"/>
    <n v="2012"/>
    <n v="2005"/>
    <n v="-19877.22"/>
    <n v="0"/>
    <s v="50-R1.5 - Retirement"/>
    <m/>
    <x v="2"/>
    <n v="2060"/>
    <b v="0"/>
  </r>
  <r>
    <x v="1"/>
    <s v="0312"/>
    <n v="0"/>
    <n v="0"/>
    <n v="2012"/>
    <n v="2006"/>
    <n v="-19816.68"/>
    <n v="0"/>
    <s v="50-R1.5 - Retirement"/>
    <m/>
    <x v="2"/>
    <n v="2060"/>
    <b v="0"/>
  </r>
  <r>
    <x v="1"/>
    <s v="0312"/>
    <n v="0"/>
    <n v="0"/>
    <n v="2012"/>
    <n v="2007"/>
    <n v="-3662.2"/>
    <n v="0"/>
    <s v="50-R1.5 - Retirement"/>
    <m/>
    <x v="2"/>
    <n v="2060"/>
    <b v="0"/>
  </r>
  <r>
    <x v="1"/>
    <s v="0312"/>
    <n v="0"/>
    <n v="0"/>
    <n v="2012"/>
    <n v="2008"/>
    <n v="-809.71"/>
    <n v="0"/>
    <s v="50-R1.5 - Retirement"/>
    <m/>
    <x v="2"/>
    <n v="2060"/>
    <b v="0"/>
  </r>
  <r>
    <x v="1"/>
    <s v="0312"/>
    <n v="0"/>
    <n v="0"/>
    <n v="2012"/>
    <n v="2009"/>
    <n v="-178.07"/>
    <n v="0"/>
    <s v="50-R1.5 - Retirement"/>
    <m/>
    <x v="2"/>
    <n v="2060"/>
    <b v="0"/>
  </r>
  <r>
    <x v="1"/>
    <s v="0312"/>
    <n v="0"/>
    <n v="0"/>
    <n v="2013"/>
    <n v="1990"/>
    <n v="-427686.12"/>
    <n v="0"/>
    <s v="50-R1.5 - Retirement"/>
    <m/>
    <x v="2"/>
    <n v="2060"/>
    <b v="0"/>
  </r>
  <r>
    <x v="1"/>
    <s v="0312"/>
    <n v="0"/>
    <n v="0"/>
    <n v="2013"/>
    <n v="1991"/>
    <n v="-11207.17"/>
    <n v="0"/>
    <s v="50-R1.5 - Retirement"/>
    <m/>
    <x v="2"/>
    <n v="2060"/>
    <b v="0"/>
  </r>
  <r>
    <x v="1"/>
    <s v="0312"/>
    <n v="0"/>
    <n v="0"/>
    <n v="2013"/>
    <n v="1992"/>
    <n v="-3881.23"/>
    <n v="0"/>
    <s v="50-R1.5 - Retirement"/>
    <m/>
    <x v="2"/>
    <n v="2060"/>
    <b v="0"/>
  </r>
  <r>
    <x v="1"/>
    <s v="0312"/>
    <n v="0"/>
    <n v="0"/>
    <n v="2013"/>
    <n v="1994"/>
    <n v="-1880.69"/>
    <n v="0"/>
    <s v="50-R1.5 - Retirement"/>
    <m/>
    <x v="2"/>
    <n v="2060"/>
    <b v="0"/>
  </r>
  <r>
    <x v="1"/>
    <s v="0312"/>
    <n v="0"/>
    <n v="0"/>
    <n v="2013"/>
    <n v="1995"/>
    <n v="-134.93"/>
    <n v="0"/>
    <s v="50-R1.5 - Retirement"/>
    <m/>
    <x v="2"/>
    <n v="2060"/>
    <b v="0"/>
  </r>
  <r>
    <x v="1"/>
    <s v="0312"/>
    <n v="0"/>
    <n v="0"/>
    <n v="2013"/>
    <n v="1996"/>
    <n v="-264.39999999999998"/>
    <n v="0"/>
    <s v="50-R1.5 - Retirement"/>
    <m/>
    <x v="2"/>
    <n v="2060"/>
    <b v="0"/>
  </r>
  <r>
    <x v="1"/>
    <s v="0312"/>
    <n v="0"/>
    <n v="0"/>
    <n v="2013"/>
    <n v="1997"/>
    <n v="-764.21"/>
    <n v="0"/>
    <s v="50-R1.5 - Retirement"/>
    <m/>
    <x v="2"/>
    <n v="2060"/>
    <b v="0"/>
  </r>
  <r>
    <x v="1"/>
    <s v="0312"/>
    <n v="0"/>
    <n v="0"/>
    <n v="2013"/>
    <n v="1998"/>
    <n v="-5171.28"/>
    <n v="0"/>
    <s v="50-R1.5 - Retirement"/>
    <m/>
    <x v="2"/>
    <n v="2060"/>
    <b v="0"/>
  </r>
  <r>
    <x v="1"/>
    <s v="0312"/>
    <n v="0"/>
    <n v="0"/>
    <n v="2013"/>
    <n v="1999"/>
    <n v="-1088.08"/>
    <n v="0"/>
    <s v="50-R1.5 - Retirement"/>
    <m/>
    <x v="2"/>
    <n v="2060"/>
    <b v="0"/>
  </r>
  <r>
    <x v="1"/>
    <s v="0312"/>
    <n v="0"/>
    <n v="0"/>
    <n v="2013"/>
    <n v="2002"/>
    <n v="-130.33000000000001"/>
    <n v="0"/>
    <s v="50-R1.5 - Retirement"/>
    <m/>
    <x v="2"/>
    <n v="2060"/>
    <b v="0"/>
  </r>
  <r>
    <x v="1"/>
    <s v="0312"/>
    <n v="0"/>
    <n v="0"/>
    <n v="2013"/>
    <n v="2003"/>
    <n v="-3287.35"/>
    <n v="0"/>
    <s v="50-R1.5 - Retirement"/>
    <m/>
    <x v="2"/>
    <n v="2060"/>
    <b v="0"/>
  </r>
  <r>
    <x v="1"/>
    <s v="0312"/>
    <n v="0"/>
    <n v="0"/>
    <n v="2013"/>
    <n v="2004"/>
    <n v="-6515.68"/>
    <n v="0"/>
    <s v="50-R1.5 - Retirement"/>
    <m/>
    <x v="2"/>
    <n v="2060"/>
    <b v="0"/>
  </r>
  <r>
    <x v="1"/>
    <s v="0312"/>
    <n v="0"/>
    <n v="0"/>
    <n v="2013"/>
    <n v="2005"/>
    <n v="-20598.38"/>
    <n v="0"/>
    <s v="50-R1.5 - Retirement"/>
    <m/>
    <x v="2"/>
    <n v="2060"/>
    <b v="0"/>
  </r>
  <r>
    <x v="1"/>
    <s v="0312"/>
    <n v="0"/>
    <n v="0"/>
    <n v="2013"/>
    <n v="2006"/>
    <n v="-20542.990000000002"/>
    <n v="0"/>
    <s v="50-R1.5 - Retirement"/>
    <m/>
    <x v="2"/>
    <n v="2060"/>
    <b v="0"/>
  </r>
  <r>
    <x v="1"/>
    <s v="0312"/>
    <n v="0"/>
    <n v="0"/>
    <n v="2013"/>
    <n v="2007"/>
    <n v="-3798.11"/>
    <n v="0"/>
    <s v="50-R1.5 - Retirement"/>
    <m/>
    <x v="2"/>
    <n v="2060"/>
    <b v="0"/>
  </r>
  <r>
    <x v="1"/>
    <s v="0312"/>
    <n v="0"/>
    <n v="0"/>
    <n v="2013"/>
    <n v="2008"/>
    <n v="-840.13"/>
    <n v="0"/>
    <s v="50-R1.5 - Retirement"/>
    <m/>
    <x v="2"/>
    <n v="2060"/>
    <b v="0"/>
  </r>
  <r>
    <x v="1"/>
    <s v="0312"/>
    <n v="0"/>
    <n v="0"/>
    <n v="2013"/>
    <n v="2009"/>
    <n v="-184.84"/>
    <n v="0"/>
    <s v="50-R1.5 - Retirement"/>
    <m/>
    <x v="2"/>
    <n v="2060"/>
    <b v="0"/>
  </r>
  <r>
    <x v="1"/>
    <s v="0312"/>
    <n v="0"/>
    <n v="0"/>
    <n v="2014"/>
    <n v="1990"/>
    <n v="-442954.4"/>
    <n v="0"/>
    <s v="50-R1.5 - Retirement"/>
    <m/>
    <x v="2"/>
    <n v="2060"/>
    <b v="0"/>
  </r>
  <r>
    <x v="1"/>
    <s v="0312"/>
    <n v="0"/>
    <n v="0"/>
    <n v="2014"/>
    <n v="1991"/>
    <n v="-11605.2"/>
    <n v="0"/>
    <s v="50-R1.5 - Retirement"/>
    <m/>
    <x v="2"/>
    <n v="2060"/>
    <b v="0"/>
  </r>
  <r>
    <x v="1"/>
    <s v="0312"/>
    <n v="0"/>
    <n v="0"/>
    <n v="2014"/>
    <n v="1992"/>
    <n v="-4018.22"/>
    <n v="0"/>
    <s v="50-R1.5 - Retirement"/>
    <m/>
    <x v="2"/>
    <n v="2060"/>
    <b v="0"/>
  </r>
  <r>
    <x v="1"/>
    <s v="0312"/>
    <n v="0"/>
    <n v="0"/>
    <n v="2014"/>
    <n v="1994"/>
    <n v="-1946.06"/>
    <n v="0"/>
    <s v="50-R1.5 - Retirement"/>
    <m/>
    <x v="2"/>
    <n v="2060"/>
    <b v="0"/>
  </r>
  <r>
    <x v="1"/>
    <s v="0312"/>
    <n v="0"/>
    <n v="0"/>
    <n v="2014"/>
    <n v="1995"/>
    <n v="-139.58000000000001"/>
    <n v="0"/>
    <s v="50-R1.5 - Retirement"/>
    <m/>
    <x v="2"/>
    <n v="2060"/>
    <b v="0"/>
  </r>
  <r>
    <x v="1"/>
    <s v="0312"/>
    <n v="0"/>
    <n v="0"/>
    <n v="2014"/>
    <n v="1996"/>
    <n v="-273.44"/>
    <n v="0"/>
    <s v="50-R1.5 - Retirement"/>
    <m/>
    <x v="2"/>
    <n v="2060"/>
    <b v="0"/>
  </r>
  <r>
    <x v="1"/>
    <s v="0312"/>
    <n v="0"/>
    <n v="0"/>
    <n v="2014"/>
    <n v="1997"/>
    <n v="-790.19"/>
    <n v="0"/>
    <s v="50-R1.5 - Retirement"/>
    <m/>
    <x v="2"/>
    <n v="2060"/>
    <b v="0"/>
  </r>
  <r>
    <x v="1"/>
    <s v="0312"/>
    <n v="0"/>
    <n v="0"/>
    <n v="2014"/>
    <n v="1998"/>
    <n v="-5346.4"/>
    <n v="0"/>
    <s v="50-R1.5 - Retirement"/>
    <m/>
    <x v="2"/>
    <n v="2060"/>
    <b v="0"/>
  </r>
  <r>
    <x v="1"/>
    <s v="0312"/>
    <n v="0"/>
    <n v="0"/>
    <n v="2014"/>
    <n v="1999"/>
    <n v="-1124.93"/>
    <n v="0"/>
    <s v="50-R1.5 - Retirement"/>
    <m/>
    <x v="2"/>
    <n v="2060"/>
    <b v="0"/>
  </r>
  <r>
    <x v="1"/>
    <s v="0312"/>
    <n v="0"/>
    <n v="0"/>
    <n v="2014"/>
    <n v="2002"/>
    <n v="-134.86000000000001"/>
    <n v="0"/>
    <s v="50-R1.5 - Retirement"/>
    <m/>
    <x v="2"/>
    <n v="2060"/>
    <b v="0"/>
  </r>
  <r>
    <x v="1"/>
    <s v="0312"/>
    <n v="0"/>
    <n v="0"/>
    <n v="2014"/>
    <n v="2003"/>
    <n v="-3402.67"/>
    <n v="0"/>
    <s v="50-R1.5 - Retirement"/>
    <m/>
    <x v="2"/>
    <n v="2060"/>
    <b v="0"/>
  </r>
  <r>
    <x v="1"/>
    <s v="0312"/>
    <n v="0"/>
    <n v="0"/>
    <n v="2014"/>
    <n v="2004"/>
    <n v="-6747.01"/>
    <n v="0"/>
    <s v="50-R1.5 - Retirement"/>
    <m/>
    <x v="2"/>
    <n v="2060"/>
    <b v="0"/>
  </r>
  <r>
    <x v="1"/>
    <s v="0312"/>
    <n v="0"/>
    <n v="0"/>
    <n v="2014"/>
    <n v="2005"/>
    <n v="-21336.61"/>
    <n v="0"/>
    <s v="50-R1.5 - Retirement"/>
    <m/>
    <x v="2"/>
    <n v="2060"/>
    <b v="0"/>
  </r>
  <r>
    <x v="1"/>
    <s v="0312"/>
    <n v="0"/>
    <n v="0"/>
    <n v="2014"/>
    <n v="2006"/>
    <n v="-21288.31"/>
    <n v="0"/>
    <s v="50-R1.5 - Retirement"/>
    <m/>
    <x v="2"/>
    <n v="2060"/>
    <b v="0"/>
  </r>
  <r>
    <x v="1"/>
    <s v="0312"/>
    <n v="0"/>
    <n v="0"/>
    <n v="2014"/>
    <n v="2007"/>
    <n v="-3937.32"/>
    <n v="0"/>
    <s v="50-R1.5 - Retirement"/>
    <m/>
    <x v="2"/>
    <n v="2060"/>
    <b v="0"/>
  </r>
  <r>
    <x v="1"/>
    <s v="0312"/>
    <n v="0"/>
    <n v="0"/>
    <n v="2014"/>
    <n v="2008"/>
    <n v="-871.31"/>
    <n v="0"/>
    <s v="50-R1.5 - Retirement"/>
    <m/>
    <x v="2"/>
    <n v="2060"/>
    <b v="0"/>
  </r>
  <r>
    <x v="1"/>
    <s v="0312"/>
    <n v="0"/>
    <n v="0"/>
    <n v="2014"/>
    <n v="2009"/>
    <n v="-191.79"/>
    <n v="0"/>
    <s v="50-R1.5 - Retirement"/>
    <m/>
    <x v="2"/>
    <n v="2060"/>
    <b v="0"/>
  </r>
  <r>
    <x v="1"/>
    <s v="0312"/>
    <n v="0"/>
    <n v="0"/>
    <n v="2015"/>
    <n v="1990"/>
    <n v="-458822.07"/>
    <n v="0"/>
    <s v="50-R1.5 - Retirement"/>
    <m/>
    <x v="2"/>
    <n v="2060"/>
    <b v="0"/>
  </r>
  <r>
    <x v="1"/>
    <s v="0312"/>
    <n v="0"/>
    <n v="0"/>
    <n v="2015"/>
    <n v="1991"/>
    <n v="-12019.51"/>
    <n v="0"/>
    <s v="50-R1.5 - Retirement"/>
    <m/>
    <x v="2"/>
    <n v="2060"/>
    <b v="0"/>
  </r>
  <r>
    <x v="1"/>
    <s v="0312"/>
    <n v="0"/>
    <n v="0"/>
    <n v="2015"/>
    <n v="1992"/>
    <n v="-4160.93"/>
    <n v="0"/>
    <s v="50-R1.5 - Retirement"/>
    <m/>
    <x v="2"/>
    <n v="2060"/>
    <b v="0"/>
  </r>
  <r>
    <x v="1"/>
    <s v="0312"/>
    <n v="0"/>
    <n v="0"/>
    <n v="2015"/>
    <n v="1994"/>
    <n v="-2014.23"/>
    <n v="0"/>
    <s v="50-R1.5 - Retirement"/>
    <m/>
    <x v="2"/>
    <n v="2060"/>
    <b v="0"/>
  </r>
  <r>
    <x v="1"/>
    <s v="0312"/>
    <n v="0"/>
    <n v="0"/>
    <n v="2015"/>
    <n v="1995"/>
    <n v="-144.44"/>
    <n v="0"/>
    <s v="50-R1.5 - Retirement"/>
    <m/>
    <x v="2"/>
    <n v="2060"/>
    <b v="0"/>
  </r>
  <r>
    <x v="1"/>
    <s v="0312"/>
    <n v="0"/>
    <n v="0"/>
    <n v="2015"/>
    <n v="1996"/>
    <n v="-282.88"/>
    <n v="0"/>
    <s v="50-R1.5 - Retirement"/>
    <m/>
    <x v="2"/>
    <n v="2060"/>
    <b v="0"/>
  </r>
  <r>
    <x v="1"/>
    <s v="0312"/>
    <n v="0"/>
    <n v="0"/>
    <n v="2015"/>
    <n v="1997"/>
    <n v="-817.23"/>
    <n v="0"/>
    <s v="50-R1.5 - Retirement"/>
    <m/>
    <x v="2"/>
    <n v="2060"/>
    <b v="0"/>
  </r>
  <r>
    <x v="1"/>
    <s v="0312"/>
    <n v="0"/>
    <n v="0"/>
    <n v="2015"/>
    <n v="1998"/>
    <n v="-5528.18"/>
    <n v="0"/>
    <s v="50-R1.5 - Retirement"/>
    <m/>
    <x v="2"/>
    <n v="2060"/>
    <b v="0"/>
  </r>
  <r>
    <x v="1"/>
    <s v="0312"/>
    <n v="0"/>
    <n v="0"/>
    <n v="2015"/>
    <n v="1999"/>
    <n v="-1163.02"/>
    <n v="0"/>
    <s v="50-R1.5 - Retirement"/>
    <m/>
    <x v="2"/>
    <n v="2060"/>
    <b v="0"/>
  </r>
  <r>
    <x v="1"/>
    <s v="0312"/>
    <n v="0"/>
    <n v="0"/>
    <n v="2015"/>
    <n v="2002"/>
    <n v="-139.5"/>
    <n v="0"/>
    <s v="50-R1.5 - Retirement"/>
    <m/>
    <x v="2"/>
    <n v="2060"/>
    <b v="0"/>
  </r>
  <r>
    <x v="1"/>
    <s v="0312"/>
    <n v="0"/>
    <n v="0"/>
    <n v="2015"/>
    <n v="2003"/>
    <n v="-3520.98"/>
    <n v="0"/>
    <s v="50-R1.5 - Retirement"/>
    <m/>
    <x v="2"/>
    <n v="2060"/>
    <b v="0"/>
  </r>
  <r>
    <x v="1"/>
    <s v="0312"/>
    <n v="0"/>
    <n v="0"/>
    <n v="2015"/>
    <n v="2004"/>
    <n v="-6983.68"/>
    <n v="0"/>
    <s v="50-R1.5 - Retirement"/>
    <m/>
    <x v="2"/>
    <n v="2060"/>
    <b v="0"/>
  </r>
  <r>
    <x v="1"/>
    <s v="0312"/>
    <n v="0"/>
    <n v="0"/>
    <n v="2015"/>
    <n v="2005"/>
    <n v="-22094.11"/>
    <n v="0"/>
    <s v="50-R1.5 - Retirement"/>
    <m/>
    <x v="2"/>
    <n v="2060"/>
    <b v="0"/>
  </r>
  <r>
    <x v="1"/>
    <s v="0312"/>
    <n v="0"/>
    <n v="0"/>
    <n v="2015"/>
    <n v="2006"/>
    <n v="-22051.27"/>
    <n v="0"/>
    <s v="50-R1.5 - Retirement"/>
    <m/>
    <x v="2"/>
    <n v="2060"/>
    <b v="0"/>
  </r>
  <r>
    <x v="1"/>
    <s v="0312"/>
    <n v="0"/>
    <n v="0"/>
    <n v="2015"/>
    <n v="2007"/>
    <n v="-4080.17"/>
    <n v="0"/>
    <s v="50-R1.5 - Retirement"/>
    <m/>
    <x v="2"/>
    <n v="2060"/>
    <b v="0"/>
  </r>
  <r>
    <x v="1"/>
    <s v="0312"/>
    <n v="0"/>
    <n v="0"/>
    <n v="2015"/>
    <n v="2008"/>
    <n v="-903.25"/>
    <n v="0"/>
    <s v="50-R1.5 - Retirement"/>
    <m/>
    <x v="2"/>
    <n v="2060"/>
    <b v="0"/>
  </r>
  <r>
    <x v="1"/>
    <s v="0312"/>
    <n v="0"/>
    <n v="0"/>
    <n v="2015"/>
    <n v="2009"/>
    <n v="-198.91"/>
    <n v="0"/>
    <s v="50-R1.5 - Retirement"/>
    <m/>
    <x v="2"/>
    <n v="2060"/>
    <b v="0"/>
  </r>
  <r>
    <x v="1"/>
    <s v="0312"/>
    <n v="0"/>
    <n v="0"/>
    <n v="2016"/>
    <n v="1990"/>
    <n v="-475300.04"/>
    <n v="0"/>
    <s v="50-R1.5 - Retirement"/>
    <m/>
    <x v="2"/>
    <n v="2060"/>
    <b v="0"/>
  </r>
  <r>
    <x v="1"/>
    <s v="0312"/>
    <n v="0"/>
    <n v="0"/>
    <n v="2016"/>
    <n v="1991"/>
    <n v="-12450.07"/>
    <n v="0"/>
    <s v="50-R1.5 - Retirement"/>
    <m/>
    <x v="2"/>
    <n v="2060"/>
    <b v="0"/>
  </r>
  <r>
    <x v="1"/>
    <s v="0312"/>
    <n v="0"/>
    <n v="0"/>
    <n v="2016"/>
    <n v="1992"/>
    <n v="-4309.4799999999996"/>
    <n v="0"/>
    <s v="50-R1.5 - Retirement"/>
    <m/>
    <x v="2"/>
    <n v="2060"/>
    <b v="0"/>
  </r>
  <r>
    <x v="1"/>
    <s v="0312"/>
    <n v="0"/>
    <n v="0"/>
    <n v="2016"/>
    <n v="1994"/>
    <n v="-2085.3200000000002"/>
    <n v="0"/>
    <s v="50-R1.5 - Retirement"/>
    <m/>
    <x v="2"/>
    <n v="2060"/>
    <b v="0"/>
  </r>
  <r>
    <x v="1"/>
    <s v="0312"/>
    <n v="0"/>
    <n v="0"/>
    <n v="2016"/>
    <n v="1995"/>
    <n v="-149.5"/>
    <n v="0"/>
    <s v="50-R1.5 - Retirement"/>
    <m/>
    <x v="2"/>
    <n v="2060"/>
    <b v="0"/>
  </r>
  <r>
    <x v="1"/>
    <s v="0312"/>
    <n v="0"/>
    <n v="0"/>
    <n v="2016"/>
    <n v="1996"/>
    <n v="-292.70999999999998"/>
    <n v="0"/>
    <s v="50-R1.5 - Retirement"/>
    <m/>
    <x v="2"/>
    <n v="2060"/>
    <b v="0"/>
  </r>
  <r>
    <x v="1"/>
    <s v="0312"/>
    <n v="0"/>
    <n v="0"/>
    <n v="2016"/>
    <n v="1997"/>
    <n v="-845.41"/>
    <n v="0"/>
    <s v="50-R1.5 - Retirement"/>
    <m/>
    <x v="2"/>
    <n v="2060"/>
    <b v="0"/>
  </r>
  <r>
    <x v="1"/>
    <s v="0312"/>
    <n v="0"/>
    <n v="0"/>
    <n v="2016"/>
    <n v="1998"/>
    <n v="-5717.32"/>
    <n v="0"/>
    <s v="50-R1.5 - Retirement"/>
    <m/>
    <x v="2"/>
    <n v="2060"/>
    <b v="0"/>
  </r>
  <r>
    <x v="1"/>
    <s v="0312"/>
    <n v="0"/>
    <n v="0"/>
    <n v="2016"/>
    <n v="1999"/>
    <n v="-1202.57"/>
    <n v="0"/>
    <s v="50-R1.5 - Retirement"/>
    <m/>
    <x v="2"/>
    <n v="2060"/>
    <b v="0"/>
  </r>
  <r>
    <x v="1"/>
    <s v="0312"/>
    <n v="0"/>
    <n v="0"/>
    <n v="2016"/>
    <n v="2002"/>
    <n v="-144.26"/>
    <n v="0"/>
    <s v="50-R1.5 - Retirement"/>
    <m/>
    <x v="2"/>
    <n v="2060"/>
    <b v="0"/>
  </r>
  <r>
    <x v="1"/>
    <s v="0312"/>
    <n v="0"/>
    <n v="0"/>
    <n v="2016"/>
    <n v="2003"/>
    <n v="-3642.09"/>
    <n v="0"/>
    <s v="50-R1.5 - Retirement"/>
    <m/>
    <x v="2"/>
    <n v="2060"/>
    <b v="0"/>
  </r>
  <r>
    <x v="1"/>
    <s v="0312"/>
    <n v="0"/>
    <n v="0"/>
    <n v="2016"/>
    <n v="2004"/>
    <n v="-7226.5"/>
    <n v="0"/>
    <s v="50-R1.5 - Retirement"/>
    <m/>
    <x v="2"/>
    <n v="2060"/>
    <b v="0"/>
  </r>
  <r>
    <x v="1"/>
    <s v="0312"/>
    <n v="0"/>
    <n v="0"/>
    <n v="2016"/>
    <n v="2005"/>
    <n v="-22869.13"/>
    <n v="0"/>
    <s v="50-R1.5 - Retirement"/>
    <m/>
    <x v="2"/>
    <n v="2060"/>
    <b v="0"/>
  </r>
  <r>
    <x v="1"/>
    <s v="0312"/>
    <n v="0"/>
    <n v="0"/>
    <n v="2016"/>
    <n v="2006"/>
    <n v="-22834.15"/>
    <n v="0"/>
    <s v="50-R1.5 - Retirement"/>
    <m/>
    <x v="2"/>
    <n v="2060"/>
    <b v="0"/>
  </r>
  <r>
    <x v="1"/>
    <s v="0312"/>
    <n v="0"/>
    <n v="0"/>
    <n v="2016"/>
    <n v="2007"/>
    <n v="-4226.3999999999996"/>
    <n v="0"/>
    <s v="50-R1.5 - Retirement"/>
    <m/>
    <x v="2"/>
    <n v="2060"/>
    <b v="0"/>
  </r>
  <r>
    <x v="1"/>
    <s v="0312"/>
    <n v="0"/>
    <n v="0"/>
    <n v="2016"/>
    <n v="2008"/>
    <n v="-936.02"/>
    <n v="0"/>
    <s v="50-R1.5 - Retirement"/>
    <m/>
    <x v="2"/>
    <n v="2060"/>
    <b v="0"/>
  </r>
  <r>
    <x v="1"/>
    <s v="0312"/>
    <n v="0"/>
    <n v="0"/>
    <n v="2016"/>
    <n v="2009"/>
    <n v="-206.2"/>
    <n v="0"/>
    <s v="50-R1.5 - Retirement"/>
    <m/>
    <x v="2"/>
    <n v="2060"/>
    <b v="0"/>
  </r>
  <r>
    <x v="1"/>
    <s v="0312"/>
    <n v="0"/>
    <n v="0"/>
    <n v="2017"/>
    <n v="1990"/>
    <n v="-492382.85"/>
    <n v="0"/>
    <s v="50-R1.5 - Retirement"/>
    <m/>
    <x v="2"/>
    <n v="2060"/>
    <b v="0"/>
  </r>
  <r>
    <x v="1"/>
    <s v="0312"/>
    <n v="0"/>
    <n v="0"/>
    <n v="2017"/>
    <n v="1991"/>
    <n v="-12897.2"/>
    <n v="0"/>
    <s v="50-R1.5 - Retirement"/>
    <m/>
    <x v="2"/>
    <n v="2060"/>
    <b v="0"/>
  </r>
  <r>
    <x v="1"/>
    <s v="0312"/>
    <n v="0"/>
    <n v="0"/>
    <n v="2017"/>
    <n v="1992"/>
    <n v="-4463.8500000000004"/>
    <n v="0"/>
    <s v="50-R1.5 - Retirement"/>
    <m/>
    <x v="2"/>
    <n v="2060"/>
    <b v="0"/>
  </r>
  <r>
    <x v="1"/>
    <s v="0312"/>
    <n v="0"/>
    <n v="0"/>
    <n v="2017"/>
    <n v="1994"/>
    <n v="-2159.39"/>
    <n v="0"/>
    <s v="50-R1.5 - Retirement"/>
    <m/>
    <x v="2"/>
    <n v="2060"/>
    <b v="0"/>
  </r>
  <r>
    <x v="1"/>
    <s v="0312"/>
    <n v="0"/>
    <n v="0"/>
    <n v="2017"/>
    <n v="1995"/>
    <n v="-154.77000000000001"/>
    <n v="0"/>
    <s v="50-R1.5 - Retirement"/>
    <m/>
    <x v="2"/>
    <n v="2060"/>
    <b v="0"/>
  </r>
  <r>
    <x v="1"/>
    <s v="0312"/>
    <n v="0"/>
    <n v="0"/>
    <n v="2017"/>
    <n v="1996"/>
    <n v="-302.95999999999998"/>
    <n v="0"/>
    <s v="50-R1.5 - Retirement"/>
    <m/>
    <x v="2"/>
    <n v="2060"/>
    <b v="0"/>
  </r>
  <r>
    <x v="1"/>
    <s v="0312"/>
    <n v="0"/>
    <n v="0"/>
    <n v="2017"/>
    <n v="1997"/>
    <n v="-874.8"/>
    <n v="0"/>
    <s v="50-R1.5 - Retirement"/>
    <m/>
    <x v="2"/>
    <n v="2060"/>
    <b v="0"/>
  </r>
  <r>
    <x v="1"/>
    <s v="0312"/>
    <n v="0"/>
    <n v="0"/>
    <n v="2017"/>
    <n v="1998"/>
    <n v="-5914.5"/>
    <n v="0"/>
    <s v="50-R1.5 - Retirement"/>
    <m/>
    <x v="2"/>
    <n v="2060"/>
    <b v="0"/>
  </r>
  <r>
    <x v="1"/>
    <s v="0312"/>
    <n v="0"/>
    <n v="0"/>
    <n v="2017"/>
    <n v="1999"/>
    <n v="-1243.71"/>
    <n v="0"/>
    <s v="50-R1.5 - Retirement"/>
    <m/>
    <x v="2"/>
    <n v="2060"/>
    <b v="0"/>
  </r>
  <r>
    <x v="1"/>
    <s v="0312"/>
    <n v="0"/>
    <n v="0"/>
    <n v="2017"/>
    <n v="2002"/>
    <n v="-149.13999999999999"/>
    <n v="0"/>
    <s v="50-R1.5 - Retirement"/>
    <m/>
    <x v="2"/>
    <n v="2060"/>
    <b v="0"/>
  </r>
  <r>
    <x v="1"/>
    <s v="0312"/>
    <n v="0"/>
    <n v="0"/>
    <n v="2017"/>
    <n v="2003"/>
    <n v="-3766.26"/>
    <n v="0"/>
    <s v="50-R1.5 - Retirement"/>
    <m/>
    <x v="2"/>
    <n v="2060"/>
    <b v="0"/>
  </r>
  <r>
    <x v="1"/>
    <s v="0312"/>
    <n v="0"/>
    <n v="0"/>
    <n v="2017"/>
    <n v="2004"/>
    <n v="-7475.07"/>
    <n v="0"/>
    <s v="50-R1.5 - Retirement"/>
    <m/>
    <x v="2"/>
    <n v="2060"/>
    <b v="0"/>
  </r>
  <r>
    <x v="1"/>
    <s v="0312"/>
    <n v="0"/>
    <n v="0"/>
    <n v="2017"/>
    <n v="2005"/>
    <n v="-23664.29"/>
    <n v="0"/>
    <s v="50-R1.5 - Retirement"/>
    <m/>
    <x v="2"/>
    <n v="2060"/>
    <b v="0"/>
  </r>
  <r>
    <x v="1"/>
    <s v="0312"/>
    <n v="0"/>
    <n v="0"/>
    <n v="2017"/>
    <n v="2006"/>
    <n v="-23635.119999999999"/>
    <n v="0"/>
    <s v="50-R1.5 - Retirement"/>
    <m/>
    <x v="2"/>
    <n v="2060"/>
    <b v="0"/>
  </r>
  <r>
    <x v="1"/>
    <s v="0312"/>
    <n v="0"/>
    <n v="0"/>
    <n v="2017"/>
    <n v="2007"/>
    <n v="-4376.45"/>
    <n v="0"/>
    <s v="50-R1.5 - Retirement"/>
    <m/>
    <x v="2"/>
    <n v="2060"/>
    <b v="0"/>
  </r>
  <r>
    <x v="1"/>
    <s v="0312"/>
    <n v="0"/>
    <n v="0"/>
    <n v="2017"/>
    <n v="2008"/>
    <n v="-969.56"/>
    <n v="0"/>
    <s v="50-R1.5 - Retirement"/>
    <m/>
    <x v="2"/>
    <n v="2060"/>
    <b v="0"/>
  </r>
  <r>
    <x v="1"/>
    <s v="0312"/>
    <n v="0"/>
    <n v="0"/>
    <n v="2017"/>
    <n v="2009"/>
    <n v="-213.68"/>
    <n v="0"/>
    <s v="50-R1.5 - Retirement"/>
    <m/>
    <x v="2"/>
    <n v="2060"/>
    <b v="0"/>
  </r>
  <r>
    <x v="1"/>
    <s v="0312"/>
    <n v="0"/>
    <n v="0"/>
    <n v="2018"/>
    <n v="1990"/>
    <n v="-510059.62"/>
    <n v="0"/>
    <s v="50-R1.5 - Retirement"/>
    <m/>
    <x v="2"/>
    <n v="2060"/>
    <b v="0"/>
  </r>
  <r>
    <x v="1"/>
    <s v="0312"/>
    <n v="0"/>
    <n v="0"/>
    <n v="2018"/>
    <n v="1991"/>
    <n v="-13360.74"/>
    <n v="0"/>
    <s v="50-R1.5 - Retirement"/>
    <m/>
    <x v="2"/>
    <n v="2060"/>
    <b v="0"/>
  </r>
  <r>
    <x v="1"/>
    <s v="0312"/>
    <n v="0"/>
    <n v="0"/>
    <n v="2018"/>
    <n v="1992"/>
    <n v="-4624.17"/>
    <n v="0"/>
    <s v="50-R1.5 - Retirement"/>
    <m/>
    <x v="2"/>
    <n v="2060"/>
    <b v="0"/>
  </r>
  <r>
    <x v="1"/>
    <s v="0312"/>
    <n v="0"/>
    <n v="0"/>
    <n v="2018"/>
    <n v="1994"/>
    <n v="-2236.48"/>
    <n v="0"/>
    <s v="50-R1.5 - Retirement"/>
    <m/>
    <x v="2"/>
    <n v="2060"/>
    <b v="0"/>
  </r>
  <r>
    <x v="1"/>
    <s v="0312"/>
    <n v="0"/>
    <n v="0"/>
    <n v="2018"/>
    <n v="1995"/>
    <n v="-160.27000000000001"/>
    <n v="0"/>
    <s v="50-R1.5 - Retirement"/>
    <m/>
    <x v="2"/>
    <n v="2060"/>
    <b v="0"/>
  </r>
  <r>
    <x v="1"/>
    <s v="0312"/>
    <n v="0"/>
    <n v="0"/>
    <n v="2018"/>
    <n v="1996"/>
    <n v="-313.66000000000003"/>
    <n v="0"/>
    <s v="50-R1.5 - Retirement"/>
    <m/>
    <x v="2"/>
    <n v="2060"/>
    <b v="0"/>
  </r>
  <r>
    <x v="1"/>
    <s v="0312"/>
    <n v="0"/>
    <n v="0"/>
    <n v="2018"/>
    <n v="1997"/>
    <n v="-905.44"/>
    <n v="0"/>
    <s v="50-R1.5 - Retirement"/>
    <m/>
    <x v="2"/>
    <n v="2060"/>
    <b v="0"/>
  </r>
  <r>
    <x v="1"/>
    <s v="0312"/>
    <n v="0"/>
    <n v="0"/>
    <n v="2018"/>
    <n v="1998"/>
    <n v="-6120.08"/>
    <n v="0"/>
    <s v="50-R1.5 - Retirement"/>
    <m/>
    <x v="2"/>
    <n v="2060"/>
    <b v="0"/>
  </r>
  <r>
    <x v="1"/>
    <s v="0312"/>
    <n v="0"/>
    <n v="0"/>
    <n v="2018"/>
    <n v="1999"/>
    <n v="-1286.6099999999999"/>
    <n v="0"/>
    <s v="50-R1.5 - Retirement"/>
    <m/>
    <x v="2"/>
    <n v="2060"/>
    <b v="0"/>
  </r>
  <r>
    <x v="1"/>
    <s v="0312"/>
    <n v="0"/>
    <n v="0"/>
    <n v="2018"/>
    <n v="2002"/>
    <n v="-154.19"/>
    <n v="0"/>
    <s v="50-R1.5 - Retirement"/>
    <m/>
    <x v="2"/>
    <n v="2060"/>
    <b v="0"/>
  </r>
  <r>
    <x v="1"/>
    <s v="0312"/>
    <n v="0"/>
    <n v="0"/>
    <n v="2018"/>
    <n v="2003"/>
    <n v="-3893.82"/>
    <n v="0"/>
    <s v="50-R1.5 - Retirement"/>
    <m/>
    <x v="2"/>
    <n v="2060"/>
    <b v="0"/>
  </r>
  <r>
    <x v="1"/>
    <s v="0312"/>
    <n v="0"/>
    <n v="0"/>
    <n v="2018"/>
    <n v="2004"/>
    <n v="-7729.93"/>
    <n v="0"/>
    <s v="50-R1.5 - Retirement"/>
    <m/>
    <x v="2"/>
    <n v="2060"/>
    <b v="0"/>
  </r>
  <r>
    <x v="1"/>
    <s v="0312"/>
    <n v="0"/>
    <n v="0"/>
    <n v="2018"/>
    <n v="2005"/>
    <n v="-24478.28"/>
    <n v="0"/>
    <s v="50-R1.5 - Retirement"/>
    <m/>
    <x v="2"/>
    <n v="2060"/>
    <b v="0"/>
  </r>
  <r>
    <x v="1"/>
    <s v="0312"/>
    <n v="0"/>
    <n v="0"/>
    <n v="2018"/>
    <n v="2006"/>
    <n v="-24456.91"/>
    <n v="0"/>
    <s v="50-R1.5 - Retirement"/>
    <m/>
    <x v="2"/>
    <n v="2060"/>
    <b v="0"/>
  </r>
  <r>
    <x v="1"/>
    <s v="0312"/>
    <n v="0"/>
    <n v="0"/>
    <n v="2018"/>
    <n v="2007"/>
    <n v="-4529.96"/>
    <n v="0"/>
    <s v="50-R1.5 - Retirement"/>
    <m/>
    <x v="2"/>
    <n v="2060"/>
    <b v="0"/>
  </r>
  <r>
    <x v="1"/>
    <s v="0312"/>
    <n v="0"/>
    <n v="0"/>
    <n v="2018"/>
    <n v="2008"/>
    <n v="-1003.99"/>
    <n v="0"/>
    <s v="50-R1.5 - Retirement"/>
    <m/>
    <x v="2"/>
    <n v="2060"/>
    <b v="0"/>
  </r>
  <r>
    <x v="1"/>
    <s v="0312"/>
    <n v="0"/>
    <n v="0"/>
    <n v="2018"/>
    <n v="2009"/>
    <n v="-221.33"/>
    <n v="0"/>
    <s v="50-R1.5 - Retirement"/>
    <m/>
    <x v="2"/>
    <n v="2060"/>
    <b v="0"/>
  </r>
  <r>
    <x v="1"/>
    <s v="0312"/>
    <n v="0"/>
    <n v="0"/>
    <n v="2019"/>
    <n v="1990"/>
    <n v="-528324.88"/>
    <n v="0"/>
    <s v="50-R1.5 - Retirement"/>
    <m/>
    <x v="2"/>
    <n v="2060"/>
    <b v="0"/>
  </r>
  <r>
    <x v="1"/>
    <s v="0312"/>
    <n v="0"/>
    <n v="0"/>
    <n v="2019"/>
    <n v="1991"/>
    <n v="-13840.4"/>
    <n v="0"/>
    <s v="50-R1.5 - Retirement"/>
    <m/>
    <x v="2"/>
    <n v="2060"/>
    <b v="0"/>
  </r>
  <r>
    <x v="1"/>
    <s v="0312"/>
    <n v="0"/>
    <n v="0"/>
    <n v="2019"/>
    <n v="1992"/>
    <n v="-4790.37"/>
    <n v="0"/>
    <s v="50-R1.5 - Retirement"/>
    <m/>
    <x v="2"/>
    <n v="2060"/>
    <b v="0"/>
  </r>
  <r>
    <x v="1"/>
    <s v="0312"/>
    <n v="0"/>
    <n v="0"/>
    <n v="2019"/>
    <n v="1994"/>
    <n v="-2316.59"/>
    <n v="0"/>
    <s v="50-R1.5 - Retirement"/>
    <m/>
    <x v="2"/>
    <n v="2060"/>
    <b v="0"/>
  </r>
  <r>
    <x v="1"/>
    <s v="0312"/>
    <n v="0"/>
    <n v="0"/>
    <n v="2019"/>
    <n v="1995"/>
    <n v="-165.99"/>
    <n v="0"/>
    <s v="50-R1.5 - Retirement"/>
    <m/>
    <x v="2"/>
    <n v="2060"/>
    <b v="0"/>
  </r>
  <r>
    <x v="1"/>
    <s v="0312"/>
    <n v="0"/>
    <n v="0"/>
    <n v="2019"/>
    <n v="1996"/>
    <n v="-324.79000000000002"/>
    <n v="0"/>
    <s v="50-R1.5 - Retirement"/>
    <m/>
    <x v="2"/>
    <n v="2060"/>
    <b v="0"/>
  </r>
  <r>
    <x v="1"/>
    <s v="0312"/>
    <n v="0"/>
    <n v="0"/>
    <n v="2019"/>
    <n v="1997"/>
    <n v="-937.4"/>
    <n v="0"/>
    <s v="50-R1.5 - Retirement"/>
    <m/>
    <x v="2"/>
    <n v="2060"/>
    <b v="0"/>
  </r>
  <r>
    <x v="1"/>
    <s v="0312"/>
    <n v="0"/>
    <n v="0"/>
    <n v="2019"/>
    <n v="1998"/>
    <n v="-6334.49"/>
    <n v="0"/>
    <s v="50-R1.5 - Retirement"/>
    <m/>
    <x v="2"/>
    <n v="2060"/>
    <b v="0"/>
  </r>
  <r>
    <x v="1"/>
    <s v="0312"/>
    <n v="0"/>
    <n v="0"/>
    <n v="2019"/>
    <n v="1999"/>
    <n v="-1331.33"/>
    <n v="0"/>
    <s v="50-R1.5 - Retirement"/>
    <m/>
    <x v="2"/>
    <n v="2060"/>
    <b v="0"/>
  </r>
  <r>
    <x v="1"/>
    <s v="0312"/>
    <n v="0"/>
    <n v="0"/>
    <n v="2019"/>
    <n v="2002"/>
    <n v="-159.44"/>
    <n v="0"/>
    <s v="50-R1.5 - Retirement"/>
    <m/>
    <x v="2"/>
    <n v="2060"/>
    <b v="0"/>
  </r>
  <r>
    <x v="1"/>
    <s v="0312"/>
    <n v="0"/>
    <n v="0"/>
    <n v="2019"/>
    <n v="2003"/>
    <n v="-4025.69"/>
    <n v="0"/>
    <s v="50-R1.5 - Retirement"/>
    <m/>
    <x v="2"/>
    <n v="2060"/>
    <b v="0"/>
  </r>
  <r>
    <x v="1"/>
    <s v="0312"/>
    <n v="0"/>
    <n v="0"/>
    <n v="2019"/>
    <n v="2004"/>
    <n v="-7991.74"/>
    <n v="0"/>
    <s v="50-R1.5 - Retirement"/>
    <m/>
    <x v="2"/>
    <n v="2060"/>
    <b v="0"/>
  </r>
  <r>
    <x v="1"/>
    <s v="0312"/>
    <n v="0"/>
    <n v="0"/>
    <n v="2019"/>
    <n v="2005"/>
    <n v="-25312.84"/>
    <n v="0"/>
    <s v="50-R1.5 - Retirement"/>
    <m/>
    <x v="2"/>
    <n v="2060"/>
    <b v="0"/>
  </r>
  <r>
    <x v="1"/>
    <s v="0312"/>
    <n v="0"/>
    <n v="0"/>
    <n v="2019"/>
    <n v="2006"/>
    <n v="-25298.16"/>
    <n v="0"/>
    <s v="50-R1.5 - Retirement"/>
    <m/>
    <x v="2"/>
    <n v="2060"/>
    <b v="0"/>
  </r>
  <r>
    <x v="1"/>
    <s v="0312"/>
    <n v="0"/>
    <n v="0"/>
    <n v="2019"/>
    <n v="2007"/>
    <n v="-4687.47"/>
    <n v="0"/>
    <s v="50-R1.5 - Retirement"/>
    <m/>
    <x v="2"/>
    <n v="2060"/>
    <b v="0"/>
  </r>
  <r>
    <x v="1"/>
    <s v="0312"/>
    <n v="0"/>
    <n v="0"/>
    <n v="2019"/>
    <n v="2008"/>
    <n v="-1039.2"/>
    <n v="0"/>
    <s v="50-R1.5 - Retirement"/>
    <m/>
    <x v="2"/>
    <n v="2060"/>
    <b v="0"/>
  </r>
  <r>
    <x v="1"/>
    <s v="0312"/>
    <n v="0"/>
    <n v="0"/>
    <n v="2019"/>
    <n v="2009"/>
    <n v="-229.19"/>
    <n v="0"/>
    <s v="50-R1.5 - Retirement"/>
    <m/>
    <x v="2"/>
    <n v="2060"/>
    <b v="0"/>
  </r>
  <r>
    <x v="1"/>
    <s v="0312"/>
    <n v="0"/>
    <n v="0"/>
    <n v="2020"/>
    <n v="1990"/>
    <n v="-547162.29"/>
    <n v="0"/>
    <s v="50-R1.5 - Retirement"/>
    <m/>
    <x v="2"/>
    <n v="2060"/>
    <b v="0"/>
  </r>
  <r>
    <x v="1"/>
    <s v="0312"/>
    <n v="0"/>
    <n v="0"/>
    <n v="2020"/>
    <n v="1991"/>
    <n v="-14336.02"/>
    <n v="0"/>
    <s v="50-R1.5 - Retirement"/>
    <m/>
    <x v="2"/>
    <n v="2060"/>
    <b v="0"/>
  </r>
  <r>
    <x v="1"/>
    <s v="0312"/>
    <n v="0"/>
    <n v="0"/>
    <n v="2020"/>
    <n v="1992"/>
    <n v="-4962.34"/>
    <n v="0"/>
    <s v="50-R1.5 - Retirement"/>
    <m/>
    <x v="2"/>
    <n v="2060"/>
    <b v="0"/>
  </r>
  <r>
    <x v="1"/>
    <s v="0312"/>
    <n v="0"/>
    <n v="0"/>
    <n v="2020"/>
    <n v="1994"/>
    <n v="-2399.79"/>
    <n v="0"/>
    <s v="50-R1.5 - Retirement"/>
    <m/>
    <x v="2"/>
    <n v="2060"/>
    <b v="0"/>
  </r>
  <r>
    <x v="1"/>
    <s v="0312"/>
    <n v="0"/>
    <n v="0"/>
    <n v="2020"/>
    <n v="1995"/>
    <n v="-171.94"/>
    <n v="0"/>
    <s v="50-R1.5 - Retirement"/>
    <m/>
    <x v="2"/>
    <n v="2060"/>
    <b v="0"/>
  </r>
  <r>
    <x v="1"/>
    <s v="0312"/>
    <n v="0"/>
    <n v="0"/>
    <n v="2020"/>
    <n v="1996"/>
    <n v="-336.39"/>
    <n v="0"/>
    <s v="50-R1.5 - Retirement"/>
    <m/>
    <x v="2"/>
    <n v="2060"/>
    <b v="0"/>
  </r>
  <r>
    <x v="1"/>
    <s v="0312"/>
    <n v="0"/>
    <n v="0"/>
    <n v="2020"/>
    <n v="1997"/>
    <n v="-970.69"/>
    <n v="0"/>
    <s v="50-R1.5 - Retirement"/>
    <m/>
    <x v="2"/>
    <n v="2060"/>
    <b v="0"/>
  </r>
  <r>
    <x v="1"/>
    <s v="0312"/>
    <n v="0"/>
    <n v="0"/>
    <n v="2020"/>
    <n v="1998"/>
    <n v="-6558.06"/>
    <n v="0"/>
    <s v="50-R1.5 - Retirement"/>
    <m/>
    <x v="2"/>
    <n v="2060"/>
    <b v="0"/>
  </r>
  <r>
    <x v="1"/>
    <s v="0312"/>
    <n v="0"/>
    <n v="0"/>
    <n v="2020"/>
    <n v="1999"/>
    <n v="-1377.97"/>
    <n v="0"/>
    <s v="50-R1.5 - Retirement"/>
    <m/>
    <x v="2"/>
    <n v="2060"/>
    <b v="0"/>
  </r>
  <r>
    <x v="1"/>
    <s v="0312"/>
    <n v="0"/>
    <n v="0"/>
    <n v="2020"/>
    <n v="2002"/>
    <n v="-164.89"/>
    <n v="0"/>
    <s v="50-R1.5 - Retirement"/>
    <m/>
    <x v="2"/>
    <n v="2060"/>
    <b v="0"/>
  </r>
  <r>
    <x v="1"/>
    <s v="0312"/>
    <n v="0"/>
    <n v="0"/>
    <n v="2020"/>
    <n v="2003"/>
    <n v="-4162.5600000000004"/>
    <n v="0"/>
    <s v="50-R1.5 - Retirement"/>
    <m/>
    <x v="2"/>
    <n v="2060"/>
    <b v="0"/>
  </r>
  <r>
    <x v="1"/>
    <s v="0312"/>
    <n v="0"/>
    <n v="0"/>
    <n v="2020"/>
    <n v="2004"/>
    <n v="-8262.3700000000008"/>
    <n v="0"/>
    <s v="50-R1.5 - Retirement"/>
    <m/>
    <x v="2"/>
    <n v="2060"/>
    <b v="0"/>
  </r>
  <r>
    <x v="1"/>
    <s v="0312"/>
    <n v="0"/>
    <n v="0"/>
    <n v="2020"/>
    <n v="2005"/>
    <n v="-26170.18"/>
    <n v="0"/>
    <s v="50-R1.5 - Retirement"/>
    <m/>
    <x v="2"/>
    <n v="2060"/>
    <b v="0"/>
  </r>
  <r>
    <x v="1"/>
    <s v="0312"/>
    <n v="0"/>
    <n v="0"/>
    <n v="2020"/>
    <n v="2006"/>
    <n v="-26160.68"/>
    <n v="0"/>
    <s v="50-R1.5 - Retirement"/>
    <m/>
    <x v="2"/>
    <n v="2060"/>
    <b v="0"/>
  </r>
  <r>
    <x v="1"/>
    <s v="0312"/>
    <n v="0"/>
    <n v="0"/>
    <n v="2020"/>
    <n v="2007"/>
    <n v="-4848.71"/>
    <n v="0"/>
    <s v="50-R1.5 - Retirement"/>
    <m/>
    <x v="2"/>
    <n v="2060"/>
    <b v="0"/>
  </r>
  <r>
    <x v="1"/>
    <s v="0312"/>
    <n v="0"/>
    <n v="0"/>
    <n v="2020"/>
    <n v="2008"/>
    <n v="-1075.3399999999999"/>
    <n v="0"/>
    <s v="50-R1.5 - Retirement"/>
    <m/>
    <x v="2"/>
    <n v="2060"/>
    <b v="0"/>
  </r>
  <r>
    <x v="1"/>
    <s v="0312"/>
    <n v="0"/>
    <n v="0"/>
    <n v="2020"/>
    <n v="2009"/>
    <n v="-237.23"/>
    <n v="0"/>
    <s v="50-R1.5 - Retirement"/>
    <m/>
    <x v="2"/>
    <n v="2060"/>
    <b v="0"/>
  </r>
  <r>
    <x v="1"/>
    <s v="0312"/>
    <n v="0"/>
    <n v="0"/>
    <n v="2021"/>
    <n v="1990"/>
    <n v="-566544.61"/>
    <n v="0"/>
    <s v="50-R1.5 - Retirement"/>
    <m/>
    <x v="2"/>
    <n v="2060"/>
    <b v="0"/>
  </r>
  <r>
    <x v="1"/>
    <s v="0312"/>
    <n v="0"/>
    <n v="0"/>
    <n v="2021"/>
    <n v="1991"/>
    <n v="-14847.17"/>
    <n v="0"/>
    <s v="50-R1.5 - Retirement"/>
    <m/>
    <x v="2"/>
    <n v="2060"/>
    <b v="0"/>
  </r>
  <r>
    <x v="1"/>
    <s v="0312"/>
    <n v="0"/>
    <n v="0"/>
    <n v="2021"/>
    <n v="1992"/>
    <n v="-5140.04"/>
    <n v="0"/>
    <s v="50-R1.5 - Retirement"/>
    <m/>
    <x v="2"/>
    <n v="2060"/>
    <b v="0"/>
  </r>
  <r>
    <x v="1"/>
    <s v="0312"/>
    <n v="0"/>
    <n v="0"/>
    <n v="2021"/>
    <n v="1994"/>
    <n v="-2486.04"/>
    <n v="0"/>
    <s v="50-R1.5 - Retirement"/>
    <m/>
    <x v="2"/>
    <n v="2060"/>
    <b v="0"/>
  </r>
  <r>
    <x v="1"/>
    <s v="0312"/>
    <n v="0"/>
    <n v="0"/>
    <n v="2021"/>
    <n v="1995"/>
    <n v="-178.11"/>
    <n v="0"/>
    <s v="50-R1.5 - Retirement"/>
    <m/>
    <x v="2"/>
    <n v="2060"/>
    <b v="0"/>
  </r>
  <r>
    <x v="1"/>
    <s v="0312"/>
    <n v="0"/>
    <n v="0"/>
    <n v="2021"/>
    <n v="1996"/>
    <n v="-348.44"/>
    <n v="0"/>
    <s v="50-R1.5 - Retirement"/>
    <m/>
    <x v="2"/>
    <n v="2060"/>
    <b v="0"/>
  </r>
  <r>
    <x v="1"/>
    <s v="0312"/>
    <n v="0"/>
    <n v="0"/>
    <n v="2021"/>
    <n v="1997"/>
    <n v="-1005.35"/>
    <n v="0"/>
    <s v="50-R1.5 - Retirement"/>
    <m/>
    <x v="2"/>
    <n v="2060"/>
    <b v="0"/>
  </r>
  <r>
    <x v="1"/>
    <s v="0312"/>
    <n v="0"/>
    <n v="0"/>
    <n v="2021"/>
    <n v="1998"/>
    <n v="-6790.98"/>
    <n v="0"/>
    <s v="50-R1.5 - Retirement"/>
    <m/>
    <x v="2"/>
    <n v="2060"/>
    <b v="0"/>
  </r>
  <r>
    <x v="1"/>
    <s v="0312"/>
    <n v="0"/>
    <n v="0"/>
    <n v="2021"/>
    <n v="1999"/>
    <n v="-1426.6"/>
    <n v="0"/>
    <s v="50-R1.5 - Retirement"/>
    <m/>
    <x v="2"/>
    <n v="2060"/>
    <b v="0"/>
  </r>
  <r>
    <x v="1"/>
    <s v="0312"/>
    <n v="0"/>
    <n v="0"/>
    <n v="2021"/>
    <n v="2002"/>
    <n v="-170.58"/>
    <n v="0"/>
    <s v="50-R1.5 - Retirement"/>
    <m/>
    <x v="2"/>
    <n v="2060"/>
    <b v="0"/>
  </r>
  <r>
    <x v="1"/>
    <s v="0312"/>
    <n v="0"/>
    <n v="0"/>
    <n v="2021"/>
    <n v="2003"/>
    <n v="-4304.9799999999996"/>
    <n v="0"/>
    <s v="50-R1.5 - Retirement"/>
    <m/>
    <x v="2"/>
    <n v="2060"/>
    <b v="0"/>
  </r>
  <r>
    <x v="1"/>
    <s v="0312"/>
    <n v="0"/>
    <n v="0"/>
    <n v="2021"/>
    <n v="2004"/>
    <n v="-8543.2999999999993"/>
    <n v="0"/>
    <s v="50-R1.5 - Retirement"/>
    <m/>
    <x v="2"/>
    <n v="2060"/>
    <b v="0"/>
  </r>
  <r>
    <x v="1"/>
    <s v="0312"/>
    <n v="0"/>
    <n v="0"/>
    <n v="2021"/>
    <n v="2005"/>
    <n v="-27056.41"/>
    <n v="0"/>
    <s v="50-R1.5 - Retirement"/>
    <m/>
    <x v="2"/>
    <n v="2060"/>
    <b v="0"/>
  </r>
  <r>
    <x v="1"/>
    <s v="0312"/>
    <n v="0"/>
    <n v="0"/>
    <n v="2021"/>
    <n v="2006"/>
    <n v="-27046.74"/>
    <n v="0"/>
    <s v="50-R1.5 - Retirement"/>
    <m/>
    <x v="2"/>
    <n v="2060"/>
    <b v="0"/>
  </r>
  <r>
    <x v="1"/>
    <s v="0312"/>
    <n v="0"/>
    <n v="0"/>
    <n v="2021"/>
    <n v="2007"/>
    <n v="-5014.0200000000004"/>
    <n v="0"/>
    <s v="50-R1.5 - Retirement"/>
    <m/>
    <x v="2"/>
    <n v="2060"/>
    <b v="0"/>
  </r>
  <r>
    <x v="1"/>
    <s v="0312"/>
    <n v="0"/>
    <n v="0"/>
    <n v="2021"/>
    <n v="2008"/>
    <n v="-1112.32"/>
    <n v="0"/>
    <s v="50-R1.5 - Retirement"/>
    <m/>
    <x v="2"/>
    <n v="2060"/>
    <b v="0"/>
  </r>
  <r>
    <x v="1"/>
    <s v="0312"/>
    <n v="0"/>
    <n v="0"/>
    <n v="2021"/>
    <n v="2009"/>
    <n v="-245.48"/>
    <n v="0"/>
    <s v="50-R1.5 - Retirement"/>
    <m/>
    <x v="2"/>
    <n v="2060"/>
    <b v="0"/>
  </r>
  <r>
    <x v="1"/>
    <s v="0312"/>
    <n v="0"/>
    <n v="0"/>
    <n v="2022"/>
    <n v="1990"/>
    <n v="-586460.93999999994"/>
    <n v="0"/>
    <s v="50-R1.5 - Retirement"/>
    <m/>
    <x v="2"/>
    <n v="2060"/>
    <b v="0"/>
  </r>
  <r>
    <x v="1"/>
    <s v="0312"/>
    <n v="0"/>
    <n v="0"/>
    <n v="2022"/>
    <n v="1991"/>
    <n v="-15373.11"/>
    <n v="0"/>
    <s v="50-R1.5 - Retirement"/>
    <m/>
    <x v="2"/>
    <n v="2060"/>
    <b v="0"/>
  </r>
  <r>
    <x v="1"/>
    <s v="0312"/>
    <n v="0"/>
    <n v="0"/>
    <n v="2022"/>
    <n v="1992"/>
    <n v="-5323.31"/>
    <n v="0"/>
    <s v="50-R1.5 - Retirement"/>
    <m/>
    <x v="2"/>
    <n v="2060"/>
    <b v="0"/>
  </r>
  <r>
    <x v="1"/>
    <s v="0312"/>
    <n v="0"/>
    <n v="0"/>
    <n v="2022"/>
    <n v="1994"/>
    <n v="-2575.29"/>
    <n v="0"/>
    <s v="50-R1.5 - Retirement"/>
    <m/>
    <x v="2"/>
    <n v="2060"/>
    <b v="0"/>
  </r>
  <r>
    <x v="1"/>
    <s v="0312"/>
    <n v="0"/>
    <n v="0"/>
    <n v="2022"/>
    <n v="1995"/>
    <n v="-184.51"/>
    <n v="0"/>
    <s v="50-R1.5 - Retirement"/>
    <m/>
    <x v="2"/>
    <n v="2060"/>
    <b v="0"/>
  </r>
  <r>
    <x v="1"/>
    <s v="0312"/>
    <n v="0"/>
    <n v="0"/>
    <n v="2022"/>
    <n v="1996"/>
    <n v="-360.95"/>
    <n v="0"/>
    <s v="50-R1.5 - Retirement"/>
    <m/>
    <x v="2"/>
    <n v="2060"/>
    <b v="0"/>
  </r>
  <r>
    <x v="1"/>
    <s v="0312"/>
    <n v="0"/>
    <n v="0"/>
    <n v="2022"/>
    <n v="1997"/>
    <n v="-1041.3599999999999"/>
    <n v="0"/>
    <s v="50-R1.5 - Retirement"/>
    <m/>
    <x v="2"/>
    <n v="2060"/>
    <b v="0"/>
  </r>
  <r>
    <x v="1"/>
    <s v="0312"/>
    <n v="0"/>
    <n v="0"/>
    <n v="2022"/>
    <n v="1998"/>
    <n v="-7033.41"/>
    <n v="0"/>
    <s v="50-R1.5 - Retirement"/>
    <m/>
    <x v="2"/>
    <n v="2060"/>
    <b v="0"/>
  </r>
  <r>
    <x v="1"/>
    <s v="0312"/>
    <n v="0"/>
    <n v="0"/>
    <n v="2022"/>
    <n v="1999"/>
    <n v="-1477.27"/>
    <n v="0"/>
    <s v="50-R1.5 - Retirement"/>
    <m/>
    <x v="2"/>
    <n v="2060"/>
    <b v="0"/>
  </r>
  <r>
    <x v="1"/>
    <s v="0312"/>
    <n v="0"/>
    <n v="0"/>
    <n v="2022"/>
    <n v="2002"/>
    <n v="-176.51"/>
    <n v="0"/>
    <s v="50-R1.5 - Retirement"/>
    <m/>
    <x v="2"/>
    <n v="2060"/>
    <b v="0"/>
  </r>
  <r>
    <x v="1"/>
    <s v="0312"/>
    <n v="0"/>
    <n v="0"/>
    <n v="2022"/>
    <n v="2003"/>
    <n v="-4453.45"/>
    <n v="0"/>
    <s v="50-R1.5 - Retirement"/>
    <m/>
    <x v="2"/>
    <n v="2060"/>
    <b v="0"/>
  </r>
  <r>
    <x v="1"/>
    <s v="0312"/>
    <n v="0"/>
    <n v="0"/>
    <n v="2022"/>
    <n v="2004"/>
    <n v="-8835.6"/>
    <n v="0"/>
    <s v="50-R1.5 - Retirement"/>
    <m/>
    <x v="2"/>
    <n v="2060"/>
    <b v="0"/>
  </r>
  <r>
    <x v="1"/>
    <s v="0312"/>
    <n v="0"/>
    <n v="0"/>
    <n v="2022"/>
    <n v="2005"/>
    <n v="-27976.36"/>
    <n v="0"/>
    <s v="50-R1.5 - Retirement"/>
    <m/>
    <x v="2"/>
    <n v="2060"/>
    <b v="0"/>
  </r>
  <r>
    <x v="1"/>
    <s v="0312"/>
    <n v="0"/>
    <n v="0"/>
    <n v="2022"/>
    <n v="2006"/>
    <n v="-27962.65"/>
    <n v="0"/>
    <s v="50-R1.5 - Retirement"/>
    <m/>
    <x v="2"/>
    <n v="2060"/>
    <b v="0"/>
  </r>
  <r>
    <x v="1"/>
    <s v="0312"/>
    <n v="0"/>
    <n v="0"/>
    <n v="2022"/>
    <n v="2007"/>
    <n v="-5183.84"/>
    <n v="0"/>
    <s v="50-R1.5 - Retirement"/>
    <m/>
    <x v="2"/>
    <n v="2060"/>
    <b v="0"/>
  </r>
  <r>
    <x v="1"/>
    <s v="0312"/>
    <n v="0"/>
    <n v="0"/>
    <n v="2022"/>
    <n v="2008"/>
    <n v="-1150.25"/>
    <n v="0"/>
    <s v="50-R1.5 - Retirement"/>
    <m/>
    <x v="2"/>
    <n v="2060"/>
    <b v="0"/>
  </r>
  <r>
    <x v="1"/>
    <s v="0312"/>
    <n v="0"/>
    <n v="0"/>
    <n v="2022"/>
    <n v="2009"/>
    <n v="-253.92"/>
    <n v="0"/>
    <s v="50-R1.5 - Retirement"/>
    <m/>
    <x v="2"/>
    <n v="2060"/>
    <b v="0"/>
  </r>
  <r>
    <x v="1"/>
    <s v="0312"/>
    <n v="0"/>
    <n v="0"/>
    <n v="2023"/>
    <n v="1990"/>
    <n v="-606862.24"/>
    <n v="0"/>
    <s v="50-R1.5 - Retirement"/>
    <m/>
    <x v="2"/>
    <n v="2060"/>
    <b v="0"/>
  </r>
  <r>
    <x v="1"/>
    <s v="0312"/>
    <n v="0"/>
    <n v="0"/>
    <n v="2023"/>
    <n v="1991"/>
    <n v="-15913.54"/>
    <n v="0"/>
    <s v="50-R1.5 - Retirement"/>
    <m/>
    <x v="2"/>
    <n v="2060"/>
    <b v="0"/>
  </r>
  <r>
    <x v="1"/>
    <s v="0312"/>
    <n v="0"/>
    <n v="0"/>
    <n v="2023"/>
    <n v="1992"/>
    <n v="-5511.88"/>
    <n v="0"/>
    <s v="50-R1.5 - Retirement"/>
    <m/>
    <x v="2"/>
    <n v="2060"/>
    <b v="0"/>
  </r>
  <r>
    <x v="1"/>
    <s v="0312"/>
    <n v="0"/>
    <n v="0"/>
    <n v="2023"/>
    <n v="1994"/>
    <n v="-2667.51"/>
    <n v="0"/>
    <s v="50-R1.5 - Retirement"/>
    <m/>
    <x v="2"/>
    <n v="2060"/>
    <b v="0"/>
  </r>
  <r>
    <x v="1"/>
    <s v="0312"/>
    <n v="0"/>
    <n v="0"/>
    <n v="2023"/>
    <n v="1995"/>
    <n v="-191.14"/>
    <n v="0"/>
    <s v="50-R1.5 - Retirement"/>
    <m/>
    <x v="2"/>
    <n v="2060"/>
    <b v="0"/>
  </r>
  <r>
    <x v="1"/>
    <s v="0312"/>
    <n v="0"/>
    <n v="0"/>
    <n v="2023"/>
    <n v="1996"/>
    <n v="-373.93"/>
    <n v="0"/>
    <s v="50-R1.5 - Retirement"/>
    <m/>
    <x v="2"/>
    <n v="2060"/>
    <b v="0"/>
  </r>
  <r>
    <x v="1"/>
    <s v="0312"/>
    <n v="0"/>
    <n v="0"/>
    <n v="2023"/>
    <n v="1997"/>
    <n v="-1078.76"/>
    <n v="0"/>
    <s v="50-R1.5 - Retirement"/>
    <m/>
    <x v="2"/>
    <n v="2060"/>
    <b v="0"/>
  </r>
  <r>
    <x v="1"/>
    <s v="0312"/>
    <n v="0"/>
    <n v="0"/>
    <n v="2023"/>
    <n v="1998"/>
    <n v="-7285.37"/>
    <n v="0"/>
    <s v="50-R1.5 - Retirement"/>
    <m/>
    <x v="2"/>
    <n v="2060"/>
    <b v="0"/>
  </r>
  <r>
    <x v="1"/>
    <s v="0312"/>
    <n v="0"/>
    <n v="0"/>
    <n v="2023"/>
    <n v="1999"/>
    <n v="-1530.01"/>
    <n v="0"/>
    <s v="50-R1.5 - Retirement"/>
    <m/>
    <x v="2"/>
    <n v="2060"/>
    <b v="0"/>
  </r>
  <r>
    <x v="1"/>
    <s v="0312"/>
    <n v="0"/>
    <n v="0"/>
    <n v="2023"/>
    <n v="2002"/>
    <n v="-182.69"/>
    <n v="0"/>
    <s v="50-R1.5 - Retirement"/>
    <m/>
    <x v="2"/>
    <n v="2060"/>
    <b v="0"/>
  </r>
  <r>
    <x v="1"/>
    <s v="0312"/>
    <n v="0"/>
    <n v="0"/>
    <n v="2023"/>
    <n v="2003"/>
    <n v="-4608.25"/>
    <n v="0"/>
    <s v="50-R1.5 - Retirement"/>
    <m/>
    <x v="2"/>
    <n v="2060"/>
    <b v="0"/>
  </r>
  <r>
    <x v="1"/>
    <s v="0312"/>
    <n v="0"/>
    <n v="0"/>
    <n v="2023"/>
    <n v="2004"/>
    <n v="-9140.33"/>
    <n v="0"/>
    <s v="50-R1.5 - Retirement"/>
    <m/>
    <x v="2"/>
    <n v="2060"/>
    <b v="0"/>
  </r>
  <r>
    <x v="1"/>
    <s v="0312"/>
    <n v="0"/>
    <n v="0"/>
    <n v="2023"/>
    <n v="2005"/>
    <n v="-28933.53"/>
    <n v="0"/>
    <s v="50-R1.5 - Retirement"/>
    <m/>
    <x v="2"/>
    <n v="2060"/>
    <b v="0"/>
  </r>
  <r>
    <x v="1"/>
    <s v="0312"/>
    <n v="0"/>
    <n v="0"/>
    <n v="2023"/>
    <n v="2006"/>
    <n v="-28913.42"/>
    <n v="0"/>
    <s v="50-R1.5 - Retirement"/>
    <m/>
    <x v="2"/>
    <n v="2060"/>
    <b v="0"/>
  </r>
  <r>
    <x v="1"/>
    <s v="0312"/>
    <n v="0"/>
    <n v="0"/>
    <n v="2023"/>
    <n v="2007"/>
    <n v="-5359.39"/>
    <n v="0"/>
    <s v="50-R1.5 - Retirement"/>
    <m/>
    <x v="2"/>
    <n v="2060"/>
    <b v="0"/>
  </r>
  <r>
    <x v="1"/>
    <s v="0312"/>
    <n v="0"/>
    <n v="0"/>
    <n v="2023"/>
    <n v="2008"/>
    <n v="-1189.21"/>
    <n v="0"/>
    <s v="50-R1.5 - Retirement"/>
    <m/>
    <x v="2"/>
    <n v="2060"/>
    <b v="0"/>
  </r>
  <r>
    <x v="1"/>
    <s v="0312"/>
    <n v="0"/>
    <n v="0"/>
    <n v="2023"/>
    <n v="2009"/>
    <n v="-262.58"/>
    <n v="0"/>
    <s v="50-R1.5 - Retirement"/>
    <m/>
    <x v="2"/>
    <n v="2060"/>
    <b v="0"/>
  </r>
  <r>
    <x v="1"/>
    <s v="0312"/>
    <n v="0"/>
    <n v="0"/>
    <n v="2024"/>
    <n v="1990"/>
    <n v="-627732.15"/>
    <n v="0"/>
    <s v="50-R1.5 - Retirement"/>
    <m/>
    <x v="2"/>
    <n v="2060"/>
    <b v="0"/>
  </r>
  <r>
    <x v="1"/>
    <s v="0312"/>
    <n v="0"/>
    <n v="0"/>
    <n v="2024"/>
    <n v="1991"/>
    <n v="-16467.12"/>
    <n v="0"/>
    <s v="50-R1.5 - Retirement"/>
    <m/>
    <x v="2"/>
    <n v="2060"/>
    <b v="0"/>
  </r>
  <r>
    <x v="1"/>
    <s v="0312"/>
    <n v="0"/>
    <n v="0"/>
    <n v="2024"/>
    <n v="1992"/>
    <n v="-5705.65"/>
    <n v="0"/>
    <s v="50-R1.5 - Retirement"/>
    <m/>
    <x v="2"/>
    <n v="2060"/>
    <b v="0"/>
  </r>
  <r>
    <x v="1"/>
    <s v="0312"/>
    <n v="0"/>
    <n v="0"/>
    <n v="2024"/>
    <n v="1994"/>
    <n v="-2762.62"/>
    <n v="0"/>
    <s v="50-R1.5 - Retirement"/>
    <m/>
    <x v="2"/>
    <n v="2060"/>
    <b v="0"/>
  </r>
  <r>
    <x v="1"/>
    <s v="0312"/>
    <n v="0"/>
    <n v="0"/>
    <n v="2024"/>
    <n v="1995"/>
    <n v="-197.98"/>
    <n v="0"/>
    <s v="50-R1.5 - Retirement"/>
    <m/>
    <x v="2"/>
    <n v="2060"/>
    <b v="0"/>
  </r>
  <r>
    <x v="1"/>
    <s v="0312"/>
    <n v="0"/>
    <n v="0"/>
    <n v="2024"/>
    <n v="1996"/>
    <n v="-387.35"/>
    <n v="0"/>
    <s v="50-R1.5 - Retirement"/>
    <m/>
    <x v="2"/>
    <n v="2060"/>
    <b v="0"/>
  </r>
  <r>
    <x v="1"/>
    <s v="0312"/>
    <n v="0"/>
    <n v="0"/>
    <n v="2024"/>
    <n v="1997"/>
    <n v="-1117.53"/>
    <n v="0"/>
    <s v="50-R1.5 - Retirement"/>
    <m/>
    <x v="2"/>
    <n v="2060"/>
    <b v="0"/>
  </r>
  <r>
    <x v="1"/>
    <s v="0312"/>
    <n v="0"/>
    <n v="0"/>
    <n v="2024"/>
    <n v="1998"/>
    <n v="-7547.01"/>
    <n v="0"/>
    <s v="50-R1.5 - Retirement"/>
    <m/>
    <x v="2"/>
    <n v="2060"/>
    <b v="0"/>
  </r>
  <r>
    <x v="1"/>
    <s v="0312"/>
    <n v="0"/>
    <n v="0"/>
    <n v="2024"/>
    <n v="1999"/>
    <n v="-1584.82"/>
    <n v="0"/>
    <s v="50-R1.5 - Retirement"/>
    <m/>
    <x v="2"/>
    <n v="2060"/>
    <b v="0"/>
  </r>
  <r>
    <x v="1"/>
    <s v="0312"/>
    <n v="0"/>
    <n v="0"/>
    <n v="2024"/>
    <n v="2002"/>
    <n v="-189.14"/>
    <n v="0"/>
    <s v="50-R1.5 - Retirement"/>
    <m/>
    <x v="2"/>
    <n v="2060"/>
    <b v="0"/>
  </r>
  <r>
    <x v="1"/>
    <s v="0312"/>
    <n v="0"/>
    <n v="0"/>
    <n v="2024"/>
    <n v="2003"/>
    <n v="-4769.6899999999996"/>
    <n v="0"/>
    <s v="50-R1.5 - Retirement"/>
    <m/>
    <x v="2"/>
    <n v="2060"/>
    <b v="0"/>
  </r>
  <r>
    <x v="1"/>
    <s v="0312"/>
    <n v="0"/>
    <n v="0"/>
    <n v="2024"/>
    <n v="2004"/>
    <n v="-9458.0300000000007"/>
    <n v="0"/>
    <s v="50-R1.5 - Retirement"/>
    <m/>
    <x v="2"/>
    <n v="2060"/>
    <b v="0"/>
  </r>
  <r>
    <x v="1"/>
    <s v="0312"/>
    <n v="0"/>
    <n v="0"/>
    <n v="2024"/>
    <n v="2005"/>
    <n v="-29931.42"/>
    <n v="0"/>
    <s v="50-R1.5 - Retirement"/>
    <m/>
    <x v="2"/>
    <n v="2060"/>
    <b v="0"/>
  </r>
  <r>
    <x v="1"/>
    <s v="0312"/>
    <n v="0"/>
    <n v="0"/>
    <n v="2024"/>
    <n v="2006"/>
    <n v="-29902.639999999999"/>
    <n v="0"/>
    <s v="50-R1.5 - Retirement"/>
    <m/>
    <x v="2"/>
    <n v="2060"/>
    <b v="0"/>
  </r>
  <r>
    <x v="1"/>
    <s v="0312"/>
    <n v="0"/>
    <n v="0"/>
    <n v="2024"/>
    <n v="2007"/>
    <n v="-5541.61"/>
    <n v="0"/>
    <s v="50-R1.5 - Retirement"/>
    <m/>
    <x v="2"/>
    <n v="2060"/>
    <b v="0"/>
  </r>
  <r>
    <x v="1"/>
    <s v="0312"/>
    <n v="0"/>
    <n v="0"/>
    <n v="2024"/>
    <n v="2008"/>
    <n v="-1229.48"/>
    <n v="0"/>
    <s v="50-R1.5 - Retirement"/>
    <m/>
    <x v="2"/>
    <n v="2060"/>
    <b v="0"/>
  </r>
  <r>
    <x v="1"/>
    <s v="0312"/>
    <n v="0"/>
    <n v="0"/>
    <n v="2024"/>
    <n v="2009"/>
    <n v="-271.48"/>
    <n v="0"/>
    <s v="50-R1.5 - Retirement"/>
    <m/>
    <x v="2"/>
    <n v="2060"/>
    <b v="0"/>
  </r>
  <r>
    <x v="1"/>
    <s v="0312"/>
    <n v="0"/>
    <n v="0"/>
    <n v="2025"/>
    <n v="1990"/>
    <n v="-649005.29"/>
    <n v="0"/>
    <s v="50-R1.5 - Retirement"/>
    <m/>
    <x v="2"/>
    <n v="2060"/>
    <b v="0"/>
  </r>
  <r>
    <x v="1"/>
    <s v="0312"/>
    <n v="0"/>
    <n v="0"/>
    <n v="2025"/>
    <n v="1991"/>
    <n v="-17033.419999999998"/>
    <n v="0"/>
    <s v="50-R1.5 - Retirement"/>
    <m/>
    <x v="2"/>
    <n v="2060"/>
    <b v="0"/>
  </r>
  <r>
    <x v="1"/>
    <s v="0312"/>
    <n v="0"/>
    <n v="0"/>
    <n v="2025"/>
    <n v="1992"/>
    <n v="-5904.13"/>
    <n v="0"/>
    <s v="50-R1.5 - Retirement"/>
    <m/>
    <x v="2"/>
    <n v="2060"/>
    <b v="0"/>
  </r>
  <r>
    <x v="1"/>
    <s v="0312"/>
    <n v="0"/>
    <n v="0"/>
    <n v="2025"/>
    <n v="1994"/>
    <n v="-2860.48"/>
    <n v="0"/>
    <s v="50-R1.5 - Retirement"/>
    <m/>
    <x v="2"/>
    <n v="2060"/>
    <b v="0"/>
  </r>
  <r>
    <x v="1"/>
    <s v="0312"/>
    <n v="0"/>
    <n v="0"/>
    <n v="2025"/>
    <n v="1995"/>
    <n v="-205.04"/>
    <n v="0"/>
    <s v="50-R1.5 - Retirement"/>
    <m/>
    <x v="2"/>
    <n v="2060"/>
    <b v="0"/>
  </r>
  <r>
    <x v="1"/>
    <s v="0312"/>
    <n v="0"/>
    <n v="0"/>
    <n v="2025"/>
    <n v="1996"/>
    <n v="-401.22"/>
    <n v="0"/>
    <s v="50-R1.5 - Retirement"/>
    <m/>
    <x v="2"/>
    <n v="2060"/>
    <b v="0"/>
  </r>
  <r>
    <x v="1"/>
    <s v="0312"/>
    <n v="0"/>
    <n v="0"/>
    <n v="2025"/>
    <n v="1997"/>
    <n v="-1157.6500000000001"/>
    <n v="0"/>
    <s v="50-R1.5 - Retirement"/>
    <m/>
    <x v="2"/>
    <n v="2060"/>
    <b v="0"/>
  </r>
  <r>
    <x v="1"/>
    <s v="0312"/>
    <n v="0"/>
    <n v="0"/>
    <n v="2025"/>
    <n v="1998"/>
    <n v="-7818.26"/>
    <n v="0"/>
    <s v="50-R1.5 - Retirement"/>
    <m/>
    <x v="2"/>
    <n v="2060"/>
    <b v="0"/>
  </r>
  <r>
    <x v="1"/>
    <s v="0312"/>
    <n v="0"/>
    <n v="0"/>
    <n v="2025"/>
    <n v="1999"/>
    <n v="-1641.73"/>
    <n v="0"/>
    <s v="50-R1.5 - Retirement"/>
    <m/>
    <x v="2"/>
    <n v="2060"/>
    <b v="0"/>
  </r>
  <r>
    <x v="1"/>
    <s v="0312"/>
    <n v="0"/>
    <n v="0"/>
    <n v="2025"/>
    <n v="2002"/>
    <n v="-195.86"/>
    <n v="0"/>
    <s v="50-R1.5 - Retirement"/>
    <m/>
    <x v="2"/>
    <n v="2060"/>
    <b v="0"/>
  </r>
  <r>
    <x v="1"/>
    <s v="0312"/>
    <n v="0"/>
    <n v="0"/>
    <n v="2025"/>
    <n v="2003"/>
    <n v="-4938.03"/>
    <n v="0"/>
    <s v="50-R1.5 - Retirement"/>
    <m/>
    <x v="2"/>
    <n v="2060"/>
    <b v="0"/>
  </r>
  <r>
    <x v="1"/>
    <s v="0312"/>
    <n v="0"/>
    <n v="0"/>
    <n v="2025"/>
    <n v="2004"/>
    <n v="-9789.3700000000008"/>
    <n v="0"/>
    <s v="50-R1.5 - Retirement"/>
    <m/>
    <x v="2"/>
    <n v="2060"/>
    <b v="0"/>
  </r>
  <r>
    <x v="1"/>
    <s v="0312"/>
    <n v="0"/>
    <n v="0"/>
    <n v="2025"/>
    <n v="2005"/>
    <n v="-30971.78"/>
    <n v="0"/>
    <s v="50-R1.5 - Retirement"/>
    <m/>
    <x v="2"/>
    <n v="2060"/>
    <b v="0"/>
  </r>
  <r>
    <x v="1"/>
    <s v="0312"/>
    <n v="0"/>
    <n v="0"/>
    <n v="2025"/>
    <n v="2006"/>
    <n v="-30933.96"/>
    <n v="0"/>
    <s v="50-R1.5 - Retirement"/>
    <m/>
    <x v="2"/>
    <n v="2060"/>
    <b v="0"/>
  </r>
  <r>
    <x v="1"/>
    <s v="0312"/>
    <n v="0"/>
    <n v="0"/>
    <n v="2025"/>
    <n v="2007"/>
    <n v="-5731.21"/>
    <n v="0"/>
    <s v="50-R1.5 - Retirement"/>
    <m/>
    <x v="2"/>
    <n v="2060"/>
    <b v="0"/>
  </r>
  <r>
    <x v="1"/>
    <s v="0312"/>
    <n v="0"/>
    <n v="0"/>
    <n v="2025"/>
    <n v="2008"/>
    <n v="-1271.28"/>
    <n v="0"/>
    <s v="50-R1.5 - Retirement"/>
    <m/>
    <x v="2"/>
    <n v="2060"/>
    <b v="0"/>
  </r>
  <r>
    <x v="1"/>
    <s v="0312"/>
    <n v="0"/>
    <n v="0"/>
    <n v="2025"/>
    <n v="2009"/>
    <n v="-280.67"/>
    <n v="0"/>
    <s v="50-R1.5 - Retirement"/>
    <m/>
    <x v="2"/>
    <n v="2060"/>
    <b v="0"/>
  </r>
  <r>
    <x v="1"/>
    <s v="0312"/>
    <n v="0"/>
    <n v="0"/>
    <n v="2026"/>
    <n v="1990"/>
    <n v="-670643.53"/>
    <n v="0"/>
    <s v="50-R1.5 - Retirement"/>
    <m/>
    <x v="2"/>
    <n v="2060"/>
    <b v="0"/>
  </r>
  <r>
    <x v="1"/>
    <s v="0312"/>
    <n v="0"/>
    <n v="0"/>
    <n v="2026"/>
    <n v="1991"/>
    <n v="-17610.669999999998"/>
    <n v="0"/>
    <s v="50-R1.5 - Retirement"/>
    <m/>
    <x v="2"/>
    <n v="2060"/>
    <b v="0"/>
  </r>
  <r>
    <x v="1"/>
    <s v="0312"/>
    <n v="0"/>
    <n v="0"/>
    <n v="2026"/>
    <n v="1992"/>
    <n v="-6107.17"/>
    <n v="0"/>
    <s v="50-R1.5 - Retirement"/>
    <m/>
    <x v="2"/>
    <n v="2060"/>
    <b v="0"/>
  </r>
  <r>
    <x v="1"/>
    <s v="0312"/>
    <n v="0"/>
    <n v="0"/>
    <n v="2026"/>
    <n v="1994"/>
    <n v="-2961.04"/>
    <n v="0"/>
    <s v="50-R1.5 - Retirement"/>
    <m/>
    <x v="2"/>
    <n v="2060"/>
    <b v="0"/>
  </r>
  <r>
    <x v="1"/>
    <s v="0312"/>
    <n v="0"/>
    <n v="0"/>
    <n v="2026"/>
    <n v="1995"/>
    <n v="-212.31"/>
    <n v="0"/>
    <s v="50-R1.5 - Retirement"/>
    <m/>
    <x v="2"/>
    <n v="2060"/>
    <b v="0"/>
  </r>
  <r>
    <x v="1"/>
    <s v="0312"/>
    <n v="0"/>
    <n v="0"/>
    <n v="2026"/>
    <n v="1996"/>
    <n v="-415.53"/>
    <n v="0"/>
    <s v="50-R1.5 - Retirement"/>
    <m/>
    <x v="2"/>
    <n v="2060"/>
    <b v="0"/>
  </r>
  <r>
    <x v="1"/>
    <s v="0312"/>
    <n v="0"/>
    <n v="0"/>
    <n v="2026"/>
    <n v="1997"/>
    <n v="-1199.1099999999999"/>
    <n v="0"/>
    <s v="50-R1.5 - Retirement"/>
    <m/>
    <x v="2"/>
    <n v="2060"/>
    <b v="0"/>
  </r>
  <r>
    <x v="1"/>
    <s v="0312"/>
    <n v="0"/>
    <n v="0"/>
    <n v="2026"/>
    <n v="1998"/>
    <n v="-8098.94"/>
    <n v="0"/>
    <s v="50-R1.5 - Retirement"/>
    <m/>
    <x v="2"/>
    <n v="2060"/>
    <b v="0"/>
  </r>
  <r>
    <x v="1"/>
    <s v="0312"/>
    <n v="0"/>
    <n v="0"/>
    <n v="2026"/>
    <n v="1999"/>
    <n v="-1700.74"/>
    <n v="0"/>
    <s v="50-R1.5 - Retirement"/>
    <m/>
    <x v="2"/>
    <n v="2060"/>
    <b v="0"/>
  </r>
  <r>
    <x v="1"/>
    <s v="0312"/>
    <n v="0"/>
    <n v="0"/>
    <n v="2026"/>
    <n v="2002"/>
    <n v="-202.85"/>
    <n v="0"/>
    <s v="50-R1.5 - Retirement"/>
    <m/>
    <x v="2"/>
    <n v="2060"/>
    <b v="0"/>
  </r>
  <r>
    <x v="1"/>
    <s v="0312"/>
    <n v="0"/>
    <n v="0"/>
    <n v="2026"/>
    <n v="2003"/>
    <n v="-5113.41"/>
    <n v="0"/>
    <s v="50-R1.5 - Retirement"/>
    <m/>
    <x v="2"/>
    <n v="2060"/>
    <b v="0"/>
  </r>
  <r>
    <x v="1"/>
    <s v="0312"/>
    <n v="0"/>
    <n v="0"/>
    <n v="2026"/>
    <n v="2004"/>
    <n v="-10134.89"/>
    <n v="0"/>
    <s v="50-R1.5 - Retirement"/>
    <m/>
    <x v="2"/>
    <n v="2060"/>
    <b v="0"/>
  </r>
  <r>
    <x v="1"/>
    <s v="0312"/>
    <n v="0"/>
    <n v="0"/>
    <n v="2026"/>
    <n v="2005"/>
    <n v="-32056.799999999999"/>
    <n v="0"/>
    <s v="50-R1.5 - Retirement"/>
    <m/>
    <x v="2"/>
    <n v="2060"/>
    <b v="0"/>
  </r>
  <r>
    <x v="1"/>
    <s v="0312"/>
    <n v="0"/>
    <n v="0"/>
    <n v="2026"/>
    <n v="2006"/>
    <n v="-32009.17"/>
    <n v="0"/>
    <s v="50-R1.5 - Retirement"/>
    <m/>
    <x v="2"/>
    <n v="2060"/>
    <b v="0"/>
  </r>
  <r>
    <x v="1"/>
    <s v="0312"/>
    <n v="0"/>
    <n v="0"/>
    <n v="2026"/>
    <n v="2007"/>
    <n v="-5928.87"/>
    <n v="0"/>
    <s v="50-R1.5 - Retirement"/>
    <m/>
    <x v="2"/>
    <n v="2060"/>
    <b v="0"/>
  </r>
  <r>
    <x v="1"/>
    <s v="0312"/>
    <n v="0"/>
    <n v="0"/>
    <n v="2026"/>
    <n v="2008"/>
    <n v="-1314.78"/>
    <n v="0"/>
    <s v="50-R1.5 - Retirement"/>
    <m/>
    <x v="2"/>
    <n v="2060"/>
    <b v="0"/>
  </r>
  <r>
    <x v="1"/>
    <s v="0312"/>
    <n v="0"/>
    <n v="0"/>
    <n v="2026"/>
    <n v="2009"/>
    <n v="-290.20999999999998"/>
    <n v="0"/>
    <s v="50-R1.5 - Retirement"/>
    <m/>
    <x v="2"/>
    <n v="2060"/>
    <b v="0"/>
  </r>
  <r>
    <x v="1"/>
    <s v="0312"/>
    <n v="0"/>
    <n v="0"/>
    <n v="2027"/>
    <n v="1990"/>
    <n v="-692586.91"/>
    <n v="0"/>
    <s v="50-R1.5 - Retirement"/>
    <m/>
    <x v="2"/>
    <n v="2060"/>
    <b v="0"/>
  </r>
  <r>
    <x v="1"/>
    <s v="0312"/>
    <n v="0"/>
    <n v="0"/>
    <n v="2027"/>
    <n v="1991"/>
    <n v="-18197.82"/>
    <n v="0"/>
    <s v="50-R1.5 - Retirement"/>
    <m/>
    <x v="2"/>
    <n v="2060"/>
    <b v="0"/>
  </r>
  <r>
    <x v="1"/>
    <s v="0312"/>
    <n v="0"/>
    <n v="0"/>
    <n v="2027"/>
    <n v="1992"/>
    <n v="-6314.14"/>
    <n v="0"/>
    <s v="50-R1.5 - Retirement"/>
    <m/>
    <x v="2"/>
    <n v="2060"/>
    <b v="0"/>
  </r>
  <r>
    <x v="1"/>
    <s v="0312"/>
    <n v="0"/>
    <n v="0"/>
    <n v="2027"/>
    <n v="1994"/>
    <n v="-3064.05"/>
    <n v="0"/>
    <s v="50-R1.5 - Retirement"/>
    <m/>
    <x v="2"/>
    <n v="2060"/>
    <b v="0"/>
  </r>
  <r>
    <x v="1"/>
    <s v="0312"/>
    <n v="0"/>
    <n v="0"/>
    <n v="2027"/>
    <n v="1995"/>
    <n v="-219.77"/>
    <n v="0"/>
    <s v="50-R1.5 - Retirement"/>
    <m/>
    <x v="2"/>
    <n v="2060"/>
    <b v="0"/>
  </r>
  <r>
    <x v="1"/>
    <s v="0312"/>
    <n v="0"/>
    <n v="0"/>
    <n v="2027"/>
    <n v="1996"/>
    <n v="-430.25"/>
    <n v="0"/>
    <s v="50-R1.5 - Retirement"/>
    <m/>
    <x v="2"/>
    <n v="2060"/>
    <b v="0"/>
  </r>
  <r>
    <x v="1"/>
    <s v="0312"/>
    <n v="0"/>
    <n v="0"/>
    <n v="2027"/>
    <n v="1997"/>
    <n v="-1241.8599999999999"/>
    <n v="0"/>
    <s v="50-R1.5 - Retirement"/>
    <m/>
    <x v="2"/>
    <n v="2060"/>
    <b v="0"/>
  </r>
  <r>
    <x v="1"/>
    <s v="0312"/>
    <n v="0"/>
    <n v="0"/>
    <n v="2027"/>
    <n v="1998"/>
    <n v="-8388.9599999999991"/>
    <n v="0"/>
    <s v="50-R1.5 - Retirement"/>
    <m/>
    <x v="2"/>
    <n v="2060"/>
    <b v="0"/>
  </r>
  <r>
    <x v="1"/>
    <s v="0312"/>
    <n v="0"/>
    <n v="0"/>
    <n v="2027"/>
    <n v="1999"/>
    <n v="-1761.8"/>
    <n v="0"/>
    <s v="50-R1.5 - Retirement"/>
    <m/>
    <x v="2"/>
    <n v="2060"/>
    <b v="0"/>
  </r>
  <r>
    <x v="1"/>
    <s v="0312"/>
    <n v="0"/>
    <n v="0"/>
    <n v="2027"/>
    <n v="2002"/>
    <n v="-210.11"/>
    <n v="0"/>
    <s v="50-R1.5 - Retirement"/>
    <m/>
    <x v="2"/>
    <n v="2060"/>
    <b v="0"/>
  </r>
  <r>
    <x v="1"/>
    <s v="0312"/>
    <n v="0"/>
    <n v="0"/>
    <n v="2027"/>
    <n v="2003"/>
    <n v="-5295.96"/>
    <n v="0"/>
    <s v="50-R1.5 - Retirement"/>
    <m/>
    <x v="2"/>
    <n v="2060"/>
    <b v="0"/>
  </r>
  <r>
    <x v="1"/>
    <s v="0312"/>
    <n v="0"/>
    <n v="0"/>
    <n v="2027"/>
    <n v="2004"/>
    <n v="-10494.84"/>
    <n v="0"/>
    <s v="50-R1.5 - Retirement"/>
    <m/>
    <x v="2"/>
    <n v="2060"/>
    <b v="0"/>
  </r>
  <r>
    <x v="1"/>
    <s v="0312"/>
    <n v="0"/>
    <n v="0"/>
    <n v="2027"/>
    <n v="2005"/>
    <n v="-33188.239999999998"/>
    <n v="0"/>
    <s v="50-R1.5 - Retirement"/>
    <m/>
    <x v="2"/>
    <n v="2060"/>
    <b v="0"/>
  </r>
  <r>
    <x v="1"/>
    <s v="0312"/>
    <n v="0"/>
    <n v="0"/>
    <n v="2027"/>
    <n v="2006"/>
    <n v="-33130.53"/>
    <n v="0"/>
    <s v="50-R1.5 - Retirement"/>
    <m/>
    <x v="2"/>
    <n v="2060"/>
    <b v="0"/>
  </r>
  <r>
    <x v="1"/>
    <s v="0312"/>
    <n v="0"/>
    <n v="0"/>
    <n v="2027"/>
    <n v="2007"/>
    <n v="-6134.95"/>
    <n v="0"/>
    <s v="50-R1.5 - Retirement"/>
    <m/>
    <x v="2"/>
    <n v="2060"/>
    <b v="0"/>
  </r>
  <r>
    <x v="1"/>
    <s v="0312"/>
    <n v="0"/>
    <n v="0"/>
    <n v="2027"/>
    <n v="2008"/>
    <n v="-1360.12"/>
    <n v="0"/>
    <s v="50-R1.5 - Retirement"/>
    <m/>
    <x v="2"/>
    <n v="2060"/>
    <b v="0"/>
  </r>
  <r>
    <x v="1"/>
    <s v="0312"/>
    <n v="0"/>
    <n v="0"/>
    <n v="2027"/>
    <n v="2009"/>
    <n v="-300.14"/>
    <n v="0"/>
    <s v="50-R1.5 - Retirement"/>
    <m/>
    <x v="2"/>
    <n v="2060"/>
    <b v="0"/>
  </r>
  <r>
    <x v="1"/>
    <s v="0312"/>
    <n v="0"/>
    <n v="0"/>
    <n v="2028"/>
    <n v="1990"/>
    <n v="-714759.15"/>
    <n v="0"/>
    <s v="50-R1.5 - Retirement"/>
    <m/>
    <x v="2"/>
    <n v="2060"/>
    <b v="0"/>
  </r>
  <r>
    <x v="1"/>
    <s v="0312"/>
    <n v="0"/>
    <n v="0"/>
    <n v="2028"/>
    <n v="1991"/>
    <n v="-18793.25"/>
    <n v="0"/>
    <s v="50-R1.5 - Retirement"/>
    <m/>
    <x v="2"/>
    <n v="2060"/>
    <b v="0"/>
  </r>
  <r>
    <x v="1"/>
    <s v="0312"/>
    <n v="0"/>
    <n v="0"/>
    <n v="2028"/>
    <n v="1992"/>
    <n v="-6524.65"/>
    <n v="0"/>
    <s v="50-R1.5 - Retirement"/>
    <m/>
    <x v="2"/>
    <n v="2060"/>
    <b v="0"/>
  </r>
  <r>
    <x v="1"/>
    <s v="0312"/>
    <n v="0"/>
    <n v="0"/>
    <n v="2028"/>
    <n v="1994"/>
    <n v="-3169.42"/>
    <n v="0"/>
    <s v="50-R1.5 - Retirement"/>
    <m/>
    <x v="2"/>
    <n v="2060"/>
    <b v="0"/>
  </r>
  <r>
    <x v="1"/>
    <s v="0312"/>
    <n v="0"/>
    <n v="0"/>
    <n v="2028"/>
    <n v="1995"/>
    <n v="-227.41"/>
    <n v="0"/>
    <s v="50-R1.5 - Retirement"/>
    <m/>
    <x v="2"/>
    <n v="2060"/>
    <b v="0"/>
  </r>
  <r>
    <x v="1"/>
    <s v="0312"/>
    <n v="0"/>
    <n v="0"/>
    <n v="2028"/>
    <n v="1996"/>
    <n v="-445.37"/>
    <n v="0"/>
    <s v="50-R1.5 - Retirement"/>
    <m/>
    <x v="2"/>
    <n v="2060"/>
    <b v="0"/>
  </r>
  <r>
    <x v="1"/>
    <s v="0312"/>
    <n v="0"/>
    <n v="0"/>
    <n v="2028"/>
    <n v="1997"/>
    <n v="-1285.8499999999999"/>
    <n v="0"/>
    <s v="50-R1.5 - Retirement"/>
    <m/>
    <x v="2"/>
    <n v="2060"/>
    <b v="0"/>
  </r>
  <r>
    <x v="1"/>
    <s v="0312"/>
    <n v="0"/>
    <n v="0"/>
    <n v="2028"/>
    <n v="1998"/>
    <n v="-8688.07"/>
    <n v="0"/>
    <s v="50-R1.5 - Retirement"/>
    <m/>
    <x v="2"/>
    <n v="2060"/>
    <b v="0"/>
  </r>
  <r>
    <x v="1"/>
    <s v="0312"/>
    <n v="0"/>
    <n v="0"/>
    <n v="2028"/>
    <n v="1999"/>
    <n v="-1824.89"/>
    <n v="0"/>
    <s v="50-R1.5 - Retirement"/>
    <m/>
    <x v="2"/>
    <n v="2060"/>
    <b v="0"/>
  </r>
  <r>
    <x v="1"/>
    <s v="0312"/>
    <n v="0"/>
    <n v="0"/>
    <n v="2028"/>
    <n v="2002"/>
    <n v="-217.66"/>
    <n v="0"/>
    <s v="50-R1.5 - Retirement"/>
    <m/>
    <x v="2"/>
    <n v="2060"/>
    <b v="0"/>
  </r>
  <r>
    <x v="1"/>
    <s v="0312"/>
    <n v="0"/>
    <n v="0"/>
    <n v="2028"/>
    <n v="2003"/>
    <n v="-5485.68"/>
    <n v="0"/>
    <s v="50-R1.5 - Retirement"/>
    <m/>
    <x v="2"/>
    <n v="2060"/>
    <b v="0"/>
  </r>
  <r>
    <x v="1"/>
    <s v="0312"/>
    <n v="0"/>
    <n v="0"/>
    <n v="2028"/>
    <n v="2004"/>
    <n v="-10869.5"/>
    <n v="0"/>
    <s v="50-R1.5 - Retirement"/>
    <m/>
    <x v="2"/>
    <n v="2060"/>
    <b v="0"/>
  </r>
  <r>
    <x v="1"/>
    <s v="0312"/>
    <n v="0"/>
    <n v="0"/>
    <n v="2028"/>
    <n v="2005"/>
    <n v="-34366.97"/>
    <n v="0"/>
    <s v="50-R1.5 - Retirement"/>
    <m/>
    <x v="2"/>
    <n v="2060"/>
    <b v="0"/>
  </r>
  <r>
    <x v="1"/>
    <s v="0312"/>
    <n v="0"/>
    <n v="0"/>
    <n v="2028"/>
    <n v="2006"/>
    <n v="-34299.870000000003"/>
    <n v="0"/>
    <s v="50-R1.5 - Retirement"/>
    <m/>
    <x v="2"/>
    <n v="2060"/>
    <b v="0"/>
  </r>
  <r>
    <x v="1"/>
    <s v="0312"/>
    <n v="0"/>
    <n v="0"/>
    <n v="2028"/>
    <n v="2007"/>
    <n v="-6349.88"/>
    <n v="0"/>
    <s v="50-R1.5 - Retirement"/>
    <m/>
    <x v="2"/>
    <n v="2060"/>
    <b v="0"/>
  </r>
  <r>
    <x v="1"/>
    <s v="0312"/>
    <n v="0"/>
    <n v="0"/>
    <n v="2028"/>
    <n v="2008"/>
    <n v="-1407.4"/>
    <n v="0"/>
    <s v="50-R1.5 - Retirement"/>
    <m/>
    <x v="2"/>
    <n v="2060"/>
    <b v="0"/>
  </r>
  <r>
    <x v="1"/>
    <s v="0312"/>
    <n v="0"/>
    <n v="0"/>
    <n v="2028"/>
    <n v="2009"/>
    <n v="-310.49"/>
    <n v="0"/>
    <s v="50-R1.5 - Retirement"/>
    <m/>
    <x v="2"/>
    <n v="2060"/>
    <b v="0"/>
  </r>
  <r>
    <x v="1"/>
    <s v="0312"/>
    <n v="0"/>
    <n v="0"/>
    <n v="2029"/>
    <n v="1990"/>
    <n v="-737094.86"/>
    <n v="0"/>
    <s v="50-R1.5 - Retirement"/>
    <m/>
    <x v="2"/>
    <n v="2060"/>
    <b v="0"/>
  </r>
  <r>
    <x v="1"/>
    <s v="0312"/>
    <n v="0"/>
    <n v="0"/>
    <n v="2029"/>
    <n v="1991"/>
    <n v="-19394.89"/>
    <n v="0"/>
    <s v="50-R1.5 - Retirement"/>
    <m/>
    <x v="2"/>
    <n v="2060"/>
    <b v="0"/>
  </r>
  <r>
    <x v="1"/>
    <s v="0312"/>
    <n v="0"/>
    <n v="0"/>
    <n v="2029"/>
    <n v="1992"/>
    <n v="-6738.14"/>
    <n v="0"/>
    <s v="50-R1.5 - Retirement"/>
    <m/>
    <x v="2"/>
    <n v="2060"/>
    <b v="0"/>
  </r>
  <r>
    <x v="1"/>
    <s v="0312"/>
    <n v="0"/>
    <n v="0"/>
    <n v="2029"/>
    <n v="1994"/>
    <n v="-3276.83"/>
    <n v="0"/>
    <s v="50-R1.5 - Retirement"/>
    <m/>
    <x v="2"/>
    <n v="2060"/>
    <b v="0"/>
  </r>
  <r>
    <x v="1"/>
    <s v="0312"/>
    <n v="0"/>
    <n v="0"/>
    <n v="2029"/>
    <n v="1995"/>
    <n v="-235.23"/>
    <n v="0"/>
    <s v="50-R1.5 - Retirement"/>
    <m/>
    <x v="2"/>
    <n v="2060"/>
    <b v="0"/>
  </r>
  <r>
    <x v="1"/>
    <s v="0312"/>
    <n v="0"/>
    <n v="0"/>
    <n v="2029"/>
    <n v="1996"/>
    <n v="-460.87"/>
    <n v="0"/>
    <s v="50-R1.5 - Retirement"/>
    <m/>
    <x v="2"/>
    <n v="2060"/>
    <b v="0"/>
  </r>
  <r>
    <x v="1"/>
    <s v="0312"/>
    <n v="0"/>
    <n v="0"/>
    <n v="2029"/>
    <n v="1997"/>
    <n v="-1331.05"/>
    <n v="0"/>
    <s v="50-R1.5 - Retirement"/>
    <m/>
    <x v="2"/>
    <n v="2060"/>
    <b v="0"/>
  </r>
  <r>
    <x v="1"/>
    <s v="0312"/>
    <n v="0"/>
    <n v="0"/>
    <n v="2029"/>
    <n v="1998"/>
    <n v="-8995.83"/>
    <n v="0"/>
    <s v="50-R1.5 - Retirement"/>
    <m/>
    <x v="2"/>
    <n v="2060"/>
    <b v="0"/>
  </r>
  <r>
    <x v="1"/>
    <s v="0312"/>
    <n v="0"/>
    <n v="0"/>
    <n v="2029"/>
    <n v="1999"/>
    <n v="-1889.95"/>
    <n v="0"/>
    <s v="50-R1.5 - Retirement"/>
    <m/>
    <x v="2"/>
    <n v="2060"/>
    <b v="0"/>
  </r>
  <r>
    <x v="1"/>
    <s v="0312"/>
    <n v="0"/>
    <n v="0"/>
    <n v="2029"/>
    <n v="2002"/>
    <n v="-225.48"/>
    <n v="0"/>
    <s v="50-R1.5 - Retirement"/>
    <m/>
    <x v="2"/>
    <n v="2060"/>
    <b v="0"/>
  </r>
  <r>
    <x v="1"/>
    <s v="0312"/>
    <n v="0"/>
    <n v="0"/>
    <n v="2029"/>
    <n v="2003"/>
    <n v="-5682.69"/>
    <n v="0"/>
    <s v="50-R1.5 - Retirement"/>
    <m/>
    <x v="2"/>
    <n v="2060"/>
    <b v="0"/>
  </r>
  <r>
    <x v="1"/>
    <s v="0312"/>
    <n v="0"/>
    <n v="0"/>
    <n v="2029"/>
    <n v="2004"/>
    <n v="-11258.87"/>
    <n v="0"/>
    <s v="50-R1.5 - Retirement"/>
    <m/>
    <x v="2"/>
    <n v="2060"/>
    <b v="0"/>
  </r>
  <r>
    <x v="1"/>
    <s v="0312"/>
    <n v="0"/>
    <n v="0"/>
    <n v="2029"/>
    <n v="2005"/>
    <n v="-35593.86"/>
    <n v="0"/>
    <s v="50-R1.5 - Retirement"/>
    <m/>
    <x v="2"/>
    <n v="2060"/>
    <b v="0"/>
  </r>
  <r>
    <x v="1"/>
    <s v="0312"/>
    <n v="0"/>
    <n v="0"/>
    <n v="2029"/>
    <n v="2006"/>
    <n v="-35518.07"/>
    <n v="0"/>
    <s v="50-R1.5 - Retirement"/>
    <m/>
    <x v="2"/>
    <n v="2060"/>
    <b v="0"/>
  </r>
  <r>
    <x v="1"/>
    <s v="0312"/>
    <n v="0"/>
    <n v="0"/>
    <n v="2029"/>
    <n v="2007"/>
    <n v="-6573.99"/>
    <n v="0"/>
    <s v="50-R1.5 - Retirement"/>
    <m/>
    <x v="2"/>
    <n v="2060"/>
    <b v="0"/>
  </r>
  <r>
    <x v="1"/>
    <s v="0312"/>
    <n v="0"/>
    <n v="0"/>
    <n v="2029"/>
    <n v="2008"/>
    <n v="-1456.7"/>
    <n v="0"/>
    <s v="50-R1.5 - Retirement"/>
    <m/>
    <x v="2"/>
    <n v="2060"/>
    <b v="0"/>
  </r>
  <r>
    <x v="1"/>
    <s v="0312"/>
    <n v="0"/>
    <n v="0"/>
    <n v="2029"/>
    <n v="2009"/>
    <n v="-321.27999999999997"/>
    <n v="0"/>
    <s v="50-R1.5 - Retirement"/>
    <m/>
    <x v="2"/>
    <n v="2060"/>
    <b v="0"/>
  </r>
  <r>
    <x v="1"/>
    <s v="0312"/>
    <n v="0"/>
    <n v="0"/>
    <n v="2030"/>
    <n v="1990"/>
    <n v="-759501.41"/>
    <n v="0"/>
    <s v="50-R1.5 - Retirement"/>
    <m/>
    <x v="2"/>
    <n v="2060"/>
    <b v="0"/>
  </r>
  <r>
    <x v="1"/>
    <s v="0312"/>
    <n v="0"/>
    <n v="0"/>
    <n v="2030"/>
    <n v="1991"/>
    <n v="-20000.97"/>
    <n v="0"/>
    <s v="50-R1.5 - Retirement"/>
    <m/>
    <x v="2"/>
    <n v="2060"/>
    <b v="0"/>
  </r>
  <r>
    <x v="1"/>
    <s v="0312"/>
    <n v="0"/>
    <n v="0"/>
    <n v="2030"/>
    <n v="1992"/>
    <n v="-6953.85"/>
    <n v="0"/>
    <s v="50-R1.5 - Retirement"/>
    <m/>
    <x v="2"/>
    <n v="2060"/>
    <b v="0"/>
  </r>
  <r>
    <x v="1"/>
    <s v="0312"/>
    <n v="0"/>
    <n v="0"/>
    <n v="2030"/>
    <n v="1994"/>
    <n v="-3386.08"/>
    <n v="0"/>
    <s v="50-R1.5 - Retirement"/>
    <m/>
    <x v="2"/>
    <n v="2060"/>
    <b v="0"/>
  </r>
  <r>
    <x v="1"/>
    <s v="0312"/>
    <n v="0"/>
    <n v="0"/>
    <n v="2030"/>
    <n v="1995"/>
    <n v="-243.21"/>
    <n v="0"/>
    <s v="50-R1.5 - Retirement"/>
    <m/>
    <x v="2"/>
    <n v="2060"/>
    <b v="0"/>
  </r>
  <r>
    <x v="1"/>
    <s v="0312"/>
    <n v="0"/>
    <n v="0"/>
    <n v="2030"/>
    <n v="1996"/>
    <n v="-476.71"/>
    <n v="0"/>
    <s v="50-R1.5 - Retirement"/>
    <m/>
    <x v="2"/>
    <n v="2060"/>
    <b v="0"/>
  </r>
  <r>
    <x v="1"/>
    <s v="0312"/>
    <n v="0"/>
    <n v="0"/>
    <n v="2030"/>
    <n v="1997"/>
    <n v="-1377.36"/>
    <n v="0"/>
    <s v="50-R1.5 - Retirement"/>
    <m/>
    <x v="2"/>
    <n v="2060"/>
    <b v="0"/>
  </r>
  <r>
    <x v="1"/>
    <s v="0312"/>
    <n v="0"/>
    <n v="0"/>
    <n v="2030"/>
    <n v="1998"/>
    <n v="-9312.07"/>
    <n v="0"/>
    <s v="50-R1.5 - Retirement"/>
    <m/>
    <x v="2"/>
    <n v="2060"/>
    <b v="0"/>
  </r>
  <r>
    <x v="1"/>
    <s v="0312"/>
    <n v="0"/>
    <n v="0"/>
    <n v="2030"/>
    <n v="1999"/>
    <n v="-1956.9"/>
    <n v="0"/>
    <s v="50-R1.5 - Retirement"/>
    <m/>
    <x v="2"/>
    <n v="2060"/>
    <b v="0"/>
  </r>
  <r>
    <x v="1"/>
    <s v="0312"/>
    <n v="0"/>
    <n v="0"/>
    <n v="2030"/>
    <n v="2002"/>
    <n v="-233.58"/>
    <n v="0"/>
    <s v="50-R1.5 - Retirement"/>
    <m/>
    <x v="2"/>
    <n v="2060"/>
    <b v="0"/>
  </r>
  <r>
    <x v="1"/>
    <s v="0312"/>
    <n v="0"/>
    <n v="0"/>
    <n v="2030"/>
    <n v="2003"/>
    <n v="-5886.93"/>
    <n v="0"/>
    <s v="50-R1.5 - Retirement"/>
    <m/>
    <x v="2"/>
    <n v="2060"/>
    <b v="0"/>
  </r>
  <r>
    <x v="1"/>
    <s v="0312"/>
    <n v="0"/>
    <n v="0"/>
    <n v="2030"/>
    <n v="2004"/>
    <n v="-11663.22"/>
    <n v="0"/>
    <s v="50-R1.5 - Retirement"/>
    <m/>
    <x v="2"/>
    <n v="2060"/>
    <b v="0"/>
  </r>
  <r>
    <x v="1"/>
    <s v="0312"/>
    <n v="0"/>
    <n v="0"/>
    <n v="2030"/>
    <n v="2005"/>
    <n v="-36868.92"/>
    <n v="0"/>
    <s v="50-R1.5 - Retirement"/>
    <m/>
    <x v="2"/>
    <n v="2060"/>
    <b v="0"/>
  </r>
  <r>
    <x v="1"/>
    <s v="0312"/>
    <n v="0"/>
    <n v="0"/>
    <n v="2030"/>
    <n v="2006"/>
    <n v="-36786.06"/>
    <n v="0"/>
    <s v="50-R1.5 - Retirement"/>
    <m/>
    <x v="2"/>
    <n v="2060"/>
    <b v="0"/>
  </r>
  <r>
    <x v="1"/>
    <s v="0312"/>
    <n v="0"/>
    <n v="0"/>
    <n v="2030"/>
    <n v="2007"/>
    <n v="-6807.48"/>
    <n v="0"/>
    <s v="50-R1.5 - Retirement"/>
    <m/>
    <x v="2"/>
    <n v="2060"/>
    <b v="0"/>
  </r>
  <r>
    <x v="1"/>
    <s v="0312"/>
    <n v="0"/>
    <n v="0"/>
    <n v="2030"/>
    <n v="2008"/>
    <n v="-1508.12"/>
    <n v="0"/>
    <s v="50-R1.5 - Retirement"/>
    <m/>
    <x v="2"/>
    <n v="2060"/>
    <b v="0"/>
  </r>
  <r>
    <x v="1"/>
    <s v="0312"/>
    <n v="0"/>
    <n v="0"/>
    <n v="2030"/>
    <n v="2009"/>
    <n v="-332.54"/>
    <n v="0"/>
    <s v="50-R1.5 - Retirement"/>
    <m/>
    <x v="2"/>
    <n v="2060"/>
    <b v="0"/>
  </r>
  <r>
    <x v="1"/>
    <s v="0312"/>
    <n v="0"/>
    <n v="0"/>
    <n v="2031"/>
    <n v="1990"/>
    <n v="-781886.16"/>
    <n v="0"/>
    <s v="50-R1.5 - Retirement"/>
    <m/>
    <x v="2"/>
    <n v="2060"/>
    <b v="0"/>
  </r>
  <r>
    <x v="1"/>
    <s v="0312"/>
    <n v="0"/>
    <n v="0"/>
    <n v="2031"/>
    <n v="1991"/>
    <n v="-20608.96"/>
    <n v="0"/>
    <s v="50-R1.5 - Retirement"/>
    <m/>
    <x v="2"/>
    <n v="2060"/>
    <b v="0"/>
  </r>
  <r>
    <x v="1"/>
    <s v="0312"/>
    <n v="0"/>
    <n v="0"/>
    <n v="2031"/>
    <n v="1992"/>
    <n v="-7171.15"/>
    <n v="0"/>
    <s v="50-R1.5 - Retirement"/>
    <m/>
    <x v="2"/>
    <n v="2060"/>
    <b v="0"/>
  </r>
  <r>
    <x v="1"/>
    <s v="0312"/>
    <n v="0"/>
    <n v="0"/>
    <n v="2031"/>
    <n v="1994"/>
    <n v="-3496.87"/>
    <n v="0"/>
    <s v="50-R1.5 - Retirement"/>
    <m/>
    <x v="2"/>
    <n v="2060"/>
    <b v="0"/>
  </r>
  <r>
    <x v="1"/>
    <s v="0312"/>
    <n v="0"/>
    <n v="0"/>
    <n v="2031"/>
    <n v="1995"/>
    <n v="-251.31"/>
    <n v="0"/>
    <s v="50-R1.5 - Retirement"/>
    <m/>
    <x v="2"/>
    <n v="2060"/>
    <b v="0"/>
  </r>
  <r>
    <x v="1"/>
    <s v="0312"/>
    <n v="0"/>
    <n v="0"/>
    <n v="2031"/>
    <n v="1996"/>
    <n v="-492.87"/>
    <n v="0"/>
    <s v="50-R1.5 - Retirement"/>
    <m/>
    <x v="2"/>
    <n v="2060"/>
    <b v="0"/>
  </r>
  <r>
    <x v="1"/>
    <s v="0312"/>
    <n v="0"/>
    <n v="0"/>
    <n v="2031"/>
    <n v="1997"/>
    <n v="-1424.72"/>
    <n v="0"/>
    <s v="50-R1.5 - Retirement"/>
    <m/>
    <x v="2"/>
    <n v="2060"/>
    <b v="0"/>
  </r>
  <r>
    <x v="1"/>
    <s v="0312"/>
    <n v="0"/>
    <n v="0"/>
    <n v="2031"/>
    <n v="1998"/>
    <n v="-9636.01"/>
    <n v="0"/>
    <s v="50-R1.5 - Retirement"/>
    <m/>
    <x v="2"/>
    <n v="2060"/>
    <b v="0"/>
  </r>
  <r>
    <x v="1"/>
    <s v="0312"/>
    <n v="0"/>
    <n v="0"/>
    <n v="2031"/>
    <n v="1999"/>
    <n v="-2025.69"/>
    <n v="0"/>
    <s v="50-R1.5 - Retirement"/>
    <m/>
    <x v="2"/>
    <n v="2060"/>
    <b v="0"/>
  </r>
  <r>
    <x v="1"/>
    <s v="0312"/>
    <n v="0"/>
    <n v="0"/>
    <n v="2031"/>
    <n v="2002"/>
    <n v="-241.94"/>
    <n v="0"/>
    <s v="50-R1.5 - Retirement"/>
    <m/>
    <x v="2"/>
    <n v="2060"/>
    <b v="0"/>
  </r>
  <r>
    <x v="1"/>
    <s v="0312"/>
    <n v="0"/>
    <n v="0"/>
    <n v="2031"/>
    <n v="2003"/>
    <n v="-6098.27"/>
    <n v="0"/>
    <s v="50-R1.5 - Retirement"/>
    <m/>
    <x v="2"/>
    <n v="2060"/>
    <b v="0"/>
  </r>
  <r>
    <x v="1"/>
    <s v="0312"/>
    <n v="0"/>
    <n v="0"/>
    <n v="2031"/>
    <n v="2004"/>
    <n v="-12082.41"/>
    <n v="0"/>
    <s v="50-R1.5 - Retirement"/>
    <m/>
    <x v="2"/>
    <n v="2060"/>
    <b v="0"/>
  </r>
  <r>
    <x v="1"/>
    <s v="0312"/>
    <n v="0"/>
    <n v="0"/>
    <n v="2031"/>
    <n v="2005"/>
    <n v="-38193.01"/>
    <n v="0"/>
    <s v="50-R1.5 - Retirement"/>
    <m/>
    <x v="2"/>
    <n v="2060"/>
    <b v="0"/>
  </r>
  <r>
    <x v="1"/>
    <s v="0312"/>
    <n v="0"/>
    <n v="0"/>
    <n v="2031"/>
    <n v="2006"/>
    <n v="-38103.82"/>
    <n v="0"/>
    <s v="50-R1.5 - Retirement"/>
    <m/>
    <x v="2"/>
    <n v="2060"/>
    <b v="0"/>
  </r>
  <r>
    <x v="1"/>
    <s v="0312"/>
    <n v="0"/>
    <n v="0"/>
    <n v="2031"/>
    <n v="2007"/>
    <n v="-7050.5"/>
    <n v="0"/>
    <s v="50-R1.5 - Retirement"/>
    <m/>
    <x v="2"/>
    <n v="2060"/>
    <b v="0"/>
  </r>
  <r>
    <x v="1"/>
    <s v="0312"/>
    <n v="0"/>
    <n v="0"/>
    <n v="2031"/>
    <n v="2008"/>
    <n v="-1561.68"/>
    <n v="0"/>
    <s v="50-R1.5 - Retirement"/>
    <m/>
    <x v="2"/>
    <n v="2060"/>
    <b v="0"/>
  </r>
  <r>
    <x v="1"/>
    <s v="0312"/>
    <n v="0"/>
    <n v="0"/>
    <n v="2031"/>
    <n v="2009"/>
    <n v="-344.28"/>
    <n v="0"/>
    <s v="50-R1.5 - Retirement"/>
    <m/>
    <x v="2"/>
    <n v="2060"/>
    <b v="0"/>
  </r>
  <r>
    <x v="1"/>
    <s v="0312"/>
    <n v="0"/>
    <n v="0"/>
    <n v="2032"/>
    <n v="1990"/>
    <n v="-804140.14"/>
    <n v="0"/>
    <s v="50-R1.5 - Retirement"/>
    <m/>
    <x v="2"/>
    <n v="2060"/>
    <b v="0"/>
  </r>
  <r>
    <x v="1"/>
    <s v="0312"/>
    <n v="0"/>
    <n v="0"/>
    <n v="2032"/>
    <n v="1991"/>
    <n v="-21216.37"/>
    <n v="0"/>
    <s v="50-R1.5 - Retirement"/>
    <m/>
    <x v="2"/>
    <n v="2060"/>
    <b v="0"/>
  </r>
  <r>
    <x v="1"/>
    <s v="0312"/>
    <n v="0"/>
    <n v="0"/>
    <n v="2032"/>
    <n v="1992"/>
    <n v="-7389.15"/>
    <n v="0"/>
    <s v="50-R1.5 - Retirement"/>
    <m/>
    <x v="2"/>
    <n v="2060"/>
    <b v="0"/>
  </r>
  <r>
    <x v="1"/>
    <s v="0312"/>
    <n v="0"/>
    <n v="0"/>
    <n v="2032"/>
    <n v="1994"/>
    <n v="-3608.82"/>
    <n v="0"/>
    <s v="50-R1.5 - Retirement"/>
    <m/>
    <x v="2"/>
    <n v="2060"/>
    <b v="0"/>
  </r>
  <r>
    <x v="1"/>
    <s v="0312"/>
    <n v="0"/>
    <n v="0"/>
    <n v="2032"/>
    <n v="1995"/>
    <n v="-259.54000000000002"/>
    <n v="0"/>
    <s v="50-R1.5 - Retirement"/>
    <m/>
    <x v="2"/>
    <n v="2060"/>
    <b v="0"/>
  </r>
  <r>
    <x v="1"/>
    <s v="0312"/>
    <n v="0"/>
    <n v="0"/>
    <n v="2032"/>
    <n v="1996"/>
    <n v="-509.3"/>
    <n v="0"/>
    <s v="50-R1.5 - Retirement"/>
    <m/>
    <x v="2"/>
    <n v="2060"/>
    <b v="0"/>
  </r>
  <r>
    <x v="1"/>
    <s v="0312"/>
    <n v="0"/>
    <n v="0"/>
    <n v="2032"/>
    <n v="1997"/>
    <n v="-1473.01"/>
    <n v="0"/>
    <s v="50-R1.5 - Retirement"/>
    <m/>
    <x v="2"/>
    <n v="2060"/>
    <b v="0"/>
  </r>
  <r>
    <x v="1"/>
    <s v="0312"/>
    <n v="0"/>
    <n v="0"/>
    <n v="2032"/>
    <n v="1998"/>
    <n v="-9967.39"/>
    <n v="0"/>
    <s v="50-R1.5 - Retirement"/>
    <m/>
    <x v="2"/>
    <n v="2060"/>
    <b v="0"/>
  </r>
  <r>
    <x v="1"/>
    <s v="0312"/>
    <n v="0"/>
    <n v="0"/>
    <n v="2032"/>
    <n v="1999"/>
    <n v="-2096.16"/>
    <n v="0"/>
    <s v="50-R1.5 - Retirement"/>
    <m/>
    <x v="2"/>
    <n v="2060"/>
    <b v="0"/>
  </r>
  <r>
    <x v="1"/>
    <s v="0312"/>
    <n v="0"/>
    <n v="0"/>
    <n v="2032"/>
    <n v="2002"/>
    <n v="-250.57"/>
    <n v="0"/>
    <s v="50-R1.5 - Retirement"/>
    <m/>
    <x v="2"/>
    <n v="2060"/>
    <b v="0"/>
  </r>
  <r>
    <x v="1"/>
    <s v="0312"/>
    <n v="0"/>
    <n v="0"/>
    <n v="2032"/>
    <n v="2003"/>
    <n v="-6316.65"/>
    <n v="0"/>
    <s v="50-R1.5 - Retirement"/>
    <m/>
    <x v="2"/>
    <n v="2060"/>
    <b v="0"/>
  </r>
  <r>
    <x v="1"/>
    <s v="0312"/>
    <n v="0"/>
    <n v="0"/>
    <n v="2032"/>
    <n v="2004"/>
    <n v="-12516.17"/>
    <n v="0"/>
    <s v="50-R1.5 - Retirement"/>
    <m/>
    <x v="2"/>
    <n v="2060"/>
    <b v="0"/>
  </r>
  <r>
    <x v="1"/>
    <s v="0312"/>
    <n v="0"/>
    <n v="0"/>
    <n v="2032"/>
    <n v="2005"/>
    <n v="-39565.71"/>
    <n v="0"/>
    <s v="50-R1.5 - Retirement"/>
    <m/>
    <x v="2"/>
    <n v="2060"/>
    <b v="0"/>
  </r>
  <r>
    <x v="1"/>
    <s v="0312"/>
    <n v="0"/>
    <n v="0"/>
    <n v="2032"/>
    <n v="2006"/>
    <n v="-39472.269999999997"/>
    <n v="0"/>
    <s v="50-R1.5 - Retirement"/>
    <m/>
    <x v="2"/>
    <n v="2060"/>
    <b v="0"/>
  </r>
  <r>
    <x v="1"/>
    <s v="0312"/>
    <n v="0"/>
    <n v="0"/>
    <n v="2032"/>
    <n v="2007"/>
    <n v="-7303.07"/>
    <n v="0"/>
    <s v="50-R1.5 - Retirement"/>
    <m/>
    <x v="2"/>
    <n v="2060"/>
    <b v="0"/>
  </r>
  <r>
    <x v="1"/>
    <s v="0312"/>
    <n v="0"/>
    <n v="0"/>
    <n v="2032"/>
    <n v="2008"/>
    <n v="-1617.43"/>
    <n v="0"/>
    <s v="50-R1.5 - Retirement"/>
    <m/>
    <x v="2"/>
    <n v="2060"/>
    <b v="0"/>
  </r>
  <r>
    <x v="1"/>
    <s v="0312"/>
    <n v="0"/>
    <n v="0"/>
    <n v="2032"/>
    <n v="2009"/>
    <n v="-356.5"/>
    <n v="0"/>
    <s v="50-R1.5 - Retirement"/>
    <m/>
    <x v="2"/>
    <n v="2060"/>
    <b v="0"/>
  </r>
  <r>
    <x v="1"/>
    <s v="0312"/>
    <n v="0"/>
    <n v="0"/>
    <n v="2033"/>
    <n v="1990"/>
    <n v="-826148.91"/>
    <n v="0"/>
    <s v="50-R1.5 - Retirement"/>
    <m/>
    <x v="2"/>
    <n v="2060"/>
    <b v="0"/>
  </r>
  <r>
    <x v="1"/>
    <s v="0312"/>
    <n v="0"/>
    <n v="0"/>
    <n v="2033"/>
    <n v="1991"/>
    <n v="-21820.23"/>
    <n v="0"/>
    <s v="50-R1.5 - Retirement"/>
    <m/>
    <x v="2"/>
    <n v="2060"/>
    <b v="0"/>
  </r>
  <r>
    <x v="1"/>
    <s v="0312"/>
    <n v="0"/>
    <n v="0"/>
    <n v="2033"/>
    <n v="1992"/>
    <n v="-7606.93"/>
    <n v="0"/>
    <s v="50-R1.5 - Retirement"/>
    <m/>
    <x v="2"/>
    <n v="2060"/>
    <b v="0"/>
  </r>
  <r>
    <x v="1"/>
    <s v="0312"/>
    <n v="0"/>
    <n v="0"/>
    <n v="2033"/>
    <n v="1994"/>
    <n v="-3721.59"/>
    <n v="0"/>
    <s v="50-R1.5 - Retirement"/>
    <m/>
    <x v="2"/>
    <n v="2060"/>
    <b v="0"/>
  </r>
  <r>
    <x v="1"/>
    <s v="0312"/>
    <n v="0"/>
    <n v="0"/>
    <n v="2033"/>
    <n v="1995"/>
    <n v="-267.85000000000002"/>
    <n v="0"/>
    <s v="50-R1.5 - Retirement"/>
    <m/>
    <x v="2"/>
    <n v="2060"/>
    <b v="0"/>
  </r>
  <r>
    <x v="1"/>
    <s v="0312"/>
    <n v="0"/>
    <n v="0"/>
    <n v="2033"/>
    <n v="1996"/>
    <n v="-525.97"/>
    <n v="0"/>
    <s v="50-R1.5 - Retirement"/>
    <m/>
    <x v="2"/>
    <n v="2060"/>
    <b v="0"/>
  </r>
  <r>
    <x v="1"/>
    <s v="0312"/>
    <n v="0"/>
    <n v="0"/>
    <n v="2033"/>
    <n v="1997"/>
    <n v="-1522.12"/>
    <n v="0"/>
    <s v="50-R1.5 - Retirement"/>
    <m/>
    <x v="2"/>
    <n v="2060"/>
    <b v="0"/>
  </r>
  <r>
    <x v="1"/>
    <s v="0312"/>
    <n v="0"/>
    <n v="0"/>
    <n v="2033"/>
    <n v="1998"/>
    <n v="-10305.18"/>
    <n v="0"/>
    <s v="50-R1.5 - Retirement"/>
    <m/>
    <x v="2"/>
    <n v="2060"/>
    <b v="0"/>
  </r>
  <r>
    <x v="1"/>
    <s v="0312"/>
    <n v="0"/>
    <n v="0"/>
    <n v="2033"/>
    <n v="1999"/>
    <n v="-2168.25"/>
    <n v="0"/>
    <s v="50-R1.5 - Retirement"/>
    <m/>
    <x v="2"/>
    <n v="2060"/>
    <b v="0"/>
  </r>
  <r>
    <x v="1"/>
    <s v="0312"/>
    <n v="0"/>
    <n v="0"/>
    <n v="2033"/>
    <n v="2002"/>
    <n v="-259.44"/>
    <n v="0"/>
    <s v="50-R1.5 - Retirement"/>
    <m/>
    <x v="2"/>
    <n v="2060"/>
    <b v="0"/>
  </r>
  <r>
    <x v="1"/>
    <s v="0312"/>
    <n v="0"/>
    <n v="0"/>
    <n v="2033"/>
    <n v="2003"/>
    <n v="-6541.87"/>
    <n v="0"/>
    <s v="50-R1.5 - Retirement"/>
    <m/>
    <x v="2"/>
    <n v="2060"/>
    <b v="0"/>
  </r>
  <r>
    <x v="1"/>
    <s v="0312"/>
    <n v="0"/>
    <n v="0"/>
    <n v="2033"/>
    <n v="2004"/>
    <n v="-12964.38"/>
    <n v="0"/>
    <s v="50-R1.5 - Retirement"/>
    <m/>
    <x v="2"/>
    <n v="2060"/>
    <b v="0"/>
  </r>
  <r>
    <x v="1"/>
    <s v="0312"/>
    <n v="0"/>
    <n v="0"/>
    <n v="2033"/>
    <n v="2005"/>
    <n v="-40986.14"/>
    <n v="0"/>
    <s v="50-R1.5 - Retirement"/>
    <m/>
    <x v="2"/>
    <n v="2060"/>
    <b v="0"/>
  </r>
  <r>
    <x v="1"/>
    <s v="0312"/>
    <n v="0"/>
    <n v="0"/>
    <n v="2033"/>
    <n v="2006"/>
    <n v="-40890.949999999997"/>
    <n v="0"/>
    <s v="50-R1.5 - Retirement"/>
    <m/>
    <x v="2"/>
    <n v="2060"/>
    <b v="0"/>
  </r>
  <r>
    <x v="1"/>
    <s v="0312"/>
    <n v="0"/>
    <n v="0"/>
    <n v="2033"/>
    <n v="2007"/>
    <n v="-7565.35"/>
    <n v="0"/>
    <s v="50-R1.5 - Retirement"/>
    <m/>
    <x v="2"/>
    <n v="2060"/>
    <b v="0"/>
  </r>
  <r>
    <x v="1"/>
    <s v="0312"/>
    <n v="0"/>
    <n v="0"/>
    <n v="2033"/>
    <n v="2008"/>
    <n v="-1675.37"/>
    <n v="0"/>
    <s v="50-R1.5 - Retirement"/>
    <m/>
    <x v="2"/>
    <n v="2060"/>
    <b v="0"/>
  </r>
  <r>
    <x v="1"/>
    <s v="0312"/>
    <n v="0"/>
    <n v="0"/>
    <n v="2033"/>
    <n v="2009"/>
    <n v="-369.23"/>
    <n v="0"/>
    <s v="50-R1.5 - Retirement"/>
    <m/>
    <x v="2"/>
    <n v="2060"/>
    <b v="0"/>
  </r>
  <r>
    <x v="1"/>
    <s v="0312"/>
    <n v="0"/>
    <n v="0"/>
    <n v="2034"/>
    <n v="1990"/>
    <n v="-847776.24"/>
    <n v="0"/>
    <s v="50-R1.5 - Retirement"/>
    <m/>
    <x v="2"/>
    <n v="2060"/>
    <b v="0"/>
  </r>
  <r>
    <x v="1"/>
    <s v="0312"/>
    <n v="0"/>
    <n v="0"/>
    <n v="2034"/>
    <n v="1991"/>
    <n v="-22417.439999999999"/>
    <n v="0"/>
    <s v="50-R1.5 - Retirement"/>
    <m/>
    <x v="2"/>
    <n v="2060"/>
    <b v="0"/>
  </r>
  <r>
    <x v="1"/>
    <s v="0312"/>
    <n v="0"/>
    <n v="0"/>
    <n v="2034"/>
    <n v="1992"/>
    <n v="-7823.43"/>
    <n v="0"/>
    <s v="50-R1.5 - Retirement"/>
    <m/>
    <x v="2"/>
    <n v="2060"/>
    <b v="0"/>
  </r>
  <r>
    <x v="1"/>
    <s v="0312"/>
    <n v="0"/>
    <n v="0"/>
    <n v="2034"/>
    <n v="1994"/>
    <n v="-3834.72"/>
    <n v="0"/>
    <s v="50-R1.5 - Retirement"/>
    <m/>
    <x v="2"/>
    <n v="2060"/>
    <b v="0"/>
  </r>
  <r>
    <x v="1"/>
    <s v="0312"/>
    <n v="0"/>
    <n v="0"/>
    <n v="2034"/>
    <n v="1995"/>
    <n v="-276.22000000000003"/>
    <n v="0"/>
    <s v="50-R1.5 - Retirement"/>
    <m/>
    <x v="2"/>
    <n v="2060"/>
    <b v="0"/>
  </r>
  <r>
    <x v="1"/>
    <s v="0312"/>
    <n v="0"/>
    <n v="0"/>
    <n v="2034"/>
    <n v="1996"/>
    <n v="-542.80999999999995"/>
    <n v="0"/>
    <s v="50-R1.5 - Retirement"/>
    <m/>
    <x v="2"/>
    <n v="2060"/>
    <b v="0"/>
  </r>
  <r>
    <x v="1"/>
    <s v="0312"/>
    <n v="0"/>
    <n v="0"/>
    <n v="2034"/>
    <n v="1997"/>
    <n v="-1571.92"/>
    <n v="0"/>
    <s v="50-R1.5 - Retirement"/>
    <m/>
    <x v="2"/>
    <n v="2060"/>
    <b v="0"/>
  </r>
  <r>
    <x v="1"/>
    <s v="0312"/>
    <n v="0"/>
    <n v="0"/>
    <n v="2034"/>
    <n v="1998"/>
    <n v="-10648.76"/>
    <n v="0"/>
    <s v="50-R1.5 - Retirement"/>
    <m/>
    <x v="2"/>
    <n v="2060"/>
    <b v="0"/>
  </r>
  <r>
    <x v="1"/>
    <s v="0312"/>
    <n v="0"/>
    <n v="0"/>
    <n v="2034"/>
    <n v="1999"/>
    <n v="-2241.73"/>
    <n v="0"/>
    <s v="50-R1.5 - Retirement"/>
    <m/>
    <x v="2"/>
    <n v="2060"/>
    <b v="0"/>
  </r>
  <r>
    <x v="1"/>
    <s v="0312"/>
    <n v="0"/>
    <n v="0"/>
    <n v="2034"/>
    <n v="2002"/>
    <n v="-268.57"/>
    <n v="0"/>
    <s v="50-R1.5 - Retirement"/>
    <m/>
    <x v="2"/>
    <n v="2060"/>
    <b v="0"/>
  </r>
  <r>
    <x v="1"/>
    <s v="0312"/>
    <n v="0"/>
    <n v="0"/>
    <n v="2034"/>
    <n v="2003"/>
    <n v="-6773.61"/>
    <n v="0"/>
    <s v="50-R1.5 - Retirement"/>
    <m/>
    <x v="2"/>
    <n v="2060"/>
    <b v="0"/>
  </r>
  <r>
    <x v="1"/>
    <s v="0312"/>
    <n v="0"/>
    <n v="0"/>
    <n v="2034"/>
    <n v="2004"/>
    <n v="-13426.62"/>
    <n v="0"/>
    <s v="50-R1.5 - Retirement"/>
    <m/>
    <x v="2"/>
    <n v="2060"/>
    <b v="0"/>
  </r>
  <r>
    <x v="1"/>
    <s v="0312"/>
    <n v="0"/>
    <n v="0"/>
    <n v="2034"/>
    <n v="2005"/>
    <n v="-42453.85"/>
    <n v="0"/>
    <s v="50-R1.5 - Retirement"/>
    <m/>
    <x v="2"/>
    <n v="2060"/>
    <b v="0"/>
  </r>
  <r>
    <x v="1"/>
    <s v="0312"/>
    <n v="0"/>
    <n v="0"/>
    <n v="2034"/>
    <n v="2006"/>
    <n v="-42358.95"/>
    <n v="0"/>
    <s v="50-R1.5 - Retirement"/>
    <m/>
    <x v="2"/>
    <n v="2060"/>
    <b v="0"/>
  </r>
  <r>
    <x v="1"/>
    <s v="0312"/>
    <n v="0"/>
    <n v="0"/>
    <n v="2034"/>
    <n v="2007"/>
    <n v="-7837.25"/>
    <n v="0"/>
    <s v="50-R1.5 - Retirement"/>
    <m/>
    <x v="2"/>
    <n v="2060"/>
    <b v="0"/>
  </r>
  <r>
    <x v="1"/>
    <s v="0312"/>
    <n v="0"/>
    <n v="0"/>
    <n v="2034"/>
    <n v="2008"/>
    <n v="-1735.54"/>
    <n v="0"/>
    <s v="50-R1.5 - Retirement"/>
    <m/>
    <x v="2"/>
    <n v="2060"/>
    <b v="0"/>
  </r>
  <r>
    <x v="1"/>
    <s v="0312"/>
    <n v="0"/>
    <n v="0"/>
    <n v="2034"/>
    <n v="2009"/>
    <n v="-382.46"/>
    <n v="0"/>
    <s v="50-R1.5 - Retirement"/>
    <m/>
    <x v="2"/>
    <n v="2060"/>
    <b v="0"/>
  </r>
  <r>
    <x v="1"/>
    <s v="0312"/>
    <n v="0"/>
    <n v="0"/>
    <n v="2035"/>
    <n v="1990"/>
    <n v="-868902.26"/>
    <n v="0"/>
    <s v="50-R1.5 - Retirement"/>
    <m/>
    <x v="2"/>
    <n v="2060"/>
    <b v="0"/>
  </r>
  <r>
    <x v="1"/>
    <s v="0312"/>
    <n v="0"/>
    <n v="0"/>
    <n v="2035"/>
    <n v="1991"/>
    <n v="-23004.29"/>
    <n v="0"/>
    <s v="50-R1.5 - Retirement"/>
    <m/>
    <x v="2"/>
    <n v="2060"/>
    <b v="0"/>
  </r>
  <r>
    <x v="1"/>
    <s v="0312"/>
    <n v="0"/>
    <n v="0"/>
    <n v="2035"/>
    <n v="1992"/>
    <n v="-8037.56"/>
    <n v="0"/>
    <s v="50-R1.5 - Retirement"/>
    <m/>
    <x v="2"/>
    <n v="2060"/>
    <b v="0"/>
  </r>
  <r>
    <x v="1"/>
    <s v="0312"/>
    <n v="0"/>
    <n v="0"/>
    <n v="2035"/>
    <n v="1994"/>
    <n v="-3947.74"/>
    <n v="0"/>
    <s v="50-R1.5 - Retirement"/>
    <m/>
    <x v="2"/>
    <n v="2060"/>
    <b v="0"/>
  </r>
  <r>
    <x v="1"/>
    <s v="0312"/>
    <n v="0"/>
    <n v="0"/>
    <n v="2035"/>
    <n v="1995"/>
    <n v="-284.61"/>
    <n v="0"/>
    <s v="50-R1.5 - Retirement"/>
    <m/>
    <x v="2"/>
    <n v="2060"/>
    <b v="0"/>
  </r>
  <r>
    <x v="1"/>
    <s v="0312"/>
    <n v="0"/>
    <n v="0"/>
    <n v="2035"/>
    <n v="1996"/>
    <n v="-559.77"/>
    <n v="0"/>
    <s v="50-R1.5 - Retirement"/>
    <m/>
    <x v="2"/>
    <n v="2060"/>
    <b v="0"/>
  </r>
  <r>
    <x v="1"/>
    <s v="0312"/>
    <n v="0"/>
    <n v="0"/>
    <n v="2035"/>
    <n v="1997"/>
    <n v="-1622.24"/>
    <n v="0"/>
    <s v="50-R1.5 - Retirement"/>
    <m/>
    <x v="2"/>
    <n v="2060"/>
    <b v="0"/>
  </r>
  <r>
    <x v="1"/>
    <s v="0312"/>
    <n v="0"/>
    <n v="0"/>
    <n v="2035"/>
    <n v="1998"/>
    <n v="-10997.18"/>
    <n v="0"/>
    <s v="50-R1.5 - Retirement"/>
    <m/>
    <x v="2"/>
    <n v="2060"/>
    <b v="0"/>
  </r>
  <r>
    <x v="1"/>
    <s v="0312"/>
    <n v="0"/>
    <n v="0"/>
    <n v="2035"/>
    <n v="1999"/>
    <n v="-2316.4699999999998"/>
    <n v="0"/>
    <s v="50-R1.5 - Retirement"/>
    <m/>
    <x v="2"/>
    <n v="2060"/>
    <b v="0"/>
  </r>
  <r>
    <x v="1"/>
    <s v="0312"/>
    <n v="0"/>
    <n v="0"/>
    <n v="2035"/>
    <n v="2002"/>
    <n v="-277.91000000000003"/>
    <n v="0"/>
    <s v="50-R1.5 - Retirement"/>
    <m/>
    <x v="2"/>
    <n v="2060"/>
    <b v="0"/>
  </r>
  <r>
    <x v="1"/>
    <s v="0312"/>
    <n v="0"/>
    <n v="0"/>
    <n v="2035"/>
    <n v="2003"/>
    <n v="-7011.72"/>
    <n v="0"/>
    <s v="50-R1.5 - Retirement"/>
    <m/>
    <x v="2"/>
    <n v="2060"/>
    <b v="0"/>
  </r>
  <r>
    <x v="1"/>
    <s v="0312"/>
    <n v="0"/>
    <n v="0"/>
    <n v="2035"/>
    <n v="2004"/>
    <n v="-13902.24"/>
    <n v="0"/>
    <s v="50-R1.5 - Retirement"/>
    <m/>
    <x v="2"/>
    <n v="2060"/>
    <b v="0"/>
  </r>
  <r>
    <x v="1"/>
    <s v="0312"/>
    <n v="0"/>
    <n v="0"/>
    <n v="2035"/>
    <n v="2005"/>
    <n v="-43967.55"/>
    <n v="0"/>
    <s v="50-R1.5 - Retirement"/>
    <m/>
    <x v="2"/>
    <n v="2060"/>
    <b v="0"/>
  </r>
  <r>
    <x v="1"/>
    <s v="0312"/>
    <n v="0"/>
    <n v="0"/>
    <n v="2035"/>
    <n v="2006"/>
    <n v="-43875.83"/>
    <n v="0"/>
    <s v="50-R1.5 - Retirement"/>
    <m/>
    <x v="2"/>
    <n v="2060"/>
    <b v="0"/>
  </r>
  <r>
    <x v="1"/>
    <s v="0312"/>
    <n v="0"/>
    <n v="0"/>
    <n v="2035"/>
    <n v="2007"/>
    <n v="-8118.62"/>
    <n v="0"/>
    <s v="50-R1.5 - Retirement"/>
    <m/>
    <x v="2"/>
    <n v="2060"/>
    <b v="0"/>
  </r>
  <r>
    <x v="1"/>
    <s v="0312"/>
    <n v="0"/>
    <n v="0"/>
    <n v="2035"/>
    <n v="2008"/>
    <n v="-1797.92"/>
    <n v="0"/>
    <s v="50-R1.5 - Retirement"/>
    <m/>
    <x v="2"/>
    <n v="2060"/>
    <b v="0"/>
  </r>
  <r>
    <x v="1"/>
    <s v="0312"/>
    <n v="0"/>
    <n v="0"/>
    <n v="2035"/>
    <n v="2009"/>
    <n v="-396.19"/>
    <n v="0"/>
    <s v="50-R1.5 - Retirement"/>
    <m/>
    <x v="2"/>
    <n v="2060"/>
    <b v="0"/>
  </r>
  <r>
    <x v="1"/>
    <s v="0312"/>
    <n v="0"/>
    <n v="0"/>
    <n v="2036"/>
    <n v="1990"/>
    <n v="-889352.6"/>
    <n v="0"/>
    <s v="50-R1.5 - Retirement"/>
    <m/>
    <x v="2"/>
    <n v="2060"/>
    <b v="0"/>
  </r>
  <r>
    <x v="1"/>
    <s v="0312"/>
    <n v="0"/>
    <n v="0"/>
    <n v="2036"/>
    <n v="1991"/>
    <n v="-23577.54"/>
    <n v="0"/>
    <s v="50-R1.5 - Retirement"/>
    <m/>
    <x v="2"/>
    <n v="2060"/>
    <b v="0"/>
  </r>
  <r>
    <x v="1"/>
    <s v="0312"/>
    <n v="0"/>
    <n v="0"/>
    <n v="2036"/>
    <n v="1992"/>
    <n v="-8247.9699999999993"/>
    <n v="0"/>
    <s v="50-R1.5 - Retirement"/>
    <m/>
    <x v="2"/>
    <n v="2060"/>
    <b v="0"/>
  </r>
  <r>
    <x v="1"/>
    <s v="0312"/>
    <n v="0"/>
    <n v="0"/>
    <n v="2036"/>
    <n v="1994"/>
    <n v="-4060.1"/>
    <n v="0"/>
    <s v="50-R1.5 - Retirement"/>
    <m/>
    <x v="2"/>
    <n v="2060"/>
    <b v="0"/>
  </r>
  <r>
    <x v="1"/>
    <s v="0312"/>
    <n v="0"/>
    <n v="0"/>
    <n v="2036"/>
    <n v="1995"/>
    <n v="-293"/>
    <n v="0"/>
    <s v="50-R1.5 - Retirement"/>
    <m/>
    <x v="2"/>
    <n v="2060"/>
    <b v="0"/>
  </r>
  <r>
    <x v="1"/>
    <s v="0312"/>
    <n v="0"/>
    <n v="0"/>
    <n v="2036"/>
    <n v="1996"/>
    <n v="-576.78"/>
    <n v="0"/>
    <s v="50-R1.5 - Retirement"/>
    <m/>
    <x v="2"/>
    <n v="2060"/>
    <b v="0"/>
  </r>
  <r>
    <x v="1"/>
    <s v="0312"/>
    <n v="0"/>
    <n v="0"/>
    <n v="2036"/>
    <n v="1997"/>
    <n v="-1672.94"/>
    <n v="0"/>
    <s v="50-R1.5 - Retirement"/>
    <m/>
    <x v="2"/>
    <n v="2060"/>
    <b v="0"/>
  </r>
  <r>
    <x v="1"/>
    <s v="0312"/>
    <n v="0"/>
    <n v="0"/>
    <n v="2036"/>
    <n v="1998"/>
    <n v="-11349.24"/>
    <n v="0"/>
    <s v="50-R1.5 - Retirement"/>
    <m/>
    <x v="2"/>
    <n v="2060"/>
    <b v="0"/>
  </r>
  <r>
    <x v="1"/>
    <s v="0312"/>
    <n v="0"/>
    <n v="0"/>
    <n v="2036"/>
    <n v="1999"/>
    <n v="-2392.2600000000002"/>
    <n v="0"/>
    <s v="50-R1.5 - Retirement"/>
    <m/>
    <x v="2"/>
    <n v="2060"/>
    <b v="0"/>
  </r>
  <r>
    <x v="1"/>
    <s v="0312"/>
    <n v="0"/>
    <n v="0"/>
    <n v="2036"/>
    <n v="2002"/>
    <n v="-287.47000000000003"/>
    <n v="0"/>
    <s v="50-R1.5 - Retirement"/>
    <m/>
    <x v="2"/>
    <n v="2060"/>
    <b v="0"/>
  </r>
  <r>
    <x v="1"/>
    <s v="0312"/>
    <n v="0"/>
    <n v="0"/>
    <n v="2036"/>
    <n v="2003"/>
    <n v="-7255.64"/>
    <n v="0"/>
    <s v="50-R1.5 - Retirement"/>
    <m/>
    <x v="2"/>
    <n v="2060"/>
    <b v="0"/>
  </r>
  <r>
    <x v="1"/>
    <s v="0312"/>
    <n v="0"/>
    <n v="0"/>
    <n v="2036"/>
    <n v="2004"/>
    <n v="-14390.96"/>
    <n v="0"/>
    <s v="50-R1.5 - Retirement"/>
    <m/>
    <x v="2"/>
    <n v="2060"/>
    <b v="0"/>
  </r>
  <r>
    <x v="1"/>
    <s v="0312"/>
    <n v="0"/>
    <n v="0"/>
    <n v="2036"/>
    <n v="2005"/>
    <n v="-45525.02"/>
    <n v="0"/>
    <s v="50-R1.5 - Retirement"/>
    <m/>
    <x v="2"/>
    <n v="2060"/>
    <b v="0"/>
  </r>
  <r>
    <x v="1"/>
    <s v="0312"/>
    <n v="0"/>
    <n v="0"/>
    <n v="2036"/>
    <n v="2006"/>
    <n v="-45440.22"/>
    <n v="0"/>
    <s v="50-R1.5 - Retirement"/>
    <m/>
    <x v="2"/>
    <n v="2060"/>
    <b v="0"/>
  </r>
  <r>
    <x v="1"/>
    <s v="0312"/>
    <n v="0"/>
    <n v="0"/>
    <n v="2036"/>
    <n v="2007"/>
    <n v="-8409.34"/>
    <n v="0"/>
    <s v="50-R1.5 - Retirement"/>
    <m/>
    <x v="2"/>
    <n v="2060"/>
    <b v="0"/>
  </r>
  <r>
    <x v="1"/>
    <s v="0312"/>
    <n v="0"/>
    <n v="0"/>
    <n v="2036"/>
    <n v="2008"/>
    <n v="-1862.46"/>
    <n v="0"/>
    <s v="50-R1.5 - Retirement"/>
    <m/>
    <x v="2"/>
    <n v="2060"/>
    <b v="0"/>
  </r>
  <r>
    <x v="1"/>
    <s v="0312"/>
    <n v="0"/>
    <n v="0"/>
    <n v="2036"/>
    <n v="2009"/>
    <n v="-410.43"/>
    <n v="0"/>
    <s v="50-R1.5 - Retirement"/>
    <m/>
    <x v="2"/>
    <n v="2060"/>
    <b v="0"/>
  </r>
  <r>
    <x v="1"/>
    <s v="0312"/>
    <n v="0"/>
    <n v="0"/>
    <n v="2037"/>
    <n v="1990"/>
    <n v="-908991.03"/>
    <n v="0"/>
    <s v="50-R1.5 - Retirement"/>
    <m/>
    <x v="2"/>
    <n v="2060"/>
    <b v="0"/>
  </r>
  <r>
    <x v="1"/>
    <s v="0312"/>
    <n v="0"/>
    <n v="0"/>
    <n v="2037"/>
    <n v="1991"/>
    <n v="-24132.46"/>
    <n v="0"/>
    <s v="50-R1.5 - Retirement"/>
    <m/>
    <x v="2"/>
    <n v="2060"/>
    <b v="0"/>
  </r>
  <r>
    <x v="1"/>
    <s v="0312"/>
    <n v="0"/>
    <n v="0"/>
    <n v="2037"/>
    <n v="1992"/>
    <n v="-8453.5"/>
    <n v="0"/>
    <s v="50-R1.5 - Retirement"/>
    <m/>
    <x v="2"/>
    <n v="2060"/>
    <b v="0"/>
  </r>
  <r>
    <x v="1"/>
    <s v="0312"/>
    <n v="0"/>
    <n v="0"/>
    <n v="2037"/>
    <n v="1994"/>
    <n v="-4171.2299999999996"/>
    <n v="0"/>
    <s v="50-R1.5 - Retirement"/>
    <m/>
    <x v="2"/>
    <n v="2060"/>
    <b v="0"/>
  </r>
  <r>
    <x v="1"/>
    <s v="0312"/>
    <n v="0"/>
    <n v="0"/>
    <n v="2037"/>
    <n v="1995"/>
    <n v="-301.33999999999997"/>
    <n v="0"/>
    <s v="50-R1.5 - Retirement"/>
    <m/>
    <x v="2"/>
    <n v="2060"/>
    <b v="0"/>
  </r>
  <r>
    <x v="1"/>
    <s v="0312"/>
    <n v="0"/>
    <n v="0"/>
    <n v="2037"/>
    <n v="1996"/>
    <n v="-593.78"/>
    <n v="0"/>
    <s v="50-R1.5 - Retirement"/>
    <m/>
    <x v="2"/>
    <n v="2060"/>
    <b v="0"/>
  </r>
  <r>
    <x v="1"/>
    <s v="0312"/>
    <n v="0"/>
    <n v="0"/>
    <n v="2037"/>
    <n v="1997"/>
    <n v="-1723.79"/>
    <n v="0"/>
    <s v="50-R1.5 - Retirement"/>
    <m/>
    <x v="2"/>
    <n v="2060"/>
    <b v="0"/>
  </r>
  <r>
    <x v="1"/>
    <s v="0312"/>
    <n v="0"/>
    <n v="0"/>
    <n v="2037"/>
    <n v="1998"/>
    <n v="-11703.9"/>
    <n v="0"/>
    <s v="50-R1.5 - Retirement"/>
    <m/>
    <x v="2"/>
    <n v="2060"/>
    <b v="0"/>
  </r>
  <r>
    <x v="1"/>
    <s v="0312"/>
    <n v="0"/>
    <n v="0"/>
    <n v="2037"/>
    <n v="1999"/>
    <n v="-2468.85"/>
    <n v="0"/>
    <s v="50-R1.5 - Retirement"/>
    <m/>
    <x v="2"/>
    <n v="2060"/>
    <b v="0"/>
  </r>
  <r>
    <x v="1"/>
    <s v="0312"/>
    <n v="0"/>
    <n v="0"/>
    <n v="2037"/>
    <n v="2002"/>
    <n v="-297.20999999999998"/>
    <n v="0"/>
    <s v="50-R1.5 - Retirement"/>
    <m/>
    <x v="2"/>
    <n v="2060"/>
    <b v="0"/>
  </r>
  <r>
    <x v="1"/>
    <s v="0312"/>
    <n v="0"/>
    <n v="0"/>
    <n v="2037"/>
    <n v="2003"/>
    <n v="-7505.16"/>
    <n v="0"/>
    <s v="50-R1.5 - Retirement"/>
    <m/>
    <x v="2"/>
    <n v="2060"/>
    <b v="0"/>
  </r>
  <r>
    <x v="1"/>
    <s v="0312"/>
    <n v="0"/>
    <n v="0"/>
    <n v="2037"/>
    <n v="2004"/>
    <n v="-14891.58"/>
    <n v="0"/>
    <s v="50-R1.5 - Retirement"/>
    <m/>
    <x v="2"/>
    <n v="2060"/>
    <b v="0"/>
  </r>
  <r>
    <x v="1"/>
    <s v="0312"/>
    <n v="0"/>
    <n v="0"/>
    <n v="2037"/>
    <n v="2005"/>
    <n v="-47125.41"/>
    <n v="0"/>
    <s v="50-R1.5 - Retirement"/>
    <m/>
    <x v="2"/>
    <n v="2060"/>
    <b v="0"/>
  </r>
  <r>
    <x v="1"/>
    <s v="0312"/>
    <n v="0"/>
    <n v="0"/>
    <n v="2037"/>
    <n v="2006"/>
    <n v="-47049.86"/>
    <n v="0"/>
    <s v="50-R1.5 - Retirement"/>
    <m/>
    <x v="2"/>
    <n v="2060"/>
    <b v="0"/>
  </r>
  <r>
    <x v="1"/>
    <s v="0312"/>
    <n v="0"/>
    <n v="0"/>
    <n v="2037"/>
    <n v="2007"/>
    <n v="-8709.18"/>
    <n v="0"/>
    <s v="50-R1.5 - Retirement"/>
    <m/>
    <x v="2"/>
    <n v="2060"/>
    <b v="0"/>
  </r>
  <r>
    <x v="1"/>
    <s v="0312"/>
    <n v="0"/>
    <n v="0"/>
    <n v="2037"/>
    <n v="2008"/>
    <n v="-1929.16"/>
    <n v="0"/>
    <s v="50-R1.5 - Retirement"/>
    <m/>
    <x v="2"/>
    <n v="2060"/>
    <b v="0"/>
  </r>
  <r>
    <x v="1"/>
    <s v="0312"/>
    <n v="0"/>
    <n v="0"/>
    <n v="2037"/>
    <n v="2009"/>
    <n v="-425.17"/>
    <n v="0"/>
    <s v="50-R1.5 - Retirement"/>
    <m/>
    <x v="2"/>
    <n v="2060"/>
    <b v="0"/>
  </r>
  <r>
    <x v="1"/>
    <s v="0312"/>
    <n v="0"/>
    <n v="0"/>
    <n v="2038"/>
    <n v="1990"/>
    <n v="-927637.72"/>
    <n v="0"/>
    <s v="50-R1.5 - Retirement"/>
    <m/>
    <x v="2"/>
    <n v="2060"/>
    <b v="0"/>
  </r>
  <r>
    <x v="1"/>
    <s v="0312"/>
    <n v="0"/>
    <n v="0"/>
    <n v="2038"/>
    <n v="1991"/>
    <n v="-24665.34"/>
    <n v="0"/>
    <s v="50-R1.5 - Retirement"/>
    <m/>
    <x v="2"/>
    <n v="2060"/>
    <b v="0"/>
  </r>
  <r>
    <x v="1"/>
    <s v="0312"/>
    <n v="0"/>
    <n v="0"/>
    <n v="2038"/>
    <n v="1992"/>
    <n v="-8652.4599999999991"/>
    <n v="0"/>
    <s v="50-R1.5 - Retirement"/>
    <m/>
    <x v="2"/>
    <n v="2060"/>
    <b v="0"/>
  </r>
  <r>
    <x v="1"/>
    <s v="0312"/>
    <n v="0"/>
    <n v="0"/>
    <n v="2038"/>
    <n v="1994"/>
    <n v="-4280.42"/>
    <n v="0"/>
    <s v="50-R1.5 - Retirement"/>
    <m/>
    <x v="2"/>
    <n v="2060"/>
    <b v="0"/>
  </r>
  <r>
    <x v="1"/>
    <s v="0312"/>
    <n v="0"/>
    <n v="0"/>
    <n v="2038"/>
    <n v="1995"/>
    <n v="-309.58999999999997"/>
    <n v="0"/>
    <s v="50-R1.5 - Retirement"/>
    <m/>
    <x v="2"/>
    <n v="2060"/>
    <b v="0"/>
  </r>
  <r>
    <x v="1"/>
    <s v="0312"/>
    <n v="0"/>
    <n v="0"/>
    <n v="2038"/>
    <n v="1996"/>
    <n v="-610.67999999999995"/>
    <n v="0"/>
    <s v="50-R1.5 - Retirement"/>
    <m/>
    <x v="2"/>
    <n v="2060"/>
    <b v="0"/>
  </r>
  <r>
    <x v="1"/>
    <s v="0312"/>
    <n v="0"/>
    <n v="0"/>
    <n v="2038"/>
    <n v="1997"/>
    <n v="-1774.6"/>
    <n v="0"/>
    <s v="50-R1.5 - Retirement"/>
    <m/>
    <x v="2"/>
    <n v="2060"/>
    <b v="0"/>
  </r>
  <r>
    <x v="1"/>
    <s v="0312"/>
    <n v="0"/>
    <n v="0"/>
    <n v="2038"/>
    <n v="1998"/>
    <n v="-12059.68"/>
    <n v="0"/>
    <s v="50-R1.5 - Retirement"/>
    <m/>
    <x v="2"/>
    <n v="2060"/>
    <b v="0"/>
  </r>
  <r>
    <x v="1"/>
    <s v="0312"/>
    <n v="0"/>
    <n v="0"/>
    <n v="2038"/>
    <n v="1999"/>
    <n v="-2546"/>
    <n v="0"/>
    <s v="50-R1.5 - Retirement"/>
    <m/>
    <x v="2"/>
    <n v="2060"/>
    <b v="0"/>
  </r>
  <r>
    <x v="1"/>
    <s v="0312"/>
    <n v="0"/>
    <n v="0"/>
    <n v="2038"/>
    <n v="2002"/>
    <n v="-307.12"/>
    <n v="0"/>
    <s v="50-R1.5 - Retirement"/>
    <m/>
    <x v="2"/>
    <n v="2060"/>
    <b v="0"/>
  </r>
  <r>
    <x v="1"/>
    <s v="0312"/>
    <n v="0"/>
    <n v="0"/>
    <n v="2038"/>
    <n v="2003"/>
    <n v="-7759.51"/>
    <n v="0"/>
    <s v="50-R1.5 - Retirement"/>
    <m/>
    <x v="2"/>
    <n v="2060"/>
    <b v="0"/>
  </r>
  <r>
    <x v="1"/>
    <s v="0312"/>
    <n v="0"/>
    <n v="0"/>
    <n v="2038"/>
    <n v="2004"/>
    <n v="-15403.7"/>
    <n v="0"/>
    <s v="50-R1.5 - Retirement"/>
    <m/>
    <x v="2"/>
    <n v="2060"/>
    <b v="0"/>
  </r>
  <r>
    <x v="1"/>
    <s v="0312"/>
    <n v="0"/>
    <n v="0"/>
    <n v="2038"/>
    <n v="2005"/>
    <n v="-48764.77"/>
    <n v="0"/>
    <s v="50-R1.5 - Retirement"/>
    <m/>
    <x v="2"/>
    <n v="2060"/>
    <b v="0"/>
  </r>
  <r>
    <x v="1"/>
    <s v="0312"/>
    <n v="0"/>
    <n v="0"/>
    <n v="2038"/>
    <n v="2006"/>
    <n v="-48703.85"/>
    <n v="0"/>
    <s v="50-R1.5 - Retirement"/>
    <m/>
    <x v="2"/>
    <n v="2060"/>
    <b v="0"/>
  </r>
  <r>
    <x v="1"/>
    <s v="0312"/>
    <n v="0"/>
    <n v="0"/>
    <n v="2038"/>
    <n v="2007"/>
    <n v="-9017.69"/>
    <n v="0"/>
    <s v="50-R1.5 - Retirement"/>
    <m/>
    <x v="2"/>
    <n v="2060"/>
    <b v="0"/>
  </r>
  <r>
    <x v="1"/>
    <s v="0312"/>
    <n v="0"/>
    <n v="0"/>
    <n v="2038"/>
    <n v="2008"/>
    <n v="-1997.94"/>
    <n v="0"/>
    <s v="50-R1.5 - Retirement"/>
    <m/>
    <x v="2"/>
    <n v="2060"/>
    <b v="0"/>
  </r>
  <r>
    <x v="1"/>
    <s v="0312"/>
    <n v="0"/>
    <n v="0"/>
    <n v="2038"/>
    <n v="2009"/>
    <n v="-440.39"/>
    <n v="0"/>
    <s v="50-R1.5 - Retirement"/>
    <m/>
    <x v="2"/>
    <n v="2060"/>
    <b v="0"/>
  </r>
  <r>
    <x v="1"/>
    <s v="0312"/>
    <n v="0"/>
    <n v="0"/>
    <n v="2039"/>
    <n v="1990"/>
    <n v="-945123.77"/>
    <n v="0"/>
    <s v="50-R1.5 - Retirement"/>
    <m/>
    <x v="2"/>
    <n v="2060"/>
    <b v="0"/>
  </r>
  <r>
    <x v="1"/>
    <s v="0312"/>
    <n v="0"/>
    <n v="0"/>
    <n v="2039"/>
    <n v="1991"/>
    <n v="-25171.32"/>
    <n v="0"/>
    <s v="50-R1.5 - Retirement"/>
    <m/>
    <x v="2"/>
    <n v="2060"/>
    <b v="0"/>
  </r>
  <r>
    <x v="1"/>
    <s v="0312"/>
    <n v="0"/>
    <n v="0"/>
    <n v="2039"/>
    <n v="1992"/>
    <n v="-8843.52"/>
    <n v="0"/>
    <s v="50-R1.5 - Retirement"/>
    <m/>
    <x v="2"/>
    <n v="2060"/>
    <b v="0"/>
  </r>
  <r>
    <x v="1"/>
    <s v="0312"/>
    <n v="0"/>
    <n v="0"/>
    <n v="2039"/>
    <n v="1994"/>
    <n v="-4387.09"/>
    <n v="0"/>
    <s v="50-R1.5 - Retirement"/>
    <m/>
    <x v="2"/>
    <n v="2060"/>
    <b v="0"/>
  </r>
  <r>
    <x v="1"/>
    <s v="0312"/>
    <n v="0"/>
    <n v="0"/>
    <n v="2039"/>
    <n v="1995"/>
    <n v="-317.69"/>
    <n v="0"/>
    <s v="50-R1.5 - Retirement"/>
    <m/>
    <x v="2"/>
    <n v="2060"/>
    <b v="0"/>
  </r>
  <r>
    <x v="1"/>
    <s v="0312"/>
    <n v="0"/>
    <n v="0"/>
    <n v="2039"/>
    <n v="1996"/>
    <n v="-627.4"/>
    <n v="0"/>
    <s v="50-R1.5 - Retirement"/>
    <m/>
    <x v="2"/>
    <n v="2060"/>
    <b v="0"/>
  </r>
  <r>
    <x v="1"/>
    <s v="0312"/>
    <n v="0"/>
    <n v="0"/>
    <n v="2039"/>
    <n v="1997"/>
    <n v="-1825.11"/>
    <n v="0"/>
    <s v="50-R1.5 - Retirement"/>
    <m/>
    <x v="2"/>
    <n v="2060"/>
    <b v="0"/>
  </r>
  <r>
    <x v="1"/>
    <s v="0312"/>
    <n v="0"/>
    <n v="0"/>
    <n v="2039"/>
    <n v="1998"/>
    <n v="-12415.11"/>
    <n v="0"/>
    <s v="50-R1.5 - Retirement"/>
    <m/>
    <x v="2"/>
    <n v="2060"/>
    <b v="0"/>
  </r>
  <r>
    <x v="1"/>
    <s v="0312"/>
    <n v="0"/>
    <n v="0"/>
    <n v="2039"/>
    <n v="1999"/>
    <n v="-2623.39"/>
    <n v="0"/>
    <s v="50-R1.5 - Retirement"/>
    <m/>
    <x v="2"/>
    <n v="2060"/>
    <b v="0"/>
  </r>
  <r>
    <x v="1"/>
    <s v="0312"/>
    <n v="0"/>
    <n v="0"/>
    <n v="2039"/>
    <n v="2002"/>
    <n v="-317.16000000000003"/>
    <n v="0"/>
    <s v="50-R1.5 - Retirement"/>
    <m/>
    <x v="2"/>
    <n v="2060"/>
    <b v="0"/>
  </r>
  <r>
    <x v="1"/>
    <s v="0312"/>
    <n v="0"/>
    <n v="0"/>
    <n v="2039"/>
    <n v="2003"/>
    <n v="-8018.21"/>
    <n v="0"/>
    <s v="50-R1.5 - Retirement"/>
    <m/>
    <x v="2"/>
    <n v="2060"/>
    <b v="0"/>
  </r>
  <r>
    <x v="1"/>
    <s v="0312"/>
    <n v="0"/>
    <n v="0"/>
    <n v="2039"/>
    <n v="2004"/>
    <n v="-15925.71"/>
    <n v="0"/>
    <s v="50-R1.5 - Retirement"/>
    <m/>
    <x v="2"/>
    <n v="2060"/>
    <b v="0"/>
  </r>
  <r>
    <x v="1"/>
    <s v="0312"/>
    <n v="0"/>
    <n v="0"/>
    <n v="2039"/>
    <n v="2005"/>
    <n v="-50441.78"/>
    <n v="0"/>
    <s v="50-R1.5 - Retirement"/>
    <m/>
    <x v="2"/>
    <n v="2060"/>
    <b v="0"/>
  </r>
  <r>
    <x v="1"/>
    <s v="0312"/>
    <n v="0"/>
    <n v="0"/>
    <n v="2039"/>
    <n v="2006"/>
    <n v="-50398.12"/>
    <n v="0"/>
    <s v="50-R1.5 - Retirement"/>
    <m/>
    <x v="2"/>
    <n v="2060"/>
    <b v="0"/>
  </r>
  <r>
    <x v="1"/>
    <s v="0312"/>
    <n v="0"/>
    <n v="0"/>
    <n v="2039"/>
    <n v="2007"/>
    <n v="-9334.69"/>
    <n v="0"/>
    <s v="50-R1.5 - Retirement"/>
    <m/>
    <x v="2"/>
    <n v="2060"/>
    <b v="0"/>
  </r>
  <r>
    <x v="1"/>
    <s v="0312"/>
    <n v="0"/>
    <n v="0"/>
    <n v="2039"/>
    <n v="2008"/>
    <n v="-2068.7199999999998"/>
    <n v="0"/>
    <s v="50-R1.5 - Retirement"/>
    <m/>
    <x v="2"/>
    <n v="2060"/>
    <b v="0"/>
  </r>
  <r>
    <x v="1"/>
    <s v="0312"/>
    <n v="0"/>
    <n v="0"/>
    <n v="2039"/>
    <n v="2009"/>
    <n v="-456.1"/>
    <n v="0"/>
    <s v="50-R1.5 - Retirement"/>
    <m/>
    <x v="2"/>
    <n v="2060"/>
    <b v="0"/>
  </r>
  <r>
    <x v="1"/>
    <s v="0312"/>
    <n v="0"/>
    <n v="0"/>
    <n v="2040"/>
    <n v="1990"/>
    <n v="-961269.34"/>
    <n v="0"/>
    <s v="50-R1.5 - Retirement"/>
    <m/>
    <x v="2"/>
    <n v="2060"/>
    <b v="0"/>
  </r>
  <r>
    <x v="1"/>
    <s v="0312"/>
    <n v="0"/>
    <n v="0"/>
    <n v="2040"/>
    <n v="1991"/>
    <n v="-25645.8"/>
    <n v="0"/>
    <s v="50-R1.5 - Retirement"/>
    <m/>
    <x v="2"/>
    <n v="2060"/>
    <b v="0"/>
  </r>
  <r>
    <x v="1"/>
    <s v="0312"/>
    <n v="0"/>
    <n v="0"/>
    <n v="2040"/>
    <n v="1992"/>
    <n v="-9024.94"/>
    <n v="0"/>
    <s v="50-R1.5 - Retirement"/>
    <m/>
    <x v="2"/>
    <n v="2060"/>
    <b v="0"/>
  </r>
  <r>
    <x v="1"/>
    <s v="0312"/>
    <n v="0"/>
    <n v="0"/>
    <n v="2040"/>
    <n v="1994"/>
    <n v="-4490.34"/>
    <n v="0"/>
    <s v="50-R1.5 - Retirement"/>
    <m/>
    <x v="2"/>
    <n v="2060"/>
    <b v="0"/>
  </r>
  <r>
    <x v="1"/>
    <s v="0312"/>
    <n v="0"/>
    <n v="0"/>
    <n v="2040"/>
    <n v="1995"/>
    <n v="-325.61"/>
    <n v="0"/>
    <s v="50-R1.5 - Retirement"/>
    <m/>
    <x v="2"/>
    <n v="2060"/>
    <b v="0"/>
  </r>
  <r>
    <x v="1"/>
    <s v="0312"/>
    <n v="0"/>
    <n v="0"/>
    <n v="2040"/>
    <n v="1996"/>
    <n v="-643.82000000000005"/>
    <n v="0"/>
    <s v="50-R1.5 - Retirement"/>
    <m/>
    <x v="2"/>
    <n v="2060"/>
    <b v="0"/>
  </r>
  <r>
    <x v="1"/>
    <s v="0312"/>
    <n v="0"/>
    <n v="0"/>
    <n v="2040"/>
    <n v="1997"/>
    <n v="-1875.06"/>
    <n v="0"/>
    <s v="50-R1.5 - Retirement"/>
    <m/>
    <x v="2"/>
    <n v="2060"/>
    <b v="0"/>
  </r>
  <r>
    <x v="1"/>
    <s v="0312"/>
    <n v="0"/>
    <n v="0"/>
    <n v="2040"/>
    <n v="1998"/>
    <n v="-12768.47"/>
    <n v="0"/>
    <s v="50-R1.5 - Retirement"/>
    <m/>
    <x v="2"/>
    <n v="2060"/>
    <b v="0"/>
  </r>
  <r>
    <x v="1"/>
    <s v="0312"/>
    <n v="0"/>
    <n v="0"/>
    <n v="2040"/>
    <n v="1999"/>
    <n v="-2700.71"/>
    <n v="0"/>
    <s v="50-R1.5 - Retirement"/>
    <m/>
    <x v="2"/>
    <n v="2060"/>
    <b v="0"/>
  </r>
  <r>
    <x v="1"/>
    <s v="0312"/>
    <n v="0"/>
    <n v="0"/>
    <n v="2040"/>
    <n v="2002"/>
    <n v="-327.32"/>
    <n v="0"/>
    <s v="50-R1.5 - Retirement"/>
    <m/>
    <x v="2"/>
    <n v="2060"/>
    <b v="0"/>
  </r>
  <r>
    <x v="1"/>
    <s v="0312"/>
    <n v="0"/>
    <n v="0"/>
    <n v="2040"/>
    <n v="2003"/>
    <n v="-8280.57"/>
    <n v="0"/>
    <s v="50-R1.5 - Retirement"/>
    <m/>
    <x v="2"/>
    <n v="2060"/>
    <b v="0"/>
  </r>
  <r>
    <x v="1"/>
    <s v="0312"/>
    <n v="0"/>
    <n v="0"/>
    <n v="2040"/>
    <n v="2004"/>
    <n v="-16456.689999999999"/>
    <n v="0"/>
    <s v="50-R1.5 - Retirement"/>
    <m/>
    <x v="2"/>
    <n v="2060"/>
    <b v="0"/>
  </r>
  <r>
    <x v="1"/>
    <s v="0312"/>
    <n v="0"/>
    <n v="0"/>
    <n v="2040"/>
    <n v="2005"/>
    <n v="-52151.199999999997"/>
    <n v="0"/>
    <s v="50-R1.5 - Retirement"/>
    <m/>
    <x v="2"/>
    <n v="2060"/>
    <b v="0"/>
  </r>
  <r>
    <x v="1"/>
    <s v="0312"/>
    <n v="0"/>
    <n v="0"/>
    <n v="2040"/>
    <n v="2006"/>
    <n v="-52131.31"/>
    <n v="0"/>
    <s v="50-R1.5 - Retirement"/>
    <m/>
    <x v="2"/>
    <n v="2060"/>
    <b v="0"/>
  </r>
  <r>
    <x v="1"/>
    <s v="0312"/>
    <n v="0"/>
    <n v="0"/>
    <n v="2040"/>
    <n v="2007"/>
    <n v="-9659.42"/>
    <n v="0"/>
    <s v="50-R1.5 - Retirement"/>
    <m/>
    <x v="2"/>
    <n v="2060"/>
    <b v="0"/>
  </r>
  <r>
    <x v="1"/>
    <s v="0312"/>
    <n v="0"/>
    <n v="0"/>
    <n v="2040"/>
    <n v="2008"/>
    <n v="-2141.44"/>
    <n v="0"/>
    <s v="50-R1.5 - Retirement"/>
    <m/>
    <x v="2"/>
    <n v="2060"/>
    <b v="0"/>
  </r>
  <r>
    <x v="1"/>
    <s v="0312"/>
    <n v="0"/>
    <n v="0"/>
    <n v="2040"/>
    <n v="2009"/>
    <n v="-472.25"/>
    <n v="0"/>
    <s v="50-R1.5 - Retirement"/>
    <m/>
    <x v="2"/>
    <n v="2060"/>
    <b v="0"/>
  </r>
  <r>
    <x v="1"/>
    <s v="0312"/>
    <n v="0"/>
    <n v="0"/>
    <n v="2041"/>
    <n v="1990"/>
    <n v="-975878.29"/>
    <n v="0"/>
    <s v="50-R1.5 - Retirement"/>
    <m/>
    <x v="2"/>
    <n v="2060"/>
    <b v="0"/>
  </r>
  <r>
    <x v="1"/>
    <s v="0312"/>
    <n v="0"/>
    <n v="0"/>
    <n v="2041"/>
    <n v="1991"/>
    <n v="-26083.91"/>
    <n v="0"/>
    <s v="50-R1.5 - Retirement"/>
    <m/>
    <x v="2"/>
    <n v="2060"/>
    <b v="0"/>
  </r>
  <r>
    <x v="1"/>
    <s v="0312"/>
    <n v="0"/>
    <n v="0"/>
    <n v="2041"/>
    <n v="1992"/>
    <n v="-9195.06"/>
    <n v="0"/>
    <s v="50-R1.5 - Retirement"/>
    <m/>
    <x v="2"/>
    <n v="2060"/>
    <b v="0"/>
  </r>
  <r>
    <x v="1"/>
    <s v="0312"/>
    <n v="0"/>
    <n v="0"/>
    <n v="2041"/>
    <n v="1994"/>
    <n v="-4589.5"/>
    <n v="0"/>
    <s v="50-R1.5 - Retirement"/>
    <m/>
    <x v="2"/>
    <n v="2060"/>
    <b v="0"/>
  </r>
  <r>
    <x v="1"/>
    <s v="0312"/>
    <n v="0"/>
    <n v="0"/>
    <n v="2041"/>
    <n v="1995"/>
    <n v="-333.27"/>
    <n v="0"/>
    <s v="50-R1.5 - Retirement"/>
    <m/>
    <x v="2"/>
    <n v="2060"/>
    <b v="0"/>
  </r>
  <r>
    <x v="1"/>
    <s v="0312"/>
    <n v="0"/>
    <n v="0"/>
    <n v="2041"/>
    <n v="1996"/>
    <n v="-659.87"/>
    <n v="0"/>
    <s v="50-R1.5 - Retirement"/>
    <m/>
    <x v="2"/>
    <n v="2060"/>
    <b v="0"/>
  </r>
  <r>
    <x v="1"/>
    <s v="0312"/>
    <n v="0"/>
    <n v="0"/>
    <n v="2041"/>
    <n v="1997"/>
    <n v="-1924.14"/>
    <n v="0"/>
    <s v="50-R1.5 - Retirement"/>
    <m/>
    <x v="2"/>
    <n v="2060"/>
    <b v="0"/>
  </r>
  <r>
    <x v="1"/>
    <s v="0312"/>
    <n v="0"/>
    <n v="0"/>
    <n v="2041"/>
    <n v="1998"/>
    <n v="-13117.94"/>
    <n v="0"/>
    <s v="50-R1.5 - Retirement"/>
    <m/>
    <x v="2"/>
    <n v="2060"/>
    <b v="0"/>
  </r>
  <r>
    <x v="1"/>
    <s v="0312"/>
    <n v="0"/>
    <n v="0"/>
    <n v="2041"/>
    <n v="1999"/>
    <n v="-2777.58"/>
    <n v="0"/>
    <s v="50-R1.5 - Retirement"/>
    <m/>
    <x v="2"/>
    <n v="2060"/>
    <b v="0"/>
  </r>
  <r>
    <x v="1"/>
    <s v="0312"/>
    <n v="0"/>
    <n v="0"/>
    <n v="2041"/>
    <n v="2002"/>
    <n v="-337.55"/>
    <n v="0"/>
    <s v="50-R1.5 - Retirement"/>
    <m/>
    <x v="2"/>
    <n v="2060"/>
    <b v="0"/>
  </r>
  <r>
    <x v="1"/>
    <s v="0312"/>
    <n v="0"/>
    <n v="0"/>
    <n v="2041"/>
    <n v="2003"/>
    <n v="-8545.66"/>
    <n v="0"/>
    <s v="50-R1.5 - Retirement"/>
    <m/>
    <x v="2"/>
    <n v="2060"/>
    <b v="0"/>
  </r>
  <r>
    <x v="1"/>
    <s v="0312"/>
    <n v="0"/>
    <n v="0"/>
    <n v="2041"/>
    <n v="2004"/>
    <n v="-16995.150000000001"/>
    <n v="0"/>
    <s v="50-R1.5 - Retirement"/>
    <m/>
    <x v="2"/>
    <n v="2060"/>
    <b v="0"/>
  </r>
  <r>
    <x v="1"/>
    <s v="0312"/>
    <n v="0"/>
    <n v="0"/>
    <n v="2041"/>
    <n v="2005"/>
    <n v="-53889.95"/>
    <n v="0"/>
    <s v="50-R1.5 - Retirement"/>
    <m/>
    <x v="2"/>
    <n v="2060"/>
    <b v="0"/>
  </r>
  <r>
    <x v="1"/>
    <s v="0312"/>
    <n v="0"/>
    <n v="0"/>
    <n v="2041"/>
    <n v="2006"/>
    <n v="-53897.98"/>
    <n v="0"/>
    <s v="50-R1.5 - Retirement"/>
    <m/>
    <x v="2"/>
    <n v="2060"/>
    <b v="0"/>
  </r>
  <r>
    <x v="1"/>
    <s v="0312"/>
    <n v="0"/>
    <n v="0"/>
    <n v="2041"/>
    <n v="2007"/>
    <n v="-9991.61"/>
    <n v="0"/>
    <s v="50-R1.5 - Retirement"/>
    <m/>
    <x v="2"/>
    <n v="2060"/>
    <b v="0"/>
  </r>
  <r>
    <x v="1"/>
    <s v="0312"/>
    <n v="0"/>
    <n v="0"/>
    <n v="2041"/>
    <n v="2008"/>
    <n v="-2215.94"/>
    <n v="0"/>
    <s v="50-R1.5 - Retirement"/>
    <m/>
    <x v="2"/>
    <n v="2060"/>
    <b v="0"/>
  </r>
  <r>
    <x v="1"/>
    <s v="0312"/>
    <n v="0"/>
    <n v="0"/>
    <n v="2041"/>
    <n v="2009"/>
    <n v="-488.85"/>
    <n v="0"/>
    <s v="50-R1.5 - Retirement"/>
    <m/>
    <x v="2"/>
    <n v="2060"/>
    <b v="0"/>
  </r>
  <r>
    <x v="1"/>
    <s v="0312"/>
    <n v="0"/>
    <n v="0"/>
    <n v="2042"/>
    <n v="1990"/>
    <n v="-988776.22"/>
    <n v="0"/>
    <s v="50-R1.5 - Retirement"/>
    <m/>
    <x v="2"/>
    <n v="2060"/>
    <b v="0"/>
  </r>
  <r>
    <x v="1"/>
    <s v="0312"/>
    <n v="0"/>
    <n v="0"/>
    <n v="2042"/>
    <n v="1991"/>
    <n v="-26480.32"/>
    <n v="0"/>
    <s v="50-R1.5 - Retirement"/>
    <m/>
    <x v="2"/>
    <n v="2060"/>
    <b v="0"/>
  </r>
  <r>
    <x v="1"/>
    <s v="0312"/>
    <n v="0"/>
    <n v="0"/>
    <n v="2042"/>
    <n v="1992"/>
    <n v="-9352.14"/>
    <n v="0"/>
    <s v="50-R1.5 - Retirement"/>
    <m/>
    <x v="2"/>
    <n v="2060"/>
    <b v="0"/>
  </r>
  <r>
    <x v="1"/>
    <s v="0312"/>
    <n v="0"/>
    <n v="0"/>
    <n v="2042"/>
    <n v="1994"/>
    <n v="-4683.6400000000003"/>
    <n v="0"/>
    <s v="50-R1.5 - Retirement"/>
    <m/>
    <x v="2"/>
    <n v="2060"/>
    <b v="0"/>
  </r>
  <r>
    <x v="1"/>
    <s v="0312"/>
    <n v="0"/>
    <n v="0"/>
    <n v="2042"/>
    <n v="1995"/>
    <n v="-340.63"/>
    <n v="0"/>
    <s v="50-R1.5 - Retirement"/>
    <m/>
    <x v="2"/>
    <n v="2060"/>
    <b v="0"/>
  </r>
  <r>
    <x v="1"/>
    <s v="0312"/>
    <n v="0"/>
    <n v="0"/>
    <n v="2042"/>
    <n v="1996"/>
    <n v="-675.4"/>
    <n v="0"/>
    <s v="50-R1.5 - Retirement"/>
    <m/>
    <x v="2"/>
    <n v="2060"/>
    <b v="0"/>
  </r>
  <r>
    <x v="1"/>
    <s v="0312"/>
    <n v="0"/>
    <n v="0"/>
    <n v="2042"/>
    <n v="1997"/>
    <n v="-1972.09"/>
    <n v="0"/>
    <s v="50-R1.5 - Retirement"/>
    <m/>
    <x v="2"/>
    <n v="2060"/>
    <b v="0"/>
  </r>
  <r>
    <x v="1"/>
    <s v="0312"/>
    <n v="0"/>
    <n v="0"/>
    <n v="2042"/>
    <n v="1998"/>
    <n v="-13461.34"/>
    <n v="0"/>
    <s v="50-R1.5 - Retirement"/>
    <m/>
    <x v="2"/>
    <n v="2060"/>
    <b v="0"/>
  </r>
  <r>
    <x v="1"/>
    <s v="0312"/>
    <n v="0"/>
    <n v="0"/>
    <n v="2042"/>
    <n v="1999"/>
    <n v="-2853.6"/>
    <n v="0"/>
    <s v="50-R1.5 - Retirement"/>
    <m/>
    <x v="2"/>
    <n v="2060"/>
    <b v="0"/>
  </r>
  <r>
    <x v="1"/>
    <s v="0312"/>
    <n v="0"/>
    <n v="0"/>
    <n v="2042"/>
    <n v="2002"/>
    <n v="-347.81"/>
    <n v="0"/>
    <s v="50-R1.5 - Retirement"/>
    <m/>
    <x v="2"/>
    <n v="2060"/>
    <b v="0"/>
  </r>
  <r>
    <x v="1"/>
    <s v="0312"/>
    <n v="0"/>
    <n v="0"/>
    <n v="2042"/>
    <n v="2003"/>
    <n v="-8812.7000000000007"/>
    <n v="0"/>
    <s v="50-R1.5 - Retirement"/>
    <m/>
    <x v="2"/>
    <n v="2060"/>
    <b v="0"/>
  </r>
  <r>
    <x v="1"/>
    <s v="0312"/>
    <n v="0"/>
    <n v="0"/>
    <n v="2042"/>
    <n v="2004"/>
    <n v="-17539.22"/>
    <n v="0"/>
    <s v="50-R1.5 - Retirement"/>
    <m/>
    <x v="2"/>
    <n v="2060"/>
    <b v="0"/>
  </r>
  <r>
    <x v="1"/>
    <s v="0312"/>
    <n v="0"/>
    <n v="0"/>
    <n v="2042"/>
    <n v="2005"/>
    <n v="-55653.23"/>
    <n v="0"/>
    <s v="50-R1.5 - Retirement"/>
    <m/>
    <x v="2"/>
    <n v="2060"/>
    <b v="0"/>
  </r>
  <r>
    <x v="1"/>
    <s v="0312"/>
    <n v="0"/>
    <n v="0"/>
    <n v="2042"/>
    <n v="2006"/>
    <n v="-55694.97"/>
    <n v="0"/>
    <s v="50-R1.5 - Retirement"/>
    <m/>
    <x v="2"/>
    <n v="2060"/>
    <b v="0"/>
  </r>
  <r>
    <x v="1"/>
    <s v="0312"/>
    <n v="0"/>
    <n v="0"/>
    <n v="2042"/>
    <n v="2007"/>
    <n v="-10330.209999999999"/>
    <n v="0"/>
    <s v="50-R1.5 - Retirement"/>
    <m/>
    <x v="2"/>
    <n v="2060"/>
    <b v="0"/>
  </r>
  <r>
    <x v="1"/>
    <s v="0312"/>
    <n v="0"/>
    <n v="0"/>
    <n v="2042"/>
    <n v="2008"/>
    <n v="-2292.14"/>
    <n v="0"/>
    <s v="50-R1.5 - Retirement"/>
    <m/>
    <x v="2"/>
    <n v="2060"/>
    <b v="0"/>
  </r>
  <r>
    <x v="1"/>
    <s v="0312"/>
    <n v="0"/>
    <n v="0"/>
    <n v="2042"/>
    <n v="2009"/>
    <n v="-505.86"/>
    <n v="0"/>
    <s v="50-R1.5 - Retirement"/>
    <m/>
    <x v="2"/>
    <n v="2060"/>
    <b v="0"/>
  </r>
  <r>
    <x v="1"/>
    <s v="0312"/>
    <n v="0"/>
    <n v="0"/>
    <n v="2043"/>
    <n v="1990"/>
    <n v="-999783.33"/>
    <n v="0"/>
    <s v="50-R1.5 - Retirement"/>
    <m/>
    <x v="2"/>
    <n v="2060"/>
    <b v="0"/>
  </r>
  <r>
    <x v="1"/>
    <s v="0312"/>
    <n v="0"/>
    <n v="0"/>
    <n v="2043"/>
    <n v="1991"/>
    <n v="-26830.3"/>
    <n v="0"/>
    <s v="50-R1.5 - Retirement"/>
    <m/>
    <x v="2"/>
    <n v="2060"/>
    <b v="0"/>
  </r>
  <r>
    <x v="1"/>
    <s v="0312"/>
    <n v="0"/>
    <n v="0"/>
    <n v="2043"/>
    <n v="1992"/>
    <n v="-9494.27"/>
    <n v="0"/>
    <s v="50-R1.5 - Retirement"/>
    <m/>
    <x v="2"/>
    <n v="2060"/>
    <b v="0"/>
  </r>
  <r>
    <x v="1"/>
    <s v="0312"/>
    <n v="0"/>
    <n v="0"/>
    <n v="2043"/>
    <n v="1994"/>
    <n v="-4771.93"/>
    <n v="0"/>
    <s v="50-R1.5 - Retirement"/>
    <m/>
    <x v="2"/>
    <n v="2060"/>
    <b v="0"/>
  </r>
  <r>
    <x v="1"/>
    <s v="0312"/>
    <n v="0"/>
    <n v="0"/>
    <n v="2043"/>
    <n v="1995"/>
    <n v="-347.62"/>
    <n v="0"/>
    <s v="50-R1.5 - Retirement"/>
    <m/>
    <x v="2"/>
    <n v="2060"/>
    <b v="0"/>
  </r>
  <r>
    <x v="1"/>
    <s v="0312"/>
    <n v="0"/>
    <n v="0"/>
    <n v="2043"/>
    <n v="1996"/>
    <n v="-690.31"/>
    <n v="0"/>
    <s v="50-R1.5 - Retirement"/>
    <m/>
    <x v="2"/>
    <n v="2060"/>
    <b v="0"/>
  </r>
  <r>
    <x v="1"/>
    <s v="0312"/>
    <n v="0"/>
    <n v="0"/>
    <n v="2043"/>
    <n v="1997"/>
    <n v="-2018.51"/>
    <n v="0"/>
    <s v="50-R1.5 - Retirement"/>
    <m/>
    <x v="2"/>
    <n v="2060"/>
    <b v="0"/>
  </r>
  <r>
    <x v="1"/>
    <s v="0312"/>
    <n v="0"/>
    <n v="0"/>
    <n v="2043"/>
    <n v="1998"/>
    <n v="-13796.79"/>
    <n v="0"/>
    <s v="50-R1.5 - Retirement"/>
    <m/>
    <x v="2"/>
    <n v="2060"/>
    <b v="0"/>
  </r>
  <r>
    <x v="1"/>
    <s v="0312"/>
    <n v="0"/>
    <n v="0"/>
    <n v="2043"/>
    <n v="1999"/>
    <n v="-2928.3"/>
    <n v="0"/>
    <s v="50-R1.5 - Retirement"/>
    <m/>
    <x v="2"/>
    <n v="2060"/>
    <b v="0"/>
  </r>
  <r>
    <x v="1"/>
    <s v="0312"/>
    <n v="0"/>
    <n v="0"/>
    <n v="2043"/>
    <n v="2002"/>
    <n v="-358.06"/>
    <n v="0"/>
    <s v="50-R1.5 - Retirement"/>
    <m/>
    <x v="2"/>
    <n v="2060"/>
    <b v="0"/>
  </r>
  <r>
    <x v="1"/>
    <s v="0312"/>
    <n v="0"/>
    <n v="0"/>
    <n v="2043"/>
    <n v="2003"/>
    <n v="-9080.6"/>
    <n v="0"/>
    <s v="50-R1.5 - Retirement"/>
    <m/>
    <x v="2"/>
    <n v="2060"/>
    <b v="0"/>
  </r>
  <r>
    <x v="1"/>
    <s v="0312"/>
    <n v="0"/>
    <n v="0"/>
    <n v="2043"/>
    <n v="2004"/>
    <n v="-18087.310000000001"/>
    <n v="0"/>
    <s v="50-R1.5 - Retirement"/>
    <m/>
    <x v="2"/>
    <n v="2060"/>
    <b v="0"/>
  </r>
  <r>
    <x v="1"/>
    <s v="0312"/>
    <n v="0"/>
    <n v="0"/>
    <n v="2043"/>
    <n v="2005"/>
    <n v="-57434.89"/>
    <n v="0"/>
    <s v="50-R1.5 - Retirement"/>
    <m/>
    <x v="2"/>
    <n v="2060"/>
    <b v="0"/>
  </r>
  <r>
    <x v="1"/>
    <s v="0312"/>
    <n v="0"/>
    <n v="0"/>
    <n v="2043"/>
    <n v="2006"/>
    <n v="-57517.3"/>
    <n v="0"/>
    <s v="50-R1.5 - Retirement"/>
    <m/>
    <x v="2"/>
    <n v="2060"/>
    <b v="0"/>
  </r>
  <r>
    <x v="1"/>
    <s v="0312"/>
    <n v="0"/>
    <n v="0"/>
    <n v="2043"/>
    <n v="2007"/>
    <n v="-10674.63"/>
    <n v="0"/>
    <s v="50-R1.5 - Retirement"/>
    <m/>
    <x v="2"/>
    <n v="2060"/>
    <b v="0"/>
  </r>
  <r>
    <x v="1"/>
    <s v="0312"/>
    <n v="0"/>
    <n v="0"/>
    <n v="2043"/>
    <n v="2008"/>
    <n v="-2369.8200000000002"/>
    <n v="0"/>
    <s v="50-R1.5 - Retirement"/>
    <m/>
    <x v="2"/>
    <n v="2060"/>
    <b v="0"/>
  </r>
  <r>
    <x v="1"/>
    <s v="0312"/>
    <n v="0"/>
    <n v="0"/>
    <n v="2043"/>
    <n v="2009"/>
    <n v="-523.26"/>
    <n v="0"/>
    <s v="50-R1.5 - Retirement"/>
    <m/>
    <x v="2"/>
    <n v="2060"/>
    <b v="0"/>
  </r>
  <r>
    <x v="1"/>
    <s v="0312"/>
    <n v="0"/>
    <n v="0"/>
    <n v="2044"/>
    <n v="1990"/>
    <n v="-1008714.34"/>
    <n v="0"/>
    <s v="50-R1.5 - Retirement"/>
    <m/>
    <x v="2"/>
    <n v="2060"/>
    <b v="0"/>
  </r>
  <r>
    <x v="1"/>
    <s v="0312"/>
    <n v="0"/>
    <n v="0"/>
    <n v="2044"/>
    <n v="1991"/>
    <n v="-27128.98"/>
    <n v="0"/>
    <s v="50-R1.5 - Retirement"/>
    <m/>
    <x v="2"/>
    <n v="2060"/>
    <b v="0"/>
  </r>
  <r>
    <x v="1"/>
    <s v="0312"/>
    <n v="0"/>
    <n v="0"/>
    <n v="2044"/>
    <n v="1992"/>
    <n v="-9619.75"/>
    <n v="0"/>
    <s v="50-R1.5 - Retirement"/>
    <m/>
    <x v="2"/>
    <n v="2060"/>
    <b v="0"/>
  </r>
  <r>
    <x v="1"/>
    <s v="0312"/>
    <n v="0"/>
    <n v="0"/>
    <n v="2044"/>
    <n v="1994"/>
    <n v="-4853.45"/>
    <n v="0"/>
    <s v="50-R1.5 - Retirement"/>
    <m/>
    <x v="2"/>
    <n v="2060"/>
    <b v="0"/>
  </r>
  <r>
    <x v="1"/>
    <s v="0312"/>
    <n v="0"/>
    <n v="0"/>
    <n v="2044"/>
    <n v="1995"/>
    <n v="-354.17"/>
    <n v="0"/>
    <s v="50-R1.5 - Retirement"/>
    <m/>
    <x v="2"/>
    <n v="2060"/>
    <b v="0"/>
  </r>
  <r>
    <x v="1"/>
    <s v="0312"/>
    <n v="0"/>
    <n v="0"/>
    <n v="2044"/>
    <n v="1996"/>
    <n v="-704.47"/>
    <n v="0"/>
    <s v="50-R1.5 - Retirement"/>
    <m/>
    <x v="2"/>
    <n v="2060"/>
    <b v="0"/>
  </r>
  <r>
    <x v="1"/>
    <s v="0312"/>
    <n v="0"/>
    <n v="0"/>
    <n v="2044"/>
    <n v="1997"/>
    <n v="-2063.08"/>
    <n v="0"/>
    <s v="50-R1.5 - Retirement"/>
    <m/>
    <x v="2"/>
    <n v="2060"/>
    <b v="0"/>
  </r>
  <r>
    <x v="1"/>
    <s v="0312"/>
    <n v="0"/>
    <n v="0"/>
    <n v="2044"/>
    <n v="1998"/>
    <n v="-14121.51"/>
    <n v="0"/>
    <s v="50-R1.5 - Retirement"/>
    <m/>
    <x v="2"/>
    <n v="2060"/>
    <b v="0"/>
  </r>
  <r>
    <x v="1"/>
    <s v="0312"/>
    <n v="0"/>
    <n v="0"/>
    <n v="2044"/>
    <n v="1999"/>
    <n v="-3001.27"/>
    <n v="0"/>
    <s v="50-R1.5 - Retirement"/>
    <m/>
    <x v="2"/>
    <n v="2060"/>
    <b v="0"/>
  </r>
  <r>
    <x v="1"/>
    <s v="0312"/>
    <n v="0"/>
    <n v="0"/>
    <n v="2044"/>
    <n v="2002"/>
    <n v="-368.25"/>
    <n v="0"/>
    <s v="50-R1.5 - Retirement"/>
    <m/>
    <x v="2"/>
    <n v="2060"/>
    <b v="0"/>
  </r>
  <r>
    <x v="1"/>
    <s v="0312"/>
    <n v="0"/>
    <n v="0"/>
    <n v="2044"/>
    <n v="2003"/>
    <n v="-9348.23"/>
    <n v="0"/>
    <s v="50-R1.5 - Retirement"/>
    <m/>
    <x v="2"/>
    <n v="2060"/>
    <b v="0"/>
  </r>
  <r>
    <x v="1"/>
    <s v="0312"/>
    <n v="0"/>
    <n v="0"/>
    <n v="2044"/>
    <n v="2004"/>
    <n v="-18637.14"/>
    <n v="0"/>
    <s v="50-R1.5 - Retirement"/>
    <m/>
    <x v="2"/>
    <n v="2060"/>
    <b v="0"/>
  </r>
  <r>
    <x v="1"/>
    <s v="0312"/>
    <n v="0"/>
    <n v="0"/>
    <n v="2044"/>
    <n v="2005"/>
    <n v="-59229.69"/>
    <n v="0"/>
    <s v="50-R1.5 - Retirement"/>
    <m/>
    <x v="2"/>
    <n v="2060"/>
    <b v="0"/>
  </r>
  <r>
    <x v="1"/>
    <s v="0312"/>
    <n v="0"/>
    <n v="0"/>
    <n v="2044"/>
    <n v="2006"/>
    <n v="-59358.64"/>
    <n v="0"/>
    <s v="50-R1.5 - Retirement"/>
    <m/>
    <x v="2"/>
    <n v="2060"/>
    <b v="0"/>
  </r>
  <r>
    <x v="1"/>
    <s v="0312"/>
    <n v="0"/>
    <n v="0"/>
    <n v="2044"/>
    <n v="2007"/>
    <n v="-11023.9"/>
    <n v="0"/>
    <s v="50-R1.5 - Retirement"/>
    <m/>
    <x v="2"/>
    <n v="2060"/>
    <b v="0"/>
  </r>
  <r>
    <x v="1"/>
    <s v="0312"/>
    <n v="0"/>
    <n v="0"/>
    <n v="2044"/>
    <n v="2008"/>
    <n v="-2448.83"/>
    <n v="0"/>
    <s v="50-R1.5 - Retirement"/>
    <m/>
    <x v="2"/>
    <n v="2060"/>
    <b v="0"/>
  </r>
  <r>
    <x v="1"/>
    <s v="0312"/>
    <n v="0"/>
    <n v="0"/>
    <n v="2044"/>
    <n v="2009"/>
    <n v="-540.99"/>
    <n v="0"/>
    <s v="50-R1.5 - Retirement"/>
    <m/>
    <x v="2"/>
    <n v="2060"/>
    <b v="0"/>
  </r>
  <r>
    <x v="1"/>
    <s v="0312"/>
    <n v="0"/>
    <n v="0"/>
    <n v="2045"/>
    <n v="1990"/>
    <n v="-1015389.45"/>
    <n v="0"/>
    <s v="50-R1.5 - Retirement"/>
    <m/>
    <x v="2"/>
    <n v="2060"/>
    <b v="0"/>
  </r>
  <r>
    <x v="1"/>
    <s v="0312"/>
    <n v="0"/>
    <n v="0"/>
    <n v="2045"/>
    <n v="1991"/>
    <n v="-27371.32"/>
    <n v="0"/>
    <s v="50-R1.5 - Retirement"/>
    <m/>
    <x v="2"/>
    <n v="2060"/>
    <b v="0"/>
  </r>
  <r>
    <x v="1"/>
    <s v="0312"/>
    <n v="0"/>
    <n v="0"/>
    <n v="2045"/>
    <n v="1992"/>
    <n v="-9726.84"/>
    <n v="0"/>
    <s v="50-R1.5 - Retirement"/>
    <m/>
    <x v="2"/>
    <n v="2060"/>
    <b v="0"/>
  </r>
  <r>
    <x v="1"/>
    <s v="0312"/>
    <n v="0"/>
    <n v="0"/>
    <n v="2045"/>
    <n v="1994"/>
    <n v="-4927.21"/>
    <n v="0"/>
    <s v="50-R1.5 - Retirement"/>
    <m/>
    <x v="2"/>
    <n v="2060"/>
    <b v="0"/>
  </r>
  <r>
    <x v="1"/>
    <s v="0312"/>
    <n v="0"/>
    <n v="0"/>
    <n v="2045"/>
    <n v="1995"/>
    <n v="-360.22"/>
    <n v="0"/>
    <s v="50-R1.5 - Retirement"/>
    <m/>
    <x v="2"/>
    <n v="2060"/>
    <b v="0"/>
  </r>
  <r>
    <x v="1"/>
    <s v="0312"/>
    <n v="0"/>
    <n v="0"/>
    <n v="2045"/>
    <n v="1996"/>
    <n v="-717.75"/>
    <n v="0"/>
    <s v="50-R1.5 - Retirement"/>
    <m/>
    <x v="2"/>
    <n v="2060"/>
    <b v="0"/>
  </r>
  <r>
    <x v="1"/>
    <s v="0312"/>
    <n v="0"/>
    <n v="0"/>
    <n v="2045"/>
    <n v="1997"/>
    <n v="-2105.4"/>
    <n v="0"/>
    <s v="50-R1.5 - Retirement"/>
    <m/>
    <x v="2"/>
    <n v="2060"/>
    <b v="0"/>
  </r>
  <r>
    <x v="1"/>
    <s v="0312"/>
    <n v="0"/>
    <n v="0"/>
    <n v="2045"/>
    <n v="1998"/>
    <n v="-14433.34"/>
    <n v="0"/>
    <s v="50-R1.5 - Retirement"/>
    <m/>
    <x v="2"/>
    <n v="2060"/>
    <b v="0"/>
  </r>
  <r>
    <x v="1"/>
    <s v="0312"/>
    <n v="0"/>
    <n v="0"/>
    <n v="2045"/>
    <n v="1999"/>
    <n v="-3071.91"/>
    <n v="0"/>
    <s v="50-R1.5 - Retirement"/>
    <m/>
    <x v="2"/>
    <n v="2060"/>
    <b v="0"/>
  </r>
  <r>
    <x v="1"/>
    <s v="0312"/>
    <n v="0"/>
    <n v="0"/>
    <n v="2045"/>
    <n v="2002"/>
    <n v="-378.33"/>
    <n v="0"/>
    <s v="50-R1.5 - Retirement"/>
    <m/>
    <x v="2"/>
    <n v="2060"/>
    <b v="0"/>
  </r>
  <r>
    <x v="1"/>
    <s v="0312"/>
    <n v="0"/>
    <n v="0"/>
    <n v="2045"/>
    <n v="2003"/>
    <n v="-9614.2999999999993"/>
    <n v="0"/>
    <s v="50-R1.5 - Retirement"/>
    <m/>
    <x v="2"/>
    <n v="2060"/>
    <b v="0"/>
  </r>
  <r>
    <x v="1"/>
    <s v="0312"/>
    <n v="0"/>
    <n v="0"/>
    <n v="2045"/>
    <n v="2004"/>
    <n v="-19186.43"/>
    <n v="0"/>
    <s v="50-R1.5 - Retirement"/>
    <m/>
    <x v="2"/>
    <n v="2060"/>
    <b v="0"/>
  </r>
  <r>
    <x v="1"/>
    <s v="0312"/>
    <n v="0"/>
    <n v="0"/>
    <n v="2045"/>
    <n v="2005"/>
    <n v="-61030.18"/>
    <n v="0"/>
    <s v="50-R1.5 - Retirement"/>
    <m/>
    <x v="2"/>
    <n v="2060"/>
    <b v="0"/>
  </r>
  <r>
    <x v="1"/>
    <s v="0312"/>
    <n v="0"/>
    <n v="0"/>
    <n v="2045"/>
    <n v="2006"/>
    <n v="-61213.56"/>
    <n v="0"/>
    <s v="50-R1.5 - Retirement"/>
    <m/>
    <x v="2"/>
    <n v="2060"/>
    <b v="0"/>
  </r>
  <r>
    <x v="1"/>
    <s v="0312"/>
    <n v="0"/>
    <n v="0"/>
    <n v="2045"/>
    <n v="2007"/>
    <n v="-11376.82"/>
    <n v="0"/>
    <s v="50-R1.5 - Retirement"/>
    <m/>
    <x v="2"/>
    <n v="2060"/>
    <b v="0"/>
  </r>
  <r>
    <x v="1"/>
    <s v="0312"/>
    <n v="0"/>
    <n v="0"/>
    <n v="2045"/>
    <n v="2008"/>
    <n v="-2528.96"/>
    <n v="0"/>
    <s v="50-R1.5 - Retirement"/>
    <m/>
    <x v="2"/>
    <n v="2060"/>
    <b v="0"/>
  </r>
  <r>
    <x v="1"/>
    <s v="0312"/>
    <n v="0"/>
    <n v="0"/>
    <n v="2045"/>
    <n v="2009"/>
    <n v="-559.03"/>
    <n v="0"/>
    <s v="50-R1.5 - Retirement"/>
    <m/>
    <x v="2"/>
    <n v="2060"/>
    <b v="0"/>
  </r>
  <r>
    <x v="1"/>
    <s v="0312"/>
    <n v="0"/>
    <n v="0"/>
    <n v="2046"/>
    <n v="1990"/>
    <n v="-1019672.41"/>
    <n v="0"/>
    <s v="50-R1.5 - Retirement"/>
    <m/>
    <x v="2"/>
    <n v="2060"/>
    <b v="0"/>
  </r>
  <r>
    <x v="1"/>
    <s v="0312"/>
    <n v="0"/>
    <n v="0"/>
    <n v="2046"/>
    <n v="1991"/>
    <n v="-27552.45"/>
    <n v="0"/>
    <s v="50-R1.5 - Retirement"/>
    <m/>
    <x v="2"/>
    <n v="2060"/>
    <b v="0"/>
  </r>
  <r>
    <x v="1"/>
    <s v="0312"/>
    <n v="0"/>
    <n v="0"/>
    <n v="2046"/>
    <n v="1992"/>
    <n v="-9813.7199999999993"/>
    <n v="0"/>
    <s v="50-R1.5 - Retirement"/>
    <m/>
    <x v="2"/>
    <n v="2060"/>
    <b v="0"/>
  </r>
  <r>
    <x v="1"/>
    <s v="0312"/>
    <n v="0"/>
    <n v="0"/>
    <n v="2046"/>
    <n v="1994"/>
    <n v="-4992.33"/>
    <n v="0"/>
    <s v="50-R1.5 - Retirement"/>
    <m/>
    <x v="2"/>
    <n v="2060"/>
    <b v="0"/>
  </r>
  <r>
    <x v="1"/>
    <s v="0312"/>
    <n v="0"/>
    <n v="0"/>
    <n v="2046"/>
    <n v="1995"/>
    <n v="-365.7"/>
    <n v="0"/>
    <s v="50-R1.5 - Retirement"/>
    <m/>
    <x v="2"/>
    <n v="2060"/>
    <b v="0"/>
  </r>
  <r>
    <x v="1"/>
    <s v="0312"/>
    <n v="0"/>
    <n v="0"/>
    <n v="2046"/>
    <n v="1996"/>
    <n v="-730.01"/>
    <n v="0"/>
    <s v="50-R1.5 - Retirement"/>
    <m/>
    <x v="2"/>
    <n v="2060"/>
    <b v="0"/>
  </r>
  <r>
    <x v="1"/>
    <s v="0312"/>
    <n v="0"/>
    <n v="0"/>
    <n v="2046"/>
    <n v="1997"/>
    <n v="-2145.09"/>
    <n v="0"/>
    <s v="50-R1.5 - Retirement"/>
    <m/>
    <x v="2"/>
    <n v="2060"/>
    <b v="0"/>
  </r>
  <r>
    <x v="1"/>
    <s v="0312"/>
    <n v="0"/>
    <n v="0"/>
    <n v="2046"/>
    <n v="1998"/>
    <n v="-14729.42"/>
    <n v="0"/>
    <s v="50-R1.5 - Retirement"/>
    <m/>
    <x v="2"/>
    <n v="2060"/>
    <b v="0"/>
  </r>
  <r>
    <x v="1"/>
    <s v="0312"/>
    <n v="0"/>
    <n v="0"/>
    <n v="2046"/>
    <n v="1999"/>
    <n v="-3139.74"/>
    <n v="0"/>
    <s v="50-R1.5 - Retirement"/>
    <m/>
    <x v="2"/>
    <n v="2060"/>
    <b v="0"/>
  </r>
  <r>
    <x v="1"/>
    <s v="0312"/>
    <n v="0"/>
    <n v="0"/>
    <n v="2046"/>
    <n v="2002"/>
    <n v="-388.23"/>
    <n v="0"/>
    <s v="50-R1.5 - Retirement"/>
    <m/>
    <x v="2"/>
    <n v="2060"/>
    <b v="0"/>
  </r>
  <r>
    <x v="1"/>
    <s v="0312"/>
    <n v="0"/>
    <n v="0"/>
    <n v="2046"/>
    <n v="2003"/>
    <n v="-9877.43"/>
    <n v="0"/>
    <s v="50-R1.5 - Retirement"/>
    <m/>
    <x v="2"/>
    <n v="2060"/>
    <b v="0"/>
  </r>
  <r>
    <x v="1"/>
    <s v="0312"/>
    <n v="0"/>
    <n v="0"/>
    <n v="2046"/>
    <n v="2004"/>
    <n v="-19732.509999999998"/>
    <n v="0"/>
    <s v="50-R1.5 - Retirement"/>
    <m/>
    <x v="2"/>
    <n v="2060"/>
    <b v="0"/>
  </r>
  <r>
    <x v="1"/>
    <s v="0312"/>
    <n v="0"/>
    <n v="0"/>
    <n v="2046"/>
    <n v="2005"/>
    <n v="-62828.92"/>
    <n v="0"/>
    <s v="50-R1.5 - Retirement"/>
    <m/>
    <x v="2"/>
    <n v="2060"/>
    <b v="0"/>
  </r>
  <r>
    <x v="1"/>
    <s v="0312"/>
    <n v="0"/>
    <n v="0"/>
    <n v="2046"/>
    <n v="2006"/>
    <n v="-63074.36"/>
    <n v="0"/>
    <s v="50-R1.5 - Retirement"/>
    <m/>
    <x v="2"/>
    <n v="2060"/>
    <b v="0"/>
  </r>
  <r>
    <x v="1"/>
    <s v="0312"/>
    <n v="0"/>
    <n v="0"/>
    <n v="2046"/>
    <n v="2007"/>
    <n v="-11732.33"/>
    <n v="0"/>
    <s v="50-R1.5 - Retirement"/>
    <m/>
    <x v="2"/>
    <n v="2060"/>
    <b v="0"/>
  </r>
  <r>
    <x v="1"/>
    <s v="0312"/>
    <n v="0"/>
    <n v="0"/>
    <n v="2046"/>
    <n v="2008"/>
    <n v="-2609.92"/>
    <n v="0"/>
    <s v="50-R1.5 - Retirement"/>
    <m/>
    <x v="2"/>
    <n v="2060"/>
    <b v="0"/>
  </r>
  <r>
    <x v="1"/>
    <s v="0312"/>
    <n v="0"/>
    <n v="0"/>
    <n v="2046"/>
    <n v="2009"/>
    <n v="-577.32000000000005"/>
    <n v="0"/>
    <s v="50-R1.5 - Retirement"/>
    <m/>
    <x v="2"/>
    <n v="2060"/>
    <b v="0"/>
  </r>
  <r>
    <x v="1"/>
    <s v="0312"/>
    <n v="0"/>
    <n v="0"/>
    <n v="2047"/>
    <n v="1990"/>
    <n v="-1021405.21"/>
    <n v="0"/>
    <s v="50-R1.5 - Retirement"/>
    <m/>
    <x v="2"/>
    <n v="2060"/>
    <b v="0"/>
  </r>
  <r>
    <x v="1"/>
    <s v="0312"/>
    <n v="0"/>
    <n v="0"/>
    <n v="2047"/>
    <n v="1991"/>
    <n v="-27668.67"/>
    <n v="0"/>
    <s v="50-R1.5 - Retirement"/>
    <m/>
    <x v="2"/>
    <n v="2060"/>
    <b v="0"/>
  </r>
  <r>
    <x v="1"/>
    <s v="0312"/>
    <n v="0"/>
    <n v="0"/>
    <n v="2047"/>
    <n v="1992"/>
    <n v="-9878.67"/>
    <n v="0"/>
    <s v="50-R1.5 - Retirement"/>
    <m/>
    <x v="2"/>
    <n v="2060"/>
    <b v="0"/>
  </r>
  <r>
    <x v="1"/>
    <s v="0312"/>
    <n v="0"/>
    <n v="0"/>
    <n v="2047"/>
    <n v="1994"/>
    <n v="-5047.91"/>
    <n v="0"/>
    <s v="50-R1.5 - Retirement"/>
    <m/>
    <x v="2"/>
    <n v="2060"/>
    <b v="0"/>
  </r>
  <r>
    <x v="1"/>
    <s v="0312"/>
    <n v="0"/>
    <n v="0"/>
    <n v="2047"/>
    <n v="1995"/>
    <n v="-370.53"/>
    <n v="0"/>
    <s v="50-R1.5 - Retirement"/>
    <m/>
    <x v="2"/>
    <n v="2060"/>
    <b v="0"/>
  </r>
  <r>
    <x v="1"/>
    <s v="0312"/>
    <n v="0"/>
    <n v="0"/>
    <n v="2047"/>
    <n v="1996"/>
    <n v="-741.11"/>
    <n v="0"/>
    <s v="50-R1.5 - Retirement"/>
    <m/>
    <x v="2"/>
    <n v="2060"/>
    <b v="0"/>
  </r>
  <r>
    <x v="1"/>
    <s v="0312"/>
    <n v="0"/>
    <n v="0"/>
    <n v="2047"/>
    <n v="1997"/>
    <n v="-2181.73"/>
    <n v="0"/>
    <s v="50-R1.5 - Retirement"/>
    <m/>
    <x v="2"/>
    <n v="2060"/>
    <b v="0"/>
  </r>
  <r>
    <x v="1"/>
    <s v="0312"/>
    <n v="0"/>
    <n v="0"/>
    <n v="2047"/>
    <n v="1998"/>
    <n v="-15007.07"/>
    <n v="0"/>
    <s v="50-R1.5 - Retirement"/>
    <m/>
    <x v="2"/>
    <n v="2060"/>
    <b v="0"/>
  </r>
  <r>
    <x v="1"/>
    <s v="0312"/>
    <n v="0"/>
    <n v="0"/>
    <n v="2047"/>
    <n v="1999"/>
    <n v="-3204.15"/>
    <n v="0"/>
    <s v="50-R1.5 - Retirement"/>
    <m/>
    <x v="2"/>
    <n v="2060"/>
    <b v="0"/>
  </r>
  <r>
    <x v="1"/>
    <s v="0312"/>
    <n v="0"/>
    <n v="0"/>
    <n v="2047"/>
    <n v="2002"/>
    <n v="-397.91"/>
    <n v="0"/>
    <s v="50-R1.5 - Retirement"/>
    <m/>
    <x v="2"/>
    <n v="2060"/>
    <b v="0"/>
  </r>
  <r>
    <x v="1"/>
    <s v="0312"/>
    <n v="0"/>
    <n v="0"/>
    <n v="2047"/>
    <n v="2003"/>
    <n v="-10136.01"/>
    <n v="0"/>
    <s v="50-R1.5 - Retirement"/>
    <m/>
    <x v="2"/>
    <n v="2060"/>
    <b v="0"/>
  </r>
  <r>
    <x v="1"/>
    <s v="0312"/>
    <n v="0"/>
    <n v="0"/>
    <n v="2047"/>
    <n v="2004"/>
    <n v="-20272.580000000002"/>
    <n v="0"/>
    <s v="50-R1.5 - Retirement"/>
    <m/>
    <x v="2"/>
    <n v="2060"/>
    <b v="0"/>
  </r>
  <r>
    <x v="1"/>
    <s v="0312"/>
    <n v="0"/>
    <n v="0"/>
    <n v="2047"/>
    <n v="2005"/>
    <n v="-64617.15"/>
    <n v="0"/>
    <s v="50-R1.5 - Retirement"/>
    <m/>
    <x v="2"/>
    <n v="2060"/>
    <b v="0"/>
  </r>
  <r>
    <x v="1"/>
    <s v="0312"/>
    <n v="0"/>
    <n v="0"/>
    <n v="2047"/>
    <n v="2006"/>
    <n v="-64933.34"/>
    <n v="0"/>
    <s v="50-R1.5 - Retirement"/>
    <m/>
    <x v="2"/>
    <n v="2060"/>
    <b v="0"/>
  </r>
  <r>
    <x v="1"/>
    <s v="0312"/>
    <n v="0"/>
    <n v="0"/>
    <n v="2047"/>
    <n v="2007"/>
    <n v="-12088.98"/>
    <n v="0"/>
    <s v="50-R1.5 - Retirement"/>
    <m/>
    <x v="2"/>
    <n v="2060"/>
    <b v="0"/>
  </r>
  <r>
    <x v="1"/>
    <s v="0312"/>
    <n v="0"/>
    <n v="0"/>
    <n v="2047"/>
    <n v="2008"/>
    <n v="-2691.47"/>
    <n v="0"/>
    <s v="50-R1.5 - Retirement"/>
    <m/>
    <x v="2"/>
    <n v="2060"/>
    <b v="0"/>
  </r>
  <r>
    <x v="1"/>
    <s v="0312"/>
    <n v="0"/>
    <n v="0"/>
    <n v="2047"/>
    <n v="2009"/>
    <n v="-595.79999999999995"/>
    <n v="0"/>
    <s v="50-R1.5 - Retirement"/>
    <m/>
    <x v="2"/>
    <n v="2060"/>
    <b v="0"/>
  </r>
  <r>
    <x v="1"/>
    <s v="0312"/>
    <n v="0"/>
    <n v="0"/>
    <n v="2048"/>
    <n v="1990"/>
    <n v="-1020467.97"/>
    <n v="0"/>
    <s v="50-R1.5 - Retirement"/>
    <m/>
    <x v="2"/>
    <n v="2060"/>
    <b v="0"/>
  </r>
  <r>
    <x v="1"/>
    <s v="0312"/>
    <n v="0"/>
    <n v="0"/>
    <n v="2048"/>
    <n v="1991"/>
    <n v="-27715.69"/>
    <n v="0"/>
    <s v="50-R1.5 - Retirement"/>
    <m/>
    <x v="2"/>
    <n v="2060"/>
    <b v="0"/>
  </r>
  <r>
    <x v="1"/>
    <s v="0312"/>
    <n v="0"/>
    <n v="0"/>
    <n v="2048"/>
    <n v="1992"/>
    <n v="-9920.34"/>
    <n v="0"/>
    <s v="50-R1.5 - Retirement"/>
    <m/>
    <x v="2"/>
    <n v="2060"/>
    <b v="0"/>
  </r>
  <r>
    <x v="1"/>
    <s v="0312"/>
    <n v="0"/>
    <n v="0"/>
    <n v="2048"/>
    <n v="1994"/>
    <n v="-5093"/>
    <n v="0"/>
    <s v="50-R1.5 - Retirement"/>
    <m/>
    <x v="2"/>
    <n v="2060"/>
    <b v="0"/>
  </r>
  <r>
    <x v="1"/>
    <s v="0312"/>
    <n v="0"/>
    <n v="0"/>
    <n v="2048"/>
    <n v="1995"/>
    <n v="-374.66"/>
    <n v="0"/>
    <s v="50-R1.5 - Retirement"/>
    <m/>
    <x v="2"/>
    <n v="2060"/>
    <b v="0"/>
  </r>
  <r>
    <x v="1"/>
    <s v="0312"/>
    <n v="0"/>
    <n v="0"/>
    <n v="2048"/>
    <n v="1996"/>
    <n v="-750.9"/>
    <n v="0"/>
    <s v="50-R1.5 - Retirement"/>
    <m/>
    <x v="2"/>
    <n v="2060"/>
    <b v="0"/>
  </r>
  <r>
    <x v="1"/>
    <s v="0312"/>
    <n v="0"/>
    <n v="0"/>
    <n v="2048"/>
    <n v="1997"/>
    <n v="-2214.89"/>
    <n v="0"/>
    <s v="50-R1.5 - Retirement"/>
    <m/>
    <x v="2"/>
    <n v="2060"/>
    <b v="0"/>
  </r>
  <r>
    <x v="1"/>
    <s v="0312"/>
    <n v="0"/>
    <n v="0"/>
    <n v="2048"/>
    <n v="1998"/>
    <n v="-15263.43"/>
    <n v="0"/>
    <s v="50-R1.5 - Retirement"/>
    <m/>
    <x v="2"/>
    <n v="2060"/>
    <b v="0"/>
  </r>
  <r>
    <x v="1"/>
    <s v="0312"/>
    <n v="0"/>
    <n v="0"/>
    <n v="2048"/>
    <n v="1999"/>
    <n v="-3264.55"/>
    <n v="0"/>
    <s v="50-R1.5 - Retirement"/>
    <m/>
    <x v="2"/>
    <n v="2060"/>
    <b v="0"/>
  </r>
  <r>
    <x v="1"/>
    <s v="0312"/>
    <n v="0"/>
    <n v="0"/>
    <n v="2048"/>
    <n v="2002"/>
    <n v="-407.27"/>
    <n v="0"/>
    <s v="50-R1.5 - Retirement"/>
    <m/>
    <x v="2"/>
    <n v="2060"/>
    <b v="0"/>
  </r>
  <r>
    <x v="1"/>
    <s v="0312"/>
    <n v="0"/>
    <n v="0"/>
    <n v="2048"/>
    <n v="2003"/>
    <n v="-10388.59"/>
    <n v="0"/>
    <s v="50-R1.5 - Retirement"/>
    <m/>
    <x v="2"/>
    <n v="2060"/>
    <b v="0"/>
  </r>
  <r>
    <x v="1"/>
    <s v="0312"/>
    <n v="0"/>
    <n v="0"/>
    <n v="2048"/>
    <n v="2004"/>
    <n v="-20803.28"/>
    <n v="0"/>
    <s v="50-R1.5 - Retirement"/>
    <m/>
    <x v="2"/>
    <n v="2060"/>
    <b v="0"/>
  </r>
  <r>
    <x v="1"/>
    <s v="0312"/>
    <n v="0"/>
    <n v="0"/>
    <n v="2048"/>
    <n v="2005"/>
    <n v="-66385.679999999993"/>
    <n v="0"/>
    <s v="50-R1.5 - Retirement"/>
    <m/>
    <x v="2"/>
    <n v="2060"/>
    <b v="0"/>
  </r>
  <r>
    <x v="1"/>
    <s v="0312"/>
    <n v="0"/>
    <n v="0"/>
    <n v="2048"/>
    <n v="2006"/>
    <n v="-66781.47"/>
    <n v="0"/>
    <s v="50-R1.5 - Retirement"/>
    <m/>
    <x v="2"/>
    <n v="2060"/>
    <b v="0"/>
  </r>
  <r>
    <x v="1"/>
    <s v="0312"/>
    <n v="0"/>
    <n v="0"/>
    <n v="2048"/>
    <n v="2007"/>
    <n v="-12445.28"/>
    <n v="0"/>
    <s v="50-R1.5 - Retirement"/>
    <m/>
    <x v="2"/>
    <n v="2060"/>
    <b v="0"/>
  </r>
  <r>
    <x v="1"/>
    <s v="0312"/>
    <n v="0"/>
    <n v="0"/>
    <n v="2048"/>
    <n v="2008"/>
    <n v="-2773.29"/>
    <n v="0"/>
    <s v="50-R1.5 - Retirement"/>
    <m/>
    <x v="2"/>
    <n v="2060"/>
    <b v="0"/>
  </r>
  <r>
    <x v="1"/>
    <s v="0312"/>
    <n v="0"/>
    <n v="0"/>
    <n v="2048"/>
    <n v="2009"/>
    <n v="-614.41999999999996"/>
    <n v="0"/>
    <s v="50-R1.5 - Retirement"/>
    <m/>
    <x v="2"/>
    <n v="2060"/>
    <b v="0"/>
  </r>
  <r>
    <x v="1"/>
    <s v="0312"/>
    <n v="0"/>
    <n v="0"/>
    <n v="2049"/>
    <n v="1990"/>
    <n v="-1016773.51"/>
    <n v="0"/>
    <s v="50-R1.5 - Retirement"/>
    <m/>
    <x v="2"/>
    <n v="2060"/>
    <b v="0"/>
  </r>
  <r>
    <x v="1"/>
    <s v="0312"/>
    <n v="0"/>
    <n v="0"/>
    <n v="2049"/>
    <n v="1991"/>
    <n v="-27690.26"/>
    <n v="0"/>
    <s v="50-R1.5 - Retirement"/>
    <m/>
    <x v="2"/>
    <n v="2060"/>
    <b v="0"/>
  </r>
  <r>
    <x v="1"/>
    <s v="0312"/>
    <n v="0"/>
    <n v="0"/>
    <n v="2049"/>
    <n v="1992"/>
    <n v="-9937.19"/>
    <n v="0"/>
    <s v="50-R1.5 - Retirement"/>
    <m/>
    <x v="2"/>
    <n v="2060"/>
    <b v="0"/>
  </r>
  <r>
    <x v="1"/>
    <s v="0312"/>
    <n v="0"/>
    <n v="0"/>
    <n v="2049"/>
    <n v="1994"/>
    <n v="-5126.7"/>
    <n v="0"/>
    <s v="50-R1.5 - Retirement"/>
    <m/>
    <x v="2"/>
    <n v="2060"/>
    <b v="0"/>
  </r>
  <r>
    <x v="1"/>
    <s v="0312"/>
    <n v="0"/>
    <n v="0"/>
    <n v="2049"/>
    <n v="1995"/>
    <n v="-378"/>
    <n v="0"/>
    <s v="50-R1.5 - Retirement"/>
    <m/>
    <x v="2"/>
    <n v="2060"/>
    <b v="0"/>
  </r>
  <r>
    <x v="1"/>
    <s v="0312"/>
    <n v="0"/>
    <n v="0"/>
    <n v="2049"/>
    <n v="1996"/>
    <n v="-759.26"/>
    <n v="0"/>
    <s v="50-R1.5 - Retirement"/>
    <m/>
    <x v="2"/>
    <n v="2060"/>
    <b v="0"/>
  </r>
  <r>
    <x v="1"/>
    <s v="0312"/>
    <n v="0"/>
    <n v="0"/>
    <n v="2049"/>
    <n v="1997"/>
    <n v="-2244.16"/>
    <n v="0"/>
    <s v="50-R1.5 - Retirement"/>
    <m/>
    <x v="2"/>
    <n v="2060"/>
    <b v="0"/>
  </r>
  <r>
    <x v="1"/>
    <s v="0312"/>
    <n v="0"/>
    <n v="0"/>
    <n v="2049"/>
    <n v="1998"/>
    <n v="-15495.4"/>
    <n v="0"/>
    <s v="50-R1.5 - Retirement"/>
    <m/>
    <x v="2"/>
    <n v="2060"/>
    <b v="0"/>
  </r>
  <r>
    <x v="1"/>
    <s v="0312"/>
    <n v="0"/>
    <n v="0"/>
    <n v="2049"/>
    <n v="1999"/>
    <n v="-3320.32"/>
    <n v="0"/>
    <s v="50-R1.5 - Retirement"/>
    <m/>
    <x v="2"/>
    <n v="2060"/>
    <b v="0"/>
  </r>
  <r>
    <x v="1"/>
    <s v="0312"/>
    <n v="0"/>
    <n v="0"/>
    <n v="2049"/>
    <n v="2002"/>
    <n v="-416.26"/>
    <n v="0"/>
    <s v="50-R1.5 - Retirement"/>
    <m/>
    <x v="2"/>
    <n v="2060"/>
    <b v="0"/>
  </r>
  <r>
    <x v="1"/>
    <s v="0312"/>
    <n v="0"/>
    <n v="0"/>
    <n v="2049"/>
    <n v="2003"/>
    <n v="-10633.1"/>
    <n v="0"/>
    <s v="50-R1.5 - Retirement"/>
    <m/>
    <x v="2"/>
    <n v="2060"/>
    <b v="0"/>
  </r>
  <r>
    <x v="1"/>
    <s v="0312"/>
    <n v="0"/>
    <n v="0"/>
    <n v="2049"/>
    <n v="2004"/>
    <n v="-21321.69"/>
    <n v="0"/>
    <s v="50-R1.5 - Retirement"/>
    <m/>
    <x v="2"/>
    <n v="2060"/>
    <b v="0"/>
  </r>
  <r>
    <x v="1"/>
    <s v="0312"/>
    <n v="0"/>
    <n v="0"/>
    <n v="2049"/>
    <n v="2005"/>
    <n v="-68123.56"/>
    <n v="0"/>
    <s v="50-R1.5 - Retirement"/>
    <m/>
    <x v="2"/>
    <n v="2060"/>
    <b v="0"/>
  </r>
  <r>
    <x v="1"/>
    <s v="0312"/>
    <n v="0"/>
    <n v="0"/>
    <n v="2049"/>
    <n v="2006"/>
    <n v="-68609.23"/>
    <n v="0"/>
    <s v="50-R1.5 - Retirement"/>
    <m/>
    <x v="2"/>
    <n v="2060"/>
    <b v="0"/>
  </r>
  <r>
    <x v="1"/>
    <s v="0312"/>
    <n v="0"/>
    <n v="0"/>
    <n v="2049"/>
    <n v="2007"/>
    <n v="-12799.49"/>
    <n v="0"/>
    <s v="50-R1.5 - Retirement"/>
    <m/>
    <x v="2"/>
    <n v="2060"/>
    <b v="0"/>
  </r>
  <r>
    <x v="1"/>
    <s v="0312"/>
    <n v="0"/>
    <n v="0"/>
    <n v="2049"/>
    <n v="2008"/>
    <n v="-2855.03"/>
    <n v="0"/>
    <s v="50-R1.5 - Retirement"/>
    <m/>
    <x v="2"/>
    <n v="2060"/>
    <b v="0"/>
  </r>
  <r>
    <x v="1"/>
    <s v="0312"/>
    <n v="0"/>
    <n v="0"/>
    <n v="2049"/>
    <n v="2009"/>
    <n v="-633.09"/>
    <n v="0"/>
    <s v="50-R1.5 - Retirement"/>
    <m/>
    <x v="2"/>
    <n v="2060"/>
    <b v="0"/>
  </r>
  <r>
    <x v="1"/>
    <s v="0312"/>
    <n v="0"/>
    <n v="0"/>
    <n v="2050"/>
    <n v="1990"/>
    <n v="-1010261.88"/>
    <n v="0"/>
    <s v="50-R1.5 - Retirement"/>
    <m/>
    <x v="2"/>
    <n v="2060"/>
    <b v="0"/>
  </r>
  <r>
    <x v="1"/>
    <s v="0312"/>
    <n v="0"/>
    <n v="0"/>
    <n v="2050"/>
    <n v="1991"/>
    <n v="-27590.01"/>
    <n v="0"/>
    <s v="50-R1.5 - Retirement"/>
    <m/>
    <x v="2"/>
    <n v="2060"/>
    <b v="0"/>
  </r>
  <r>
    <x v="1"/>
    <s v="0312"/>
    <n v="0"/>
    <n v="0"/>
    <n v="2050"/>
    <n v="1992"/>
    <n v="-9928.08"/>
    <n v="0"/>
    <s v="50-R1.5 - Retirement"/>
    <m/>
    <x v="2"/>
    <n v="2060"/>
    <b v="0"/>
  </r>
  <r>
    <x v="1"/>
    <s v="0312"/>
    <n v="0"/>
    <n v="0"/>
    <n v="2050"/>
    <n v="1994"/>
    <n v="-5148.33"/>
    <n v="0"/>
    <s v="50-R1.5 - Retirement"/>
    <m/>
    <x v="2"/>
    <n v="2060"/>
    <b v="0"/>
  </r>
  <r>
    <x v="1"/>
    <s v="0312"/>
    <n v="0"/>
    <n v="0"/>
    <n v="2050"/>
    <n v="1995"/>
    <n v="-380.5"/>
    <n v="0"/>
    <s v="50-R1.5 - Retirement"/>
    <m/>
    <x v="2"/>
    <n v="2060"/>
    <b v="0"/>
  </r>
  <r>
    <x v="1"/>
    <s v="0312"/>
    <n v="0"/>
    <n v="0"/>
    <n v="2050"/>
    <n v="1996"/>
    <n v="-766.04"/>
    <n v="0"/>
    <s v="50-R1.5 - Retirement"/>
    <m/>
    <x v="2"/>
    <n v="2060"/>
    <b v="0"/>
  </r>
  <r>
    <x v="1"/>
    <s v="0312"/>
    <n v="0"/>
    <n v="0"/>
    <n v="2050"/>
    <n v="1997"/>
    <n v="-2269.15"/>
    <n v="0"/>
    <s v="50-R1.5 - Retirement"/>
    <m/>
    <x v="2"/>
    <n v="2060"/>
    <b v="0"/>
  </r>
  <r>
    <x v="1"/>
    <s v="0312"/>
    <n v="0"/>
    <n v="0"/>
    <n v="2050"/>
    <n v="1998"/>
    <n v="-15700.2"/>
    <n v="0"/>
    <s v="50-R1.5 - Retirement"/>
    <m/>
    <x v="2"/>
    <n v="2060"/>
    <b v="0"/>
  </r>
  <r>
    <x v="1"/>
    <s v="0312"/>
    <n v="0"/>
    <n v="0"/>
    <n v="2050"/>
    <n v="1999"/>
    <n v="-3370.78"/>
    <n v="0"/>
    <s v="50-R1.5 - Retirement"/>
    <m/>
    <x v="2"/>
    <n v="2060"/>
    <b v="0"/>
  </r>
  <r>
    <x v="1"/>
    <s v="0312"/>
    <n v="0"/>
    <n v="0"/>
    <n v="2050"/>
    <n v="2002"/>
    <n v="-424.8"/>
    <n v="0"/>
    <s v="50-R1.5 - Retirement"/>
    <m/>
    <x v="2"/>
    <n v="2060"/>
    <b v="0"/>
  </r>
  <r>
    <x v="1"/>
    <s v="0312"/>
    <n v="0"/>
    <n v="0"/>
    <n v="2050"/>
    <n v="2003"/>
    <n v="-10867.89"/>
    <n v="0"/>
    <s v="50-R1.5 - Retirement"/>
    <m/>
    <x v="2"/>
    <n v="2060"/>
    <b v="0"/>
  </r>
  <r>
    <x v="1"/>
    <s v="0312"/>
    <n v="0"/>
    <n v="0"/>
    <n v="2050"/>
    <n v="2004"/>
    <n v="-21823.51"/>
    <n v="0"/>
    <s v="50-R1.5 - Retirement"/>
    <m/>
    <x v="2"/>
    <n v="2060"/>
    <b v="0"/>
  </r>
  <r>
    <x v="1"/>
    <s v="0312"/>
    <n v="0"/>
    <n v="0"/>
    <n v="2050"/>
    <n v="2005"/>
    <n v="-69821.149999999994"/>
    <n v="0"/>
    <s v="50-R1.5 - Retirement"/>
    <m/>
    <x v="2"/>
    <n v="2060"/>
    <b v="0"/>
  </r>
  <r>
    <x v="1"/>
    <s v="0312"/>
    <n v="0"/>
    <n v="0"/>
    <n v="2050"/>
    <n v="2006"/>
    <n v="-70405.320000000007"/>
    <n v="0"/>
    <s v="50-R1.5 - Retirement"/>
    <m/>
    <x v="2"/>
    <n v="2060"/>
    <b v="0"/>
  </r>
  <r>
    <x v="1"/>
    <s v="0312"/>
    <n v="0"/>
    <n v="0"/>
    <n v="2050"/>
    <n v="2007"/>
    <n v="-13149.81"/>
    <n v="0"/>
    <s v="50-R1.5 - Retirement"/>
    <m/>
    <x v="2"/>
    <n v="2060"/>
    <b v="0"/>
  </r>
  <r>
    <x v="1"/>
    <s v="0312"/>
    <n v="0"/>
    <n v="0"/>
    <n v="2050"/>
    <n v="2008"/>
    <n v="-2936.29"/>
    <n v="0"/>
    <s v="50-R1.5 - Retirement"/>
    <m/>
    <x v="2"/>
    <n v="2060"/>
    <b v="0"/>
  </r>
  <r>
    <x v="1"/>
    <s v="0312"/>
    <n v="0"/>
    <n v="0"/>
    <n v="2050"/>
    <n v="2009"/>
    <n v="-651.75"/>
    <n v="0"/>
    <s v="50-R1.5 - Retirement"/>
    <m/>
    <x v="2"/>
    <n v="2060"/>
    <b v="0"/>
  </r>
  <r>
    <x v="1"/>
    <s v="0312"/>
    <n v="0"/>
    <n v="0"/>
    <n v="2051"/>
    <n v="1990"/>
    <n v="-1000894.94"/>
    <n v="0"/>
    <s v="50-R1.5 - Retirement"/>
    <m/>
    <x v="2"/>
    <n v="2060"/>
    <b v="0"/>
  </r>
  <r>
    <x v="1"/>
    <s v="0312"/>
    <n v="0"/>
    <n v="0"/>
    <n v="2051"/>
    <n v="1991"/>
    <n v="-27413.32"/>
    <n v="0"/>
    <s v="50-R1.5 - Retirement"/>
    <m/>
    <x v="2"/>
    <n v="2060"/>
    <b v="0"/>
  </r>
  <r>
    <x v="1"/>
    <s v="0312"/>
    <n v="0"/>
    <n v="0"/>
    <n v="2051"/>
    <n v="1992"/>
    <n v="-9892.1299999999992"/>
    <n v="0"/>
    <s v="50-R1.5 - Retirement"/>
    <m/>
    <x v="2"/>
    <n v="2060"/>
    <b v="0"/>
  </r>
  <r>
    <x v="1"/>
    <s v="0312"/>
    <n v="0"/>
    <n v="0"/>
    <n v="2051"/>
    <n v="1994"/>
    <n v="-5157.07"/>
    <n v="0"/>
    <s v="50-R1.5 - Retirement"/>
    <m/>
    <x v="2"/>
    <n v="2060"/>
    <b v="0"/>
  </r>
  <r>
    <x v="1"/>
    <s v="0312"/>
    <n v="0"/>
    <n v="0"/>
    <n v="2051"/>
    <n v="1995"/>
    <n v="-382.11"/>
    <n v="0"/>
    <s v="50-R1.5 - Retirement"/>
    <m/>
    <x v="2"/>
    <n v="2060"/>
    <b v="0"/>
  </r>
  <r>
    <x v="1"/>
    <s v="0312"/>
    <n v="0"/>
    <n v="0"/>
    <n v="2051"/>
    <n v="1996"/>
    <n v="-771.11"/>
    <n v="0"/>
    <s v="50-R1.5 - Retirement"/>
    <m/>
    <x v="2"/>
    <n v="2060"/>
    <b v="0"/>
  </r>
  <r>
    <x v="1"/>
    <s v="0312"/>
    <n v="0"/>
    <n v="0"/>
    <n v="2051"/>
    <n v="1997"/>
    <n v="-2289.42"/>
    <n v="0"/>
    <s v="50-R1.5 - Retirement"/>
    <m/>
    <x v="2"/>
    <n v="2060"/>
    <b v="0"/>
  </r>
  <r>
    <x v="1"/>
    <s v="0312"/>
    <n v="0"/>
    <n v="0"/>
    <n v="2051"/>
    <n v="1998"/>
    <n v="-15874.97"/>
    <n v="0"/>
    <s v="50-R1.5 - Retirement"/>
    <m/>
    <x v="2"/>
    <n v="2060"/>
    <b v="0"/>
  </r>
  <r>
    <x v="1"/>
    <s v="0312"/>
    <n v="0"/>
    <n v="0"/>
    <n v="2051"/>
    <n v="1999"/>
    <n v="-3415.33"/>
    <n v="0"/>
    <s v="50-R1.5 - Retirement"/>
    <m/>
    <x v="2"/>
    <n v="2060"/>
    <b v="0"/>
  </r>
  <r>
    <x v="1"/>
    <s v="0312"/>
    <n v="0"/>
    <n v="0"/>
    <n v="2051"/>
    <n v="2002"/>
    <n v="-432.81"/>
    <n v="0"/>
    <s v="50-R1.5 - Retirement"/>
    <m/>
    <x v="2"/>
    <n v="2060"/>
    <b v="0"/>
  </r>
  <r>
    <x v="1"/>
    <s v="0312"/>
    <n v="0"/>
    <n v="0"/>
    <n v="2051"/>
    <n v="2003"/>
    <n v="-11090.83"/>
    <n v="0"/>
    <s v="50-R1.5 - Retirement"/>
    <m/>
    <x v="2"/>
    <n v="2060"/>
    <b v="0"/>
  </r>
  <r>
    <x v="1"/>
    <s v="0312"/>
    <n v="0"/>
    <n v="0"/>
    <n v="2051"/>
    <n v="2004"/>
    <n v="-22305.41"/>
    <n v="0"/>
    <s v="50-R1.5 - Retirement"/>
    <m/>
    <x v="2"/>
    <n v="2060"/>
    <b v="0"/>
  </r>
  <r>
    <x v="1"/>
    <s v="0312"/>
    <n v="0"/>
    <n v="0"/>
    <n v="2051"/>
    <n v="2005"/>
    <n v="-71464.45"/>
    <n v="0"/>
    <s v="50-R1.5 - Retirement"/>
    <m/>
    <x v="2"/>
    <n v="2060"/>
    <b v="0"/>
  </r>
  <r>
    <x v="1"/>
    <s v="0312"/>
    <n v="0"/>
    <n v="0"/>
    <n v="2051"/>
    <n v="2006"/>
    <n v="-72159.78"/>
    <n v="0"/>
    <s v="50-R1.5 - Retirement"/>
    <m/>
    <x v="2"/>
    <n v="2060"/>
    <b v="0"/>
  </r>
  <r>
    <x v="1"/>
    <s v="0312"/>
    <n v="0"/>
    <n v="0"/>
    <n v="2051"/>
    <n v="2007"/>
    <n v="-13494.05"/>
    <n v="0"/>
    <s v="50-R1.5 - Retirement"/>
    <m/>
    <x v="2"/>
    <n v="2060"/>
    <b v="0"/>
  </r>
  <r>
    <x v="1"/>
    <s v="0312"/>
    <n v="0"/>
    <n v="0"/>
    <n v="2051"/>
    <n v="2008"/>
    <n v="-3016.65"/>
    <n v="0"/>
    <s v="50-R1.5 - Retirement"/>
    <m/>
    <x v="2"/>
    <n v="2060"/>
    <b v="0"/>
  </r>
  <r>
    <x v="1"/>
    <s v="0312"/>
    <n v="0"/>
    <n v="0"/>
    <n v="2051"/>
    <n v="2009"/>
    <n v="-670.3"/>
    <n v="0"/>
    <s v="50-R1.5 - Retirement"/>
    <m/>
    <x v="2"/>
    <n v="2060"/>
    <b v="0"/>
  </r>
  <r>
    <x v="1"/>
    <s v="0312"/>
    <n v="0"/>
    <n v="0"/>
    <n v="2052"/>
    <n v="1990"/>
    <n v="-988645.44"/>
    <n v="0"/>
    <s v="50-R1.5 - Retirement"/>
    <m/>
    <x v="2"/>
    <n v="2060"/>
    <b v="0"/>
  </r>
  <r>
    <x v="1"/>
    <s v="0312"/>
    <n v="0"/>
    <n v="0"/>
    <n v="2052"/>
    <n v="1991"/>
    <n v="-27159.14"/>
    <n v="0"/>
    <s v="50-R1.5 - Retirement"/>
    <m/>
    <x v="2"/>
    <n v="2060"/>
    <b v="0"/>
  </r>
  <r>
    <x v="1"/>
    <s v="0312"/>
    <n v="0"/>
    <n v="0"/>
    <n v="2052"/>
    <n v="1992"/>
    <n v="-9828.7800000000007"/>
    <n v="0"/>
    <s v="50-R1.5 - Retirement"/>
    <m/>
    <x v="2"/>
    <n v="2060"/>
    <b v="0"/>
  </r>
  <r>
    <x v="1"/>
    <s v="0312"/>
    <n v="0"/>
    <n v="0"/>
    <n v="2052"/>
    <n v="1994"/>
    <n v="-5152.34"/>
    <n v="0"/>
    <s v="50-R1.5 - Retirement"/>
    <m/>
    <x v="2"/>
    <n v="2060"/>
    <b v="0"/>
  </r>
  <r>
    <x v="1"/>
    <s v="0312"/>
    <n v="0"/>
    <n v="0"/>
    <n v="2052"/>
    <n v="1995"/>
    <n v="-382.76"/>
    <n v="0"/>
    <s v="50-R1.5 - Retirement"/>
    <m/>
    <x v="2"/>
    <n v="2060"/>
    <b v="0"/>
  </r>
  <r>
    <x v="1"/>
    <s v="0312"/>
    <n v="0"/>
    <n v="0"/>
    <n v="2052"/>
    <n v="1996"/>
    <n v="-774.36"/>
    <n v="0"/>
    <s v="50-R1.5 - Retirement"/>
    <m/>
    <x v="2"/>
    <n v="2060"/>
    <b v="0"/>
  </r>
  <r>
    <x v="1"/>
    <s v="0312"/>
    <n v="0"/>
    <n v="0"/>
    <n v="2052"/>
    <n v="1997"/>
    <n v="-2304.5700000000002"/>
    <n v="0"/>
    <s v="50-R1.5 - Retirement"/>
    <m/>
    <x v="2"/>
    <n v="2060"/>
    <b v="0"/>
  </r>
  <r>
    <x v="1"/>
    <s v="0312"/>
    <n v="0"/>
    <n v="0"/>
    <n v="2052"/>
    <n v="1998"/>
    <n v="-16016.78"/>
    <n v="0"/>
    <s v="50-R1.5 - Retirement"/>
    <m/>
    <x v="2"/>
    <n v="2060"/>
    <b v="0"/>
  </r>
  <r>
    <x v="1"/>
    <s v="0312"/>
    <n v="0"/>
    <n v="0"/>
    <n v="2052"/>
    <n v="1999"/>
    <n v="-3453.35"/>
    <n v="0"/>
    <s v="50-R1.5 - Retirement"/>
    <m/>
    <x v="2"/>
    <n v="2060"/>
    <b v="0"/>
  </r>
  <r>
    <x v="1"/>
    <s v="0312"/>
    <n v="0"/>
    <n v="0"/>
    <n v="2052"/>
    <n v="2002"/>
    <n v="-440.21"/>
    <n v="0"/>
    <s v="50-R1.5 - Retirement"/>
    <m/>
    <x v="2"/>
    <n v="2060"/>
    <b v="0"/>
  </r>
  <r>
    <x v="1"/>
    <s v="0312"/>
    <n v="0"/>
    <n v="0"/>
    <n v="2052"/>
    <n v="2003"/>
    <n v="-11299.9"/>
    <n v="0"/>
    <s v="50-R1.5 - Retirement"/>
    <m/>
    <x v="2"/>
    <n v="2060"/>
    <b v="0"/>
  </r>
  <r>
    <x v="1"/>
    <s v="0312"/>
    <n v="0"/>
    <n v="0"/>
    <n v="2052"/>
    <n v="2004"/>
    <n v="-22762.98"/>
    <n v="0"/>
    <s v="50-R1.5 - Retirement"/>
    <m/>
    <x v="2"/>
    <n v="2060"/>
    <b v="0"/>
  </r>
  <r>
    <x v="1"/>
    <s v="0312"/>
    <n v="0"/>
    <n v="0"/>
    <n v="2052"/>
    <n v="2005"/>
    <n v="-73042.509999999995"/>
    <n v="0"/>
    <s v="50-R1.5 - Retirement"/>
    <m/>
    <x v="2"/>
    <n v="2060"/>
    <b v="0"/>
  </r>
  <r>
    <x v="1"/>
    <s v="0312"/>
    <n v="0"/>
    <n v="0"/>
    <n v="2052"/>
    <n v="2006"/>
    <n v="-73858.12"/>
    <n v="0"/>
    <s v="50-R1.5 - Retirement"/>
    <m/>
    <x v="2"/>
    <n v="2060"/>
    <b v="0"/>
  </r>
  <r>
    <x v="1"/>
    <s v="0312"/>
    <n v="0"/>
    <n v="0"/>
    <n v="2052"/>
    <n v="2007"/>
    <n v="-13830.31"/>
    <n v="0"/>
    <s v="50-R1.5 - Retirement"/>
    <m/>
    <x v="2"/>
    <n v="2060"/>
    <b v="0"/>
  </r>
  <r>
    <x v="1"/>
    <s v="0312"/>
    <n v="0"/>
    <n v="0"/>
    <n v="2052"/>
    <n v="2008"/>
    <n v="-3095.62"/>
    <n v="0"/>
    <s v="50-R1.5 - Retirement"/>
    <m/>
    <x v="2"/>
    <n v="2060"/>
    <b v="0"/>
  </r>
  <r>
    <x v="1"/>
    <s v="0312"/>
    <n v="0"/>
    <n v="0"/>
    <n v="2052"/>
    <n v="2009"/>
    <n v="-688.65"/>
    <n v="0"/>
    <s v="50-R1.5 - Retirement"/>
    <m/>
    <x v="2"/>
    <n v="2060"/>
    <b v="0"/>
  </r>
  <r>
    <x v="1"/>
    <s v="0312"/>
    <n v="0"/>
    <n v="0"/>
    <n v="2053"/>
    <n v="1990"/>
    <n v="-973589.68"/>
    <n v="0"/>
    <s v="50-R1.5 - Retirement"/>
    <m/>
    <x v="2"/>
    <n v="2060"/>
    <b v="0"/>
  </r>
  <r>
    <x v="1"/>
    <s v="0312"/>
    <n v="0"/>
    <n v="0"/>
    <n v="2053"/>
    <n v="1991"/>
    <n v="-26826.76"/>
    <n v="0"/>
    <s v="50-R1.5 - Retirement"/>
    <m/>
    <x v="2"/>
    <n v="2060"/>
    <b v="0"/>
  </r>
  <r>
    <x v="1"/>
    <s v="0312"/>
    <n v="0"/>
    <n v="0"/>
    <n v="2053"/>
    <n v="1992"/>
    <n v="-9737.65"/>
    <n v="0"/>
    <s v="50-R1.5 - Retirement"/>
    <m/>
    <x v="2"/>
    <n v="2060"/>
    <b v="0"/>
  </r>
  <r>
    <x v="1"/>
    <s v="0312"/>
    <n v="0"/>
    <n v="0"/>
    <n v="2053"/>
    <n v="1994"/>
    <n v="-5133.6899999999996"/>
    <n v="0"/>
    <s v="50-R1.5 - Retirement"/>
    <m/>
    <x v="2"/>
    <n v="2060"/>
    <b v="0"/>
  </r>
  <r>
    <x v="1"/>
    <s v="0312"/>
    <n v="0"/>
    <n v="0"/>
    <n v="2053"/>
    <n v="1995"/>
    <n v="-382.41"/>
    <n v="0"/>
    <s v="50-R1.5 - Retirement"/>
    <m/>
    <x v="2"/>
    <n v="2060"/>
    <b v="0"/>
  </r>
  <r>
    <x v="1"/>
    <s v="0312"/>
    <n v="0"/>
    <n v="0"/>
    <n v="2053"/>
    <n v="1996"/>
    <n v="-775.68"/>
    <n v="0"/>
    <s v="50-R1.5 - Retirement"/>
    <m/>
    <x v="2"/>
    <n v="2060"/>
    <b v="0"/>
  </r>
  <r>
    <x v="1"/>
    <s v="0312"/>
    <n v="0"/>
    <n v="0"/>
    <n v="2053"/>
    <n v="1997"/>
    <n v="-2314.29"/>
    <n v="0"/>
    <s v="50-R1.5 - Retirement"/>
    <m/>
    <x v="2"/>
    <n v="2060"/>
    <b v="0"/>
  </r>
  <r>
    <x v="1"/>
    <s v="0312"/>
    <n v="0"/>
    <n v="0"/>
    <n v="2053"/>
    <n v="1998"/>
    <n v="-16122.78"/>
    <n v="0"/>
    <s v="50-R1.5 - Retirement"/>
    <m/>
    <x v="2"/>
    <n v="2060"/>
    <b v="0"/>
  </r>
  <r>
    <x v="1"/>
    <s v="0312"/>
    <n v="0"/>
    <n v="0"/>
    <n v="2053"/>
    <n v="1999"/>
    <n v="-3484.2"/>
    <n v="0"/>
    <s v="50-R1.5 - Retirement"/>
    <m/>
    <x v="2"/>
    <n v="2060"/>
    <b v="0"/>
  </r>
  <r>
    <x v="1"/>
    <s v="0312"/>
    <n v="0"/>
    <n v="0"/>
    <n v="2053"/>
    <n v="2002"/>
    <n v="-446.9"/>
    <n v="0"/>
    <s v="50-R1.5 - Retirement"/>
    <m/>
    <x v="2"/>
    <n v="2060"/>
    <b v="0"/>
  </r>
  <r>
    <x v="1"/>
    <s v="0312"/>
    <n v="0"/>
    <n v="0"/>
    <n v="2053"/>
    <n v="2003"/>
    <n v="-11492.93"/>
    <n v="0"/>
    <s v="50-R1.5 - Retirement"/>
    <m/>
    <x v="2"/>
    <n v="2060"/>
    <b v="0"/>
  </r>
  <r>
    <x v="1"/>
    <s v="0312"/>
    <n v="0"/>
    <n v="0"/>
    <n v="2053"/>
    <n v="2004"/>
    <n v="-23192.06"/>
    <n v="0"/>
    <s v="50-R1.5 - Retirement"/>
    <m/>
    <x v="2"/>
    <n v="2060"/>
    <b v="0"/>
  </r>
  <r>
    <x v="1"/>
    <s v="0312"/>
    <n v="0"/>
    <n v="0"/>
    <n v="2053"/>
    <n v="2005"/>
    <n v="-74540.87"/>
    <n v="0"/>
    <s v="50-R1.5 - Retirement"/>
    <m/>
    <x v="2"/>
    <n v="2060"/>
    <b v="0"/>
  </r>
  <r>
    <x v="1"/>
    <s v="0312"/>
    <n v="0"/>
    <n v="0"/>
    <n v="2053"/>
    <n v="2006"/>
    <n v="-75489.03"/>
    <n v="0"/>
    <s v="50-R1.5 - Retirement"/>
    <m/>
    <x v="2"/>
    <n v="2060"/>
    <b v="0"/>
  </r>
  <r>
    <x v="1"/>
    <s v="0312"/>
    <n v="0"/>
    <n v="0"/>
    <n v="2053"/>
    <n v="2007"/>
    <n v="-14155.82"/>
    <n v="0"/>
    <s v="50-R1.5 - Retirement"/>
    <m/>
    <x v="2"/>
    <n v="2060"/>
    <b v="0"/>
  </r>
  <r>
    <x v="1"/>
    <s v="0312"/>
    <n v="0"/>
    <n v="0"/>
    <n v="2053"/>
    <n v="2008"/>
    <n v="-3172.76"/>
    <n v="0"/>
    <s v="50-R1.5 - Retirement"/>
    <m/>
    <x v="2"/>
    <n v="2060"/>
    <b v="0"/>
  </r>
  <r>
    <x v="1"/>
    <s v="0312"/>
    <n v="0"/>
    <n v="0"/>
    <n v="2053"/>
    <n v="2009"/>
    <n v="-706.68"/>
    <n v="0"/>
    <s v="50-R1.5 - Retirement"/>
    <m/>
    <x v="2"/>
    <n v="2060"/>
    <b v="0"/>
  </r>
  <r>
    <x v="1"/>
    <s v="0312"/>
    <n v="0"/>
    <n v="0"/>
    <n v="2054"/>
    <n v="1990"/>
    <n v="-955787.59"/>
    <n v="0"/>
    <s v="50-R1.5 - Retirement"/>
    <m/>
    <x v="2"/>
    <n v="2060"/>
    <b v="0"/>
  </r>
  <r>
    <x v="1"/>
    <s v="0312"/>
    <n v="0"/>
    <n v="0"/>
    <n v="2054"/>
    <n v="1991"/>
    <n v="-26418.22"/>
    <n v="0"/>
    <s v="50-R1.5 - Retirement"/>
    <m/>
    <x v="2"/>
    <n v="2060"/>
    <b v="0"/>
  </r>
  <r>
    <x v="1"/>
    <s v="0312"/>
    <n v="0"/>
    <n v="0"/>
    <n v="2054"/>
    <n v="1992"/>
    <n v="-9618.48"/>
    <n v="0"/>
    <s v="50-R1.5 - Retirement"/>
    <m/>
    <x v="2"/>
    <n v="2060"/>
    <b v="0"/>
  </r>
  <r>
    <x v="1"/>
    <s v="0312"/>
    <n v="0"/>
    <n v="0"/>
    <n v="2054"/>
    <n v="1994"/>
    <n v="-5100.8100000000004"/>
    <n v="0"/>
    <s v="50-R1.5 - Retirement"/>
    <m/>
    <x v="2"/>
    <n v="2060"/>
    <b v="0"/>
  </r>
  <r>
    <x v="1"/>
    <s v="0312"/>
    <n v="0"/>
    <n v="0"/>
    <n v="2054"/>
    <n v="1995"/>
    <n v="-381.02"/>
    <n v="0"/>
    <s v="50-R1.5 - Retirement"/>
    <m/>
    <x v="2"/>
    <n v="2060"/>
    <b v="0"/>
  </r>
  <r>
    <x v="1"/>
    <s v="0312"/>
    <n v="0"/>
    <n v="0"/>
    <n v="2054"/>
    <n v="1996"/>
    <n v="-774.97"/>
    <n v="0"/>
    <s v="50-R1.5 - Retirement"/>
    <m/>
    <x v="2"/>
    <n v="2060"/>
    <b v="0"/>
  </r>
  <r>
    <x v="1"/>
    <s v="0312"/>
    <n v="0"/>
    <n v="0"/>
    <n v="2054"/>
    <n v="1997"/>
    <n v="-2318.2199999999998"/>
    <n v="0"/>
    <s v="50-R1.5 - Retirement"/>
    <m/>
    <x v="2"/>
    <n v="2060"/>
    <b v="0"/>
  </r>
  <r>
    <x v="1"/>
    <s v="0312"/>
    <n v="0"/>
    <n v="0"/>
    <n v="2054"/>
    <n v="1998"/>
    <n v="-16190.78"/>
    <n v="0"/>
    <s v="50-R1.5 - Retirement"/>
    <m/>
    <x v="2"/>
    <n v="2060"/>
    <b v="0"/>
  </r>
  <r>
    <x v="1"/>
    <s v="0312"/>
    <n v="0"/>
    <n v="0"/>
    <n v="2054"/>
    <n v="1999"/>
    <n v="-3507.25"/>
    <n v="0"/>
    <s v="50-R1.5 - Retirement"/>
    <m/>
    <x v="2"/>
    <n v="2060"/>
    <b v="0"/>
  </r>
  <r>
    <x v="1"/>
    <s v="0312"/>
    <n v="0"/>
    <n v="0"/>
    <n v="2054"/>
    <n v="2002"/>
    <n v="-452.8"/>
    <n v="0"/>
    <s v="50-R1.5 - Retirement"/>
    <m/>
    <x v="2"/>
    <n v="2060"/>
    <b v="0"/>
  </r>
  <r>
    <x v="1"/>
    <s v="0312"/>
    <n v="0"/>
    <n v="0"/>
    <n v="2054"/>
    <n v="2003"/>
    <n v="-11667.6"/>
    <n v="0"/>
    <s v="50-R1.5 - Retirement"/>
    <m/>
    <x v="2"/>
    <n v="2060"/>
    <b v="0"/>
  </r>
  <r>
    <x v="1"/>
    <s v="0312"/>
    <n v="0"/>
    <n v="0"/>
    <n v="2054"/>
    <n v="2004"/>
    <n v="-23588.25"/>
    <n v="0"/>
    <s v="50-R1.5 - Retirement"/>
    <m/>
    <x v="2"/>
    <n v="2060"/>
    <b v="0"/>
  </r>
  <r>
    <x v="1"/>
    <s v="0312"/>
    <n v="0"/>
    <n v="0"/>
    <n v="2054"/>
    <n v="2005"/>
    <n v="-75945.97"/>
    <n v="0"/>
    <s v="50-R1.5 - Retirement"/>
    <m/>
    <x v="2"/>
    <n v="2060"/>
    <b v="0"/>
  </r>
  <r>
    <x v="1"/>
    <s v="0312"/>
    <n v="0"/>
    <n v="0"/>
    <n v="2054"/>
    <n v="2006"/>
    <n v="-77037.58"/>
    <n v="0"/>
    <s v="50-R1.5 - Retirement"/>
    <m/>
    <x v="2"/>
    <n v="2060"/>
    <b v="0"/>
  </r>
  <r>
    <x v="1"/>
    <s v="0312"/>
    <n v="0"/>
    <n v="0"/>
    <n v="2054"/>
    <n v="2007"/>
    <n v="-14468.4"/>
    <n v="0"/>
    <s v="50-R1.5 - Retirement"/>
    <m/>
    <x v="2"/>
    <n v="2060"/>
    <b v="0"/>
  </r>
  <r>
    <x v="1"/>
    <s v="0312"/>
    <n v="0"/>
    <n v="0"/>
    <n v="2054"/>
    <n v="2008"/>
    <n v="-3247.44"/>
    <n v="0"/>
    <s v="50-R1.5 - Retirement"/>
    <m/>
    <x v="2"/>
    <n v="2060"/>
    <b v="0"/>
  </r>
  <r>
    <x v="1"/>
    <s v="0312"/>
    <n v="0"/>
    <n v="0"/>
    <n v="2054"/>
    <n v="2009"/>
    <n v="-724.29"/>
    <n v="0"/>
    <s v="50-R1.5 - Retirement"/>
    <m/>
    <x v="2"/>
    <n v="2060"/>
    <b v="0"/>
  </r>
  <r>
    <x v="1"/>
    <s v="0312"/>
    <n v="0"/>
    <n v="0"/>
    <n v="2055"/>
    <n v="1990"/>
    <n v="-935527.97"/>
    <n v="0"/>
    <s v="50-R1.5 - Retirement"/>
    <m/>
    <x v="2"/>
    <n v="2060"/>
    <b v="0"/>
  </r>
  <r>
    <x v="1"/>
    <s v="0312"/>
    <n v="0"/>
    <n v="0"/>
    <n v="2055"/>
    <n v="1991"/>
    <n v="-25935.16"/>
    <n v="0"/>
    <s v="50-R1.5 - Retirement"/>
    <m/>
    <x v="2"/>
    <n v="2060"/>
    <b v="0"/>
  </r>
  <r>
    <x v="1"/>
    <s v="0312"/>
    <n v="0"/>
    <n v="0"/>
    <n v="2055"/>
    <n v="1992"/>
    <n v="-9472"/>
    <n v="0"/>
    <s v="50-R1.5 - Retirement"/>
    <m/>
    <x v="2"/>
    <n v="2060"/>
    <b v="0"/>
  </r>
  <r>
    <x v="1"/>
    <s v="0312"/>
    <n v="0"/>
    <n v="0"/>
    <n v="2055"/>
    <n v="1994"/>
    <n v="-5053.5200000000004"/>
    <n v="0"/>
    <s v="50-R1.5 - Retirement"/>
    <m/>
    <x v="2"/>
    <n v="2060"/>
    <b v="0"/>
  </r>
  <r>
    <x v="1"/>
    <s v="0312"/>
    <n v="0"/>
    <n v="0"/>
    <n v="2055"/>
    <n v="1995"/>
    <n v="-378.58"/>
    <n v="0"/>
    <s v="50-R1.5 - Retirement"/>
    <m/>
    <x v="2"/>
    <n v="2060"/>
    <b v="0"/>
  </r>
  <r>
    <x v="1"/>
    <s v="0312"/>
    <n v="0"/>
    <n v="0"/>
    <n v="2055"/>
    <n v="1996"/>
    <n v="-772.16"/>
    <n v="0"/>
    <s v="50-R1.5 - Retirement"/>
    <m/>
    <x v="2"/>
    <n v="2060"/>
    <b v="0"/>
  </r>
  <r>
    <x v="1"/>
    <s v="0312"/>
    <n v="0"/>
    <n v="0"/>
    <n v="2055"/>
    <n v="1997"/>
    <n v="-2316.09"/>
    <n v="0"/>
    <s v="50-R1.5 - Retirement"/>
    <m/>
    <x v="2"/>
    <n v="2060"/>
    <b v="0"/>
  </r>
  <r>
    <x v="1"/>
    <s v="0312"/>
    <n v="0"/>
    <n v="0"/>
    <n v="2055"/>
    <n v="1998"/>
    <n v="-16218.3"/>
    <n v="0"/>
    <s v="50-R1.5 - Retirement"/>
    <m/>
    <x v="2"/>
    <n v="2060"/>
    <b v="0"/>
  </r>
  <r>
    <x v="1"/>
    <s v="0312"/>
    <n v="0"/>
    <n v="0"/>
    <n v="2055"/>
    <n v="1999"/>
    <n v="-3522.05"/>
    <n v="0"/>
    <s v="50-R1.5 - Retirement"/>
    <m/>
    <x v="2"/>
    <n v="2060"/>
    <b v="0"/>
  </r>
  <r>
    <x v="1"/>
    <s v="0312"/>
    <n v="0"/>
    <n v="0"/>
    <n v="2055"/>
    <n v="2002"/>
    <n v="-457.84"/>
    <n v="0"/>
    <s v="50-R1.5 - Retirement"/>
    <m/>
    <x v="2"/>
    <n v="2060"/>
    <b v="0"/>
  </r>
  <r>
    <x v="1"/>
    <s v="0312"/>
    <n v="0"/>
    <n v="0"/>
    <n v="2055"/>
    <n v="2003"/>
    <n v="-11821.8"/>
    <n v="0"/>
    <s v="50-R1.5 - Retirement"/>
    <m/>
    <x v="2"/>
    <n v="2060"/>
    <b v="0"/>
  </r>
  <r>
    <x v="1"/>
    <s v="0312"/>
    <n v="0"/>
    <n v="0"/>
    <n v="2055"/>
    <n v="2004"/>
    <n v="-23946.74"/>
    <n v="0"/>
    <s v="50-R1.5 - Retirement"/>
    <m/>
    <x v="2"/>
    <n v="2060"/>
    <b v="0"/>
  </r>
  <r>
    <x v="1"/>
    <s v="0312"/>
    <n v="0"/>
    <n v="0"/>
    <n v="2055"/>
    <n v="2005"/>
    <n v="-77243.360000000001"/>
    <n v="0"/>
    <s v="50-R1.5 - Retirement"/>
    <m/>
    <x v="2"/>
    <n v="2060"/>
    <b v="0"/>
  </r>
  <r>
    <x v="1"/>
    <s v="0312"/>
    <n v="0"/>
    <n v="0"/>
    <n v="2055"/>
    <n v="2006"/>
    <n v="-78489.75"/>
    <n v="0"/>
    <s v="50-R1.5 - Retirement"/>
    <m/>
    <x v="2"/>
    <n v="2060"/>
    <b v="0"/>
  </r>
  <r>
    <x v="1"/>
    <s v="0312"/>
    <n v="0"/>
    <n v="0"/>
    <n v="2055"/>
    <n v="2007"/>
    <n v="-14765.2"/>
    <n v="0"/>
    <s v="50-R1.5 - Retirement"/>
    <m/>
    <x v="2"/>
    <n v="2060"/>
    <b v="0"/>
  </r>
  <r>
    <x v="1"/>
    <s v="0312"/>
    <n v="0"/>
    <n v="0"/>
    <n v="2055"/>
    <n v="2008"/>
    <n v="-3319.15"/>
    <n v="0"/>
    <s v="50-R1.5 - Retirement"/>
    <m/>
    <x v="2"/>
    <n v="2060"/>
    <b v="0"/>
  </r>
  <r>
    <x v="1"/>
    <s v="0312"/>
    <n v="0"/>
    <n v="0"/>
    <n v="2055"/>
    <n v="2009"/>
    <n v="-741.33"/>
    <n v="0"/>
    <s v="50-R1.5 - Retirement"/>
    <m/>
    <x v="2"/>
    <n v="2060"/>
    <b v="0"/>
  </r>
  <r>
    <x v="1"/>
    <s v="0312"/>
    <n v="0"/>
    <n v="0"/>
    <n v="2056"/>
    <n v="1990"/>
    <n v="-912287.71"/>
    <n v="0"/>
    <s v="50-R1.5 - Retirement"/>
    <m/>
    <x v="2"/>
    <n v="2060"/>
    <b v="0"/>
  </r>
  <r>
    <x v="1"/>
    <s v="0312"/>
    <n v="0"/>
    <n v="0"/>
    <n v="2056"/>
    <n v="1991"/>
    <n v="-25385.42"/>
    <n v="0"/>
    <s v="50-R1.5 - Retirement"/>
    <m/>
    <x v="2"/>
    <n v="2060"/>
    <b v="0"/>
  </r>
  <r>
    <x v="1"/>
    <s v="0312"/>
    <n v="0"/>
    <n v="0"/>
    <n v="2056"/>
    <n v="1992"/>
    <n v="-9298.7999999999993"/>
    <n v="0"/>
    <s v="50-R1.5 - Retirement"/>
    <m/>
    <x v="2"/>
    <n v="2060"/>
    <b v="0"/>
  </r>
  <r>
    <x v="1"/>
    <s v="0312"/>
    <n v="0"/>
    <n v="0"/>
    <n v="2056"/>
    <n v="1994"/>
    <n v="-4991.67"/>
    <n v="0"/>
    <s v="50-R1.5 - Retirement"/>
    <m/>
    <x v="2"/>
    <n v="2060"/>
    <b v="0"/>
  </r>
  <r>
    <x v="1"/>
    <s v="0312"/>
    <n v="0"/>
    <n v="0"/>
    <n v="2056"/>
    <n v="1995"/>
    <n v="-375.07"/>
    <n v="0"/>
    <s v="50-R1.5 - Retirement"/>
    <m/>
    <x v="2"/>
    <n v="2060"/>
    <b v="0"/>
  </r>
  <r>
    <x v="1"/>
    <s v="0312"/>
    <n v="0"/>
    <n v="0"/>
    <n v="2056"/>
    <n v="1996"/>
    <n v="-767.22"/>
    <n v="0"/>
    <s v="50-R1.5 - Retirement"/>
    <m/>
    <x v="2"/>
    <n v="2060"/>
    <b v="0"/>
  </r>
  <r>
    <x v="1"/>
    <s v="0312"/>
    <n v="0"/>
    <n v="0"/>
    <n v="2056"/>
    <n v="1997"/>
    <n v="-2307.71"/>
    <n v="0"/>
    <s v="50-R1.5 - Retirement"/>
    <m/>
    <x v="2"/>
    <n v="2060"/>
    <b v="0"/>
  </r>
  <r>
    <x v="1"/>
    <s v="0312"/>
    <n v="0"/>
    <n v="0"/>
    <n v="2056"/>
    <n v="1998"/>
    <n v="-16203.41"/>
    <n v="0"/>
    <s v="50-R1.5 - Retirement"/>
    <m/>
    <x v="2"/>
    <n v="2060"/>
    <b v="0"/>
  </r>
  <r>
    <x v="1"/>
    <s v="0312"/>
    <n v="0"/>
    <n v="0"/>
    <n v="2056"/>
    <n v="1999"/>
    <n v="-3528.03"/>
    <n v="0"/>
    <s v="50-R1.5 - Retirement"/>
    <m/>
    <x v="2"/>
    <n v="2060"/>
    <b v="0"/>
  </r>
  <r>
    <x v="1"/>
    <s v="0312"/>
    <n v="0"/>
    <n v="0"/>
    <n v="2056"/>
    <n v="2002"/>
    <n v="-461.93"/>
    <n v="0"/>
    <s v="50-R1.5 - Retirement"/>
    <m/>
    <x v="2"/>
    <n v="2060"/>
    <b v="0"/>
  </r>
  <r>
    <x v="1"/>
    <s v="0312"/>
    <n v="0"/>
    <n v="0"/>
    <n v="2056"/>
    <n v="2003"/>
    <n v="-11953.41"/>
    <n v="0"/>
    <s v="50-R1.5 - Retirement"/>
    <m/>
    <x v="2"/>
    <n v="2060"/>
    <b v="0"/>
  </r>
  <r>
    <x v="1"/>
    <s v="0312"/>
    <n v="0"/>
    <n v="0"/>
    <n v="2056"/>
    <n v="2004"/>
    <n v="-24263.23"/>
    <n v="0"/>
    <s v="50-R1.5 - Retirement"/>
    <m/>
    <x v="2"/>
    <n v="2060"/>
    <b v="0"/>
  </r>
  <r>
    <x v="1"/>
    <s v="0312"/>
    <n v="0"/>
    <n v="0"/>
    <n v="2056"/>
    <n v="2005"/>
    <n v="-78417.27"/>
    <n v="0"/>
    <s v="50-R1.5 - Retirement"/>
    <m/>
    <x v="2"/>
    <n v="2060"/>
    <b v="0"/>
  </r>
  <r>
    <x v="1"/>
    <s v="0312"/>
    <n v="0"/>
    <n v="0"/>
    <n v="2056"/>
    <n v="2006"/>
    <n v="-79830.59"/>
    <n v="0"/>
    <s v="50-R1.5 - Retirement"/>
    <m/>
    <x v="2"/>
    <n v="2060"/>
    <b v="0"/>
  </r>
  <r>
    <x v="1"/>
    <s v="0312"/>
    <n v="0"/>
    <n v="0"/>
    <n v="2056"/>
    <n v="2007"/>
    <n v="-15043.53"/>
    <n v="0"/>
    <s v="50-R1.5 - Retirement"/>
    <m/>
    <x v="2"/>
    <n v="2060"/>
    <b v="0"/>
  </r>
  <r>
    <x v="1"/>
    <s v="0312"/>
    <n v="0"/>
    <n v="0"/>
    <n v="2056"/>
    <n v="2008"/>
    <n v="-3387.23"/>
    <n v="0"/>
    <s v="50-R1.5 - Retirement"/>
    <m/>
    <x v="2"/>
    <n v="2060"/>
    <b v="0"/>
  </r>
  <r>
    <x v="1"/>
    <s v="0312"/>
    <n v="0"/>
    <n v="0"/>
    <n v="2056"/>
    <n v="2009"/>
    <n v="-757.7"/>
    <n v="0"/>
    <s v="50-R1.5 - Retirement"/>
    <m/>
    <x v="2"/>
    <n v="2060"/>
    <b v="0"/>
  </r>
  <r>
    <x v="1"/>
    <s v="0312"/>
    <n v="0"/>
    <n v="0"/>
    <n v="2057"/>
    <n v="1990"/>
    <n v="-887254.71"/>
    <n v="0"/>
    <s v="50-R1.5 - Retirement"/>
    <m/>
    <x v="2"/>
    <n v="2060"/>
    <b v="0"/>
  </r>
  <r>
    <x v="1"/>
    <s v="0312"/>
    <n v="0"/>
    <n v="0"/>
    <n v="2057"/>
    <n v="1991"/>
    <n v="-24754.799999999999"/>
    <n v="0"/>
    <s v="50-R1.5 - Retirement"/>
    <m/>
    <x v="2"/>
    <n v="2060"/>
    <b v="0"/>
  </r>
  <r>
    <x v="1"/>
    <s v="0312"/>
    <n v="0"/>
    <n v="0"/>
    <n v="2057"/>
    <n v="1992"/>
    <n v="-9101.7000000000007"/>
    <n v="0"/>
    <s v="50-R1.5 - Retirement"/>
    <m/>
    <x v="2"/>
    <n v="2060"/>
    <b v="0"/>
  </r>
  <r>
    <x v="1"/>
    <s v="0312"/>
    <n v="0"/>
    <n v="0"/>
    <n v="2057"/>
    <n v="1994"/>
    <n v="-4915.6499999999996"/>
    <n v="0"/>
    <s v="50-R1.5 - Retirement"/>
    <m/>
    <x v="2"/>
    <n v="2060"/>
    <b v="0"/>
  </r>
  <r>
    <x v="1"/>
    <s v="0312"/>
    <n v="0"/>
    <n v="0"/>
    <n v="2057"/>
    <n v="1995"/>
    <n v="-370.48"/>
    <n v="0"/>
    <s v="50-R1.5 - Retirement"/>
    <m/>
    <x v="2"/>
    <n v="2060"/>
    <b v="0"/>
  </r>
  <r>
    <x v="1"/>
    <s v="0312"/>
    <n v="0"/>
    <n v="0"/>
    <n v="2057"/>
    <n v="1996"/>
    <n v="-760.1"/>
    <n v="0"/>
    <s v="50-R1.5 - Retirement"/>
    <m/>
    <x v="2"/>
    <n v="2060"/>
    <b v="0"/>
  </r>
  <r>
    <x v="1"/>
    <s v="0312"/>
    <n v="0"/>
    <n v="0"/>
    <n v="2057"/>
    <n v="1997"/>
    <n v="-2292.9299999999998"/>
    <n v="0"/>
    <s v="50-R1.5 - Retirement"/>
    <m/>
    <x v="2"/>
    <n v="2060"/>
    <b v="0"/>
  </r>
  <r>
    <x v="1"/>
    <s v="0312"/>
    <n v="0"/>
    <n v="0"/>
    <n v="2057"/>
    <n v="1998"/>
    <n v="-16144.75"/>
    <n v="0"/>
    <s v="50-R1.5 - Retirement"/>
    <m/>
    <x v="2"/>
    <n v="2060"/>
    <b v="0"/>
  </r>
  <r>
    <x v="1"/>
    <s v="0312"/>
    <n v="0"/>
    <n v="0"/>
    <n v="2057"/>
    <n v="1999"/>
    <n v="-3524.8"/>
    <n v="0"/>
    <s v="50-R1.5 - Retirement"/>
    <m/>
    <x v="2"/>
    <n v="2060"/>
    <b v="0"/>
  </r>
  <r>
    <x v="1"/>
    <s v="0312"/>
    <n v="0"/>
    <n v="0"/>
    <n v="2057"/>
    <n v="2002"/>
    <n v="-464.99"/>
    <n v="0"/>
    <s v="50-R1.5 - Retirement"/>
    <m/>
    <x v="2"/>
    <n v="2060"/>
    <b v="0"/>
  </r>
  <r>
    <x v="1"/>
    <s v="0312"/>
    <n v="0"/>
    <n v="0"/>
    <n v="2057"/>
    <n v="2003"/>
    <n v="-12060.18"/>
    <n v="0"/>
    <s v="50-R1.5 - Retirement"/>
    <m/>
    <x v="2"/>
    <n v="2060"/>
    <b v="0"/>
  </r>
  <r>
    <x v="1"/>
    <s v="0312"/>
    <n v="0"/>
    <n v="0"/>
    <n v="2057"/>
    <n v="2004"/>
    <n v="-24533.33"/>
    <n v="0"/>
    <s v="50-R1.5 - Retirement"/>
    <m/>
    <x v="2"/>
    <n v="2060"/>
    <b v="0"/>
  </r>
  <r>
    <x v="1"/>
    <s v="0312"/>
    <n v="0"/>
    <n v="0"/>
    <n v="2057"/>
    <n v="2005"/>
    <n v="-79453.69"/>
    <n v="0"/>
    <s v="50-R1.5 - Retirement"/>
    <m/>
    <x v="2"/>
    <n v="2060"/>
    <b v="0"/>
  </r>
  <r>
    <x v="1"/>
    <s v="0312"/>
    <n v="0"/>
    <n v="0"/>
    <n v="2057"/>
    <n v="2006"/>
    <n v="-81043.820000000007"/>
    <n v="0"/>
    <s v="50-R1.5 - Retirement"/>
    <m/>
    <x v="2"/>
    <n v="2060"/>
    <b v="0"/>
  </r>
  <r>
    <x v="1"/>
    <s v="0312"/>
    <n v="0"/>
    <n v="0"/>
    <n v="2057"/>
    <n v="2007"/>
    <n v="-15300.52"/>
    <n v="0"/>
    <s v="50-R1.5 - Retirement"/>
    <m/>
    <x v="2"/>
    <n v="2060"/>
    <b v="0"/>
  </r>
  <r>
    <x v="1"/>
    <s v="0312"/>
    <n v="0"/>
    <n v="0"/>
    <n v="2057"/>
    <n v="2008"/>
    <n v="-3451.08"/>
    <n v="0"/>
    <s v="50-R1.5 - Retirement"/>
    <m/>
    <x v="2"/>
    <n v="2060"/>
    <b v="0"/>
  </r>
  <r>
    <x v="1"/>
    <s v="0312"/>
    <n v="0"/>
    <n v="0"/>
    <n v="2057"/>
    <n v="2009"/>
    <n v="-773.25"/>
    <n v="0"/>
    <s v="50-R1.5 - Retirement"/>
    <m/>
    <x v="2"/>
    <n v="2060"/>
    <b v="0"/>
  </r>
  <r>
    <x v="1"/>
    <s v="0312"/>
    <n v="0"/>
    <n v="0"/>
    <n v="2058"/>
    <n v="1990"/>
    <n v="-859976.7"/>
    <n v="0"/>
    <s v="50-R1.5 - Retirement"/>
    <m/>
    <x v="2"/>
    <n v="2060"/>
    <b v="0"/>
  </r>
  <r>
    <x v="1"/>
    <s v="0312"/>
    <n v="0"/>
    <n v="0"/>
    <n v="2058"/>
    <n v="1991"/>
    <n v="-24075.53"/>
    <n v="0"/>
    <s v="50-R1.5 - Retirement"/>
    <m/>
    <x v="2"/>
    <n v="2060"/>
    <b v="0"/>
  </r>
  <r>
    <x v="1"/>
    <s v="0312"/>
    <n v="0"/>
    <n v="0"/>
    <n v="2058"/>
    <n v="1992"/>
    <n v="-8875.6"/>
    <n v="0"/>
    <s v="50-R1.5 - Retirement"/>
    <m/>
    <x v="2"/>
    <n v="2060"/>
    <b v="0"/>
  </r>
  <r>
    <x v="1"/>
    <s v="0312"/>
    <n v="0"/>
    <n v="0"/>
    <n v="2058"/>
    <n v="1994"/>
    <n v="-4825.7700000000004"/>
    <n v="0"/>
    <s v="50-R1.5 - Retirement"/>
    <m/>
    <x v="2"/>
    <n v="2060"/>
    <b v="0"/>
  </r>
  <r>
    <x v="1"/>
    <s v="0312"/>
    <n v="0"/>
    <n v="0"/>
    <n v="2058"/>
    <n v="1995"/>
    <n v="-364.84"/>
    <n v="0"/>
    <s v="50-R1.5 - Retirement"/>
    <m/>
    <x v="2"/>
    <n v="2060"/>
    <b v="0"/>
  </r>
  <r>
    <x v="1"/>
    <s v="0312"/>
    <n v="0"/>
    <n v="0"/>
    <n v="2058"/>
    <n v="1996"/>
    <n v="-750.8"/>
    <n v="0"/>
    <s v="50-R1.5 - Retirement"/>
    <m/>
    <x v="2"/>
    <n v="2060"/>
    <b v="0"/>
  </r>
  <r>
    <x v="1"/>
    <s v="0312"/>
    <n v="0"/>
    <n v="0"/>
    <n v="2058"/>
    <n v="1997"/>
    <n v="-2271.67"/>
    <n v="0"/>
    <s v="50-R1.5 - Retirement"/>
    <m/>
    <x v="2"/>
    <n v="2060"/>
    <b v="0"/>
  </r>
  <r>
    <x v="1"/>
    <s v="0312"/>
    <n v="0"/>
    <n v="0"/>
    <n v="2058"/>
    <n v="1998"/>
    <n v="-16041.36"/>
    <n v="0"/>
    <s v="50-R1.5 - Retirement"/>
    <m/>
    <x v="2"/>
    <n v="2060"/>
    <b v="0"/>
  </r>
  <r>
    <x v="1"/>
    <s v="0312"/>
    <n v="0"/>
    <n v="0"/>
    <n v="2058"/>
    <n v="1999"/>
    <n v="-3512.04"/>
    <n v="0"/>
    <s v="50-R1.5 - Retirement"/>
    <m/>
    <x v="2"/>
    <n v="2060"/>
    <b v="0"/>
  </r>
  <r>
    <x v="1"/>
    <s v="0312"/>
    <n v="0"/>
    <n v="0"/>
    <n v="2058"/>
    <n v="2002"/>
    <n v="-466.95"/>
    <n v="0"/>
    <s v="50-R1.5 - Retirement"/>
    <m/>
    <x v="2"/>
    <n v="2060"/>
    <b v="0"/>
  </r>
  <r>
    <x v="1"/>
    <s v="0312"/>
    <n v="0"/>
    <n v="0"/>
    <n v="2058"/>
    <n v="2003"/>
    <n v="-12139.99"/>
    <n v="0"/>
    <s v="50-R1.5 - Retirement"/>
    <m/>
    <x v="2"/>
    <n v="2060"/>
    <b v="0"/>
  </r>
  <r>
    <x v="1"/>
    <s v="0312"/>
    <n v="0"/>
    <n v="0"/>
    <n v="2058"/>
    <n v="2004"/>
    <n v="-24752.49"/>
    <n v="0"/>
    <s v="50-R1.5 - Retirement"/>
    <m/>
    <x v="2"/>
    <n v="2060"/>
    <b v="0"/>
  </r>
  <r>
    <x v="1"/>
    <s v="0312"/>
    <n v="0"/>
    <n v="0"/>
    <n v="2058"/>
    <n v="2005"/>
    <n v="-80338.179999999993"/>
    <n v="0"/>
    <s v="50-R1.5 - Retirement"/>
    <m/>
    <x v="2"/>
    <n v="2060"/>
    <b v="0"/>
  </r>
  <r>
    <x v="1"/>
    <s v="0312"/>
    <n v="0"/>
    <n v="0"/>
    <n v="2058"/>
    <n v="2006"/>
    <n v="-82114.95"/>
    <n v="0"/>
    <s v="50-R1.5 - Retirement"/>
    <m/>
    <x v="2"/>
    <n v="2060"/>
    <b v="0"/>
  </r>
  <r>
    <x v="1"/>
    <s v="0312"/>
    <n v="0"/>
    <n v="0"/>
    <n v="2058"/>
    <n v="2007"/>
    <n v="-15533.05"/>
    <n v="0"/>
    <s v="50-R1.5 - Retirement"/>
    <m/>
    <x v="2"/>
    <n v="2060"/>
    <b v="0"/>
  </r>
  <r>
    <x v="1"/>
    <s v="0312"/>
    <n v="0"/>
    <n v="0"/>
    <n v="2058"/>
    <n v="2008"/>
    <n v="-3510.04"/>
    <n v="0"/>
    <s v="50-R1.5 - Retirement"/>
    <m/>
    <x v="2"/>
    <n v="2060"/>
    <b v="0"/>
  </r>
  <r>
    <x v="1"/>
    <s v="0312"/>
    <n v="0"/>
    <n v="0"/>
    <n v="2058"/>
    <n v="2009"/>
    <n v="-787.82"/>
    <n v="0"/>
    <s v="50-R1.5 - Retirement"/>
    <m/>
    <x v="2"/>
    <n v="2060"/>
    <b v="0"/>
  </r>
  <r>
    <x v="1"/>
    <s v="0312"/>
    <n v="0"/>
    <n v="0"/>
    <n v="2059"/>
    <n v="1990"/>
    <n v="-830851.45"/>
    <n v="0"/>
    <s v="50-R1.5 - Retirement"/>
    <m/>
    <x v="2"/>
    <n v="2060"/>
    <b v="0"/>
  </r>
  <r>
    <x v="1"/>
    <s v="0312"/>
    <n v="0"/>
    <n v="0"/>
    <n v="2059"/>
    <n v="1991"/>
    <n v="-23335.35"/>
    <n v="0"/>
    <s v="50-R1.5 - Retirement"/>
    <m/>
    <x v="2"/>
    <n v="2060"/>
    <b v="0"/>
  </r>
  <r>
    <x v="1"/>
    <s v="0312"/>
    <n v="0"/>
    <n v="0"/>
    <n v="2059"/>
    <n v="1992"/>
    <n v="-8632.0499999999993"/>
    <n v="0"/>
    <s v="50-R1.5 - Retirement"/>
    <m/>
    <x v="2"/>
    <n v="2060"/>
    <b v="0"/>
  </r>
  <r>
    <x v="1"/>
    <s v="0312"/>
    <n v="0"/>
    <n v="0"/>
    <n v="2059"/>
    <n v="1994"/>
    <n v="-4723.4799999999996"/>
    <n v="0"/>
    <s v="50-R1.5 - Retirement"/>
    <m/>
    <x v="2"/>
    <n v="2060"/>
    <b v="0"/>
  </r>
  <r>
    <x v="1"/>
    <s v="0312"/>
    <n v="0"/>
    <n v="0"/>
    <n v="2059"/>
    <n v="1995"/>
    <n v="-358.17"/>
    <n v="0"/>
    <s v="50-R1.5 - Retirement"/>
    <m/>
    <x v="2"/>
    <n v="2060"/>
    <b v="0"/>
  </r>
  <r>
    <x v="1"/>
    <s v="0312"/>
    <n v="0"/>
    <n v="0"/>
    <n v="2059"/>
    <n v="1996"/>
    <n v="-739.37"/>
    <n v="0"/>
    <s v="50-R1.5 - Retirement"/>
    <m/>
    <x v="2"/>
    <n v="2060"/>
    <b v="0"/>
  </r>
  <r>
    <x v="1"/>
    <s v="0312"/>
    <n v="0"/>
    <n v="0"/>
    <n v="2059"/>
    <n v="1997"/>
    <n v="-2243.87"/>
    <n v="0"/>
    <s v="50-R1.5 - Retirement"/>
    <m/>
    <x v="2"/>
    <n v="2060"/>
    <b v="0"/>
  </r>
  <r>
    <x v="1"/>
    <s v="0312"/>
    <n v="0"/>
    <n v="0"/>
    <n v="2059"/>
    <n v="1998"/>
    <n v="-15892.63"/>
    <n v="0"/>
    <s v="50-R1.5 - Retirement"/>
    <m/>
    <x v="2"/>
    <n v="2060"/>
    <b v="0"/>
  </r>
  <r>
    <x v="1"/>
    <s v="0312"/>
    <n v="0"/>
    <n v="0"/>
    <n v="2059"/>
    <n v="1999"/>
    <n v="-3489.54"/>
    <n v="0"/>
    <s v="50-R1.5 - Retirement"/>
    <m/>
    <x v="2"/>
    <n v="2060"/>
    <b v="0"/>
  </r>
  <r>
    <x v="1"/>
    <s v="0312"/>
    <n v="0"/>
    <n v="0"/>
    <n v="2059"/>
    <n v="2002"/>
    <n v="-467.74"/>
    <n v="0"/>
    <s v="50-R1.5 - Retirement"/>
    <m/>
    <x v="2"/>
    <n v="2060"/>
    <b v="0"/>
  </r>
  <r>
    <x v="1"/>
    <s v="0312"/>
    <n v="0"/>
    <n v="0"/>
    <n v="2059"/>
    <n v="2003"/>
    <n v="-12191.2"/>
    <n v="0"/>
    <s v="50-R1.5 - Retirement"/>
    <m/>
    <x v="2"/>
    <n v="2060"/>
    <b v="0"/>
  </r>
  <r>
    <x v="1"/>
    <s v="0312"/>
    <n v="0"/>
    <n v="0"/>
    <n v="2059"/>
    <n v="2004"/>
    <n v="-24916.29"/>
    <n v="0"/>
    <s v="50-R1.5 - Retirement"/>
    <m/>
    <x v="2"/>
    <n v="2060"/>
    <b v="0"/>
  </r>
  <r>
    <x v="1"/>
    <s v="0312"/>
    <n v="0"/>
    <n v="0"/>
    <n v="2059"/>
    <n v="2005"/>
    <n v="-81055.83"/>
    <n v="0"/>
    <s v="50-R1.5 - Retirement"/>
    <m/>
    <x v="2"/>
    <n v="2060"/>
    <b v="0"/>
  </r>
  <r>
    <x v="1"/>
    <s v="0312"/>
    <n v="0"/>
    <n v="0"/>
    <n v="2059"/>
    <n v="2006"/>
    <n v="-83029.06"/>
    <n v="0"/>
    <s v="50-R1.5 - Retirement"/>
    <m/>
    <x v="2"/>
    <n v="2060"/>
    <b v="0"/>
  </r>
  <r>
    <x v="1"/>
    <s v="0312"/>
    <n v="0"/>
    <n v="0"/>
    <n v="2059"/>
    <n v="2007"/>
    <n v="-15738.34"/>
    <n v="0"/>
    <s v="50-R1.5 - Retirement"/>
    <m/>
    <x v="2"/>
    <n v="2060"/>
    <b v="0"/>
  </r>
  <r>
    <x v="1"/>
    <s v="0312"/>
    <n v="0"/>
    <n v="0"/>
    <n v="2059"/>
    <n v="2008"/>
    <n v="-3563.38"/>
    <n v="0"/>
    <s v="50-R1.5 - Retirement"/>
    <m/>
    <x v="2"/>
    <n v="2060"/>
    <b v="0"/>
  </r>
  <r>
    <x v="1"/>
    <s v="0312"/>
    <n v="0"/>
    <n v="0"/>
    <n v="2059"/>
    <n v="2009"/>
    <n v="-801.28"/>
    <n v="0"/>
    <s v="50-R1.5 - Retirement"/>
    <m/>
    <x v="2"/>
    <n v="2060"/>
    <b v="0"/>
  </r>
  <r>
    <x v="1"/>
    <s v="0312"/>
    <n v="0"/>
    <n v="0"/>
    <n v="2060"/>
    <n v="1990"/>
    <n v="-10226274.369999999"/>
    <n v="0"/>
    <s v="50-R1.5 - Retirement"/>
    <m/>
    <x v="2"/>
    <n v="2060"/>
    <b v="1"/>
  </r>
  <r>
    <x v="1"/>
    <s v="0312"/>
    <n v="0"/>
    <n v="0"/>
    <n v="2060"/>
    <n v="1991"/>
    <n v="-300033.57"/>
    <n v="0"/>
    <s v="50-R1.5 - Retirement"/>
    <m/>
    <x v="2"/>
    <n v="2060"/>
    <b v="1"/>
  </r>
  <r>
    <x v="1"/>
    <s v="0312"/>
    <n v="0"/>
    <n v="0"/>
    <n v="2060"/>
    <n v="1992"/>
    <n v="-115940.81"/>
    <n v="0"/>
    <s v="50-R1.5 - Retirement"/>
    <m/>
    <x v="2"/>
    <n v="2060"/>
    <b v="1"/>
  </r>
  <r>
    <x v="1"/>
    <s v="0312"/>
    <n v="0"/>
    <n v="0"/>
    <n v="2060"/>
    <n v="1994"/>
    <n v="-69255.34"/>
    <n v="0"/>
    <s v="50-R1.5 - Retirement"/>
    <m/>
    <x v="2"/>
    <n v="2060"/>
    <b v="1"/>
  </r>
  <r>
    <x v="1"/>
    <s v="0312"/>
    <n v="0"/>
    <n v="0"/>
    <n v="2060"/>
    <n v="1995"/>
    <n v="-5490.72"/>
    <n v="0"/>
    <s v="50-R1.5 - Retirement"/>
    <m/>
    <x v="2"/>
    <n v="2060"/>
    <b v="1"/>
  </r>
  <r>
    <x v="1"/>
    <s v="0312"/>
    <n v="0"/>
    <n v="0"/>
    <n v="2060"/>
    <n v="1996"/>
    <n v="-11853.05"/>
    <n v="0"/>
    <s v="50-R1.5 - Retirement"/>
    <m/>
    <x v="2"/>
    <n v="2060"/>
    <b v="1"/>
  </r>
  <r>
    <x v="1"/>
    <s v="0312"/>
    <n v="0"/>
    <n v="0"/>
    <n v="2060"/>
    <n v="1997"/>
    <n v="-37634.1"/>
    <n v="0"/>
    <s v="50-R1.5 - Retirement"/>
    <m/>
    <x v="2"/>
    <n v="2060"/>
    <b v="1"/>
  </r>
  <r>
    <x v="1"/>
    <s v="0312"/>
    <n v="0"/>
    <n v="0"/>
    <n v="2060"/>
    <n v="1998"/>
    <n v="-278986.84999999998"/>
    <n v="0"/>
    <s v="50-R1.5 - Retirement"/>
    <m/>
    <x v="2"/>
    <n v="2060"/>
    <b v="1"/>
  </r>
  <r>
    <x v="1"/>
    <s v="0312"/>
    <n v="0"/>
    <n v="0"/>
    <n v="2060"/>
    <n v="1999"/>
    <n v="-64146.36"/>
    <n v="0"/>
    <s v="50-R1.5 - Retirement"/>
    <m/>
    <x v="2"/>
    <n v="2060"/>
    <b v="1"/>
  </r>
  <r>
    <x v="1"/>
    <s v="0312"/>
    <n v="0"/>
    <n v="0"/>
    <n v="2060"/>
    <n v="2002"/>
    <n v="-9900.07"/>
    <n v="0"/>
    <s v="50-R1.5 - Retirement"/>
    <m/>
    <x v="2"/>
    <n v="2060"/>
    <b v="1"/>
  </r>
  <r>
    <x v="1"/>
    <s v="0312"/>
    <n v="0"/>
    <n v="0"/>
    <n v="2060"/>
    <n v="2003"/>
    <n v="-270683.75"/>
    <n v="0"/>
    <s v="50-R1.5 - Retirement"/>
    <m/>
    <x v="2"/>
    <n v="2060"/>
    <b v="1"/>
  </r>
  <r>
    <x v="1"/>
    <s v="0312"/>
    <n v="0"/>
    <n v="0"/>
    <n v="2060"/>
    <n v="2004"/>
    <n v="-580576.39"/>
    <n v="0"/>
    <s v="50-R1.5 - Retirement"/>
    <m/>
    <x v="2"/>
    <n v="2060"/>
    <b v="1"/>
  </r>
  <r>
    <x v="1"/>
    <s v="0312"/>
    <n v="0"/>
    <n v="0"/>
    <n v="2060"/>
    <n v="2005"/>
    <n v="-1982778.98"/>
    <n v="0"/>
    <s v="50-R1.5 - Retirement"/>
    <m/>
    <x v="2"/>
    <n v="2060"/>
    <b v="1"/>
  </r>
  <r>
    <x v="1"/>
    <s v="0312"/>
    <n v="0"/>
    <n v="0"/>
    <n v="2060"/>
    <n v="2006"/>
    <n v="-2132961.92"/>
    <n v="0"/>
    <s v="50-R1.5 - Retirement"/>
    <m/>
    <x v="2"/>
    <n v="2060"/>
    <b v="1"/>
  </r>
  <r>
    <x v="1"/>
    <s v="0312"/>
    <n v="0"/>
    <n v="0"/>
    <n v="2060"/>
    <n v="2007"/>
    <n v="-424722.01"/>
    <n v="0"/>
    <s v="50-R1.5 - Retirement"/>
    <m/>
    <x v="2"/>
    <n v="2060"/>
    <b v="1"/>
  </r>
  <r>
    <x v="1"/>
    <s v="0312"/>
    <n v="0"/>
    <n v="0"/>
    <n v="2060"/>
    <n v="2008"/>
    <n v="-101044.52"/>
    <n v="0"/>
    <s v="50-R1.5 - Retirement"/>
    <m/>
    <x v="2"/>
    <n v="2060"/>
    <b v="1"/>
  </r>
  <r>
    <x v="1"/>
    <s v="0312"/>
    <n v="0"/>
    <n v="0"/>
    <n v="2060"/>
    <n v="2009"/>
    <n v="-23880.15"/>
    <n v="0"/>
    <s v="50-R1.5 - Retirement"/>
    <m/>
    <x v="2"/>
    <n v="2060"/>
    <b v="1"/>
  </r>
  <r>
    <x v="2"/>
    <s v="0112"/>
    <n v="0"/>
    <n v="0"/>
    <n v="2011"/>
    <n v="1954"/>
    <n v="-3254.99"/>
    <n v="0"/>
    <s v="60-S1.5 - Retirement"/>
    <m/>
    <x v="0"/>
    <n v="2015"/>
    <b v="0"/>
  </r>
  <r>
    <x v="2"/>
    <s v="0112"/>
    <n v="0"/>
    <n v="0"/>
    <n v="2011"/>
    <n v="1964"/>
    <n v="-17.809999999999999"/>
    <n v="0"/>
    <s v="60-S1.5 - Retirement"/>
    <m/>
    <x v="0"/>
    <n v="2015"/>
    <b v="0"/>
  </r>
  <r>
    <x v="2"/>
    <s v="0112"/>
    <n v="0"/>
    <n v="0"/>
    <n v="2012"/>
    <n v="1954"/>
    <n v="-3268.22"/>
    <n v="0"/>
    <s v="60-S1.5 - Retirement"/>
    <m/>
    <x v="0"/>
    <n v="2015"/>
    <b v="0"/>
  </r>
  <r>
    <x v="2"/>
    <s v="0112"/>
    <n v="0"/>
    <n v="0"/>
    <n v="2012"/>
    <n v="1964"/>
    <n v="-18.2"/>
    <n v="0"/>
    <s v="60-S1.5 - Retirement"/>
    <m/>
    <x v="0"/>
    <n v="2015"/>
    <b v="0"/>
  </r>
  <r>
    <x v="2"/>
    <s v="0112"/>
    <n v="0"/>
    <n v="0"/>
    <n v="2013"/>
    <n v="1954"/>
    <n v="-3275.77"/>
    <n v="0"/>
    <s v="60-S1.5 - Retirement"/>
    <m/>
    <x v="0"/>
    <n v="2015"/>
    <b v="0"/>
  </r>
  <r>
    <x v="2"/>
    <s v="0112"/>
    <n v="0"/>
    <n v="0"/>
    <n v="2013"/>
    <n v="1964"/>
    <n v="-18.55"/>
    <n v="0"/>
    <s v="60-S1.5 - Retirement"/>
    <m/>
    <x v="0"/>
    <n v="2015"/>
    <b v="0"/>
  </r>
  <r>
    <x v="2"/>
    <s v="0112"/>
    <n v="0"/>
    <n v="0"/>
    <n v="2014"/>
    <n v="1954"/>
    <n v="-3278.62"/>
    <n v="0"/>
    <s v="60-S1.5 - Retirement"/>
    <m/>
    <x v="0"/>
    <n v="2015"/>
    <b v="0"/>
  </r>
  <r>
    <x v="2"/>
    <s v="0112"/>
    <n v="0"/>
    <n v="0"/>
    <n v="2014"/>
    <n v="1964"/>
    <n v="-18.86"/>
    <n v="0"/>
    <s v="60-S1.5 - Retirement"/>
    <m/>
    <x v="0"/>
    <n v="2015"/>
    <b v="0"/>
  </r>
  <r>
    <x v="2"/>
    <s v="0112"/>
    <n v="0"/>
    <n v="0"/>
    <n v="2015"/>
    <n v="1954"/>
    <n v="-92083.39"/>
    <n v="0"/>
    <s v="60-S1.5 - Retirement"/>
    <m/>
    <x v="0"/>
    <n v="2015"/>
    <b v="1"/>
  </r>
  <r>
    <x v="2"/>
    <s v="0112"/>
    <n v="0"/>
    <n v="0"/>
    <n v="2015"/>
    <n v="1964"/>
    <n v="-774.58"/>
    <n v="0"/>
    <s v="60-S1.5 - Retirement"/>
    <m/>
    <x v="0"/>
    <n v="2015"/>
    <b v="1"/>
  </r>
  <r>
    <x v="2"/>
    <s v="0121"/>
    <n v="0"/>
    <n v="0"/>
    <n v="2011"/>
    <n v="1956"/>
    <n v="-400.78"/>
    <n v="0"/>
    <s v="60-S1.5 - Retirement"/>
    <m/>
    <x v="0"/>
    <n v="2015"/>
    <b v="0"/>
  </r>
  <r>
    <x v="2"/>
    <s v="0121"/>
    <n v="0"/>
    <n v="0"/>
    <n v="2011"/>
    <n v="1964"/>
    <n v="-17.809999999999999"/>
    <n v="0"/>
    <s v="60-S1.5 - Retirement"/>
    <m/>
    <x v="0"/>
    <n v="2015"/>
    <b v="0"/>
  </r>
  <r>
    <x v="2"/>
    <s v="0121"/>
    <n v="0"/>
    <n v="0"/>
    <n v="2011"/>
    <n v="1966"/>
    <n v="-100.84"/>
    <n v="0"/>
    <s v="60-S1.5 - Retirement"/>
    <m/>
    <x v="0"/>
    <n v="2015"/>
    <b v="0"/>
  </r>
  <r>
    <x v="2"/>
    <s v="0121"/>
    <n v="0"/>
    <n v="0"/>
    <n v="2012"/>
    <n v="1956"/>
    <n v="-403.59"/>
    <n v="0"/>
    <s v="60-S1.5 - Retirement"/>
    <m/>
    <x v="0"/>
    <n v="2015"/>
    <b v="0"/>
  </r>
  <r>
    <x v="2"/>
    <s v="0121"/>
    <n v="0"/>
    <n v="0"/>
    <n v="2012"/>
    <n v="1964"/>
    <n v="-18.2"/>
    <n v="0"/>
    <s v="60-S1.5 - Retirement"/>
    <m/>
    <x v="0"/>
    <n v="2015"/>
    <b v="0"/>
  </r>
  <r>
    <x v="2"/>
    <s v="0121"/>
    <n v="0"/>
    <n v="0"/>
    <n v="2012"/>
    <n v="1966"/>
    <n v="-103.36"/>
    <n v="0"/>
    <s v="60-S1.5 - Retirement"/>
    <m/>
    <x v="0"/>
    <n v="2015"/>
    <b v="0"/>
  </r>
  <r>
    <x v="2"/>
    <s v="0121"/>
    <n v="0"/>
    <n v="0"/>
    <n v="2013"/>
    <n v="1956"/>
    <n v="-405.93"/>
    <n v="0"/>
    <s v="60-S1.5 - Retirement"/>
    <m/>
    <x v="0"/>
    <n v="2015"/>
    <b v="0"/>
  </r>
  <r>
    <x v="2"/>
    <s v="0121"/>
    <n v="0"/>
    <n v="0"/>
    <n v="2013"/>
    <n v="1964"/>
    <n v="-18.55"/>
    <n v="0"/>
    <s v="60-S1.5 - Retirement"/>
    <m/>
    <x v="0"/>
    <n v="2015"/>
    <b v="0"/>
  </r>
  <r>
    <x v="2"/>
    <s v="0121"/>
    <n v="0"/>
    <n v="0"/>
    <n v="2013"/>
    <n v="1966"/>
    <n v="-105.62"/>
    <n v="0"/>
    <s v="60-S1.5 - Retirement"/>
    <m/>
    <x v="0"/>
    <n v="2015"/>
    <b v="0"/>
  </r>
  <r>
    <x v="2"/>
    <s v="0121"/>
    <n v="0"/>
    <n v="0"/>
    <n v="2014"/>
    <n v="1956"/>
    <n v="-407.58"/>
    <n v="0"/>
    <s v="60-S1.5 - Retirement"/>
    <m/>
    <x v="0"/>
    <n v="2015"/>
    <b v="0"/>
  </r>
  <r>
    <x v="2"/>
    <s v="0121"/>
    <n v="0"/>
    <n v="0"/>
    <n v="2014"/>
    <n v="1964"/>
    <n v="-18.86"/>
    <n v="0"/>
    <s v="60-S1.5 - Retirement"/>
    <m/>
    <x v="0"/>
    <n v="2015"/>
    <b v="0"/>
  </r>
  <r>
    <x v="2"/>
    <s v="0121"/>
    <n v="0"/>
    <n v="0"/>
    <n v="2014"/>
    <n v="1966"/>
    <n v="-107.88"/>
    <n v="0"/>
    <s v="60-S1.5 - Retirement"/>
    <m/>
    <x v="0"/>
    <n v="2015"/>
    <b v="0"/>
  </r>
  <r>
    <x v="2"/>
    <s v="0121"/>
    <n v="0"/>
    <n v="0"/>
    <n v="2015"/>
    <n v="1956"/>
    <n v="-12301.12"/>
    <n v="0"/>
    <s v="60-S1.5 - Retirement"/>
    <m/>
    <x v="0"/>
    <n v="2015"/>
    <b v="1"/>
  </r>
  <r>
    <x v="2"/>
    <s v="0121"/>
    <n v="0"/>
    <n v="0"/>
    <n v="2015"/>
    <n v="1964"/>
    <n v="-774.58"/>
    <n v="0"/>
    <s v="60-S1.5 - Retirement"/>
    <m/>
    <x v="0"/>
    <n v="2015"/>
    <b v="1"/>
  </r>
  <r>
    <x v="2"/>
    <s v="0121"/>
    <n v="0"/>
    <n v="0"/>
    <n v="2015"/>
    <n v="1966"/>
    <n v="-4814.3"/>
    <n v="0"/>
    <s v="60-S1.5 - Retirement"/>
    <m/>
    <x v="0"/>
    <n v="2015"/>
    <b v="1"/>
  </r>
  <r>
    <x v="2"/>
    <s v="0131"/>
    <n v="0"/>
    <n v="0"/>
    <n v="2011"/>
    <n v="1958"/>
    <n v="-15168.36"/>
    <n v="0"/>
    <s v="60-S1.5 - Retirement"/>
    <m/>
    <x v="0"/>
    <n v="2015"/>
    <b v="0"/>
  </r>
  <r>
    <x v="2"/>
    <s v="0131"/>
    <n v="0"/>
    <n v="0"/>
    <n v="2011"/>
    <n v="1963"/>
    <n v="-292.74"/>
    <n v="0"/>
    <s v="60-S1.5 - Retirement"/>
    <m/>
    <x v="0"/>
    <n v="2015"/>
    <b v="0"/>
  </r>
  <r>
    <x v="2"/>
    <s v="0131"/>
    <n v="0"/>
    <n v="0"/>
    <n v="2012"/>
    <n v="1958"/>
    <n v="-15332.79"/>
    <n v="0"/>
    <s v="60-S1.5 - Retirement"/>
    <m/>
    <x v="0"/>
    <n v="2015"/>
    <b v="0"/>
  </r>
  <r>
    <x v="2"/>
    <s v="0131"/>
    <n v="0"/>
    <n v="0"/>
    <n v="2012"/>
    <n v="1963"/>
    <n v="-298.45"/>
    <n v="0"/>
    <s v="60-S1.5 - Retirement"/>
    <m/>
    <x v="0"/>
    <n v="2015"/>
    <b v="0"/>
  </r>
  <r>
    <x v="2"/>
    <s v="0131"/>
    <n v="0"/>
    <n v="0"/>
    <n v="2013"/>
    <n v="1958"/>
    <n v="-15471.6"/>
    <n v="0"/>
    <s v="60-S1.5 - Retirement"/>
    <m/>
    <x v="0"/>
    <n v="2015"/>
    <b v="0"/>
  </r>
  <r>
    <x v="2"/>
    <s v="0131"/>
    <n v="0"/>
    <n v="0"/>
    <n v="2013"/>
    <n v="1963"/>
    <n v="-303.42"/>
    <n v="0"/>
    <s v="60-S1.5 - Retirement"/>
    <m/>
    <x v="0"/>
    <n v="2015"/>
    <b v="0"/>
  </r>
  <r>
    <x v="2"/>
    <s v="0131"/>
    <n v="0"/>
    <n v="0"/>
    <n v="2014"/>
    <n v="1958"/>
    <n v="-15579.73"/>
    <n v="0"/>
    <s v="60-S1.5 - Retirement"/>
    <m/>
    <x v="0"/>
    <n v="2015"/>
    <b v="0"/>
  </r>
  <r>
    <x v="2"/>
    <s v="0131"/>
    <n v="0"/>
    <n v="0"/>
    <n v="2014"/>
    <n v="1963"/>
    <n v="-308.27999999999997"/>
    <n v="0"/>
    <s v="60-S1.5 - Retirement"/>
    <m/>
    <x v="0"/>
    <n v="2015"/>
    <b v="0"/>
  </r>
  <r>
    <x v="2"/>
    <s v="0131"/>
    <n v="0"/>
    <n v="0"/>
    <n v="2015"/>
    <n v="1958"/>
    <n v="-506267.52"/>
    <n v="0"/>
    <s v="60-S1.5 - Retirement"/>
    <m/>
    <x v="0"/>
    <n v="2015"/>
    <b v="1"/>
  </r>
  <r>
    <x v="2"/>
    <s v="0131"/>
    <n v="0"/>
    <n v="0"/>
    <n v="2015"/>
    <n v="1963"/>
    <n v="-12154.11"/>
    <n v="0"/>
    <s v="60-S1.5 - Retirement"/>
    <m/>
    <x v="0"/>
    <n v="2015"/>
    <b v="1"/>
  </r>
  <r>
    <x v="2"/>
    <s v="0141"/>
    <n v="0"/>
    <n v="0"/>
    <n v="2011"/>
    <n v="1962"/>
    <n v="-122895.83"/>
    <n v="0"/>
    <s v="60-S1.5 - Retirement"/>
    <m/>
    <x v="0"/>
    <n v="2015"/>
    <b v="0"/>
  </r>
  <r>
    <x v="2"/>
    <s v="0141"/>
    <n v="0"/>
    <n v="0"/>
    <n v="2011"/>
    <n v="1967"/>
    <n v="-12.08"/>
    <n v="0"/>
    <s v="60-S1.5 - Retirement"/>
    <m/>
    <x v="0"/>
    <n v="2015"/>
    <b v="0"/>
  </r>
  <r>
    <x v="2"/>
    <s v="0141"/>
    <n v="0"/>
    <n v="0"/>
    <n v="2011"/>
    <n v="1969"/>
    <n v="-242.14"/>
    <n v="0"/>
    <s v="60-S1.5 - Retirement"/>
    <m/>
    <x v="0"/>
    <n v="2015"/>
    <b v="0"/>
  </r>
  <r>
    <x v="2"/>
    <s v="0141"/>
    <n v="0"/>
    <n v="0"/>
    <n v="2011"/>
    <n v="1970"/>
    <n v="-103.72"/>
    <n v="0"/>
    <s v="60-S1.5 - Retirement"/>
    <m/>
    <x v="0"/>
    <n v="2015"/>
    <b v="0"/>
  </r>
  <r>
    <x v="2"/>
    <s v="0141"/>
    <n v="0"/>
    <n v="0"/>
    <n v="2011"/>
    <n v="1971"/>
    <n v="-786.8"/>
    <n v="0"/>
    <s v="60-S1.5 - Retirement"/>
    <m/>
    <x v="0"/>
    <n v="2015"/>
    <b v="0"/>
  </r>
  <r>
    <x v="2"/>
    <s v="0141"/>
    <n v="0"/>
    <n v="0"/>
    <n v="2011"/>
    <n v="1982"/>
    <n v="-328.28"/>
    <n v="0"/>
    <s v="60-S1.5 - Retirement"/>
    <m/>
    <x v="0"/>
    <n v="2015"/>
    <b v="0"/>
  </r>
  <r>
    <x v="2"/>
    <s v="0141"/>
    <n v="0"/>
    <n v="0"/>
    <n v="2011"/>
    <n v="1985"/>
    <n v="-297.37"/>
    <n v="0"/>
    <s v="60-S1.5 - Retirement"/>
    <m/>
    <x v="0"/>
    <n v="2015"/>
    <b v="0"/>
  </r>
  <r>
    <x v="2"/>
    <s v="0141"/>
    <n v="0"/>
    <n v="0"/>
    <n v="2011"/>
    <n v="1993"/>
    <n v="-7.78"/>
    <n v="0"/>
    <s v="60-S1.5 - Retirement"/>
    <m/>
    <x v="0"/>
    <n v="2015"/>
    <b v="0"/>
  </r>
  <r>
    <x v="2"/>
    <s v="0141"/>
    <n v="0"/>
    <n v="0"/>
    <n v="2011"/>
    <n v="1995"/>
    <n v="-12.2"/>
    <n v="0"/>
    <s v="60-S1.5 - Retirement"/>
    <m/>
    <x v="0"/>
    <n v="2015"/>
    <b v="0"/>
  </r>
  <r>
    <x v="2"/>
    <s v="0141"/>
    <n v="0"/>
    <n v="0"/>
    <n v="2011"/>
    <n v="1996"/>
    <n v="-805.61"/>
    <n v="0"/>
    <s v="60-S1.5 - Retirement"/>
    <m/>
    <x v="0"/>
    <n v="2015"/>
    <b v="0"/>
  </r>
  <r>
    <x v="2"/>
    <s v="0141"/>
    <n v="0"/>
    <n v="0"/>
    <n v="2011"/>
    <n v="1998"/>
    <n v="-8.6300000000000008"/>
    <n v="0"/>
    <s v="60-S1.5 - Retirement"/>
    <m/>
    <x v="0"/>
    <n v="2015"/>
    <b v="0"/>
  </r>
  <r>
    <x v="2"/>
    <s v="0141"/>
    <n v="0"/>
    <n v="0"/>
    <n v="2011"/>
    <n v="1999"/>
    <n v="-1670.7"/>
    <n v="0"/>
    <s v="60-S1.5 - Retirement"/>
    <m/>
    <x v="0"/>
    <n v="2015"/>
    <b v="0"/>
  </r>
  <r>
    <x v="2"/>
    <s v="0141"/>
    <n v="0"/>
    <n v="0"/>
    <n v="2011"/>
    <n v="2000"/>
    <n v="-886.75"/>
    <n v="0"/>
    <s v="60-S1.5 - Retirement"/>
    <m/>
    <x v="0"/>
    <n v="2015"/>
    <b v="0"/>
  </r>
  <r>
    <x v="2"/>
    <s v="0141"/>
    <n v="0"/>
    <n v="0"/>
    <n v="2011"/>
    <n v="2004"/>
    <n v="-10.029999999999999"/>
    <n v="0"/>
    <s v="60-S1.5 - Retirement"/>
    <m/>
    <x v="0"/>
    <n v="2015"/>
    <b v="0"/>
  </r>
  <r>
    <x v="2"/>
    <s v="0141"/>
    <n v="0"/>
    <n v="0"/>
    <n v="2011"/>
    <n v="2005"/>
    <n v="-437.31"/>
    <n v="0"/>
    <s v="60-S1.5 - Retirement"/>
    <m/>
    <x v="0"/>
    <n v="2015"/>
    <b v="0"/>
  </r>
  <r>
    <x v="2"/>
    <s v="0141"/>
    <n v="0"/>
    <n v="0"/>
    <n v="2011"/>
    <n v="2006"/>
    <n v="-28.19"/>
    <n v="0"/>
    <s v="60-S1.5 - Retirement"/>
    <m/>
    <x v="0"/>
    <n v="2015"/>
    <b v="0"/>
  </r>
  <r>
    <x v="2"/>
    <s v="0141"/>
    <n v="0"/>
    <n v="0"/>
    <n v="2011"/>
    <n v="2009"/>
    <n v="-1"/>
    <n v="0"/>
    <s v="60-S1.5 - Retirement"/>
    <m/>
    <x v="0"/>
    <n v="2015"/>
    <b v="0"/>
  </r>
  <r>
    <x v="2"/>
    <s v="0141"/>
    <n v="0"/>
    <n v="0"/>
    <n v="2012"/>
    <n v="1962"/>
    <n v="-124944.77"/>
    <n v="0"/>
    <s v="60-S1.5 - Retirement"/>
    <m/>
    <x v="0"/>
    <n v="2015"/>
    <b v="0"/>
  </r>
  <r>
    <x v="2"/>
    <s v="0141"/>
    <n v="0"/>
    <n v="0"/>
    <n v="2012"/>
    <n v="1967"/>
    <n v="-12.41"/>
    <n v="0"/>
    <s v="60-S1.5 - Retirement"/>
    <m/>
    <x v="0"/>
    <n v="2015"/>
    <b v="0"/>
  </r>
  <r>
    <x v="2"/>
    <s v="0141"/>
    <n v="0"/>
    <n v="0"/>
    <n v="2012"/>
    <n v="1969"/>
    <n v="-249.62"/>
    <n v="0"/>
    <s v="60-S1.5 - Retirement"/>
    <m/>
    <x v="0"/>
    <n v="2015"/>
    <b v="0"/>
  </r>
  <r>
    <x v="2"/>
    <s v="0141"/>
    <n v="0"/>
    <n v="0"/>
    <n v="2012"/>
    <n v="1970"/>
    <n v="-107.15"/>
    <n v="0"/>
    <s v="60-S1.5 - Retirement"/>
    <m/>
    <x v="0"/>
    <n v="2015"/>
    <b v="0"/>
  </r>
  <r>
    <x v="2"/>
    <s v="0141"/>
    <n v="0"/>
    <n v="0"/>
    <n v="2012"/>
    <n v="1971"/>
    <n v="-812.78"/>
    <n v="0"/>
    <s v="60-S1.5 - Retirement"/>
    <m/>
    <x v="0"/>
    <n v="2015"/>
    <b v="0"/>
  </r>
  <r>
    <x v="2"/>
    <s v="0141"/>
    <n v="0"/>
    <n v="0"/>
    <n v="2012"/>
    <n v="1982"/>
    <n v="-349.03"/>
    <n v="0"/>
    <s v="60-S1.5 - Retirement"/>
    <m/>
    <x v="0"/>
    <n v="2015"/>
    <b v="0"/>
  </r>
  <r>
    <x v="2"/>
    <s v="0141"/>
    <n v="0"/>
    <n v="0"/>
    <n v="2012"/>
    <n v="1985"/>
    <n v="-319.18"/>
    <n v="0"/>
    <s v="60-S1.5 - Retirement"/>
    <m/>
    <x v="0"/>
    <n v="2015"/>
    <b v="0"/>
  </r>
  <r>
    <x v="2"/>
    <s v="0141"/>
    <n v="0"/>
    <n v="0"/>
    <n v="2012"/>
    <n v="1993"/>
    <n v="-8.65"/>
    <n v="0"/>
    <s v="60-S1.5 - Retirement"/>
    <m/>
    <x v="0"/>
    <n v="2015"/>
    <b v="0"/>
  </r>
  <r>
    <x v="2"/>
    <s v="0141"/>
    <n v="0"/>
    <n v="0"/>
    <n v="2012"/>
    <n v="1995"/>
    <n v="-13.64"/>
    <n v="0"/>
    <s v="60-S1.5 - Retirement"/>
    <m/>
    <x v="0"/>
    <n v="2015"/>
    <b v="0"/>
  </r>
  <r>
    <x v="2"/>
    <s v="0141"/>
    <n v="0"/>
    <n v="0"/>
    <n v="2012"/>
    <n v="1996"/>
    <n v="-914.22"/>
    <n v="0"/>
    <s v="60-S1.5 - Retirement"/>
    <m/>
    <x v="0"/>
    <n v="2015"/>
    <b v="0"/>
  </r>
  <r>
    <x v="2"/>
    <s v="0141"/>
    <n v="0"/>
    <n v="0"/>
    <n v="2012"/>
    <n v="1998"/>
    <n v="-9.8800000000000008"/>
    <n v="0"/>
    <s v="60-S1.5 - Retirement"/>
    <m/>
    <x v="0"/>
    <n v="2015"/>
    <b v="0"/>
  </r>
  <r>
    <x v="2"/>
    <s v="0141"/>
    <n v="0"/>
    <n v="0"/>
    <n v="2012"/>
    <n v="1999"/>
    <n v="-1951.07"/>
    <n v="0"/>
    <s v="60-S1.5 - Retirement"/>
    <m/>
    <x v="0"/>
    <n v="2015"/>
    <b v="0"/>
  </r>
  <r>
    <x v="2"/>
    <s v="0141"/>
    <n v="0"/>
    <n v="0"/>
    <n v="2012"/>
    <n v="2000"/>
    <n v="-1048.3800000000001"/>
    <n v="0"/>
    <s v="60-S1.5 - Retirement"/>
    <m/>
    <x v="0"/>
    <n v="2015"/>
    <b v="0"/>
  </r>
  <r>
    <x v="2"/>
    <s v="0141"/>
    <n v="0"/>
    <n v="0"/>
    <n v="2012"/>
    <n v="2004"/>
    <n v="-12.71"/>
    <n v="0"/>
    <s v="60-S1.5 - Retirement"/>
    <m/>
    <x v="0"/>
    <n v="2015"/>
    <b v="0"/>
  </r>
  <r>
    <x v="2"/>
    <s v="0141"/>
    <n v="0"/>
    <n v="0"/>
    <n v="2012"/>
    <n v="2005"/>
    <n v="-583.38"/>
    <n v="0"/>
    <s v="60-S1.5 - Retirement"/>
    <m/>
    <x v="0"/>
    <n v="2015"/>
    <b v="0"/>
  </r>
  <r>
    <x v="2"/>
    <s v="0141"/>
    <n v="0"/>
    <n v="0"/>
    <n v="2012"/>
    <n v="2006"/>
    <n v="-39.51"/>
    <n v="0"/>
    <s v="60-S1.5 - Retirement"/>
    <m/>
    <x v="0"/>
    <n v="2015"/>
    <b v="0"/>
  </r>
  <r>
    <x v="2"/>
    <s v="0141"/>
    <n v="0"/>
    <n v="0"/>
    <n v="2012"/>
    <n v="2009"/>
    <n v="-2.08"/>
    <n v="0"/>
    <s v="60-S1.5 - Retirement"/>
    <m/>
    <x v="0"/>
    <n v="2015"/>
    <b v="0"/>
  </r>
  <r>
    <x v="2"/>
    <s v="0141"/>
    <n v="0"/>
    <n v="0"/>
    <n v="2013"/>
    <n v="1962"/>
    <n v="-126945.97"/>
    <n v="0"/>
    <s v="60-S1.5 - Retirement"/>
    <m/>
    <x v="0"/>
    <n v="2015"/>
    <b v="0"/>
  </r>
  <r>
    <x v="2"/>
    <s v="0141"/>
    <n v="0"/>
    <n v="0"/>
    <n v="2013"/>
    <n v="1967"/>
    <n v="-12.72"/>
    <n v="0"/>
    <s v="60-S1.5 - Retirement"/>
    <m/>
    <x v="0"/>
    <n v="2015"/>
    <b v="0"/>
  </r>
  <r>
    <x v="2"/>
    <s v="0141"/>
    <n v="0"/>
    <n v="0"/>
    <n v="2013"/>
    <n v="1969"/>
    <n v="-256.42"/>
    <n v="0"/>
    <s v="60-S1.5 - Retirement"/>
    <m/>
    <x v="0"/>
    <n v="2015"/>
    <b v="0"/>
  </r>
  <r>
    <x v="2"/>
    <s v="0141"/>
    <n v="0"/>
    <n v="0"/>
    <n v="2013"/>
    <n v="1970"/>
    <n v="-110.46"/>
    <n v="0"/>
    <s v="60-S1.5 - Retirement"/>
    <m/>
    <x v="0"/>
    <n v="2015"/>
    <b v="0"/>
  </r>
  <r>
    <x v="2"/>
    <s v="0141"/>
    <n v="0"/>
    <n v="0"/>
    <n v="2013"/>
    <n v="1971"/>
    <n v="-839.64"/>
    <n v="0"/>
    <s v="60-S1.5 - Retirement"/>
    <m/>
    <x v="0"/>
    <n v="2015"/>
    <b v="0"/>
  </r>
  <r>
    <x v="2"/>
    <s v="0141"/>
    <n v="0"/>
    <n v="0"/>
    <n v="2013"/>
    <n v="1982"/>
    <n v="-370.02"/>
    <n v="0"/>
    <s v="60-S1.5 - Retirement"/>
    <m/>
    <x v="0"/>
    <n v="2015"/>
    <b v="0"/>
  </r>
  <r>
    <x v="2"/>
    <s v="0141"/>
    <n v="0"/>
    <n v="0"/>
    <n v="2013"/>
    <n v="1985"/>
    <n v="-341.46"/>
    <n v="0"/>
    <s v="60-S1.5 - Retirement"/>
    <m/>
    <x v="0"/>
    <n v="2015"/>
    <b v="0"/>
  </r>
  <r>
    <x v="2"/>
    <s v="0141"/>
    <n v="0"/>
    <n v="0"/>
    <n v="2013"/>
    <n v="1993"/>
    <n v="-9.51"/>
    <n v="0"/>
    <s v="60-S1.5 - Retirement"/>
    <m/>
    <x v="0"/>
    <n v="2015"/>
    <b v="0"/>
  </r>
  <r>
    <x v="2"/>
    <s v="0141"/>
    <n v="0"/>
    <n v="0"/>
    <n v="2013"/>
    <n v="1995"/>
    <n v="-15.26"/>
    <n v="0"/>
    <s v="60-S1.5 - Retirement"/>
    <m/>
    <x v="0"/>
    <n v="2015"/>
    <b v="0"/>
  </r>
  <r>
    <x v="2"/>
    <s v="0141"/>
    <n v="0"/>
    <n v="0"/>
    <n v="2013"/>
    <n v="1996"/>
    <n v="-1022.3"/>
    <n v="0"/>
    <s v="60-S1.5 - Retirement"/>
    <m/>
    <x v="0"/>
    <n v="2015"/>
    <b v="0"/>
  </r>
  <r>
    <x v="2"/>
    <s v="0141"/>
    <n v="0"/>
    <n v="0"/>
    <n v="2013"/>
    <n v="1998"/>
    <n v="-11.31"/>
    <n v="0"/>
    <s v="60-S1.5 - Retirement"/>
    <m/>
    <x v="0"/>
    <n v="2015"/>
    <b v="0"/>
  </r>
  <r>
    <x v="2"/>
    <s v="0141"/>
    <n v="0"/>
    <n v="0"/>
    <n v="2013"/>
    <n v="1999"/>
    <n v="-2234.21"/>
    <n v="0"/>
    <s v="60-S1.5 - Retirement"/>
    <m/>
    <x v="0"/>
    <n v="2015"/>
    <b v="0"/>
  </r>
  <r>
    <x v="2"/>
    <s v="0141"/>
    <n v="0"/>
    <n v="0"/>
    <n v="2013"/>
    <n v="2000"/>
    <n v="-1224.32"/>
    <n v="0"/>
    <s v="60-S1.5 - Retirement"/>
    <m/>
    <x v="0"/>
    <n v="2015"/>
    <b v="0"/>
  </r>
  <r>
    <x v="2"/>
    <s v="0141"/>
    <n v="0"/>
    <n v="0"/>
    <n v="2013"/>
    <n v="2004"/>
    <n v="-15.87"/>
    <n v="0"/>
    <s v="60-S1.5 - Retirement"/>
    <m/>
    <x v="0"/>
    <n v="2015"/>
    <b v="0"/>
  </r>
  <r>
    <x v="2"/>
    <s v="0141"/>
    <n v="0"/>
    <n v="0"/>
    <n v="2013"/>
    <n v="2005"/>
    <n v="-738.74"/>
    <n v="0"/>
    <s v="60-S1.5 - Retirement"/>
    <m/>
    <x v="0"/>
    <n v="2015"/>
    <b v="0"/>
  </r>
  <r>
    <x v="2"/>
    <s v="0141"/>
    <n v="0"/>
    <n v="0"/>
    <n v="2013"/>
    <n v="2006"/>
    <n v="-52.71"/>
    <n v="0"/>
    <s v="60-S1.5 - Retirement"/>
    <m/>
    <x v="0"/>
    <n v="2015"/>
    <b v="0"/>
  </r>
  <r>
    <x v="2"/>
    <s v="0141"/>
    <n v="0"/>
    <n v="0"/>
    <n v="2013"/>
    <n v="2009"/>
    <n v="-3.53"/>
    <n v="0"/>
    <s v="60-S1.5 - Retirement"/>
    <m/>
    <x v="0"/>
    <n v="2015"/>
    <b v="0"/>
  </r>
  <r>
    <x v="2"/>
    <s v="0141"/>
    <n v="0"/>
    <n v="0"/>
    <n v="2014"/>
    <n v="1962"/>
    <n v="-128744.29"/>
    <n v="0"/>
    <s v="60-S1.5 - Retirement"/>
    <m/>
    <x v="0"/>
    <n v="2015"/>
    <b v="0"/>
  </r>
  <r>
    <x v="2"/>
    <s v="0141"/>
    <n v="0"/>
    <n v="0"/>
    <n v="2014"/>
    <n v="1967"/>
    <n v="-13"/>
    <n v="0"/>
    <s v="60-S1.5 - Retirement"/>
    <m/>
    <x v="0"/>
    <n v="2015"/>
    <b v="0"/>
  </r>
  <r>
    <x v="2"/>
    <s v="0141"/>
    <n v="0"/>
    <n v="0"/>
    <n v="2014"/>
    <n v="1969"/>
    <n v="-263.36"/>
    <n v="0"/>
    <s v="60-S1.5 - Retirement"/>
    <m/>
    <x v="0"/>
    <n v="2015"/>
    <b v="0"/>
  </r>
  <r>
    <x v="2"/>
    <s v="0141"/>
    <n v="0"/>
    <n v="0"/>
    <n v="2014"/>
    <n v="1970"/>
    <n v="-113.47"/>
    <n v="0"/>
    <s v="60-S1.5 - Retirement"/>
    <m/>
    <x v="0"/>
    <n v="2015"/>
    <b v="0"/>
  </r>
  <r>
    <x v="2"/>
    <s v="0141"/>
    <n v="0"/>
    <n v="0"/>
    <n v="2014"/>
    <n v="1971"/>
    <n v="-865.6"/>
    <n v="0"/>
    <s v="60-S1.5 - Retirement"/>
    <m/>
    <x v="0"/>
    <n v="2015"/>
    <b v="0"/>
  </r>
  <r>
    <x v="2"/>
    <s v="0141"/>
    <n v="0"/>
    <n v="0"/>
    <n v="2014"/>
    <n v="1982"/>
    <n v="-389.91"/>
    <n v="0"/>
    <s v="60-S1.5 - Retirement"/>
    <m/>
    <x v="0"/>
    <n v="2015"/>
    <b v="0"/>
  </r>
  <r>
    <x v="2"/>
    <s v="0141"/>
    <n v="0"/>
    <n v="0"/>
    <n v="2014"/>
    <n v="1985"/>
    <n v="-362.76"/>
    <n v="0"/>
    <s v="60-S1.5 - Retirement"/>
    <m/>
    <x v="0"/>
    <n v="2015"/>
    <b v="0"/>
  </r>
  <r>
    <x v="2"/>
    <s v="0141"/>
    <n v="0"/>
    <n v="0"/>
    <n v="2014"/>
    <n v="1993"/>
    <n v="-10.46"/>
    <n v="0"/>
    <s v="60-S1.5 - Retirement"/>
    <m/>
    <x v="0"/>
    <n v="2015"/>
    <b v="0"/>
  </r>
  <r>
    <x v="2"/>
    <s v="0141"/>
    <n v="0"/>
    <n v="0"/>
    <n v="2014"/>
    <n v="1995"/>
    <n v="-16.97"/>
    <n v="0"/>
    <s v="60-S1.5 - Retirement"/>
    <m/>
    <x v="0"/>
    <n v="2015"/>
    <b v="0"/>
  </r>
  <r>
    <x v="2"/>
    <s v="0141"/>
    <n v="0"/>
    <n v="0"/>
    <n v="2014"/>
    <n v="1996"/>
    <n v="-1143.47"/>
    <n v="0"/>
    <s v="60-S1.5 - Retirement"/>
    <m/>
    <x v="0"/>
    <n v="2015"/>
    <b v="0"/>
  </r>
  <r>
    <x v="2"/>
    <s v="0141"/>
    <n v="0"/>
    <n v="0"/>
    <n v="2014"/>
    <n v="1998"/>
    <n v="-12.83"/>
    <n v="0"/>
    <s v="60-S1.5 - Retirement"/>
    <m/>
    <x v="0"/>
    <n v="2015"/>
    <b v="0"/>
  </r>
  <r>
    <x v="2"/>
    <s v="0141"/>
    <n v="0"/>
    <n v="0"/>
    <n v="2014"/>
    <n v="1999"/>
    <n v="-2556.2600000000002"/>
    <n v="0"/>
    <s v="60-S1.5 - Retirement"/>
    <m/>
    <x v="0"/>
    <n v="2015"/>
    <b v="0"/>
  </r>
  <r>
    <x v="2"/>
    <s v="0141"/>
    <n v="0"/>
    <n v="0"/>
    <n v="2014"/>
    <n v="2000"/>
    <n v="-1401.99"/>
    <n v="0"/>
    <s v="60-S1.5 - Retirement"/>
    <m/>
    <x v="0"/>
    <n v="2015"/>
    <b v="0"/>
  </r>
  <r>
    <x v="2"/>
    <s v="0141"/>
    <n v="0"/>
    <n v="0"/>
    <n v="2014"/>
    <n v="2004"/>
    <n v="-19.399999999999999"/>
    <n v="0"/>
    <s v="60-S1.5 - Retirement"/>
    <m/>
    <x v="0"/>
    <n v="2015"/>
    <b v="0"/>
  </r>
  <r>
    <x v="2"/>
    <s v="0141"/>
    <n v="0"/>
    <n v="0"/>
    <n v="2014"/>
    <n v="2005"/>
    <n v="-922.92"/>
    <n v="0"/>
    <s v="60-S1.5 - Retirement"/>
    <m/>
    <x v="0"/>
    <n v="2015"/>
    <b v="0"/>
  </r>
  <r>
    <x v="2"/>
    <s v="0141"/>
    <n v="0"/>
    <n v="0"/>
    <n v="2014"/>
    <n v="2006"/>
    <n v="-66.75"/>
    <n v="0"/>
    <s v="60-S1.5 - Retirement"/>
    <m/>
    <x v="0"/>
    <n v="2015"/>
    <b v="0"/>
  </r>
  <r>
    <x v="2"/>
    <s v="0141"/>
    <n v="0"/>
    <n v="0"/>
    <n v="2014"/>
    <n v="2009"/>
    <n v="-5.2"/>
    <n v="0"/>
    <s v="60-S1.5 - Retirement"/>
    <m/>
    <x v="0"/>
    <n v="2015"/>
    <b v="0"/>
  </r>
  <r>
    <x v="2"/>
    <s v="0141"/>
    <n v="0"/>
    <n v="0"/>
    <n v="2015"/>
    <n v="1962"/>
    <n v="-4876162.37"/>
    <n v="0"/>
    <s v="60-S1.5 - Retirement"/>
    <m/>
    <x v="0"/>
    <n v="2015"/>
    <b v="1"/>
  </r>
  <r>
    <x v="2"/>
    <s v="0141"/>
    <n v="0"/>
    <n v="0"/>
    <n v="2015"/>
    <n v="1967"/>
    <n v="-605.79"/>
    <n v="0"/>
    <s v="60-S1.5 - Retirement"/>
    <m/>
    <x v="0"/>
    <n v="2015"/>
    <b v="1"/>
  </r>
  <r>
    <x v="2"/>
    <s v="0141"/>
    <n v="0"/>
    <n v="0"/>
    <n v="2015"/>
    <n v="1969"/>
    <n v="-13400.46"/>
    <n v="0"/>
    <s v="60-S1.5 - Retirement"/>
    <m/>
    <x v="0"/>
    <n v="2015"/>
    <b v="1"/>
  </r>
  <r>
    <x v="2"/>
    <s v="0141"/>
    <n v="0"/>
    <n v="0"/>
    <n v="2015"/>
    <n v="1970"/>
    <n v="-6046.2"/>
    <n v="0"/>
    <s v="60-S1.5 - Retirement"/>
    <m/>
    <x v="0"/>
    <n v="2015"/>
    <b v="1"/>
  </r>
  <r>
    <x v="2"/>
    <s v="0141"/>
    <n v="0"/>
    <n v="0"/>
    <n v="2015"/>
    <n v="1971"/>
    <n v="-48270.18"/>
    <n v="0"/>
    <s v="60-S1.5 - Retirement"/>
    <m/>
    <x v="0"/>
    <n v="2015"/>
    <b v="1"/>
  </r>
  <r>
    <x v="2"/>
    <s v="0141"/>
    <n v="0"/>
    <n v="0"/>
    <n v="2015"/>
    <n v="1982"/>
    <n v="-39613.760000000002"/>
    <n v="0"/>
    <s v="60-S1.5 - Retirement"/>
    <m/>
    <x v="0"/>
    <n v="2015"/>
    <b v="1"/>
  </r>
  <r>
    <x v="2"/>
    <s v="0141"/>
    <n v="0"/>
    <n v="0"/>
    <n v="2015"/>
    <n v="1985"/>
    <n v="-45000.23"/>
    <n v="0"/>
    <s v="60-S1.5 - Retirement"/>
    <m/>
    <x v="0"/>
    <n v="2015"/>
    <b v="1"/>
  </r>
  <r>
    <x v="2"/>
    <s v="0141"/>
    <n v="0"/>
    <n v="0"/>
    <n v="2015"/>
    <n v="1993"/>
    <n v="-2485.6"/>
    <n v="0"/>
    <s v="60-S1.5 - Retirement"/>
    <m/>
    <x v="0"/>
    <n v="2015"/>
    <b v="1"/>
  </r>
  <r>
    <x v="2"/>
    <s v="0141"/>
    <n v="0"/>
    <n v="0"/>
    <n v="2015"/>
    <n v="1995"/>
    <n v="-4912.93"/>
    <n v="0"/>
    <s v="60-S1.5 - Retirement"/>
    <m/>
    <x v="0"/>
    <n v="2015"/>
    <b v="1"/>
  </r>
  <r>
    <x v="2"/>
    <s v="0141"/>
    <n v="0"/>
    <n v="0"/>
    <n v="2015"/>
    <n v="1996"/>
    <n v="-369459.4"/>
    <n v="0"/>
    <s v="60-S1.5 - Retirement"/>
    <m/>
    <x v="0"/>
    <n v="2015"/>
    <b v="1"/>
  </r>
  <r>
    <x v="2"/>
    <s v="0141"/>
    <n v="0"/>
    <n v="0"/>
    <n v="2015"/>
    <n v="1998"/>
    <n v="-5215.3500000000004"/>
    <n v="0"/>
    <s v="60-S1.5 - Retirement"/>
    <m/>
    <x v="0"/>
    <n v="2015"/>
    <b v="1"/>
  </r>
  <r>
    <x v="2"/>
    <s v="0141"/>
    <n v="0"/>
    <n v="0"/>
    <n v="2015"/>
    <n v="1999"/>
    <n v="-1182090.76"/>
    <n v="0"/>
    <s v="60-S1.5 - Retirement"/>
    <m/>
    <x v="0"/>
    <n v="2015"/>
    <b v="1"/>
  </r>
  <r>
    <x v="2"/>
    <s v="0141"/>
    <n v="0"/>
    <n v="0"/>
    <n v="2015"/>
    <n v="2000"/>
    <n v="-743378.56"/>
    <n v="0"/>
    <s v="60-S1.5 - Retirement"/>
    <m/>
    <x v="0"/>
    <n v="2015"/>
    <b v="1"/>
  </r>
  <r>
    <x v="2"/>
    <s v="0141"/>
    <n v="0"/>
    <n v="0"/>
    <n v="2015"/>
    <n v="2004"/>
    <n v="-19434.349999999999"/>
    <n v="0"/>
    <s v="60-S1.5 - Retirement"/>
    <m/>
    <x v="0"/>
    <n v="2015"/>
    <b v="1"/>
  </r>
  <r>
    <x v="2"/>
    <s v="0141"/>
    <n v="0"/>
    <n v="0"/>
    <n v="2015"/>
    <n v="2005"/>
    <n v="-1130975.93"/>
    <n v="0"/>
    <s v="60-S1.5 - Retirement"/>
    <m/>
    <x v="0"/>
    <n v="2015"/>
    <b v="1"/>
  </r>
  <r>
    <x v="2"/>
    <s v="0141"/>
    <n v="0"/>
    <n v="0"/>
    <n v="2015"/>
    <n v="2006"/>
    <n v="-102277.44"/>
    <n v="0"/>
    <s v="60-S1.5 - Retirement"/>
    <m/>
    <x v="0"/>
    <n v="2015"/>
    <b v="1"/>
  </r>
  <r>
    <x v="2"/>
    <s v="0141"/>
    <n v="0"/>
    <n v="0"/>
    <n v="2015"/>
    <n v="2009"/>
    <n v="-18883.73"/>
    <n v="0"/>
    <s v="60-S1.5 - Retirement"/>
    <m/>
    <x v="0"/>
    <n v="2015"/>
    <b v="1"/>
  </r>
  <r>
    <x v="2"/>
    <s v="0151"/>
    <n v="0"/>
    <n v="0"/>
    <n v="2011"/>
    <n v="1966"/>
    <n v="-102474.36"/>
    <n v="0"/>
    <s v="60-S1.5 - Retirement"/>
    <m/>
    <x v="0"/>
    <n v="2015"/>
    <b v="0"/>
  </r>
  <r>
    <x v="2"/>
    <s v="0151"/>
    <n v="0"/>
    <n v="0"/>
    <n v="2011"/>
    <n v="1969"/>
    <n v="-150.34"/>
    <n v="0"/>
    <s v="60-S1.5 - Retirement"/>
    <m/>
    <x v="0"/>
    <n v="2015"/>
    <b v="0"/>
  </r>
  <r>
    <x v="2"/>
    <s v="0151"/>
    <n v="0"/>
    <n v="0"/>
    <n v="2011"/>
    <n v="1975"/>
    <n v="-28.96"/>
    <n v="0"/>
    <s v="60-S1.5 - Retirement"/>
    <m/>
    <x v="0"/>
    <n v="2015"/>
    <b v="0"/>
  </r>
  <r>
    <x v="2"/>
    <s v="0151"/>
    <n v="0"/>
    <n v="0"/>
    <n v="2011"/>
    <n v="1985"/>
    <n v="-297.37"/>
    <n v="0"/>
    <s v="60-S1.5 - Retirement"/>
    <m/>
    <x v="0"/>
    <n v="2015"/>
    <b v="0"/>
  </r>
  <r>
    <x v="2"/>
    <s v="0151"/>
    <n v="0"/>
    <n v="0"/>
    <n v="2011"/>
    <n v="1986"/>
    <n v="-185.47"/>
    <n v="0"/>
    <s v="60-S1.5 - Retirement"/>
    <m/>
    <x v="0"/>
    <n v="2015"/>
    <b v="0"/>
  </r>
  <r>
    <x v="2"/>
    <s v="0151"/>
    <n v="0"/>
    <n v="0"/>
    <n v="2011"/>
    <n v="1987"/>
    <n v="-0.36"/>
    <n v="0"/>
    <s v="60-S1.5 - Retirement"/>
    <m/>
    <x v="0"/>
    <n v="2015"/>
    <b v="0"/>
  </r>
  <r>
    <x v="2"/>
    <s v="0151"/>
    <n v="0"/>
    <n v="0"/>
    <n v="2011"/>
    <n v="1993"/>
    <n v="-7.98"/>
    <n v="0"/>
    <s v="60-S1.5 - Retirement"/>
    <m/>
    <x v="0"/>
    <n v="2015"/>
    <b v="0"/>
  </r>
  <r>
    <x v="2"/>
    <s v="0151"/>
    <n v="0"/>
    <n v="0"/>
    <n v="2011"/>
    <n v="1995"/>
    <n v="-1870.34"/>
    <n v="0"/>
    <s v="60-S1.5 - Retirement"/>
    <m/>
    <x v="0"/>
    <n v="2015"/>
    <b v="0"/>
  </r>
  <r>
    <x v="2"/>
    <s v="0151"/>
    <n v="0"/>
    <n v="0"/>
    <n v="2011"/>
    <n v="1996"/>
    <n v="-294.27999999999997"/>
    <n v="0"/>
    <s v="60-S1.5 - Retirement"/>
    <m/>
    <x v="0"/>
    <n v="2015"/>
    <b v="0"/>
  </r>
  <r>
    <x v="2"/>
    <s v="0151"/>
    <n v="0"/>
    <n v="0"/>
    <n v="2011"/>
    <n v="1998"/>
    <n v="-33.770000000000003"/>
    <n v="0"/>
    <s v="60-S1.5 - Retirement"/>
    <m/>
    <x v="0"/>
    <n v="2015"/>
    <b v="0"/>
  </r>
  <r>
    <x v="2"/>
    <s v="0151"/>
    <n v="0"/>
    <n v="0"/>
    <n v="2011"/>
    <n v="2002"/>
    <n v="-382.72"/>
    <n v="0"/>
    <s v="60-S1.5 - Retirement"/>
    <m/>
    <x v="0"/>
    <n v="2015"/>
    <b v="0"/>
  </r>
  <r>
    <x v="2"/>
    <s v="0151"/>
    <n v="0"/>
    <n v="0"/>
    <n v="2011"/>
    <n v="2003"/>
    <n v="-214.41"/>
    <n v="0"/>
    <s v="60-S1.5 - Retirement"/>
    <m/>
    <x v="0"/>
    <n v="2015"/>
    <b v="0"/>
  </r>
  <r>
    <x v="2"/>
    <s v="0151"/>
    <n v="0"/>
    <n v="0"/>
    <n v="2011"/>
    <n v="2004"/>
    <n v="-61.25"/>
    <n v="0"/>
    <s v="60-S1.5 - Retirement"/>
    <m/>
    <x v="0"/>
    <n v="2015"/>
    <b v="0"/>
  </r>
  <r>
    <x v="2"/>
    <s v="0151"/>
    <n v="0"/>
    <n v="0"/>
    <n v="2011"/>
    <n v="2009"/>
    <n v="-36.380000000000003"/>
    <n v="0"/>
    <s v="60-S1.5 - Retirement"/>
    <m/>
    <x v="0"/>
    <n v="2015"/>
    <b v="0"/>
  </r>
  <r>
    <x v="2"/>
    <s v="0151"/>
    <n v="0"/>
    <n v="0"/>
    <n v="2012"/>
    <n v="1966"/>
    <n v="-105039.07"/>
    <n v="0"/>
    <s v="60-S1.5 - Retirement"/>
    <m/>
    <x v="0"/>
    <n v="2015"/>
    <b v="0"/>
  </r>
  <r>
    <x v="2"/>
    <s v="0151"/>
    <n v="0"/>
    <n v="0"/>
    <n v="2012"/>
    <n v="1969"/>
    <n v="-154.97999999999999"/>
    <n v="0"/>
    <s v="60-S1.5 - Retirement"/>
    <m/>
    <x v="0"/>
    <n v="2015"/>
    <b v="0"/>
  </r>
  <r>
    <x v="2"/>
    <s v="0151"/>
    <n v="0"/>
    <n v="0"/>
    <n v="2012"/>
    <n v="1975"/>
    <n v="-30.23"/>
    <n v="0"/>
    <s v="60-S1.5 - Retirement"/>
    <m/>
    <x v="0"/>
    <n v="2015"/>
    <b v="0"/>
  </r>
  <r>
    <x v="2"/>
    <s v="0151"/>
    <n v="0"/>
    <n v="0"/>
    <n v="2012"/>
    <n v="1985"/>
    <n v="-319.18"/>
    <n v="0"/>
    <s v="60-S1.5 - Retirement"/>
    <m/>
    <x v="0"/>
    <n v="2015"/>
    <b v="0"/>
  </r>
  <r>
    <x v="2"/>
    <s v="0151"/>
    <n v="0"/>
    <n v="0"/>
    <n v="2012"/>
    <n v="1986"/>
    <n v="-198.9"/>
    <n v="0"/>
    <s v="60-S1.5 - Retirement"/>
    <m/>
    <x v="0"/>
    <n v="2015"/>
    <b v="0"/>
  </r>
  <r>
    <x v="2"/>
    <s v="0151"/>
    <n v="0"/>
    <n v="0"/>
    <n v="2012"/>
    <n v="1987"/>
    <n v="-0.39"/>
    <n v="0"/>
    <s v="60-S1.5 - Retirement"/>
    <m/>
    <x v="0"/>
    <n v="2015"/>
    <b v="0"/>
  </r>
  <r>
    <x v="2"/>
    <s v="0151"/>
    <n v="0"/>
    <n v="0"/>
    <n v="2012"/>
    <n v="1993"/>
    <n v="-8.8699999999999992"/>
    <n v="0"/>
    <s v="60-S1.5 - Retirement"/>
    <m/>
    <x v="0"/>
    <n v="2015"/>
    <b v="0"/>
  </r>
  <r>
    <x v="2"/>
    <s v="0151"/>
    <n v="0"/>
    <n v="0"/>
    <n v="2012"/>
    <n v="1995"/>
    <n v="-2091.4499999999998"/>
    <n v="0"/>
    <s v="60-S1.5 - Retirement"/>
    <m/>
    <x v="0"/>
    <n v="2015"/>
    <b v="0"/>
  </r>
  <r>
    <x v="2"/>
    <s v="0151"/>
    <n v="0"/>
    <n v="0"/>
    <n v="2012"/>
    <n v="1996"/>
    <n v="-333.95"/>
    <n v="0"/>
    <s v="60-S1.5 - Retirement"/>
    <m/>
    <x v="0"/>
    <n v="2015"/>
    <b v="0"/>
  </r>
  <r>
    <x v="2"/>
    <s v="0151"/>
    <n v="0"/>
    <n v="0"/>
    <n v="2012"/>
    <n v="1998"/>
    <n v="-38.67"/>
    <n v="0"/>
    <s v="60-S1.5 - Retirement"/>
    <m/>
    <x v="0"/>
    <n v="2015"/>
    <b v="0"/>
  </r>
  <r>
    <x v="2"/>
    <s v="0151"/>
    <n v="0"/>
    <n v="0"/>
    <n v="2012"/>
    <n v="2002"/>
    <n v="-467.8"/>
    <n v="0"/>
    <s v="60-S1.5 - Retirement"/>
    <m/>
    <x v="0"/>
    <n v="2015"/>
    <b v="0"/>
  </r>
  <r>
    <x v="2"/>
    <s v="0151"/>
    <n v="0"/>
    <n v="0"/>
    <n v="2012"/>
    <n v="2003"/>
    <n v="-267.87"/>
    <n v="0"/>
    <s v="60-S1.5 - Retirement"/>
    <m/>
    <x v="0"/>
    <n v="2015"/>
    <b v="0"/>
  </r>
  <r>
    <x v="2"/>
    <s v="0151"/>
    <n v="0"/>
    <n v="0"/>
    <n v="2012"/>
    <n v="2004"/>
    <n v="-77.56"/>
    <n v="0"/>
    <s v="60-S1.5 - Retirement"/>
    <m/>
    <x v="0"/>
    <n v="2015"/>
    <b v="0"/>
  </r>
  <r>
    <x v="2"/>
    <s v="0151"/>
    <n v="0"/>
    <n v="0"/>
    <n v="2012"/>
    <n v="2009"/>
    <n v="-75.680000000000007"/>
    <n v="0"/>
    <s v="60-S1.5 - Retirement"/>
    <m/>
    <x v="0"/>
    <n v="2015"/>
    <b v="0"/>
  </r>
  <r>
    <x v="2"/>
    <s v="0151"/>
    <n v="0"/>
    <n v="0"/>
    <n v="2013"/>
    <n v="1966"/>
    <n v="-107329.79"/>
    <n v="0"/>
    <s v="60-S1.5 - Retirement"/>
    <m/>
    <x v="0"/>
    <n v="2015"/>
    <b v="0"/>
  </r>
  <r>
    <x v="2"/>
    <s v="0151"/>
    <n v="0"/>
    <n v="0"/>
    <n v="2013"/>
    <n v="1969"/>
    <n v="-159.19999999999999"/>
    <n v="0"/>
    <s v="60-S1.5 - Retirement"/>
    <m/>
    <x v="0"/>
    <n v="2015"/>
    <b v="0"/>
  </r>
  <r>
    <x v="2"/>
    <s v="0151"/>
    <n v="0"/>
    <n v="0"/>
    <n v="2013"/>
    <n v="1975"/>
    <n v="-31.42"/>
    <n v="0"/>
    <s v="60-S1.5 - Retirement"/>
    <m/>
    <x v="0"/>
    <n v="2015"/>
    <b v="0"/>
  </r>
  <r>
    <x v="2"/>
    <s v="0151"/>
    <n v="0"/>
    <n v="0"/>
    <n v="2013"/>
    <n v="1985"/>
    <n v="-341.46"/>
    <n v="0"/>
    <s v="60-S1.5 - Retirement"/>
    <m/>
    <x v="0"/>
    <n v="2015"/>
    <b v="0"/>
  </r>
  <r>
    <x v="2"/>
    <s v="0151"/>
    <n v="0"/>
    <n v="0"/>
    <n v="2013"/>
    <n v="1986"/>
    <n v="-213.49"/>
    <n v="0"/>
    <s v="60-S1.5 - Retirement"/>
    <m/>
    <x v="0"/>
    <n v="2015"/>
    <b v="0"/>
  </r>
  <r>
    <x v="2"/>
    <s v="0151"/>
    <n v="0"/>
    <n v="0"/>
    <n v="2013"/>
    <n v="1987"/>
    <n v="-0.42"/>
    <n v="0"/>
    <s v="60-S1.5 - Retirement"/>
    <m/>
    <x v="0"/>
    <n v="2015"/>
    <b v="0"/>
  </r>
  <r>
    <x v="2"/>
    <s v="0151"/>
    <n v="0"/>
    <n v="0"/>
    <n v="2013"/>
    <n v="1993"/>
    <n v="-9.75"/>
    <n v="0"/>
    <s v="60-S1.5 - Retirement"/>
    <m/>
    <x v="0"/>
    <n v="2015"/>
    <b v="0"/>
  </r>
  <r>
    <x v="2"/>
    <s v="0151"/>
    <n v="0"/>
    <n v="0"/>
    <n v="2013"/>
    <n v="1995"/>
    <n v="-2339.35"/>
    <n v="0"/>
    <s v="60-S1.5 - Retirement"/>
    <m/>
    <x v="0"/>
    <n v="2015"/>
    <b v="0"/>
  </r>
  <r>
    <x v="2"/>
    <s v="0151"/>
    <n v="0"/>
    <n v="0"/>
    <n v="2013"/>
    <n v="1996"/>
    <n v="-373.43"/>
    <n v="0"/>
    <s v="60-S1.5 - Retirement"/>
    <m/>
    <x v="0"/>
    <n v="2015"/>
    <b v="0"/>
  </r>
  <r>
    <x v="2"/>
    <s v="0151"/>
    <n v="0"/>
    <n v="0"/>
    <n v="2013"/>
    <n v="1998"/>
    <n v="-44.25"/>
    <n v="0"/>
    <s v="60-S1.5 - Retirement"/>
    <m/>
    <x v="0"/>
    <n v="2015"/>
    <b v="0"/>
  </r>
  <r>
    <x v="2"/>
    <s v="0151"/>
    <n v="0"/>
    <n v="0"/>
    <n v="2013"/>
    <n v="2002"/>
    <n v="-555.49"/>
    <n v="0"/>
    <s v="60-S1.5 - Retirement"/>
    <m/>
    <x v="0"/>
    <n v="2015"/>
    <b v="0"/>
  </r>
  <r>
    <x v="2"/>
    <s v="0151"/>
    <n v="0"/>
    <n v="0"/>
    <n v="2013"/>
    <n v="2003"/>
    <n v="-327.42"/>
    <n v="0"/>
    <s v="60-S1.5 - Retirement"/>
    <m/>
    <x v="0"/>
    <n v="2015"/>
    <b v="0"/>
  </r>
  <r>
    <x v="2"/>
    <s v="0151"/>
    <n v="0"/>
    <n v="0"/>
    <n v="2013"/>
    <n v="2004"/>
    <n v="-96.9"/>
    <n v="0"/>
    <s v="60-S1.5 - Retirement"/>
    <m/>
    <x v="0"/>
    <n v="2015"/>
    <b v="0"/>
  </r>
  <r>
    <x v="2"/>
    <s v="0151"/>
    <n v="0"/>
    <n v="0"/>
    <n v="2013"/>
    <n v="2009"/>
    <n v="-128.38999999999999"/>
    <n v="0"/>
    <s v="60-S1.5 - Retirement"/>
    <m/>
    <x v="0"/>
    <n v="2015"/>
    <b v="0"/>
  </r>
  <r>
    <x v="2"/>
    <s v="0151"/>
    <n v="0"/>
    <n v="0"/>
    <n v="2014"/>
    <n v="1966"/>
    <n v="-109625.58"/>
    <n v="0"/>
    <s v="60-S1.5 - Retirement"/>
    <m/>
    <x v="0"/>
    <n v="2015"/>
    <b v="0"/>
  </r>
  <r>
    <x v="2"/>
    <s v="0151"/>
    <n v="0"/>
    <n v="0"/>
    <n v="2014"/>
    <n v="1969"/>
    <n v="-163.51"/>
    <n v="0"/>
    <s v="60-S1.5 - Retirement"/>
    <m/>
    <x v="0"/>
    <n v="2015"/>
    <b v="0"/>
  </r>
  <r>
    <x v="2"/>
    <s v="0151"/>
    <n v="0"/>
    <n v="0"/>
    <n v="2014"/>
    <n v="1975"/>
    <n v="-32.659999999999997"/>
    <n v="0"/>
    <s v="60-S1.5 - Retirement"/>
    <m/>
    <x v="0"/>
    <n v="2015"/>
    <b v="0"/>
  </r>
  <r>
    <x v="2"/>
    <s v="0151"/>
    <n v="0"/>
    <n v="0"/>
    <n v="2014"/>
    <n v="1985"/>
    <n v="-362.76"/>
    <n v="0"/>
    <s v="60-S1.5 - Retirement"/>
    <m/>
    <x v="0"/>
    <n v="2015"/>
    <b v="0"/>
  </r>
  <r>
    <x v="2"/>
    <s v="0151"/>
    <n v="0"/>
    <n v="0"/>
    <n v="2014"/>
    <n v="1986"/>
    <n v="-228.39"/>
    <n v="0"/>
    <s v="60-S1.5 - Retirement"/>
    <m/>
    <x v="0"/>
    <n v="2015"/>
    <b v="0"/>
  </r>
  <r>
    <x v="2"/>
    <s v="0151"/>
    <n v="0"/>
    <n v="0"/>
    <n v="2014"/>
    <n v="1987"/>
    <n v="-0.45"/>
    <n v="0"/>
    <s v="60-S1.5 - Retirement"/>
    <m/>
    <x v="0"/>
    <n v="2015"/>
    <b v="0"/>
  </r>
  <r>
    <x v="2"/>
    <s v="0151"/>
    <n v="0"/>
    <n v="0"/>
    <n v="2014"/>
    <n v="1993"/>
    <n v="-10.73"/>
    <n v="0"/>
    <s v="60-S1.5 - Retirement"/>
    <m/>
    <x v="0"/>
    <n v="2015"/>
    <b v="0"/>
  </r>
  <r>
    <x v="2"/>
    <s v="0151"/>
    <n v="0"/>
    <n v="0"/>
    <n v="2014"/>
    <n v="1995"/>
    <n v="-2601.0700000000002"/>
    <n v="0"/>
    <s v="60-S1.5 - Retirement"/>
    <m/>
    <x v="0"/>
    <n v="2015"/>
    <b v="0"/>
  </r>
  <r>
    <x v="2"/>
    <s v="0151"/>
    <n v="0"/>
    <n v="0"/>
    <n v="2014"/>
    <n v="1996"/>
    <n v="-417.69"/>
    <n v="0"/>
    <s v="60-S1.5 - Retirement"/>
    <m/>
    <x v="0"/>
    <n v="2015"/>
    <b v="0"/>
  </r>
  <r>
    <x v="2"/>
    <s v="0151"/>
    <n v="0"/>
    <n v="0"/>
    <n v="2014"/>
    <n v="1998"/>
    <n v="-50.21"/>
    <n v="0"/>
    <s v="60-S1.5 - Retirement"/>
    <m/>
    <x v="0"/>
    <n v="2015"/>
    <b v="0"/>
  </r>
  <r>
    <x v="2"/>
    <s v="0151"/>
    <n v="0"/>
    <n v="0"/>
    <n v="2014"/>
    <n v="2002"/>
    <n v="-656.73"/>
    <n v="0"/>
    <s v="60-S1.5 - Retirement"/>
    <m/>
    <x v="0"/>
    <n v="2015"/>
    <b v="0"/>
  </r>
  <r>
    <x v="2"/>
    <s v="0151"/>
    <n v="0"/>
    <n v="0"/>
    <n v="2014"/>
    <n v="2003"/>
    <n v="-388.79"/>
    <n v="0"/>
    <s v="60-S1.5 - Retirement"/>
    <m/>
    <x v="0"/>
    <n v="2015"/>
    <b v="0"/>
  </r>
  <r>
    <x v="2"/>
    <s v="0151"/>
    <n v="0"/>
    <n v="0"/>
    <n v="2014"/>
    <n v="2004"/>
    <n v="-118.44"/>
    <n v="0"/>
    <s v="60-S1.5 - Retirement"/>
    <m/>
    <x v="0"/>
    <n v="2015"/>
    <b v="0"/>
  </r>
  <r>
    <x v="2"/>
    <s v="0151"/>
    <n v="0"/>
    <n v="0"/>
    <n v="2014"/>
    <n v="2009"/>
    <n v="-189.06"/>
    <n v="0"/>
    <s v="60-S1.5 - Retirement"/>
    <m/>
    <x v="0"/>
    <n v="2015"/>
    <b v="0"/>
  </r>
  <r>
    <x v="2"/>
    <s v="0151"/>
    <n v="0"/>
    <n v="0"/>
    <n v="2015"/>
    <n v="1966"/>
    <n v="-4892274.58"/>
    <n v="0"/>
    <s v="60-S1.5 - Retirement"/>
    <m/>
    <x v="0"/>
    <n v="2015"/>
    <b v="1"/>
  </r>
  <r>
    <x v="2"/>
    <s v="0151"/>
    <n v="0"/>
    <n v="0"/>
    <n v="2015"/>
    <n v="1969"/>
    <n v="-8319.9699999999993"/>
    <n v="0"/>
    <s v="60-S1.5 - Retirement"/>
    <m/>
    <x v="0"/>
    <n v="2015"/>
    <b v="1"/>
  </r>
  <r>
    <x v="2"/>
    <s v="0151"/>
    <n v="0"/>
    <n v="0"/>
    <n v="2015"/>
    <n v="1975"/>
    <n v="-2220.73"/>
    <n v="0"/>
    <s v="60-S1.5 - Retirement"/>
    <m/>
    <x v="0"/>
    <n v="2015"/>
    <b v="1"/>
  </r>
  <r>
    <x v="2"/>
    <s v="0151"/>
    <n v="0"/>
    <n v="0"/>
    <n v="2015"/>
    <n v="1985"/>
    <n v="-45000.23"/>
    <n v="0"/>
    <s v="60-S1.5 - Retirement"/>
    <m/>
    <x v="0"/>
    <n v="2015"/>
    <b v="1"/>
  </r>
  <r>
    <x v="2"/>
    <s v="0151"/>
    <n v="0"/>
    <n v="0"/>
    <n v="2015"/>
    <n v="1986"/>
    <n v="-30341.75"/>
    <n v="0"/>
    <s v="60-S1.5 - Retirement"/>
    <m/>
    <x v="0"/>
    <n v="2015"/>
    <b v="1"/>
  </r>
  <r>
    <x v="2"/>
    <s v="0151"/>
    <n v="0"/>
    <n v="0"/>
    <n v="2015"/>
    <n v="1987"/>
    <n v="-64.38"/>
    <n v="0"/>
    <s v="60-S1.5 - Retirement"/>
    <m/>
    <x v="0"/>
    <n v="2015"/>
    <b v="1"/>
  </r>
  <r>
    <x v="2"/>
    <s v="0151"/>
    <n v="0"/>
    <n v="0"/>
    <n v="2015"/>
    <n v="1993"/>
    <n v="-2548.67"/>
    <n v="0"/>
    <s v="60-S1.5 - Retirement"/>
    <m/>
    <x v="0"/>
    <n v="2015"/>
    <b v="1"/>
  </r>
  <r>
    <x v="2"/>
    <s v="0151"/>
    <n v="0"/>
    <n v="0"/>
    <n v="2015"/>
    <n v="1995"/>
    <n v="-753250.18"/>
    <n v="0"/>
    <s v="60-S1.5 - Retirement"/>
    <m/>
    <x v="0"/>
    <n v="2015"/>
    <b v="1"/>
  </r>
  <r>
    <x v="2"/>
    <s v="0151"/>
    <n v="0"/>
    <n v="0"/>
    <n v="2015"/>
    <n v="1996"/>
    <n v="-134956.65"/>
    <n v="0"/>
    <s v="60-S1.5 - Retirement"/>
    <m/>
    <x v="0"/>
    <n v="2015"/>
    <b v="1"/>
  </r>
  <r>
    <x v="2"/>
    <s v="0151"/>
    <n v="0"/>
    <n v="0"/>
    <n v="2015"/>
    <n v="1998"/>
    <n v="-20410.099999999999"/>
    <n v="0"/>
    <s v="60-S1.5 - Retirement"/>
    <m/>
    <x v="0"/>
    <n v="2015"/>
    <b v="1"/>
  </r>
  <r>
    <x v="2"/>
    <s v="0151"/>
    <n v="0"/>
    <n v="0"/>
    <n v="2015"/>
    <n v="2002"/>
    <n v="-467318.26"/>
    <n v="0"/>
    <s v="60-S1.5 - Retirement"/>
    <m/>
    <x v="0"/>
    <n v="2015"/>
    <b v="1"/>
  </r>
  <r>
    <x v="2"/>
    <s v="0151"/>
    <n v="0"/>
    <n v="0"/>
    <n v="2015"/>
    <n v="2003"/>
    <n v="-327537.95"/>
    <n v="0"/>
    <s v="60-S1.5 - Retirement"/>
    <m/>
    <x v="0"/>
    <n v="2015"/>
    <b v="1"/>
  </r>
  <r>
    <x v="2"/>
    <s v="0151"/>
    <n v="0"/>
    <n v="0"/>
    <n v="2015"/>
    <n v="2004"/>
    <n v="-118626.64"/>
    <n v="0"/>
    <s v="60-S1.5 - Retirement"/>
    <m/>
    <x v="0"/>
    <n v="2015"/>
    <b v="1"/>
  </r>
  <r>
    <x v="2"/>
    <s v="0151"/>
    <n v="0"/>
    <n v="0"/>
    <n v="2015"/>
    <n v="2009"/>
    <n v="-686962.23"/>
    <n v="0"/>
    <s v="60-S1.5 - Retirement"/>
    <m/>
    <x v="0"/>
    <n v="2015"/>
    <b v="1"/>
  </r>
  <r>
    <x v="2"/>
    <s v="0161"/>
    <n v="0"/>
    <n v="0"/>
    <n v="2011"/>
    <n v="1969"/>
    <n v="-112381.63"/>
    <n v="0"/>
    <s v="60-S1.5 - Retirement"/>
    <m/>
    <x v="0"/>
    <n v="2015"/>
    <b v="0"/>
  </r>
  <r>
    <x v="2"/>
    <s v="0161"/>
    <n v="0"/>
    <n v="0"/>
    <n v="2011"/>
    <n v="1971"/>
    <n v="-87.95"/>
    <n v="0"/>
    <s v="60-S1.5 - Retirement"/>
    <m/>
    <x v="0"/>
    <n v="2015"/>
    <b v="0"/>
  </r>
  <r>
    <x v="2"/>
    <s v="0161"/>
    <n v="0"/>
    <n v="0"/>
    <n v="2011"/>
    <n v="1972"/>
    <n v="-9.9600000000000009"/>
    <n v="0"/>
    <s v="60-S1.5 - Retirement"/>
    <m/>
    <x v="0"/>
    <n v="2015"/>
    <b v="0"/>
  </r>
  <r>
    <x v="2"/>
    <s v="0161"/>
    <n v="0"/>
    <n v="0"/>
    <n v="2011"/>
    <n v="1973"/>
    <n v="-1.43"/>
    <n v="0"/>
    <s v="60-S1.5 - Retirement"/>
    <m/>
    <x v="0"/>
    <n v="2015"/>
    <b v="0"/>
  </r>
  <r>
    <x v="2"/>
    <s v="0161"/>
    <n v="0"/>
    <n v="0"/>
    <n v="2011"/>
    <n v="1974"/>
    <n v="-258.49"/>
    <n v="0"/>
    <s v="60-S1.5 - Retirement"/>
    <m/>
    <x v="0"/>
    <n v="2015"/>
    <b v="0"/>
  </r>
  <r>
    <x v="2"/>
    <s v="0161"/>
    <n v="0"/>
    <n v="0"/>
    <n v="2011"/>
    <n v="1977"/>
    <n v="-6.6"/>
    <n v="0"/>
    <s v="60-S1.5 - Retirement"/>
    <m/>
    <x v="0"/>
    <n v="2015"/>
    <b v="0"/>
  </r>
  <r>
    <x v="2"/>
    <s v="0161"/>
    <n v="0"/>
    <n v="0"/>
    <n v="2011"/>
    <n v="1984"/>
    <n v="-28.57"/>
    <n v="0"/>
    <s v="60-S1.5 - Retirement"/>
    <m/>
    <x v="0"/>
    <n v="2015"/>
    <b v="0"/>
  </r>
  <r>
    <x v="2"/>
    <s v="0161"/>
    <n v="0"/>
    <n v="0"/>
    <n v="2011"/>
    <n v="1987"/>
    <n v="-133.65"/>
    <n v="0"/>
    <s v="60-S1.5 - Retirement"/>
    <m/>
    <x v="0"/>
    <n v="2015"/>
    <b v="0"/>
  </r>
  <r>
    <x v="2"/>
    <s v="0161"/>
    <n v="0"/>
    <n v="0"/>
    <n v="2011"/>
    <n v="1988"/>
    <n v="-5.14"/>
    <n v="0"/>
    <s v="60-S1.5 - Retirement"/>
    <m/>
    <x v="0"/>
    <n v="2015"/>
    <b v="0"/>
  </r>
  <r>
    <x v="2"/>
    <s v="0161"/>
    <n v="0"/>
    <n v="0"/>
    <n v="2011"/>
    <n v="1993"/>
    <n v="-15.56"/>
    <n v="0"/>
    <s v="60-S1.5 - Retirement"/>
    <m/>
    <x v="0"/>
    <n v="2015"/>
    <b v="0"/>
  </r>
  <r>
    <x v="2"/>
    <s v="0161"/>
    <n v="0"/>
    <n v="0"/>
    <n v="2011"/>
    <n v="1994"/>
    <n v="-0.92"/>
    <n v="0"/>
    <s v="60-S1.5 - Retirement"/>
    <m/>
    <x v="0"/>
    <n v="2015"/>
    <b v="0"/>
  </r>
  <r>
    <x v="2"/>
    <s v="0161"/>
    <n v="0"/>
    <n v="0"/>
    <n v="2011"/>
    <n v="1996"/>
    <n v="-6979.6"/>
    <n v="0"/>
    <s v="60-S1.5 - Retirement"/>
    <m/>
    <x v="0"/>
    <n v="2015"/>
    <b v="0"/>
  </r>
  <r>
    <x v="2"/>
    <s v="0161"/>
    <n v="0"/>
    <n v="0"/>
    <n v="2011"/>
    <n v="1998"/>
    <n v="-27.35"/>
    <n v="0"/>
    <s v="60-S1.5 - Retirement"/>
    <m/>
    <x v="0"/>
    <n v="2015"/>
    <b v="0"/>
  </r>
  <r>
    <x v="2"/>
    <s v="0161"/>
    <n v="0"/>
    <n v="0"/>
    <n v="2011"/>
    <n v="2003"/>
    <n v="-2798.06"/>
    <n v="0"/>
    <s v="60-S1.5 - Retirement"/>
    <m/>
    <x v="0"/>
    <n v="2015"/>
    <b v="0"/>
  </r>
  <r>
    <x v="2"/>
    <s v="0161"/>
    <n v="0"/>
    <n v="0"/>
    <n v="2011"/>
    <n v="2004"/>
    <n v="-60.26"/>
    <n v="0"/>
    <s v="60-S1.5 - Retirement"/>
    <m/>
    <x v="0"/>
    <n v="2015"/>
    <b v="0"/>
  </r>
  <r>
    <x v="2"/>
    <s v="0161"/>
    <n v="0"/>
    <n v="0"/>
    <n v="2011"/>
    <n v="2006"/>
    <n v="-109.15"/>
    <n v="0"/>
    <s v="60-S1.5 - Retirement"/>
    <m/>
    <x v="0"/>
    <n v="2015"/>
    <b v="0"/>
  </r>
  <r>
    <x v="2"/>
    <s v="0161"/>
    <n v="0"/>
    <n v="0"/>
    <n v="2011"/>
    <n v="2007"/>
    <n v="-90.27"/>
    <n v="0"/>
    <s v="60-S1.5 - Retirement"/>
    <m/>
    <x v="0"/>
    <n v="2015"/>
    <b v="0"/>
  </r>
  <r>
    <x v="2"/>
    <s v="0161"/>
    <n v="0"/>
    <n v="0"/>
    <n v="2011"/>
    <n v="2008"/>
    <n v="-2.98"/>
    <n v="0"/>
    <s v="60-S1.5 - Retirement"/>
    <m/>
    <x v="0"/>
    <n v="2015"/>
    <b v="0"/>
  </r>
  <r>
    <x v="2"/>
    <s v="0161"/>
    <n v="0"/>
    <n v="0"/>
    <n v="2011"/>
    <n v="2009"/>
    <n v="-1.38"/>
    <n v="0"/>
    <s v="60-S1.5 - Retirement"/>
    <m/>
    <x v="0"/>
    <n v="2015"/>
    <b v="0"/>
  </r>
  <r>
    <x v="2"/>
    <s v="0161"/>
    <n v="0"/>
    <n v="0"/>
    <n v="2011"/>
    <n v="2010"/>
    <n v="-3.4"/>
    <n v="0"/>
    <s v="60-S1.5 - Retirement"/>
    <m/>
    <x v="0"/>
    <n v="2015"/>
    <b v="0"/>
  </r>
  <r>
    <x v="2"/>
    <s v="0161"/>
    <n v="0"/>
    <n v="0"/>
    <n v="2012"/>
    <n v="1969"/>
    <n v="-115856.01"/>
    <n v="0"/>
    <s v="60-S1.5 - Retirement"/>
    <m/>
    <x v="0"/>
    <n v="2015"/>
    <b v="0"/>
  </r>
  <r>
    <x v="2"/>
    <s v="0161"/>
    <n v="0"/>
    <n v="0"/>
    <n v="2012"/>
    <n v="1971"/>
    <n v="-90.85"/>
    <n v="0"/>
    <s v="60-S1.5 - Retirement"/>
    <m/>
    <x v="0"/>
    <n v="2015"/>
    <b v="0"/>
  </r>
  <r>
    <x v="2"/>
    <s v="0161"/>
    <n v="0"/>
    <n v="0"/>
    <n v="2012"/>
    <n v="1972"/>
    <n v="-10.33"/>
    <n v="0"/>
    <s v="60-S1.5 - Retirement"/>
    <m/>
    <x v="0"/>
    <n v="2015"/>
    <b v="0"/>
  </r>
  <r>
    <x v="2"/>
    <s v="0161"/>
    <n v="0"/>
    <n v="0"/>
    <n v="2012"/>
    <n v="1973"/>
    <n v="-1.49"/>
    <n v="0"/>
    <s v="60-S1.5 - Retirement"/>
    <m/>
    <x v="0"/>
    <n v="2015"/>
    <b v="0"/>
  </r>
  <r>
    <x v="2"/>
    <s v="0161"/>
    <n v="0"/>
    <n v="0"/>
    <n v="2012"/>
    <n v="1974"/>
    <n v="-268.64"/>
    <n v="0"/>
    <s v="60-S1.5 - Retirement"/>
    <m/>
    <x v="0"/>
    <n v="2015"/>
    <b v="0"/>
  </r>
  <r>
    <x v="2"/>
    <s v="0161"/>
    <n v="0"/>
    <n v="0"/>
    <n v="2012"/>
    <n v="1977"/>
    <n v="-6.9"/>
    <n v="0"/>
    <s v="60-S1.5 - Retirement"/>
    <m/>
    <x v="0"/>
    <n v="2015"/>
    <b v="0"/>
  </r>
  <r>
    <x v="2"/>
    <s v="0161"/>
    <n v="0"/>
    <n v="0"/>
    <n v="2012"/>
    <n v="1984"/>
    <n v="-30.57"/>
    <n v="0"/>
    <s v="60-S1.5 - Retirement"/>
    <m/>
    <x v="0"/>
    <n v="2015"/>
    <b v="0"/>
  </r>
  <r>
    <x v="2"/>
    <s v="0161"/>
    <n v="0"/>
    <n v="0"/>
    <n v="2012"/>
    <n v="1987"/>
    <n v="-144.49"/>
    <n v="0"/>
    <s v="60-S1.5 - Retirement"/>
    <m/>
    <x v="0"/>
    <n v="2015"/>
    <b v="0"/>
  </r>
  <r>
    <x v="2"/>
    <s v="0161"/>
    <n v="0"/>
    <n v="0"/>
    <n v="2012"/>
    <n v="1988"/>
    <n v="-5.58"/>
    <n v="0"/>
    <s v="60-S1.5 - Retirement"/>
    <m/>
    <x v="0"/>
    <n v="2015"/>
    <b v="0"/>
  </r>
  <r>
    <x v="2"/>
    <s v="0161"/>
    <n v="0"/>
    <n v="0"/>
    <n v="2012"/>
    <n v="1993"/>
    <n v="-17.3"/>
    <n v="0"/>
    <s v="60-S1.5 - Retirement"/>
    <m/>
    <x v="0"/>
    <n v="2015"/>
    <b v="0"/>
  </r>
  <r>
    <x v="2"/>
    <s v="0161"/>
    <n v="0"/>
    <n v="0"/>
    <n v="2012"/>
    <n v="1994"/>
    <n v="-1.03"/>
    <n v="0"/>
    <s v="60-S1.5 - Retirement"/>
    <m/>
    <x v="0"/>
    <n v="2015"/>
    <b v="0"/>
  </r>
  <r>
    <x v="2"/>
    <s v="0161"/>
    <n v="0"/>
    <n v="0"/>
    <n v="2012"/>
    <n v="1996"/>
    <n v="-7920.53"/>
    <n v="0"/>
    <s v="60-S1.5 - Retirement"/>
    <m/>
    <x v="0"/>
    <n v="2015"/>
    <b v="0"/>
  </r>
  <r>
    <x v="2"/>
    <s v="0161"/>
    <n v="0"/>
    <n v="0"/>
    <n v="2012"/>
    <n v="1998"/>
    <n v="-31.32"/>
    <n v="0"/>
    <s v="60-S1.5 - Retirement"/>
    <m/>
    <x v="0"/>
    <n v="2015"/>
    <b v="0"/>
  </r>
  <r>
    <x v="2"/>
    <s v="0161"/>
    <n v="0"/>
    <n v="0"/>
    <n v="2012"/>
    <n v="2003"/>
    <n v="-3495.66"/>
    <n v="0"/>
    <s v="60-S1.5 - Retirement"/>
    <m/>
    <x v="0"/>
    <n v="2015"/>
    <b v="0"/>
  </r>
  <r>
    <x v="2"/>
    <s v="0161"/>
    <n v="0"/>
    <n v="0"/>
    <n v="2012"/>
    <n v="2004"/>
    <n v="-76.3"/>
    <n v="0"/>
    <s v="60-S1.5 - Retirement"/>
    <m/>
    <x v="0"/>
    <n v="2015"/>
    <b v="0"/>
  </r>
  <r>
    <x v="2"/>
    <s v="0161"/>
    <n v="0"/>
    <n v="0"/>
    <n v="2012"/>
    <n v="2006"/>
    <n v="-152.99"/>
    <n v="0"/>
    <s v="60-S1.5 - Retirement"/>
    <m/>
    <x v="0"/>
    <n v="2015"/>
    <b v="0"/>
  </r>
  <r>
    <x v="2"/>
    <s v="0161"/>
    <n v="0"/>
    <n v="0"/>
    <n v="2012"/>
    <n v="2007"/>
    <n v="-132.93"/>
    <n v="0"/>
    <s v="60-S1.5 - Retirement"/>
    <m/>
    <x v="0"/>
    <n v="2015"/>
    <b v="0"/>
  </r>
  <r>
    <x v="2"/>
    <s v="0161"/>
    <n v="0"/>
    <n v="0"/>
    <n v="2012"/>
    <n v="2008"/>
    <n v="-5.0599999999999996"/>
    <n v="0"/>
    <s v="60-S1.5 - Retirement"/>
    <m/>
    <x v="0"/>
    <n v="2015"/>
    <b v="0"/>
  </r>
  <r>
    <x v="2"/>
    <s v="0161"/>
    <n v="0"/>
    <n v="0"/>
    <n v="2012"/>
    <n v="2009"/>
    <n v="-2.86"/>
    <n v="0"/>
    <s v="60-S1.5 - Retirement"/>
    <m/>
    <x v="0"/>
    <n v="2015"/>
    <b v="0"/>
  </r>
  <r>
    <x v="2"/>
    <s v="0161"/>
    <n v="0"/>
    <n v="0"/>
    <n v="2012"/>
    <n v="2010"/>
    <n v="-10.45"/>
    <n v="0"/>
    <s v="60-S1.5 - Retirement"/>
    <m/>
    <x v="0"/>
    <n v="2015"/>
    <b v="0"/>
  </r>
  <r>
    <x v="2"/>
    <s v="0161"/>
    <n v="0"/>
    <n v="0"/>
    <n v="2013"/>
    <n v="1969"/>
    <n v="-119010.63"/>
    <n v="0"/>
    <s v="60-S1.5 - Retirement"/>
    <m/>
    <x v="0"/>
    <n v="2015"/>
    <b v="0"/>
  </r>
  <r>
    <x v="2"/>
    <s v="0161"/>
    <n v="0"/>
    <n v="0"/>
    <n v="2013"/>
    <n v="1971"/>
    <n v="-93.85"/>
    <n v="0"/>
    <s v="60-S1.5 - Retirement"/>
    <m/>
    <x v="0"/>
    <n v="2015"/>
    <b v="0"/>
  </r>
  <r>
    <x v="2"/>
    <s v="0161"/>
    <n v="0"/>
    <n v="0"/>
    <n v="2013"/>
    <n v="1972"/>
    <n v="-10.67"/>
    <n v="0"/>
    <s v="60-S1.5 - Retirement"/>
    <m/>
    <x v="0"/>
    <n v="2015"/>
    <b v="0"/>
  </r>
  <r>
    <x v="2"/>
    <s v="0161"/>
    <n v="0"/>
    <n v="0"/>
    <n v="2013"/>
    <n v="1973"/>
    <n v="-1.54"/>
    <n v="0"/>
    <s v="60-S1.5 - Retirement"/>
    <m/>
    <x v="0"/>
    <n v="2015"/>
    <b v="0"/>
  </r>
  <r>
    <x v="2"/>
    <s v="0161"/>
    <n v="0"/>
    <n v="0"/>
    <n v="2013"/>
    <n v="1974"/>
    <n v="-279.26"/>
    <n v="0"/>
    <s v="60-S1.5 - Retirement"/>
    <m/>
    <x v="0"/>
    <n v="2015"/>
    <b v="0"/>
  </r>
  <r>
    <x v="2"/>
    <s v="0161"/>
    <n v="0"/>
    <n v="0"/>
    <n v="2013"/>
    <n v="1977"/>
    <n v="-7.22"/>
    <n v="0"/>
    <s v="60-S1.5 - Retirement"/>
    <m/>
    <x v="0"/>
    <n v="2015"/>
    <b v="0"/>
  </r>
  <r>
    <x v="2"/>
    <s v="0161"/>
    <n v="0"/>
    <n v="0"/>
    <n v="2013"/>
    <n v="1984"/>
    <n v="-32.47"/>
    <n v="0"/>
    <s v="60-S1.5 - Retirement"/>
    <m/>
    <x v="0"/>
    <n v="2015"/>
    <b v="0"/>
  </r>
  <r>
    <x v="2"/>
    <s v="0161"/>
    <n v="0"/>
    <n v="0"/>
    <n v="2013"/>
    <n v="1987"/>
    <n v="-154.96"/>
    <n v="0"/>
    <s v="60-S1.5 - Retirement"/>
    <m/>
    <x v="0"/>
    <n v="2015"/>
    <b v="0"/>
  </r>
  <r>
    <x v="2"/>
    <s v="0161"/>
    <n v="0"/>
    <n v="0"/>
    <n v="2013"/>
    <n v="1988"/>
    <n v="-6.04"/>
    <n v="0"/>
    <s v="60-S1.5 - Retirement"/>
    <m/>
    <x v="0"/>
    <n v="2015"/>
    <b v="0"/>
  </r>
  <r>
    <x v="2"/>
    <s v="0161"/>
    <n v="0"/>
    <n v="0"/>
    <n v="2013"/>
    <n v="1993"/>
    <n v="-19.010000000000002"/>
    <n v="0"/>
    <s v="60-S1.5 - Retirement"/>
    <m/>
    <x v="0"/>
    <n v="2015"/>
    <b v="0"/>
  </r>
  <r>
    <x v="2"/>
    <s v="0161"/>
    <n v="0"/>
    <n v="0"/>
    <n v="2013"/>
    <n v="1994"/>
    <n v="-1.1499999999999999"/>
    <n v="0"/>
    <s v="60-S1.5 - Retirement"/>
    <m/>
    <x v="0"/>
    <n v="2015"/>
    <b v="0"/>
  </r>
  <r>
    <x v="2"/>
    <s v="0161"/>
    <n v="0"/>
    <n v="0"/>
    <n v="2013"/>
    <n v="1996"/>
    <n v="-8856.9"/>
    <n v="0"/>
    <s v="60-S1.5 - Retirement"/>
    <m/>
    <x v="0"/>
    <n v="2015"/>
    <b v="0"/>
  </r>
  <r>
    <x v="2"/>
    <s v="0161"/>
    <n v="0"/>
    <n v="0"/>
    <n v="2013"/>
    <n v="1998"/>
    <n v="-35.83"/>
    <n v="0"/>
    <s v="60-S1.5 - Retirement"/>
    <m/>
    <x v="0"/>
    <n v="2015"/>
    <b v="0"/>
  </r>
  <r>
    <x v="2"/>
    <s v="0161"/>
    <n v="0"/>
    <n v="0"/>
    <n v="2013"/>
    <n v="2003"/>
    <n v="-4272.79"/>
    <n v="0"/>
    <s v="60-S1.5 - Retirement"/>
    <m/>
    <x v="0"/>
    <n v="2015"/>
    <b v="0"/>
  </r>
  <r>
    <x v="2"/>
    <s v="0161"/>
    <n v="0"/>
    <n v="0"/>
    <n v="2013"/>
    <n v="2004"/>
    <n v="-95.33"/>
    <n v="0"/>
    <s v="60-S1.5 - Retirement"/>
    <m/>
    <x v="0"/>
    <n v="2015"/>
    <b v="0"/>
  </r>
  <r>
    <x v="2"/>
    <s v="0161"/>
    <n v="0"/>
    <n v="0"/>
    <n v="2013"/>
    <n v="2006"/>
    <n v="-204.09"/>
    <n v="0"/>
    <s v="60-S1.5 - Retirement"/>
    <m/>
    <x v="0"/>
    <n v="2015"/>
    <b v="0"/>
  </r>
  <r>
    <x v="2"/>
    <s v="0161"/>
    <n v="0"/>
    <n v="0"/>
    <n v="2013"/>
    <n v="2007"/>
    <n v="-186.32"/>
    <n v="0"/>
    <s v="60-S1.5 - Retirement"/>
    <m/>
    <x v="0"/>
    <n v="2015"/>
    <b v="0"/>
  </r>
  <r>
    <x v="2"/>
    <s v="0161"/>
    <n v="0"/>
    <n v="0"/>
    <n v="2013"/>
    <n v="2008"/>
    <n v="-7.45"/>
    <n v="0"/>
    <s v="60-S1.5 - Retirement"/>
    <m/>
    <x v="0"/>
    <n v="2015"/>
    <b v="0"/>
  </r>
  <r>
    <x v="2"/>
    <s v="0161"/>
    <n v="0"/>
    <n v="0"/>
    <n v="2013"/>
    <n v="2009"/>
    <n v="-4.8600000000000003"/>
    <n v="0"/>
    <s v="60-S1.5 - Retirement"/>
    <m/>
    <x v="0"/>
    <n v="2015"/>
    <b v="0"/>
  </r>
  <r>
    <x v="2"/>
    <s v="0161"/>
    <n v="0"/>
    <n v="0"/>
    <n v="2013"/>
    <n v="2010"/>
    <n v="-21.73"/>
    <n v="0"/>
    <s v="60-S1.5 - Retirement"/>
    <m/>
    <x v="0"/>
    <n v="2015"/>
    <b v="0"/>
  </r>
  <r>
    <x v="2"/>
    <s v="0161"/>
    <n v="0"/>
    <n v="0"/>
    <n v="2014"/>
    <n v="1969"/>
    <n v="-122229.05"/>
    <n v="0"/>
    <s v="60-S1.5 - Retirement"/>
    <m/>
    <x v="0"/>
    <n v="2015"/>
    <b v="0"/>
  </r>
  <r>
    <x v="2"/>
    <s v="0161"/>
    <n v="0"/>
    <n v="0"/>
    <n v="2014"/>
    <n v="1971"/>
    <n v="-96.76"/>
    <n v="0"/>
    <s v="60-S1.5 - Retirement"/>
    <m/>
    <x v="0"/>
    <n v="2015"/>
    <b v="0"/>
  </r>
  <r>
    <x v="2"/>
    <s v="0161"/>
    <n v="0"/>
    <n v="0"/>
    <n v="2014"/>
    <n v="1972"/>
    <n v="-11.02"/>
    <n v="0"/>
    <s v="60-S1.5 - Retirement"/>
    <m/>
    <x v="0"/>
    <n v="2015"/>
    <b v="0"/>
  </r>
  <r>
    <x v="2"/>
    <s v="0161"/>
    <n v="0"/>
    <n v="0"/>
    <n v="2014"/>
    <n v="1973"/>
    <n v="-1.59"/>
    <n v="0"/>
    <s v="60-S1.5 - Retirement"/>
    <m/>
    <x v="0"/>
    <n v="2015"/>
    <b v="0"/>
  </r>
  <r>
    <x v="2"/>
    <s v="0161"/>
    <n v="0"/>
    <n v="0"/>
    <n v="2014"/>
    <n v="1974"/>
    <n v="-289.64999999999998"/>
    <n v="0"/>
    <s v="60-S1.5 - Retirement"/>
    <m/>
    <x v="0"/>
    <n v="2015"/>
    <b v="0"/>
  </r>
  <r>
    <x v="2"/>
    <s v="0161"/>
    <n v="0"/>
    <n v="0"/>
    <n v="2014"/>
    <n v="1977"/>
    <n v="-7.54"/>
    <n v="0"/>
    <s v="60-S1.5 - Retirement"/>
    <m/>
    <x v="0"/>
    <n v="2015"/>
    <b v="0"/>
  </r>
  <r>
    <x v="2"/>
    <s v="0161"/>
    <n v="0"/>
    <n v="0"/>
    <n v="2014"/>
    <n v="1984"/>
    <n v="-34.53"/>
    <n v="0"/>
    <s v="60-S1.5 - Retirement"/>
    <m/>
    <x v="0"/>
    <n v="2015"/>
    <b v="0"/>
  </r>
  <r>
    <x v="2"/>
    <s v="0161"/>
    <n v="0"/>
    <n v="0"/>
    <n v="2014"/>
    <n v="1987"/>
    <n v="-166.32"/>
    <n v="0"/>
    <s v="60-S1.5 - Retirement"/>
    <m/>
    <x v="0"/>
    <n v="2015"/>
    <b v="0"/>
  </r>
  <r>
    <x v="2"/>
    <s v="0161"/>
    <n v="0"/>
    <n v="0"/>
    <n v="2014"/>
    <n v="1988"/>
    <n v="-6.47"/>
    <n v="0"/>
    <s v="60-S1.5 - Retirement"/>
    <m/>
    <x v="0"/>
    <n v="2015"/>
    <b v="0"/>
  </r>
  <r>
    <x v="2"/>
    <s v="0161"/>
    <n v="0"/>
    <n v="0"/>
    <n v="2014"/>
    <n v="1993"/>
    <n v="-20.91"/>
    <n v="0"/>
    <s v="60-S1.5 - Retirement"/>
    <m/>
    <x v="0"/>
    <n v="2015"/>
    <b v="0"/>
  </r>
  <r>
    <x v="2"/>
    <s v="0161"/>
    <n v="0"/>
    <n v="0"/>
    <n v="2014"/>
    <n v="1994"/>
    <n v="-1.26"/>
    <n v="0"/>
    <s v="60-S1.5 - Retirement"/>
    <m/>
    <x v="0"/>
    <n v="2015"/>
    <b v="0"/>
  </r>
  <r>
    <x v="2"/>
    <s v="0161"/>
    <n v="0"/>
    <n v="0"/>
    <n v="2014"/>
    <n v="1996"/>
    <n v="-9906.7099999999991"/>
    <n v="0"/>
    <s v="60-S1.5 - Retirement"/>
    <m/>
    <x v="0"/>
    <n v="2015"/>
    <b v="0"/>
  </r>
  <r>
    <x v="2"/>
    <s v="0161"/>
    <n v="0"/>
    <n v="0"/>
    <n v="2014"/>
    <n v="1998"/>
    <n v="-40.659999999999997"/>
    <n v="0"/>
    <s v="60-S1.5 - Retirement"/>
    <m/>
    <x v="0"/>
    <n v="2015"/>
    <b v="0"/>
  </r>
  <r>
    <x v="2"/>
    <s v="0161"/>
    <n v="0"/>
    <n v="0"/>
    <n v="2014"/>
    <n v="2003"/>
    <n v="-5073.68"/>
    <n v="0"/>
    <s v="60-S1.5 - Retirement"/>
    <m/>
    <x v="0"/>
    <n v="2015"/>
    <b v="0"/>
  </r>
  <r>
    <x v="2"/>
    <s v="0161"/>
    <n v="0"/>
    <n v="0"/>
    <n v="2014"/>
    <n v="2004"/>
    <n v="-116.52"/>
    <n v="0"/>
    <s v="60-S1.5 - Retirement"/>
    <m/>
    <x v="0"/>
    <n v="2015"/>
    <b v="0"/>
  </r>
  <r>
    <x v="2"/>
    <s v="0161"/>
    <n v="0"/>
    <n v="0"/>
    <n v="2014"/>
    <n v="2006"/>
    <n v="-258.45"/>
    <n v="0"/>
    <s v="60-S1.5 - Retirement"/>
    <m/>
    <x v="0"/>
    <n v="2015"/>
    <b v="0"/>
  </r>
  <r>
    <x v="2"/>
    <s v="0161"/>
    <n v="0"/>
    <n v="0"/>
    <n v="2014"/>
    <n v="2007"/>
    <n v="-248.56"/>
    <n v="0"/>
    <s v="60-S1.5 - Retirement"/>
    <m/>
    <x v="0"/>
    <n v="2015"/>
    <b v="0"/>
  </r>
  <r>
    <x v="2"/>
    <s v="0161"/>
    <n v="0"/>
    <n v="0"/>
    <n v="2014"/>
    <n v="2008"/>
    <n v="-10.44"/>
    <n v="0"/>
    <s v="60-S1.5 - Retirement"/>
    <m/>
    <x v="0"/>
    <n v="2015"/>
    <b v="0"/>
  </r>
  <r>
    <x v="2"/>
    <s v="0161"/>
    <n v="0"/>
    <n v="0"/>
    <n v="2014"/>
    <n v="2009"/>
    <n v="-7.16"/>
    <n v="0"/>
    <s v="60-S1.5 - Retirement"/>
    <m/>
    <x v="0"/>
    <n v="2015"/>
    <b v="0"/>
  </r>
  <r>
    <x v="2"/>
    <s v="0161"/>
    <n v="0"/>
    <n v="0"/>
    <n v="2014"/>
    <n v="2010"/>
    <n v="-36.869999999999997"/>
    <n v="0"/>
    <s v="60-S1.5 - Retirement"/>
    <m/>
    <x v="0"/>
    <n v="2015"/>
    <b v="0"/>
  </r>
  <r>
    <x v="2"/>
    <s v="0161"/>
    <n v="0"/>
    <n v="0"/>
    <n v="2015"/>
    <n v="1969"/>
    <n v="-6219459.8300000001"/>
    <n v="0"/>
    <s v="60-S1.5 - Retirement"/>
    <m/>
    <x v="0"/>
    <n v="2015"/>
    <b v="1"/>
  </r>
  <r>
    <x v="2"/>
    <s v="0161"/>
    <n v="0"/>
    <n v="0"/>
    <n v="2015"/>
    <n v="1971"/>
    <n v="-5395.59"/>
    <n v="0"/>
    <s v="60-S1.5 - Retirement"/>
    <m/>
    <x v="0"/>
    <n v="2015"/>
    <b v="1"/>
  </r>
  <r>
    <x v="2"/>
    <s v="0161"/>
    <n v="0"/>
    <n v="0"/>
    <n v="2015"/>
    <n v="1972"/>
    <n v="-645.02"/>
    <n v="0"/>
    <s v="60-S1.5 - Retirement"/>
    <m/>
    <x v="0"/>
    <n v="2015"/>
    <b v="1"/>
  </r>
  <r>
    <x v="2"/>
    <s v="0161"/>
    <n v="0"/>
    <n v="0"/>
    <n v="2015"/>
    <n v="1973"/>
    <n v="-97.95"/>
    <n v="0"/>
    <s v="60-S1.5 - Retirement"/>
    <m/>
    <x v="0"/>
    <n v="2015"/>
    <b v="1"/>
  </r>
  <r>
    <x v="2"/>
    <s v="0161"/>
    <n v="0"/>
    <n v="0"/>
    <n v="2015"/>
    <n v="1974"/>
    <n v="-18696.96"/>
    <n v="0"/>
    <s v="60-S1.5 - Retirement"/>
    <m/>
    <x v="0"/>
    <n v="2015"/>
    <b v="1"/>
  </r>
  <r>
    <x v="2"/>
    <s v="0161"/>
    <n v="0"/>
    <n v="0"/>
    <n v="2015"/>
    <n v="1977"/>
    <n v="-569.74"/>
    <n v="0"/>
    <s v="60-S1.5 - Retirement"/>
    <m/>
    <x v="0"/>
    <n v="2015"/>
    <b v="1"/>
  </r>
  <r>
    <x v="2"/>
    <s v="0161"/>
    <n v="0"/>
    <n v="0"/>
    <n v="2015"/>
    <n v="1984"/>
    <n v="-3993.86"/>
    <n v="0"/>
    <s v="60-S1.5 - Retirement"/>
    <m/>
    <x v="0"/>
    <n v="2015"/>
    <b v="1"/>
  </r>
  <r>
    <x v="2"/>
    <s v="0161"/>
    <n v="0"/>
    <n v="0"/>
    <n v="2015"/>
    <n v="1987"/>
    <n v="-23816.26"/>
    <n v="0"/>
    <s v="60-S1.5 - Retirement"/>
    <m/>
    <x v="0"/>
    <n v="2015"/>
    <b v="1"/>
  </r>
  <r>
    <x v="2"/>
    <s v="0161"/>
    <n v="0"/>
    <n v="0"/>
    <n v="2015"/>
    <n v="1988"/>
    <n v="-1001.77"/>
    <n v="0"/>
    <s v="60-S1.5 - Retirement"/>
    <m/>
    <x v="0"/>
    <n v="2015"/>
    <b v="1"/>
  </r>
  <r>
    <x v="2"/>
    <s v="0161"/>
    <n v="0"/>
    <n v="0"/>
    <n v="2015"/>
    <n v="1993"/>
    <n v="-4969.22"/>
    <n v="0"/>
    <s v="60-S1.5 - Retirement"/>
    <m/>
    <x v="0"/>
    <n v="2015"/>
    <b v="1"/>
  </r>
  <r>
    <x v="2"/>
    <s v="0161"/>
    <n v="0"/>
    <n v="0"/>
    <n v="2015"/>
    <n v="1994"/>
    <n v="-330.64"/>
    <n v="0"/>
    <s v="60-S1.5 - Retirement"/>
    <m/>
    <x v="0"/>
    <n v="2015"/>
    <b v="1"/>
  </r>
  <r>
    <x v="2"/>
    <s v="0161"/>
    <n v="0"/>
    <n v="0"/>
    <n v="2015"/>
    <n v="1996"/>
    <n v="-3200892.03"/>
    <n v="0"/>
    <s v="60-S1.5 - Retirement"/>
    <m/>
    <x v="0"/>
    <n v="2015"/>
    <b v="1"/>
  </r>
  <r>
    <x v="2"/>
    <s v="0161"/>
    <n v="0"/>
    <n v="0"/>
    <n v="2015"/>
    <n v="1998"/>
    <n v="-16528.7"/>
    <n v="0"/>
    <s v="60-S1.5 - Retirement"/>
    <m/>
    <x v="0"/>
    <n v="2015"/>
    <b v="1"/>
  </r>
  <r>
    <x v="2"/>
    <s v="0161"/>
    <n v="0"/>
    <n v="0"/>
    <n v="2015"/>
    <n v="2003"/>
    <n v="-4274368.91"/>
    <n v="0"/>
    <s v="60-S1.5 - Retirement"/>
    <m/>
    <x v="0"/>
    <n v="2015"/>
    <b v="1"/>
  </r>
  <r>
    <x v="2"/>
    <s v="0161"/>
    <n v="0"/>
    <n v="0"/>
    <n v="2015"/>
    <n v="2004"/>
    <n v="-116701.51"/>
    <n v="0"/>
    <s v="60-S1.5 - Retirement"/>
    <m/>
    <x v="0"/>
    <n v="2015"/>
    <b v="1"/>
  </r>
  <r>
    <x v="2"/>
    <s v="0161"/>
    <n v="0"/>
    <n v="0"/>
    <n v="2015"/>
    <n v="2006"/>
    <n v="-395992.46"/>
    <n v="0"/>
    <s v="60-S1.5 - Retirement"/>
    <m/>
    <x v="0"/>
    <n v="2015"/>
    <b v="1"/>
  </r>
  <r>
    <x v="2"/>
    <s v="0161"/>
    <n v="0"/>
    <n v="0"/>
    <n v="2015"/>
    <n v="2007"/>
    <n v="-482572.33"/>
    <n v="0"/>
    <s v="60-S1.5 - Retirement"/>
    <m/>
    <x v="0"/>
    <n v="2015"/>
    <b v="1"/>
  </r>
  <r>
    <x v="2"/>
    <s v="0161"/>
    <n v="0"/>
    <n v="0"/>
    <n v="2015"/>
    <n v="2008"/>
    <n v="-27042.65"/>
    <n v="0"/>
    <s v="60-S1.5 - Retirement"/>
    <m/>
    <x v="0"/>
    <n v="2015"/>
    <b v="1"/>
  </r>
  <r>
    <x v="2"/>
    <s v="0161"/>
    <n v="0"/>
    <n v="0"/>
    <n v="2015"/>
    <n v="2009"/>
    <n v="-26005.65"/>
    <n v="0"/>
    <s v="60-S1.5 - Retirement"/>
    <m/>
    <x v="0"/>
    <n v="2015"/>
    <b v="1"/>
  </r>
  <r>
    <x v="2"/>
    <s v="0161"/>
    <n v="0"/>
    <n v="0"/>
    <n v="2015"/>
    <n v="2010"/>
    <n v="-197330.03"/>
    <n v="0"/>
    <s v="60-S1.5 - Retirement"/>
    <m/>
    <x v="0"/>
    <n v="2015"/>
    <b v="1"/>
  </r>
  <r>
    <x v="2"/>
    <s v="0211"/>
    <n v="0"/>
    <n v="0"/>
    <n v="2011"/>
    <n v="1972"/>
    <n v="-163611.96"/>
    <n v="0"/>
    <s v="60-S1.5 - Retirement"/>
    <m/>
    <x v="1"/>
    <n v="2042"/>
    <b v="0"/>
  </r>
  <r>
    <x v="2"/>
    <s v="0211"/>
    <n v="0"/>
    <n v="0"/>
    <n v="2011"/>
    <n v="1973"/>
    <n v="-434.58"/>
    <n v="0"/>
    <s v="60-S1.5 - Retirement"/>
    <m/>
    <x v="1"/>
    <n v="2042"/>
    <b v="0"/>
  </r>
  <r>
    <x v="2"/>
    <s v="0211"/>
    <n v="0"/>
    <n v="0"/>
    <n v="2011"/>
    <n v="1974"/>
    <n v="-3.97"/>
    <n v="0"/>
    <s v="60-S1.5 - Retirement"/>
    <m/>
    <x v="1"/>
    <n v="2042"/>
    <b v="0"/>
  </r>
  <r>
    <x v="2"/>
    <s v="0211"/>
    <n v="0"/>
    <n v="0"/>
    <n v="2011"/>
    <n v="1975"/>
    <n v="-329.09"/>
    <n v="0"/>
    <s v="60-S1.5 - Retirement"/>
    <m/>
    <x v="1"/>
    <n v="2042"/>
    <b v="0"/>
  </r>
  <r>
    <x v="2"/>
    <s v="0211"/>
    <n v="0"/>
    <n v="0"/>
    <n v="2011"/>
    <n v="1986"/>
    <n v="-56.42"/>
    <n v="0"/>
    <s v="60-S1.5 - Retirement"/>
    <m/>
    <x v="1"/>
    <n v="2042"/>
    <b v="0"/>
  </r>
  <r>
    <x v="2"/>
    <s v="0211"/>
    <n v="0"/>
    <n v="0"/>
    <n v="2011"/>
    <n v="1991"/>
    <n v="-4905.95"/>
    <n v="0"/>
    <s v="60-S1.5 - Retirement"/>
    <m/>
    <x v="1"/>
    <n v="2042"/>
    <b v="0"/>
  </r>
  <r>
    <x v="2"/>
    <s v="0211"/>
    <n v="0"/>
    <n v="0"/>
    <n v="2011"/>
    <n v="1992"/>
    <n v="-111.63"/>
    <n v="0"/>
    <s v="60-S1.5 - Retirement"/>
    <m/>
    <x v="1"/>
    <n v="2042"/>
    <b v="0"/>
  </r>
  <r>
    <x v="2"/>
    <s v="0211"/>
    <n v="0"/>
    <n v="0"/>
    <n v="2011"/>
    <n v="1994"/>
    <n v="-509.09"/>
    <n v="0"/>
    <s v="60-S1.5 - Retirement"/>
    <m/>
    <x v="1"/>
    <n v="2042"/>
    <b v="0"/>
  </r>
  <r>
    <x v="2"/>
    <s v="0211"/>
    <n v="0"/>
    <n v="0"/>
    <n v="2011"/>
    <n v="1995"/>
    <n v="-69.81"/>
    <n v="0"/>
    <s v="60-S1.5 - Retirement"/>
    <m/>
    <x v="1"/>
    <n v="2042"/>
    <b v="0"/>
  </r>
  <r>
    <x v="2"/>
    <s v="0211"/>
    <n v="0"/>
    <n v="0"/>
    <n v="2011"/>
    <n v="1996"/>
    <n v="-548.16"/>
    <n v="0"/>
    <s v="60-S1.5 - Retirement"/>
    <m/>
    <x v="1"/>
    <n v="2042"/>
    <b v="0"/>
  </r>
  <r>
    <x v="2"/>
    <s v="0211"/>
    <n v="0"/>
    <n v="0"/>
    <n v="2011"/>
    <n v="1999"/>
    <n v="-25.76"/>
    <n v="0"/>
    <s v="60-S1.5 - Retirement"/>
    <m/>
    <x v="1"/>
    <n v="2042"/>
    <b v="0"/>
  </r>
  <r>
    <x v="2"/>
    <s v="0211"/>
    <n v="0"/>
    <n v="0"/>
    <n v="2011"/>
    <n v="2003"/>
    <n v="-91.05"/>
    <n v="0"/>
    <s v="60-S1.5 - Retirement"/>
    <m/>
    <x v="1"/>
    <n v="2042"/>
    <b v="0"/>
  </r>
  <r>
    <x v="2"/>
    <s v="0211"/>
    <n v="0"/>
    <n v="0"/>
    <n v="2011"/>
    <n v="2004"/>
    <n v="-161.05000000000001"/>
    <n v="0"/>
    <s v="60-S1.5 - Retirement"/>
    <m/>
    <x v="1"/>
    <n v="2042"/>
    <b v="0"/>
  </r>
  <r>
    <x v="2"/>
    <s v="0211"/>
    <n v="0"/>
    <n v="0"/>
    <n v="2011"/>
    <n v="2005"/>
    <n v="-266.66000000000003"/>
    <n v="0"/>
    <s v="60-S1.5 - Retirement"/>
    <m/>
    <x v="1"/>
    <n v="2042"/>
    <b v="0"/>
  </r>
  <r>
    <x v="2"/>
    <s v="0211"/>
    <n v="0"/>
    <n v="0"/>
    <n v="2011"/>
    <n v="2008"/>
    <n v="-22.09"/>
    <n v="0"/>
    <s v="60-S1.5 - Retirement"/>
    <m/>
    <x v="1"/>
    <n v="2042"/>
    <b v="0"/>
  </r>
  <r>
    <x v="2"/>
    <s v="0211"/>
    <n v="0"/>
    <n v="0"/>
    <n v="2011"/>
    <n v="2009"/>
    <n v="-9.3000000000000007"/>
    <n v="0"/>
    <s v="60-S1.5 - Retirement"/>
    <m/>
    <x v="1"/>
    <n v="2042"/>
    <b v="0"/>
  </r>
  <r>
    <x v="2"/>
    <s v="0211"/>
    <n v="0"/>
    <n v="0"/>
    <n v="2012"/>
    <n v="1972"/>
    <n v="-169701.66"/>
    <n v="0"/>
    <s v="60-S1.5 - Retirement"/>
    <m/>
    <x v="1"/>
    <n v="2042"/>
    <b v="0"/>
  </r>
  <r>
    <x v="2"/>
    <s v="0211"/>
    <n v="0"/>
    <n v="0"/>
    <n v="2012"/>
    <n v="1973"/>
    <n v="-451.75"/>
    <n v="0"/>
    <s v="60-S1.5 - Retirement"/>
    <m/>
    <x v="1"/>
    <n v="2042"/>
    <b v="0"/>
  </r>
  <r>
    <x v="2"/>
    <s v="0211"/>
    <n v="0"/>
    <n v="0"/>
    <n v="2012"/>
    <n v="1974"/>
    <n v="-4.13"/>
    <n v="0"/>
    <s v="60-S1.5 - Retirement"/>
    <m/>
    <x v="1"/>
    <n v="2042"/>
    <b v="0"/>
  </r>
  <r>
    <x v="2"/>
    <s v="0211"/>
    <n v="0"/>
    <n v="0"/>
    <n v="2012"/>
    <n v="1975"/>
    <n v="-343.6"/>
    <n v="0"/>
    <s v="60-S1.5 - Retirement"/>
    <m/>
    <x v="1"/>
    <n v="2042"/>
    <b v="0"/>
  </r>
  <r>
    <x v="2"/>
    <s v="0211"/>
    <n v="0"/>
    <n v="0"/>
    <n v="2012"/>
    <n v="1986"/>
    <n v="-60.5"/>
    <n v="0"/>
    <s v="60-S1.5 - Retirement"/>
    <m/>
    <x v="1"/>
    <n v="2042"/>
    <b v="0"/>
  </r>
  <r>
    <x v="2"/>
    <s v="0211"/>
    <n v="0"/>
    <n v="0"/>
    <n v="2012"/>
    <n v="1991"/>
    <n v="-5395.96"/>
    <n v="0"/>
    <s v="60-S1.5 - Retirement"/>
    <m/>
    <x v="1"/>
    <n v="2042"/>
    <b v="0"/>
  </r>
  <r>
    <x v="2"/>
    <s v="0211"/>
    <n v="0"/>
    <n v="0"/>
    <n v="2012"/>
    <n v="1992"/>
    <n v="-122.7"/>
    <n v="0"/>
    <s v="60-S1.5 - Retirement"/>
    <m/>
    <x v="1"/>
    <n v="2042"/>
    <b v="0"/>
  </r>
  <r>
    <x v="2"/>
    <s v="0211"/>
    <n v="0"/>
    <n v="0"/>
    <n v="2012"/>
    <n v="1994"/>
    <n v="-569.42999999999995"/>
    <n v="0"/>
    <s v="60-S1.5 - Retirement"/>
    <m/>
    <x v="1"/>
    <n v="2042"/>
    <b v="0"/>
  </r>
  <r>
    <x v="2"/>
    <s v="0211"/>
    <n v="0"/>
    <n v="0"/>
    <n v="2012"/>
    <n v="1995"/>
    <n v="-78.06"/>
    <n v="0"/>
    <s v="60-S1.5 - Retirement"/>
    <m/>
    <x v="1"/>
    <n v="2042"/>
    <b v="0"/>
  </r>
  <r>
    <x v="2"/>
    <s v="0211"/>
    <n v="0"/>
    <n v="0"/>
    <n v="2012"/>
    <n v="1996"/>
    <n v="-622.04999999999995"/>
    <n v="0"/>
    <s v="60-S1.5 - Retirement"/>
    <m/>
    <x v="1"/>
    <n v="2042"/>
    <b v="0"/>
  </r>
  <r>
    <x v="2"/>
    <s v="0211"/>
    <n v="0"/>
    <n v="0"/>
    <n v="2012"/>
    <n v="1999"/>
    <n v="-30.08"/>
    <n v="0"/>
    <s v="60-S1.5 - Retirement"/>
    <m/>
    <x v="1"/>
    <n v="2042"/>
    <b v="0"/>
  </r>
  <r>
    <x v="2"/>
    <s v="0211"/>
    <n v="0"/>
    <n v="0"/>
    <n v="2012"/>
    <n v="2003"/>
    <n v="-113.75"/>
    <n v="0"/>
    <s v="60-S1.5 - Retirement"/>
    <m/>
    <x v="1"/>
    <n v="2042"/>
    <b v="0"/>
  </r>
  <r>
    <x v="2"/>
    <s v="0211"/>
    <n v="0"/>
    <n v="0"/>
    <n v="2012"/>
    <n v="2004"/>
    <n v="-203.93"/>
    <n v="0"/>
    <s v="60-S1.5 - Retirement"/>
    <m/>
    <x v="1"/>
    <n v="2042"/>
    <b v="0"/>
  </r>
  <r>
    <x v="2"/>
    <s v="0211"/>
    <n v="0"/>
    <n v="0"/>
    <n v="2012"/>
    <n v="2005"/>
    <n v="-355.73"/>
    <n v="0"/>
    <s v="60-S1.5 - Retirement"/>
    <m/>
    <x v="1"/>
    <n v="2042"/>
    <b v="0"/>
  </r>
  <r>
    <x v="2"/>
    <s v="0211"/>
    <n v="0"/>
    <n v="0"/>
    <n v="2012"/>
    <n v="2008"/>
    <n v="-37.479999999999997"/>
    <n v="0"/>
    <s v="60-S1.5 - Retirement"/>
    <m/>
    <x v="1"/>
    <n v="2042"/>
    <b v="0"/>
  </r>
  <r>
    <x v="2"/>
    <s v="0211"/>
    <n v="0"/>
    <n v="0"/>
    <n v="2012"/>
    <n v="2009"/>
    <n v="-19.329999999999998"/>
    <n v="0"/>
    <s v="60-S1.5 - Retirement"/>
    <m/>
    <x v="1"/>
    <n v="2042"/>
    <b v="0"/>
  </r>
  <r>
    <x v="2"/>
    <s v="0211"/>
    <n v="0"/>
    <n v="0"/>
    <n v="2013"/>
    <n v="1972"/>
    <n v="-175304.41"/>
    <n v="0"/>
    <s v="60-S1.5 - Retirement"/>
    <m/>
    <x v="1"/>
    <n v="2042"/>
    <b v="0"/>
  </r>
  <r>
    <x v="2"/>
    <s v="0211"/>
    <n v="0"/>
    <n v="0"/>
    <n v="2013"/>
    <n v="1973"/>
    <n v="-468.57"/>
    <n v="0"/>
    <s v="60-S1.5 - Retirement"/>
    <m/>
    <x v="1"/>
    <n v="2042"/>
    <b v="0"/>
  </r>
  <r>
    <x v="2"/>
    <s v="0211"/>
    <n v="0"/>
    <n v="0"/>
    <n v="2013"/>
    <n v="1974"/>
    <n v="-4.29"/>
    <n v="0"/>
    <s v="60-S1.5 - Retirement"/>
    <m/>
    <x v="1"/>
    <n v="2042"/>
    <b v="0"/>
  </r>
  <r>
    <x v="2"/>
    <s v="0211"/>
    <n v="0"/>
    <n v="0"/>
    <n v="2013"/>
    <n v="1975"/>
    <n v="-357.09"/>
    <n v="0"/>
    <s v="60-S1.5 - Retirement"/>
    <m/>
    <x v="1"/>
    <n v="2042"/>
    <b v="0"/>
  </r>
  <r>
    <x v="2"/>
    <s v="0211"/>
    <n v="0"/>
    <n v="0"/>
    <n v="2013"/>
    <n v="1986"/>
    <n v="-64.94"/>
    <n v="0"/>
    <s v="60-S1.5 - Retirement"/>
    <m/>
    <x v="1"/>
    <n v="2042"/>
    <b v="0"/>
  </r>
  <r>
    <x v="2"/>
    <s v="0211"/>
    <n v="0"/>
    <n v="0"/>
    <n v="2013"/>
    <n v="1991"/>
    <n v="-5907.19"/>
    <n v="0"/>
    <s v="60-S1.5 - Retirement"/>
    <m/>
    <x v="1"/>
    <n v="2042"/>
    <b v="0"/>
  </r>
  <r>
    <x v="2"/>
    <s v="0211"/>
    <n v="0"/>
    <n v="0"/>
    <n v="2013"/>
    <n v="1992"/>
    <n v="-134.96"/>
    <n v="0"/>
    <s v="60-S1.5 - Retirement"/>
    <m/>
    <x v="1"/>
    <n v="2042"/>
    <b v="0"/>
  </r>
  <r>
    <x v="2"/>
    <s v="0211"/>
    <n v="0"/>
    <n v="0"/>
    <n v="2013"/>
    <n v="1994"/>
    <n v="-633.14"/>
    <n v="0"/>
    <s v="60-S1.5 - Retirement"/>
    <m/>
    <x v="1"/>
    <n v="2042"/>
    <b v="0"/>
  </r>
  <r>
    <x v="2"/>
    <s v="0211"/>
    <n v="0"/>
    <n v="0"/>
    <n v="2013"/>
    <n v="1995"/>
    <n v="-87.31"/>
    <n v="0"/>
    <s v="60-S1.5 - Retirement"/>
    <m/>
    <x v="1"/>
    <n v="2042"/>
    <b v="0"/>
  </r>
  <r>
    <x v="2"/>
    <s v="0211"/>
    <n v="0"/>
    <n v="0"/>
    <n v="2013"/>
    <n v="1996"/>
    <n v="-695.59"/>
    <n v="0"/>
    <s v="60-S1.5 - Retirement"/>
    <m/>
    <x v="1"/>
    <n v="2042"/>
    <b v="0"/>
  </r>
  <r>
    <x v="2"/>
    <s v="0211"/>
    <n v="0"/>
    <n v="0"/>
    <n v="2013"/>
    <n v="1999"/>
    <n v="-34.450000000000003"/>
    <n v="0"/>
    <s v="60-S1.5 - Retirement"/>
    <m/>
    <x v="1"/>
    <n v="2042"/>
    <b v="0"/>
  </r>
  <r>
    <x v="2"/>
    <s v="0211"/>
    <n v="0"/>
    <n v="0"/>
    <n v="2013"/>
    <n v="2003"/>
    <n v="-139.03"/>
    <n v="0"/>
    <s v="60-S1.5 - Retirement"/>
    <m/>
    <x v="1"/>
    <n v="2042"/>
    <b v="0"/>
  </r>
  <r>
    <x v="2"/>
    <s v="0211"/>
    <n v="0"/>
    <n v="0"/>
    <n v="2013"/>
    <n v="2004"/>
    <n v="-254.78"/>
    <n v="0"/>
    <s v="60-S1.5 - Retirement"/>
    <m/>
    <x v="1"/>
    <n v="2042"/>
    <b v="0"/>
  </r>
  <r>
    <x v="2"/>
    <s v="0211"/>
    <n v="0"/>
    <n v="0"/>
    <n v="2013"/>
    <n v="2005"/>
    <n v="-450.47"/>
    <n v="0"/>
    <s v="60-S1.5 - Retirement"/>
    <m/>
    <x v="1"/>
    <n v="2042"/>
    <b v="0"/>
  </r>
  <r>
    <x v="2"/>
    <s v="0211"/>
    <n v="0"/>
    <n v="0"/>
    <n v="2013"/>
    <n v="2008"/>
    <n v="-55.19"/>
    <n v="0"/>
    <s v="60-S1.5 - Retirement"/>
    <m/>
    <x v="1"/>
    <n v="2042"/>
    <b v="0"/>
  </r>
  <r>
    <x v="2"/>
    <s v="0211"/>
    <n v="0"/>
    <n v="0"/>
    <n v="2013"/>
    <n v="2009"/>
    <n v="-32.799999999999997"/>
    <n v="0"/>
    <s v="60-S1.5 - Retirement"/>
    <m/>
    <x v="1"/>
    <n v="2042"/>
    <b v="0"/>
  </r>
  <r>
    <x v="2"/>
    <s v="0211"/>
    <n v="0"/>
    <n v="0"/>
    <n v="2014"/>
    <n v="1972"/>
    <n v="-181098.28"/>
    <n v="0"/>
    <s v="60-S1.5 - Retirement"/>
    <m/>
    <x v="1"/>
    <n v="2042"/>
    <b v="0"/>
  </r>
  <r>
    <x v="2"/>
    <s v="0211"/>
    <n v="0"/>
    <n v="0"/>
    <n v="2014"/>
    <n v="1973"/>
    <n v="-484.04"/>
    <n v="0"/>
    <s v="60-S1.5 - Retirement"/>
    <m/>
    <x v="1"/>
    <n v="2042"/>
    <b v="0"/>
  </r>
  <r>
    <x v="2"/>
    <s v="0211"/>
    <n v="0"/>
    <n v="0"/>
    <n v="2014"/>
    <n v="1974"/>
    <n v="-4.45"/>
    <n v="0"/>
    <s v="60-S1.5 - Retirement"/>
    <m/>
    <x v="1"/>
    <n v="2042"/>
    <b v="0"/>
  </r>
  <r>
    <x v="2"/>
    <s v="0211"/>
    <n v="0"/>
    <n v="0"/>
    <n v="2014"/>
    <n v="1975"/>
    <n v="-371.2"/>
    <n v="0"/>
    <s v="60-S1.5 - Retirement"/>
    <m/>
    <x v="1"/>
    <n v="2042"/>
    <b v="0"/>
  </r>
  <r>
    <x v="2"/>
    <s v="0211"/>
    <n v="0"/>
    <n v="0"/>
    <n v="2014"/>
    <n v="1986"/>
    <n v="-69.47"/>
    <n v="0"/>
    <s v="60-S1.5 - Retirement"/>
    <m/>
    <x v="1"/>
    <n v="2042"/>
    <b v="0"/>
  </r>
  <r>
    <x v="2"/>
    <s v="0211"/>
    <n v="0"/>
    <n v="0"/>
    <n v="2014"/>
    <n v="1991"/>
    <n v="-6405.48"/>
    <n v="0"/>
    <s v="60-S1.5 - Retirement"/>
    <m/>
    <x v="1"/>
    <n v="2042"/>
    <b v="0"/>
  </r>
  <r>
    <x v="2"/>
    <s v="0211"/>
    <n v="0"/>
    <n v="0"/>
    <n v="2014"/>
    <n v="1992"/>
    <n v="-147.74"/>
    <n v="0"/>
    <s v="60-S1.5 - Retirement"/>
    <m/>
    <x v="1"/>
    <n v="2042"/>
    <b v="0"/>
  </r>
  <r>
    <x v="2"/>
    <s v="0211"/>
    <n v="0"/>
    <n v="0"/>
    <n v="2014"/>
    <n v="1994"/>
    <n v="-695.91"/>
    <n v="0"/>
    <s v="60-S1.5 - Retirement"/>
    <m/>
    <x v="1"/>
    <n v="2042"/>
    <b v="0"/>
  </r>
  <r>
    <x v="2"/>
    <s v="0211"/>
    <n v="0"/>
    <n v="0"/>
    <n v="2014"/>
    <n v="1995"/>
    <n v="-97.08"/>
    <n v="0"/>
    <s v="60-S1.5 - Retirement"/>
    <m/>
    <x v="1"/>
    <n v="2042"/>
    <b v="0"/>
  </r>
  <r>
    <x v="2"/>
    <s v="0211"/>
    <n v="0"/>
    <n v="0"/>
    <n v="2014"/>
    <n v="1996"/>
    <n v="-778.04"/>
    <n v="0"/>
    <s v="60-S1.5 - Retirement"/>
    <m/>
    <x v="1"/>
    <n v="2042"/>
    <b v="0"/>
  </r>
  <r>
    <x v="2"/>
    <s v="0211"/>
    <n v="0"/>
    <n v="0"/>
    <n v="2014"/>
    <n v="1999"/>
    <n v="-39.409999999999997"/>
    <n v="0"/>
    <s v="60-S1.5 - Retirement"/>
    <m/>
    <x v="1"/>
    <n v="2042"/>
    <b v="0"/>
  </r>
  <r>
    <x v="2"/>
    <s v="0211"/>
    <n v="0"/>
    <n v="0"/>
    <n v="2014"/>
    <n v="2003"/>
    <n v="-165.09"/>
    <n v="0"/>
    <s v="60-S1.5 - Retirement"/>
    <m/>
    <x v="1"/>
    <n v="2042"/>
    <b v="0"/>
  </r>
  <r>
    <x v="2"/>
    <s v="0211"/>
    <n v="0"/>
    <n v="0"/>
    <n v="2014"/>
    <n v="2004"/>
    <n v="-311.42"/>
    <n v="0"/>
    <s v="60-S1.5 - Retirement"/>
    <m/>
    <x v="1"/>
    <n v="2042"/>
    <b v="0"/>
  </r>
  <r>
    <x v="2"/>
    <s v="0211"/>
    <n v="0"/>
    <n v="0"/>
    <n v="2014"/>
    <n v="2005"/>
    <n v="-562.78"/>
    <n v="0"/>
    <s v="60-S1.5 - Retirement"/>
    <m/>
    <x v="1"/>
    <n v="2042"/>
    <b v="0"/>
  </r>
  <r>
    <x v="2"/>
    <s v="0211"/>
    <n v="0"/>
    <n v="0"/>
    <n v="2014"/>
    <n v="2008"/>
    <n v="-77.349999999999994"/>
    <n v="0"/>
    <s v="60-S1.5 - Retirement"/>
    <m/>
    <x v="1"/>
    <n v="2042"/>
    <b v="0"/>
  </r>
  <r>
    <x v="2"/>
    <s v="0211"/>
    <n v="0"/>
    <n v="0"/>
    <n v="2014"/>
    <n v="2009"/>
    <n v="-48.3"/>
    <n v="0"/>
    <s v="60-S1.5 - Retirement"/>
    <m/>
    <x v="1"/>
    <n v="2042"/>
    <b v="0"/>
  </r>
  <r>
    <x v="2"/>
    <s v="0211"/>
    <n v="0"/>
    <n v="0"/>
    <n v="2015"/>
    <n v="1972"/>
    <n v="-186697.09"/>
    <n v="0"/>
    <s v="60-S1.5 - Retirement"/>
    <m/>
    <x v="1"/>
    <n v="2042"/>
    <b v="0"/>
  </r>
  <r>
    <x v="2"/>
    <s v="0211"/>
    <n v="0"/>
    <n v="0"/>
    <n v="2015"/>
    <n v="1973"/>
    <n v="-500.04"/>
    <n v="0"/>
    <s v="60-S1.5 - Retirement"/>
    <m/>
    <x v="1"/>
    <n v="2042"/>
    <b v="0"/>
  </r>
  <r>
    <x v="2"/>
    <s v="0211"/>
    <n v="0"/>
    <n v="0"/>
    <n v="2015"/>
    <n v="1974"/>
    <n v="-4.5999999999999996"/>
    <n v="0"/>
    <s v="60-S1.5 - Retirement"/>
    <m/>
    <x v="1"/>
    <n v="2042"/>
    <b v="0"/>
  </r>
  <r>
    <x v="2"/>
    <s v="0211"/>
    <n v="0"/>
    <n v="0"/>
    <n v="2015"/>
    <n v="1975"/>
    <n v="-385.02"/>
    <n v="0"/>
    <s v="60-S1.5 - Retirement"/>
    <m/>
    <x v="1"/>
    <n v="2042"/>
    <b v="0"/>
  </r>
  <r>
    <x v="2"/>
    <s v="0211"/>
    <n v="0"/>
    <n v="0"/>
    <n v="2015"/>
    <n v="1986"/>
    <n v="-73.81"/>
    <n v="0"/>
    <s v="60-S1.5 - Retirement"/>
    <m/>
    <x v="1"/>
    <n v="2042"/>
    <b v="0"/>
  </r>
  <r>
    <x v="2"/>
    <s v="0211"/>
    <n v="0"/>
    <n v="0"/>
    <n v="2015"/>
    <n v="1991"/>
    <n v="-6951.92"/>
    <n v="0"/>
    <s v="60-S1.5 - Retirement"/>
    <m/>
    <x v="1"/>
    <n v="2042"/>
    <b v="0"/>
  </r>
  <r>
    <x v="2"/>
    <s v="0211"/>
    <n v="0"/>
    <n v="0"/>
    <n v="2015"/>
    <n v="1992"/>
    <n v="-160.21"/>
    <n v="0"/>
    <s v="60-S1.5 - Retirement"/>
    <m/>
    <x v="1"/>
    <n v="2042"/>
    <b v="0"/>
  </r>
  <r>
    <x v="2"/>
    <s v="0211"/>
    <n v="0"/>
    <n v="0"/>
    <n v="2015"/>
    <n v="1994"/>
    <n v="-765.41"/>
    <n v="0"/>
    <s v="60-S1.5 - Retirement"/>
    <m/>
    <x v="1"/>
    <n v="2042"/>
    <b v="0"/>
  </r>
  <r>
    <x v="2"/>
    <s v="0211"/>
    <n v="0"/>
    <n v="0"/>
    <n v="2015"/>
    <n v="1995"/>
    <n v="-106.7"/>
    <n v="0"/>
    <s v="60-S1.5 - Retirement"/>
    <m/>
    <x v="1"/>
    <n v="2042"/>
    <b v="0"/>
  </r>
  <r>
    <x v="2"/>
    <s v="0211"/>
    <n v="0"/>
    <n v="0"/>
    <n v="2015"/>
    <n v="1996"/>
    <n v="-865.09"/>
    <n v="0"/>
    <s v="60-S1.5 - Retirement"/>
    <m/>
    <x v="1"/>
    <n v="2042"/>
    <b v="0"/>
  </r>
  <r>
    <x v="2"/>
    <s v="0211"/>
    <n v="0"/>
    <n v="0"/>
    <n v="2015"/>
    <n v="1999"/>
    <n v="-44.73"/>
    <n v="0"/>
    <s v="60-S1.5 - Retirement"/>
    <m/>
    <x v="1"/>
    <n v="2042"/>
    <b v="0"/>
  </r>
  <r>
    <x v="2"/>
    <s v="0211"/>
    <n v="0"/>
    <n v="0"/>
    <n v="2015"/>
    <n v="2003"/>
    <n v="-195.18"/>
    <n v="0"/>
    <s v="60-S1.5 - Retirement"/>
    <m/>
    <x v="1"/>
    <n v="2042"/>
    <b v="0"/>
  </r>
  <r>
    <x v="2"/>
    <s v="0211"/>
    <n v="0"/>
    <n v="0"/>
    <n v="2015"/>
    <n v="2004"/>
    <n v="-369.79"/>
    <n v="0"/>
    <s v="60-S1.5 - Retirement"/>
    <m/>
    <x v="1"/>
    <n v="2042"/>
    <b v="0"/>
  </r>
  <r>
    <x v="2"/>
    <s v="0211"/>
    <n v="0"/>
    <n v="0"/>
    <n v="2015"/>
    <n v="2005"/>
    <n v="-687.89"/>
    <n v="0"/>
    <s v="60-S1.5 - Retirement"/>
    <m/>
    <x v="1"/>
    <n v="2042"/>
    <b v="0"/>
  </r>
  <r>
    <x v="2"/>
    <s v="0211"/>
    <n v="0"/>
    <n v="0"/>
    <n v="2015"/>
    <n v="2008"/>
    <n v="-103.19"/>
    <n v="0"/>
    <s v="60-S1.5 - Retirement"/>
    <m/>
    <x v="1"/>
    <n v="2042"/>
    <b v="0"/>
  </r>
  <r>
    <x v="2"/>
    <s v="0211"/>
    <n v="0"/>
    <n v="0"/>
    <n v="2015"/>
    <n v="2009"/>
    <n v="-67.7"/>
    <n v="0"/>
    <s v="60-S1.5 - Retirement"/>
    <m/>
    <x v="1"/>
    <n v="2042"/>
    <b v="0"/>
  </r>
  <r>
    <x v="2"/>
    <s v="0211"/>
    <n v="0"/>
    <n v="0"/>
    <n v="2016"/>
    <n v="1972"/>
    <n v="-191780.63"/>
    <n v="0"/>
    <s v="60-S1.5 - Retirement"/>
    <m/>
    <x v="1"/>
    <n v="2042"/>
    <b v="0"/>
  </r>
  <r>
    <x v="2"/>
    <s v="0211"/>
    <n v="0"/>
    <n v="0"/>
    <n v="2016"/>
    <n v="1973"/>
    <n v="-515.49"/>
    <n v="0"/>
    <s v="60-S1.5 - Retirement"/>
    <m/>
    <x v="1"/>
    <n v="2042"/>
    <b v="0"/>
  </r>
  <r>
    <x v="2"/>
    <s v="0211"/>
    <n v="0"/>
    <n v="0"/>
    <n v="2016"/>
    <n v="1974"/>
    <n v="-4.75"/>
    <n v="0"/>
    <s v="60-S1.5 - Retirement"/>
    <m/>
    <x v="1"/>
    <n v="2042"/>
    <b v="0"/>
  </r>
  <r>
    <x v="2"/>
    <s v="0211"/>
    <n v="0"/>
    <n v="0"/>
    <n v="2016"/>
    <n v="1975"/>
    <n v="-397.73"/>
    <n v="0"/>
    <s v="60-S1.5 - Retirement"/>
    <m/>
    <x v="1"/>
    <n v="2042"/>
    <b v="0"/>
  </r>
  <r>
    <x v="2"/>
    <s v="0211"/>
    <n v="0"/>
    <n v="0"/>
    <n v="2016"/>
    <n v="1986"/>
    <n v="-78.47"/>
    <n v="0"/>
    <s v="60-S1.5 - Retirement"/>
    <m/>
    <x v="1"/>
    <n v="2042"/>
    <b v="0"/>
  </r>
  <r>
    <x v="2"/>
    <s v="0211"/>
    <n v="0"/>
    <n v="0"/>
    <n v="2016"/>
    <n v="1991"/>
    <n v="-7515.72"/>
    <n v="0"/>
    <s v="60-S1.5 - Retirement"/>
    <m/>
    <x v="1"/>
    <n v="2042"/>
    <b v="0"/>
  </r>
  <r>
    <x v="2"/>
    <s v="0211"/>
    <n v="0"/>
    <n v="0"/>
    <n v="2016"/>
    <n v="1992"/>
    <n v="-173.87"/>
    <n v="0"/>
    <s v="60-S1.5 - Retirement"/>
    <m/>
    <x v="1"/>
    <n v="2042"/>
    <b v="0"/>
  </r>
  <r>
    <x v="2"/>
    <s v="0211"/>
    <n v="0"/>
    <n v="0"/>
    <n v="2016"/>
    <n v="1994"/>
    <n v="-837.93"/>
    <n v="0"/>
    <s v="60-S1.5 - Retirement"/>
    <m/>
    <x v="1"/>
    <n v="2042"/>
    <b v="0"/>
  </r>
  <r>
    <x v="2"/>
    <s v="0211"/>
    <n v="0"/>
    <n v="0"/>
    <n v="2016"/>
    <n v="1995"/>
    <n v="-117.36"/>
    <n v="0"/>
    <s v="60-S1.5 - Retirement"/>
    <m/>
    <x v="1"/>
    <n v="2042"/>
    <b v="0"/>
  </r>
  <r>
    <x v="2"/>
    <s v="0211"/>
    <n v="0"/>
    <n v="0"/>
    <n v="2016"/>
    <n v="1996"/>
    <n v="-950.85"/>
    <n v="0"/>
    <s v="60-S1.5 - Retirement"/>
    <m/>
    <x v="1"/>
    <n v="2042"/>
    <b v="0"/>
  </r>
  <r>
    <x v="2"/>
    <s v="0211"/>
    <n v="0"/>
    <n v="0"/>
    <n v="2016"/>
    <n v="1999"/>
    <n v="-50.02"/>
    <n v="0"/>
    <s v="60-S1.5 - Retirement"/>
    <m/>
    <x v="1"/>
    <n v="2042"/>
    <b v="0"/>
  </r>
  <r>
    <x v="2"/>
    <s v="0211"/>
    <n v="0"/>
    <n v="0"/>
    <n v="2016"/>
    <n v="2003"/>
    <n v="-227.94"/>
    <n v="0"/>
    <s v="60-S1.5 - Retirement"/>
    <m/>
    <x v="1"/>
    <n v="2042"/>
    <b v="0"/>
  </r>
  <r>
    <x v="2"/>
    <s v="0211"/>
    <n v="0"/>
    <n v="0"/>
    <n v="2016"/>
    <n v="2004"/>
    <n v="-437.19"/>
    <n v="0"/>
    <s v="60-S1.5 - Retirement"/>
    <m/>
    <x v="1"/>
    <n v="2042"/>
    <b v="0"/>
  </r>
  <r>
    <x v="2"/>
    <s v="0211"/>
    <n v="0"/>
    <n v="0"/>
    <n v="2016"/>
    <n v="2005"/>
    <n v="-816.83"/>
    <n v="0"/>
    <s v="60-S1.5 - Retirement"/>
    <m/>
    <x v="1"/>
    <n v="2042"/>
    <b v="0"/>
  </r>
  <r>
    <x v="2"/>
    <s v="0211"/>
    <n v="0"/>
    <n v="0"/>
    <n v="2016"/>
    <n v="2008"/>
    <n v="-130.66999999999999"/>
    <n v="0"/>
    <s v="60-S1.5 - Retirement"/>
    <m/>
    <x v="1"/>
    <n v="2042"/>
    <b v="0"/>
  </r>
  <r>
    <x v="2"/>
    <s v="0211"/>
    <n v="0"/>
    <n v="0"/>
    <n v="2016"/>
    <n v="2009"/>
    <n v="-90.31"/>
    <n v="0"/>
    <s v="60-S1.5 - Retirement"/>
    <m/>
    <x v="1"/>
    <n v="2042"/>
    <b v="0"/>
  </r>
  <r>
    <x v="2"/>
    <s v="0211"/>
    <n v="0"/>
    <n v="0"/>
    <n v="2017"/>
    <n v="1972"/>
    <n v="-196966.98"/>
    <n v="0"/>
    <s v="60-S1.5 - Retirement"/>
    <m/>
    <x v="1"/>
    <n v="2042"/>
    <b v="0"/>
  </r>
  <r>
    <x v="2"/>
    <s v="0211"/>
    <n v="0"/>
    <n v="0"/>
    <n v="2017"/>
    <n v="1973"/>
    <n v="-529.53"/>
    <n v="0"/>
    <s v="60-S1.5 - Retirement"/>
    <m/>
    <x v="1"/>
    <n v="2042"/>
    <b v="0"/>
  </r>
  <r>
    <x v="2"/>
    <s v="0211"/>
    <n v="0"/>
    <n v="0"/>
    <n v="2017"/>
    <n v="1974"/>
    <n v="-4.8899999999999997"/>
    <n v="0"/>
    <s v="60-S1.5 - Retirement"/>
    <m/>
    <x v="1"/>
    <n v="2042"/>
    <b v="0"/>
  </r>
  <r>
    <x v="2"/>
    <s v="0211"/>
    <n v="0"/>
    <n v="0"/>
    <n v="2017"/>
    <n v="1975"/>
    <n v="-410.88"/>
    <n v="0"/>
    <s v="60-S1.5 - Retirement"/>
    <m/>
    <x v="1"/>
    <n v="2042"/>
    <b v="0"/>
  </r>
  <r>
    <x v="2"/>
    <s v="0211"/>
    <n v="0"/>
    <n v="0"/>
    <n v="2017"/>
    <n v="1986"/>
    <n v="-83.19"/>
    <n v="0"/>
    <s v="60-S1.5 - Retirement"/>
    <m/>
    <x v="1"/>
    <n v="2042"/>
    <b v="0"/>
  </r>
  <r>
    <x v="2"/>
    <s v="0211"/>
    <n v="0"/>
    <n v="0"/>
    <n v="2017"/>
    <n v="1991"/>
    <n v="-8059.93"/>
    <n v="0"/>
    <s v="60-S1.5 - Retirement"/>
    <m/>
    <x v="1"/>
    <n v="2042"/>
    <b v="0"/>
  </r>
  <r>
    <x v="2"/>
    <s v="0211"/>
    <n v="0"/>
    <n v="0"/>
    <n v="2017"/>
    <n v="1992"/>
    <n v="-187.97"/>
    <n v="0"/>
    <s v="60-S1.5 - Retirement"/>
    <m/>
    <x v="1"/>
    <n v="2042"/>
    <b v="0"/>
  </r>
  <r>
    <x v="2"/>
    <s v="0211"/>
    <n v="0"/>
    <n v="0"/>
    <n v="2017"/>
    <n v="1994"/>
    <n v="-908.61"/>
    <n v="0"/>
    <s v="60-S1.5 - Retirement"/>
    <m/>
    <x v="1"/>
    <n v="2042"/>
    <b v="0"/>
  </r>
  <r>
    <x v="2"/>
    <s v="0211"/>
    <n v="0"/>
    <n v="0"/>
    <n v="2017"/>
    <n v="1995"/>
    <n v="-128.47999999999999"/>
    <n v="0"/>
    <s v="60-S1.5 - Retirement"/>
    <m/>
    <x v="1"/>
    <n v="2042"/>
    <b v="0"/>
  </r>
  <r>
    <x v="2"/>
    <s v="0211"/>
    <n v="0"/>
    <n v="0"/>
    <n v="2017"/>
    <n v="1996"/>
    <n v="-1045.82"/>
    <n v="0"/>
    <s v="60-S1.5 - Retirement"/>
    <m/>
    <x v="1"/>
    <n v="2042"/>
    <b v="0"/>
  </r>
  <r>
    <x v="2"/>
    <s v="0211"/>
    <n v="0"/>
    <n v="0"/>
    <n v="2017"/>
    <n v="1999"/>
    <n v="-55.94"/>
    <n v="0"/>
    <s v="60-S1.5 - Retirement"/>
    <m/>
    <x v="1"/>
    <n v="2042"/>
    <b v="0"/>
  </r>
  <r>
    <x v="2"/>
    <s v="0211"/>
    <n v="0"/>
    <n v="0"/>
    <n v="2017"/>
    <n v="2003"/>
    <n v="-261.02"/>
    <n v="0"/>
    <s v="60-S1.5 - Retirement"/>
    <m/>
    <x v="1"/>
    <n v="2042"/>
    <b v="0"/>
  </r>
  <r>
    <x v="2"/>
    <s v="0211"/>
    <n v="0"/>
    <n v="0"/>
    <n v="2017"/>
    <n v="2004"/>
    <n v="-510.56"/>
    <n v="0"/>
    <s v="60-S1.5 - Retirement"/>
    <m/>
    <x v="1"/>
    <n v="2042"/>
    <b v="0"/>
  </r>
  <r>
    <x v="2"/>
    <s v="0211"/>
    <n v="0"/>
    <n v="0"/>
    <n v="2017"/>
    <n v="2005"/>
    <n v="-965.71"/>
    <n v="0"/>
    <s v="60-S1.5 - Retirement"/>
    <m/>
    <x v="1"/>
    <n v="2042"/>
    <b v="0"/>
  </r>
  <r>
    <x v="2"/>
    <s v="0211"/>
    <n v="0"/>
    <n v="0"/>
    <n v="2017"/>
    <n v="2008"/>
    <n v="-163.25"/>
    <n v="0"/>
    <s v="60-S1.5 - Retirement"/>
    <m/>
    <x v="1"/>
    <n v="2042"/>
    <b v="0"/>
  </r>
  <r>
    <x v="2"/>
    <s v="0211"/>
    <n v="0"/>
    <n v="0"/>
    <n v="2017"/>
    <n v="2009"/>
    <n v="-114.36"/>
    <n v="0"/>
    <s v="60-S1.5 - Retirement"/>
    <m/>
    <x v="1"/>
    <n v="2042"/>
    <b v="0"/>
  </r>
  <r>
    <x v="2"/>
    <s v="0211"/>
    <n v="0"/>
    <n v="0"/>
    <n v="2018"/>
    <n v="1972"/>
    <n v="-201896.64"/>
    <n v="0"/>
    <s v="60-S1.5 - Retirement"/>
    <m/>
    <x v="1"/>
    <n v="2042"/>
    <b v="0"/>
  </r>
  <r>
    <x v="2"/>
    <s v="0211"/>
    <n v="0"/>
    <n v="0"/>
    <n v="2018"/>
    <n v="1973"/>
    <n v="-543.85"/>
    <n v="0"/>
    <s v="60-S1.5 - Retirement"/>
    <m/>
    <x v="1"/>
    <n v="2042"/>
    <b v="0"/>
  </r>
  <r>
    <x v="2"/>
    <s v="0211"/>
    <n v="0"/>
    <n v="0"/>
    <n v="2018"/>
    <n v="1974"/>
    <n v="-5.03"/>
    <n v="0"/>
    <s v="60-S1.5 - Retirement"/>
    <m/>
    <x v="1"/>
    <n v="2042"/>
    <b v="0"/>
  </r>
  <r>
    <x v="2"/>
    <s v="0211"/>
    <n v="0"/>
    <n v="0"/>
    <n v="2018"/>
    <n v="1975"/>
    <n v="-423.58"/>
    <n v="0"/>
    <s v="60-S1.5 - Retirement"/>
    <m/>
    <x v="1"/>
    <n v="2042"/>
    <b v="0"/>
  </r>
  <r>
    <x v="2"/>
    <s v="0211"/>
    <n v="0"/>
    <n v="0"/>
    <n v="2018"/>
    <n v="1986"/>
    <n v="-87.66"/>
    <n v="0"/>
    <s v="60-S1.5 - Retirement"/>
    <m/>
    <x v="1"/>
    <n v="2042"/>
    <b v="0"/>
  </r>
  <r>
    <x v="2"/>
    <s v="0211"/>
    <n v="0"/>
    <n v="0"/>
    <n v="2018"/>
    <n v="1991"/>
    <n v="-8651.2099999999991"/>
    <n v="0"/>
    <s v="60-S1.5 - Retirement"/>
    <m/>
    <x v="1"/>
    <n v="2042"/>
    <b v="0"/>
  </r>
  <r>
    <x v="2"/>
    <s v="0211"/>
    <n v="0"/>
    <n v="0"/>
    <n v="2018"/>
    <n v="1992"/>
    <n v="-201.58"/>
    <n v="0"/>
    <s v="60-S1.5 - Retirement"/>
    <m/>
    <x v="1"/>
    <n v="2042"/>
    <b v="0"/>
  </r>
  <r>
    <x v="2"/>
    <s v="0211"/>
    <n v="0"/>
    <n v="0"/>
    <n v="2018"/>
    <n v="1994"/>
    <n v="-986.13"/>
    <n v="0"/>
    <s v="60-S1.5 - Retirement"/>
    <m/>
    <x v="1"/>
    <n v="2042"/>
    <b v="0"/>
  </r>
  <r>
    <x v="2"/>
    <s v="0211"/>
    <n v="0"/>
    <n v="0"/>
    <n v="2018"/>
    <n v="1995"/>
    <n v="-139.32"/>
    <n v="0"/>
    <s v="60-S1.5 - Retirement"/>
    <m/>
    <x v="1"/>
    <n v="2042"/>
    <b v="0"/>
  </r>
  <r>
    <x v="2"/>
    <s v="0211"/>
    <n v="0"/>
    <n v="0"/>
    <n v="2018"/>
    <n v="1996"/>
    <n v="-1144.9100000000001"/>
    <n v="0"/>
    <s v="60-S1.5 - Retirement"/>
    <m/>
    <x v="1"/>
    <n v="2042"/>
    <b v="0"/>
  </r>
  <r>
    <x v="2"/>
    <s v="0211"/>
    <n v="0"/>
    <n v="0"/>
    <n v="2018"/>
    <n v="1999"/>
    <n v="-62.2"/>
    <n v="0"/>
    <s v="60-S1.5 - Retirement"/>
    <m/>
    <x v="1"/>
    <n v="2042"/>
    <b v="0"/>
  </r>
  <r>
    <x v="2"/>
    <s v="0211"/>
    <n v="0"/>
    <n v="0"/>
    <n v="2018"/>
    <n v="2003"/>
    <n v="-298.64"/>
    <n v="0"/>
    <s v="60-S1.5 - Retirement"/>
    <m/>
    <x v="1"/>
    <n v="2042"/>
    <b v="0"/>
  </r>
  <r>
    <x v="2"/>
    <s v="0211"/>
    <n v="0"/>
    <n v="0"/>
    <n v="2018"/>
    <n v="2004"/>
    <n v="-584.65"/>
    <n v="0"/>
    <s v="60-S1.5 - Retirement"/>
    <m/>
    <x v="1"/>
    <n v="2042"/>
    <b v="0"/>
  </r>
  <r>
    <x v="2"/>
    <s v="0211"/>
    <n v="0"/>
    <n v="0"/>
    <n v="2018"/>
    <n v="2005"/>
    <n v="-1127.77"/>
    <n v="0"/>
    <s v="60-S1.5 - Retirement"/>
    <m/>
    <x v="1"/>
    <n v="2042"/>
    <b v="0"/>
  </r>
  <r>
    <x v="2"/>
    <s v="0211"/>
    <n v="0"/>
    <n v="0"/>
    <n v="2018"/>
    <n v="2008"/>
    <n v="-199.54"/>
    <n v="0"/>
    <s v="60-S1.5 - Retirement"/>
    <m/>
    <x v="1"/>
    <n v="2042"/>
    <b v="0"/>
  </r>
  <r>
    <x v="2"/>
    <s v="0211"/>
    <n v="0"/>
    <n v="0"/>
    <n v="2018"/>
    <n v="2009"/>
    <n v="-142.88"/>
    <n v="0"/>
    <s v="60-S1.5 - Retirement"/>
    <m/>
    <x v="1"/>
    <n v="2042"/>
    <b v="0"/>
  </r>
  <r>
    <x v="2"/>
    <s v="0211"/>
    <n v="0"/>
    <n v="0"/>
    <n v="2019"/>
    <n v="1972"/>
    <n v="-206299.65"/>
    <n v="0"/>
    <s v="60-S1.5 - Retirement"/>
    <m/>
    <x v="1"/>
    <n v="2042"/>
    <b v="0"/>
  </r>
  <r>
    <x v="2"/>
    <s v="0211"/>
    <n v="0"/>
    <n v="0"/>
    <n v="2019"/>
    <n v="1973"/>
    <n v="-557.46"/>
    <n v="0"/>
    <s v="60-S1.5 - Retirement"/>
    <m/>
    <x v="1"/>
    <n v="2042"/>
    <b v="0"/>
  </r>
  <r>
    <x v="2"/>
    <s v="0211"/>
    <n v="0"/>
    <n v="0"/>
    <n v="2019"/>
    <n v="1974"/>
    <n v="-5.16"/>
    <n v="0"/>
    <s v="60-S1.5 - Retirement"/>
    <m/>
    <x v="1"/>
    <n v="2042"/>
    <b v="0"/>
  </r>
  <r>
    <x v="2"/>
    <s v="0211"/>
    <n v="0"/>
    <n v="0"/>
    <n v="2019"/>
    <n v="1975"/>
    <n v="-435.11"/>
    <n v="0"/>
    <s v="60-S1.5 - Retirement"/>
    <m/>
    <x v="1"/>
    <n v="2042"/>
    <b v="0"/>
  </r>
  <r>
    <x v="2"/>
    <s v="0211"/>
    <n v="0"/>
    <n v="0"/>
    <n v="2019"/>
    <n v="1986"/>
    <n v="-92.43"/>
    <n v="0"/>
    <s v="60-S1.5 - Retirement"/>
    <m/>
    <x v="1"/>
    <n v="2042"/>
    <b v="0"/>
  </r>
  <r>
    <x v="2"/>
    <s v="0211"/>
    <n v="0"/>
    <n v="0"/>
    <n v="2019"/>
    <n v="1991"/>
    <n v="-9255.01"/>
    <n v="0"/>
    <s v="60-S1.5 - Retirement"/>
    <m/>
    <x v="1"/>
    <n v="2042"/>
    <b v="0"/>
  </r>
  <r>
    <x v="2"/>
    <s v="0211"/>
    <n v="0"/>
    <n v="0"/>
    <n v="2019"/>
    <n v="1992"/>
    <n v="-216.37"/>
    <n v="0"/>
    <s v="60-S1.5 - Retirement"/>
    <m/>
    <x v="1"/>
    <n v="2042"/>
    <b v="0"/>
  </r>
  <r>
    <x v="2"/>
    <s v="0211"/>
    <n v="0"/>
    <n v="0"/>
    <n v="2019"/>
    <n v="1994"/>
    <n v="-1066.0999999999999"/>
    <n v="0"/>
    <s v="60-S1.5 - Retirement"/>
    <m/>
    <x v="1"/>
    <n v="2042"/>
    <b v="0"/>
  </r>
  <r>
    <x v="2"/>
    <s v="0211"/>
    <n v="0"/>
    <n v="0"/>
    <n v="2019"/>
    <n v="1995"/>
    <n v="-151.19999999999999"/>
    <n v="0"/>
    <s v="60-S1.5 - Retirement"/>
    <m/>
    <x v="1"/>
    <n v="2042"/>
    <b v="0"/>
  </r>
  <r>
    <x v="2"/>
    <s v="0211"/>
    <n v="0"/>
    <n v="0"/>
    <n v="2019"/>
    <n v="1996"/>
    <n v="-1241.48"/>
    <n v="0"/>
    <s v="60-S1.5 - Retirement"/>
    <m/>
    <x v="1"/>
    <n v="2042"/>
    <b v="0"/>
  </r>
  <r>
    <x v="2"/>
    <s v="0211"/>
    <n v="0"/>
    <n v="0"/>
    <n v="2019"/>
    <n v="1999"/>
    <n v="-68.37"/>
    <n v="0"/>
    <s v="60-S1.5 - Retirement"/>
    <m/>
    <x v="1"/>
    <n v="2042"/>
    <b v="0"/>
  </r>
  <r>
    <x v="2"/>
    <s v="0211"/>
    <n v="0"/>
    <n v="0"/>
    <n v="2019"/>
    <n v="2003"/>
    <n v="-338.9"/>
    <n v="0"/>
    <s v="60-S1.5 - Retirement"/>
    <m/>
    <x v="1"/>
    <n v="2042"/>
    <b v="0"/>
  </r>
  <r>
    <x v="2"/>
    <s v="0211"/>
    <n v="0"/>
    <n v="0"/>
    <n v="2019"/>
    <n v="2004"/>
    <n v="-668.92"/>
    <n v="0"/>
    <s v="60-S1.5 - Retirement"/>
    <m/>
    <x v="1"/>
    <n v="2042"/>
    <b v="0"/>
  </r>
  <r>
    <x v="2"/>
    <s v="0211"/>
    <n v="0"/>
    <n v="0"/>
    <n v="2019"/>
    <n v="2005"/>
    <n v="-1291.43"/>
    <n v="0"/>
    <s v="60-S1.5 - Retirement"/>
    <m/>
    <x v="1"/>
    <n v="2042"/>
    <b v="0"/>
  </r>
  <r>
    <x v="2"/>
    <s v="0211"/>
    <n v="0"/>
    <n v="0"/>
    <n v="2019"/>
    <n v="2008"/>
    <n v="-236.95"/>
    <n v="0"/>
    <s v="60-S1.5 - Retirement"/>
    <m/>
    <x v="1"/>
    <n v="2042"/>
    <b v="0"/>
  </r>
  <r>
    <x v="2"/>
    <s v="0211"/>
    <n v="0"/>
    <n v="0"/>
    <n v="2019"/>
    <n v="2009"/>
    <n v="-174.64"/>
    <n v="0"/>
    <s v="60-S1.5 - Retirement"/>
    <m/>
    <x v="1"/>
    <n v="2042"/>
    <b v="0"/>
  </r>
  <r>
    <x v="2"/>
    <s v="0211"/>
    <n v="0"/>
    <n v="0"/>
    <n v="2020"/>
    <n v="1972"/>
    <n v="-210712.41"/>
    <n v="0"/>
    <s v="60-S1.5 - Retirement"/>
    <m/>
    <x v="1"/>
    <n v="2042"/>
    <b v="0"/>
  </r>
  <r>
    <x v="2"/>
    <s v="0211"/>
    <n v="0"/>
    <n v="0"/>
    <n v="2020"/>
    <n v="1973"/>
    <n v="-569.62"/>
    <n v="0"/>
    <s v="60-S1.5 - Retirement"/>
    <m/>
    <x v="1"/>
    <n v="2042"/>
    <b v="0"/>
  </r>
  <r>
    <x v="2"/>
    <s v="0211"/>
    <n v="0"/>
    <n v="0"/>
    <n v="2020"/>
    <n v="1974"/>
    <n v="-5.29"/>
    <n v="0"/>
    <s v="60-S1.5 - Retirement"/>
    <m/>
    <x v="1"/>
    <n v="2042"/>
    <b v="0"/>
  </r>
  <r>
    <x v="2"/>
    <s v="0211"/>
    <n v="0"/>
    <n v="0"/>
    <n v="2020"/>
    <n v="1975"/>
    <n v="-446.88"/>
    <n v="0"/>
    <s v="60-S1.5 - Retirement"/>
    <m/>
    <x v="1"/>
    <n v="2042"/>
    <b v="0"/>
  </r>
  <r>
    <x v="2"/>
    <s v="0211"/>
    <n v="0"/>
    <n v="0"/>
    <n v="2020"/>
    <n v="1986"/>
    <n v="-97.21"/>
    <n v="0"/>
    <s v="60-S1.5 - Retirement"/>
    <m/>
    <x v="1"/>
    <n v="2042"/>
    <b v="0"/>
  </r>
  <r>
    <x v="2"/>
    <s v="0211"/>
    <n v="0"/>
    <n v="0"/>
    <n v="2020"/>
    <n v="1991"/>
    <n v="-9832.4"/>
    <n v="0"/>
    <s v="60-S1.5 - Retirement"/>
    <m/>
    <x v="1"/>
    <n v="2042"/>
    <b v="0"/>
  </r>
  <r>
    <x v="2"/>
    <s v="0211"/>
    <n v="0"/>
    <n v="0"/>
    <n v="2020"/>
    <n v="1992"/>
    <n v="-231.47"/>
    <n v="0"/>
    <s v="60-S1.5 - Retirement"/>
    <m/>
    <x v="1"/>
    <n v="2042"/>
    <b v="0"/>
  </r>
  <r>
    <x v="2"/>
    <s v="0211"/>
    <n v="0"/>
    <n v="0"/>
    <n v="2020"/>
    <n v="1994"/>
    <n v="-1143.3"/>
    <n v="0"/>
    <s v="60-S1.5 - Retirement"/>
    <m/>
    <x v="1"/>
    <n v="2042"/>
    <b v="0"/>
  </r>
  <r>
    <x v="2"/>
    <s v="0211"/>
    <n v="0"/>
    <n v="0"/>
    <n v="2020"/>
    <n v="1995"/>
    <n v="-163.47"/>
    <n v="0"/>
    <s v="60-S1.5 - Retirement"/>
    <m/>
    <x v="1"/>
    <n v="2042"/>
    <b v="0"/>
  </r>
  <r>
    <x v="2"/>
    <s v="0211"/>
    <n v="0"/>
    <n v="0"/>
    <n v="2020"/>
    <n v="1996"/>
    <n v="-1347.39"/>
    <n v="0"/>
    <s v="60-S1.5 - Retirement"/>
    <m/>
    <x v="1"/>
    <n v="2042"/>
    <b v="0"/>
  </r>
  <r>
    <x v="2"/>
    <s v="0211"/>
    <n v="0"/>
    <n v="0"/>
    <n v="2020"/>
    <n v="1999"/>
    <n v="-75.2"/>
    <n v="0"/>
    <s v="60-S1.5 - Retirement"/>
    <m/>
    <x v="1"/>
    <n v="2042"/>
    <b v="0"/>
  </r>
  <r>
    <x v="2"/>
    <s v="0211"/>
    <n v="0"/>
    <n v="0"/>
    <n v="2020"/>
    <n v="2003"/>
    <n v="-378.97"/>
    <n v="0"/>
    <s v="60-S1.5 - Retirement"/>
    <m/>
    <x v="1"/>
    <n v="2042"/>
    <b v="0"/>
  </r>
  <r>
    <x v="2"/>
    <s v="0211"/>
    <n v="0"/>
    <n v="0"/>
    <n v="2020"/>
    <n v="2004"/>
    <n v="-759.1"/>
    <n v="0"/>
    <s v="60-S1.5 - Retirement"/>
    <m/>
    <x v="1"/>
    <n v="2042"/>
    <b v="0"/>
  </r>
  <r>
    <x v="2"/>
    <s v="0211"/>
    <n v="0"/>
    <n v="0"/>
    <n v="2020"/>
    <n v="2005"/>
    <n v="-1477.58"/>
    <n v="0"/>
    <s v="60-S1.5 - Retirement"/>
    <m/>
    <x v="1"/>
    <n v="2042"/>
    <b v="0"/>
  </r>
  <r>
    <x v="2"/>
    <s v="0211"/>
    <n v="0"/>
    <n v="0"/>
    <n v="2020"/>
    <n v="2008"/>
    <n v="-280.14"/>
    <n v="0"/>
    <s v="60-S1.5 - Retirement"/>
    <m/>
    <x v="1"/>
    <n v="2042"/>
    <b v="0"/>
  </r>
  <r>
    <x v="2"/>
    <s v="0211"/>
    <n v="0"/>
    <n v="0"/>
    <n v="2020"/>
    <n v="2009"/>
    <n v="-207.37"/>
    <n v="0"/>
    <s v="60-S1.5 - Retirement"/>
    <m/>
    <x v="1"/>
    <n v="2042"/>
    <b v="0"/>
  </r>
  <r>
    <x v="2"/>
    <s v="0211"/>
    <n v="0"/>
    <n v="0"/>
    <n v="2021"/>
    <n v="1972"/>
    <n v="-214817"/>
    <n v="0"/>
    <s v="60-S1.5 - Retirement"/>
    <m/>
    <x v="1"/>
    <n v="2042"/>
    <b v="0"/>
  </r>
  <r>
    <x v="2"/>
    <s v="0211"/>
    <n v="0"/>
    <n v="0"/>
    <n v="2021"/>
    <n v="1973"/>
    <n v="-581.79999999999995"/>
    <n v="0"/>
    <s v="60-S1.5 - Retirement"/>
    <m/>
    <x v="1"/>
    <n v="2042"/>
    <b v="0"/>
  </r>
  <r>
    <x v="2"/>
    <s v="0211"/>
    <n v="0"/>
    <n v="0"/>
    <n v="2021"/>
    <n v="1974"/>
    <n v="-5.41"/>
    <n v="0"/>
    <s v="60-S1.5 - Retirement"/>
    <m/>
    <x v="1"/>
    <n v="2042"/>
    <b v="0"/>
  </r>
  <r>
    <x v="2"/>
    <s v="0211"/>
    <n v="0"/>
    <n v="0"/>
    <n v="2021"/>
    <n v="1975"/>
    <n v="-458.06"/>
    <n v="0"/>
    <s v="60-S1.5 - Retirement"/>
    <m/>
    <x v="1"/>
    <n v="2042"/>
    <b v="0"/>
  </r>
  <r>
    <x v="2"/>
    <s v="0211"/>
    <n v="0"/>
    <n v="0"/>
    <n v="2021"/>
    <n v="1986"/>
    <n v="-101.69"/>
    <n v="0"/>
    <s v="60-S1.5 - Retirement"/>
    <m/>
    <x v="1"/>
    <n v="2042"/>
    <b v="0"/>
  </r>
  <r>
    <x v="2"/>
    <s v="0211"/>
    <n v="0"/>
    <n v="0"/>
    <n v="2021"/>
    <n v="1991"/>
    <n v="-10454.09"/>
    <n v="0"/>
    <s v="60-S1.5 - Retirement"/>
    <m/>
    <x v="1"/>
    <n v="2042"/>
    <b v="0"/>
  </r>
  <r>
    <x v="2"/>
    <s v="0211"/>
    <n v="0"/>
    <n v="0"/>
    <n v="2021"/>
    <n v="1992"/>
    <n v="-245.91"/>
    <n v="0"/>
    <s v="60-S1.5 - Retirement"/>
    <m/>
    <x v="1"/>
    <n v="2042"/>
    <b v="0"/>
  </r>
  <r>
    <x v="2"/>
    <s v="0211"/>
    <n v="0"/>
    <n v="0"/>
    <n v="2021"/>
    <n v="1994"/>
    <n v="-1227.17"/>
    <n v="0"/>
    <s v="60-S1.5 - Retirement"/>
    <m/>
    <x v="1"/>
    <n v="2042"/>
    <b v="0"/>
  </r>
  <r>
    <x v="2"/>
    <s v="0211"/>
    <n v="0"/>
    <n v="0"/>
    <n v="2021"/>
    <n v="1995"/>
    <n v="-175.3"/>
    <n v="0"/>
    <s v="60-S1.5 - Retirement"/>
    <m/>
    <x v="1"/>
    <n v="2042"/>
    <b v="0"/>
  </r>
  <r>
    <x v="2"/>
    <s v="0211"/>
    <n v="0"/>
    <n v="0"/>
    <n v="2021"/>
    <n v="1996"/>
    <n v="-1456.67"/>
    <n v="0"/>
    <s v="60-S1.5 - Retirement"/>
    <m/>
    <x v="1"/>
    <n v="2042"/>
    <b v="0"/>
  </r>
  <r>
    <x v="2"/>
    <s v="0211"/>
    <n v="0"/>
    <n v="0"/>
    <n v="2021"/>
    <n v="1999"/>
    <n v="-82.32"/>
    <n v="0"/>
    <s v="60-S1.5 - Retirement"/>
    <m/>
    <x v="1"/>
    <n v="2042"/>
    <b v="0"/>
  </r>
  <r>
    <x v="2"/>
    <s v="0211"/>
    <n v="0"/>
    <n v="0"/>
    <n v="2021"/>
    <n v="2003"/>
    <n v="-423.89"/>
    <n v="0"/>
    <s v="60-S1.5 - Retirement"/>
    <m/>
    <x v="1"/>
    <n v="2042"/>
    <b v="0"/>
  </r>
  <r>
    <x v="2"/>
    <s v="0211"/>
    <n v="0"/>
    <n v="0"/>
    <n v="2021"/>
    <n v="2004"/>
    <n v="-848.84"/>
    <n v="0"/>
    <s v="60-S1.5 - Retirement"/>
    <m/>
    <x v="1"/>
    <n v="2042"/>
    <b v="0"/>
  </r>
  <r>
    <x v="2"/>
    <s v="0211"/>
    <n v="0"/>
    <n v="0"/>
    <n v="2021"/>
    <n v="2005"/>
    <n v="-1676.78"/>
    <n v="0"/>
    <s v="60-S1.5 - Retirement"/>
    <m/>
    <x v="1"/>
    <n v="2042"/>
    <b v="0"/>
  </r>
  <r>
    <x v="2"/>
    <s v="0211"/>
    <n v="0"/>
    <n v="0"/>
    <n v="2021"/>
    <n v="2008"/>
    <n v="-327.14999999999998"/>
    <n v="0"/>
    <s v="60-S1.5 - Retirement"/>
    <m/>
    <x v="1"/>
    <n v="2042"/>
    <b v="0"/>
  </r>
  <r>
    <x v="2"/>
    <s v="0211"/>
    <n v="0"/>
    <n v="0"/>
    <n v="2021"/>
    <n v="2009"/>
    <n v="-245.17"/>
    <n v="0"/>
    <s v="60-S1.5 - Retirement"/>
    <m/>
    <x v="1"/>
    <n v="2042"/>
    <b v="0"/>
  </r>
  <r>
    <x v="2"/>
    <s v="0211"/>
    <n v="0"/>
    <n v="0"/>
    <n v="2022"/>
    <n v="1972"/>
    <n v="-218398.47"/>
    <n v="0"/>
    <s v="60-S1.5 - Retirement"/>
    <m/>
    <x v="1"/>
    <n v="2042"/>
    <b v="0"/>
  </r>
  <r>
    <x v="2"/>
    <s v="0211"/>
    <n v="0"/>
    <n v="0"/>
    <n v="2022"/>
    <n v="1973"/>
    <n v="-593.14"/>
    <n v="0"/>
    <s v="60-S1.5 - Retirement"/>
    <m/>
    <x v="1"/>
    <n v="2042"/>
    <b v="0"/>
  </r>
  <r>
    <x v="2"/>
    <s v="0211"/>
    <n v="0"/>
    <n v="0"/>
    <n v="2022"/>
    <n v="1974"/>
    <n v="-5.52"/>
    <n v="0"/>
    <s v="60-S1.5 - Retirement"/>
    <m/>
    <x v="1"/>
    <n v="2042"/>
    <b v="0"/>
  </r>
  <r>
    <x v="2"/>
    <s v="0211"/>
    <n v="0"/>
    <n v="0"/>
    <n v="2022"/>
    <n v="1975"/>
    <n v="-468.05"/>
    <n v="0"/>
    <s v="60-S1.5 - Retirement"/>
    <m/>
    <x v="1"/>
    <n v="2042"/>
    <b v="0"/>
  </r>
  <r>
    <x v="2"/>
    <s v="0211"/>
    <n v="0"/>
    <n v="0"/>
    <n v="2022"/>
    <n v="1986"/>
    <n v="-106.43"/>
    <n v="0"/>
    <s v="60-S1.5 - Retirement"/>
    <m/>
    <x v="1"/>
    <n v="2042"/>
    <b v="0"/>
  </r>
  <r>
    <x v="2"/>
    <s v="0211"/>
    <n v="0"/>
    <n v="0"/>
    <n v="2022"/>
    <n v="1991"/>
    <n v="-11082.55"/>
    <n v="0"/>
    <s v="60-S1.5 - Retirement"/>
    <m/>
    <x v="1"/>
    <n v="2042"/>
    <b v="0"/>
  </r>
  <r>
    <x v="2"/>
    <s v="0211"/>
    <n v="0"/>
    <n v="0"/>
    <n v="2022"/>
    <n v="1992"/>
    <n v="-261.45999999999998"/>
    <n v="0"/>
    <s v="60-S1.5 - Retirement"/>
    <m/>
    <x v="1"/>
    <n v="2042"/>
    <b v="0"/>
  </r>
  <r>
    <x v="2"/>
    <s v="0211"/>
    <n v="0"/>
    <n v="0"/>
    <n v="2022"/>
    <n v="1994"/>
    <n v="-1312.82"/>
    <n v="0"/>
    <s v="60-S1.5 - Retirement"/>
    <m/>
    <x v="1"/>
    <n v="2042"/>
    <b v="0"/>
  </r>
  <r>
    <x v="2"/>
    <s v="0211"/>
    <n v="0"/>
    <n v="0"/>
    <n v="2022"/>
    <n v="1995"/>
    <n v="-188.16"/>
    <n v="0"/>
    <s v="60-S1.5 - Retirement"/>
    <m/>
    <x v="1"/>
    <n v="2042"/>
    <b v="0"/>
  </r>
  <r>
    <x v="2"/>
    <s v="0211"/>
    <n v="0"/>
    <n v="0"/>
    <n v="2022"/>
    <n v="1996"/>
    <n v="-1562.14"/>
    <n v="0"/>
    <s v="60-S1.5 - Retirement"/>
    <m/>
    <x v="1"/>
    <n v="2042"/>
    <b v="0"/>
  </r>
  <r>
    <x v="2"/>
    <s v="0211"/>
    <n v="0"/>
    <n v="0"/>
    <n v="2022"/>
    <n v="1999"/>
    <n v="-89.27"/>
    <n v="0"/>
    <s v="60-S1.5 - Retirement"/>
    <m/>
    <x v="1"/>
    <n v="2042"/>
    <b v="0"/>
  </r>
  <r>
    <x v="2"/>
    <s v="0211"/>
    <n v="0"/>
    <n v="0"/>
    <n v="2022"/>
    <n v="2003"/>
    <n v="-471.31"/>
    <n v="0"/>
    <s v="60-S1.5 - Retirement"/>
    <m/>
    <x v="1"/>
    <n v="2042"/>
    <b v="0"/>
  </r>
  <r>
    <x v="2"/>
    <s v="0211"/>
    <n v="0"/>
    <n v="0"/>
    <n v="2022"/>
    <n v="2004"/>
    <n v="-949.46"/>
    <n v="0"/>
    <s v="60-S1.5 - Retirement"/>
    <m/>
    <x v="1"/>
    <n v="2042"/>
    <b v="0"/>
  </r>
  <r>
    <x v="2"/>
    <s v="0211"/>
    <n v="0"/>
    <n v="0"/>
    <n v="2022"/>
    <n v="2005"/>
    <n v="-1875.01"/>
    <n v="0"/>
    <s v="60-S1.5 - Retirement"/>
    <m/>
    <x v="1"/>
    <n v="2042"/>
    <b v="0"/>
  </r>
  <r>
    <x v="2"/>
    <s v="0211"/>
    <n v="0"/>
    <n v="0"/>
    <n v="2022"/>
    <n v="2008"/>
    <n v="-374.62"/>
    <n v="0"/>
    <s v="60-S1.5 - Retirement"/>
    <m/>
    <x v="1"/>
    <n v="2042"/>
    <b v="0"/>
  </r>
  <r>
    <x v="2"/>
    <s v="0211"/>
    <n v="0"/>
    <n v="0"/>
    <n v="2022"/>
    <n v="2009"/>
    <n v="-286.31"/>
    <n v="0"/>
    <s v="60-S1.5 - Retirement"/>
    <m/>
    <x v="1"/>
    <n v="2042"/>
    <b v="0"/>
  </r>
  <r>
    <x v="2"/>
    <s v="0211"/>
    <n v="0"/>
    <n v="0"/>
    <n v="2023"/>
    <n v="1972"/>
    <n v="-221896.49"/>
    <n v="0"/>
    <s v="60-S1.5 - Retirement"/>
    <m/>
    <x v="1"/>
    <n v="2042"/>
    <b v="0"/>
  </r>
  <r>
    <x v="2"/>
    <s v="0211"/>
    <n v="0"/>
    <n v="0"/>
    <n v="2023"/>
    <n v="1973"/>
    <n v="-603.03"/>
    <n v="0"/>
    <s v="60-S1.5 - Retirement"/>
    <m/>
    <x v="1"/>
    <n v="2042"/>
    <b v="0"/>
  </r>
  <r>
    <x v="2"/>
    <s v="0211"/>
    <n v="0"/>
    <n v="0"/>
    <n v="2023"/>
    <n v="1974"/>
    <n v="-5.63"/>
    <n v="0"/>
    <s v="60-S1.5 - Retirement"/>
    <m/>
    <x v="1"/>
    <n v="2042"/>
    <b v="0"/>
  </r>
  <r>
    <x v="2"/>
    <s v="0211"/>
    <n v="0"/>
    <n v="0"/>
    <n v="2023"/>
    <n v="1975"/>
    <n v="-478.06"/>
    <n v="0"/>
    <s v="60-S1.5 - Retirement"/>
    <m/>
    <x v="1"/>
    <n v="2042"/>
    <b v="0"/>
  </r>
  <r>
    <x v="2"/>
    <s v="0211"/>
    <n v="0"/>
    <n v="0"/>
    <n v="2023"/>
    <n v="1986"/>
    <n v="-111.12"/>
    <n v="0"/>
    <s v="60-S1.5 - Retirement"/>
    <m/>
    <x v="1"/>
    <n v="2042"/>
    <b v="0"/>
  </r>
  <r>
    <x v="2"/>
    <s v="0211"/>
    <n v="0"/>
    <n v="0"/>
    <n v="2023"/>
    <n v="1991"/>
    <n v="-11678.25"/>
    <n v="0"/>
    <s v="60-S1.5 - Retirement"/>
    <m/>
    <x v="1"/>
    <n v="2042"/>
    <b v="0"/>
  </r>
  <r>
    <x v="2"/>
    <s v="0211"/>
    <n v="0"/>
    <n v="0"/>
    <n v="2023"/>
    <n v="1992"/>
    <n v="-277.18"/>
    <n v="0"/>
    <s v="60-S1.5 - Retirement"/>
    <m/>
    <x v="1"/>
    <n v="2042"/>
    <b v="0"/>
  </r>
  <r>
    <x v="2"/>
    <s v="0211"/>
    <n v="0"/>
    <n v="0"/>
    <n v="2023"/>
    <n v="1994"/>
    <n v="-1394.72"/>
    <n v="0"/>
    <s v="60-S1.5 - Retirement"/>
    <m/>
    <x v="1"/>
    <n v="2042"/>
    <b v="0"/>
  </r>
  <r>
    <x v="2"/>
    <s v="0211"/>
    <n v="0"/>
    <n v="0"/>
    <n v="2023"/>
    <n v="1995"/>
    <n v="-201.3"/>
    <n v="0"/>
    <s v="60-S1.5 - Retirement"/>
    <m/>
    <x v="1"/>
    <n v="2042"/>
    <b v="0"/>
  </r>
  <r>
    <x v="2"/>
    <s v="0211"/>
    <n v="0"/>
    <n v="0"/>
    <n v="2023"/>
    <n v="1996"/>
    <n v="-1676.74"/>
    <n v="0"/>
    <s v="60-S1.5 - Retirement"/>
    <m/>
    <x v="1"/>
    <n v="2042"/>
    <b v="0"/>
  </r>
  <r>
    <x v="2"/>
    <s v="0211"/>
    <n v="0"/>
    <n v="0"/>
    <n v="2023"/>
    <n v="1999"/>
    <n v="-96.88"/>
    <n v="0"/>
    <s v="60-S1.5 - Retirement"/>
    <m/>
    <x v="1"/>
    <n v="2042"/>
    <b v="0"/>
  </r>
  <r>
    <x v="2"/>
    <s v="0211"/>
    <n v="0"/>
    <n v="0"/>
    <n v="2023"/>
    <n v="2003"/>
    <n v="-518.03"/>
    <n v="0"/>
    <s v="60-S1.5 - Retirement"/>
    <m/>
    <x v="1"/>
    <n v="2042"/>
    <b v="0"/>
  </r>
  <r>
    <x v="2"/>
    <s v="0211"/>
    <n v="0"/>
    <n v="0"/>
    <n v="2023"/>
    <n v="2004"/>
    <n v="-1055.68"/>
    <n v="0"/>
    <s v="60-S1.5 - Retirement"/>
    <m/>
    <x v="1"/>
    <n v="2042"/>
    <b v="0"/>
  </r>
  <r>
    <x v="2"/>
    <s v="0211"/>
    <n v="0"/>
    <n v="0"/>
    <n v="2023"/>
    <n v="2005"/>
    <n v="-2097.25"/>
    <n v="0"/>
    <s v="60-S1.5 - Retirement"/>
    <m/>
    <x v="1"/>
    <n v="2042"/>
    <b v="0"/>
  </r>
  <r>
    <x v="2"/>
    <s v="0211"/>
    <n v="0"/>
    <n v="0"/>
    <n v="2023"/>
    <n v="2008"/>
    <n v="-428.62"/>
    <n v="0"/>
    <s v="60-S1.5 - Retirement"/>
    <m/>
    <x v="1"/>
    <n v="2042"/>
    <b v="0"/>
  </r>
  <r>
    <x v="2"/>
    <s v="0211"/>
    <n v="0"/>
    <n v="0"/>
    <n v="2023"/>
    <n v="2009"/>
    <n v="-327.86"/>
    <n v="0"/>
    <s v="60-S1.5 - Retirement"/>
    <m/>
    <x v="1"/>
    <n v="2042"/>
    <b v="0"/>
  </r>
  <r>
    <x v="2"/>
    <s v="0211"/>
    <n v="0"/>
    <n v="0"/>
    <n v="2024"/>
    <n v="1972"/>
    <n v="-225039.89"/>
    <n v="0"/>
    <s v="60-S1.5 - Retirement"/>
    <m/>
    <x v="1"/>
    <n v="2042"/>
    <b v="0"/>
  </r>
  <r>
    <x v="2"/>
    <s v="0211"/>
    <n v="0"/>
    <n v="0"/>
    <n v="2024"/>
    <n v="1973"/>
    <n v="-612.69000000000005"/>
    <n v="0"/>
    <s v="60-S1.5 - Retirement"/>
    <m/>
    <x v="1"/>
    <n v="2042"/>
    <b v="0"/>
  </r>
  <r>
    <x v="2"/>
    <s v="0211"/>
    <n v="0"/>
    <n v="0"/>
    <n v="2024"/>
    <n v="1974"/>
    <n v="-5.73"/>
    <n v="0"/>
    <s v="60-S1.5 - Retirement"/>
    <m/>
    <x v="1"/>
    <n v="2042"/>
    <b v="0"/>
  </r>
  <r>
    <x v="2"/>
    <s v="0211"/>
    <n v="0"/>
    <n v="0"/>
    <n v="2024"/>
    <n v="1975"/>
    <n v="-487.38"/>
    <n v="0"/>
    <s v="60-S1.5 - Retirement"/>
    <m/>
    <x v="1"/>
    <n v="2042"/>
    <b v="0"/>
  </r>
  <r>
    <x v="2"/>
    <s v="0211"/>
    <n v="0"/>
    <n v="0"/>
    <n v="2024"/>
    <n v="1986"/>
    <n v="-115.49"/>
    <n v="0"/>
    <s v="60-S1.5 - Retirement"/>
    <m/>
    <x v="1"/>
    <n v="2042"/>
    <b v="0"/>
  </r>
  <r>
    <x v="2"/>
    <s v="0211"/>
    <n v="0"/>
    <n v="0"/>
    <n v="2024"/>
    <n v="1991"/>
    <n v="-12313.6"/>
    <n v="0"/>
    <s v="60-S1.5 - Retirement"/>
    <m/>
    <x v="1"/>
    <n v="2042"/>
    <b v="0"/>
  </r>
  <r>
    <x v="2"/>
    <s v="0211"/>
    <n v="0"/>
    <n v="0"/>
    <n v="2024"/>
    <n v="1992"/>
    <n v="-292.08"/>
    <n v="0"/>
    <s v="60-S1.5 - Retirement"/>
    <m/>
    <x v="1"/>
    <n v="2042"/>
    <b v="0"/>
  </r>
  <r>
    <x v="2"/>
    <s v="0211"/>
    <n v="0"/>
    <n v="0"/>
    <n v="2024"/>
    <n v="1994"/>
    <n v="-1482.91"/>
    <n v="0"/>
    <s v="60-S1.5 - Retirement"/>
    <m/>
    <x v="1"/>
    <n v="2042"/>
    <b v="0"/>
  </r>
  <r>
    <x v="2"/>
    <s v="0211"/>
    <n v="0"/>
    <n v="0"/>
    <n v="2024"/>
    <n v="1995"/>
    <n v="-213.86"/>
    <n v="0"/>
    <s v="60-S1.5 - Retirement"/>
    <m/>
    <x v="1"/>
    <n v="2042"/>
    <b v="0"/>
  </r>
  <r>
    <x v="2"/>
    <s v="0211"/>
    <n v="0"/>
    <n v="0"/>
    <n v="2024"/>
    <n v="1996"/>
    <n v="-1793.77"/>
    <n v="0"/>
    <s v="60-S1.5 - Retirement"/>
    <m/>
    <x v="1"/>
    <n v="2042"/>
    <b v="0"/>
  </r>
  <r>
    <x v="2"/>
    <s v="0211"/>
    <n v="0"/>
    <n v="0"/>
    <n v="2024"/>
    <n v="1999"/>
    <n v="-104.74"/>
    <n v="0"/>
    <s v="60-S1.5 - Retirement"/>
    <m/>
    <x v="1"/>
    <n v="2042"/>
    <b v="0"/>
  </r>
  <r>
    <x v="2"/>
    <s v="0211"/>
    <n v="0"/>
    <n v="0"/>
    <n v="2024"/>
    <n v="2003"/>
    <n v="-569.78"/>
    <n v="0"/>
    <s v="60-S1.5 - Retirement"/>
    <m/>
    <x v="1"/>
    <n v="2042"/>
    <b v="0"/>
  </r>
  <r>
    <x v="2"/>
    <s v="0211"/>
    <n v="0"/>
    <n v="0"/>
    <n v="2024"/>
    <n v="2004"/>
    <n v="-1160.3399999999999"/>
    <n v="0"/>
    <s v="60-S1.5 - Retirement"/>
    <m/>
    <x v="1"/>
    <n v="2042"/>
    <b v="0"/>
  </r>
  <r>
    <x v="2"/>
    <s v="0211"/>
    <n v="0"/>
    <n v="0"/>
    <n v="2024"/>
    <n v="2005"/>
    <n v="-2331.89"/>
    <n v="0"/>
    <s v="60-S1.5 - Retirement"/>
    <m/>
    <x v="1"/>
    <n v="2042"/>
    <b v="0"/>
  </r>
  <r>
    <x v="2"/>
    <s v="0211"/>
    <n v="0"/>
    <n v="0"/>
    <n v="2024"/>
    <n v="2008"/>
    <n v="-486.41"/>
    <n v="0"/>
    <s v="60-S1.5 - Retirement"/>
    <m/>
    <x v="1"/>
    <n v="2042"/>
    <b v="0"/>
  </r>
  <r>
    <x v="2"/>
    <s v="0211"/>
    <n v="0"/>
    <n v="0"/>
    <n v="2024"/>
    <n v="2009"/>
    <n v="-375.12"/>
    <n v="0"/>
    <s v="60-S1.5 - Retirement"/>
    <m/>
    <x v="1"/>
    <n v="2042"/>
    <b v="0"/>
  </r>
  <r>
    <x v="2"/>
    <s v="0211"/>
    <n v="0"/>
    <n v="0"/>
    <n v="2025"/>
    <n v="1972"/>
    <n v="-227686.71"/>
    <n v="0"/>
    <s v="60-S1.5 - Retirement"/>
    <m/>
    <x v="1"/>
    <n v="2042"/>
    <b v="0"/>
  </r>
  <r>
    <x v="2"/>
    <s v="0211"/>
    <n v="0"/>
    <n v="0"/>
    <n v="2025"/>
    <n v="1973"/>
    <n v="-621.36"/>
    <n v="0"/>
    <s v="60-S1.5 - Retirement"/>
    <m/>
    <x v="1"/>
    <n v="2042"/>
    <b v="0"/>
  </r>
  <r>
    <x v="2"/>
    <s v="0211"/>
    <n v="0"/>
    <n v="0"/>
    <n v="2025"/>
    <n v="1974"/>
    <n v="-5.82"/>
    <n v="0"/>
    <s v="60-S1.5 - Retirement"/>
    <m/>
    <x v="1"/>
    <n v="2042"/>
    <b v="0"/>
  </r>
  <r>
    <x v="2"/>
    <s v="0211"/>
    <n v="0"/>
    <n v="0"/>
    <n v="2025"/>
    <n v="1975"/>
    <n v="-495.5"/>
    <n v="0"/>
    <s v="60-S1.5 - Retirement"/>
    <m/>
    <x v="1"/>
    <n v="2042"/>
    <b v="0"/>
  </r>
  <r>
    <x v="2"/>
    <s v="0211"/>
    <n v="0"/>
    <n v="0"/>
    <n v="2025"/>
    <n v="1986"/>
    <n v="-120.05"/>
    <n v="0"/>
    <s v="60-S1.5 - Retirement"/>
    <m/>
    <x v="1"/>
    <n v="2042"/>
    <b v="0"/>
  </r>
  <r>
    <x v="2"/>
    <s v="0211"/>
    <n v="0"/>
    <n v="0"/>
    <n v="2025"/>
    <n v="1991"/>
    <n v="-12949.71"/>
    <n v="0"/>
    <s v="60-S1.5 - Retirement"/>
    <m/>
    <x v="1"/>
    <n v="2042"/>
    <b v="0"/>
  </r>
  <r>
    <x v="2"/>
    <s v="0211"/>
    <n v="0"/>
    <n v="0"/>
    <n v="2025"/>
    <n v="1992"/>
    <n v="-307.97000000000003"/>
    <n v="0"/>
    <s v="60-S1.5 - Retirement"/>
    <m/>
    <x v="1"/>
    <n v="2042"/>
    <b v="0"/>
  </r>
  <r>
    <x v="2"/>
    <s v="0211"/>
    <n v="0"/>
    <n v="0"/>
    <n v="2025"/>
    <n v="1994"/>
    <n v="-1572.05"/>
    <n v="0"/>
    <s v="60-S1.5 - Retirement"/>
    <m/>
    <x v="1"/>
    <n v="2042"/>
    <b v="0"/>
  </r>
  <r>
    <x v="2"/>
    <s v="0211"/>
    <n v="0"/>
    <n v="0"/>
    <n v="2025"/>
    <n v="1995"/>
    <n v="-227.38"/>
    <n v="0"/>
    <s v="60-S1.5 - Retirement"/>
    <m/>
    <x v="1"/>
    <n v="2042"/>
    <b v="0"/>
  </r>
  <r>
    <x v="2"/>
    <s v="0211"/>
    <n v="0"/>
    <n v="0"/>
    <n v="2025"/>
    <n v="1996"/>
    <n v="-1905.67"/>
    <n v="0"/>
    <s v="60-S1.5 - Retirement"/>
    <m/>
    <x v="1"/>
    <n v="2042"/>
    <b v="0"/>
  </r>
  <r>
    <x v="2"/>
    <s v="0211"/>
    <n v="0"/>
    <n v="0"/>
    <n v="2025"/>
    <n v="1999"/>
    <n v="-112.32"/>
    <n v="0"/>
    <s v="60-S1.5 - Retirement"/>
    <m/>
    <x v="1"/>
    <n v="2042"/>
    <b v="0"/>
  </r>
  <r>
    <x v="2"/>
    <s v="0211"/>
    <n v="0"/>
    <n v="0"/>
    <n v="2025"/>
    <n v="2003"/>
    <n v="-623.76"/>
    <n v="0"/>
    <s v="60-S1.5 - Retirement"/>
    <m/>
    <x v="1"/>
    <n v="2042"/>
    <b v="0"/>
  </r>
  <r>
    <x v="2"/>
    <s v="0211"/>
    <n v="0"/>
    <n v="0"/>
    <n v="2025"/>
    <n v="2004"/>
    <n v="-1276.24"/>
    <n v="0"/>
    <s v="60-S1.5 - Retirement"/>
    <m/>
    <x v="1"/>
    <n v="2042"/>
    <b v="0"/>
  </r>
  <r>
    <x v="2"/>
    <s v="0211"/>
    <n v="0"/>
    <n v="0"/>
    <n v="2025"/>
    <n v="2005"/>
    <n v="-2563.0700000000002"/>
    <n v="0"/>
    <s v="60-S1.5 - Retirement"/>
    <m/>
    <x v="1"/>
    <n v="2042"/>
    <b v="0"/>
  </r>
  <r>
    <x v="2"/>
    <s v="0211"/>
    <n v="0"/>
    <n v="0"/>
    <n v="2025"/>
    <n v="2008"/>
    <n v="-543.91"/>
    <n v="0"/>
    <s v="60-S1.5 - Retirement"/>
    <m/>
    <x v="1"/>
    <n v="2042"/>
    <b v="0"/>
  </r>
  <r>
    <x v="2"/>
    <s v="0211"/>
    <n v="0"/>
    <n v="0"/>
    <n v="2025"/>
    <n v="2009"/>
    <n v="-425.69"/>
    <n v="0"/>
    <s v="60-S1.5 - Retirement"/>
    <m/>
    <x v="1"/>
    <n v="2042"/>
    <b v="0"/>
  </r>
  <r>
    <x v="2"/>
    <s v="0211"/>
    <n v="0"/>
    <n v="0"/>
    <n v="2026"/>
    <n v="1972"/>
    <n v="-230154.85"/>
    <n v="0"/>
    <s v="60-S1.5 - Retirement"/>
    <m/>
    <x v="1"/>
    <n v="2042"/>
    <b v="0"/>
  </r>
  <r>
    <x v="2"/>
    <s v="0211"/>
    <n v="0"/>
    <n v="0"/>
    <n v="2026"/>
    <n v="1973"/>
    <n v="-628.66999999999996"/>
    <n v="0"/>
    <s v="60-S1.5 - Retirement"/>
    <m/>
    <x v="1"/>
    <n v="2042"/>
    <b v="0"/>
  </r>
  <r>
    <x v="2"/>
    <s v="0211"/>
    <n v="0"/>
    <n v="0"/>
    <n v="2026"/>
    <n v="1974"/>
    <n v="-5.9"/>
    <n v="0"/>
    <s v="60-S1.5 - Retirement"/>
    <m/>
    <x v="1"/>
    <n v="2042"/>
    <b v="0"/>
  </r>
  <r>
    <x v="2"/>
    <s v="0211"/>
    <n v="0"/>
    <n v="0"/>
    <n v="2026"/>
    <n v="1975"/>
    <n v="-503.44"/>
    <n v="0"/>
    <s v="60-S1.5 - Retirement"/>
    <m/>
    <x v="1"/>
    <n v="2042"/>
    <b v="0"/>
  </r>
  <r>
    <x v="2"/>
    <s v="0211"/>
    <n v="0"/>
    <n v="0"/>
    <n v="2026"/>
    <n v="1986"/>
    <n v="-124.52"/>
    <n v="0"/>
    <s v="60-S1.5 - Retirement"/>
    <m/>
    <x v="1"/>
    <n v="2042"/>
    <b v="0"/>
  </r>
  <r>
    <x v="2"/>
    <s v="0211"/>
    <n v="0"/>
    <n v="0"/>
    <n v="2026"/>
    <n v="1991"/>
    <n v="-13546.88"/>
    <n v="0"/>
    <s v="60-S1.5 - Retirement"/>
    <m/>
    <x v="1"/>
    <n v="2042"/>
    <b v="0"/>
  </r>
  <r>
    <x v="2"/>
    <s v="0211"/>
    <n v="0"/>
    <n v="0"/>
    <n v="2026"/>
    <n v="1992"/>
    <n v="-323.88"/>
    <n v="0"/>
    <s v="60-S1.5 - Retirement"/>
    <m/>
    <x v="1"/>
    <n v="2042"/>
    <b v="0"/>
  </r>
  <r>
    <x v="2"/>
    <s v="0211"/>
    <n v="0"/>
    <n v="0"/>
    <n v="2026"/>
    <n v="1994"/>
    <n v="-1656.55"/>
    <n v="0"/>
    <s v="60-S1.5 - Retirement"/>
    <m/>
    <x v="1"/>
    <n v="2042"/>
    <b v="0"/>
  </r>
  <r>
    <x v="2"/>
    <s v="0211"/>
    <n v="0"/>
    <n v="0"/>
    <n v="2026"/>
    <n v="1995"/>
    <n v="-241.05"/>
    <n v="0"/>
    <s v="60-S1.5 - Retirement"/>
    <m/>
    <x v="1"/>
    <n v="2042"/>
    <b v="0"/>
  </r>
  <r>
    <x v="2"/>
    <s v="0211"/>
    <n v="0"/>
    <n v="0"/>
    <n v="2026"/>
    <n v="1996"/>
    <n v="-2026.17"/>
    <n v="0"/>
    <s v="60-S1.5 - Retirement"/>
    <m/>
    <x v="1"/>
    <n v="2042"/>
    <b v="0"/>
  </r>
  <r>
    <x v="2"/>
    <s v="0211"/>
    <n v="0"/>
    <n v="0"/>
    <n v="2026"/>
    <n v="1999"/>
    <n v="-120.56"/>
    <n v="0"/>
    <s v="60-S1.5 - Retirement"/>
    <m/>
    <x v="1"/>
    <n v="2042"/>
    <b v="0"/>
  </r>
  <r>
    <x v="2"/>
    <s v="0211"/>
    <n v="0"/>
    <n v="0"/>
    <n v="2026"/>
    <n v="2003"/>
    <n v="-676.37"/>
    <n v="0"/>
    <s v="60-S1.5 - Retirement"/>
    <m/>
    <x v="1"/>
    <n v="2042"/>
    <b v="0"/>
  </r>
  <r>
    <x v="2"/>
    <s v="0211"/>
    <n v="0"/>
    <n v="0"/>
    <n v="2026"/>
    <n v="2004"/>
    <n v="-1397.15"/>
    <n v="0"/>
    <s v="60-S1.5 - Retirement"/>
    <m/>
    <x v="1"/>
    <n v="2042"/>
    <b v="0"/>
  </r>
  <r>
    <x v="2"/>
    <s v="0211"/>
    <n v="0"/>
    <n v="0"/>
    <n v="2026"/>
    <n v="2005"/>
    <n v="-2819.07"/>
    <n v="0"/>
    <s v="60-S1.5 - Retirement"/>
    <m/>
    <x v="1"/>
    <n v="2042"/>
    <b v="0"/>
  </r>
  <r>
    <x v="2"/>
    <s v="0211"/>
    <n v="0"/>
    <n v="0"/>
    <n v="2026"/>
    <n v="2008"/>
    <n v="-608.38"/>
    <n v="0"/>
    <s v="60-S1.5 - Retirement"/>
    <m/>
    <x v="1"/>
    <n v="2042"/>
    <b v="0"/>
  </r>
  <r>
    <x v="2"/>
    <s v="0211"/>
    <n v="0"/>
    <n v="0"/>
    <n v="2026"/>
    <n v="2009"/>
    <n v="-476.02"/>
    <n v="0"/>
    <s v="60-S1.5 - Retirement"/>
    <m/>
    <x v="1"/>
    <n v="2042"/>
    <b v="0"/>
  </r>
  <r>
    <x v="2"/>
    <s v="0211"/>
    <n v="0"/>
    <n v="0"/>
    <n v="2027"/>
    <n v="1972"/>
    <n v="-232238.44"/>
    <n v="0"/>
    <s v="60-S1.5 - Retirement"/>
    <m/>
    <x v="1"/>
    <n v="2042"/>
    <b v="0"/>
  </r>
  <r>
    <x v="2"/>
    <s v="0211"/>
    <n v="0"/>
    <n v="0"/>
    <n v="2027"/>
    <n v="1973"/>
    <n v="-635.49"/>
    <n v="0"/>
    <s v="60-S1.5 - Retirement"/>
    <m/>
    <x v="1"/>
    <n v="2042"/>
    <b v="0"/>
  </r>
  <r>
    <x v="2"/>
    <s v="0211"/>
    <n v="0"/>
    <n v="0"/>
    <n v="2027"/>
    <n v="1974"/>
    <n v="-5.97"/>
    <n v="0"/>
    <s v="60-S1.5 - Retirement"/>
    <m/>
    <x v="1"/>
    <n v="2042"/>
    <b v="0"/>
  </r>
  <r>
    <x v="2"/>
    <s v="0211"/>
    <n v="0"/>
    <n v="0"/>
    <n v="2027"/>
    <n v="1975"/>
    <n v="-510.57"/>
    <n v="0"/>
    <s v="60-S1.5 - Retirement"/>
    <m/>
    <x v="1"/>
    <n v="2042"/>
    <b v="0"/>
  </r>
  <r>
    <x v="2"/>
    <s v="0211"/>
    <n v="0"/>
    <n v="0"/>
    <n v="2027"/>
    <n v="1986"/>
    <n v="-128.63"/>
    <n v="0"/>
    <s v="60-S1.5 - Retirement"/>
    <m/>
    <x v="1"/>
    <n v="2042"/>
    <b v="0"/>
  </r>
  <r>
    <x v="2"/>
    <s v="0211"/>
    <n v="0"/>
    <n v="0"/>
    <n v="2027"/>
    <n v="1991"/>
    <n v="-14177.94"/>
    <n v="0"/>
    <s v="60-S1.5 - Retirement"/>
    <m/>
    <x v="1"/>
    <n v="2042"/>
    <b v="0"/>
  </r>
  <r>
    <x v="2"/>
    <s v="0211"/>
    <n v="0"/>
    <n v="0"/>
    <n v="2027"/>
    <n v="1992"/>
    <n v="-338.82"/>
    <n v="0"/>
    <s v="60-S1.5 - Retirement"/>
    <m/>
    <x v="1"/>
    <n v="2042"/>
    <b v="0"/>
  </r>
  <r>
    <x v="2"/>
    <s v="0211"/>
    <n v="0"/>
    <n v="0"/>
    <n v="2027"/>
    <n v="1994"/>
    <n v="-1746.68"/>
    <n v="0"/>
    <s v="60-S1.5 - Retirement"/>
    <m/>
    <x v="1"/>
    <n v="2042"/>
    <b v="0"/>
  </r>
  <r>
    <x v="2"/>
    <s v="0211"/>
    <n v="0"/>
    <n v="0"/>
    <n v="2027"/>
    <n v="1995"/>
    <n v="-254"/>
    <n v="0"/>
    <s v="60-S1.5 - Retirement"/>
    <m/>
    <x v="1"/>
    <n v="2042"/>
    <b v="0"/>
  </r>
  <r>
    <x v="2"/>
    <s v="0211"/>
    <n v="0"/>
    <n v="0"/>
    <n v="2027"/>
    <n v="1996"/>
    <n v="-2147.9699999999998"/>
    <n v="0"/>
    <s v="60-S1.5 - Retirement"/>
    <m/>
    <x v="1"/>
    <n v="2042"/>
    <b v="0"/>
  </r>
  <r>
    <x v="2"/>
    <s v="0211"/>
    <n v="0"/>
    <n v="0"/>
    <n v="2027"/>
    <n v="1999"/>
    <n v="-128.97999999999999"/>
    <n v="0"/>
    <s v="60-S1.5 - Retirement"/>
    <m/>
    <x v="1"/>
    <n v="2042"/>
    <b v="0"/>
  </r>
  <r>
    <x v="2"/>
    <s v="0211"/>
    <n v="0"/>
    <n v="0"/>
    <n v="2027"/>
    <n v="2003"/>
    <n v="-734.07"/>
    <n v="0"/>
    <s v="60-S1.5 - Retirement"/>
    <m/>
    <x v="1"/>
    <n v="2042"/>
    <b v="0"/>
  </r>
  <r>
    <x v="2"/>
    <s v="0211"/>
    <n v="0"/>
    <n v="0"/>
    <n v="2027"/>
    <n v="2004"/>
    <n v="-1515"/>
    <n v="0"/>
    <s v="60-S1.5 - Retirement"/>
    <m/>
    <x v="1"/>
    <n v="2042"/>
    <b v="0"/>
  </r>
  <r>
    <x v="2"/>
    <s v="0211"/>
    <n v="0"/>
    <n v="0"/>
    <n v="2027"/>
    <n v="2005"/>
    <n v="-3086.15"/>
    <n v="0"/>
    <s v="60-S1.5 - Retirement"/>
    <m/>
    <x v="1"/>
    <n v="2042"/>
    <b v="0"/>
  </r>
  <r>
    <x v="2"/>
    <s v="0211"/>
    <n v="0"/>
    <n v="0"/>
    <n v="2027"/>
    <n v="2008"/>
    <n v="-676.44"/>
    <n v="0"/>
    <s v="60-S1.5 - Retirement"/>
    <m/>
    <x v="1"/>
    <n v="2042"/>
    <b v="0"/>
  </r>
  <r>
    <x v="2"/>
    <s v="0211"/>
    <n v="0"/>
    <n v="0"/>
    <n v="2027"/>
    <n v="2009"/>
    <n v="-532.44000000000005"/>
    <n v="0"/>
    <s v="60-S1.5 - Retirement"/>
    <m/>
    <x v="1"/>
    <n v="2042"/>
    <b v="0"/>
  </r>
  <r>
    <x v="2"/>
    <s v="0211"/>
    <n v="0"/>
    <n v="0"/>
    <n v="2028"/>
    <n v="1972"/>
    <n v="-233861.62"/>
    <n v="0"/>
    <s v="60-S1.5 - Retirement"/>
    <m/>
    <x v="1"/>
    <n v="2042"/>
    <b v="0"/>
  </r>
  <r>
    <x v="2"/>
    <s v="0211"/>
    <n v="0"/>
    <n v="0"/>
    <n v="2028"/>
    <n v="1973"/>
    <n v="-641.24"/>
    <n v="0"/>
    <s v="60-S1.5 - Retirement"/>
    <m/>
    <x v="1"/>
    <n v="2042"/>
    <b v="0"/>
  </r>
  <r>
    <x v="2"/>
    <s v="0211"/>
    <n v="0"/>
    <n v="0"/>
    <n v="2028"/>
    <n v="1974"/>
    <n v="-6.03"/>
    <n v="0"/>
    <s v="60-S1.5 - Retirement"/>
    <m/>
    <x v="1"/>
    <n v="2042"/>
    <b v="0"/>
  </r>
  <r>
    <x v="2"/>
    <s v="0211"/>
    <n v="0"/>
    <n v="0"/>
    <n v="2028"/>
    <n v="1975"/>
    <n v="-516.58000000000004"/>
    <n v="0"/>
    <s v="60-S1.5 - Retirement"/>
    <m/>
    <x v="1"/>
    <n v="2042"/>
    <b v="0"/>
  </r>
  <r>
    <x v="2"/>
    <s v="0211"/>
    <n v="0"/>
    <n v="0"/>
    <n v="2028"/>
    <n v="1986"/>
    <n v="-132.88"/>
    <n v="0"/>
    <s v="60-S1.5 - Retirement"/>
    <m/>
    <x v="1"/>
    <n v="2042"/>
    <b v="0"/>
  </r>
  <r>
    <x v="2"/>
    <s v="0211"/>
    <n v="0"/>
    <n v="0"/>
    <n v="2028"/>
    <n v="1991"/>
    <n v="-14803.02"/>
    <n v="0"/>
    <s v="60-S1.5 - Retirement"/>
    <m/>
    <x v="1"/>
    <n v="2042"/>
    <b v="0"/>
  </r>
  <r>
    <x v="2"/>
    <s v="0211"/>
    <n v="0"/>
    <n v="0"/>
    <n v="2028"/>
    <n v="1992"/>
    <n v="-354.6"/>
    <n v="0"/>
    <s v="60-S1.5 - Retirement"/>
    <m/>
    <x v="1"/>
    <n v="2042"/>
    <b v="0"/>
  </r>
  <r>
    <x v="2"/>
    <s v="0211"/>
    <n v="0"/>
    <n v="0"/>
    <n v="2028"/>
    <n v="1994"/>
    <n v="-1836.91"/>
    <n v="0"/>
    <s v="60-S1.5 - Retirement"/>
    <m/>
    <x v="1"/>
    <n v="2042"/>
    <b v="0"/>
  </r>
  <r>
    <x v="2"/>
    <s v="0211"/>
    <n v="0"/>
    <n v="0"/>
    <n v="2028"/>
    <n v="1995"/>
    <n v="-267.82"/>
    <n v="0"/>
    <s v="60-S1.5 - Retirement"/>
    <m/>
    <x v="1"/>
    <n v="2042"/>
    <b v="0"/>
  </r>
  <r>
    <x v="2"/>
    <s v="0211"/>
    <n v="0"/>
    <n v="0"/>
    <n v="2028"/>
    <n v="1996"/>
    <n v="-2263.4299999999998"/>
    <n v="0"/>
    <s v="60-S1.5 - Retirement"/>
    <m/>
    <x v="1"/>
    <n v="2042"/>
    <b v="0"/>
  </r>
  <r>
    <x v="2"/>
    <s v="0211"/>
    <n v="0"/>
    <n v="0"/>
    <n v="2028"/>
    <n v="1999"/>
    <n v="-137.02000000000001"/>
    <n v="0"/>
    <s v="60-S1.5 - Retirement"/>
    <m/>
    <x v="1"/>
    <n v="2042"/>
    <b v="0"/>
  </r>
  <r>
    <x v="2"/>
    <s v="0211"/>
    <n v="0"/>
    <n v="0"/>
    <n v="2028"/>
    <n v="2003"/>
    <n v="-793.61"/>
    <n v="0"/>
    <s v="60-S1.5 - Retirement"/>
    <m/>
    <x v="1"/>
    <n v="2042"/>
    <b v="0"/>
  </r>
  <r>
    <x v="2"/>
    <s v="0211"/>
    <n v="0"/>
    <n v="0"/>
    <n v="2028"/>
    <n v="2004"/>
    <n v="-1644.25"/>
    <n v="0"/>
    <s v="60-S1.5 - Retirement"/>
    <m/>
    <x v="1"/>
    <n v="2042"/>
    <b v="0"/>
  </r>
  <r>
    <x v="2"/>
    <s v="0211"/>
    <n v="0"/>
    <n v="0"/>
    <n v="2028"/>
    <n v="2005"/>
    <n v="-3346.48"/>
    <n v="0"/>
    <s v="60-S1.5 - Retirement"/>
    <m/>
    <x v="1"/>
    <n v="2042"/>
    <b v="0"/>
  </r>
  <r>
    <x v="2"/>
    <s v="0211"/>
    <n v="0"/>
    <n v="0"/>
    <n v="2028"/>
    <n v="2008"/>
    <n v="-743.5"/>
    <n v="0"/>
    <s v="60-S1.5 - Retirement"/>
    <m/>
    <x v="1"/>
    <n v="2042"/>
    <b v="0"/>
  </r>
  <r>
    <x v="2"/>
    <s v="0211"/>
    <n v="0"/>
    <n v="0"/>
    <n v="2028"/>
    <n v="2009"/>
    <n v="-592.01"/>
    <n v="0"/>
    <s v="60-S1.5 - Retirement"/>
    <m/>
    <x v="1"/>
    <n v="2042"/>
    <b v="0"/>
  </r>
  <r>
    <x v="2"/>
    <s v="0211"/>
    <n v="0"/>
    <n v="0"/>
    <n v="2029"/>
    <n v="1972"/>
    <n v="-235219.84"/>
    <n v="0"/>
    <s v="60-S1.5 - Retirement"/>
    <m/>
    <x v="1"/>
    <n v="2042"/>
    <b v="0"/>
  </r>
  <r>
    <x v="2"/>
    <s v="0211"/>
    <n v="0"/>
    <n v="0"/>
    <n v="2029"/>
    <n v="1973"/>
    <n v="-645.72"/>
    <n v="0"/>
    <s v="60-S1.5 - Retirement"/>
    <m/>
    <x v="1"/>
    <n v="2042"/>
    <b v="0"/>
  </r>
  <r>
    <x v="2"/>
    <s v="0211"/>
    <n v="0"/>
    <n v="0"/>
    <n v="2029"/>
    <n v="1974"/>
    <n v="-6.09"/>
    <n v="0"/>
    <s v="60-S1.5 - Retirement"/>
    <m/>
    <x v="1"/>
    <n v="2042"/>
    <b v="0"/>
  </r>
  <r>
    <x v="2"/>
    <s v="0211"/>
    <n v="0"/>
    <n v="0"/>
    <n v="2029"/>
    <n v="1975"/>
    <n v="-522.17999999999995"/>
    <n v="0"/>
    <s v="60-S1.5 - Retirement"/>
    <m/>
    <x v="1"/>
    <n v="2042"/>
    <b v="0"/>
  </r>
  <r>
    <x v="2"/>
    <s v="0211"/>
    <n v="0"/>
    <n v="0"/>
    <n v="2029"/>
    <n v="1986"/>
    <n v="-136.99"/>
    <n v="0"/>
    <s v="60-S1.5 - Retirement"/>
    <m/>
    <x v="1"/>
    <n v="2042"/>
    <b v="0"/>
  </r>
  <r>
    <x v="2"/>
    <s v="0211"/>
    <n v="0"/>
    <n v="0"/>
    <n v="2029"/>
    <n v="1991"/>
    <n v="-15384.39"/>
    <n v="0"/>
    <s v="60-S1.5 - Retirement"/>
    <m/>
    <x v="1"/>
    <n v="2042"/>
    <b v="0"/>
  </r>
  <r>
    <x v="2"/>
    <s v="0211"/>
    <n v="0"/>
    <n v="0"/>
    <n v="2029"/>
    <n v="1992"/>
    <n v="-370.23"/>
    <n v="0"/>
    <s v="60-S1.5 - Retirement"/>
    <m/>
    <x v="1"/>
    <n v="2042"/>
    <b v="0"/>
  </r>
  <r>
    <x v="2"/>
    <s v="0211"/>
    <n v="0"/>
    <n v="0"/>
    <n v="2029"/>
    <n v="1994"/>
    <n v="-1921.62"/>
    <n v="0"/>
    <s v="60-S1.5 - Retirement"/>
    <m/>
    <x v="1"/>
    <n v="2042"/>
    <b v="0"/>
  </r>
  <r>
    <x v="2"/>
    <s v="0211"/>
    <n v="0"/>
    <n v="0"/>
    <n v="2029"/>
    <n v="1995"/>
    <n v="-281.66000000000003"/>
    <n v="0"/>
    <s v="60-S1.5 - Retirement"/>
    <m/>
    <x v="1"/>
    <n v="2042"/>
    <b v="0"/>
  </r>
  <r>
    <x v="2"/>
    <s v="0211"/>
    <n v="0"/>
    <n v="0"/>
    <n v="2029"/>
    <n v="1996"/>
    <n v="-2386.5700000000002"/>
    <n v="0"/>
    <s v="60-S1.5 - Retirement"/>
    <m/>
    <x v="1"/>
    <n v="2042"/>
    <b v="0"/>
  </r>
  <r>
    <x v="2"/>
    <s v="0211"/>
    <n v="0"/>
    <n v="0"/>
    <n v="2029"/>
    <n v="1999"/>
    <n v="-145.69"/>
    <n v="0"/>
    <s v="60-S1.5 - Retirement"/>
    <m/>
    <x v="1"/>
    <n v="2042"/>
    <b v="0"/>
  </r>
  <r>
    <x v="2"/>
    <s v="0211"/>
    <n v="0"/>
    <n v="0"/>
    <n v="2029"/>
    <n v="2003"/>
    <n v="-851.07"/>
    <n v="0"/>
    <s v="60-S1.5 - Retirement"/>
    <m/>
    <x v="1"/>
    <n v="2042"/>
    <b v="0"/>
  </r>
  <r>
    <x v="2"/>
    <s v="0211"/>
    <n v="0"/>
    <n v="0"/>
    <n v="2029"/>
    <n v="2004"/>
    <n v="-1777.59"/>
    <n v="0"/>
    <s v="60-S1.5 - Retirement"/>
    <m/>
    <x v="1"/>
    <n v="2042"/>
    <b v="0"/>
  </r>
  <r>
    <x v="2"/>
    <s v="0211"/>
    <n v="0"/>
    <n v="0"/>
    <n v="2029"/>
    <n v="2005"/>
    <n v="-3631.97"/>
    <n v="0"/>
    <s v="60-S1.5 - Retirement"/>
    <m/>
    <x v="1"/>
    <n v="2042"/>
    <b v="0"/>
  </r>
  <r>
    <x v="2"/>
    <s v="0211"/>
    <n v="0"/>
    <n v="0"/>
    <n v="2029"/>
    <n v="2008"/>
    <n v="-817.77"/>
    <n v="0"/>
    <s v="60-S1.5 - Retirement"/>
    <m/>
    <x v="1"/>
    <n v="2042"/>
    <b v="0"/>
  </r>
  <r>
    <x v="2"/>
    <s v="0211"/>
    <n v="0"/>
    <n v="0"/>
    <n v="2029"/>
    <n v="2009"/>
    <n v="-650.70000000000005"/>
    <n v="0"/>
    <s v="60-S1.5 - Retirement"/>
    <m/>
    <x v="1"/>
    <n v="2042"/>
    <b v="0"/>
  </r>
  <r>
    <x v="2"/>
    <s v="0211"/>
    <n v="0"/>
    <n v="0"/>
    <n v="2030"/>
    <n v="1972"/>
    <n v="-236175.75"/>
    <n v="0"/>
    <s v="60-S1.5 - Retirement"/>
    <m/>
    <x v="1"/>
    <n v="2042"/>
    <b v="0"/>
  </r>
  <r>
    <x v="2"/>
    <s v="0211"/>
    <n v="0"/>
    <n v="0"/>
    <n v="2030"/>
    <n v="1973"/>
    <n v="-649.47"/>
    <n v="0"/>
    <s v="60-S1.5 - Retirement"/>
    <m/>
    <x v="1"/>
    <n v="2042"/>
    <b v="0"/>
  </r>
  <r>
    <x v="2"/>
    <s v="0211"/>
    <n v="0"/>
    <n v="0"/>
    <n v="2030"/>
    <n v="1974"/>
    <n v="-6.13"/>
    <n v="0"/>
    <s v="60-S1.5 - Retirement"/>
    <m/>
    <x v="1"/>
    <n v="2042"/>
    <b v="0"/>
  </r>
  <r>
    <x v="2"/>
    <s v="0211"/>
    <n v="0"/>
    <n v="0"/>
    <n v="2030"/>
    <n v="1975"/>
    <n v="-526.9"/>
    <n v="0"/>
    <s v="60-S1.5 - Retirement"/>
    <m/>
    <x v="1"/>
    <n v="2042"/>
    <b v="0"/>
  </r>
  <r>
    <x v="2"/>
    <s v="0211"/>
    <n v="0"/>
    <n v="0"/>
    <n v="2030"/>
    <n v="1986"/>
    <n v="-140.72"/>
    <n v="0"/>
    <s v="60-S1.5 - Retirement"/>
    <m/>
    <x v="1"/>
    <n v="2042"/>
    <b v="0"/>
  </r>
  <r>
    <x v="2"/>
    <s v="0211"/>
    <n v="0"/>
    <n v="0"/>
    <n v="2030"/>
    <n v="1991"/>
    <n v="-15992.4"/>
    <n v="0"/>
    <s v="60-S1.5 - Retirement"/>
    <m/>
    <x v="1"/>
    <n v="2042"/>
    <b v="0"/>
  </r>
  <r>
    <x v="2"/>
    <s v="0211"/>
    <n v="0"/>
    <n v="0"/>
    <n v="2030"/>
    <n v="1992"/>
    <n v="-384.77"/>
    <n v="0"/>
    <s v="60-S1.5 - Retirement"/>
    <m/>
    <x v="1"/>
    <n v="2042"/>
    <b v="0"/>
  </r>
  <r>
    <x v="2"/>
    <s v="0211"/>
    <n v="0"/>
    <n v="0"/>
    <n v="2030"/>
    <n v="1994"/>
    <n v="-2011.13"/>
    <n v="0"/>
    <s v="60-S1.5 - Retirement"/>
    <m/>
    <x v="1"/>
    <n v="2042"/>
    <b v="0"/>
  </r>
  <r>
    <x v="2"/>
    <s v="0211"/>
    <n v="0"/>
    <n v="0"/>
    <n v="2030"/>
    <n v="1995"/>
    <n v="-294.64999999999998"/>
    <n v="0"/>
    <s v="60-S1.5 - Retirement"/>
    <m/>
    <x v="1"/>
    <n v="2042"/>
    <b v="0"/>
  </r>
  <r>
    <x v="2"/>
    <s v="0211"/>
    <n v="0"/>
    <n v="0"/>
    <n v="2030"/>
    <n v="1996"/>
    <n v="-2509.86"/>
    <n v="0"/>
    <s v="60-S1.5 - Retirement"/>
    <m/>
    <x v="1"/>
    <n v="2042"/>
    <b v="0"/>
  </r>
  <r>
    <x v="2"/>
    <s v="0211"/>
    <n v="0"/>
    <n v="0"/>
    <n v="2030"/>
    <n v="1999"/>
    <n v="-154.44999999999999"/>
    <n v="0"/>
    <s v="60-S1.5 - Retirement"/>
    <m/>
    <x v="1"/>
    <n v="2042"/>
    <b v="0"/>
  </r>
  <r>
    <x v="2"/>
    <s v="0211"/>
    <n v="0"/>
    <n v="0"/>
    <n v="2030"/>
    <n v="2003"/>
    <n v="-913.51"/>
    <n v="0"/>
    <s v="60-S1.5 - Retirement"/>
    <m/>
    <x v="1"/>
    <n v="2042"/>
    <b v="0"/>
  </r>
  <r>
    <x v="2"/>
    <s v="0211"/>
    <n v="0"/>
    <n v="0"/>
    <n v="2030"/>
    <n v="2004"/>
    <n v="-1906.31"/>
    <n v="0"/>
    <s v="60-S1.5 - Retirement"/>
    <m/>
    <x v="1"/>
    <n v="2042"/>
    <b v="0"/>
  </r>
  <r>
    <x v="2"/>
    <s v="0211"/>
    <n v="0"/>
    <n v="0"/>
    <n v="2030"/>
    <n v="2005"/>
    <n v="-3926.52"/>
    <n v="0"/>
    <s v="60-S1.5 - Retirement"/>
    <m/>
    <x v="1"/>
    <n v="2042"/>
    <b v="0"/>
  </r>
  <r>
    <x v="2"/>
    <s v="0211"/>
    <n v="0"/>
    <n v="0"/>
    <n v="2030"/>
    <n v="2008"/>
    <n v="-895.24"/>
    <n v="0"/>
    <s v="60-S1.5 - Retirement"/>
    <m/>
    <x v="1"/>
    <n v="2042"/>
    <b v="0"/>
  </r>
  <r>
    <x v="2"/>
    <s v="0211"/>
    <n v="0"/>
    <n v="0"/>
    <n v="2030"/>
    <n v="2009"/>
    <n v="-715.69"/>
    <n v="0"/>
    <s v="60-S1.5 - Retirement"/>
    <m/>
    <x v="1"/>
    <n v="2042"/>
    <b v="0"/>
  </r>
  <r>
    <x v="2"/>
    <s v="0211"/>
    <n v="0"/>
    <n v="0"/>
    <n v="2031"/>
    <n v="1972"/>
    <n v="-236721.64"/>
    <n v="0"/>
    <s v="60-S1.5 - Retirement"/>
    <m/>
    <x v="1"/>
    <n v="2042"/>
    <b v="0"/>
  </r>
  <r>
    <x v="2"/>
    <s v="0211"/>
    <n v="0"/>
    <n v="0"/>
    <n v="2031"/>
    <n v="1973"/>
    <n v="-652.11"/>
    <n v="0"/>
    <s v="60-S1.5 - Retirement"/>
    <m/>
    <x v="1"/>
    <n v="2042"/>
    <b v="0"/>
  </r>
  <r>
    <x v="2"/>
    <s v="0211"/>
    <n v="0"/>
    <n v="0"/>
    <n v="2031"/>
    <n v="1974"/>
    <n v="-6.17"/>
    <n v="0"/>
    <s v="60-S1.5 - Retirement"/>
    <m/>
    <x v="1"/>
    <n v="2042"/>
    <b v="0"/>
  </r>
  <r>
    <x v="2"/>
    <s v="0211"/>
    <n v="0"/>
    <n v="0"/>
    <n v="2031"/>
    <n v="1975"/>
    <n v="-530.59"/>
    <n v="0"/>
    <s v="60-S1.5 - Retirement"/>
    <m/>
    <x v="1"/>
    <n v="2042"/>
    <b v="0"/>
  </r>
  <r>
    <x v="2"/>
    <s v="0211"/>
    <n v="0"/>
    <n v="0"/>
    <n v="2031"/>
    <n v="1986"/>
    <n v="-144.52000000000001"/>
    <n v="0"/>
    <s v="60-S1.5 - Retirement"/>
    <m/>
    <x v="1"/>
    <n v="2042"/>
    <b v="0"/>
  </r>
  <r>
    <x v="2"/>
    <s v="0211"/>
    <n v="0"/>
    <n v="0"/>
    <n v="2031"/>
    <n v="1991"/>
    <n v="-16587.64"/>
    <n v="0"/>
    <s v="60-S1.5 - Retirement"/>
    <m/>
    <x v="1"/>
    <n v="2042"/>
    <b v="0"/>
  </r>
  <r>
    <x v="2"/>
    <s v="0211"/>
    <n v="0"/>
    <n v="0"/>
    <n v="2031"/>
    <n v="1992"/>
    <n v="-399.98"/>
    <n v="0"/>
    <s v="60-S1.5 - Retirement"/>
    <m/>
    <x v="1"/>
    <n v="2042"/>
    <b v="0"/>
  </r>
  <r>
    <x v="2"/>
    <s v="0211"/>
    <n v="0"/>
    <n v="0"/>
    <n v="2031"/>
    <n v="1994"/>
    <n v="-2099.8000000000002"/>
    <n v="0"/>
    <s v="60-S1.5 - Retirement"/>
    <m/>
    <x v="1"/>
    <n v="2042"/>
    <b v="0"/>
  </r>
  <r>
    <x v="2"/>
    <s v="0211"/>
    <n v="0"/>
    <n v="0"/>
    <n v="2031"/>
    <n v="1995"/>
    <n v="-308.37"/>
    <n v="0"/>
    <s v="60-S1.5 - Retirement"/>
    <m/>
    <x v="1"/>
    <n v="2042"/>
    <b v="0"/>
  </r>
  <r>
    <x v="2"/>
    <s v="0211"/>
    <n v="0"/>
    <n v="0"/>
    <n v="2031"/>
    <n v="1996"/>
    <n v="-2625.6"/>
    <n v="0"/>
    <s v="60-S1.5 - Retirement"/>
    <m/>
    <x v="1"/>
    <n v="2042"/>
    <b v="0"/>
  </r>
  <r>
    <x v="2"/>
    <s v="0211"/>
    <n v="0"/>
    <n v="0"/>
    <n v="2031"/>
    <n v="1999"/>
    <n v="-162.75"/>
    <n v="0"/>
    <s v="60-S1.5 - Retirement"/>
    <m/>
    <x v="1"/>
    <n v="2042"/>
    <b v="0"/>
  </r>
  <r>
    <x v="2"/>
    <s v="0211"/>
    <n v="0"/>
    <n v="0"/>
    <n v="2031"/>
    <n v="2003"/>
    <n v="-977.26"/>
    <n v="0"/>
    <s v="60-S1.5 - Retirement"/>
    <m/>
    <x v="1"/>
    <n v="2042"/>
    <b v="0"/>
  </r>
  <r>
    <x v="2"/>
    <s v="0211"/>
    <n v="0"/>
    <n v="0"/>
    <n v="2031"/>
    <n v="2004"/>
    <n v="-2046.16"/>
    <n v="0"/>
    <s v="60-S1.5 - Retirement"/>
    <m/>
    <x v="1"/>
    <n v="2042"/>
    <b v="0"/>
  </r>
  <r>
    <x v="2"/>
    <s v="0211"/>
    <n v="0"/>
    <n v="0"/>
    <n v="2031"/>
    <n v="2005"/>
    <n v="-4210.83"/>
    <n v="0"/>
    <s v="60-S1.5 - Retirement"/>
    <m/>
    <x v="1"/>
    <n v="2042"/>
    <b v="0"/>
  </r>
  <r>
    <x v="2"/>
    <s v="0211"/>
    <n v="0"/>
    <n v="0"/>
    <n v="2031"/>
    <n v="2008"/>
    <n v="-970.76"/>
    <n v="0"/>
    <s v="60-S1.5 - Retirement"/>
    <m/>
    <x v="1"/>
    <n v="2042"/>
    <b v="0"/>
  </r>
  <r>
    <x v="2"/>
    <s v="0211"/>
    <n v="0"/>
    <n v="0"/>
    <n v="2031"/>
    <n v="2009"/>
    <n v="-783.5"/>
    <n v="0"/>
    <s v="60-S1.5 - Retirement"/>
    <m/>
    <x v="1"/>
    <n v="2042"/>
    <b v="0"/>
  </r>
  <r>
    <x v="2"/>
    <s v="0211"/>
    <n v="0"/>
    <n v="0"/>
    <n v="2032"/>
    <n v="1972"/>
    <n v="-236927.67"/>
    <n v="0"/>
    <s v="60-S1.5 - Retirement"/>
    <m/>
    <x v="1"/>
    <n v="2042"/>
    <b v="0"/>
  </r>
  <r>
    <x v="2"/>
    <s v="0211"/>
    <n v="0"/>
    <n v="0"/>
    <n v="2032"/>
    <n v="1973"/>
    <n v="-653.62"/>
    <n v="0"/>
    <s v="60-S1.5 - Retirement"/>
    <m/>
    <x v="1"/>
    <n v="2042"/>
    <b v="0"/>
  </r>
  <r>
    <x v="2"/>
    <s v="0211"/>
    <n v="0"/>
    <n v="0"/>
    <n v="2032"/>
    <n v="1974"/>
    <n v="-6.19"/>
    <n v="0"/>
    <s v="60-S1.5 - Retirement"/>
    <m/>
    <x v="1"/>
    <n v="2042"/>
    <b v="0"/>
  </r>
  <r>
    <x v="2"/>
    <s v="0211"/>
    <n v="0"/>
    <n v="0"/>
    <n v="2032"/>
    <n v="1975"/>
    <n v="-533.66999999999996"/>
    <n v="0"/>
    <s v="60-S1.5 - Retirement"/>
    <m/>
    <x v="1"/>
    <n v="2042"/>
    <b v="0"/>
  </r>
  <r>
    <x v="2"/>
    <s v="0211"/>
    <n v="0"/>
    <n v="0"/>
    <n v="2032"/>
    <n v="1986"/>
    <n v="-148.13999999999999"/>
    <n v="0"/>
    <s v="60-S1.5 - Retirement"/>
    <m/>
    <x v="1"/>
    <n v="2042"/>
    <b v="0"/>
  </r>
  <r>
    <x v="2"/>
    <s v="0211"/>
    <n v="0"/>
    <n v="0"/>
    <n v="2032"/>
    <n v="1991"/>
    <n v="-17135.29"/>
    <n v="0"/>
    <s v="60-S1.5 - Retirement"/>
    <m/>
    <x v="1"/>
    <n v="2042"/>
    <b v="0"/>
  </r>
  <r>
    <x v="2"/>
    <s v="0211"/>
    <n v="0"/>
    <n v="0"/>
    <n v="2032"/>
    <n v="1992"/>
    <n v="-414.87"/>
    <n v="0"/>
    <s v="60-S1.5 - Retirement"/>
    <m/>
    <x v="1"/>
    <n v="2042"/>
    <b v="0"/>
  </r>
  <r>
    <x v="2"/>
    <s v="0211"/>
    <n v="0"/>
    <n v="0"/>
    <n v="2032"/>
    <n v="1994"/>
    <n v="-2182.27"/>
    <n v="0"/>
    <s v="60-S1.5 - Retirement"/>
    <m/>
    <x v="1"/>
    <n v="2042"/>
    <b v="0"/>
  </r>
  <r>
    <x v="2"/>
    <s v="0211"/>
    <n v="0"/>
    <n v="0"/>
    <n v="2032"/>
    <n v="1995"/>
    <n v="-321.97000000000003"/>
    <n v="0"/>
    <s v="60-S1.5 - Retirement"/>
    <m/>
    <x v="1"/>
    <n v="2042"/>
    <b v="0"/>
  </r>
  <r>
    <x v="2"/>
    <s v="0211"/>
    <n v="0"/>
    <n v="0"/>
    <n v="2032"/>
    <n v="1996"/>
    <n v="-2747.91"/>
    <n v="0"/>
    <s v="60-S1.5 - Retirement"/>
    <m/>
    <x v="1"/>
    <n v="2042"/>
    <b v="0"/>
  </r>
  <r>
    <x v="2"/>
    <s v="0211"/>
    <n v="0"/>
    <n v="0"/>
    <n v="2032"/>
    <n v="1999"/>
    <n v="-171.6"/>
    <n v="0"/>
    <s v="60-S1.5 - Retirement"/>
    <m/>
    <x v="1"/>
    <n v="2042"/>
    <b v="0"/>
  </r>
  <r>
    <x v="2"/>
    <s v="0211"/>
    <n v="0"/>
    <n v="0"/>
    <n v="2032"/>
    <n v="2003"/>
    <n v="-1038.23"/>
    <n v="0"/>
    <s v="60-S1.5 - Retirement"/>
    <m/>
    <x v="1"/>
    <n v="2042"/>
    <b v="0"/>
  </r>
  <r>
    <x v="2"/>
    <s v="0211"/>
    <n v="0"/>
    <n v="0"/>
    <n v="2032"/>
    <n v="2004"/>
    <n v="-2188.96"/>
    <n v="0"/>
    <s v="60-S1.5 - Retirement"/>
    <m/>
    <x v="1"/>
    <n v="2042"/>
    <b v="0"/>
  </r>
  <r>
    <x v="2"/>
    <s v="0211"/>
    <n v="0"/>
    <n v="0"/>
    <n v="2032"/>
    <n v="2005"/>
    <n v="-4519.74"/>
    <n v="0"/>
    <s v="60-S1.5 - Retirement"/>
    <m/>
    <x v="1"/>
    <n v="2042"/>
    <b v="0"/>
  </r>
  <r>
    <x v="2"/>
    <s v="0211"/>
    <n v="0"/>
    <n v="0"/>
    <n v="2032"/>
    <n v="2008"/>
    <n v="-1053.57"/>
    <n v="0"/>
    <s v="60-S1.5 - Retirement"/>
    <m/>
    <x v="1"/>
    <n v="2042"/>
    <b v="0"/>
  </r>
  <r>
    <x v="2"/>
    <s v="0211"/>
    <n v="0"/>
    <n v="0"/>
    <n v="2032"/>
    <n v="2009"/>
    <n v="-849.59"/>
    <n v="0"/>
    <s v="60-S1.5 - Retirement"/>
    <m/>
    <x v="1"/>
    <n v="2042"/>
    <b v="0"/>
  </r>
  <r>
    <x v="2"/>
    <s v="0211"/>
    <n v="0"/>
    <n v="0"/>
    <n v="2033"/>
    <n v="1972"/>
    <n v="-236722.72"/>
    <n v="0"/>
    <s v="60-S1.5 - Retirement"/>
    <m/>
    <x v="1"/>
    <n v="2042"/>
    <b v="0"/>
  </r>
  <r>
    <x v="2"/>
    <s v="0211"/>
    <n v="0"/>
    <n v="0"/>
    <n v="2033"/>
    <n v="1973"/>
    <n v="-654.19000000000005"/>
    <n v="0"/>
    <s v="60-S1.5 - Retirement"/>
    <m/>
    <x v="1"/>
    <n v="2042"/>
    <b v="0"/>
  </r>
  <r>
    <x v="2"/>
    <s v="0211"/>
    <n v="0"/>
    <n v="0"/>
    <n v="2033"/>
    <n v="1974"/>
    <n v="-6.21"/>
    <n v="0"/>
    <s v="60-S1.5 - Retirement"/>
    <m/>
    <x v="1"/>
    <n v="2042"/>
    <b v="0"/>
  </r>
  <r>
    <x v="2"/>
    <s v="0211"/>
    <n v="0"/>
    <n v="0"/>
    <n v="2033"/>
    <n v="1975"/>
    <n v="-535.84"/>
    <n v="0"/>
    <s v="60-S1.5 - Retirement"/>
    <m/>
    <x v="1"/>
    <n v="2042"/>
    <b v="0"/>
  </r>
  <r>
    <x v="2"/>
    <s v="0211"/>
    <n v="0"/>
    <n v="0"/>
    <n v="2033"/>
    <n v="1986"/>
    <n v="-151.37"/>
    <n v="0"/>
    <s v="60-S1.5 - Retirement"/>
    <m/>
    <x v="1"/>
    <n v="2042"/>
    <b v="0"/>
  </r>
  <r>
    <x v="2"/>
    <s v="0211"/>
    <n v="0"/>
    <n v="0"/>
    <n v="2033"/>
    <n v="1991"/>
    <n v="-17701.62"/>
    <n v="0"/>
    <s v="60-S1.5 - Retirement"/>
    <m/>
    <x v="1"/>
    <n v="2042"/>
    <b v="0"/>
  </r>
  <r>
    <x v="2"/>
    <s v="0211"/>
    <n v="0"/>
    <n v="0"/>
    <n v="2033"/>
    <n v="1992"/>
    <n v="-428.57"/>
    <n v="0"/>
    <s v="60-S1.5 - Retirement"/>
    <m/>
    <x v="1"/>
    <n v="2042"/>
    <b v="0"/>
  </r>
  <r>
    <x v="2"/>
    <s v="0211"/>
    <n v="0"/>
    <n v="0"/>
    <n v="2033"/>
    <n v="1994"/>
    <n v="-2268.5100000000002"/>
    <n v="0"/>
    <s v="60-S1.5 - Retirement"/>
    <m/>
    <x v="1"/>
    <n v="2042"/>
    <b v="0"/>
  </r>
  <r>
    <x v="2"/>
    <s v="0211"/>
    <n v="0"/>
    <n v="0"/>
    <n v="2033"/>
    <n v="1995"/>
    <n v="-334.61"/>
    <n v="0"/>
    <s v="60-S1.5 - Retirement"/>
    <m/>
    <x v="1"/>
    <n v="2042"/>
    <b v="0"/>
  </r>
  <r>
    <x v="2"/>
    <s v="0211"/>
    <n v="0"/>
    <n v="0"/>
    <n v="2033"/>
    <n v="1996"/>
    <n v="-2869.06"/>
    <n v="0"/>
    <s v="60-S1.5 - Retirement"/>
    <m/>
    <x v="1"/>
    <n v="2042"/>
    <b v="0"/>
  </r>
  <r>
    <x v="2"/>
    <s v="0211"/>
    <n v="0"/>
    <n v="0"/>
    <n v="2033"/>
    <n v="1999"/>
    <n v="-180.47"/>
    <n v="0"/>
    <s v="60-S1.5 - Retirement"/>
    <m/>
    <x v="1"/>
    <n v="2042"/>
    <b v="0"/>
  </r>
  <r>
    <x v="2"/>
    <s v="0211"/>
    <n v="0"/>
    <n v="0"/>
    <n v="2033"/>
    <n v="2003"/>
    <n v="-1103.8800000000001"/>
    <n v="0"/>
    <s v="60-S1.5 - Retirement"/>
    <m/>
    <x v="1"/>
    <n v="2042"/>
    <b v="0"/>
  </r>
  <r>
    <x v="2"/>
    <s v="0211"/>
    <n v="0"/>
    <n v="0"/>
    <n v="2033"/>
    <n v="2004"/>
    <n v="-2325.5300000000002"/>
    <n v="0"/>
    <s v="60-S1.5 - Retirement"/>
    <m/>
    <x v="1"/>
    <n v="2042"/>
    <b v="0"/>
  </r>
  <r>
    <x v="2"/>
    <s v="0211"/>
    <n v="0"/>
    <n v="0"/>
    <n v="2033"/>
    <n v="2005"/>
    <n v="-4835.1899999999996"/>
    <n v="0"/>
    <s v="60-S1.5 - Retirement"/>
    <m/>
    <x v="1"/>
    <n v="2042"/>
    <b v="0"/>
  </r>
  <r>
    <x v="2"/>
    <s v="0211"/>
    <n v="0"/>
    <n v="0"/>
    <n v="2033"/>
    <n v="2008"/>
    <n v="-1139.02"/>
    <n v="0"/>
    <s v="60-S1.5 - Retirement"/>
    <m/>
    <x v="1"/>
    <n v="2042"/>
    <b v="0"/>
  </r>
  <r>
    <x v="2"/>
    <s v="0211"/>
    <n v="0"/>
    <n v="0"/>
    <n v="2033"/>
    <n v="2009"/>
    <n v="-922.07"/>
    <n v="0"/>
    <s v="60-S1.5 - Retirement"/>
    <m/>
    <x v="1"/>
    <n v="2042"/>
    <b v="0"/>
  </r>
  <r>
    <x v="2"/>
    <s v="0211"/>
    <n v="0"/>
    <n v="0"/>
    <n v="2034"/>
    <n v="1972"/>
    <n v="-236174.4"/>
    <n v="0"/>
    <s v="60-S1.5 - Retirement"/>
    <m/>
    <x v="1"/>
    <n v="2042"/>
    <b v="0"/>
  </r>
  <r>
    <x v="2"/>
    <s v="0211"/>
    <n v="0"/>
    <n v="0"/>
    <n v="2034"/>
    <n v="1973"/>
    <n v="-653.62"/>
    <n v="0"/>
    <s v="60-S1.5 - Retirement"/>
    <m/>
    <x v="1"/>
    <n v="2042"/>
    <b v="0"/>
  </r>
  <r>
    <x v="2"/>
    <s v="0211"/>
    <n v="0"/>
    <n v="0"/>
    <n v="2034"/>
    <n v="1974"/>
    <n v="-6.21"/>
    <n v="0"/>
    <s v="60-S1.5 - Retirement"/>
    <m/>
    <x v="1"/>
    <n v="2042"/>
    <b v="0"/>
  </r>
  <r>
    <x v="2"/>
    <s v="0211"/>
    <n v="0"/>
    <n v="0"/>
    <n v="2034"/>
    <n v="1975"/>
    <n v="-537.07000000000005"/>
    <n v="0"/>
    <s v="60-S1.5 - Retirement"/>
    <m/>
    <x v="1"/>
    <n v="2042"/>
    <b v="0"/>
  </r>
  <r>
    <x v="2"/>
    <s v="0211"/>
    <n v="0"/>
    <n v="0"/>
    <n v="2034"/>
    <n v="1986"/>
    <n v="-154.61000000000001"/>
    <n v="0"/>
    <s v="60-S1.5 - Retirement"/>
    <m/>
    <x v="1"/>
    <n v="2042"/>
    <b v="0"/>
  </r>
  <r>
    <x v="2"/>
    <s v="0211"/>
    <n v="0"/>
    <n v="0"/>
    <n v="2034"/>
    <n v="1991"/>
    <n v="-18248.88"/>
    <n v="0"/>
    <s v="60-S1.5 - Retirement"/>
    <m/>
    <x v="1"/>
    <n v="2042"/>
    <b v="0"/>
  </r>
  <r>
    <x v="2"/>
    <s v="0211"/>
    <n v="0"/>
    <n v="0"/>
    <n v="2034"/>
    <n v="1992"/>
    <n v="-442.73"/>
    <n v="0"/>
    <s v="60-S1.5 - Retirement"/>
    <m/>
    <x v="1"/>
    <n v="2042"/>
    <b v="0"/>
  </r>
  <r>
    <x v="2"/>
    <s v="0211"/>
    <n v="0"/>
    <n v="0"/>
    <n v="2034"/>
    <n v="1994"/>
    <n v="-2352.9499999999998"/>
    <n v="0"/>
    <s v="60-S1.5 - Retirement"/>
    <m/>
    <x v="1"/>
    <n v="2042"/>
    <b v="0"/>
  </r>
  <r>
    <x v="2"/>
    <s v="0211"/>
    <n v="0"/>
    <n v="0"/>
    <n v="2034"/>
    <n v="1995"/>
    <n v="-347.84"/>
    <n v="0"/>
    <s v="60-S1.5 - Retirement"/>
    <m/>
    <x v="1"/>
    <n v="2042"/>
    <b v="0"/>
  </r>
  <r>
    <x v="2"/>
    <s v="0211"/>
    <n v="0"/>
    <n v="0"/>
    <n v="2034"/>
    <n v="1996"/>
    <n v="-2981.74"/>
    <n v="0"/>
    <s v="60-S1.5 - Retirement"/>
    <m/>
    <x v="1"/>
    <n v="2042"/>
    <b v="0"/>
  </r>
  <r>
    <x v="2"/>
    <s v="0211"/>
    <n v="0"/>
    <n v="0"/>
    <n v="2034"/>
    <n v="1999"/>
    <n v="-188.79"/>
    <n v="0"/>
    <s v="60-S1.5 - Retirement"/>
    <m/>
    <x v="1"/>
    <n v="2042"/>
    <b v="0"/>
  </r>
  <r>
    <x v="2"/>
    <s v="0211"/>
    <n v="0"/>
    <n v="0"/>
    <n v="2034"/>
    <n v="2003"/>
    <n v="-1170.24"/>
    <n v="0"/>
    <s v="60-S1.5 - Retirement"/>
    <m/>
    <x v="1"/>
    <n v="2042"/>
    <b v="0"/>
  </r>
  <r>
    <x v="2"/>
    <s v="0211"/>
    <n v="0"/>
    <n v="0"/>
    <n v="2034"/>
    <n v="2004"/>
    <n v="-2472.5700000000002"/>
    <n v="0"/>
    <s v="60-S1.5 - Retirement"/>
    <m/>
    <x v="1"/>
    <n v="2042"/>
    <b v="0"/>
  </r>
  <r>
    <x v="2"/>
    <s v="0211"/>
    <n v="0"/>
    <n v="0"/>
    <n v="2034"/>
    <n v="2005"/>
    <n v="-5136.8500000000004"/>
    <n v="0"/>
    <s v="60-S1.5 - Retirement"/>
    <m/>
    <x v="1"/>
    <n v="2042"/>
    <b v="0"/>
  </r>
  <r>
    <x v="2"/>
    <s v="0211"/>
    <n v="0"/>
    <n v="0"/>
    <n v="2034"/>
    <n v="2008"/>
    <n v="-1221.49"/>
    <n v="0"/>
    <s v="60-S1.5 - Retirement"/>
    <m/>
    <x v="1"/>
    <n v="2042"/>
    <b v="0"/>
  </r>
  <r>
    <x v="2"/>
    <s v="0211"/>
    <n v="0"/>
    <n v="0"/>
    <n v="2034"/>
    <n v="2009"/>
    <n v="-996.85"/>
    <n v="0"/>
    <s v="60-S1.5 - Retirement"/>
    <m/>
    <x v="1"/>
    <n v="2042"/>
    <b v="0"/>
  </r>
  <r>
    <x v="2"/>
    <s v="0211"/>
    <n v="0"/>
    <n v="0"/>
    <n v="2035"/>
    <n v="1972"/>
    <n v="-235220.92"/>
    <n v="0"/>
    <s v="60-S1.5 - Retirement"/>
    <m/>
    <x v="1"/>
    <n v="2042"/>
    <b v="0"/>
  </r>
  <r>
    <x v="2"/>
    <s v="0211"/>
    <n v="0"/>
    <n v="0"/>
    <n v="2035"/>
    <n v="1973"/>
    <n v="-652.11"/>
    <n v="0"/>
    <s v="60-S1.5 - Retirement"/>
    <m/>
    <x v="1"/>
    <n v="2042"/>
    <b v="0"/>
  </r>
  <r>
    <x v="2"/>
    <s v="0211"/>
    <n v="0"/>
    <n v="0"/>
    <n v="2035"/>
    <n v="1974"/>
    <n v="-6.21"/>
    <n v="0"/>
    <s v="60-S1.5 - Retirement"/>
    <m/>
    <x v="1"/>
    <n v="2042"/>
    <b v="0"/>
  </r>
  <r>
    <x v="2"/>
    <s v="0211"/>
    <n v="0"/>
    <n v="0"/>
    <n v="2035"/>
    <n v="1975"/>
    <n v="-537.54"/>
    <n v="0"/>
    <s v="60-S1.5 - Retirement"/>
    <m/>
    <x v="1"/>
    <n v="2042"/>
    <b v="0"/>
  </r>
  <r>
    <x v="2"/>
    <s v="0211"/>
    <n v="0"/>
    <n v="0"/>
    <n v="2035"/>
    <n v="1986"/>
    <n v="-157.62"/>
    <n v="0"/>
    <s v="60-S1.5 - Retirement"/>
    <m/>
    <x v="1"/>
    <n v="2042"/>
    <b v="0"/>
  </r>
  <r>
    <x v="2"/>
    <s v="0211"/>
    <n v="0"/>
    <n v="0"/>
    <n v="2035"/>
    <n v="1991"/>
    <n v="-18745.77"/>
    <n v="0"/>
    <s v="60-S1.5 - Retirement"/>
    <m/>
    <x v="1"/>
    <n v="2042"/>
    <b v="0"/>
  </r>
  <r>
    <x v="2"/>
    <s v="0211"/>
    <n v="0"/>
    <n v="0"/>
    <n v="2035"/>
    <n v="1992"/>
    <n v="-456.42"/>
    <n v="0"/>
    <s v="60-S1.5 - Retirement"/>
    <m/>
    <x v="1"/>
    <n v="2042"/>
    <b v="0"/>
  </r>
  <r>
    <x v="2"/>
    <s v="0211"/>
    <n v="0"/>
    <n v="0"/>
    <n v="2035"/>
    <n v="1994"/>
    <n v="-2430.63"/>
    <n v="0"/>
    <s v="60-S1.5 - Retirement"/>
    <m/>
    <x v="1"/>
    <n v="2042"/>
    <b v="0"/>
  </r>
  <r>
    <x v="2"/>
    <s v="0211"/>
    <n v="0"/>
    <n v="0"/>
    <n v="2035"/>
    <n v="1995"/>
    <n v="-360.78"/>
    <n v="0"/>
    <s v="60-S1.5 - Retirement"/>
    <m/>
    <x v="1"/>
    <n v="2042"/>
    <b v="0"/>
  </r>
  <r>
    <x v="2"/>
    <s v="0211"/>
    <n v="0"/>
    <n v="0"/>
    <n v="2035"/>
    <n v="1996"/>
    <n v="-3099.58"/>
    <n v="0"/>
    <s v="60-S1.5 - Retirement"/>
    <m/>
    <x v="1"/>
    <n v="2042"/>
    <b v="0"/>
  </r>
  <r>
    <x v="2"/>
    <s v="0211"/>
    <n v="0"/>
    <n v="0"/>
    <n v="2035"/>
    <n v="1999"/>
    <n v="-197.58"/>
    <n v="0"/>
    <s v="60-S1.5 - Retirement"/>
    <m/>
    <x v="1"/>
    <n v="2042"/>
    <b v="0"/>
  </r>
  <r>
    <x v="2"/>
    <s v="0211"/>
    <n v="0"/>
    <n v="0"/>
    <n v="2035"/>
    <n v="2003"/>
    <n v="-1233.1400000000001"/>
    <n v="0"/>
    <s v="60-S1.5 - Retirement"/>
    <m/>
    <x v="1"/>
    <n v="2042"/>
    <b v="0"/>
  </r>
  <r>
    <x v="2"/>
    <s v="0211"/>
    <n v="0"/>
    <n v="0"/>
    <n v="2035"/>
    <n v="2004"/>
    <n v="-2621.21"/>
    <n v="0"/>
    <s v="60-S1.5 - Retirement"/>
    <m/>
    <x v="1"/>
    <n v="2042"/>
    <b v="0"/>
  </r>
  <r>
    <x v="2"/>
    <s v="0211"/>
    <n v="0"/>
    <n v="0"/>
    <n v="2035"/>
    <n v="2005"/>
    <n v="-5461.64"/>
    <n v="0"/>
    <s v="60-S1.5 - Retirement"/>
    <m/>
    <x v="1"/>
    <n v="2042"/>
    <b v="0"/>
  </r>
  <r>
    <x v="2"/>
    <s v="0211"/>
    <n v="0"/>
    <n v="0"/>
    <n v="2035"/>
    <n v="2008"/>
    <n v="-1311.1"/>
    <n v="0"/>
    <s v="60-S1.5 - Retirement"/>
    <m/>
    <x v="1"/>
    <n v="2042"/>
    <b v="0"/>
  </r>
  <r>
    <x v="2"/>
    <s v="0211"/>
    <n v="0"/>
    <n v="0"/>
    <n v="2035"/>
    <n v="2009"/>
    <n v="-1069.03"/>
    <n v="0"/>
    <s v="60-S1.5 - Retirement"/>
    <m/>
    <x v="1"/>
    <n v="2042"/>
    <b v="0"/>
  </r>
  <r>
    <x v="2"/>
    <s v="0211"/>
    <n v="0"/>
    <n v="0"/>
    <n v="2036"/>
    <n v="1972"/>
    <n v="-233861.21"/>
    <n v="0"/>
    <s v="60-S1.5 - Retirement"/>
    <m/>
    <x v="1"/>
    <n v="2042"/>
    <b v="0"/>
  </r>
  <r>
    <x v="2"/>
    <s v="0211"/>
    <n v="0"/>
    <n v="0"/>
    <n v="2036"/>
    <n v="1973"/>
    <n v="-649.48"/>
    <n v="0"/>
    <s v="60-S1.5 - Retirement"/>
    <m/>
    <x v="1"/>
    <n v="2042"/>
    <b v="0"/>
  </r>
  <r>
    <x v="2"/>
    <s v="0211"/>
    <n v="0"/>
    <n v="0"/>
    <n v="2036"/>
    <n v="1974"/>
    <n v="-6.19"/>
    <n v="0"/>
    <s v="60-S1.5 - Retirement"/>
    <m/>
    <x v="1"/>
    <n v="2042"/>
    <b v="0"/>
  </r>
  <r>
    <x v="2"/>
    <s v="0211"/>
    <n v="0"/>
    <n v="0"/>
    <n v="2036"/>
    <n v="1975"/>
    <n v="-537.08000000000004"/>
    <n v="0"/>
    <s v="60-S1.5 - Retirement"/>
    <m/>
    <x v="1"/>
    <n v="2042"/>
    <b v="0"/>
  </r>
  <r>
    <x v="2"/>
    <s v="0211"/>
    <n v="0"/>
    <n v="0"/>
    <n v="2036"/>
    <n v="1986"/>
    <n v="-160.25"/>
    <n v="0"/>
    <s v="60-S1.5 - Retirement"/>
    <m/>
    <x v="1"/>
    <n v="2042"/>
    <b v="0"/>
  </r>
  <r>
    <x v="2"/>
    <s v="0211"/>
    <n v="0"/>
    <n v="0"/>
    <n v="2036"/>
    <n v="1991"/>
    <n v="-19252.72"/>
    <n v="0"/>
    <s v="60-S1.5 - Retirement"/>
    <m/>
    <x v="1"/>
    <n v="2042"/>
    <b v="0"/>
  </r>
  <r>
    <x v="2"/>
    <s v="0211"/>
    <n v="0"/>
    <n v="0"/>
    <n v="2036"/>
    <n v="1992"/>
    <n v="-468.84"/>
    <n v="0"/>
    <s v="60-S1.5 - Retirement"/>
    <m/>
    <x v="1"/>
    <n v="2042"/>
    <b v="0"/>
  </r>
  <r>
    <x v="2"/>
    <s v="0211"/>
    <n v="0"/>
    <n v="0"/>
    <n v="2036"/>
    <n v="1994"/>
    <n v="-2510.96"/>
    <n v="0"/>
    <s v="60-S1.5 - Retirement"/>
    <m/>
    <x v="1"/>
    <n v="2042"/>
    <b v="0"/>
  </r>
  <r>
    <x v="2"/>
    <s v="0211"/>
    <n v="0"/>
    <n v="0"/>
    <n v="2036"/>
    <n v="1995"/>
    <n v="-372.69"/>
    <n v="0"/>
    <s v="60-S1.5 - Retirement"/>
    <m/>
    <x v="1"/>
    <n v="2042"/>
    <b v="0"/>
  </r>
  <r>
    <x v="2"/>
    <s v="0211"/>
    <n v="0"/>
    <n v="0"/>
    <n v="2036"/>
    <n v="1996"/>
    <n v="-3214.95"/>
    <n v="0"/>
    <s v="60-S1.5 - Retirement"/>
    <m/>
    <x v="1"/>
    <n v="2042"/>
    <b v="0"/>
  </r>
  <r>
    <x v="2"/>
    <s v="0211"/>
    <n v="0"/>
    <n v="0"/>
    <n v="2036"/>
    <n v="1999"/>
    <n v="-206.29"/>
    <n v="0"/>
    <s v="60-S1.5 - Retirement"/>
    <m/>
    <x v="1"/>
    <n v="2042"/>
    <b v="0"/>
  </r>
  <r>
    <x v="2"/>
    <s v="0211"/>
    <n v="0"/>
    <n v="0"/>
    <n v="2036"/>
    <n v="2003"/>
    <n v="-1300.23"/>
    <n v="0"/>
    <s v="60-S1.5 - Retirement"/>
    <m/>
    <x v="1"/>
    <n v="2042"/>
    <b v="0"/>
  </r>
  <r>
    <x v="2"/>
    <s v="0211"/>
    <n v="0"/>
    <n v="0"/>
    <n v="2036"/>
    <n v="2004"/>
    <n v="-2762.1"/>
    <n v="0"/>
    <s v="60-S1.5 - Retirement"/>
    <m/>
    <x v="1"/>
    <n v="2042"/>
    <b v="0"/>
  </r>
  <r>
    <x v="2"/>
    <s v="0211"/>
    <n v="0"/>
    <n v="0"/>
    <n v="2036"/>
    <n v="2005"/>
    <n v="-5789.97"/>
    <n v="0"/>
    <s v="60-S1.5 - Retirement"/>
    <m/>
    <x v="1"/>
    <n v="2042"/>
    <b v="0"/>
  </r>
  <r>
    <x v="2"/>
    <s v="0211"/>
    <n v="0"/>
    <n v="0"/>
    <n v="2036"/>
    <n v="2008"/>
    <n v="-1402.61"/>
    <n v="0"/>
    <s v="60-S1.5 - Retirement"/>
    <m/>
    <x v="1"/>
    <n v="2042"/>
    <b v="0"/>
  </r>
  <r>
    <x v="2"/>
    <s v="0211"/>
    <n v="0"/>
    <n v="0"/>
    <n v="2036"/>
    <n v="2009"/>
    <n v="-1147.45"/>
    <n v="0"/>
    <s v="60-S1.5 - Retirement"/>
    <m/>
    <x v="1"/>
    <n v="2042"/>
    <b v="0"/>
  </r>
  <r>
    <x v="2"/>
    <s v="0211"/>
    <n v="0"/>
    <n v="0"/>
    <n v="2037"/>
    <n v="1972"/>
    <n v="-232238.04"/>
    <n v="0"/>
    <s v="60-S1.5 - Retirement"/>
    <m/>
    <x v="1"/>
    <n v="2042"/>
    <b v="0"/>
  </r>
  <r>
    <x v="2"/>
    <s v="0211"/>
    <n v="0"/>
    <n v="0"/>
    <n v="2037"/>
    <n v="1973"/>
    <n v="-645.72"/>
    <n v="0"/>
    <s v="60-S1.5 - Retirement"/>
    <m/>
    <x v="1"/>
    <n v="2042"/>
    <b v="0"/>
  </r>
  <r>
    <x v="2"/>
    <s v="0211"/>
    <n v="0"/>
    <n v="0"/>
    <n v="2037"/>
    <n v="1974"/>
    <n v="-6.17"/>
    <n v="0"/>
    <s v="60-S1.5 - Retirement"/>
    <m/>
    <x v="1"/>
    <n v="2042"/>
    <b v="0"/>
  </r>
  <r>
    <x v="2"/>
    <s v="0211"/>
    <n v="0"/>
    <n v="0"/>
    <n v="2037"/>
    <n v="1975"/>
    <n v="-535.83000000000004"/>
    <n v="0"/>
    <s v="60-S1.5 - Retirement"/>
    <m/>
    <x v="1"/>
    <n v="2042"/>
    <b v="0"/>
  </r>
  <r>
    <x v="2"/>
    <s v="0211"/>
    <n v="0"/>
    <n v="0"/>
    <n v="2037"/>
    <n v="1986"/>
    <n v="-162.81"/>
    <n v="0"/>
    <s v="60-S1.5 - Retirement"/>
    <m/>
    <x v="1"/>
    <n v="2042"/>
    <b v="0"/>
  </r>
  <r>
    <x v="2"/>
    <s v="0211"/>
    <n v="0"/>
    <n v="0"/>
    <n v="2037"/>
    <n v="1991"/>
    <n v="-19734.57"/>
    <n v="0"/>
    <s v="60-S1.5 - Retirement"/>
    <m/>
    <x v="1"/>
    <n v="2042"/>
    <b v="0"/>
  </r>
  <r>
    <x v="2"/>
    <s v="0211"/>
    <n v="0"/>
    <n v="0"/>
    <n v="2037"/>
    <n v="1992"/>
    <n v="-481.52"/>
    <n v="0"/>
    <s v="60-S1.5 - Retirement"/>
    <m/>
    <x v="1"/>
    <n v="2042"/>
    <b v="0"/>
  </r>
  <r>
    <x v="2"/>
    <s v="0211"/>
    <n v="0"/>
    <n v="0"/>
    <n v="2037"/>
    <n v="1994"/>
    <n v="-2588.59"/>
    <n v="0"/>
    <s v="60-S1.5 - Retirement"/>
    <m/>
    <x v="1"/>
    <n v="2042"/>
    <b v="0"/>
  </r>
  <r>
    <x v="2"/>
    <s v="0211"/>
    <n v="0"/>
    <n v="0"/>
    <n v="2037"/>
    <n v="1995"/>
    <n v="-385.01"/>
    <n v="0"/>
    <s v="60-S1.5 - Retirement"/>
    <m/>
    <x v="1"/>
    <n v="2042"/>
    <b v="0"/>
  </r>
  <r>
    <x v="2"/>
    <s v="0211"/>
    <n v="0"/>
    <n v="0"/>
    <n v="2037"/>
    <n v="1996"/>
    <n v="-3321.09"/>
    <n v="0"/>
    <s v="60-S1.5 - Retirement"/>
    <m/>
    <x v="1"/>
    <n v="2042"/>
    <b v="0"/>
  </r>
  <r>
    <x v="2"/>
    <s v="0211"/>
    <n v="0"/>
    <n v="0"/>
    <n v="2037"/>
    <n v="1999"/>
    <n v="-214.4"/>
    <n v="0"/>
    <s v="60-S1.5 - Retirement"/>
    <m/>
    <x v="1"/>
    <n v="2042"/>
    <b v="0"/>
  </r>
  <r>
    <x v="2"/>
    <s v="0211"/>
    <n v="0"/>
    <n v="0"/>
    <n v="2037"/>
    <n v="2003"/>
    <n v="-1367.4"/>
    <n v="0"/>
    <s v="60-S1.5 - Retirement"/>
    <m/>
    <x v="1"/>
    <n v="2042"/>
    <b v="0"/>
  </r>
  <r>
    <x v="2"/>
    <s v="0211"/>
    <n v="0"/>
    <n v="0"/>
    <n v="2037"/>
    <n v="2004"/>
    <n v="-2912.37"/>
    <n v="0"/>
    <s v="60-S1.5 - Retirement"/>
    <m/>
    <x v="1"/>
    <n v="2042"/>
    <b v="0"/>
  </r>
  <r>
    <x v="2"/>
    <s v="0211"/>
    <n v="0"/>
    <n v="0"/>
    <n v="2037"/>
    <n v="2005"/>
    <n v="-6101.19"/>
    <n v="0"/>
    <s v="60-S1.5 - Retirement"/>
    <m/>
    <x v="1"/>
    <n v="2042"/>
    <b v="0"/>
  </r>
  <r>
    <x v="2"/>
    <s v="0211"/>
    <n v="0"/>
    <n v="0"/>
    <n v="2037"/>
    <n v="2008"/>
    <n v="-1490.11"/>
    <n v="0"/>
    <s v="60-S1.5 - Retirement"/>
    <m/>
    <x v="1"/>
    <n v="2042"/>
    <b v="0"/>
  </r>
  <r>
    <x v="2"/>
    <s v="0211"/>
    <n v="0"/>
    <n v="0"/>
    <n v="2037"/>
    <n v="2009"/>
    <n v="-1227.54"/>
    <n v="0"/>
    <s v="60-S1.5 - Retirement"/>
    <m/>
    <x v="1"/>
    <n v="2042"/>
    <b v="0"/>
  </r>
  <r>
    <x v="2"/>
    <s v="0211"/>
    <n v="0"/>
    <n v="0"/>
    <n v="2038"/>
    <n v="1972"/>
    <n v="-230154.85"/>
    <n v="0"/>
    <s v="60-S1.5 - Retirement"/>
    <m/>
    <x v="1"/>
    <n v="2042"/>
    <b v="0"/>
  </r>
  <r>
    <x v="2"/>
    <s v="0211"/>
    <n v="0"/>
    <n v="0"/>
    <n v="2038"/>
    <n v="1973"/>
    <n v="-641.24"/>
    <n v="0"/>
    <s v="60-S1.5 - Retirement"/>
    <m/>
    <x v="1"/>
    <n v="2042"/>
    <b v="0"/>
  </r>
  <r>
    <x v="2"/>
    <s v="0211"/>
    <n v="0"/>
    <n v="0"/>
    <n v="2038"/>
    <n v="1974"/>
    <n v="-6.13"/>
    <n v="0"/>
    <s v="60-S1.5 - Retirement"/>
    <m/>
    <x v="1"/>
    <n v="2042"/>
    <b v="0"/>
  </r>
  <r>
    <x v="2"/>
    <s v="0211"/>
    <n v="0"/>
    <n v="0"/>
    <n v="2038"/>
    <n v="1975"/>
    <n v="-533.66999999999996"/>
    <n v="0"/>
    <s v="60-S1.5 - Retirement"/>
    <m/>
    <x v="1"/>
    <n v="2042"/>
    <b v="0"/>
  </r>
  <r>
    <x v="2"/>
    <s v="0211"/>
    <n v="0"/>
    <n v="0"/>
    <n v="2038"/>
    <n v="1986"/>
    <n v="-165.12"/>
    <n v="0"/>
    <s v="60-S1.5 - Retirement"/>
    <m/>
    <x v="1"/>
    <n v="2042"/>
    <b v="0"/>
  </r>
  <r>
    <x v="2"/>
    <s v="0211"/>
    <n v="0"/>
    <n v="0"/>
    <n v="2038"/>
    <n v="1991"/>
    <n v="-20164.95"/>
    <n v="0"/>
    <s v="60-S1.5 - Retirement"/>
    <m/>
    <x v="1"/>
    <n v="2042"/>
    <b v="0"/>
  </r>
  <r>
    <x v="2"/>
    <s v="0211"/>
    <n v="0"/>
    <n v="0"/>
    <n v="2038"/>
    <n v="1992"/>
    <n v="-493.57"/>
    <n v="0"/>
    <s v="60-S1.5 - Retirement"/>
    <m/>
    <x v="1"/>
    <n v="2042"/>
    <b v="0"/>
  </r>
  <r>
    <x v="2"/>
    <s v="0211"/>
    <n v="0"/>
    <n v="0"/>
    <n v="2038"/>
    <n v="1994"/>
    <n v="-2659.08"/>
    <n v="0"/>
    <s v="60-S1.5 - Retirement"/>
    <m/>
    <x v="1"/>
    <n v="2042"/>
    <b v="0"/>
  </r>
  <r>
    <x v="2"/>
    <s v="0211"/>
    <n v="0"/>
    <n v="0"/>
    <n v="2038"/>
    <n v="1995"/>
    <n v="-396.91"/>
    <n v="0"/>
    <s v="60-S1.5 - Retirement"/>
    <m/>
    <x v="1"/>
    <n v="2042"/>
    <b v="0"/>
  </r>
  <r>
    <x v="2"/>
    <s v="0211"/>
    <n v="0"/>
    <n v="0"/>
    <n v="2038"/>
    <n v="1996"/>
    <n v="-3430.85"/>
    <n v="0"/>
    <s v="60-S1.5 - Retirement"/>
    <m/>
    <x v="1"/>
    <n v="2042"/>
    <b v="0"/>
  </r>
  <r>
    <x v="2"/>
    <s v="0211"/>
    <n v="0"/>
    <n v="0"/>
    <n v="2038"/>
    <n v="1999"/>
    <n v="-222.87"/>
    <n v="0"/>
    <s v="60-S1.5 - Retirement"/>
    <m/>
    <x v="1"/>
    <n v="2042"/>
    <b v="0"/>
  </r>
  <r>
    <x v="2"/>
    <s v="0211"/>
    <n v="0"/>
    <n v="0"/>
    <n v="2038"/>
    <n v="2003"/>
    <n v="-1430.45"/>
    <n v="0"/>
    <s v="60-S1.5 - Retirement"/>
    <m/>
    <x v="1"/>
    <n v="2042"/>
    <b v="0"/>
  </r>
  <r>
    <x v="2"/>
    <s v="0211"/>
    <n v="0"/>
    <n v="0"/>
    <n v="2038"/>
    <n v="2004"/>
    <n v="-3062.82"/>
    <n v="0"/>
    <s v="60-S1.5 - Retirement"/>
    <m/>
    <x v="1"/>
    <n v="2042"/>
    <b v="0"/>
  </r>
  <r>
    <x v="2"/>
    <s v="0211"/>
    <n v="0"/>
    <n v="0"/>
    <n v="2038"/>
    <n v="2005"/>
    <n v="-6433.12"/>
    <n v="0"/>
    <s v="60-S1.5 - Retirement"/>
    <m/>
    <x v="1"/>
    <n v="2042"/>
    <b v="0"/>
  </r>
  <r>
    <x v="2"/>
    <s v="0211"/>
    <n v="0"/>
    <n v="0"/>
    <n v="2038"/>
    <n v="2008"/>
    <n v="-1584.33"/>
    <n v="0"/>
    <s v="60-S1.5 - Retirement"/>
    <m/>
    <x v="1"/>
    <n v="2042"/>
    <b v="0"/>
  </r>
  <r>
    <x v="2"/>
    <s v="0211"/>
    <n v="0"/>
    <n v="0"/>
    <n v="2038"/>
    <n v="2009"/>
    <n v="-1304.1199999999999"/>
    <n v="0"/>
    <s v="60-S1.5 - Retirement"/>
    <m/>
    <x v="1"/>
    <n v="2042"/>
    <b v="0"/>
  </r>
  <r>
    <x v="2"/>
    <s v="0211"/>
    <n v="0"/>
    <n v="0"/>
    <n v="2039"/>
    <n v="1972"/>
    <n v="-227686.43"/>
    <n v="0"/>
    <s v="60-S1.5 - Retirement"/>
    <m/>
    <x v="1"/>
    <n v="2042"/>
    <b v="0"/>
  </r>
  <r>
    <x v="2"/>
    <s v="0211"/>
    <n v="0"/>
    <n v="0"/>
    <n v="2039"/>
    <n v="1973"/>
    <n v="-635.49"/>
    <n v="0"/>
    <s v="60-S1.5 - Retirement"/>
    <m/>
    <x v="1"/>
    <n v="2042"/>
    <b v="0"/>
  </r>
  <r>
    <x v="2"/>
    <s v="0211"/>
    <n v="0"/>
    <n v="0"/>
    <n v="2039"/>
    <n v="1974"/>
    <n v="-6.09"/>
    <n v="0"/>
    <s v="60-S1.5 - Retirement"/>
    <m/>
    <x v="1"/>
    <n v="2042"/>
    <b v="0"/>
  </r>
  <r>
    <x v="2"/>
    <s v="0211"/>
    <n v="0"/>
    <n v="0"/>
    <n v="2039"/>
    <n v="1975"/>
    <n v="-530.58000000000004"/>
    <n v="0"/>
    <s v="60-S1.5 - Retirement"/>
    <m/>
    <x v="1"/>
    <n v="2042"/>
    <b v="0"/>
  </r>
  <r>
    <x v="2"/>
    <s v="0211"/>
    <n v="0"/>
    <n v="0"/>
    <n v="2039"/>
    <n v="1986"/>
    <n v="-167.06"/>
    <n v="0"/>
    <s v="60-S1.5 - Retirement"/>
    <m/>
    <x v="1"/>
    <n v="2042"/>
    <b v="0"/>
  </r>
  <r>
    <x v="2"/>
    <s v="0211"/>
    <n v="0"/>
    <n v="0"/>
    <n v="2039"/>
    <n v="1991"/>
    <n v="-20596.28"/>
    <n v="0"/>
    <s v="60-S1.5 - Retirement"/>
    <m/>
    <x v="1"/>
    <n v="2042"/>
    <b v="0"/>
  </r>
  <r>
    <x v="2"/>
    <s v="0211"/>
    <n v="0"/>
    <n v="0"/>
    <n v="2039"/>
    <n v="1992"/>
    <n v="-504.34"/>
    <n v="0"/>
    <s v="60-S1.5 - Retirement"/>
    <m/>
    <x v="1"/>
    <n v="2042"/>
    <b v="0"/>
  </r>
  <r>
    <x v="2"/>
    <s v="0211"/>
    <n v="0"/>
    <n v="0"/>
    <n v="2039"/>
    <n v="1994"/>
    <n v="-2730.99"/>
    <n v="0"/>
    <s v="60-S1.5 - Retirement"/>
    <m/>
    <x v="1"/>
    <n v="2042"/>
    <b v="0"/>
  </r>
  <r>
    <x v="2"/>
    <s v="0211"/>
    <n v="0"/>
    <n v="0"/>
    <n v="2039"/>
    <n v="1995"/>
    <n v="-407.72"/>
    <n v="0"/>
    <s v="60-S1.5 - Retirement"/>
    <m/>
    <x v="1"/>
    <n v="2042"/>
    <b v="0"/>
  </r>
  <r>
    <x v="2"/>
    <s v="0211"/>
    <n v="0"/>
    <n v="0"/>
    <n v="2039"/>
    <n v="1996"/>
    <n v="-3536.92"/>
    <n v="0"/>
    <s v="60-S1.5 - Retirement"/>
    <m/>
    <x v="1"/>
    <n v="2042"/>
    <b v="0"/>
  </r>
  <r>
    <x v="2"/>
    <s v="0211"/>
    <n v="0"/>
    <n v="0"/>
    <n v="2039"/>
    <n v="1999"/>
    <n v="-231.16"/>
    <n v="0"/>
    <s v="60-S1.5 - Retirement"/>
    <m/>
    <x v="1"/>
    <n v="2042"/>
    <b v="0"/>
  </r>
  <r>
    <x v="2"/>
    <s v="0211"/>
    <n v="0"/>
    <n v="0"/>
    <n v="2039"/>
    <n v="2003"/>
    <n v="-1497.09"/>
    <n v="0"/>
    <s v="60-S1.5 - Retirement"/>
    <m/>
    <x v="1"/>
    <n v="2042"/>
    <b v="0"/>
  </r>
  <r>
    <x v="2"/>
    <s v="0211"/>
    <n v="0"/>
    <n v="0"/>
    <n v="2039"/>
    <n v="2004"/>
    <n v="-3204.06"/>
    <n v="0"/>
    <s v="60-S1.5 - Retirement"/>
    <m/>
    <x v="1"/>
    <n v="2042"/>
    <b v="0"/>
  </r>
  <r>
    <x v="2"/>
    <s v="0211"/>
    <n v="0"/>
    <n v="0"/>
    <n v="2039"/>
    <n v="2005"/>
    <n v="-6765.45"/>
    <n v="0"/>
    <s v="60-S1.5 - Retirement"/>
    <m/>
    <x v="1"/>
    <n v="2042"/>
    <b v="0"/>
  </r>
  <r>
    <x v="2"/>
    <s v="0211"/>
    <n v="0"/>
    <n v="0"/>
    <n v="2039"/>
    <n v="2008"/>
    <n v="-1679.58"/>
    <n v="0"/>
    <s v="60-S1.5 - Retirement"/>
    <m/>
    <x v="1"/>
    <n v="2042"/>
    <b v="0"/>
  </r>
  <r>
    <x v="2"/>
    <s v="0211"/>
    <n v="0"/>
    <n v="0"/>
    <n v="2039"/>
    <n v="2009"/>
    <n v="-1386.58"/>
    <n v="0"/>
    <s v="60-S1.5 - Retirement"/>
    <m/>
    <x v="1"/>
    <n v="2042"/>
    <b v="0"/>
  </r>
  <r>
    <x v="2"/>
    <s v="0211"/>
    <n v="0"/>
    <n v="0"/>
    <n v="2040"/>
    <n v="1972"/>
    <n v="-225040.97"/>
    <n v="0"/>
    <s v="60-S1.5 - Retirement"/>
    <m/>
    <x v="1"/>
    <n v="2042"/>
    <b v="0"/>
  </r>
  <r>
    <x v="2"/>
    <s v="0211"/>
    <n v="0"/>
    <n v="0"/>
    <n v="2040"/>
    <n v="1973"/>
    <n v="-628.66999999999996"/>
    <n v="0"/>
    <s v="60-S1.5 - Retirement"/>
    <m/>
    <x v="1"/>
    <n v="2042"/>
    <b v="0"/>
  </r>
  <r>
    <x v="2"/>
    <s v="0211"/>
    <n v="0"/>
    <n v="0"/>
    <n v="2040"/>
    <n v="1974"/>
    <n v="-6.03"/>
    <n v="0"/>
    <s v="60-S1.5 - Retirement"/>
    <m/>
    <x v="1"/>
    <n v="2042"/>
    <b v="0"/>
  </r>
  <r>
    <x v="2"/>
    <s v="0211"/>
    <n v="0"/>
    <n v="0"/>
    <n v="2040"/>
    <n v="1975"/>
    <n v="-526.9"/>
    <n v="0"/>
    <s v="60-S1.5 - Retirement"/>
    <m/>
    <x v="1"/>
    <n v="2042"/>
    <b v="0"/>
  </r>
  <r>
    <x v="2"/>
    <s v="0211"/>
    <n v="0"/>
    <n v="0"/>
    <n v="2040"/>
    <n v="1986"/>
    <n v="-168.87"/>
    <n v="0"/>
    <s v="60-S1.5 - Retirement"/>
    <m/>
    <x v="1"/>
    <n v="2042"/>
    <b v="0"/>
  </r>
  <r>
    <x v="2"/>
    <s v="0211"/>
    <n v="0"/>
    <n v="0"/>
    <n v="2040"/>
    <n v="1991"/>
    <n v="-20997.49"/>
    <n v="0"/>
    <s v="60-S1.5 - Retirement"/>
    <m/>
    <x v="1"/>
    <n v="2042"/>
    <b v="0"/>
  </r>
  <r>
    <x v="2"/>
    <s v="0211"/>
    <n v="0"/>
    <n v="0"/>
    <n v="2040"/>
    <n v="1992"/>
    <n v="-515.13"/>
    <n v="0"/>
    <s v="60-S1.5 - Retirement"/>
    <m/>
    <x v="1"/>
    <n v="2042"/>
    <b v="0"/>
  </r>
  <r>
    <x v="2"/>
    <s v="0211"/>
    <n v="0"/>
    <n v="0"/>
    <n v="2040"/>
    <n v="1994"/>
    <n v="-2799.34"/>
    <n v="0"/>
    <s v="60-S1.5 - Retirement"/>
    <m/>
    <x v="1"/>
    <n v="2042"/>
    <b v="0"/>
  </r>
  <r>
    <x v="2"/>
    <s v="0211"/>
    <n v="0"/>
    <n v="0"/>
    <n v="2040"/>
    <n v="1995"/>
    <n v="-418.75"/>
    <n v="0"/>
    <s v="60-S1.5 - Retirement"/>
    <m/>
    <x v="1"/>
    <n v="2042"/>
    <b v="0"/>
  </r>
  <r>
    <x v="2"/>
    <s v="0211"/>
    <n v="0"/>
    <n v="0"/>
    <n v="2040"/>
    <n v="1996"/>
    <n v="-3633.22"/>
    <n v="0"/>
    <s v="60-S1.5 - Retirement"/>
    <m/>
    <x v="1"/>
    <n v="2042"/>
    <b v="0"/>
  </r>
  <r>
    <x v="2"/>
    <s v="0211"/>
    <n v="0"/>
    <n v="0"/>
    <n v="2040"/>
    <n v="1999"/>
    <n v="-238.8"/>
    <n v="0"/>
    <s v="60-S1.5 - Retirement"/>
    <m/>
    <x v="1"/>
    <n v="2042"/>
    <b v="0"/>
  </r>
  <r>
    <x v="2"/>
    <s v="0211"/>
    <n v="0"/>
    <n v="0"/>
    <n v="2040"/>
    <n v="2003"/>
    <n v="-1563.09"/>
    <n v="0"/>
    <s v="60-S1.5 - Retirement"/>
    <m/>
    <x v="1"/>
    <n v="2042"/>
    <b v="0"/>
  </r>
  <r>
    <x v="2"/>
    <s v="0211"/>
    <n v="0"/>
    <n v="0"/>
    <n v="2040"/>
    <n v="2004"/>
    <n v="-3353.32"/>
    <n v="0"/>
    <s v="60-S1.5 - Retirement"/>
    <m/>
    <x v="1"/>
    <n v="2042"/>
    <b v="0"/>
  </r>
  <r>
    <x v="2"/>
    <s v="0211"/>
    <n v="0"/>
    <n v="0"/>
    <n v="2040"/>
    <n v="2005"/>
    <n v="-7077.44"/>
    <n v="0"/>
    <s v="60-S1.5 - Retirement"/>
    <m/>
    <x v="1"/>
    <n v="2042"/>
    <b v="0"/>
  </r>
  <r>
    <x v="2"/>
    <s v="0211"/>
    <n v="0"/>
    <n v="0"/>
    <n v="2040"/>
    <n v="2008"/>
    <n v="-1769.85"/>
    <n v="0"/>
    <s v="60-S1.5 - Retirement"/>
    <m/>
    <x v="1"/>
    <n v="2042"/>
    <b v="0"/>
  </r>
  <r>
    <x v="2"/>
    <s v="0211"/>
    <n v="0"/>
    <n v="0"/>
    <n v="2040"/>
    <n v="2009"/>
    <n v="-1469.94"/>
    <n v="0"/>
    <s v="60-S1.5 - Retirement"/>
    <m/>
    <x v="1"/>
    <n v="2042"/>
    <b v="0"/>
  </r>
  <r>
    <x v="2"/>
    <s v="0211"/>
    <n v="0"/>
    <n v="0"/>
    <n v="2041"/>
    <n v="1972"/>
    <n v="-221895.41"/>
    <n v="0"/>
    <s v="60-S1.5 - Retirement"/>
    <m/>
    <x v="1"/>
    <n v="2042"/>
    <b v="0"/>
  </r>
  <r>
    <x v="2"/>
    <s v="0211"/>
    <n v="0"/>
    <n v="0"/>
    <n v="2041"/>
    <n v="1973"/>
    <n v="-621.37"/>
    <n v="0"/>
    <s v="60-S1.5 - Retirement"/>
    <m/>
    <x v="1"/>
    <n v="2042"/>
    <b v="0"/>
  </r>
  <r>
    <x v="2"/>
    <s v="0211"/>
    <n v="0"/>
    <n v="0"/>
    <n v="2041"/>
    <n v="1974"/>
    <n v="-5.97"/>
    <n v="0"/>
    <s v="60-S1.5 - Retirement"/>
    <m/>
    <x v="1"/>
    <n v="2042"/>
    <b v="0"/>
  </r>
  <r>
    <x v="2"/>
    <s v="0211"/>
    <n v="0"/>
    <n v="0"/>
    <n v="2041"/>
    <n v="1975"/>
    <n v="-522.17999999999995"/>
    <n v="0"/>
    <s v="60-S1.5 - Retirement"/>
    <m/>
    <x v="1"/>
    <n v="2042"/>
    <b v="0"/>
  </r>
  <r>
    <x v="2"/>
    <s v="0211"/>
    <n v="0"/>
    <n v="0"/>
    <n v="2041"/>
    <n v="1986"/>
    <n v="-170.4"/>
    <n v="0"/>
    <s v="60-S1.5 - Retirement"/>
    <m/>
    <x v="1"/>
    <n v="2042"/>
    <b v="0"/>
  </r>
  <r>
    <x v="2"/>
    <s v="0211"/>
    <n v="0"/>
    <n v="0"/>
    <n v="2041"/>
    <n v="1991"/>
    <n v="-21347.56"/>
    <n v="0"/>
    <s v="60-S1.5 - Retirement"/>
    <m/>
    <x v="1"/>
    <n v="2042"/>
    <b v="0"/>
  </r>
  <r>
    <x v="2"/>
    <s v="0211"/>
    <n v="0"/>
    <n v="0"/>
    <n v="2041"/>
    <n v="1992"/>
    <n v="-525.16"/>
    <n v="0"/>
    <s v="60-S1.5 - Retirement"/>
    <m/>
    <x v="1"/>
    <n v="2042"/>
    <b v="0"/>
  </r>
  <r>
    <x v="2"/>
    <s v="0211"/>
    <n v="0"/>
    <n v="0"/>
    <n v="2041"/>
    <n v="1994"/>
    <n v="-2860.39"/>
    <n v="0"/>
    <s v="60-S1.5 - Retirement"/>
    <m/>
    <x v="1"/>
    <n v="2042"/>
    <b v="0"/>
  </r>
  <r>
    <x v="2"/>
    <s v="0211"/>
    <n v="0"/>
    <n v="0"/>
    <n v="2041"/>
    <n v="1995"/>
    <n v="-429.23"/>
    <n v="0"/>
    <s v="60-S1.5 - Retirement"/>
    <m/>
    <x v="1"/>
    <n v="2042"/>
    <b v="0"/>
  </r>
  <r>
    <x v="2"/>
    <s v="0211"/>
    <n v="0"/>
    <n v="0"/>
    <n v="2041"/>
    <n v="1996"/>
    <n v="-3731.48"/>
    <n v="0"/>
    <s v="60-S1.5 - Retirement"/>
    <m/>
    <x v="1"/>
    <n v="2042"/>
    <b v="0"/>
  </r>
  <r>
    <x v="2"/>
    <s v="0211"/>
    <n v="0"/>
    <n v="0"/>
    <n v="2041"/>
    <n v="1999"/>
    <n v="-246.69"/>
    <n v="0"/>
    <s v="60-S1.5 - Retirement"/>
    <m/>
    <x v="1"/>
    <n v="2042"/>
    <b v="0"/>
  </r>
  <r>
    <x v="2"/>
    <s v="0211"/>
    <n v="0"/>
    <n v="0"/>
    <n v="2041"/>
    <n v="2003"/>
    <n v="-1624.48"/>
    <n v="0"/>
    <s v="60-S1.5 - Retirement"/>
    <m/>
    <x v="1"/>
    <n v="2042"/>
    <b v="0"/>
  </r>
  <r>
    <x v="2"/>
    <s v="0211"/>
    <n v="0"/>
    <n v="0"/>
    <n v="2041"/>
    <n v="2004"/>
    <n v="-3501.16"/>
    <n v="0"/>
    <s v="60-S1.5 - Retirement"/>
    <m/>
    <x v="1"/>
    <n v="2042"/>
    <b v="0"/>
  </r>
  <r>
    <x v="2"/>
    <s v="0211"/>
    <n v="0"/>
    <n v="0"/>
    <n v="2041"/>
    <n v="2005"/>
    <n v="-7407.13"/>
    <n v="0"/>
    <s v="60-S1.5 - Retirement"/>
    <m/>
    <x v="1"/>
    <n v="2042"/>
    <b v="0"/>
  </r>
  <r>
    <x v="2"/>
    <s v="0211"/>
    <n v="0"/>
    <n v="0"/>
    <n v="2041"/>
    <n v="2008"/>
    <n v="-1866.14"/>
    <n v="0"/>
    <s v="60-S1.5 - Retirement"/>
    <m/>
    <x v="1"/>
    <n v="2042"/>
    <b v="0"/>
  </r>
  <r>
    <x v="2"/>
    <s v="0211"/>
    <n v="0"/>
    <n v="0"/>
    <n v="2041"/>
    <n v="2009"/>
    <n v="-1548.95"/>
    <n v="0"/>
    <s v="60-S1.5 - Retirement"/>
    <m/>
    <x v="1"/>
    <n v="2042"/>
    <b v="0"/>
  </r>
  <r>
    <x v="2"/>
    <s v="0211"/>
    <n v="0"/>
    <n v="0"/>
    <n v="2042"/>
    <n v="1972"/>
    <n v="-4575355.91"/>
    <n v="0"/>
    <s v="60-S1.5 - Retirement"/>
    <m/>
    <x v="1"/>
    <n v="2042"/>
    <b v="1"/>
  </r>
  <r>
    <x v="2"/>
    <s v="0211"/>
    <n v="0"/>
    <n v="0"/>
    <n v="2042"/>
    <n v="1973"/>
    <n v="-13245.84"/>
    <n v="0"/>
    <s v="60-S1.5 - Retirement"/>
    <m/>
    <x v="1"/>
    <n v="2042"/>
    <b v="1"/>
  </r>
  <r>
    <x v="2"/>
    <s v="0211"/>
    <n v="0"/>
    <n v="0"/>
    <n v="2042"/>
    <n v="1974"/>
    <n v="-131.63999999999999"/>
    <n v="0"/>
    <s v="60-S1.5 - Retirement"/>
    <m/>
    <x v="1"/>
    <n v="2042"/>
    <b v="1"/>
  </r>
  <r>
    <x v="2"/>
    <s v="0211"/>
    <n v="0"/>
    <n v="0"/>
    <n v="2042"/>
    <n v="1975"/>
    <n v="-11911.15"/>
    <n v="0"/>
    <s v="60-S1.5 - Retirement"/>
    <m/>
    <x v="1"/>
    <n v="2042"/>
    <b v="1"/>
  </r>
  <r>
    <x v="2"/>
    <s v="0211"/>
    <n v="0"/>
    <n v="0"/>
    <n v="2042"/>
    <n v="1986"/>
    <n v="-5747.61"/>
    <n v="0"/>
    <s v="60-S1.5 - Retirement"/>
    <m/>
    <x v="1"/>
    <n v="2042"/>
    <b v="1"/>
  </r>
  <r>
    <x v="2"/>
    <s v="0211"/>
    <n v="0"/>
    <n v="0"/>
    <n v="2042"/>
    <n v="1991"/>
    <n v="-876807.63"/>
    <n v="0"/>
    <s v="60-S1.5 - Retirement"/>
    <m/>
    <x v="1"/>
    <n v="2042"/>
    <b v="1"/>
  </r>
  <r>
    <x v="2"/>
    <s v="0211"/>
    <n v="0"/>
    <n v="0"/>
    <n v="2042"/>
    <n v="1992"/>
    <n v="-22463.47"/>
    <n v="0"/>
    <s v="60-S1.5 - Retirement"/>
    <m/>
    <x v="1"/>
    <n v="2042"/>
    <b v="1"/>
  </r>
  <r>
    <x v="2"/>
    <s v="0211"/>
    <n v="0"/>
    <n v="0"/>
    <n v="2042"/>
    <n v="1994"/>
    <n v="-133302.88"/>
    <n v="0"/>
    <s v="60-S1.5 - Retirement"/>
    <m/>
    <x v="1"/>
    <n v="2042"/>
    <b v="1"/>
  </r>
  <r>
    <x v="2"/>
    <s v="0211"/>
    <n v="0"/>
    <n v="0"/>
    <n v="2042"/>
    <n v="1995"/>
    <n v="-20878.150000000001"/>
    <n v="0"/>
    <s v="60-S1.5 - Retirement"/>
    <m/>
    <x v="1"/>
    <n v="2042"/>
    <b v="1"/>
  </r>
  <r>
    <x v="2"/>
    <s v="0211"/>
    <n v="0"/>
    <n v="0"/>
    <n v="2042"/>
    <n v="1996"/>
    <n v="-189871.23"/>
    <n v="0"/>
    <s v="60-S1.5 - Retirement"/>
    <m/>
    <x v="1"/>
    <n v="2042"/>
    <b v="1"/>
  </r>
  <r>
    <x v="2"/>
    <s v="0211"/>
    <n v="0"/>
    <n v="0"/>
    <n v="2042"/>
    <n v="1999"/>
    <n v="-14436.21"/>
    <n v="0"/>
    <s v="60-S1.5 - Retirement"/>
    <m/>
    <x v="1"/>
    <n v="2042"/>
    <b v="1"/>
  </r>
  <r>
    <x v="2"/>
    <s v="0211"/>
    <n v="0"/>
    <n v="0"/>
    <n v="2042"/>
    <n v="2003"/>
    <n v="-116501.97"/>
    <n v="0"/>
    <s v="60-S1.5 - Retirement"/>
    <m/>
    <x v="1"/>
    <n v="2042"/>
    <b v="1"/>
  </r>
  <r>
    <x v="2"/>
    <s v="0211"/>
    <n v="0"/>
    <n v="0"/>
    <n v="2042"/>
    <n v="2004"/>
    <n v="-264590.51"/>
    <n v="0"/>
    <s v="60-S1.5 - Retirement"/>
    <m/>
    <x v="1"/>
    <n v="2042"/>
    <b v="1"/>
  </r>
  <r>
    <x v="2"/>
    <s v="0211"/>
    <n v="0"/>
    <n v="0"/>
    <n v="2042"/>
    <n v="2005"/>
    <n v="-592186.31999999995"/>
    <n v="0"/>
    <s v="60-S1.5 - Retirement"/>
    <m/>
    <x v="1"/>
    <n v="2042"/>
    <b v="1"/>
  </r>
  <r>
    <x v="2"/>
    <s v="0211"/>
    <n v="0"/>
    <n v="0"/>
    <n v="2042"/>
    <n v="2008"/>
    <n v="-177947.68"/>
    <n v="0"/>
    <s v="60-S1.5 - Retirement"/>
    <m/>
    <x v="1"/>
    <n v="2042"/>
    <b v="1"/>
  </r>
  <r>
    <x v="2"/>
    <s v="0211"/>
    <n v="0"/>
    <n v="0"/>
    <n v="2042"/>
    <n v="2009"/>
    <n v="-157370.01999999999"/>
    <n v="0"/>
    <s v="60-S1.5 - Retirement"/>
    <m/>
    <x v="1"/>
    <n v="2042"/>
    <b v="1"/>
  </r>
  <r>
    <x v="2"/>
    <s v="0221"/>
    <n v="0"/>
    <n v="0"/>
    <n v="2011"/>
    <n v="1974"/>
    <n v="-161425.89000000001"/>
    <n v="0"/>
    <s v="60-S1.5 - Retirement"/>
    <m/>
    <x v="1"/>
    <n v="2044"/>
    <b v="0"/>
  </r>
  <r>
    <x v="2"/>
    <s v="0221"/>
    <n v="0"/>
    <n v="0"/>
    <n v="2011"/>
    <n v="1977"/>
    <n v="-354.21"/>
    <n v="0"/>
    <s v="60-S1.5 - Retirement"/>
    <m/>
    <x v="1"/>
    <n v="2044"/>
    <b v="0"/>
  </r>
  <r>
    <x v="2"/>
    <s v="0221"/>
    <n v="0"/>
    <n v="0"/>
    <n v="2011"/>
    <n v="1985"/>
    <n v="-31.51"/>
    <n v="0"/>
    <s v="60-S1.5 - Retirement"/>
    <m/>
    <x v="1"/>
    <n v="2044"/>
    <b v="0"/>
  </r>
  <r>
    <x v="2"/>
    <s v="0221"/>
    <n v="0"/>
    <n v="0"/>
    <n v="2011"/>
    <n v="1986"/>
    <n v="-61.08"/>
    <n v="0"/>
    <s v="60-S1.5 - Retirement"/>
    <m/>
    <x v="1"/>
    <n v="2044"/>
    <b v="0"/>
  </r>
  <r>
    <x v="2"/>
    <s v="0221"/>
    <n v="0"/>
    <n v="0"/>
    <n v="2011"/>
    <n v="1988"/>
    <n v="-407.84"/>
    <n v="0"/>
    <s v="60-S1.5 - Retirement"/>
    <m/>
    <x v="1"/>
    <n v="2044"/>
    <b v="0"/>
  </r>
  <r>
    <x v="2"/>
    <s v="0221"/>
    <n v="0"/>
    <n v="0"/>
    <n v="2011"/>
    <n v="1995"/>
    <n v="-2357.33"/>
    <n v="0"/>
    <s v="60-S1.5 - Retirement"/>
    <m/>
    <x v="1"/>
    <n v="2044"/>
    <b v="0"/>
  </r>
  <r>
    <x v="2"/>
    <s v="0221"/>
    <n v="0"/>
    <n v="0"/>
    <n v="2011"/>
    <n v="1996"/>
    <n v="-80.63"/>
    <n v="0"/>
    <s v="60-S1.5 - Retirement"/>
    <m/>
    <x v="1"/>
    <n v="2044"/>
    <b v="0"/>
  </r>
  <r>
    <x v="2"/>
    <s v="0221"/>
    <n v="0"/>
    <n v="0"/>
    <n v="2011"/>
    <n v="1997"/>
    <n v="-626.86"/>
    <n v="0"/>
    <s v="60-S1.5 - Retirement"/>
    <m/>
    <x v="1"/>
    <n v="2044"/>
    <b v="0"/>
  </r>
  <r>
    <x v="2"/>
    <s v="0221"/>
    <n v="0"/>
    <n v="0"/>
    <n v="2011"/>
    <n v="1999"/>
    <n v="-10.3"/>
    <n v="0"/>
    <s v="60-S1.5 - Retirement"/>
    <m/>
    <x v="1"/>
    <n v="2044"/>
    <b v="0"/>
  </r>
  <r>
    <x v="2"/>
    <s v="0221"/>
    <n v="0"/>
    <n v="0"/>
    <n v="2011"/>
    <n v="2003"/>
    <n v="-622.54999999999995"/>
    <n v="0"/>
    <s v="60-S1.5 - Retirement"/>
    <m/>
    <x v="1"/>
    <n v="2044"/>
    <b v="0"/>
  </r>
  <r>
    <x v="2"/>
    <s v="0221"/>
    <n v="0"/>
    <n v="0"/>
    <n v="2011"/>
    <n v="2004"/>
    <n v="-835.8"/>
    <n v="0"/>
    <s v="60-S1.5 - Retirement"/>
    <m/>
    <x v="1"/>
    <n v="2044"/>
    <b v="0"/>
  </r>
  <r>
    <x v="2"/>
    <s v="0221"/>
    <n v="0"/>
    <n v="0"/>
    <n v="2011"/>
    <n v="2005"/>
    <n v="-14.33"/>
    <n v="0"/>
    <s v="60-S1.5 - Retirement"/>
    <m/>
    <x v="1"/>
    <n v="2044"/>
    <b v="0"/>
  </r>
  <r>
    <x v="2"/>
    <s v="0221"/>
    <n v="0"/>
    <n v="0"/>
    <n v="2011"/>
    <n v="2006"/>
    <n v="-45.63"/>
    <n v="0"/>
    <s v="60-S1.5 - Retirement"/>
    <m/>
    <x v="1"/>
    <n v="2044"/>
    <b v="0"/>
  </r>
  <r>
    <x v="2"/>
    <s v="0221"/>
    <n v="0"/>
    <n v="0"/>
    <n v="2011"/>
    <n v="2009"/>
    <n v="-9.44"/>
    <n v="0"/>
    <s v="60-S1.5 - Retirement"/>
    <m/>
    <x v="1"/>
    <n v="2044"/>
    <b v="0"/>
  </r>
  <r>
    <x v="2"/>
    <s v="0221"/>
    <n v="0"/>
    <n v="0"/>
    <n v="2011"/>
    <n v="2010"/>
    <n v="-5.57"/>
    <n v="0"/>
    <s v="60-S1.5 - Retirement"/>
    <m/>
    <x v="1"/>
    <n v="2044"/>
    <b v="0"/>
  </r>
  <r>
    <x v="2"/>
    <s v="0221"/>
    <n v="0"/>
    <n v="0"/>
    <n v="2012"/>
    <n v="1974"/>
    <n v="-167765.67000000001"/>
    <n v="0"/>
    <s v="60-S1.5 - Retirement"/>
    <m/>
    <x v="1"/>
    <n v="2044"/>
    <b v="0"/>
  </r>
  <r>
    <x v="2"/>
    <s v="0221"/>
    <n v="0"/>
    <n v="0"/>
    <n v="2012"/>
    <n v="1977"/>
    <n v="-370.55"/>
    <n v="0"/>
    <s v="60-S1.5 - Retirement"/>
    <m/>
    <x v="1"/>
    <n v="2044"/>
    <b v="0"/>
  </r>
  <r>
    <x v="2"/>
    <s v="0221"/>
    <n v="0"/>
    <n v="0"/>
    <n v="2012"/>
    <n v="1985"/>
    <n v="-33.83"/>
    <n v="0"/>
    <s v="60-S1.5 - Retirement"/>
    <m/>
    <x v="1"/>
    <n v="2044"/>
    <b v="0"/>
  </r>
  <r>
    <x v="2"/>
    <s v="0221"/>
    <n v="0"/>
    <n v="0"/>
    <n v="2012"/>
    <n v="1986"/>
    <n v="-65.5"/>
    <n v="0"/>
    <s v="60-S1.5 - Retirement"/>
    <m/>
    <x v="1"/>
    <n v="2044"/>
    <b v="0"/>
  </r>
  <r>
    <x v="2"/>
    <s v="0221"/>
    <n v="0"/>
    <n v="0"/>
    <n v="2012"/>
    <n v="1988"/>
    <n v="-442.63"/>
    <n v="0"/>
    <s v="60-S1.5 - Retirement"/>
    <m/>
    <x v="1"/>
    <n v="2044"/>
    <b v="0"/>
  </r>
  <r>
    <x v="2"/>
    <s v="0221"/>
    <n v="0"/>
    <n v="0"/>
    <n v="2012"/>
    <n v="1995"/>
    <n v="-2636.01"/>
    <n v="0"/>
    <s v="60-S1.5 - Retirement"/>
    <m/>
    <x v="1"/>
    <n v="2044"/>
    <b v="0"/>
  </r>
  <r>
    <x v="2"/>
    <s v="0221"/>
    <n v="0"/>
    <n v="0"/>
    <n v="2012"/>
    <n v="1996"/>
    <n v="-91.5"/>
    <n v="0"/>
    <s v="60-S1.5 - Retirement"/>
    <m/>
    <x v="1"/>
    <n v="2044"/>
    <b v="0"/>
  </r>
  <r>
    <x v="2"/>
    <s v="0221"/>
    <n v="0"/>
    <n v="0"/>
    <n v="2012"/>
    <n v="1997"/>
    <n v="-717.22"/>
    <n v="0"/>
    <s v="60-S1.5 - Retirement"/>
    <m/>
    <x v="1"/>
    <n v="2044"/>
    <b v="0"/>
  </r>
  <r>
    <x v="2"/>
    <s v="0221"/>
    <n v="0"/>
    <n v="0"/>
    <n v="2012"/>
    <n v="1999"/>
    <n v="-12.03"/>
    <n v="0"/>
    <s v="60-S1.5 - Retirement"/>
    <m/>
    <x v="1"/>
    <n v="2044"/>
    <b v="0"/>
  </r>
  <r>
    <x v="2"/>
    <s v="0221"/>
    <n v="0"/>
    <n v="0"/>
    <n v="2012"/>
    <n v="2003"/>
    <n v="-777.76"/>
    <n v="0"/>
    <s v="60-S1.5 - Retirement"/>
    <m/>
    <x v="1"/>
    <n v="2044"/>
    <b v="0"/>
  </r>
  <r>
    <x v="2"/>
    <s v="0221"/>
    <n v="0"/>
    <n v="0"/>
    <n v="2012"/>
    <n v="2004"/>
    <n v="-1058.3699999999999"/>
    <n v="0"/>
    <s v="60-S1.5 - Retirement"/>
    <m/>
    <x v="1"/>
    <n v="2044"/>
    <b v="0"/>
  </r>
  <r>
    <x v="2"/>
    <s v="0221"/>
    <n v="0"/>
    <n v="0"/>
    <n v="2012"/>
    <n v="2005"/>
    <n v="-19.11"/>
    <n v="0"/>
    <s v="60-S1.5 - Retirement"/>
    <m/>
    <x v="1"/>
    <n v="2044"/>
    <b v="0"/>
  </r>
  <r>
    <x v="2"/>
    <s v="0221"/>
    <n v="0"/>
    <n v="0"/>
    <n v="2012"/>
    <n v="2006"/>
    <n v="-63.96"/>
    <n v="0"/>
    <s v="60-S1.5 - Retirement"/>
    <m/>
    <x v="1"/>
    <n v="2044"/>
    <b v="0"/>
  </r>
  <r>
    <x v="2"/>
    <s v="0221"/>
    <n v="0"/>
    <n v="0"/>
    <n v="2012"/>
    <n v="2009"/>
    <n v="-19.64"/>
    <n v="0"/>
    <s v="60-S1.5 - Retirement"/>
    <m/>
    <x v="1"/>
    <n v="2044"/>
    <b v="0"/>
  </r>
  <r>
    <x v="2"/>
    <s v="0221"/>
    <n v="0"/>
    <n v="0"/>
    <n v="2012"/>
    <n v="2010"/>
    <n v="-17.149999999999999"/>
    <n v="0"/>
    <s v="60-S1.5 - Retirement"/>
    <m/>
    <x v="1"/>
    <n v="2044"/>
    <b v="0"/>
  </r>
  <r>
    <x v="2"/>
    <s v="0221"/>
    <n v="0"/>
    <n v="0"/>
    <n v="2013"/>
    <n v="1974"/>
    <n v="-174395.95"/>
    <n v="0"/>
    <s v="60-S1.5 - Retirement"/>
    <m/>
    <x v="1"/>
    <n v="2044"/>
    <b v="0"/>
  </r>
  <r>
    <x v="2"/>
    <s v="0221"/>
    <n v="0"/>
    <n v="0"/>
    <n v="2013"/>
    <n v="1977"/>
    <n v="-387.81"/>
    <n v="0"/>
    <s v="60-S1.5 - Retirement"/>
    <m/>
    <x v="1"/>
    <n v="2044"/>
    <b v="0"/>
  </r>
  <r>
    <x v="2"/>
    <s v="0221"/>
    <n v="0"/>
    <n v="0"/>
    <n v="2013"/>
    <n v="1985"/>
    <n v="-36.19"/>
    <n v="0"/>
    <s v="60-S1.5 - Retirement"/>
    <m/>
    <x v="1"/>
    <n v="2044"/>
    <b v="0"/>
  </r>
  <r>
    <x v="2"/>
    <s v="0221"/>
    <n v="0"/>
    <n v="0"/>
    <n v="2013"/>
    <n v="1986"/>
    <n v="-70.3"/>
    <n v="0"/>
    <s v="60-S1.5 - Retirement"/>
    <m/>
    <x v="1"/>
    <n v="2044"/>
    <b v="0"/>
  </r>
  <r>
    <x v="2"/>
    <s v="0221"/>
    <n v="0"/>
    <n v="0"/>
    <n v="2013"/>
    <n v="1988"/>
    <n v="-478.53"/>
    <n v="0"/>
    <s v="60-S1.5 - Retirement"/>
    <m/>
    <x v="1"/>
    <n v="2044"/>
    <b v="0"/>
  </r>
  <r>
    <x v="2"/>
    <s v="0221"/>
    <n v="0"/>
    <n v="0"/>
    <n v="2013"/>
    <n v="1995"/>
    <n v="-2948.46"/>
    <n v="0"/>
    <s v="60-S1.5 - Retirement"/>
    <m/>
    <x v="1"/>
    <n v="2044"/>
    <b v="0"/>
  </r>
  <r>
    <x v="2"/>
    <s v="0221"/>
    <n v="0"/>
    <n v="0"/>
    <n v="2013"/>
    <n v="1996"/>
    <n v="-102.31"/>
    <n v="0"/>
    <s v="60-S1.5 - Retirement"/>
    <m/>
    <x v="1"/>
    <n v="2044"/>
    <b v="0"/>
  </r>
  <r>
    <x v="2"/>
    <s v="0221"/>
    <n v="0"/>
    <n v="0"/>
    <n v="2013"/>
    <n v="1997"/>
    <n v="-813.91"/>
    <n v="0"/>
    <s v="60-S1.5 - Retirement"/>
    <m/>
    <x v="1"/>
    <n v="2044"/>
    <b v="0"/>
  </r>
  <r>
    <x v="2"/>
    <s v="0221"/>
    <n v="0"/>
    <n v="0"/>
    <n v="2013"/>
    <n v="1999"/>
    <n v="-13.78"/>
    <n v="0"/>
    <s v="60-S1.5 - Retirement"/>
    <m/>
    <x v="1"/>
    <n v="2044"/>
    <b v="0"/>
  </r>
  <r>
    <x v="2"/>
    <s v="0221"/>
    <n v="0"/>
    <n v="0"/>
    <n v="2013"/>
    <n v="2003"/>
    <n v="-950.67"/>
    <n v="0"/>
    <s v="60-S1.5 - Retirement"/>
    <m/>
    <x v="1"/>
    <n v="2044"/>
    <b v="0"/>
  </r>
  <r>
    <x v="2"/>
    <s v="0221"/>
    <n v="0"/>
    <n v="0"/>
    <n v="2013"/>
    <n v="2004"/>
    <n v="-1322.24"/>
    <n v="0"/>
    <s v="60-S1.5 - Retirement"/>
    <m/>
    <x v="1"/>
    <n v="2044"/>
    <b v="0"/>
  </r>
  <r>
    <x v="2"/>
    <s v="0221"/>
    <n v="0"/>
    <n v="0"/>
    <n v="2013"/>
    <n v="2005"/>
    <n v="-24.2"/>
    <n v="0"/>
    <s v="60-S1.5 - Retirement"/>
    <m/>
    <x v="1"/>
    <n v="2044"/>
    <b v="0"/>
  </r>
  <r>
    <x v="2"/>
    <s v="0221"/>
    <n v="0"/>
    <n v="0"/>
    <n v="2013"/>
    <n v="2006"/>
    <n v="-85.33"/>
    <n v="0"/>
    <s v="60-S1.5 - Retirement"/>
    <m/>
    <x v="1"/>
    <n v="2044"/>
    <b v="0"/>
  </r>
  <r>
    <x v="2"/>
    <s v="0221"/>
    <n v="0"/>
    <n v="0"/>
    <n v="2013"/>
    <n v="2009"/>
    <n v="-33.32"/>
    <n v="0"/>
    <s v="60-S1.5 - Retirement"/>
    <m/>
    <x v="1"/>
    <n v="2044"/>
    <b v="0"/>
  </r>
  <r>
    <x v="2"/>
    <s v="0221"/>
    <n v="0"/>
    <n v="0"/>
    <n v="2013"/>
    <n v="2010"/>
    <n v="-35.67"/>
    <n v="0"/>
    <s v="60-S1.5 - Retirement"/>
    <m/>
    <x v="1"/>
    <n v="2044"/>
    <b v="0"/>
  </r>
  <r>
    <x v="2"/>
    <s v="0221"/>
    <n v="0"/>
    <n v="0"/>
    <n v="2014"/>
    <n v="1974"/>
    <n v="-180887.04000000001"/>
    <n v="0"/>
    <s v="60-S1.5 - Retirement"/>
    <m/>
    <x v="1"/>
    <n v="2044"/>
    <b v="0"/>
  </r>
  <r>
    <x v="2"/>
    <s v="0221"/>
    <n v="0"/>
    <n v="0"/>
    <n v="2014"/>
    <n v="1977"/>
    <n v="-404.9"/>
    <n v="0"/>
    <s v="60-S1.5 - Retirement"/>
    <m/>
    <x v="1"/>
    <n v="2044"/>
    <b v="0"/>
  </r>
  <r>
    <x v="2"/>
    <s v="0221"/>
    <n v="0"/>
    <n v="0"/>
    <n v="2014"/>
    <n v="1985"/>
    <n v="-38.44"/>
    <n v="0"/>
    <s v="60-S1.5 - Retirement"/>
    <m/>
    <x v="1"/>
    <n v="2044"/>
    <b v="0"/>
  </r>
  <r>
    <x v="2"/>
    <s v="0221"/>
    <n v="0"/>
    <n v="0"/>
    <n v="2014"/>
    <n v="1986"/>
    <n v="-75.209999999999994"/>
    <n v="0"/>
    <s v="60-S1.5 - Retirement"/>
    <m/>
    <x v="1"/>
    <n v="2044"/>
    <b v="0"/>
  </r>
  <r>
    <x v="2"/>
    <s v="0221"/>
    <n v="0"/>
    <n v="0"/>
    <n v="2014"/>
    <n v="1988"/>
    <n v="-513.17999999999995"/>
    <n v="0"/>
    <s v="60-S1.5 - Retirement"/>
    <m/>
    <x v="1"/>
    <n v="2044"/>
    <b v="0"/>
  </r>
  <r>
    <x v="2"/>
    <s v="0221"/>
    <n v="0"/>
    <n v="0"/>
    <n v="2014"/>
    <n v="1995"/>
    <n v="-3278.33"/>
    <n v="0"/>
    <s v="60-S1.5 - Retirement"/>
    <m/>
    <x v="1"/>
    <n v="2044"/>
    <b v="0"/>
  </r>
  <r>
    <x v="2"/>
    <s v="0221"/>
    <n v="0"/>
    <n v="0"/>
    <n v="2014"/>
    <n v="1996"/>
    <n v="-114.44"/>
    <n v="0"/>
    <s v="60-S1.5 - Retirement"/>
    <m/>
    <x v="1"/>
    <n v="2044"/>
    <b v="0"/>
  </r>
  <r>
    <x v="2"/>
    <s v="0221"/>
    <n v="0"/>
    <n v="0"/>
    <n v="2014"/>
    <n v="1997"/>
    <n v="-910.13"/>
    <n v="0"/>
    <s v="60-S1.5 - Retirement"/>
    <m/>
    <x v="1"/>
    <n v="2044"/>
    <b v="0"/>
  </r>
  <r>
    <x v="2"/>
    <s v="0221"/>
    <n v="0"/>
    <n v="0"/>
    <n v="2014"/>
    <n v="1999"/>
    <n v="-15.76"/>
    <n v="0"/>
    <s v="60-S1.5 - Retirement"/>
    <m/>
    <x v="1"/>
    <n v="2044"/>
    <b v="0"/>
  </r>
  <r>
    <x v="2"/>
    <s v="0221"/>
    <n v="0"/>
    <n v="0"/>
    <n v="2014"/>
    <n v="2003"/>
    <n v="-1128.8599999999999"/>
    <n v="0"/>
    <s v="60-S1.5 - Retirement"/>
    <m/>
    <x v="1"/>
    <n v="2044"/>
    <b v="0"/>
  </r>
  <r>
    <x v="2"/>
    <s v="0221"/>
    <n v="0"/>
    <n v="0"/>
    <n v="2014"/>
    <n v="2004"/>
    <n v="-1616.19"/>
    <n v="0"/>
    <s v="60-S1.5 - Retirement"/>
    <m/>
    <x v="1"/>
    <n v="2044"/>
    <b v="0"/>
  </r>
  <r>
    <x v="2"/>
    <s v="0221"/>
    <n v="0"/>
    <n v="0"/>
    <n v="2014"/>
    <n v="2005"/>
    <n v="-30.23"/>
    <n v="0"/>
    <s v="60-S1.5 - Retirement"/>
    <m/>
    <x v="1"/>
    <n v="2044"/>
    <b v="0"/>
  </r>
  <r>
    <x v="2"/>
    <s v="0221"/>
    <n v="0"/>
    <n v="0"/>
    <n v="2014"/>
    <n v="2006"/>
    <n v="-108.05"/>
    <n v="0"/>
    <s v="60-S1.5 - Retirement"/>
    <m/>
    <x v="1"/>
    <n v="2044"/>
    <b v="0"/>
  </r>
  <r>
    <x v="2"/>
    <s v="0221"/>
    <n v="0"/>
    <n v="0"/>
    <n v="2014"/>
    <n v="2009"/>
    <n v="-49.06"/>
    <n v="0"/>
    <s v="60-S1.5 - Retirement"/>
    <m/>
    <x v="1"/>
    <n v="2044"/>
    <b v="0"/>
  </r>
  <r>
    <x v="2"/>
    <s v="0221"/>
    <n v="0"/>
    <n v="0"/>
    <n v="2014"/>
    <n v="2010"/>
    <n v="-60.51"/>
    <n v="0"/>
    <s v="60-S1.5 - Retirement"/>
    <m/>
    <x v="1"/>
    <n v="2044"/>
    <b v="0"/>
  </r>
  <r>
    <x v="2"/>
    <s v="0221"/>
    <n v="0"/>
    <n v="0"/>
    <n v="2015"/>
    <n v="1974"/>
    <n v="-186859.07"/>
    <n v="0"/>
    <s v="60-S1.5 - Retirement"/>
    <m/>
    <x v="1"/>
    <n v="2044"/>
    <b v="0"/>
  </r>
  <r>
    <x v="2"/>
    <s v="0221"/>
    <n v="0"/>
    <n v="0"/>
    <n v="2015"/>
    <n v="1977"/>
    <n v="-420.81"/>
    <n v="0"/>
    <s v="60-S1.5 - Retirement"/>
    <m/>
    <x v="1"/>
    <n v="2044"/>
    <b v="0"/>
  </r>
  <r>
    <x v="2"/>
    <s v="0221"/>
    <n v="0"/>
    <n v="0"/>
    <n v="2015"/>
    <n v="1985"/>
    <n v="-40.880000000000003"/>
    <n v="0"/>
    <s v="60-S1.5 - Retirement"/>
    <m/>
    <x v="1"/>
    <n v="2044"/>
    <b v="0"/>
  </r>
  <r>
    <x v="2"/>
    <s v="0221"/>
    <n v="0"/>
    <n v="0"/>
    <n v="2015"/>
    <n v="1986"/>
    <n v="-79.900000000000006"/>
    <n v="0"/>
    <s v="60-S1.5 - Retirement"/>
    <m/>
    <x v="1"/>
    <n v="2044"/>
    <b v="0"/>
  </r>
  <r>
    <x v="2"/>
    <s v="0221"/>
    <n v="0"/>
    <n v="0"/>
    <n v="2015"/>
    <n v="1988"/>
    <n v="-550.82000000000005"/>
    <n v="0"/>
    <s v="60-S1.5 - Retirement"/>
    <m/>
    <x v="1"/>
    <n v="2044"/>
    <b v="0"/>
  </r>
  <r>
    <x v="2"/>
    <s v="0221"/>
    <n v="0"/>
    <n v="0"/>
    <n v="2015"/>
    <n v="1995"/>
    <n v="-3603.33"/>
    <n v="0"/>
    <s v="60-S1.5 - Retirement"/>
    <m/>
    <x v="1"/>
    <n v="2044"/>
    <b v="0"/>
  </r>
  <r>
    <x v="2"/>
    <s v="0221"/>
    <n v="0"/>
    <n v="0"/>
    <n v="2015"/>
    <n v="1996"/>
    <n v="-127.24"/>
    <n v="0"/>
    <s v="60-S1.5 - Retirement"/>
    <m/>
    <x v="1"/>
    <n v="2044"/>
    <b v="0"/>
  </r>
  <r>
    <x v="2"/>
    <s v="0221"/>
    <n v="0"/>
    <n v="0"/>
    <n v="2015"/>
    <n v="1997"/>
    <n v="-1018.01"/>
    <n v="0"/>
    <s v="60-S1.5 - Retirement"/>
    <m/>
    <x v="1"/>
    <n v="2044"/>
    <b v="0"/>
  </r>
  <r>
    <x v="2"/>
    <s v="0221"/>
    <n v="0"/>
    <n v="0"/>
    <n v="2015"/>
    <n v="1999"/>
    <n v="-17.89"/>
    <n v="0"/>
    <s v="60-S1.5 - Retirement"/>
    <m/>
    <x v="1"/>
    <n v="2044"/>
    <b v="0"/>
  </r>
  <r>
    <x v="2"/>
    <s v="0221"/>
    <n v="0"/>
    <n v="0"/>
    <n v="2015"/>
    <n v="2003"/>
    <n v="-1334.62"/>
    <n v="0"/>
    <s v="60-S1.5 - Retirement"/>
    <m/>
    <x v="1"/>
    <n v="2044"/>
    <b v="0"/>
  </r>
  <r>
    <x v="2"/>
    <s v="0221"/>
    <n v="0"/>
    <n v="0"/>
    <n v="2015"/>
    <n v="2004"/>
    <n v="-1919.13"/>
    <n v="0"/>
    <s v="60-S1.5 - Retirement"/>
    <m/>
    <x v="1"/>
    <n v="2044"/>
    <b v="0"/>
  </r>
  <r>
    <x v="2"/>
    <s v="0221"/>
    <n v="0"/>
    <n v="0"/>
    <n v="2015"/>
    <n v="2005"/>
    <n v="-36.96"/>
    <n v="0"/>
    <s v="60-S1.5 - Retirement"/>
    <m/>
    <x v="1"/>
    <n v="2044"/>
    <b v="0"/>
  </r>
  <r>
    <x v="2"/>
    <s v="0221"/>
    <n v="0"/>
    <n v="0"/>
    <n v="2015"/>
    <n v="2006"/>
    <n v="-134.99"/>
    <n v="0"/>
    <s v="60-S1.5 - Retirement"/>
    <m/>
    <x v="1"/>
    <n v="2044"/>
    <b v="0"/>
  </r>
  <r>
    <x v="2"/>
    <s v="0221"/>
    <n v="0"/>
    <n v="0"/>
    <n v="2015"/>
    <n v="2009"/>
    <n v="-68.77"/>
    <n v="0"/>
    <s v="60-S1.5 - Retirement"/>
    <m/>
    <x v="1"/>
    <n v="2044"/>
    <b v="0"/>
  </r>
  <r>
    <x v="2"/>
    <s v="0221"/>
    <n v="0"/>
    <n v="0"/>
    <n v="2015"/>
    <n v="2010"/>
    <n v="-89.1"/>
    <n v="0"/>
    <s v="60-S1.5 - Retirement"/>
    <m/>
    <x v="1"/>
    <n v="2044"/>
    <b v="0"/>
  </r>
  <r>
    <x v="2"/>
    <s v="0221"/>
    <n v="0"/>
    <n v="0"/>
    <n v="2016"/>
    <n v="1974"/>
    <n v="-193034.83"/>
    <n v="0"/>
    <s v="60-S1.5 - Retirement"/>
    <m/>
    <x v="1"/>
    <n v="2044"/>
    <b v="0"/>
  </r>
  <r>
    <x v="2"/>
    <s v="0221"/>
    <n v="0"/>
    <n v="0"/>
    <n v="2016"/>
    <n v="1977"/>
    <n v="-437.44"/>
    <n v="0"/>
    <s v="60-S1.5 - Retirement"/>
    <m/>
    <x v="1"/>
    <n v="2044"/>
    <b v="0"/>
  </r>
  <r>
    <x v="2"/>
    <s v="0221"/>
    <n v="0"/>
    <n v="0"/>
    <n v="2016"/>
    <n v="1985"/>
    <n v="-43.33"/>
    <n v="0"/>
    <s v="60-S1.5 - Retirement"/>
    <m/>
    <x v="1"/>
    <n v="2044"/>
    <b v="0"/>
  </r>
  <r>
    <x v="2"/>
    <s v="0221"/>
    <n v="0"/>
    <n v="0"/>
    <n v="2016"/>
    <n v="1986"/>
    <n v="-84.96"/>
    <n v="0"/>
    <s v="60-S1.5 - Retirement"/>
    <m/>
    <x v="1"/>
    <n v="2044"/>
    <b v="0"/>
  </r>
  <r>
    <x v="2"/>
    <s v="0221"/>
    <n v="0"/>
    <n v="0"/>
    <n v="2016"/>
    <n v="1988"/>
    <n v="-589.27"/>
    <n v="0"/>
    <s v="60-S1.5 - Retirement"/>
    <m/>
    <x v="1"/>
    <n v="2044"/>
    <b v="0"/>
  </r>
  <r>
    <x v="2"/>
    <s v="0221"/>
    <n v="0"/>
    <n v="0"/>
    <n v="2016"/>
    <n v="1995"/>
    <n v="-3963.24"/>
    <n v="0"/>
    <s v="60-S1.5 - Retirement"/>
    <m/>
    <x v="1"/>
    <n v="2044"/>
    <b v="0"/>
  </r>
  <r>
    <x v="2"/>
    <s v="0221"/>
    <n v="0"/>
    <n v="0"/>
    <n v="2016"/>
    <n v="1996"/>
    <n v="-139.86000000000001"/>
    <n v="0"/>
    <s v="60-S1.5 - Retirement"/>
    <m/>
    <x v="1"/>
    <n v="2044"/>
    <b v="0"/>
  </r>
  <r>
    <x v="2"/>
    <s v="0221"/>
    <n v="0"/>
    <n v="0"/>
    <n v="2016"/>
    <n v="1997"/>
    <n v="-1131.9000000000001"/>
    <n v="0"/>
    <s v="60-S1.5 - Retirement"/>
    <m/>
    <x v="1"/>
    <n v="2044"/>
    <b v="0"/>
  </r>
  <r>
    <x v="2"/>
    <s v="0221"/>
    <n v="0"/>
    <n v="0"/>
    <n v="2016"/>
    <n v="1999"/>
    <n v="-20.010000000000002"/>
    <n v="0"/>
    <s v="60-S1.5 - Retirement"/>
    <m/>
    <x v="1"/>
    <n v="2044"/>
    <b v="0"/>
  </r>
  <r>
    <x v="2"/>
    <s v="0221"/>
    <n v="0"/>
    <n v="0"/>
    <n v="2016"/>
    <n v="2003"/>
    <n v="-1558.6"/>
    <n v="0"/>
    <s v="60-S1.5 - Retirement"/>
    <m/>
    <x v="1"/>
    <n v="2044"/>
    <b v="0"/>
  </r>
  <r>
    <x v="2"/>
    <s v="0221"/>
    <n v="0"/>
    <n v="0"/>
    <n v="2016"/>
    <n v="2004"/>
    <n v="-2268.92"/>
    <n v="0"/>
    <s v="60-S1.5 - Retirement"/>
    <m/>
    <x v="1"/>
    <n v="2044"/>
    <b v="0"/>
  </r>
  <r>
    <x v="2"/>
    <s v="0221"/>
    <n v="0"/>
    <n v="0"/>
    <n v="2016"/>
    <n v="2005"/>
    <n v="-43.88"/>
    <n v="0"/>
    <s v="60-S1.5 - Retirement"/>
    <m/>
    <x v="1"/>
    <n v="2044"/>
    <b v="0"/>
  </r>
  <r>
    <x v="2"/>
    <s v="0221"/>
    <n v="0"/>
    <n v="0"/>
    <n v="2016"/>
    <n v="2006"/>
    <n v="-165"/>
    <n v="0"/>
    <s v="60-S1.5 - Retirement"/>
    <m/>
    <x v="1"/>
    <n v="2044"/>
    <b v="0"/>
  </r>
  <r>
    <x v="2"/>
    <s v="0221"/>
    <n v="0"/>
    <n v="0"/>
    <n v="2016"/>
    <n v="2009"/>
    <n v="-91.74"/>
    <n v="0"/>
    <s v="60-S1.5 - Retirement"/>
    <m/>
    <x v="1"/>
    <n v="2044"/>
    <b v="0"/>
  </r>
  <r>
    <x v="2"/>
    <s v="0221"/>
    <n v="0"/>
    <n v="0"/>
    <n v="2016"/>
    <n v="2010"/>
    <n v="-124.89"/>
    <n v="0"/>
    <s v="60-S1.5 - Retirement"/>
    <m/>
    <x v="1"/>
    <n v="2044"/>
    <b v="0"/>
  </r>
  <r>
    <x v="2"/>
    <s v="0221"/>
    <n v="0"/>
    <n v="0"/>
    <n v="2017"/>
    <n v="1974"/>
    <n v="-199002.67"/>
    <n v="0"/>
    <s v="60-S1.5 - Retirement"/>
    <m/>
    <x v="1"/>
    <n v="2044"/>
    <b v="0"/>
  </r>
  <r>
    <x v="2"/>
    <s v="0221"/>
    <n v="0"/>
    <n v="0"/>
    <n v="2017"/>
    <n v="1977"/>
    <n v="-453.72"/>
    <n v="0"/>
    <s v="60-S1.5 - Retirement"/>
    <m/>
    <x v="1"/>
    <n v="2044"/>
    <b v="0"/>
  </r>
  <r>
    <x v="2"/>
    <s v="0221"/>
    <n v="0"/>
    <n v="0"/>
    <n v="2017"/>
    <n v="1985"/>
    <n v="-45.66"/>
    <n v="0"/>
    <s v="60-S1.5 - Retirement"/>
    <m/>
    <x v="1"/>
    <n v="2044"/>
    <b v="0"/>
  </r>
  <r>
    <x v="2"/>
    <s v="0221"/>
    <n v="0"/>
    <n v="0"/>
    <n v="2017"/>
    <n v="1986"/>
    <n v="-90.06"/>
    <n v="0"/>
    <s v="60-S1.5 - Retirement"/>
    <m/>
    <x v="1"/>
    <n v="2044"/>
    <b v="0"/>
  </r>
  <r>
    <x v="2"/>
    <s v="0221"/>
    <n v="0"/>
    <n v="0"/>
    <n v="2017"/>
    <n v="1988"/>
    <n v="-626.03"/>
    <n v="0"/>
    <s v="60-S1.5 - Retirement"/>
    <m/>
    <x v="1"/>
    <n v="2044"/>
    <b v="0"/>
  </r>
  <r>
    <x v="2"/>
    <s v="0221"/>
    <n v="0"/>
    <n v="0"/>
    <n v="2017"/>
    <n v="1995"/>
    <n v="-4338.72"/>
    <n v="0"/>
    <s v="60-S1.5 - Retirement"/>
    <m/>
    <x v="1"/>
    <n v="2044"/>
    <b v="0"/>
  </r>
  <r>
    <x v="2"/>
    <s v="0221"/>
    <n v="0"/>
    <n v="0"/>
    <n v="2017"/>
    <n v="1996"/>
    <n v="-153.83000000000001"/>
    <n v="0"/>
    <s v="60-S1.5 - Retirement"/>
    <m/>
    <x v="1"/>
    <n v="2044"/>
    <b v="0"/>
  </r>
  <r>
    <x v="2"/>
    <s v="0221"/>
    <n v="0"/>
    <n v="0"/>
    <n v="2017"/>
    <n v="1997"/>
    <n v="-1244.1099999999999"/>
    <n v="0"/>
    <s v="60-S1.5 - Retirement"/>
    <m/>
    <x v="1"/>
    <n v="2044"/>
    <b v="0"/>
  </r>
  <r>
    <x v="2"/>
    <s v="0221"/>
    <n v="0"/>
    <n v="0"/>
    <n v="2017"/>
    <n v="1999"/>
    <n v="-22.38"/>
    <n v="0"/>
    <s v="60-S1.5 - Retirement"/>
    <m/>
    <x v="1"/>
    <n v="2044"/>
    <b v="0"/>
  </r>
  <r>
    <x v="2"/>
    <s v="0221"/>
    <n v="0"/>
    <n v="0"/>
    <n v="2017"/>
    <n v="2003"/>
    <n v="-1784.78"/>
    <n v="0"/>
    <s v="60-S1.5 - Retirement"/>
    <m/>
    <x v="1"/>
    <n v="2044"/>
    <b v="0"/>
  </r>
  <r>
    <x v="2"/>
    <s v="0221"/>
    <n v="0"/>
    <n v="0"/>
    <n v="2017"/>
    <n v="2004"/>
    <n v="-2649.69"/>
    <n v="0"/>
    <s v="60-S1.5 - Retirement"/>
    <m/>
    <x v="1"/>
    <n v="2044"/>
    <b v="0"/>
  </r>
  <r>
    <x v="2"/>
    <s v="0221"/>
    <n v="0"/>
    <n v="0"/>
    <n v="2017"/>
    <n v="2005"/>
    <n v="-51.88"/>
    <n v="0"/>
    <s v="60-S1.5 - Retirement"/>
    <m/>
    <x v="1"/>
    <n v="2044"/>
    <b v="0"/>
  </r>
  <r>
    <x v="2"/>
    <s v="0221"/>
    <n v="0"/>
    <n v="0"/>
    <n v="2017"/>
    <n v="2006"/>
    <n v="-195.92"/>
    <n v="0"/>
    <s v="60-S1.5 - Retirement"/>
    <m/>
    <x v="1"/>
    <n v="2044"/>
    <b v="0"/>
  </r>
  <r>
    <x v="2"/>
    <s v="0221"/>
    <n v="0"/>
    <n v="0"/>
    <n v="2017"/>
    <n v="2009"/>
    <n v="-116.17"/>
    <n v="0"/>
    <s v="60-S1.5 - Retirement"/>
    <m/>
    <x v="1"/>
    <n v="2044"/>
    <b v="0"/>
  </r>
  <r>
    <x v="2"/>
    <s v="0221"/>
    <n v="0"/>
    <n v="0"/>
    <n v="2017"/>
    <n v="2010"/>
    <n v="-166.61"/>
    <n v="0"/>
    <s v="60-S1.5 - Retirement"/>
    <m/>
    <x v="1"/>
    <n v="2044"/>
    <b v="0"/>
  </r>
  <r>
    <x v="2"/>
    <s v="0221"/>
    <n v="0"/>
    <n v="0"/>
    <n v="2018"/>
    <n v="1974"/>
    <n v="-204421.28"/>
    <n v="0"/>
    <s v="60-S1.5 - Retirement"/>
    <m/>
    <x v="1"/>
    <n v="2044"/>
    <b v="0"/>
  </r>
  <r>
    <x v="2"/>
    <s v="0221"/>
    <n v="0"/>
    <n v="0"/>
    <n v="2018"/>
    <n v="1977"/>
    <n v="-468.7"/>
    <n v="0"/>
    <s v="60-S1.5 - Retirement"/>
    <m/>
    <x v="1"/>
    <n v="2044"/>
    <b v="0"/>
  </r>
  <r>
    <x v="2"/>
    <s v="0221"/>
    <n v="0"/>
    <n v="0"/>
    <n v="2018"/>
    <n v="1985"/>
    <n v="-48.15"/>
    <n v="0"/>
    <s v="60-S1.5 - Retirement"/>
    <m/>
    <x v="1"/>
    <n v="2044"/>
    <b v="0"/>
  </r>
  <r>
    <x v="2"/>
    <s v="0221"/>
    <n v="0"/>
    <n v="0"/>
    <n v="2018"/>
    <n v="1986"/>
    <n v="-94.9"/>
    <n v="0"/>
    <s v="60-S1.5 - Retirement"/>
    <m/>
    <x v="1"/>
    <n v="2044"/>
    <b v="0"/>
  </r>
  <r>
    <x v="2"/>
    <s v="0221"/>
    <n v="0"/>
    <n v="0"/>
    <n v="2018"/>
    <n v="1988"/>
    <n v="-665.61"/>
    <n v="0"/>
    <s v="60-S1.5 - Retirement"/>
    <m/>
    <x v="1"/>
    <n v="2044"/>
    <b v="0"/>
  </r>
  <r>
    <x v="2"/>
    <s v="0221"/>
    <n v="0"/>
    <n v="0"/>
    <n v="2018"/>
    <n v="1995"/>
    <n v="-4704.71"/>
    <n v="0"/>
    <s v="60-S1.5 - Retirement"/>
    <m/>
    <x v="1"/>
    <n v="2044"/>
    <b v="0"/>
  </r>
  <r>
    <x v="2"/>
    <s v="0221"/>
    <n v="0"/>
    <n v="0"/>
    <n v="2018"/>
    <n v="1996"/>
    <n v="-168.4"/>
    <n v="0"/>
    <s v="60-S1.5 - Retirement"/>
    <m/>
    <x v="1"/>
    <n v="2044"/>
    <b v="0"/>
  </r>
  <r>
    <x v="2"/>
    <s v="0221"/>
    <n v="0"/>
    <n v="0"/>
    <n v="2018"/>
    <n v="1997"/>
    <n v="-1368.38"/>
    <n v="0"/>
    <s v="60-S1.5 - Retirement"/>
    <m/>
    <x v="1"/>
    <n v="2044"/>
    <b v="0"/>
  </r>
  <r>
    <x v="2"/>
    <s v="0221"/>
    <n v="0"/>
    <n v="0"/>
    <n v="2018"/>
    <n v="1999"/>
    <n v="-24.88"/>
    <n v="0"/>
    <s v="60-S1.5 - Retirement"/>
    <m/>
    <x v="1"/>
    <n v="2044"/>
    <b v="0"/>
  </r>
  <r>
    <x v="2"/>
    <s v="0221"/>
    <n v="0"/>
    <n v="0"/>
    <n v="2018"/>
    <n v="2003"/>
    <n v="-2042.04"/>
    <n v="0"/>
    <s v="60-S1.5 - Retirement"/>
    <m/>
    <x v="1"/>
    <n v="2044"/>
    <b v="0"/>
  </r>
  <r>
    <x v="2"/>
    <s v="0221"/>
    <n v="0"/>
    <n v="0"/>
    <n v="2018"/>
    <n v="2004"/>
    <n v="-3034.22"/>
    <n v="0"/>
    <s v="60-S1.5 - Retirement"/>
    <m/>
    <x v="1"/>
    <n v="2044"/>
    <b v="0"/>
  </r>
  <r>
    <x v="2"/>
    <s v="0221"/>
    <n v="0"/>
    <n v="0"/>
    <n v="2018"/>
    <n v="2005"/>
    <n v="-60.59"/>
    <n v="0"/>
    <s v="60-S1.5 - Retirement"/>
    <m/>
    <x v="1"/>
    <n v="2044"/>
    <b v="0"/>
  </r>
  <r>
    <x v="2"/>
    <s v="0221"/>
    <n v="0"/>
    <n v="0"/>
    <n v="2018"/>
    <n v="2006"/>
    <n v="-231.63"/>
    <n v="0"/>
    <s v="60-S1.5 - Retirement"/>
    <m/>
    <x v="1"/>
    <n v="2044"/>
    <b v="0"/>
  </r>
  <r>
    <x v="2"/>
    <s v="0221"/>
    <n v="0"/>
    <n v="0"/>
    <n v="2018"/>
    <n v="2009"/>
    <n v="-145.13"/>
    <n v="0"/>
    <s v="60-S1.5 - Retirement"/>
    <m/>
    <x v="1"/>
    <n v="2044"/>
    <b v="0"/>
  </r>
  <r>
    <x v="2"/>
    <s v="0221"/>
    <n v="0"/>
    <n v="0"/>
    <n v="2018"/>
    <n v="2010"/>
    <n v="-210.98"/>
    <n v="0"/>
    <s v="60-S1.5 - Retirement"/>
    <m/>
    <x v="1"/>
    <n v="2044"/>
    <b v="0"/>
  </r>
  <r>
    <x v="2"/>
    <s v="0221"/>
    <n v="0"/>
    <n v="0"/>
    <n v="2019"/>
    <n v="1974"/>
    <n v="-209949.47"/>
    <n v="0"/>
    <s v="60-S1.5 - Retirement"/>
    <m/>
    <x v="1"/>
    <n v="2044"/>
    <b v="0"/>
  </r>
  <r>
    <x v="2"/>
    <s v="0221"/>
    <n v="0"/>
    <n v="0"/>
    <n v="2019"/>
    <n v="1977"/>
    <n v="-484.19"/>
    <n v="0"/>
    <s v="60-S1.5 - Retirement"/>
    <m/>
    <x v="1"/>
    <n v="2044"/>
    <b v="0"/>
  </r>
  <r>
    <x v="2"/>
    <s v="0221"/>
    <n v="0"/>
    <n v="0"/>
    <n v="2019"/>
    <n v="1985"/>
    <n v="-50.63"/>
    <n v="0"/>
    <s v="60-S1.5 - Retirement"/>
    <m/>
    <x v="1"/>
    <n v="2044"/>
    <b v="0"/>
  </r>
  <r>
    <x v="2"/>
    <s v="0221"/>
    <n v="0"/>
    <n v="0"/>
    <n v="2019"/>
    <n v="1986"/>
    <n v="-100.07"/>
    <n v="0"/>
    <s v="60-S1.5 - Retirement"/>
    <m/>
    <x v="1"/>
    <n v="2044"/>
    <b v="0"/>
  </r>
  <r>
    <x v="2"/>
    <s v="0221"/>
    <n v="0"/>
    <n v="0"/>
    <n v="2019"/>
    <n v="1988"/>
    <n v="-705.63"/>
    <n v="0"/>
    <s v="60-S1.5 - Retirement"/>
    <m/>
    <x v="1"/>
    <n v="2044"/>
    <b v="0"/>
  </r>
  <r>
    <x v="2"/>
    <s v="0221"/>
    <n v="0"/>
    <n v="0"/>
    <n v="2019"/>
    <n v="1995"/>
    <n v="-5106.0600000000004"/>
    <n v="0"/>
    <s v="60-S1.5 - Retirement"/>
    <m/>
    <x v="1"/>
    <n v="2044"/>
    <b v="0"/>
  </r>
  <r>
    <x v="2"/>
    <s v="0221"/>
    <n v="0"/>
    <n v="0"/>
    <n v="2019"/>
    <n v="1996"/>
    <n v="-182.61"/>
    <n v="0"/>
    <s v="60-S1.5 - Retirement"/>
    <m/>
    <x v="1"/>
    <n v="2044"/>
    <b v="0"/>
  </r>
  <r>
    <x v="2"/>
    <s v="0221"/>
    <n v="0"/>
    <n v="0"/>
    <n v="2019"/>
    <n v="1997"/>
    <n v="-1498.02"/>
    <n v="0"/>
    <s v="60-S1.5 - Retirement"/>
    <m/>
    <x v="1"/>
    <n v="2044"/>
    <b v="0"/>
  </r>
  <r>
    <x v="2"/>
    <s v="0221"/>
    <n v="0"/>
    <n v="0"/>
    <n v="2019"/>
    <n v="1999"/>
    <n v="-27.35"/>
    <n v="0"/>
    <s v="60-S1.5 - Retirement"/>
    <m/>
    <x v="1"/>
    <n v="2044"/>
    <b v="0"/>
  </r>
  <r>
    <x v="2"/>
    <s v="0221"/>
    <n v="0"/>
    <n v="0"/>
    <n v="2019"/>
    <n v="2003"/>
    <n v="-2317.33"/>
    <n v="0"/>
    <s v="60-S1.5 - Retirement"/>
    <m/>
    <x v="1"/>
    <n v="2044"/>
    <b v="0"/>
  </r>
  <r>
    <x v="2"/>
    <s v="0221"/>
    <n v="0"/>
    <n v="0"/>
    <n v="2019"/>
    <n v="2004"/>
    <n v="-3471.58"/>
    <n v="0"/>
    <s v="60-S1.5 - Retirement"/>
    <m/>
    <x v="1"/>
    <n v="2044"/>
    <b v="0"/>
  </r>
  <r>
    <x v="2"/>
    <s v="0221"/>
    <n v="0"/>
    <n v="0"/>
    <n v="2019"/>
    <n v="2005"/>
    <n v="-69.38"/>
    <n v="0"/>
    <s v="60-S1.5 - Retirement"/>
    <m/>
    <x v="1"/>
    <n v="2044"/>
    <b v="0"/>
  </r>
  <r>
    <x v="2"/>
    <s v="0221"/>
    <n v="0"/>
    <n v="0"/>
    <n v="2019"/>
    <n v="2006"/>
    <n v="-270.51"/>
    <n v="0"/>
    <s v="60-S1.5 - Retirement"/>
    <m/>
    <x v="1"/>
    <n v="2044"/>
    <b v="0"/>
  </r>
  <r>
    <x v="2"/>
    <s v="0221"/>
    <n v="0"/>
    <n v="0"/>
    <n v="2019"/>
    <n v="2009"/>
    <n v="-177.4"/>
    <n v="0"/>
    <s v="60-S1.5 - Retirement"/>
    <m/>
    <x v="1"/>
    <n v="2044"/>
    <b v="0"/>
  </r>
  <r>
    <x v="2"/>
    <s v="0221"/>
    <n v="0"/>
    <n v="0"/>
    <n v="2019"/>
    <n v="2010"/>
    <n v="-263.58"/>
    <n v="0"/>
    <s v="60-S1.5 - Retirement"/>
    <m/>
    <x v="1"/>
    <n v="2044"/>
    <b v="0"/>
  </r>
  <r>
    <x v="2"/>
    <s v="0221"/>
    <n v="0"/>
    <n v="0"/>
    <n v="2020"/>
    <n v="1974"/>
    <n v="-215204.06"/>
    <n v="0"/>
    <s v="60-S1.5 - Retirement"/>
    <m/>
    <x v="1"/>
    <n v="2044"/>
    <b v="0"/>
  </r>
  <r>
    <x v="2"/>
    <s v="0221"/>
    <n v="0"/>
    <n v="0"/>
    <n v="2020"/>
    <n v="1977"/>
    <n v="-499.16"/>
    <n v="0"/>
    <s v="60-S1.5 - Retirement"/>
    <m/>
    <x v="1"/>
    <n v="2044"/>
    <b v="0"/>
  </r>
  <r>
    <x v="2"/>
    <s v="0221"/>
    <n v="0"/>
    <n v="0"/>
    <n v="2020"/>
    <n v="1985"/>
    <n v="-52.97"/>
    <n v="0"/>
    <s v="60-S1.5 - Retirement"/>
    <m/>
    <x v="1"/>
    <n v="2044"/>
    <b v="0"/>
  </r>
  <r>
    <x v="2"/>
    <s v="0221"/>
    <n v="0"/>
    <n v="0"/>
    <n v="2020"/>
    <n v="1986"/>
    <n v="-105.24"/>
    <n v="0"/>
    <s v="60-S1.5 - Retirement"/>
    <m/>
    <x v="1"/>
    <n v="2044"/>
    <b v="0"/>
  </r>
  <r>
    <x v="2"/>
    <s v="0221"/>
    <n v="0"/>
    <n v="0"/>
    <n v="2020"/>
    <n v="1988"/>
    <n v="-743.56"/>
    <n v="0"/>
    <s v="60-S1.5 - Retirement"/>
    <m/>
    <x v="1"/>
    <n v="2044"/>
    <b v="0"/>
  </r>
  <r>
    <x v="2"/>
    <s v="0221"/>
    <n v="0"/>
    <n v="0"/>
    <n v="2020"/>
    <n v="1995"/>
    <n v="-5520.16"/>
    <n v="0"/>
    <s v="60-S1.5 - Retirement"/>
    <m/>
    <x v="1"/>
    <n v="2044"/>
    <b v="0"/>
  </r>
  <r>
    <x v="2"/>
    <s v="0221"/>
    <n v="0"/>
    <n v="0"/>
    <n v="2020"/>
    <n v="1996"/>
    <n v="-198.18"/>
    <n v="0"/>
    <s v="60-S1.5 - Retirement"/>
    <m/>
    <x v="1"/>
    <n v="2044"/>
    <b v="0"/>
  </r>
  <r>
    <x v="2"/>
    <s v="0221"/>
    <n v="0"/>
    <n v="0"/>
    <n v="2020"/>
    <n v="1997"/>
    <n v="-1624.38"/>
    <n v="0"/>
    <s v="60-S1.5 - Retirement"/>
    <m/>
    <x v="1"/>
    <n v="2044"/>
    <b v="0"/>
  </r>
  <r>
    <x v="2"/>
    <s v="0221"/>
    <n v="0"/>
    <n v="0"/>
    <n v="2020"/>
    <n v="1999"/>
    <n v="-30.08"/>
    <n v="0"/>
    <s v="60-S1.5 - Retirement"/>
    <m/>
    <x v="1"/>
    <n v="2044"/>
    <b v="0"/>
  </r>
  <r>
    <x v="2"/>
    <s v="0221"/>
    <n v="0"/>
    <n v="0"/>
    <n v="2020"/>
    <n v="2003"/>
    <n v="-2591.29"/>
    <n v="0"/>
    <s v="60-S1.5 - Retirement"/>
    <m/>
    <x v="1"/>
    <n v="2044"/>
    <b v="0"/>
  </r>
  <r>
    <x v="2"/>
    <s v="0221"/>
    <n v="0"/>
    <n v="0"/>
    <n v="2020"/>
    <n v="2004"/>
    <n v="-3939.59"/>
    <n v="0"/>
    <s v="60-S1.5 - Retirement"/>
    <m/>
    <x v="1"/>
    <n v="2044"/>
    <b v="0"/>
  </r>
  <r>
    <x v="2"/>
    <s v="0221"/>
    <n v="0"/>
    <n v="0"/>
    <n v="2020"/>
    <n v="2005"/>
    <n v="-79.38"/>
    <n v="0"/>
    <s v="60-S1.5 - Retirement"/>
    <m/>
    <x v="1"/>
    <n v="2044"/>
    <b v="0"/>
  </r>
  <r>
    <x v="2"/>
    <s v="0221"/>
    <n v="0"/>
    <n v="0"/>
    <n v="2020"/>
    <n v="2006"/>
    <n v="-309.76"/>
    <n v="0"/>
    <s v="60-S1.5 - Retirement"/>
    <m/>
    <x v="1"/>
    <n v="2044"/>
    <b v="0"/>
  </r>
  <r>
    <x v="2"/>
    <s v="0221"/>
    <n v="0"/>
    <n v="0"/>
    <n v="2020"/>
    <n v="2009"/>
    <n v="-210.65"/>
    <n v="0"/>
    <s v="60-S1.5 - Retirement"/>
    <m/>
    <x v="1"/>
    <n v="2044"/>
    <b v="0"/>
  </r>
  <r>
    <x v="2"/>
    <s v="0221"/>
    <n v="0"/>
    <n v="0"/>
    <n v="2020"/>
    <n v="2010"/>
    <n v="-322.18"/>
    <n v="0"/>
    <s v="60-S1.5 - Retirement"/>
    <m/>
    <x v="1"/>
    <n v="2044"/>
    <b v="0"/>
  </r>
  <r>
    <x v="2"/>
    <s v="0221"/>
    <n v="0"/>
    <n v="0"/>
    <n v="2021"/>
    <n v="1974"/>
    <n v="-219897.27"/>
    <n v="0"/>
    <s v="60-S1.5 - Retirement"/>
    <m/>
    <x v="1"/>
    <n v="2044"/>
    <b v="0"/>
  </r>
  <r>
    <x v="2"/>
    <s v="0221"/>
    <n v="0"/>
    <n v="0"/>
    <n v="2021"/>
    <n v="1977"/>
    <n v="-512.75"/>
    <n v="0"/>
    <s v="60-S1.5 - Retirement"/>
    <m/>
    <x v="1"/>
    <n v="2044"/>
    <b v="0"/>
  </r>
  <r>
    <x v="2"/>
    <s v="0221"/>
    <n v="0"/>
    <n v="0"/>
    <n v="2021"/>
    <n v="1985"/>
    <n v="-55.44"/>
    <n v="0"/>
    <s v="60-S1.5 - Retirement"/>
    <m/>
    <x v="1"/>
    <n v="2044"/>
    <b v="0"/>
  </r>
  <r>
    <x v="2"/>
    <s v="0221"/>
    <n v="0"/>
    <n v="0"/>
    <n v="2021"/>
    <n v="1986"/>
    <n v="-110.09"/>
    <n v="0"/>
    <s v="60-S1.5 - Retirement"/>
    <m/>
    <x v="1"/>
    <n v="2044"/>
    <b v="0"/>
  </r>
  <r>
    <x v="2"/>
    <s v="0221"/>
    <n v="0"/>
    <n v="0"/>
    <n v="2021"/>
    <n v="1988"/>
    <n v="-784.01"/>
    <n v="0"/>
    <s v="60-S1.5 - Retirement"/>
    <m/>
    <x v="1"/>
    <n v="2044"/>
    <b v="0"/>
  </r>
  <r>
    <x v="2"/>
    <s v="0221"/>
    <n v="0"/>
    <n v="0"/>
    <n v="2021"/>
    <n v="1995"/>
    <n v="-5919.87"/>
    <n v="0"/>
    <s v="60-S1.5 - Retirement"/>
    <m/>
    <x v="1"/>
    <n v="2044"/>
    <b v="0"/>
  </r>
  <r>
    <x v="2"/>
    <s v="0221"/>
    <n v="0"/>
    <n v="0"/>
    <n v="2021"/>
    <n v="1996"/>
    <n v="-214.26"/>
    <n v="0"/>
    <s v="60-S1.5 - Retirement"/>
    <m/>
    <x v="1"/>
    <n v="2044"/>
    <b v="0"/>
  </r>
  <r>
    <x v="2"/>
    <s v="0221"/>
    <n v="0"/>
    <n v="0"/>
    <n v="2021"/>
    <n v="1997"/>
    <n v="-1762.96"/>
    <n v="0"/>
    <s v="60-S1.5 - Retirement"/>
    <m/>
    <x v="1"/>
    <n v="2044"/>
    <b v="0"/>
  </r>
  <r>
    <x v="2"/>
    <s v="0221"/>
    <n v="0"/>
    <n v="0"/>
    <n v="2021"/>
    <n v="1999"/>
    <n v="-32.93"/>
    <n v="0"/>
    <s v="60-S1.5 - Retirement"/>
    <m/>
    <x v="1"/>
    <n v="2044"/>
    <b v="0"/>
  </r>
  <r>
    <x v="2"/>
    <s v="0221"/>
    <n v="0"/>
    <n v="0"/>
    <n v="2021"/>
    <n v="2003"/>
    <n v="-2898.43"/>
    <n v="0"/>
    <s v="60-S1.5 - Retirement"/>
    <m/>
    <x v="1"/>
    <n v="2044"/>
    <b v="0"/>
  </r>
  <r>
    <x v="2"/>
    <s v="0221"/>
    <n v="0"/>
    <n v="0"/>
    <n v="2021"/>
    <n v="2004"/>
    <n v="-4405.32"/>
    <n v="0"/>
    <s v="60-S1.5 - Retirement"/>
    <m/>
    <x v="1"/>
    <n v="2044"/>
    <b v="0"/>
  </r>
  <r>
    <x v="2"/>
    <s v="0221"/>
    <n v="0"/>
    <n v="0"/>
    <n v="2021"/>
    <n v="2005"/>
    <n v="-90.08"/>
    <n v="0"/>
    <s v="60-S1.5 - Retirement"/>
    <m/>
    <x v="1"/>
    <n v="2044"/>
    <b v="0"/>
  </r>
  <r>
    <x v="2"/>
    <s v="0221"/>
    <n v="0"/>
    <n v="0"/>
    <n v="2021"/>
    <n v="2006"/>
    <n v="-354.41"/>
    <n v="0"/>
    <s v="60-S1.5 - Retirement"/>
    <m/>
    <x v="1"/>
    <n v="2044"/>
    <b v="0"/>
  </r>
  <r>
    <x v="2"/>
    <s v="0221"/>
    <n v="0"/>
    <n v="0"/>
    <n v="2021"/>
    <n v="2009"/>
    <n v="-249.04"/>
    <n v="0"/>
    <s v="60-S1.5 - Retirement"/>
    <m/>
    <x v="1"/>
    <n v="2044"/>
    <b v="0"/>
  </r>
  <r>
    <x v="2"/>
    <s v="0221"/>
    <n v="0"/>
    <n v="0"/>
    <n v="2021"/>
    <n v="2010"/>
    <n v="-382.57"/>
    <n v="0"/>
    <s v="60-S1.5 - Retirement"/>
    <m/>
    <x v="1"/>
    <n v="2044"/>
    <b v="0"/>
  </r>
  <r>
    <x v="2"/>
    <s v="0221"/>
    <n v="0"/>
    <n v="0"/>
    <n v="2022"/>
    <n v="1974"/>
    <n v="-224600.89"/>
    <n v="0"/>
    <s v="60-S1.5 - Retirement"/>
    <m/>
    <x v="1"/>
    <n v="2044"/>
    <b v="0"/>
  </r>
  <r>
    <x v="2"/>
    <s v="0221"/>
    <n v="0"/>
    <n v="0"/>
    <n v="2022"/>
    <n v="1977"/>
    <n v="-526.62"/>
    <n v="0"/>
    <s v="60-S1.5 - Retirement"/>
    <m/>
    <x v="1"/>
    <n v="2044"/>
    <b v="0"/>
  </r>
  <r>
    <x v="2"/>
    <s v="0221"/>
    <n v="0"/>
    <n v="0"/>
    <n v="2022"/>
    <n v="1985"/>
    <n v="-57.88"/>
    <n v="0"/>
    <s v="60-S1.5 - Retirement"/>
    <m/>
    <x v="1"/>
    <n v="2044"/>
    <b v="0"/>
  </r>
  <r>
    <x v="2"/>
    <s v="0221"/>
    <n v="0"/>
    <n v="0"/>
    <n v="2022"/>
    <n v="1986"/>
    <n v="-115.22"/>
    <n v="0"/>
    <s v="60-S1.5 - Retirement"/>
    <m/>
    <x v="1"/>
    <n v="2044"/>
    <b v="0"/>
  </r>
  <r>
    <x v="2"/>
    <s v="0221"/>
    <n v="0"/>
    <n v="0"/>
    <n v="2022"/>
    <n v="1988"/>
    <n v="-824.51"/>
    <n v="0"/>
    <s v="60-S1.5 - Retirement"/>
    <m/>
    <x v="1"/>
    <n v="2044"/>
    <b v="0"/>
  </r>
  <r>
    <x v="2"/>
    <s v="0221"/>
    <n v="0"/>
    <n v="0"/>
    <n v="2022"/>
    <n v="1995"/>
    <n v="-6354.15"/>
    <n v="0"/>
    <s v="60-S1.5 - Retirement"/>
    <m/>
    <x v="1"/>
    <n v="2044"/>
    <b v="0"/>
  </r>
  <r>
    <x v="2"/>
    <s v="0221"/>
    <n v="0"/>
    <n v="0"/>
    <n v="2022"/>
    <n v="1996"/>
    <n v="-229.77"/>
    <n v="0"/>
    <s v="60-S1.5 - Retirement"/>
    <m/>
    <x v="1"/>
    <n v="2044"/>
    <b v="0"/>
  </r>
  <r>
    <x v="2"/>
    <s v="0221"/>
    <n v="0"/>
    <n v="0"/>
    <n v="2022"/>
    <n v="1997"/>
    <n v="-1905.93"/>
    <n v="0"/>
    <s v="60-S1.5 - Retirement"/>
    <m/>
    <x v="1"/>
    <n v="2044"/>
    <b v="0"/>
  </r>
  <r>
    <x v="2"/>
    <s v="0221"/>
    <n v="0"/>
    <n v="0"/>
    <n v="2022"/>
    <n v="1999"/>
    <n v="-35.700000000000003"/>
    <n v="0"/>
    <s v="60-S1.5 - Retirement"/>
    <m/>
    <x v="1"/>
    <n v="2044"/>
    <b v="0"/>
  </r>
  <r>
    <x v="2"/>
    <s v="0221"/>
    <n v="0"/>
    <n v="0"/>
    <n v="2022"/>
    <n v="2003"/>
    <n v="-3222.71"/>
    <n v="0"/>
    <s v="60-S1.5 - Retirement"/>
    <m/>
    <x v="1"/>
    <n v="2044"/>
    <b v="0"/>
  </r>
  <r>
    <x v="2"/>
    <s v="0221"/>
    <n v="0"/>
    <n v="0"/>
    <n v="2022"/>
    <n v="2004"/>
    <n v="-4927.49"/>
    <n v="0"/>
    <s v="60-S1.5 - Retirement"/>
    <m/>
    <x v="1"/>
    <n v="2044"/>
    <b v="0"/>
  </r>
  <r>
    <x v="2"/>
    <s v="0221"/>
    <n v="0"/>
    <n v="0"/>
    <n v="2022"/>
    <n v="2005"/>
    <n v="-100.73"/>
    <n v="0"/>
    <s v="60-S1.5 - Retirement"/>
    <m/>
    <x v="1"/>
    <n v="2044"/>
    <b v="0"/>
  </r>
  <r>
    <x v="2"/>
    <s v="0221"/>
    <n v="0"/>
    <n v="0"/>
    <n v="2022"/>
    <n v="2006"/>
    <n v="-402.19"/>
    <n v="0"/>
    <s v="60-S1.5 - Retirement"/>
    <m/>
    <x v="1"/>
    <n v="2044"/>
    <b v="0"/>
  </r>
  <r>
    <x v="2"/>
    <s v="0221"/>
    <n v="0"/>
    <n v="0"/>
    <n v="2022"/>
    <n v="2009"/>
    <n v="-290.83999999999997"/>
    <n v="0"/>
    <s v="60-S1.5 - Retirement"/>
    <m/>
    <x v="1"/>
    <n v="2044"/>
    <b v="0"/>
  </r>
  <r>
    <x v="2"/>
    <s v="0221"/>
    <n v="0"/>
    <n v="0"/>
    <n v="2022"/>
    <n v="2010"/>
    <n v="-452.3"/>
    <n v="0"/>
    <s v="60-S1.5 - Retirement"/>
    <m/>
    <x v="1"/>
    <n v="2044"/>
    <b v="0"/>
  </r>
  <r>
    <x v="2"/>
    <s v="0221"/>
    <n v="0"/>
    <n v="0"/>
    <n v="2023"/>
    <n v="1974"/>
    <n v="-228976.02"/>
    <n v="0"/>
    <s v="60-S1.5 - Retirement"/>
    <m/>
    <x v="1"/>
    <n v="2044"/>
    <b v="0"/>
  </r>
  <r>
    <x v="2"/>
    <s v="0221"/>
    <n v="0"/>
    <n v="0"/>
    <n v="2023"/>
    <n v="1977"/>
    <n v="-539.79999999999995"/>
    <n v="0"/>
    <s v="60-S1.5 - Retirement"/>
    <m/>
    <x v="1"/>
    <n v="2044"/>
    <b v="0"/>
  </r>
  <r>
    <x v="2"/>
    <s v="0221"/>
    <n v="0"/>
    <n v="0"/>
    <n v="2023"/>
    <n v="1985"/>
    <n v="-60.15"/>
    <n v="0"/>
    <s v="60-S1.5 - Retirement"/>
    <m/>
    <x v="1"/>
    <n v="2044"/>
    <b v="0"/>
  </r>
  <r>
    <x v="2"/>
    <s v="0221"/>
    <n v="0"/>
    <n v="0"/>
    <n v="2023"/>
    <n v="1986"/>
    <n v="-120.3"/>
    <n v="0"/>
    <s v="60-S1.5 - Retirement"/>
    <m/>
    <x v="1"/>
    <n v="2044"/>
    <b v="0"/>
  </r>
  <r>
    <x v="2"/>
    <s v="0221"/>
    <n v="0"/>
    <n v="0"/>
    <n v="2023"/>
    <n v="1988"/>
    <n v="-862.53"/>
    <n v="0"/>
    <s v="60-S1.5 - Retirement"/>
    <m/>
    <x v="1"/>
    <n v="2044"/>
    <b v="0"/>
  </r>
  <r>
    <x v="2"/>
    <s v="0221"/>
    <n v="0"/>
    <n v="0"/>
    <n v="2023"/>
    <n v="1995"/>
    <n v="-6797.63"/>
    <n v="0"/>
    <s v="60-S1.5 - Retirement"/>
    <m/>
    <x v="1"/>
    <n v="2044"/>
    <b v="0"/>
  </r>
  <r>
    <x v="2"/>
    <s v="0221"/>
    <n v="0"/>
    <n v="0"/>
    <n v="2023"/>
    <n v="1996"/>
    <n v="-246.63"/>
    <n v="0"/>
    <s v="60-S1.5 - Retirement"/>
    <m/>
    <x v="1"/>
    <n v="2044"/>
    <b v="0"/>
  </r>
  <r>
    <x v="2"/>
    <s v="0221"/>
    <n v="0"/>
    <n v="0"/>
    <n v="2023"/>
    <n v="1997"/>
    <n v="-2043.94"/>
    <n v="0"/>
    <s v="60-S1.5 - Retirement"/>
    <m/>
    <x v="1"/>
    <n v="2044"/>
    <b v="0"/>
  </r>
  <r>
    <x v="2"/>
    <s v="0221"/>
    <n v="0"/>
    <n v="0"/>
    <n v="2023"/>
    <n v="1999"/>
    <n v="-38.75"/>
    <n v="0"/>
    <s v="60-S1.5 - Retirement"/>
    <m/>
    <x v="1"/>
    <n v="2044"/>
    <b v="0"/>
  </r>
  <r>
    <x v="2"/>
    <s v="0221"/>
    <n v="0"/>
    <n v="0"/>
    <n v="2023"/>
    <n v="2003"/>
    <n v="-3542.2"/>
    <n v="0"/>
    <s v="60-S1.5 - Retirement"/>
    <m/>
    <x v="1"/>
    <n v="2044"/>
    <b v="0"/>
  </r>
  <r>
    <x v="2"/>
    <s v="0221"/>
    <n v="0"/>
    <n v="0"/>
    <n v="2023"/>
    <n v="2004"/>
    <n v="-5478.77"/>
    <n v="0"/>
    <s v="60-S1.5 - Retirement"/>
    <m/>
    <x v="1"/>
    <n v="2044"/>
    <b v="0"/>
  </r>
  <r>
    <x v="2"/>
    <s v="0221"/>
    <n v="0"/>
    <n v="0"/>
    <n v="2023"/>
    <n v="2005"/>
    <n v="-112.67"/>
    <n v="0"/>
    <s v="60-S1.5 - Retirement"/>
    <m/>
    <x v="1"/>
    <n v="2044"/>
    <b v="0"/>
  </r>
  <r>
    <x v="2"/>
    <s v="0221"/>
    <n v="0"/>
    <n v="0"/>
    <n v="2023"/>
    <n v="2006"/>
    <n v="-449.74"/>
    <n v="0"/>
    <s v="60-S1.5 - Retirement"/>
    <m/>
    <x v="1"/>
    <n v="2044"/>
    <b v="0"/>
  </r>
  <r>
    <x v="2"/>
    <s v="0221"/>
    <n v="0"/>
    <n v="0"/>
    <n v="2023"/>
    <n v="2009"/>
    <n v="-333.04"/>
    <n v="0"/>
    <s v="60-S1.5 - Retirement"/>
    <m/>
    <x v="1"/>
    <n v="2044"/>
    <b v="0"/>
  </r>
  <r>
    <x v="2"/>
    <s v="0221"/>
    <n v="0"/>
    <n v="0"/>
    <n v="2023"/>
    <n v="2010"/>
    <n v="-528.21"/>
    <n v="0"/>
    <s v="60-S1.5 - Retirement"/>
    <m/>
    <x v="1"/>
    <n v="2044"/>
    <b v="0"/>
  </r>
  <r>
    <x v="2"/>
    <s v="0221"/>
    <n v="0"/>
    <n v="0"/>
    <n v="2024"/>
    <n v="1974"/>
    <n v="-232793.55"/>
    <n v="0"/>
    <s v="60-S1.5 - Retirement"/>
    <m/>
    <x v="1"/>
    <n v="2044"/>
    <b v="0"/>
  </r>
  <r>
    <x v="2"/>
    <s v="0221"/>
    <n v="0"/>
    <n v="0"/>
    <n v="2024"/>
    <n v="1977"/>
    <n v="-551.57000000000005"/>
    <n v="0"/>
    <s v="60-S1.5 - Retirement"/>
    <m/>
    <x v="1"/>
    <n v="2044"/>
    <b v="0"/>
  </r>
  <r>
    <x v="2"/>
    <s v="0221"/>
    <n v="0"/>
    <n v="0"/>
    <n v="2024"/>
    <n v="1985"/>
    <n v="-62.53"/>
    <n v="0"/>
    <s v="60-S1.5 - Retirement"/>
    <m/>
    <x v="1"/>
    <n v="2044"/>
    <b v="0"/>
  </r>
  <r>
    <x v="2"/>
    <s v="0221"/>
    <n v="0"/>
    <n v="0"/>
    <n v="2024"/>
    <n v="1986"/>
    <n v="-125.02"/>
    <n v="0"/>
    <s v="60-S1.5 - Retirement"/>
    <m/>
    <x v="1"/>
    <n v="2044"/>
    <b v="0"/>
  </r>
  <r>
    <x v="2"/>
    <s v="0221"/>
    <n v="0"/>
    <n v="0"/>
    <n v="2024"/>
    <n v="1988"/>
    <n v="-902.71"/>
    <n v="0"/>
    <s v="60-S1.5 - Retirement"/>
    <m/>
    <x v="1"/>
    <n v="2044"/>
    <b v="0"/>
  </r>
  <r>
    <x v="2"/>
    <s v="0221"/>
    <n v="0"/>
    <n v="0"/>
    <n v="2024"/>
    <n v="1995"/>
    <n v="-7221.72"/>
    <n v="0"/>
    <s v="60-S1.5 - Retirement"/>
    <m/>
    <x v="1"/>
    <n v="2044"/>
    <b v="0"/>
  </r>
  <r>
    <x v="2"/>
    <s v="0221"/>
    <n v="0"/>
    <n v="0"/>
    <n v="2024"/>
    <n v="1996"/>
    <n v="-263.83999999999997"/>
    <n v="0"/>
    <s v="60-S1.5 - Retirement"/>
    <m/>
    <x v="1"/>
    <n v="2044"/>
    <b v="0"/>
  </r>
  <r>
    <x v="2"/>
    <s v="0221"/>
    <n v="0"/>
    <n v="0"/>
    <n v="2024"/>
    <n v="1997"/>
    <n v="-2193.88"/>
    <n v="0"/>
    <s v="60-S1.5 - Retirement"/>
    <m/>
    <x v="1"/>
    <n v="2044"/>
    <b v="0"/>
  </r>
  <r>
    <x v="2"/>
    <s v="0221"/>
    <n v="0"/>
    <n v="0"/>
    <n v="2024"/>
    <n v="1999"/>
    <n v="-41.89"/>
    <n v="0"/>
    <s v="60-S1.5 - Retirement"/>
    <m/>
    <x v="1"/>
    <n v="2044"/>
    <b v="0"/>
  </r>
  <r>
    <x v="2"/>
    <s v="0221"/>
    <n v="0"/>
    <n v="0"/>
    <n v="2024"/>
    <n v="2003"/>
    <n v="-3896"/>
    <n v="0"/>
    <s v="60-S1.5 - Retirement"/>
    <m/>
    <x v="1"/>
    <n v="2044"/>
    <b v="0"/>
  </r>
  <r>
    <x v="2"/>
    <s v="0221"/>
    <n v="0"/>
    <n v="0"/>
    <n v="2024"/>
    <n v="2004"/>
    <n v="-6021.92"/>
    <n v="0"/>
    <s v="60-S1.5 - Retirement"/>
    <m/>
    <x v="1"/>
    <n v="2044"/>
    <b v="0"/>
  </r>
  <r>
    <x v="2"/>
    <s v="0221"/>
    <n v="0"/>
    <n v="0"/>
    <n v="2024"/>
    <n v="2005"/>
    <n v="-125.28"/>
    <n v="0"/>
    <s v="60-S1.5 - Retirement"/>
    <m/>
    <x v="1"/>
    <n v="2044"/>
    <b v="0"/>
  </r>
  <r>
    <x v="2"/>
    <s v="0221"/>
    <n v="0"/>
    <n v="0"/>
    <n v="2024"/>
    <n v="2006"/>
    <n v="-503.05"/>
    <n v="0"/>
    <s v="60-S1.5 - Retirement"/>
    <m/>
    <x v="1"/>
    <n v="2044"/>
    <b v="0"/>
  </r>
  <r>
    <x v="2"/>
    <s v="0221"/>
    <n v="0"/>
    <n v="0"/>
    <n v="2024"/>
    <n v="2009"/>
    <n v="-381.05"/>
    <n v="0"/>
    <s v="60-S1.5 - Retirement"/>
    <m/>
    <x v="1"/>
    <n v="2044"/>
    <b v="0"/>
  </r>
  <r>
    <x v="2"/>
    <s v="0221"/>
    <n v="0"/>
    <n v="0"/>
    <n v="2024"/>
    <n v="2010"/>
    <n v="-604.86"/>
    <n v="0"/>
    <s v="60-S1.5 - Retirement"/>
    <m/>
    <x v="1"/>
    <n v="2044"/>
    <b v="0"/>
  </r>
  <r>
    <x v="2"/>
    <s v="0221"/>
    <n v="0"/>
    <n v="0"/>
    <n v="2025"/>
    <n v="1974"/>
    <n v="-236522.14"/>
    <n v="0"/>
    <s v="60-S1.5 - Retirement"/>
    <m/>
    <x v="1"/>
    <n v="2044"/>
    <b v="0"/>
  </r>
  <r>
    <x v="2"/>
    <s v="0221"/>
    <n v="0"/>
    <n v="0"/>
    <n v="2025"/>
    <n v="1977"/>
    <n v="-563.37"/>
    <n v="0"/>
    <s v="60-S1.5 - Retirement"/>
    <m/>
    <x v="1"/>
    <n v="2044"/>
    <b v="0"/>
  </r>
  <r>
    <x v="2"/>
    <s v="0221"/>
    <n v="0"/>
    <n v="0"/>
    <n v="2025"/>
    <n v="1985"/>
    <n v="-64.86"/>
    <n v="0"/>
    <s v="60-S1.5 - Retirement"/>
    <m/>
    <x v="1"/>
    <n v="2044"/>
    <b v="0"/>
  </r>
  <r>
    <x v="2"/>
    <s v="0221"/>
    <n v="0"/>
    <n v="0"/>
    <n v="2025"/>
    <n v="1986"/>
    <n v="-129.96"/>
    <n v="0"/>
    <s v="60-S1.5 - Retirement"/>
    <m/>
    <x v="1"/>
    <n v="2044"/>
    <b v="0"/>
  </r>
  <r>
    <x v="2"/>
    <s v="0221"/>
    <n v="0"/>
    <n v="0"/>
    <n v="2025"/>
    <n v="1988"/>
    <n v="-942.51"/>
    <n v="0"/>
    <s v="60-S1.5 - Retirement"/>
    <m/>
    <x v="1"/>
    <n v="2044"/>
    <b v="0"/>
  </r>
  <r>
    <x v="2"/>
    <s v="0221"/>
    <n v="0"/>
    <n v="0"/>
    <n v="2025"/>
    <n v="1995"/>
    <n v="-7678.33"/>
    <n v="0"/>
    <s v="60-S1.5 - Retirement"/>
    <m/>
    <x v="1"/>
    <n v="2044"/>
    <b v="0"/>
  </r>
  <r>
    <x v="2"/>
    <s v="0221"/>
    <n v="0"/>
    <n v="0"/>
    <n v="2025"/>
    <n v="1996"/>
    <n v="-280.3"/>
    <n v="0"/>
    <s v="60-S1.5 - Retirement"/>
    <m/>
    <x v="1"/>
    <n v="2044"/>
    <b v="0"/>
  </r>
  <r>
    <x v="2"/>
    <s v="0221"/>
    <n v="0"/>
    <n v="0"/>
    <n v="2025"/>
    <n v="1997"/>
    <n v="-2347"/>
    <n v="0"/>
    <s v="60-S1.5 - Retirement"/>
    <m/>
    <x v="1"/>
    <n v="2044"/>
    <b v="0"/>
  </r>
  <r>
    <x v="2"/>
    <s v="0221"/>
    <n v="0"/>
    <n v="0"/>
    <n v="2025"/>
    <n v="1999"/>
    <n v="-44.93"/>
    <n v="0"/>
    <s v="60-S1.5 - Retirement"/>
    <m/>
    <x v="1"/>
    <n v="2044"/>
    <b v="0"/>
  </r>
  <r>
    <x v="2"/>
    <s v="0221"/>
    <n v="0"/>
    <n v="0"/>
    <n v="2025"/>
    <n v="2003"/>
    <n v="-4265.1099999999997"/>
    <n v="0"/>
    <s v="60-S1.5 - Retirement"/>
    <m/>
    <x v="1"/>
    <n v="2044"/>
    <b v="0"/>
  </r>
  <r>
    <x v="2"/>
    <s v="0221"/>
    <n v="0"/>
    <n v="0"/>
    <n v="2025"/>
    <n v="2004"/>
    <n v="-6623.39"/>
    <n v="0"/>
    <s v="60-S1.5 - Retirement"/>
    <m/>
    <x v="1"/>
    <n v="2044"/>
    <b v="0"/>
  </r>
  <r>
    <x v="2"/>
    <s v="0221"/>
    <n v="0"/>
    <n v="0"/>
    <n v="2025"/>
    <n v="2005"/>
    <n v="-137.69999999999999"/>
    <n v="0"/>
    <s v="60-S1.5 - Retirement"/>
    <m/>
    <x v="1"/>
    <n v="2044"/>
    <b v="0"/>
  </r>
  <r>
    <x v="2"/>
    <s v="0221"/>
    <n v="0"/>
    <n v="0"/>
    <n v="2025"/>
    <n v="2006"/>
    <n v="-559.33000000000004"/>
    <n v="0"/>
    <s v="60-S1.5 - Retirement"/>
    <m/>
    <x v="1"/>
    <n v="2044"/>
    <b v="0"/>
  </r>
  <r>
    <x v="2"/>
    <s v="0221"/>
    <n v="0"/>
    <n v="0"/>
    <n v="2025"/>
    <n v="2009"/>
    <n v="-432.42"/>
    <n v="0"/>
    <s v="60-S1.5 - Retirement"/>
    <m/>
    <x v="1"/>
    <n v="2044"/>
    <b v="0"/>
  </r>
  <r>
    <x v="2"/>
    <s v="0221"/>
    <n v="0"/>
    <n v="0"/>
    <n v="2025"/>
    <n v="2010"/>
    <n v="-692.05"/>
    <n v="0"/>
    <s v="60-S1.5 - Retirement"/>
    <m/>
    <x v="1"/>
    <n v="2044"/>
    <b v="0"/>
  </r>
  <r>
    <x v="2"/>
    <s v="0221"/>
    <n v="0"/>
    <n v="0"/>
    <n v="2026"/>
    <n v="1974"/>
    <n v="-239872.72"/>
    <n v="0"/>
    <s v="60-S1.5 - Retirement"/>
    <m/>
    <x v="1"/>
    <n v="2044"/>
    <b v="0"/>
  </r>
  <r>
    <x v="2"/>
    <s v="0221"/>
    <n v="0"/>
    <n v="0"/>
    <n v="2026"/>
    <n v="1977"/>
    <n v="-574.34"/>
    <n v="0"/>
    <s v="60-S1.5 - Retirement"/>
    <m/>
    <x v="1"/>
    <n v="2044"/>
    <b v="0"/>
  </r>
  <r>
    <x v="2"/>
    <s v="0221"/>
    <n v="0"/>
    <n v="0"/>
    <n v="2026"/>
    <n v="1985"/>
    <n v="-67"/>
    <n v="0"/>
    <s v="60-S1.5 - Retirement"/>
    <m/>
    <x v="1"/>
    <n v="2044"/>
    <b v="0"/>
  </r>
  <r>
    <x v="2"/>
    <s v="0221"/>
    <n v="0"/>
    <n v="0"/>
    <n v="2026"/>
    <n v="1986"/>
    <n v="-134.80000000000001"/>
    <n v="0"/>
    <s v="60-S1.5 - Retirement"/>
    <m/>
    <x v="1"/>
    <n v="2044"/>
    <b v="0"/>
  </r>
  <r>
    <x v="2"/>
    <s v="0221"/>
    <n v="0"/>
    <n v="0"/>
    <n v="2026"/>
    <n v="1988"/>
    <n v="-979.53"/>
    <n v="0"/>
    <s v="60-S1.5 - Retirement"/>
    <m/>
    <x v="1"/>
    <n v="2044"/>
    <b v="0"/>
  </r>
  <r>
    <x v="2"/>
    <s v="0221"/>
    <n v="0"/>
    <n v="0"/>
    <n v="2026"/>
    <n v="1995"/>
    <n v="-8139.93"/>
    <n v="0"/>
    <s v="60-S1.5 - Retirement"/>
    <m/>
    <x v="1"/>
    <n v="2044"/>
    <b v="0"/>
  </r>
  <r>
    <x v="2"/>
    <s v="0221"/>
    <n v="0"/>
    <n v="0"/>
    <n v="2026"/>
    <n v="1996"/>
    <n v="-298.02"/>
    <n v="0"/>
    <s v="60-S1.5 - Retirement"/>
    <m/>
    <x v="1"/>
    <n v="2044"/>
    <b v="0"/>
  </r>
  <r>
    <x v="2"/>
    <s v="0221"/>
    <n v="0"/>
    <n v="0"/>
    <n v="2026"/>
    <n v="1997"/>
    <n v="-2493.4299999999998"/>
    <n v="0"/>
    <s v="60-S1.5 - Retirement"/>
    <m/>
    <x v="1"/>
    <n v="2044"/>
    <b v="0"/>
  </r>
  <r>
    <x v="2"/>
    <s v="0221"/>
    <n v="0"/>
    <n v="0"/>
    <n v="2026"/>
    <n v="1999"/>
    <n v="-48.22"/>
    <n v="0"/>
    <s v="60-S1.5 - Retirement"/>
    <m/>
    <x v="1"/>
    <n v="2044"/>
    <b v="0"/>
  </r>
  <r>
    <x v="2"/>
    <s v="0221"/>
    <n v="0"/>
    <n v="0"/>
    <n v="2026"/>
    <n v="2003"/>
    <n v="-4624.8900000000003"/>
    <n v="0"/>
    <s v="60-S1.5 - Retirement"/>
    <m/>
    <x v="1"/>
    <n v="2044"/>
    <b v="0"/>
  </r>
  <r>
    <x v="2"/>
    <s v="0221"/>
    <n v="0"/>
    <n v="0"/>
    <n v="2026"/>
    <n v="2004"/>
    <n v="-7250.9"/>
    <n v="0"/>
    <s v="60-S1.5 - Retirement"/>
    <m/>
    <x v="1"/>
    <n v="2044"/>
    <b v="0"/>
  </r>
  <r>
    <x v="2"/>
    <s v="0221"/>
    <n v="0"/>
    <n v="0"/>
    <n v="2026"/>
    <n v="2005"/>
    <n v="-151.44999999999999"/>
    <n v="0"/>
    <s v="60-S1.5 - Retirement"/>
    <m/>
    <x v="1"/>
    <n v="2044"/>
    <b v="0"/>
  </r>
  <r>
    <x v="2"/>
    <s v="0221"/>
    <n v="0"/>
    <n v="0"/>
    <n v="2026"/>
    <n v="2006"/>
    <n v="-614.78"/>
    <n v="0"/>
    <s v="60-S1.5 - Retirement"/>
    <m/>
    <x v="1"/>
    <n v="2044"/>
    <b v="0"/>
  </r>
  <r>
    <x v="2"/>
    <s v="0221"/>
    <n v="0"/>
    <n v="0"/>
    <n v="2026"/>
    <n v="2009"/>
    <n v="-483.54"/>
    <n v="0"/>
    <s v="60-S1.5 - Retirement"/>
    <m/>
    <x v="1"/>
    <n v="2044"/>
    <b v="0"/>
  </r>
  <r>
    <x v="2"/>
    <s v="0221"/>
    <n v="0"/>
    <n v="0"/>
    <n v="2026"/>
    <n v="2010"/>
    <n v="-785.35"/>
    <n v="0"/>
    <s v="60-S1.5 - Retirement"/>
    <m/>
    <x v="1"/>
    <n v="2044"/>
    <b v="0"/>
  </r>
  <r>
    <x v="2"/>
    <s v="0221"/>
    <n v="0"/>
    <n v="0"/>
    <n v="2027"/>
    <n v="1974"/>
    <n v="-242693.99"/>
    <n v="0"/>
    <s v="60-S1.5 - Retirement"/>
    <m/>
    <x v="1"/>
    <n v="2044"/>
    <b v="0"/>
  </r>
  <r>
    <x v="2"/>
    <s v="0221"/>
    <n v="0"/>
    <n v="0"/>
    <n v="2027"/>
    <n v="1977"/>
    <n v="-583.91999999999996"/>
    <n v="0"/>
    <s v="60-S1.5 - Retirement"/>
    <m/>
    <x v="1"/>
    <n v="2044"/>
    <b v="0"/>
  </r>
  <r>
    <x v="2"/>
    <s v="0221"/>
    <n v="0"/>
    <n v="0"/>
    <n v="2027"/>
    <n v="1985"/>
    <n v="-69.209999999999994"/>
    <n v="0"/>
    <s v="60-S1.5 - Retirement"/>
    <m/>
    <x v="1"/>
    <n v="2044"/>
    <b v="0"/>
  </r>
  <r>
    <x v="2"/>
    <s v="0221"/>
    <n v="0"/>
    <n v="0"/>
    <n v="2027"/>
    <n v="1986"/>
    <n v="-139.25"/>
    <n v="0"/>
    <s v="60-S1.5 - Retirement"/>
    <m/>
    <x v="1"/>
    <n v="2044"/>
    <b v="0"/>
  </r>
  <r>
    <x v="2"/>
    <s v="0221"/>
    <n v="0"/>
    <n v="0"/>
    <n v="2027"/>
    <n v="1988"/>
    <n v="-1018.24"/>
    <n v="0"/>
    <s v="60-S1.5 - Retirement"/>
    <m/>
    <x v="1"/>
    <n v="2044"/>
    <b v="0"/>
  </r>
  <r>
    <x v="2"/>
    <s v="0221"/>
    <n v="0"/>
    <n v="0"/>
    <n v="2027"/>
    <n v="1995"/>
    <n v="-8577.4599999999991"/>
    <n v="0"/>
    <s v="60-S1.5 - Retirement"/>
    <m/>
    <x v="1"/>
    <n v="2044"/>
    <b v="0"/>
  </r>
  <r>
    <x v="2"/>
    <s v="0221"/>
    <n v="0"/>
    <n v="0"/>
    <n v="2027"/>
    <n v="1996"/>
    <n v="-315.94"/>
    <n v="0"/>
    <s v="60-S1.5 - Retirement"/>
    <m/>
    <x v="1"/>
    <n v="2044"/>
    <b v="0"/>
  </r>
  <r>
    <x v="2"/>
    <s v="0221"/>
    <n v="0"/>
    <n v="0"/>
    <n v="2027"/>
    <n v="1997"/>
    <n v="-2651.08"/>
    <n v="0"/>
    <s v="60-S1.5 - Retirement"/>
    <m/>
    <x v="1"/>
    <n v="2044"/>
    <b v="0"/>
  </r>
  <r>
    <x v="2"/>
    <s v="0221"/>
    <n v="0"/>
    <n v="0"/>
    <n v="2027"/>
    <n v="1999"/>
    <n v="-51.59"/>
    <n v="0"/>
    <s v="60-S1.5 - Retirement"/>
    <m/>
    <x v="1"/>
    <n v="2044"/>
    <b v="0"/>
  </r>
  <r>
    <x v="2"/>
    <s v="0221"/>
    <n v="0"/>
    <n v="0"/>
    <n v="2027"/>
    <n v="2003"/>
    <n v="-5019.43"/>
    <n v="0"/>
    <s v="60-S1.5 - Retirement"/>
    <m/>
    <x v="1"/>
    <n v="2044"/>
    <b v="0"/>
  </r>
  <r>
    <x v="2"/>
    <s v="0221"/>
    <n v="0"/>
    <n v="0"/>
    <n v="2027"/>
    <n v="2004"/>
    <n v="-7862.55"/>
    <n v="0"/>
    <s v="60-S1.5 - Retirement"/>
    <m/>
    <x v="1"/>
    <n v="2044"/>
    <b v="0"/>
  </r>
  <r>
    <x v="2"/>
    <s v="0221"/>
    <n v="0"/>
    <n v="0"/>
    <n v="2027"/>
    <n v="2005"/>
    <n v="-165.8"/>
    <n v="0"/>
    <s v="60-S1.5 - Retirement"/>
    <m/>
    <x v="1"/>
    <n v="2044"/>
    <b v="0"/>
  </r>
  <r>
    <x v="2"/>
    <s v="0221"/>
    <n v="0"/>
    <n v="0"/>
    <n v="2027"/>
    <n v="2006"/>
    <n v="-676.18"/>
    <n v="0"/>
    <s v="60-S1.5 - Retirement"/>
    <m/>
    <x v="1"/>
    <n v="2044"/>
    <b v="0"/>
  </r>
  <r>
    <x v="2"/>
    <s v="0221"/>
    <n v="0"/>
    <n v="0"/>
    <n v="2027"/>
    <n v="2009"/>
    <n v="-540.85"/>
    <n v="0"/>
    <s v="60-S1.5 - Retirement"/>
    <m/>
    <x v="1"/>
    <n v="2044"/>
    <b v="0"/>
  </r>
  <r>
    <x v="2"/>
    <s v="0221"/>
    <n v="0"/>
    <n v="0"/>
    <n v="2027"/>
    <n v="2010"/>
    <n v="-878.19"/>
    <n v="0"/>
    <s v="60-S1.5 - Retirement"/>
    <m/>
    <x v="1"/>
    <n v="2044"/>
    <b v="0"/>
  </r>
  <r>
    <x v="2"/>
    <s v="0221"/>
    <n v="0"/>
    <n v="0"/>
    <n v="2028"/>
    <n v="1974"/>
    <n v="-245324.82"/>
    <n v="0"/>
    <s v="60-S1.5 - Retirement"/>
    <m/>
    <x v="1"/>
    <n v="2044"/>
    <b v="0"/>
  </r>
  <r>
    <x v="2"/>
    <s v="0221"/>
    <n v="0"/>
    <n v="0"/>
    <n v="2028"/>
    <n v="1977"/>
    <n v="-593.27"/>
    <n v="0"/>
    <s v="60-S1.5 - Retirement"/>
    <m/>
    <x v="1"/>
    <n v="2044"/>
    <b v="0"/>
  </r>
  <r>
    <x v="2"/>
    <s v="0221"/>
    <n v="0"/>
    <n v="0"/>
    <n v="2028"/>
    <n v="1985"/>
    <n v="-71.349999999999994"/>
    <n v="0"/>
    <s v="60-S1.5 - Retirement"/>
    <m/>
    <x v="1"/>
    <n v="2044"/>
    <b v="0"/>
  </r>
  <r>
    <x v="2"/>
    <s v="0221"/>
    <n v="0"/>
    <n v="0"/>
    <n v="2028"/>
    <n v="1986"/>
    <n v="-143.85"/>
    <n v="0"/>
    <s v="60-S1.5 - Retirement"/>
    <m/>
    <x v="1"/>
    <n v="2044"/>
    <b v="0"/>
  </r>
  <r>
    <x v="2"/>
    <s v="0221"/>
    <n v="0"/>
    <n v="0"/>
    <n v="2028"/>
    <n v="1988"/>
    <n v="-1056.1400000000001"/>
    <n v="0"/>
    <s v="60-S1.5 - Retirement"/>
    <m/>
    <x v="1"/>
    <n v="2044"/>
    <b v="0"/>
  </r>
  <r>
    <x v="2"/>
    <s v="0221"/>
    <n v="0"/>
    <n v="0"/>
    <n v="2028"/>
    <n v="1995"/>
    <n v="-9044.11"/>
    <n v="0"/>
    <s v="60-S1.5 - Retirement"/>
    <m/>
    <x v="1"/>
    <n v="2044"/>
    <b v="0"/>
  </r>
  <r>
    <x v="2"/>
    <s v="0221"/>
    <n v="0"/>
    <n v="0"/>
    <n v="2028"/>
    <n v="1996"/>
    <n v="-332.92"/>
    <n v="0"/>
    <s v="60-S1.5 - Retirement"/>
    <m/>
    <x v="1"/>
    <n v="2044"/>
    <b v="0"/>
  </r>
  <r>
    <x v="2"/>
    <s v="0221"/>
    <n v="0"/>
    <n v="0"/>
    <n v="2028"/>
    <n v="1997"/>
    <n v="-2810.46"/>
    <n v="0"/>
    <s v="60-S1.5 - Retirement"/>
    <m/>
    <x v="1"/>
    <n v="2044"/>
    <b v="0"/>
  </r>
  <r>
    <x v="2"/>
    <s v="0221"/>
    <n v="0"/>
    <n v="0"/>
    <n v="2028"/>
    <n v="1999"/>
    <n v="-54.81"/>
    <n v="0"/>
    <s v="60-S1.5 - Retirement"/>
    <m/>
    <x v="1"/>
    <n v="2044"/>
    <b v="0"/>
  </r>
  <r>
    <x v="2"/>
    <s v="0221"/>
    <n v="0"/>
    <n v="0"/>
    <n v="2028"/>
    <n v="2003"/>
    <n v="-5426.51"/>
    <n v="0"/>
    <s v="60-S1.5 - Retirement"/>
    <m/>
    <x v="1"/>
    <n v="2044"/>
    <b v="0"/>
  </r>
  <r>
    <x v="2"/>
    <s v="0221"/>
    <n v="0"/>
    <n v="0"/>
    <n v="2028"/>
    <n v="2004"/>
    <n v="-8533.2900000000009"/>
    <n v="0"/>
    <s v="60-S1.5 - Retirement"/>
    <m/>
    <x v="1"/>
    <n v="2044"/>
    <b v="0"/>
  </r>
  <r>
    <x v="2"/>
    <s v="0221"/>
    <n v="0"/>
    <n v="0"/>
    <n v="2028"/>
    <n v="2005"/>
    <n v="-179.79"/>
    <n v="0"/>
    <s v="60-S1.5 - Retirement"/>
    <m/>
    <x v="1"/>
    <n v="2044"/>
    <b v="0"/>
  </r>
  <r>
    <x v="2"/>
    <s v="0221"/>
    <n v="0"/>
    <n v="0"/>
    <n v="2028"/>
    <n v="2006"/>
    <n v="-740.24"/>
    <n v="0"/>
    <s v="60-S1.5 - Retirement"/>
    <m/>
    <x v="1"/>
    <n v="2044"/>
    <b v="0"/>
  </r>
  <r>
    <x v="2"/>
    <s v="0221"/>
    <n v="0"/>
    <n v="0"/>
    <n v="2028"/>
    <n v="2009"/>
    <n v="-601.37"/>
    <n v="0"/>
    <s v="60-S1.5 - Retirement"/>
    <m/>
    <x v="1"/>
    <n v="2044"/>
    <b v="0"/>
  </r>
  <r>
    <x v="2"/>
    <s v="0221"/>
    <n v="0"/>
    <n v="0"/>
    <n v="2028"/>
    <n v="2010"/>
    <n v="-982.28"/>
    <n v="0"/>
    <s v="60-S1.5 - Retirement"/>
    <m/>
    <x v="1"/>
    <n v="2044"/>
    <b v="0"/>
  </r>
  <r>
    <x v="2"/>
    <s v="0221"/>
    <n v="0"/>
    <n v="0"/>
    <n v="2029"/>
    <n v="1974"/>
    <n v="-247545.75"/>
    <n v="0"/>
    <s v="60-S1.5 - Retirement"/>
    <m/>
    <x v="1"/>
    <n v="2044"/>
    <b v="0"/>
  </r>
  <r>
    <x v="2"/>
    <s v="0221"/>
    <n v="0"/>
    <n v="0"/>
    <n v="2029"/>
    <n v="1977"/>
    <n v="-601.66999999999996"/>
    <n v="0"/>
    <s v="60-S1.5 - Retirement"/>
    <m/>
    <x v="1"/>
    <n v="2044"/>
    <b v="0"/>
  </r>
  <r>
    <x v="2"/>
    <s v="0221"/>
    <n v="0"/>
    <n v="0"/>
    <n v="2029"/>
    <n v="1985"/>
    <n v="-73.3"/>
    <n v="0"/>
    <s v="60-S1.5 - Retirement"/>
    <m/>
    <x v="1"/>
    <n v="2044"/>
    <b v="0"/>
  </r>
  <r>
    <x v="2"/>
    <s v="0221"/>
    <n v="0"/>
    <n v="0"/>
    <n v="2029"/>
    <n v="1986"/>
    <n v="-148.30000000000001"/>
    <n v="0"/>
    <s v="60-S1.5 - Retirement"/>
    <m/>
    <x v="1"/>
    <n v="2044"/>
    <b v="0"/>
  </r>
  <r>
    <x v="2"/>
    <s v="0221"/>
    <n v="0"/>
    <n v="0"/>
    <n v="2029"/>
    <n v="1988"/>
    <n v="-1091.01"/>
    <n v="0"/>
    <s v="60-S1.5 - Retirement"/>
    <m/>
    <x v="1"/>
    <n v="2044"/>
    <b v="0"/>
  </r>
  <r>
    <x v="2"/>
    <s v="0221"/>
    <n v="0"/>
    <n v="0"/>
    <n v="2029"/>
    <n v="1995"/>
    <n v="-9511.32"/>
    <n v="0"/>
    <s v="60-S1.5 - Retirement"/>
    <m/>
    <x v="1"/>
    <n v="2044"/>
    <b v="0"/>
  </r>
  <r>
    <x v="2"/>
    <s v="0221"/>
    <n v="0"/>
    <n v="0"/>
    <n v="2029"/>
    <n v="1996"/>
    <n v="-351.04"/>
    <n v="0"/>
    <s v="60-S1.5 - Retirement"/>
    <m/>
    <x v="1"/>
    <n v="2044"/>
    <b v="0"/>
  </r>
  <r>
    <x v="2"/>
    <s v="0221"/>
    <n v="0"/>
    <n v="0"/>
    <n v="2029"/>
    <n v="1997"/>
    <n v="-2961.52"/>
    <n v="0"/>
    <s v="60-S1.5 - Retirement"/>
    <m/>
    <x v="1"/>
    <n v="2044"/>
    <b v="0"/>
  </r>
  <r>
    <x v="2"/>
    <s v="0221"/>
    <n v="0"/>
    <n v="0"/>
    <n v="2029"/>
    <n v="1999"/>
    <n v="-58.27"/>
    <n v="0"/>
    <s v="60-S1.5 - Retirement"/>
    <m/>
    <x v="1"/>
    <n v="2044"/>
    <b v="0"/>
  </r>
  <r>
    <x v="2"/>
    <s v="0221"/>
    <n v="0"/>
    <n v="0"/>
    <n v="2029"/>
    <n v="2003"/>
    <n v="-5819.43"/>
    <n v="0"/>
    <s v="60-S1.5 - Retirement"/>
    <m/>
    <x v="1"/>
    <n v="2044"/>
    <b v="0"/>
  </r>
  <r>
    <x v="2"/>
    <s v="0221"/>
    <n v="0"/>
    <n v="0"/>
    <n v="2029"/>
    <n v="2004"/>
    <n v="-9225.33"/>
    <n v="0"/>
    <s v="60-S1.5 - Retirement"/>
    <m/>
    <x v="1"/>
    <n v="2044"/>
    <b v="0"/>
  </r>
  <r>
    <x v="2"/>
    <s v="0221"/>
    <n v="0"/>
    <n v="0"/>
    <n v="2029"/>
    <n v="2005"/>
    <n v="-195.13"/>
    <n v="0"/>
    <s v="60-S1.5 - Retirement"/>
    <m/>
    <x v="1"/>
    <n v="2044"/>
    <b v="0"/>
  </r>
  <r>
    <x v="2"/>
    <s v="0221"/>
    <n v="0"/>
    <n v="0"/>
    <n v="2029"/>
    <n v="2006"/>
    <n v="-802.69"/>
    <n v="0"/>
    <s v="60-S1.5 - Retirement"/>
    <m/>
    <x v="1"/>
    <n v="2044"/>
    <b v="0"/>
  </r>
  <r>
    <x v="2"/>
    <s v="0221"/>
    <n v="0"/>
    <n v="0"/>
    <n v="2029"/>
    <n v="2009"/>
    <n v="-660.98"/>
    <n v="0"/>
    <s v="60-S1.5 - Retirement"/>
    <m/>
    <x v="1"/>
    <n v="2044"/>
    <b v="0"/>
  </r>
  <r>
    <x v="2"/>
    <s v="0221"/>
    <n v="0"/>
    <n v="0"/>
    <n v="2029"/>
    <n v="2010"/>
    <n v="-1092.18"/>
    <n v="0"/>
    <s v="60-S1.5 - Retirement"/>
    <m/>
    <x v="1"/>
    <n v="2044"/>
    <b v="0"/>
  </r>
  <r>
    <x v="2"/>
    <s v="0221"/>
    <n v="0"/>
    <n v="0"/>
    <n v="2030"/>
    <n v="1974"/>
    <n v="-249275.91"/>
    <n v="0"/>
    <s v="60-S1.5 - Retirement"/>
    <m/>
    <x v="1"/>
    <n v="2044"/>
    <b v="0"/>
  </r>
  <r>
    <x v="2"/>
    <s v="0221"/>
    <n v="0"/>
    <n v="0"/>
    <n v="2030"/>
    <n v="1977"/>
    <n v="-608.75"/>
    <n v="0"/>
    <s v="60-S1.5 - Retirement"/>
    <m/>
    <x v="1"/>
    <n v="2044"/>
    <b v="0"/>
  </r>
  <r>
    <x v="2"/>
    <s v="0221"/>
    <n v="0"/>
    <n v="0"/>
    <n v="2030"/>
    <n v="1985"/>
    <n v="-75.28"/>
    <n v="0"/>
    <s v="60-S1.5 - Retirement"/>
    <m/>
    <x v="1"/>
    <n v="2044"/>
    <b v="0"/>
  </r>
  <r>
    <x v="2"/>
    <s v="0221"/>
    <n v="0"/>
    <n v="0"/>
    <n v="2030"/>
    <n v="1986"/>
    <n v="-152.34"/>
    <n v="0"/>
    <s v="60-S1.5 - Retirement"/>
    <m/>
    <x v="1"/>
    <n v="2044"/>
    <b v="0"/>
  </r>
  <r>
    <x v="2"/>
    <s v="0221"/>
    <n v="0"/>
    <n v="0"/>
    <n v="2030"/>
    <n v="1988"/>
    <n v="-1127.06"/>
    <n v="0"/>
    <s v="60-S1.5 - Retirement"/>
    <m/>
    <x v="1"/>
    <n v="2044"/>
    <b v="0"/>
  </r>
  <r>
    <x v="2"/>
    <s v="0221"/>
    <n v="0"/>
    <n v="0"/>
    <n v="2030"/>
    <n v="1995"/>
    <n v="-9949.93"/>
    <n v="0"/>
    <s v="60-S1.5 - Retirement"/>
    <m/>
    <x v="1"/>
    <n v="2044"/>
    <b v="0"/>
  </r>
  <r>
    <x v="2"/>
    <s v="0221"/>
    <n v="0"/>
    <n v="0"/>
    <n v="2030"/>
    <n v="1996"/>
    <n v="-369.17"/>
    <n v="0"/>
    <s v="60-S1.5 - Retirement"/>
    <m/>
    <x v="1"/>
    <n v="2044"/>
    <b v="0"/>
  </r>
  <r>
    <x v="2"/>
    <s v="0221"/>
    <n v="0"/>
    <n v="0"/>
    <n v="2030"/>
    <n v="1997"/>
    <n v="-3122.64"/>
    <n v="0"/>
    <s v="60-S1.5 - Retirement"/>
    <m/>
    <x v="1"/>
    <n v="2044"/>
    <b v="0"/>
  </r>
  <r>
    <x v="2"/>
    <s v="0221"/>
    <n v="0"/>
    <n v="0"/>
    <n v="2030"/>
    <n v="1999"/>
    <n v="-61.78"/>
    <n v="0"/>
    <s v="60-S1.5 - Retirement"/>
    <m/>
    <x v="1"/>
    <n v="2044"/>
    <b v="0"/>
  </r>
  <r>
    <x v="2"/>
    <s v="0221"/>
    <n v="0"/>
    <n v="0"/>
    <n v="2030"/>
    <n v="2003"/>
    <n v="-6246.35"/>
    <n v="0"/>
    <s v="60-S1.5 - Retirement"/>
    <m/>
    <x v="1"/>
    <n v="2044"/>
    <b v="0"/>
  </r>
  <r>
    <x v="2"/>
    <s v="0221"/>
    <n v="0"/>
    <n v="0"/>
    <n v="2030"/>
    <n v="2004"/>
    <n v="-9893.33"/>
    <n v="0"/>
    <s v="60-S1.5 - Retirement"/>
    <m/>
    <x v="1"/>
    <n v="2044"/>
    <b v="0"/>
  </r>
  <r>
    <x v="2"/>
    <s v="0221"/>
    <n v="0"/>
    <n v="0"/>
    <n v="2030"/>
    <n v="2005"/>
    <n v="-210.95"/>
    <n v="0"/>
    <s v="60-S1.5 - Retirement"/>
    <m/>
    <x v="1"/>
    <n v="2044"/>
    <b v="0"/>
  </r>
  <r>
    <x v="2"/>
    <s v="0221"/>
    <n v="0"/>
    <n v="0"/>
    <n v="2030"/>
    <n v="2006"/>
    <n v="-871.16"/>
    <n v="0"/>
    <s v="60-S1.5 - Retirement"/>
    <m/>
    <x v="1"/>
    <n v="2044"/>
    <b v="0"/>
  </r>
  <r>
    <x v="2"/>
    <s v="0221"/>
    <n v="0"/>
    <n v="0"/>
    <n v="2030"/>
    <n v="2009"/>
    <n v="-727"/>
    <n v="0"/>
    <s v="60-S1.5 - Retirement"/>
    <m/>
    <x v="1"/>
    <n v="2044"/>
    <b v="0"/>
  </r>
  <r>
    <x v="2"/>
    <s v="0221"/>
    <n v="0"/>
    <n v="0"/>
    <n v="2030"/>
    <n v="2010"/>
    <n v="-1200.45"/>
    <n v="0"/>
    <s v="60-S1.5 - Retirement"/>
    <m/>
    <x v="1"/>
    <n v="2044"/>
    <b v="0"/>
  </r>
  <r>
    <x v="2"/>
    <s v="0221"/>
    <n v="0"/>
    <n v="0"/>
    <n v="2031"/>
    <n v="1974"/>
    <n v="-250723.65"/>
    <n v="0"/>
    <s v="60-S1.5 - Retirement"/>
    <m/>
    <x v="1"/>
    <n v="2044"/>
    <b v="0"/>
  </r>
  <r>
    <x v="2"/>
    <s v="0221"/>
    <n v="0"/>
    <n v="0"/>
    <n v="2031"/>
    <n v="1977"/>
    <n v="-615.35"/>
    <n v="0"/>
    <s v="60-S1.5 - Retirement"/>
    <m/>
    <x v="1"/>
    <n v="2044"/>
    <b v="0"/>
  </r>
  <r>
    <x v="2"/>
    <s v="0221"/>
    <n v="0"/>
    <n v="0"/>
    <n v="2031"/>
    <n v="1985"/>
    <n v="-77.16"/>
    <n v="0"/>
    <s v="60-S1.5 - Retirement"/>
    <m/>
    <x v="1"/>
    <n v="2044"/>
    <b v="0"/>
  </r>
  <r>
    <x v="2"/>
    <s v="0221"/>
    <n v="0"/>
    <n v="0"/>
    <n v="2031"/>
    <n v="1986"/>
    <n v="-156.46"/>
    <n v="0"/>
    <s v="60-S1.5 - Retirement"/>
    <m/>
    <x v="1"/>
    <n v="2044"/>
    <b v="0"/>
  </r>
  <r>
    <x v="2"/>
    <s v="0221"/>
    <n v="0"/>
    <n v="0"/>
    <n v="2031"/>
    <n v="1988"/>
    <n v="-1161.9100000000001"/>
    <n v="0"/>
    <s v="60-S1.5 - Retirement"/>
    <m/>
    <x v="1"/>
    <n v="2044"/>
    <b v="0"/>
  </r>
  <r>
    <x v="2"/>
    <s v="0221"/>
    <n v="0"/>
    <n v="0"/>
    <n v="2031"/>
    <n v="1995"/>
    <n v="-10413.43"/>
    <n v="0"/>
    <s v="60-S1.5 - Retirement"/>
    <m/>
    <x v="1"/>
    <n v="2044"/>
    <b v="0"/>
  </r>
  <r>
    <x v="2"/>
    <s v="0221"/>
    <n v="0"/>
    <n v="0"/>
    <n v="2031"/>
    <n v="1996"/>
    <n v="-386.19"/>
    <n v="0"/>
    <s v="60-S1.5 - Retirement"/>
    <m/>
    <x v="1"/>
    <n v="2044"/>
    <b v="0"/>
  </r>
  <r>
    <x v="2"/>
    <s v="0221"/>
    <n v="0"/>
    <n v="0"/>
    <n v="2031"/>
    <n v="1997"/>
    <n v="-3283.95"/>
    <n v="0"/>
    <s v="60-S1.5 - Retirement"/>
    <m/>
    <x v="1"/>
    <n v="2044"/>
    <b v="0"/>
  </r>
  <r>
    <x v="2"/>
    <s v="0221"/>
    <n v="0"/>
    <n v="0"/>
    <n v="2031"/>
    <n v="1999"/>
    <n v="-65.099999999999994"/>
    <n v="0"/>
    <s v="60-S1.5 - Retirement"/>
    <m/>
    <x v="1"/>
    <n v="2044"/>
    <b v="0"/>
  </r>
  <r>
    <x v="2"/>
    <s v="0221"/>
    <n v="0"/>
    <n v="0"/>
    <n v="2031"/>
    <n v="2003"/>
    <n v="-6682.3"/>
    <n v="0"/>
    <s v="60-S1.5 - Retirement"/>
    <m/>
    <x v="1"/>
    <n v="2044"/>
    <b v="0"/>
  </r>
  <r>
    <x v="2"/>
    <s v="0221"/>
    <n v="0"/>
    <n v="0"/>
    <n v="2031"/>
    <n v="2004"/>
    <n v="-10619.11"/>
    <n v="0"/>
    <s v="60-S1.5 - Retirement"/>
    <m/>
    <x v="1"/>
    <n v="2044"/>
    <b v="0"/>
  </r>
  <r>
    <x v="2"/>
    <s v="0221"/>
    <n v="0"/>
    <n v="0"/>
    <n v="2031"/>
    <n v="2005"/>
    <n v="-226.22"/>
    <n v="0"/>
    <s v="60-S1.5 - Retirement"/>
    <m/>
    <x v="1"/>
    <n v="2044"/>
    <b v="0"/>
  </r>
  <r>
    <x v="2"/>
    <s v="0221"/>
    <n v="0"/>
    <n v="0"/>
    <n v="2031"/>
    <n v="2006"/>
    <n v="-941.81"/>
    <n v="0"/>
    <s v="60-S1.5 - Retirement"/>
    <m/>
    <x v="1"/>
    <n v="2044"/>
    <b v="0"/>
  </r>
  <r>
    <x v="2"/>
    <s v="0221"/>
    <n v="0"/>
    <n v="0"/>
    <n v="2031"/>
    <n v="2009"/>
    <n v="-795.88"/>
    <n v="0"/>
    <s v="60-S1.5 - Retirement"/>
    <m/>
    <x v="1"/>
    <n v="2044"/>
    <b v="0"/>
  </r>
  <r>
    <x v="2"/>
    <s v="0221"/>
    <n v="0"/>
    <n v="0"/>
    <n v="2031"/>
    <n v="2010"/>
    <n v="-1320.35"/>
    <n v="0"/>
    <s v="60-S1.5 - Retirement"/>
    <m/>
    <x v="1"/>
    <n v="2044"/>
    <b v="0"/>
  </r>
  <r>
    <x v="2"/>
    <s v="0221"/>
    <n v="0"/>
    <n v="0"/>
    <n v="2032"/>
    <n v="1974"/>
    <n v="-251742.57"/>
    <n v="0"/>
    <s v="60-S1.5 - Retirement"/>
    <m/>
    <x v="1"/>
    <n v="2044"/>
    <b v="0"/>
  </r>
  <r>
    <x v="2"/>
    <s v="0221"/>
    <n v="0"/>
    <n v="0"/>
    <n v="2032"/>
    <n v="1977"/>
    <n v="-620.91999999999996"/>
    <n v="0"/>
    <s v="60-S1.5 - Retirement"/>
    <m/>
    <x v="1"/>
    <n v="2044"/>
    <b v="0"/>
  </r>
  <r>
    <x v="2"/>
    <s v="0221"/>
    <n v="0"/>
    <n v="0"/>
    <n v="2032"/>
    <n v="1985"/>
    <n v="-78.84"/>
    <n v="0"/>
    <s v="60-S1.5 - Retirement"/>
    <m/>
    <x v="1"/>
    <n v="2044"/>
    <b v="0"/>
  </r>
  <r>
    <x v="2"/>
    <s v="0221"/>
    <n v="0"/>
    <n v="0"/>
    <n v="2032"/>
    <n v="1986"/>
    <n v="-160.37"/>
    <n v="0"/>
    <s v="60-S1.5 - Retirement"/>
    <m/>
    <x v="1"/>
    <n v="2044"/>
    <b v="0"/>
  </r>
  <r>
    <x v="2"/>
    <s v="0221"/>
    <n v="0"/>
    <n v="0"/>
    <n v="2032"/>
    <n v="1988"/>
    <n v="-1193.55"/>
    <n v="0"/>
    <s v="60-S1.5 - Retirement"/>
    <m/>
    <x v="1"/>
    <n v="2044"/>
    <b v="0"/>
  </r>
  <r>
    <x v="2"/>
    <s v="0221"/>
    <n v="0"/>
    <n v="0"/>
    <n v="2032"/>
    <n v="1995"/>
    <n v="-10872.55"/>
    <n v="0"/>
    <s v="60-S1.5 - Retirement"/>
    <m/>
    <x v="1"/>
    <n v="2044"/>
    <b v="0"/>
  </r>
  <r>
    <x v="2"/>
    <s v="0221"/>
    <n v="0"/>
    <n v="0"/>
    <n v="2032"/>
    <n v="1996"/>
    <n v="-404.18"/>
    <n v="0"/>
    <s v="60-S1.5 - Retirement"/>
    <m/>
    <x v="1"/>
    <n v="2044"/>
    <b v="0"/>
  </r>
  <r>
    <x v="2"/>
    <s v="0221"/>
    <n v="0"/>
    <n v="0"/>
    <n v="2032"/>
    <n v="1997"/>
    <n v="-3435.39"/>
    <n v="0"/>
    <s v="60-S1.5 - Retirement"/>
    <m/>
    <x v="1"/>
    <n v="2044"/>
    <b v="0"/>
  </r>
  <r>
    <x v="2"/>
    <s v="0221"/>
    <n v="0"/>
    <n v="0"/>
    <n v="2032"/>
    <n v="1999"/>
    <n v="-68.64"/>
    <n v="0"/>
    <s v="60-S1.5 - Retirement"/>
    <m/>
    <x v="1"/>
    <n v="2044"/>
    <b v="0"/>
  </r>
  <r>
    <x v="2"/>
    <s v="0221"/>
    <n v="0"/>
    <n v="0"/>
    <n v="2032"/>
    <n v="2003"/>
    <n v="-7099.2"/>
    <n v="0"/>
    <s v="60-S1.5 - Retirement"/>
    <m/>
    <x v="1"/>
    <n v="2044"/>
    <b v="0"/>
  </r>
  <r>
    <x v="2"/>
    <s v="0221"/>
    <n v="0"/>
    <n v="0"/>
    <n v="2032"/>
    <n v="2004"/>
    <n v="-11360.26"/>
    <n v="0"/>
    <s v="60-S1.5 - Retirement"/>
    <m/>
    <x v="1"/>
    <n v="2044"/>
    <b v="0"/>
  </r>
  <r>
    <x v="2"/>
    <s v="0221"/>
    <n v="0"/>
    <n v="0"/>
    <n v="2032"/>
    <n v="2005"/>
    <n v="-242.82"/>
    <n v="0"/>
    <s v="60-S1.5 - Retirement"/>
    <m/>
    <x v="1"/>
    <n v="2044"/>
    <b v="0"/>
  </r>
  <r>
    <x v="2"/>
    <s v="0221"/>
    <n v="0"/>
    <n v="0"/>
    <n v="2032"/>
    <n v="2006"/>
    <n v="-1010.01"/>
    <n v="0"/>
    <s v="60-S1.5 - Retirement"/>
    <m/>
    <x v="1"/>
    <n v="2044"/>
    <b v="0"/>
  </r>
  <r>
    <x v="2"/>
    <s v="0221"/>
    <n v="0"/>
    <n v="0"/>
    <n v="2032"/>
    <n v="2009"/>
    <n v="-863.02"/>
    <n v="0"/>
    <s v="60-S1.5 - Retirement"/>
    <m/>
    <x v="1"/>
    <n v="2044"/>
    <b v="0"/>
  </r>
  <r>
    <x v="2"/>
    <s v="0221"/>
    <n v="0"/>
    <n v="0"/>
    <n v="2032"/>
    <n v="2010"/>
    <n v="-1445.45"/>
    <n v="0"/>
    <s v="60-S1.5 - Retirement"/>
    <m/>
    <x v="1"/>
    <n v="2044"/>
    <b v="0"/>
  </r>
  <r>
    <x v="2"/>
    <s v="0221"/>
    <n v="0"/>
    <n v="0"/>
    <n v="2033"/>
    <n v="1974"/>
    <n v="-252324.44"/>
    <n v="0"/>
    <s v="60-S1.5 - Retirement"/>
    <m/>
    <x v="1"/>
    <n v="2044"/>
    <b v="0"/>
  </r>
  <r>
    <x v="2"/>
    <s v="0221"/>
    <n v="0"/>
    <n v="0"/>
    <n v="2033"/>
    <n v="1977"/>
    <n v="-625.26"/>
    <n v="0"/>
    <s v="60-S1.5 - Retirement"/>
    <m/>
    <x v="1"/>
    <n v="2044"/>
    <b v="0"/>
  </r>
  <r>
    <x v="2"/>
    <s v="0221"/>
    <n v="0"/>
    <n v="0"/>
    <n v="2033"/>
    <n v="1985"/>
    <n v="-80.53"/>
    <n v="0"/>
    <s v="60-S1.5 - Retirement"/>
    <m/>
    <x v="1"/>
    <n v="2044"/>
    <b v="0"/>
  </r>
  <r>
    <x v="2"/>
    <s v="0221"/>
    <n v="0"/>
    <n v="0"/>
    <n v="2033"/>
    <n v="1986"/>
    <n v="-163.87"/>
    <n v="0"/>
    <s v="60-S1.5 - Retirement"/>
    <m/>
    <x v="1"/>
    <n v="2044"/>
    <b v="0"/>
  </r>
  <r>
    <x v="2"/>
    <s v="0221"/>
    <n v="0"/>
    <n v="0"/>
    <n v="2033"/>
    <n v="1988"/>
    <n v="-1225.82"/>
    <n v="0"/>
    <s v="60-S1.5 - Retirement"/>
    <m/>
    <x v="1"/>
    <n v="2044"/>
    <b v="0"/>
  </r>
  <r>
    <x v="2"/>
    <s v="0221"/>
    <n v="0"/>
    <n v="0"/>
    <n v="2033"/>
    <n v="1995"/>
    <n v="-11299.55"/>
    <n v="0"/>
    <s v="60-S1.5 - Retirement"/>
    <m/>
    <x v="1"/>
    <n v="2044"/>
    <b v="0"/>
  </r>
  <r>
    <x v="2"/>
    <s v="0221"/>
    <n v="0"/>
    <n v="0"/>
    <n v="2033"/>
    <n v="1996"/>
    <n v="-422"/>
    <n v="0"/>
    <s v="60-S1.5 - Retirement"/>
    <m/>
    <x v="1"/>
    <n v="2044"/>
    <b v="0"/>
  </r>
  <r>
    <x v="2"/>
    <s v="0221"/>
    <n v="0"/>
    <n v="0"/>
    <n v="2033"/>
    <n v="1997"/>
    <n v="-3595.42"/>
    <n v="0"/>
    <s v="60-S1.5 - Retirement"/>
    <m/>
    <x v="1"/>
    <n v="2044"/>
    <b v="0"/>
  </r>
  <r>
    <x v="2"/>
    <s v="0221"/>
    <n v="0"/>
    <n v="0"/>
    <n v="2033"/>
    <n v="1999"/>
    <n v="-72.180000000000007"/>
    <n v="0"/>
    <s v="60-S1.5 - Retirement"/>
    <m/>
    <x v="1"/>
    <n v="2044"/>
    <b v="0"/>
  </r>
  <r>
    <x v="2"/>
    <s v="0221"/>
    <n v="0"/>
    <n v="0"/>
    <n v="2033"/>
    <n v="2003"/>
    <n v="-7548.07"/>
    <n v="0"/>
    <s v="60-S1.5 - Retirement"/>
    <m/>
    <x v="1"/>
    <n v="2044"/>
    <b v="0"/>
  </r>
  <r>
    <x v="2"/>
    <s v="0221"/>
    <n v="0"/>
    <n v="0"/>
    <n v="2033"/>
    <n v="2004"/>
    <n v="-12068.99"/>
    <n v="0"/>
    <s v="60-S1.5 - Retirement"/>
    <m/>
    <x v="1"/>
    <n v="2044"/>
    <b v="0"/>
  </r>
  <r>
    <x v="2"/>
    <s v="0221"/>
    <n v="0"/>
    <n v="0"/>
    <n v="2033"/>
    <n v="2005"/>
    <n v="-259.77"/>
    <n v="0"/>
    <s v="60-S1.5 - Retirement"/>
    <m/>
    <x v="1"/>
    <n v="2044"/>
    <b v="0"/>
  </r>
  <r>
    <x v="2"/>
    <s v="0221"/>
    <n v="0"/>
    <n v="0"/>
    <n v="2033"/>
    <n v="2006"/>
    <n v="-1084.0999999999999"/>
    <n v="0"/>
    <s v="60-S1.5 - Retirement"/>
    <m/>
    <x v="1"/>
    <n v="2044"/>
    <b v="0"/>
  </r>
  <r>
    <x v="2"/>
    <s v="0221"/>
    <n v="0"/>
    <n v="0"/>
    <n v="2033"/>
    <n v="2009"/>
    <n v="-936.64"/>
    <n v="0"/>
    <s v="60-S1.5 - Retirement"/>
    <m/>
    <x v="1"/>
    <n v="2044"/>
    <b v="0"/>
  </r>
  <r>
    <x v="2"/>
    <s v="0221"/>
    <n v="0"/>
    <n v="0"/>
    <n v="2033"/>
    <n v="2010"/>
    <n v="-1567.38"/>
    <n v="0"/>
    <s v="60-S1.5 - Retirement"/>
    <m/>
    <x v="1"/>
    <n v="2044"/>
    <b v="0"/>
  </r>
  <r>
    <x v="2"/>
    <s v="0221"/>
    <n v="0"/>
    <n v="0"/>
    <n v="2034"/>
    <n v="1974"/>
    <n v="-252544.05"/>
    <n v="0"/>
    <s v="60-S1.5 - Retirement"/>
    <m/>
    <x v="1"/>
    <n v="2044"/>
    <b v="0"/>
  </r>
  <r>
    <x v="2"/>
    <s v="0221"/>
    <n v="0"/>
    <n v="0"/>
    <n v="2034"/>
    <n v="1977"/>
    <n v="-628.89"/>
    <n v="0"/>
    <s v="60-S1.5 - Retirement"/>
    <m/>
    <x v="1"/>
    <n v="2044"/>
    <b v="0"/>
  </r>
  <r>
    <x v="2"/>
    <s v="0221"/>
    <n v="0"/>
    <n v="0"/>
    <n v="2034"/>
    <n v="1985"/>
    <n v="-82.1"/>
    <n v="0"/>
    <s v="60-S1.5 - Retirement"/>
    <m/>
    <x v="1"/>
    <n v="2044"/>
    <b v="0"/>
  </r>
  <r>
    <x v="2"/>
    <s v="0221"/>
    <n v="0"/>
    <n v="0"/>
    <n v="2034"/>
    <n v="1986"/>
    <n v="-167.38"/>
    <n v="0"/>
    <s v="60-S1.5 - Retirement"/>
    <m/>
    <x v="1"/>
    <n v="2044"/>
    <b v="0"/>
  </r>
  <r>
    <x v="2"/>
    <s v="0221"/>
    <n v="0"/>
    <n v="0"/>
    <n v="2034"/>
    <n v="1988"/>
    <n v="-1256.5"/>
    <n v="0"/>
    <s v="60-S1.5 - Retirement"/>
    <m/>
    <x v="1"/>
    <n v="2044"/>
    <b v="0"/>
  </r>
  <r>
    <x v="2"/>
    <s v="0221"/>
    <n v="0"/>
    <n v="0"/>
    <n v="2034"/>
    <n v="1995"/>
    <n v="-11746.12"/>
    <n v="0"/>
    <s v="60-S1.5 - Retirement"/>
    <m/>
    <x v="1"/>
    <n v="2044"/>
    <b v="0"/>
  </r>
  <r>
    <x v="2"/>
    <s v="0221"/>
    <n v="0"/>
    <n v="0"/>
    <n v="2034"/>
    <n v="1996"/>
    <n v="-438.58"/>
    <n v="0"/>
    <s v="60-S1.5 - Retirement"/>
    <m/>
    <x v="1"/>
    <n v="2044"/>
    <b v="0"/>
  </r>
  <r>
    <x v="2"/>
    <s v="0221"/>
    <n v="0"/>
    <n v="0"/>
    <n v="2034"/>
    <n v="1997"/>
    <n v="-3753.94"/>
    <n v="0"/>
    <s v="60-S1.5 - Retirement"/>
    <m/>
    <x v="1"/>
    <n v="2044"/>
    <b v="0"/>
  </r>
  <r>
    <x v="2"/>
    <s v="0221"/>
    <n v="0"/>
    <n v="0"/>
    <n v="2034"/>
    <n v="1999"/>
    <n v="-75.510000000000005"/>
    <n v="0"/>
    <s v="60-S1.5 - Retirement"/>
    <m/>
    <x v="1"/>
    <n v="2044"/>
    <b v="0"/>
  </r>
  <r>
    <x v="2"/>
    <s v="0221"/>
    <n v="0"/>
    <n v="0"/>
    <n v="2034"/>
    <n v="2003"/>
    <n v="-8001.83"/>
    <n v="0"/>
    <s v="60-S1.5 - Retirement"/>
    <m/>
    <x v="1"/>
    <n v="2044"/>
    <b v="0"/>
  </r>
  <r>
    <x v="2"/>
    <s v="0221"/>
    <n v="0"/>
    <n v="0"/>
    <n v="2034"/>
    <n v="2004"/>
    <n v="-12832.09"/>
    <n v="0"/>
    <s v="60-S1.5 - Retirement"/>
    <m/>
    <x v="1"/>
    <n v="2044"/>
    <b v="0"/>
  </r>
  <r>
    <x v="2"/>
    <s v="0221"/>
    <n v="0"/>
    <n v="0"/>
    <n v="2034"/>
    <n v="2005"/>
    <n v="-275.97000000000003"/>
    <n v="0"/>
    <s v="60-S1.5 - Retirement"/>
    <m/>
    <x v="1"/>
    <n v="2044"/>
    <b v="0"/>
  </r>
  <r>
    <x v="2"/>
    <s v="0221"/>
    <n v="0"/>
    <n v="0"/>
    <n v="2034"/>
    <n v="2006"/>
    <n v="-1159.77"/>
    <n v="0"/>
    <s v="60-S1.5 - Retirement"/>
    <m/>
    <x v="1"/>
    <n v="2044"/>
    <b v="0"/>
  </r>
  <r>
    <x v="2"/>
    <s v="0221"/>
    <n v="0"/>
    <n v="0"/>
    <n v="2034"/>
    <n v="2009"/>
    <n v="-1012.6"/>
    <n v="0"/>
    <s v="60-S1.5 - Retirement"/>
    <m/>
    <x v="1"/>
    <n v="2044"/>
    <b v="0"/>
  </r>
  <r>
    <x v="2"/>
    <s v="0221"/>
    <n v="0"/>
    <n v="0"/>
    <n v="2034"/>
    <n v="2010"/>
    <n v="-1701.09"/>
    <n v="0"/>
    <s v="60-S1.5 - Retirement"/>
    <m/>
    <x v="1"/>
    <n v="2044"/>
    <b v="0"/>
  </r>
  <r>
    <x v="2"/>
    <s v="0221"/>
    <n v="0"/>
    <n v="0"/>
    <n v="2035"/>
    <n v="1974"/>
    <n v="-252325.59"/>
    <n v="0"/>
    <s v="60-S1.5 - Retirement"/>
    <m/>
    <x v="1"/>
    <n v="2044"/>
    <b v="0"/>
  </r>
  <r>
    <x v="2"/>
    <s v="0221"/>
    <n v="0"/>
    <n v="0"/>
    <n v="2035"/>
    <n v="1977"/>
    <n v="-631.44000000000005"/>
    <n v="0"/>
    <s v="60-S1.5 - Retirement"/>
    <m/>
    <x v="1"/>
    <n v="2044"/>
    <b v="0"/>
  </r>
  <r>
    <x v="2"/>
    <s v="0221"/>
    <n v="0"/>
    <n v="0"/>
    <n v="2035"/>
    <n v="1985"/>
    <n v="-83.47"/>
    <n v="0"/>
    <s v="60-S1.5 - Retirement"/>
    <m/>
    <x v="1"/>
    <n v="2044"/>
    <b v="0"/>
  </r>
  <r>
    <x v="2"/>
    <s v="0221"/>
    <n v="0"/>
    <n v="0"/>
    <n v="2035"/>
    <n v="1986"/>
    <n v="-170.64"/>
    <n v="0"/>
    <s v="60-S1.5 - Retirement"/>
    <m/>
    <x v="1"/>
    <n v="2044"/>
    <b v="0"/>
  </r>
  <r>
    <x v="2"/>
    <s v="0221"/>
    <n v="0"/>
    <n v="0"/>
    <n v="2035"/>
    <n v="1988"/>
    <n v="-1283.9100000000001"/>
    <n v="0"/>
    <s v="60-S1.5 - Retirement"/>
    <m/>
    <x v="1"/>
    <n v="2044"/>
    <b v="0"/>
  </r>
  <r>
    <x v="2"/>
    <s v="0221"/>
    <n v="0"/>
    <n v="0"/>
    <n v="2035"/>
    <n v="1995"/>
    <n v="-12183.32"/>
    <n v="0"/>
    <s v="60-S1.5 - Retirement"/>
    <m/>
    <x v="1"/>
    <n v="2044"/>
    <b v="0"/>
  </r>
  <r>
    <x v="2"/>
    <s v="0221"/>
    <n v="0"/>
    <n v="0"/>
    <n v="2035"/>
    <n v="1996"/>
    <n v="-455.91"/>
    <n v="0"/>
    <s v="60-S1.5 - Retirement"/>
    <m/>
    <x v="1"/>
    <n v="2044"/>
    <b v="0"/>
  </r>
  <r>
    <x v="2"/>
    <s v="0221"/>
    <n v="0"/>
    <n v="0"/>
    <n v="2035"/>
    <n v="1997"/>
    <n v="-3901.37"/>
    <n v="0"/>
    <s v="60-S1.5 - Retirement"/>
    <m/>
    <x v="1"/>
    <n v="2044"/>
    <b v="0"/>
  </r>
  <r>
    <x v="2"/>
    <s v="0221"/>
    <n v="0"/>
    <n v="0"/>
    <n v="2035"/>
    <n v="1999"/>
    <n v="-79.03"/>
    <n v="0"/>
    <s v="60-S1.5 - Retirement"/>
    <m/>
    <x v="1"/>
    <n v="2044"/>
    <b v="0"/>
  </r>
  <r>
    <x v="2"/>
    <s v="0221"/>
    <n v="0"/>
    <n v="0"/>
    <n v="2035"/>
    <n v="2003"/>
    <n v="-8431.93"/>
    <n v="0"/>
    <s v="60-S1.5 - Retirement"/>
    <m/>
    <x v="1"/>
    <n v="2044"/>
    <b v="0"/>
  </r>
  <r>
    <x v="2"/>
    <s v="0221"/>
    <n v="0"/>
    <n v="0"/>
    <n v="2035"/>
    <n v="2004"/>
    <n v="-13603.52"/>
    <n v="0"/>
    <s v="60-S1.5 - Retirement"/>
    <m/>
    <x v="1"/>
    <n v="2044"/>
    <b v="0"/>
  </r>
  <r>
    <x v="2"/>
    <s v="0221"/>
    <n v="0"/>
    <n v="0"/>
    <n v="2035"/>
    <n v="2005"/>
    <n v="-293.42"/>
    <n v="0"/>
    <s v="60-S1.5 - Retirement"/>
    <m/>
    <x v="1"/>
    <n v="2044"/>
    <b v="0"/>
  </r>
  <r>
    <x v="2"/>
    <s v="0221"/>
    <n v="0"/>
    <n v="0"/>
    <n v="2035"/>
    <n v="2006"/>
    <n v="-1232.1199999999999"/>
    <n v="0"/>
    <s v="60-S1.5 - Retirement"/>
    <m/>
    <x v="1"/>
    <n v="2044"/>
    <b v="0"/>
  </r>
  <r>
    <x v="2"/>
    <s v="0221"/>
    <n v="0"/>
    <n v="0"/>
    <n v="2035"/>
    <n v="2009"/>
    <n v="-1085.92"/>
    <n v="0"/>
    <s v="60-S1.5 - Retirement"/>
    <m/>
    <x v="1"/>
    <n v="2044"/>
    <b v="0"/>
  </r>
  <r>
    <x v="2"/>
    <s v="0221"/>
    <n v="0"/>
    <n v="0"/>
    <n v="2035"/>
    <n v="2010"/>
    <n v="-1839.04"/>
    <n v="0"/>
    <s v="60-S1.5 - Retirement"/>
    <m/>
    <x v="1"/>
    <n v="2044"/>
    <b v="0"/>
  </r>
  <r>
    <x v="2"/>
    <s v="0221"/>
    <n v="0"/>
    <n v="0"/>
    <n v="2036"/>
    <n v="1974"/>
    <n v="-251741.13"/>
    <n v="0"/>
    <s v="60-S1.5 - Retirement"/>
    <m/>
    <x v="1"/>
    <n v="2044"/>
    <b v="0"/>
  </r>
  <r>
    <x v="2"/>
    <s v="0221"/>
    <n v="0"/>
    <n v="0"/>
    <n v="2036"/>
    <n v="1977"/>
    <n v="-632.9"/>
    <n v="0"/>
    <s v="60-S1.5 - Retirement"/>
    <m/>
    <x v="1"/>
    <n v="2044"/>
    <b v="0"/>
  </r>
  <r>
    <x v="2"/>
    <s v="0221"/>
    <n v="0"/>
    <n v="0"/>
    <n v="2036"/>
    <n v="1985"/>
    <n v="-84.81"/>
    <n v="0"/>
    <s v="60-S1.5 - Retirement"/>
    <m/>
    <x v="1"/>
    <n v="2044"/>
    <b v="0"/>
  </r>
  <r>
    <x v="2"/>
    <s v="0221"/>
    <n v="0"/>
    <n v="0"/>
    <n v="2036"/>
    <n v="1986"/>
    <n v="-173.48"/>
    <n v="0"/>
    <s v="60-S1.5 - Retirement"/>
    <m/>
    <x v="1"/>
    <n v="2044"/>
    <b v="0"/>
  </r>
  <r>
    <x v="2"/>
    <s v="0221"/>
    <n v="0"/>
    <n v="0"/>
    <n v="2036"/>
    <n v="1988"/>
    <n v="-1311.37"/>
    <n v="0"/>
    <s v="60-S1.5 - Retirement"/>
    <m/>
    <x v="1"/>
    <n v="2044"/>
    <b v="0"/>
  </r>
  <r>
    <x v="2"/>
    <s v="0221"/>
    <n v="0"/>
    <n v="0"/>
    <n v="2036"/>
    <n v="1995"/>
    <n v="-12585.55"/>
    <n v="0"/>
    <s v="60-S1.5 - Retirement"/>
    <m/>
    <x v="1"/>
    <n v="2044"/>
    <b v="0"/>
  </r>
  <r>
    <x v="2"/>
    <s v="0221"/>
    <n v="0"/>
    <n v="0"/>
    <n v="2036"/>
    <n v="1996"/>
    <n v="-472.88"/>
    <n v="0"/>
    <s v="60-S1.5 - Retirement"/>
    <m/>
    <x v="1"/>
    <n v="2044"/>
    <b v="0"/>
  </r>
  <r>
    <x v="2"/>
    <s v="0221"/>
    <n v="0"/>
    <n v="0"/>
    <n v="2036"/>
    <n v="1997"/>
    <n v="-4055.56"/>
    <n v="0"/>
    <s v="60-S1.5 - Retirement"/>
    <m/>
    <x v="1"/>
    <n v="2044"/>
    <b v="0"/>
  </r>
  <r>
    <x v="2"/>
    <s v="0221"/>
    <n v="0"/>
    <n v="0"/>
    <n v="2036"/>
    <n v="1999"/>
    <n v="-82.51"/>
    <n v="0"/>
    <s v="60-S1.5 - Retirement"/>
    <m/>
    <x v="1"/>
    <n v="2044"/>
    <b v="0"/>
  </r>
  <r>
    <x v="2"/>
    <s v="0221"/>
    <n v="0"/>
    <n v="0"/>
    <n v="2036"/>
    <n v="2003"/>
    <n v="-8890.67"/>
    <n v="0"/>
    <s v="60-S1.5 - Retirement"/>
    <m/>
    <x v="1"/>
    <n v="2044"/>
    <b v="0"/>
  </r>
  <r>
    <x v="2"/>
    <s v="0221"/>
    <n v="0"/>
    <n v="0"/>
    <n v="2036"/>
    <n v="2004"/>
    <n v="-14334.71"/>
    <n v="0"/>
    <s v="60-S1.5 - Retirement"/>
    <m/>
    <x v="1"/>
    <n v="2044"/>
    <b v="0"/>
  </r>
  <r>
    <x v="2"/>
    <s v="0221"/>
    <n v="0"/>
    <n v="0"/>
    <n v="2036"/>
    <n v="2005"/>
    <n v="-311.06"/>
    <n v="0"/>
    <s v="60-S1.5 - Retirement"/>
    <m/>
    <x v="1"/>
    <n v="2044"/>
    <b v="0"/>
  </r>
  <r>
    <x v="2"/>
    <s v="0221"/>
    <n v="0"/>
    <n v="0"/>
    <n v="2036"/>
    <n v="2006"/>
    <n v="-1310.03"/>
    <n v="0"/>
    <s v="60-S1.5 - Retirement"/>
    <m/>
    <x v="1"/>
    <n v="2044"/>
    <b v="0"/>
  </r>
  <r>
    <x v="2"/>
    <s v="0221"/>
    <n v="0"/>
    <n v="0"/>
    <n v="2036"/>
    <n v="2009"/>
    <n v="-1165.58"/>
    <n v="0"/>
    <s v="60-S1.5 - Retirement"/>
    <m/>
    <x v="1"/>
    <n v="2044"/>
    <b v="0"/>
  </r>
  <r>
    <x v="2"/>
    <s v="0221"/>
    <n v="0"/>
    <n v="0"/>
    <n v="2036"/>
    <n v="2010"/>
    <n v="-1972.21"/>
    <n v="0"/>
    <s v="60-S1.5 - Retirement"/>
    <m/>
    <x v="1"/>
    <n v="2044"/>
    <b v="0"/>
  </r>
  <r>
    <x v="2"/>
    <s v="0221"/>
    <n v="0"/>
    <n v="0"/>
    <n v="2037"/>
    <n v="1974"/>
    <n v="-250724.8"/>
    <n v="0"/>
    <s v="60-S1.5 - Retirement"/>
    <m/>
    <x v="1"/>
    <n v="2044"/>
    <b v="0"/>
  </r>
  <r>
    <x v="2"/>
    <s v="0221"/>
    <n v="0"/>
    <n v="0"/>
    <n v="2037"/>
    <n v="1977"/>
    <n v="-633.46"/>
    <n v="0"/>
    <s v="60-S1.5 - Retirement"/>
    <m/>
    <x v="1"/>
    <n v="2044"/>
    <b v="0"/>
  </r>
  <r>
    <x v="2"/>
    <s v="0221"/>
    <n v="0"/>
    <n v="0"/>
    <n v="2037"/>
    <n v="1985"/>
    <n v="-86.01"/>
    <n v="0"/>
    <s v="60-S1.5 - Retirement"/>
    <m/>
    <x v="1"/>
    <n v="2044"/>
    <b v="0"/>
  </r>
  <r>
    <x v="2"/>
    <s v="0221"/>
    <n v="0"/>
    <n v="0"/>
    <n v="2037"/>
    <n v="1986"/>
    <n v="-176.26"/>
    <n v="0"/>
    <s v="60-S1.5 - Retirement"/>
    <m/>
    <x v="1"/>
    <n v="2044"/>
    <b v="0"/>
  </r>
  <r>
    <x v="2"/>
    <s v="0221"/>
    <n v="0"/>
    <n v="0"/>
    <n v="2037"/>
    <n v="1988"/>
    <n v="-1336.91"/>
    <n v="0"/>
    <s v="60-S1.5 - Retirement"/>
    <m/>
    <x v="1"/>
    <n v="2044"/>
    <b v="0"/>
  </r>
  <r>
    <x v="2"/>
    <s v="0221"/>
    <n v="0"/>
    <n v="0"/>
    <n v="2037"/>
    <n v="1995"/>
    <n v="-13001.51"/>
    <n v="0"/>
    <s v="60-S1.5 - Retirement"/>
    <m/>
    <x v="1"/>
    <n v="2044"/>
    <b v="0"/>
  </r>
  <r>
    <x v="2"/>
    <s v="0221"/>
    <n v="0"/>
    <n v="0"/>
    <n v="2037"/>
    <n v="1996"/>
    <n v="-488.49"/>
    <n v="0"/>
    <s v="60-S1.5 - Retirement"/>
    <m/>
    <x v="1"/>
    <n v="2044"/>
    <b v="0"/>
  </r>
  <r>
    <x v="2"/>
    <s v="0221"/>
    <n v="0"/>
    <n v="0"/>
    <n v="2037"/>
    <n v="1997"/>
    <n v="-4206.51"/>
    <n v="0"/>
    <s v="60-S1.5 - Retirement"/>
    <m/>
    <x v="1"/>
    <n v="2044"/>
    <b v="0"/>
  </r>
  <r>
    <x v="2"/>
    <s v="0221"/>
    <n v="0"/>
    <n v="0"/>
    <n v="2037"/>
    <n v="1999"/>
    <n v="-85.75"/>
    <n v="0"/>
    <s v="60-S1.5 - Retirement"/>
    <m/>
    <x v="1"/>
    <n v="2044"/>
    <b v="0"/>
  </r>
  <r>
    <x v="2"/>
    <s v="0221"/>
    <n v="0"/>
    <n v="0"/>
    <n v="2037"/>
    <n v="2003"/>
    <n v="-9349.9599999999991"/>
    <n v="0"/>
    <s v="60-S1.5 - Retirement"/>
    <m/>
    <x v="1"/>
    <n v="2044"/>
    <b v="0"/>
  </r>
  <r>
    <x v="2"/>
    <s v="0221"/>
    <n v="0"/>
    <n v="0"/>
    <n v="2037"/>
    <n v="2004"/>
    <n v="-15114.59"/>
    <n v="0"/>
    <s v="60-S1.5 - Retirement"/>
    <m/>
    <x v="1"/>
    <n v="2044"/>
    <b v="0"/>
  </r>
  <r>
    <x v="2"/>
    <s v="0221"/>
    <n v="0"/>
    <n v="0"/>
    <n v="2037"/>
    <n v="2005"/>
    <n v="-327.78"/>
    <n v="0"/>
    <s v="60-S1.5 - Retirement"/>
    <m/>
    <x v="1"/>
    <n v="2044"/>
    <b v="0"/>
  </r>
  <r>
    <x v="2"/>
    <s v="0221"/>
    <n v="0"/>
    <n v="0"/>
    <n v="2037"/>
    <n v="2006"/>
    <n v="-1388.78"/>
    <n v="0"/>
    <s v="60-S1.5 - Retirement"/>
    <m/>
    <x v="1"/>
    <n v="2044"/>
    <b v="0"/>
  </r>
  <r>
    <x v="2"/>
    <s v="0221"/>
    <n v="0"/>
    <n v="0"/>
    <n v="2037"/>
    <n v="2009"/>
    <n v="-1246.93"/>
    <n v="0"/>
    <s v="60-S1.5 - Retirement"/>
    <m/>
    <x v="1"/>
    <n v="2044"/>
    <b v="0"/>
  </r>
  <r>
    <x v="2"/>
    <s v="0221"/>
    <n v="0"/>
    <n v="0"/>
    <n v="2037"/>
    <n v="2010"/>
    <n v="-2116.89"/>
    <n v="0"/>
    <s v="60-S1.5 - Retirement"/>
    <m/>
    <x v="1"/>
    <n v="2044"/>
    <b v="0"/>
  </r>
  <r>
    <x v="2"/>
    <s v="0221"/>
    <n v="0"/>
    <n v="0"/>
    <n v="2038"/>
    <n v="1974"/>
    <n v="-249275.47"/>
    <n v="0"/>
    <s v="60-S1.5 - Retirement"/>
    <m/>
    <x v="1"/>
    <n v="2044"/>
    <b v="0"/>
  </r>
  <r>
    <x v="2"/>
    <s v="0221"/>
    <n v="0"/>
    <n v="0"/>
    <n v="2038"/>
    <n v="1977"/>
    <n v="-632.91"/>
    <n v="0"/>
    <s v="60-S1.5 - Retirement"/>
    <m/>
    <x v="1"/>
    <n v="2044"/>
    <b v="0"/>
  </r>
  <r>
    <x v="2"/>
    <s v="0221"/>
    <n v="0"/>
    <n v="0"/>
    <n v="2038"/>
    <n v="1985"/>
    <n v="-87.02"/>
    <n v="0"/>
    <s v="60-S1.5 - Retirement"/>
    <m/>
    <x v="1"/>
    <n v="2044"/>
    <b v="0"/>
  </r>
  <r>
    <x v="2"/>
    <s v="0221"/>
    <n v="0"/>
    <n v="0"/>
    <n v="2038"/>
    <n v="1986"/>
    <n v="-178.76"/>
    <n v="0"/>
    <s v="60-S1.5 - Retirement"/>
    <m/>
    <x v="1"/>
    <n v="2044"/>
    <b v="0"/>
  </r>
  <r>
    <x v="2"/>
    <s v="0221"/>
    <n v="0"/>
    <n v="0"/>
    <n v="2038"/>
    <n v="1988"/>
    <n v="-1359.2"/>
    <n v="0"/>
    <s v="60-S1.5 - Retirement"/>
    <m/>
    <x v="1"/>
    <n v="2044"/>
    <b v="0"/>
  </r>
  <r>
    <x v="2"/>
    <s v="0221"/>
    <n v="0"/>
    <n v="0"/>
    <n v="2038"/>
    <n v="1995"/>
    <n v="-13403.46"/>
    <n v="0"/>
    <s v="60-S1.5 - Retirement"/>
    <m/>
    <x v="1"/>
    <n v="2044"/>
    <b v="0"/>
  </r>
  <r>
    <x v="2"/>
    <s v="0221"/>
    <n v="0"/>
    <n v="0"/>
    <n v="2038"/>
    <n v="1996"/>
    <n v="-504.64"/>
    <n v="0"/>
    <s v="60-S1.5 - Retirement"/>
    <m/>
    <x v="1"/>
    <n v="2044"/>
    <b v="0"/>
  </r>
  <r>
    <x v="2"/>
    <s v="0221"/>
    <n v="0"/>
    <n v="0"/>
    <n v="2038"/>
    <n v="1997"/>
    <n v="-4345.3900000000003"/>
    <n v="0"/>
    <s v="60-S1.5 - Retirement"/>
    <m/>
    <x v="1"/>
    <n v="2044"/>
    <b v="0"/>
  </r>
  <r>
    <x v="2"/>
    <s v="0221"/>
    <n v="0"/>
    <n v="0"/>
    <n v="2038"/>
    <n v="1999"/>
    <n v="-89.14"/>
    <n v="0"/>
    <s v="60-S1.5 - Retirement"/>
    <m/>
    <x v="1"/>
    <n v="2044"/>
    <b v="0"/>
  </r>
  <r>
    <x v="2"/>
    <s v="0221"/>
    <n v="0"/>
    <n v="0"/>
    <n v="2038"/>
    <n v="2003"/>
    <n v="-9781.1200000000008"/>
    <n v="0"/>
    <s v="60-S1.5 - Retirement"/>
    <m/>
    <x v="1"/>
    <n v="2044"/>
    <b v="0"/>
  </r>
  <r>
    <x v="2"/>
    <s v="0221"/>
    <n v="0"/>
    <n v="0"/>
    <n v="2038"/>
    <n v="2004"/>
    <n v="-15895.4"/>
    <n v="0"/>
    <s v="60-S1.5 - Retirement"/>
    <m/>
    <x v="1"/>
    <n v="2044"/>
    <b v="0"/>
  </r>
  <r>
    <x v="2"/>
    <s v="0221"/>
    <n v="0"/>
    <n v="0"/>
    <n v="2038"/>
    <n v="2005"/>
    <n v="-345.62"/>
    <n v="0"/>
    <s v="60-S1.5 - Retirement"/>
    <m/>
    <x v="1"/>
    <n v="2044"/>
    <b v="0"/>
  </r>
  <r>
    <x v="2"/>
    <s v="0221"/>
    <n v="0"/>
    <n v="0"/>
    <n v="2038"/>
    <n v="2006"/>
    <n v="-1463.43"/>
    <n v="0"/>
    <s v="60-S1.5 - Retirement"/>
    <m/>
    <x v="1"/>
    <n v="2044"/>
    <b v="0"/>
  </r>
  <r>
    <x v="2"/>
    <s v="0221"/>
    <n v="0"/>
    <n v="0"/>
    <n v="2038"/>
    <n v="2009"/>
    <n v="-1324.73"/>
    <n v="0"/>
    <s v="60-S1.5 - Retirement"/>
    <m/>
    <x v="1"/>
    <n v="2044"/>
    <b v="0"/>
  </r>
  <r>
    <x v="2"/>
    <s v="0221"/>
    <n v="0"/>
    <n v="0"/>
    <n v="2038"/>
    <n v="2010"/>
    <n v="-2264.63"/>
    <n v="0"/>
    <s v="60-S1.5 - Retirement"/>
    <m/>
    <x v="1"/>
    <n v="2044"/>
    <b v="0"/>
  </r>
  <r>
    <x v="2"/>
    <s v="0221"/>
    <n v="0"/>
    <n v="0"/>
    <n v="2039"/>
    <n v="1974"/>
    <n v="-247545.31"/>
    <n v="0"/>
    <s v="60-S1.5 - Retirement"/>
    <m/>
    <x v="1"/>
    <n v="2044"/>
    <b v="0"/>
  </r>
  <r>
    <x v="2"/>
    <s v="0221"/>
    <n v="0"/>
    <n v="0"/>
    <n v="2039"/>
    <n v="1977"/>
    <n v="-631.44000000000005"/>
    <n v="0"/>
    <s v="60-S1.5 - Retirement"/>
    <m/>
    <x v="1"/>
    <n v="2044"/>
    <b v="0"/>
  </r>
  <r>
    <x v="2"/>
    <s v="0221"/>
    <n v="0"/>
    <n v="0"/>
    <n v="2039"/>
    <n v="1985"/>
    <n v="-87.96"/>
    <n v="0"/>
    <s v="60-S1.5 - Retirement"/>
    <m/>
    <x v="1"/>
    <n v="2044"/>
    <b v="0"/>
  </r>
  <r>
    <x v="2"/>
    <s v="0221"/>
    <n v="0"/>
    <n v="0"/>
    <n v="2039"/>
    <n v="1986"/>
    <n v="-180.86"/>
    <n v="0"/>
    <s v="60-S1.5 - Retirement"/>
    <m/>
    <x v="1"/>
    <n v="2044"/>
    <b v="0"/>
  </r>
  <r>
    <x v="2"/>
    <s v="0221"/>
    <n v="0"/>
    <n v="0"/>
    <n v="2039"/>
    <n v="1988"/>
    <n v="-1380.97"/>
    <n v="0"/>
    <s v="60-S1.5 - Retirement"/>
    <m/>
    <x v="1"/>
    <n v="2044"/>
    <b v="0"/>
  </r>
  <r>
    <x v="2"/>
    <s v="0221"/>
    <n v="0"/>
    <n v="0"/>
    <n v="2039"/>
    <n v="1995"/>
    <n v="-13768.42"/>
    <n v="0"/>
    <s v="60-S1.5 - Retirement"/>
    <m/>
    <x v="1"/>
    <n v="2044"/>
    <b v="0"/>
  </r>
  <r>
    <x v="2"/>
    <s v="0221"/>
    <n v="0"/>
    <n v="0"/>
    <n v="2039"/>
    <n v="1996"/>
    <n v="-520.24"/>
    <n v="0"/>
    <s v="60-S1.5 - Retirement"/>
    <m/>
    <x v="1"/>
    <n v="2044"/>
    <b v="0"/>
  </r>
  <r>
    <x v="2"/>
    <s v="0221"/>
    <n v="0"/>
    <n v="0"/>
    <n v="2039"/>
    <n v="1997"/>
    <n v="-4489"/>
    <n v="0"/>
    <s v="60-S1.5 - Retirement"/>
    <m/>
    <x v="1"/>
    <n v="2044"/>
    <b v="0"/>
  </r>
  <r>
    <x v="2"/>
    <s v="0221"/>
    <n v="0"/>
    <n v="0"/>
    <n v="2039"/>
    <n v="1999"/>
    <n v="-92.46"/>
    <n v="0"/>
    <s v="60-S1.5 - Retirement"/>
    <m/>
    <x v="1"/>
    <n v="2044"/>
    <b v="0"/>
  </r>
  <r>
    <x v="2"/>
    <s v="0221"/>
    <n v="0"/>
    <n v="0"/>
    <n v="2039"/>
    <n v="2003"/>
    <n v="-10236.76"/>
    <n v="0"/>
    <s v="60-S1.5 - Retirement"/>
    <m/>
    <x v="1"/>
    <n v="2044"/>
    <b v="0"/>
  </r>
  <r>
    <x v="2"/>
    <s v="0221"/>
    <n v="0"/>
    <n v="0"/>
    <n v="2039"/>
    <n v="2004"/>
    <n v="-16628.400000000001"/>
    <n v="0"/>
    <s v="60-S1.5 - Retirement"/>
    <m/>
    <x v="1"/>
    <n v="2044"/>
    <b v="0"/>
  </r>
  <r>
    <x v="2"/>
    <s v="0221"/>
    <n v="0"/>
    <n v="0"/>
    <n v="2039"/>
    <n v="2005"/>
    <n v="-363.47"/>
    <n v="0"/>
    <s v="60-S1.5 - Retirement"/>
    <m/>
    <x v="1"/>
    <n v="2044"/>
    <b v="0"/>
  </r>
  <r>
    <x v="2"/>
    <s v="0221"/>
    <n v="0"/>
    <n v="0"/>
    <n v="2039"/>
    <n v="2006"/>
    <n v="-1543.04"/>
    <n v="0"/>
    <s v="60-S1.5 - Retirement"/>
    <m/>
    <x v="1"/>
    <n v="2044"/>
    <b v="0"/>
  </r>
  <r>
    <x v="2"/>
    <s v="0221"/>
    <n v="0"/>
    <n v="0"/>
    <n v="2039"/>
    <n v="2009"/>
    <n v="-1408.49"/>
    <n v="0"/>
    <s v="60-S1.5 - Retirement"/>
    <m/>
    <x v="1"/>
    <n v="2044"/>
    <b v="0"/>
  </r>
  <r>
    <x v="2"/>
    <s v="0221"/>
    <n v="0"/>
    <n v="0"/>
    <n v="2039"/>
    <n v="2010"/>
    <n v="-2405.92"/>
    <n v="0"/>
    <s v="60-S1.5 - Retirement"/>
    <m/>
    <x v="1"/>
    <n v="2044"/>
    <b v="0"/>
  </r>
  <r>
    <x v="2"/>
    <s v="0221"/>
    <n v="0"/>
    <n v="0"/>
    <n v="2040"/>
    <n v="1974"/>
    <n v="-245324.82"/>
    <n v="0"/>
    <s v="60-S1.5 - Retirement"/>
    <m/>
    <x v="1"/>
    <n v="2044"/>
    <b v="0"/>
  </r>
  <r>
    <x v="2"/>
    <s v="0221"/>
    <n v="0"/>
    <n v="0"/>
    <n v="2040"/>
    <n v="1977"/>
    <n v="-628.89"/>
    <n v="0"/>
    <s v="60-S1.5 - Retirement"/>
    <m/>
    <x v="1"/>
    <n v="2044"/>
    <b v="0"/>
  </r>
  <r>
    <x v="2"/>
    <s v="0221"/>
    <n v="0"/>
    <n v="0"/>
    <n v="2040"/>
    <n v="1985"/>
    <n v="-88.76"/>
    <n v="0"/>
    <s v="60-S1.5 - Retirement"/>
    <m/>
    <x v="1"/>
    <n v="2044"/>
    <b v="0"/>
  </r>
  <r>
    <x v="2"/>
    <s v="0221"/>
    <n v="0"/>
    <n v="0"/>
    <n v="2040"/>
    <n v="1986"/>
    <n v="-182.82"/>
    <n v="0"/>
    <s v="60-S1.5 - Retirement"/>
    <m/>
    <x v="1"/>
    <n v="2044"/>
    <b v="0"/>
  </r>
  <r>
    <x v="2"/>
    <s v="0221"/>
    <n v="0"/>
    <n v="0"/>
    <n v="2040"/>
    <n v="1988"/>
    <n v="-1400.54"/>
    <n v="0"/>
    <s v="60-S1.5 - Retirement"/>
    <m/>
    <x v="1"/>
    <n v="2044"/>
    <b v="0"/>
  </r>
  <r>
    <x v="2"/>
    <s v="0221"/>
    <n v="0"/>
    <n v="0"/>
    <n v="2040"/>
    <n v="1995"/>
    <n v="-14140.76"/>
    <n v="0"/>
    <s v="60-S1.5 - Retirement"/>
    <m/>
    <x v="1"/>
    <n v="2044"/>
    <b v="0"/>
  </r>
  <r>
    <x v="2"/>
    <s v="0221"/>
    <n v="0"/>
    <n v="0"/>
    <n v="2040"/>
    <n v="1996"/>
    <n v="-534.4"/>
    <n v="0"/>
    <s v="60-S1.5 - Retirement"/>
    <m/>
    <x v="1"/>
    <n v="2044"/>
    <b v="0"/>
  </r>
  <r>
    <x v="2"/>
    <s v="0221"/>
    <n v="0"/>
    <n v="0"/>
    <n v="2040"/>
    <n v="1997"/>
    <n v="-4627.78"/>
    <n v="0"/>
    <s v="60-S1.5 - Retirement"/>
    <m/>
    <x v="1"/>
    <n v="2044"/>
    <b v="0"/>
  </r>
  <r>
    <x v="2"/>
    <s v="0221"/>
    <n v="0"/>
    <n v="0"/>
    <n v="2040"/>
    <n v="1999"/>
    <n v="-95.51"/>
    <n v="0"/>
    <s v="60-S1.5 - Retirement"/>
    <m/>
    <x v="1"/>
    <n v="2044"/>
    <b v="0"/>
  </r>
  <r>
    <x v="2"/>
    <s v="0221"/>
    <n v="0"/>
    <n v="0"/>
    <n v="2040"/>
    <n v="2003"/>
    <n v="-10688.09"/>
    <n v="0"/>
    <s v="60-S1.5 - Retirement"/>
    <m/>
    <x v="1"/>
    <n v="2044"/>
    <b v="0"/>
  </r>
  <r>
    <x v="2"/>
    <s v="0221"/>
    <n v="0"/>
    <n v="0"/>
    <n v="2040"/>
    <n v="2004"/>
    <n v="-17403.009999999998"/>
    <n v="0"/>
    <s v="60-S1.5 - Retirement"/>
    <m/>
    <x v="1"/>
    <n v="2044"/>
    <b v="0"/>
  </r>
  <r>
    <x v="2"/>
    <s v="0221"/>
    <n v="0"/>
    <n v="0"/>
    <n v="2040"/>
    <n v="2005"/>
    <n v="-380.23"/>
    <n v="0"/>
    <s v="60-S1.5 - Retirement"/>
    <m/>
    <x v="1"/>
    <n v="2044"/>
    <b v="0"/>
  </r>
  <r>
    <x v="2"/>
    <s v="0221"/>
    <n v="0"/>
    <n v="0"/>
    <n v="2040"/>
    <n v="2006"/>
    <n v="-1622.76"/>
    <n v="0"/>
    <s v="60-S1.5 - Retirement"/>
    <m/>
    <x v="1"/>
    <n v="2044"/>
    <b v="0"/>
  </r>
  <r>
    <x v="2"/>
    <s v="0221"/>
    <n v="0"/>
    <n v="0"/>
    <n v="2040"/>
    <n v="2009"/>
    <n v="-1493.16"/>
    <n v="0"/>
    <s v="60-S1.5 - Retirement"/>
    <m/>
    <x v="1"/>
    <n v="2044"/>
    <b v="0"/>
  </r>
  <r>
    <x v="2"/>
    <s v="0221"/>
    <n v="0"/>
    <n v="0"/>
    <n v="2040"/>
    <n v="2010"/>
    <n v="-2558.04"/>
    <n v="0"/>
    <s v="60-S1.5 - Retirement"/>
    <m/>
    <x v="1"/>
    <n v="2044"/>
    <b v="0"/>
  </r>
  <r>
    <x v="2"/>
    <s v="0221"/>
    <n v="0"/>
    <n v="0"/>
    <n v="2041"/>
    <n v="1974"/>
    <n v="-242693.71"/>
    <n v="0"/>
    <s v="60-S1.5 - Retirement"/>
    <m/>
    <x v="1"/>
    <n v="2044"/>
    <b v="0"/>
  </r>
  <r>
    <x v="2"/>
    <s v="0221"/>
    <n v="0"/>
    <n v="0"/>
    <n v="2041"/>
    <n v="1977"/>
    <n v="-625.26"/>
    <n v="0"/>
    <s v="60-S1.5 - Retirement"/>
    <m/>
    <x v="1"/>
    <n v="2044"/>
    <b v="0"/>
  </r>
  <r>
    <x v="2"/>
    <s v="0221"/>
    <n v="0"/>
    <n v="0"/>
    <n v="2041"/>
    <n v="1985"/>
    <n v="-89.38"/>
    <n v="0"/>
    <s v="60-S1.5 - Retirement"/>
    <m/>
    <x v="1"/>
    <n v="2044"/>
    <b v="0"/>
  </r>
  <r>
    <x v="2"/>
    <s v="0221"/>
    <n v="0"/>
    <n v="0"/>
    <n v="2041"/>
    <n v="1986"/>
    <n v="-184.48"/>
    <n v="0"/>
    <s v="60-S1.5 - Retirement"/>
    <m/>
    <x v="1"/>
    <n v="2044"/>
    <b v="0"/>
  </r>
  <r>
    <x v="2"/>
    <s v="0221"/>
    <n v="0"/>
    <n v="0"/>
    <n v="2041"/>
    <n v="1988"/>
    <n v="-1417.01"/>
    <n v="0"/>
    <s v="60-S1.5 - Retirement"/>
    <m/>
    <x v="1"/>
    <n v="2044"/>
    <b v="0"/>
  </r>
  <r>
    <x v="2"/>
    <s v="0221"/>
    <n v="0"/>
    <n v="0"/>
    <n v="2041"/>
    <n v="1995"/>
    <n v="-14494.68"/>
    <n v="0"/>
    <s v="60-S1.5 - Retirement"/>
    <m/>
    <x v="1"/>
    <n v="2044"/>
    <b v="0"/>
  </r>
  <r>
    <x v="2"/>
    <s v="0221"/>
    <n v="0"/>
    <n v="0"/>
    <n v="2041"/>
    <n v="1996"/>
    <n v="-548.86"/>
    <n v="0"/>
    <s v="60-S1.5 - Retirement"/>
    <m/>
    <x v="1"/>
    <n v="2044"/>
    <b v="0"/>
  </r>
  <r>
    <x v="2"/>
    <s v="0221"/>
    <n v="0"/>
    <n v="0"/>
    <n v="2041"/>
    <n v="1997"/>
    <n v="-4753.79"/>
    <n v="0"/>
    <s v="60-S1.5 - Retirement"/>
    <m/>
    <x v="1"/>
    <n v="2044"/>
    <b v="0"/>
  </r>
  <r>
    <x v="2"/>
    <s v="0221"/>
    <n v="0"/>
    <n v="0"/>
    <n v="2041"/>
    <n v="1999"/>
    <n v="-98.67"/>
    <n v="0"/>
    <s v="60-S1.5 - Retirement"/>
    <m/>
    <x v="1"/>
    <n v="2044"/>
    <b v="0"/>
  </r>
  <r>
    <x v="2"/>
    <s v="0221"/>
    <n v="0"/>
    <n v="0"/>
    <n v="2041"/>
    <n v="2003"/>
    <n v="-11107.85"/>
    <n v="0"/>
    <s v="60-S1.5 - Retirement"/>
    <m/>
    <x v="1"/>
    <n v="2044"/>
    <b v="0"/>
  </r>
  <r>
    <x v="2"/>
    <s v="0221"/>
    <n v="0"/>
    <n v="0"/>
    <n v="2041"/>
    <n v="2004"/>
    <n v="-18170.29"/>
    <n v="0"/>
    <s v="60-S1.5 - Retirement"/>
    <m/>
    <x v="1"/>
    <n v="2044"/>
    <b v="0"/>
  </r>
  <r>
    <x v="2"/>
    <s v="0221"/>
    <n v="0"/>
    <n v="0"/>
    <n v="2041"/>
    <n v="2005"/>
    <n v="-397.94"/>
    <n v="0"/>
    <s v="60-S1.5 - Retirement"/>
    <m/>
    <x v="1"/>
    <n v="2044"/>
    <b v="0"/>
  </r>
  <r>
    <x v="2"/>
    <s v="0221"/>
    <n v="0"/>
    <n v="0"/>
    <n v="2041"/>
    <n v="2006"/>
    <n v="-1697.59"/>
    <n v="0"/>
    <s v="60-S1.5 - Retirement"/>
    <m/>
    <x v="1"/>
    <n v="2044"/>
    <b v="0"/>
  </r>
  <r>
    <x v="2"/>
    <s v="0221"/>
    <n v="0"/>
    <n v="0"/>
    <n v="2041"/>
    <n v="2009"/>
    <n v="-1573.42"/>
    <n v="0"/>
    <s v="60-S1.5 - Retirement"/>
    <m/>
    <x v="1"/>
    <n v="2044"/>
    <b v="0"/>
  </r>
  <r>
    <x v="2"/>
    <s v="0221"/>
    <n v="0"/>
    <n v="0"/>
    <n v="2041"/>
    <n v="2010"/>
    <n v="-2711.82"/>
    <n v="0"/>
    <s v="60-S1.5 - Retirement"/>
    <m/>
    <x v="1"/>
    <n v="2044"/>
    <b v="0"/>
  </r>
  <r>
    <x v="2"/>
    <s v="0221"/>
    <n v="0"/>
    <n v="0"/>
    <n v="2042"/>
    <n v="1974"/>
    <n v="-239873.88"/>
    <n v="0"/>
    <s v="60-S1.5 - Retirement"/>
    <m/>
    <x v="1"/>
    <n v="2044"/>
    <b v="0"/>
  </r>
  <r>
    <x v="2"/>
    <s v="0221"/>
    <n v="0"/>
    <n v="0"/>
    <n v="2042"/>
    <n v="1977"/>
    <n v="-620.91999999999996"/>
    <n v="0"/>
    <s v="60-S1.5 - Retirement"/>
    <m/>
    <x v="1"/>
    <n v="2044"/>
    <b v="0"/>
  </r>
  <r>
    <x v="2"/>
    <s v="0221"/>
    <n v="0"/>
    <n v="0"/>
    <n v="2042"/>
    <n v="1985"/>
    <n v="-89.9"/>
    <n v="0"/>
    <s v="60-S1.5 - Retirement"/>
    <m/>
    <x v="1"/>
    <n v="2044"/>
    <b v="0"/>
  </r>
  <r>
    <x v="2"/>
    <s v="0221"/>
    <n v="0"/>
    <n v="0"/>
    <n v="2042"/>
    <n v="1986"/>
    <n v="-185.77"/>
    <n v="0"/>
    <s v="60-S1.5 - Retirement"/>
    <m/>
    <x v="1"/>
    <n v="2044"/>
    <b v="0"/>
  </r>
  <r>
    <x v="2"/>
    <s v="0221"/>
    <n v="0"/>
    <n v="0"/>
    <n v="2042"/>
    <n v="1988"/>
    <n v="-1432.37"/>
    <n v="0"/>
    <s v="60-S1.5 - Retirement"/>
    <m/>
    <x v="1"/>
    <n v="2044"/>
    <b v="0"/>
  </r>
  <r>
    <x v="2"/>
    <s v="0221"/>
    <n v="0"/>
    <n v="0"/>
    <n v="2042"/>
    <n v="1995"/>
    <n v="-14810.78"/>
    <n v="0"/>
    <s v="60-S1.5 - Retirement"/>
    <m/>
    <x v="1"/>
    <n v="2044"/>
    <b v="0"/>
  </r>
  <r>
    <x v="2"/>
    <s v="0221"/>
    <n v="0"/>
    <n v="0"/>
    <n v="2042"/>
    <n v="1996"/>
    <n v="-562.59"/>
    <n v="0"/>
    <s v="60-S1.5 - Retirement"/>
    <m/>
    <x v="1"/>
    <n v="2044"/>
    <b v="0"/>
  </r>
  <r>
    <x v="2"/>
    <s v="0221"/>
    <n v="0"/>
    <n v="0"/>
    <n v="2042"/>
    <n v="1997"/>
    <n v="-4882.3500000000004"/>
    <n v="0"/>
    <s v="60-S1.5 - Retirement"/>
    <m/>
    <x v="1"/>
    <n v="2044"/>
    <b v="0"/>
  </r>
  <r>
    <x v="2"/>
    <s v="0221"/>
    <n v="0"/>
    <n v="0"/>
    <n v="2042"/>
    <n v="1999"/>
    <n v="-101.72"/>
    <n v="0"/>
    <s v="60-S1.5 - Retirement"/>
    <m/>
    <x v="1"/>
    <n v="2044"/>
    <b v="0"/>
  </r>
  <r>
    <x v="2"/>
    <s v="0221"/>
    <n v="0"/>
    <n v="0"/>
    <n v="2042"/>
    <n v="2003"/>
    <n v="-11546.84"/>
    <n v="0"/>
    <s v="60-S1.5 - Retirement"/>
    <m/>
    <x v="1"/>
    <n v="2044"/>
    <b v="0"/>
  </r>
  <r>
    <x v="2"/>
    <s v="0221"/>
    <n v="0"/>
    <n v="0"/>
    <n v="2042"/>
    <n v="2004"/>
    <n v="-18883.900000000001"/>
    <n v="0"/>
    <s v="60-S1.5 - Retirement"/>
    <m/>
    <x v="1"/>
    <n v="2044"/>
    <b v="0"/>
  </r>
  <r>
    <x v="2"/>
    <s v="0221"/>
    <n v="0"/>
    <n v="0"/>
    <n v="2042"/>
    <n v="2005"/>
    <n v="-415.49"/>
    <n v="0"/>
    <s v="60-S1.5 - Retirement"/>
    <m/>
    <x v="1"/>
    <n v="2044"/>
    <b v="0"/>
  </r>
  <r>
    <x v="2"/>
    <s v="0221"/>
    <n v="0"/>
    <n v="0"/>
    <n v="2042"/>
    <n v="2006"/>
    <n v="-1776.67"/>
    <n v="0"/>
    <s v="60-S1.5 - Retirement"/>
    <m/>
    <x v="1"/>
    <n v="2044"/>
    <b v="0"/>
  </r>
  <r>
    <x v="2"/>
    <s v="0221"/>
    <n v="0"/>
    <n v="0"/>
    <n v="2042"/>
    <n v="2009"/>
    <n v="-1659.02"/>
    <n v="0"/>
    <s v="60-S1.5 - Retirement"/>
    <m/>
    <x v="1"/>
    <n v="2044"/>
    <b v="0"/>
  </r>
  <r>
    <x v="2"/>
    <s v="0221"/>
    <n v="0"/>
    <n v="0"/>
    <n v="2042"/>
    <n v="2010"/>
    <n v="-2857.58"/>
    <n v="0"/>
    <s v="60-S1.5 - Retirement"/>
    <m/>
    <x v="1"/>
    <n v="2044"/>
    <b v="0"/>
  </r>
  <r>
    <x v="2"/>
    <s v="0221"/>
    <n v="0"/>
    <n v="0"/>
    <n v="2043"/>
    <n v="1974"/>
    <n v="-236520.98"/>
    <n v="0"/>
    <s v="60-S1.5 - Retirement"/>
    <m/>
    <x v="1"/>
    <n v="2044"/>
    <b v="0"/>
  </r>
  <r>
    <x v="2"/>
    <s v="0221"/>
    <n v="0"/>
    <n v="0"/>
    <n v="2043"/>
    <n v="1977"/>
    <n v="-615.35"/>
    <n v="0"/>
    <s v="60-S1.5 - Retirement"/>
    <m/>
    <x v="1"/>
    <n v="2044"/>
    <b v="0"/>
  </r>
  <r>
    <x v="2"/>
    <s v="0221"/>
    <n v="0"/>
    <n v="0"/>
    <n v="2043"/>
    <n v="1985"/>
    <n v="-90.26"/>
    <n v="0"/>
    <s v="60-S1.5 - Retirement"/>
    <m/>
    <x v="1"/>
    <n v="2044"/>
    <b v="0"/>
  </r>
  <r>
    <x v="2"/>
    <s v="0221"/>
    <n v="0"/>
    <n v="0"/>
    <n v="2043"/>
    <n v="1986"/>
    <n v="-186.84"/>
    <n v="0"/>
    <s v="60-S1.5 - Retirement"/>
    <m/>
    <x v="1"/>
    <n v="2044"/>
    <b v="0"/>
  </r>
  <r>
    <x v="2"/>
    <s v="0221"/>
    <n v="0"/>
    <n v="0"/>
    <n v="2043"/>
    <n v="1988"/>
    <n v="-1445.34"/>
    <n v="0"/>
    <s v="60-S1.5 - Retirement"/>
    <m/>
    <x v="1"/>
    <n v="2044"/>
    <b v="0"/>
  </r>
  <r>
    <x v="2"/>
    <s v="0221"/>
    <n v="0"/>
    <n v="0"/>
    <n v="2043"/>
    <n v="1995"/>
    <n v="-15127.58"/>
    <n v="0"/>
    <s v="60-S1.5 - Retirement"/>
    <m/>
    <x v="1"/>
    <n v="2044"/>
    <b v="0"/>
  </r>
  <r>
    <x v="2"/>
    <s v="0221"/>
    <n v="0"/>
    <n v="0"/>
    <n v="2043"/>
    <n v="1996"/>
    <n v="-574.86"/>
    <n v="0"/>
    <s v="60-S1.5 - Retirement"/>
    <m/>
    <x v="1"/>
    <n v="2044"/>
    <b v="0"/>
  </r>
  <r>
    <x v="2"/>
    <s v="0221"/>
    <n v="0"/>
    <n v="0"/>
    <n v="2043"/>
    <n v="1997"/>
    <n v="-5004.55"/>
    <n v="0"/>
    <s v="60-S1.5 - Retirement"/>
    <m/>
    <x v="1"/>
    <n v="2044"/>
    <b v="0"/>
  </r>
  <r>
    <x v="2"/>
    <s v="0221"/>
    <n v="0"/>
    <n v="0"/>
    <n v="2043"/>
    <n v="1999"/>
    <n v="-104.49"/>
    <n v="0"/>
    <s v="60-S1.5 - Retirement"/>
    <m/>
    <x v="1"/>
    <n v="2044"/>
    <b v="0"/>
  </r>
  <r>
    <x v="2"/>
    <s v="0221"/>
    <n v="0"/>
    <n v="0"/>
    <n v="2043"/>
    <n v="2003"/>
    <n v="-11976.62"/>
    <n v="0"/>
    <s v="60-S1.5 - Retirement"/>
    <m/>
    <x v="1"/>
    <n v="2044"/>
    <b v="0"/>
  </r>
  <r>
    <x v="2"/>
    <s v="0221"/>
    <n v="0"/>
    <n v="0"/>
    <n v="2043"/>
    <n v="2004"/>
    <n v="-19630.21"/>
    <n v="0"/>
    <s v="60-S1.5 - Retirement"/>
    <m/>
    <x v="1"/>
    <n v="2044"/>
    <b v="0"/>
  </r>
  <r>
    <x v="2"/>
    <s v="0221"/>
    <n v="0"/>
    <n v="0"/>
    <n v="2043"/>
    <n v="2005"/>
    <n v="-431.81"/>
    <n v="0"/>
    <s v="60-S1.5 - Retirement"/>
    <m/>
    <x v="1"/>
    <n v="2044"/>
    <b v="0"/>
  </r>
  <r>
    <x v="2"/>
    <s v="0221"/>
    <n v="0"/>
    <n v="0"/>
    <n v="2043"/>
    <n v="2006"/>
    <n v="-1855"/>
    <n v="0"/>
    <s v="60-S1.5 - Retirement"/>
    <m/>
    <x v="1"/>
    <n v="2044"/>
    <b v="0"/>
  </r>
  <r>
    <x v="2"/>
    <s v="0221"/>
    <n v="0"/>
    <n v="0"/>
    <n v="2043"/>
    <n v="2009"/>
    <n v="-1744.72"/>
    <n v="0"/>
    <s v="60-S1.5 - Retirement"/>
    <m/>
    <x v="1"/>
    <n v="2044"/>
    <b v="0"/>
  </r>
  <r>
    <x v="2"/>
    <s v="0221"/>
    <n v="0"/>
    <n v="0"/>
    <n v="2043"/>
    <n v="2010"/>
    <n v="-3013.05"/>
    <n v="0"/>
    <s v="60-S1.5 - Retirement"/>
    <m/>
    <x v="1"/>
    <n v="2044"/>
    <b v="0"/>
  </r>
  <r>
    <x v="2"/>
    <s v="0221"/>
    <n v="0"/>
    <n v="0"/>
    <n v="2044"/>
    <n v="1974"/>
    <n v="-4876926.82"/>
    <n v="0"/>
    <s v="60-S1.5 - Retirement"/>
    <m/>
    <x v="1"/>
    <n v="2044"/>
    <b v="1"/>
  </r>
  <r>
    <x v="2"/>
    <s v="0221"/>
    <n v="0"/>
    <n v="0"/>
    <n v="2044"/>
    <n v="1977"/>
    <n v="-14036.46"/>
    <n v="0"/>
    <s v="60-S1.5 - Retirement"/>
    <m/>
    <x v="1"/>
    <n v="2044"/>
    <b v="1"/>
  </r>
  <r>
    <x v="2"/>
    <s v="0221"/>
    <n v="0"/>
    <n v="0"/>
    <n v="2044"/>
    <n v="1985"/>
    <n v="-2724.21"/>
    <n v="0"/>
    <s v="60-S1.5 - Retirement"/>
    <m/>
    <x v="1"/>
    <n v="2044"/>
    <b v="1"/>
  </r>
  <r>
    <x v="2"/>
    <s v="0221"/>
    <n v="0"/>
    <n v="0"/>
    <n v="2044"/>
    <n v="1986"/>
    <n v="-5849.66"/>
    <n v="0"/>
    <s v="60-S1.5 - Retirement"/>
    <m/>
    <x v="1"/>
    <n v="2044"/>
    <b v="1"/>
  </r>
  <r>
    <x v="2"/>
    <s v="0221"/>
    <n v="0"/>
    <n v="0"/>
    <n v="2044"/>
    <n v="1988"/>
    <n v="-48750.25"/>
    <n v="0"/>
    <s v="60-S1.5 - Retirement"/>
    <m/>
    <x v="1"/>
    <n v="2044"/>
    <b v="1"/>
  </r>
  <r>
    <x v="2"/>
    <s v="0221"/>
    <n v="0"/>
    <n v="0"/>
    <n v="2044"/>
    <n v="1995"/>
    <n v="-675100.49"/>
    <n v="0"/>
    <s v="60-S1.5 - Retirement"/>
    <m/>
    <x v="1"/>
    <n v="2044"/>
    <b v="1"/>
  </r>
  <r>
    <x v="2"/>
    <s v="0221"/>
    <n v="0"/>
    <n v="0"/>
    <n v="2044"/>
    <n v="1996"/>
    <n v="-26790.29"/>
    <n v="0"/>
    <s v="60-S1.5 - Retirement"/>
    <m/>
    <x v="1"/>
    <n v="2044"/>
    <b v="1"/>
  </r>
  <r>
    <x v="2"/>
    <s v="0221"/>
    <n v="0"/>
    <n v="0"/>
    <n v="2044"/>
    <n v="1997"/>
    <n v="-243427.24"/>
    <n v="0"/>
    <s v="60-S1.5 - Retirement"/>
    <m/>
    <x v="1"/>
    <n v="2044"/>
    <b v="1"/>
  </r>
  <r>
    <x v="2"/>
    <s v="0221"/>
    <n v="0"/>
    <n v="0"/>
    <n v="2044"/>
    <n v="1999"/>
    <n v="-5567.96"/>
    <n v="0"/>
    <s v="60-S1.5 - Retirement"/>
    <m/>
    <x v="1"/>
    <n v="2044"/>
    <b v="1"/>
  </r>
  <r>
    <x v="2"/>
    <s v="0221"/>
    <n v="0"/>
    <n v="0"/>
    <n v="2044"/>
    <n v="2003"/>
    <n v="-773090.87"/>
    <n v="0"/>
    <s v="60-S1.5 - Retirement"/>
    <m/>
    <x v="1"/>
    <n v="2044"/>
    <b v="1"/>
  </r>
  <r>
    <x v="2"/>
    <s v="0221"/>
    <n v="0"/>
    <n v="0"/>
    <n v="2044"/>
    <n v="2004"/>
    <n v="-1334654.5900000001"/>
    <n v="0"/>
    <s v="60-S1.5 - Retirement"/>
    <m/>
    <x v="1"/>
    <n v="2044"/>
    <b v="1"/>
  </r>
  <r>
    <x v="2"/>
    <s v="0221"/>
    <n v="0"/>
    <n v="0"/>
    <n v="2044"/>
    <n v="2005"/>
    <n v="-30967.63"/>
    <n v="0"/>
    <s v="60-S1.5 - Retirement"/>
    <m/>
    <x v="1"/>
    <n v="2044"/>
    <b v="1"/>
  </r>
  <r>
    <x v="2"/>
    <s v="0221"/>
    <n v="0"/>
    <n v="0"/>
    <n v="2044"/>
    <n v="2006"/>
    <n v="-140186.46"/>
    <n v="0"/>
    <s v="60-S1.5 - Retirement"/>
    <m/>
    <x v="1"/>
    <n v="2044"/>
    <b v="1"/>
  </r>
  <r>
    <x v="2"/>
    <s v="0221"/>
    <n v="0"/>
    <n v="0"/>
    <n v="2044"/>
    <n v="2009"/>
    <n v="-156452.64000000001"/>
    <n v="0"/>
    <s v="60-S1.5 - Retirement"/>
    <m/>
    <x v="1"/>
    <n v="2044"/>
    <b v="1"/>
  </r>
  <r>
    <x v="2"/>
    <s v="0221"/>
    <n v="0"/>
    <n v="0"/>
    <n v="2044"/>
    <n v="2010"/>
    <n v="-287312.12"/>
    <n v="0"/>
    <s v="60-S1.5 - Retirement"/>
    <m/>
    <x v="1"/>
    <n v="2044"/>
    <b v="1"/>
  </r>
  <r>
    <x v="2"/>
    <s v="0231"/>
    <n v="0"/>
    <n v="0"/>
    <n v="2011"/>
    <n v="1978"/>
    <n v="-143050.88"/>
    <n v="0"/>
    <s v="60-S1.5 - Retirement"/>
    <m/>
    <x v="1"/>
    <n v="2048"/>
    <b v="0"/>
  </r>
  <r>
    <x v="2"/>
    <s v="0231"/>
    <n v="0"/>
    <n v="0"/>
    <n v="2011"/>
    <n v="1979"/>
    <n v="-81412.59"/>
    <n v="0"/>
    <s v="60-S1.5 - Retirement"/>
    <m/>
    <x v="1"/>
    <n v="2048"/>
    <b v="0"/>
  </r>
  <r>
    <x v="2"/>
    <s v="0231"/>
    <n v="0"/>
    <n v="0"/>
    <n v="2011"/>
    <n v="1981"/>
    <n v="-405.59"/>
    <n v="0"/>
    <s v="60-S1.5 - Retirement"/>
    <m/>
    <x v="1"/>
    <n v="2048"/>
    <b v="0"/>
  </r>
  <r>
    <x v="2"/>
    <s v="0231"/>
    <n v="0"/>
    <n v="0"/>
    <n v="2011"/>
    <n v="1988"/>
    <n v="-11.08"/>
    <n v="0"/>
    <s v="60-S1.5 - Retirement"/>
    <m/>
    <x v="1"/>
    <n v="2048"/>
    <b v="0"/>
  </r>
  <r>
    <x v="2"/>
    <s v="0231"/>
    <n v="0"/>
    <n v="0"/>
    <n v="2011"/>
    <n v="1993"/>
    <n v="-85.71"/>
    <n v="0"/>
    <s v="60-S1.5 - Retirement"/>
    <m/>
    <x v="1"/>
    <n v="2048"/>
    <b v="0"/>
  </r>
  <r>
    <x v="2"/>
    <s v="0231"/>
    <n v="0"/>
    <n v="0"/>
    <n v="2011"/>
    <n v="1994"/>
    <n v="-2488.04"/>
    <n v="0"/>
    <s v="60-S1.5 - Retirement"/>
    <m/>
    <x v="1"/>
    <n v="2048"/>
    <b v="0"/>
  </r>
  <r>
    <x v="2"/>
    <s v="0231"/>
    <n v="0"/>
    <n v="0"/>
    <n v="2011"/>
    <n v="1995"/>
    <n v="-236.28"/>
    <n v="0"/>
    <s v="60-S1.5 - Retirement"/>
    <m/>
    <x v="1"/>
    <n v="2048"/>
    <b v="0"/>
  </r>
  <r>
    <x v="2"/>
    <s v="0231"/>
    <n v="0"/>
    <n v="0"/>
    <n v="2011"/>
    <n v="1996"/>
    <n v="-2924.21"/>
    <n v="0"/>
    <s v="60-S1.5 - Retirement"/>
    <m/>
    <x v="1"/>
    <n v="2048"/>
    <b v="0"/>
  </r>
  <r>
    <x v="2"/>
    <s v="0231"/>
    <n v="0"/>
    <n v="0"/>
    <n v="2011"/>
    <n v="1997"/>
    <n v="-328.03"/>
    <n v="0"/>
    <s v="60-S1.5 - Retirement"/>
    <m/>
    <x v="1"/>
    <n v="2048"/>
    <b v="0"/>
  </r>
  <r>
    <x v="2"/>
    <s v="0231"/>
    <n v="0"/>
    <n v="0"/>
    <n v="2011"/>
    <n v="1999"/>
    <n v="-10.3"/>
    <n v="0"/>
    <s v="60-S1.5 - Retirement"/>
    <m/>
    <x v="1"/>
    <n v="2048"/>
    <b v="0"/>
  </r>
  <r>
    <x v="2"/>
    <s v="0231"/>
    <n v="0"/>
    <n v="0"/>
    <n v="2011"/>
    <n v="2004"/>
    <n v="-413.81"/>
    <n v="0"/>
    <s v="60-S1.5 - Retirement"/>
    <m/>
    <x v="1"/>
    <n v="2048"/>
    <b v="0"/>
  </r>
  <r>
    <x v="2"/>
    <s v="0231"/>
    <n v="0"/>
    <n v="0"/>
    <n v="2011"/>
    <n v="2005"/>
    <n v="-399.28"/>
    <n v="0"/>
    <s v="60-S1.5 - Retirement"/>
    <m/>
    <x v="1"/>
    <n v="2048"/>
    <b v="0"/>
  </r>
  <r>
    <x v="2"/>
    <s v="0231"/>
    <n v="0"/>
    <n v="0"/>
    <n v="2011"/>
    <n v="2006"/>
    <n v="-21.91"/>
    <n v="0"/>
    <s v="60-S1.5 - Retirement"/>
    <m/>
    <x v="1"/>
    <n v="2048"/>
    <b v="0"/>
  </r>
  <r>
    <x v="2"/>
    <s v="0231"/>
    <n v="0"/>
    <n v="0"/>
    <n v="2011"/>
    <n v="2008"/>
    <n v="-2.54"/>
    <n v="0"/>
    <s v="60-S1.5 - Retirement"/>
    <m/>
    <x v="1"/>
    <n v="2048"/>
    <b v="0"/>
  </r>
  <r>
    <x v="2"/>
    <s v="0231"/>
    <n v="0"/>
    <n v="0"/>
    <n v="2011"/>
    <n v="2009"/>
    <n v="-70.260000000000005"/>
    <n v="0"/>
    <s v="60-S1.5 - Retirement"/>
    <m/>
    <x v="1"/>
    <n v="2048"/>
    <b v="0"/>
  </r>
  <r>
    <x v="2"/>
    <s v="0231"/>
    <n v="0"/>
    <n v="0"/>
    <n v="2011"/>
    <n v="2010"/>
    <n v="-4.4800000000000004"/>
    <n v="0"/>
    <s v="60-S1.5 - Retirement"/>
    <m/>
    <x v="1"/>
    <n v="2048"/>
    <b v="0"/>
  </r>
  <r>
    <x v="2"/>
    <s v="0231"/>
    <n v="0"/>
    <n v="0"/>
    <n v="2012"/>
    <n v="1978"/>
    <n v="-150440.85"/>
    <n v="0"/>
    <s v="60-S1.5 - Retirement"/>
    <m/>
    <x v="1"/>
    <n v="2048"/>
    <b v="0"/>
  </r>
  <r>
    <x v="2"/>
    <s v="0231"/>
    <n v="0"/>
    <n v="0"/>
    <n v="2012"/>
    <n v="1979"/>
    <n v="-85841.8"/>
    <n v="0"/>
    <s v="60-S1.5 - Retirement"/>
    <m/>
    <x v="1"/>
    <n v="2048"/>
    <b v="0"/>
  </r>
  <r>
    <x v="2"/>
    <s v="0231"/>
    <n v="0"/>
    <n v="0"/>
    <n v="2012"/>
    <n v="1981"/>
    <n v="-429.97"/>
    <n v="0"/>
    <s v="60-S1.5 - Retirement"/>
    <m/>
    <x v="1"/>
    <n v="2048"/>
    <b v="0"/>
  </r>
  <r>
    <x v="2"/>
    <s v="0231"/>
    <n v="0"/>
    <n v="0"/>
    <n v="2012"/>
    <n v="1988"/>
    <n v="-12.03"/>
    <n v="0"/>
    <s v="60-S1.5 - Retirement"/>
    <m/>
    <x v="1"/>
    <n v="2048"/>
    <b v="0"/>
  </r>
  <r>
    <x v="2"/>
    <s v="0231"/>
    <n v="0"/>
    <n v="0"/>
    <n v="2012"/>
    <n v="1993"/>
    <n v="-95.3"/>
    <n v="0"/>
    <s v="60-S1.5 - Retirement"/>
    <m/>
    <x v="1"/>
    <n v="2048"/>
    <b v="0"/>
  </r>
  <r>
    <x v="2"/>
    <s v="0231"/>
    <n v="0"/>
    <n v="0"/>
    <n v="2012"/>
    <n v="1994"/>
    <n v="-2782.95"/>
    <n v="0"/>
    <s v="60-S1.5 - Retirement"/>
    <m/>
    <x v="1"/>
    <n v="2048"/>
    <b v="0"/>
  </r>
  <r>
    <x v="2"/>
    <s v="0231"/>
    <n v="0"/>
    <n v="0"/>
    <n v="2012"/>
    <n v="1995"/>
    <n v="-264.20999999999998"/>
    <n v="0"/>
    <s v="60-S1.5 - Retirement"/>
    <m/>
    <x v="1"/>
    <n v="2048"/>
    <b v="0"/>
  </r>
  <r>
    <x v="2"/>
    <s v="0231"/>
    <n v="0"/>
    <n v="0"/>
    <n v="2012"/>
    <n v="1996"/>
    <n v="-3318.43"/>
    <n v="0"/>
    <s v="60-S1.5 - Retirement"/>
    <m/>
    <x v="1"/>
    <n v="2048"/>
    <b v="0"/>
  </r>
  <r>
    <x v="2"/>
    <s v="0231"/>
    <n v="0"/>
    <n v="0"/>
    <n v="2012"/>
    <n v="1997"/>
    <n v="-375.31"/>
    <n v="0"/>
    <s v="60-S1.5 - Retirement"/>
    <m/>
    <x v="1"/>
    <n v="2048"/>
    <b v="0"/>
  </r>
  <r>
    <x v="2"/>
    <s v="0231"/>
    <n v="0"/>
    <n v="0"/>
    <n v="2012"/>
    <n v="1999"/>
    <n v="-12.03"/>
    <n v="0"/>
    <s v="60-S1.5 - Retirement"/>
    <m/>
    <x v="1"/>
    <n v="2048"/>
    <b v="0"/>
  </r>
  <r>
    <x v="2"/>
    <s v="0231"/>
    <n v="0"/>
    <n v="0"/>
    <n v="2012"/>
    <n v="2004"/>
    <n v="-524.01"/>
    <n v="0"/>
    <s v="60-S1.5 - Retirement"/>
    <m/>
    <x v="1"/>
    <n v="2048"/>
    <b v="0"/>
  </r>
  <r>
    <x v="2"/>
    <s v="0231"/>
    <n v="0"/>
    <n v="0"/>
    <n v="2012"/>
    <n v="2005"/>
    <n v="-532.66"/>
    <n v="0"/>
    <s v="60-S1.5 - Retirement"/>
    <m/>
    <x v="1"/>
    <n v="2048"/>
    <b v="0"/>
  </r>
  <r>
    <x v="2"/>
    <s v="0231"/>
    <n v="0"/>
    <n v="0"/>
    <n v="2012"/>
    <n v="2006"/>
    <n v="-30.71"/>
    <n v="0"/>
    <s v="60-S1.5 - Retirement"/>
    <m/>
    <x v="1"/>
    <n v="2048"/>
    <b v="0"/>
  </r>
  <r>
    <x v="2"/>
    <s v="0231"/>
    <n v="0"/>
    <n v="0"/>
    <n v="2012"/>
    <n v="2008"/>
    <n v="-4.3099999999999996"/>
    <n v="0"/>
    <s v="60-S1.5 - Retirement"/>
    <m/>
    <x v="1"/>
    <n v="2048"/>
    <b v="0"/>
  </r>
  <r>
    <x v="2"/>
    <s v="0231"/>
    <n v="0"/>
    <n v="0"/>
    <n v="2012"/>
    <n v="2009"/>
    <n v="-146.13"/>
    <n v="0"/>
    <s v="60-S1.5 - Retirement"/>
    <m/>
    <x v="1"/>
    <n v="2048"/>
    <b v="0"/>
  </r>
  <r>
    <x v="2"/>
    <s v="0231"/>
    <n v="0"/>
    <n v="0"/>
    <n v="2012"/>
    <n v="2010"/>
    <n v="-13.78"/>
    <n v="0"/>
    <s v="60-S1.5 - Retirement"/>
    <m/>
    <x v="1"/>
    <n v="2048"/>
    <b v="0"/>
  </r>
  <r>
    <x v="2"/>
    <s v="0231"/>
    <n v="0"/>
    <n v="0"/>
    <n v="2013"/>
    <n v="1978"/>
    <n v="-157378.29"/>
    <n v="0"/>
    <s v="60-S1.5 - Retirement"/>
    <m/>
    <x v="1"/>
    <n v="2048"/>
    <b v="0"/>
  </r>
  <r>
    <x v="2"/>
    <s v="0231"/>
    <n v="0"/>
    <n v="0"/>
    <n v="2013"/>
    <n v="1979"/>
    <n v="-90276.36"/>
    <n v="0"/>
    <s v="60-S1.5 - Retirement"/>
    <m/>
    <x v="1"/>
    <n v="2048"/>
    <b v="0"/>
  </r>
  <r>
    <x v="2"/>
    <s v="0231"/>
    <n v="0"/>
    <n v="0"/>
    <n v="2013"/>
    <n v="1981"/>
    <n v="-453.08"/>
    <n v="0"/>
    <s v="60-S1.5 - Retirement"/>
    <m/>
    <x v="1"/>
    <n v="2048"/>
    <b v="0"/>
  </r>
  <r>
    <x v="2"/>
    <s v="0231"/>
    <n v="0"/>
    <n v="0"/>
    <n v="2013"/>
    <n v="1988"/>
    <n v="-13"/>
    <n v="0"/>
    <s v="60-S1.5 - Retirement"/>
    <m/>
    <x v="1"/>
    <n v="2048"/>
    <b v="0"/>
  </r>
  <r>
    <x v="2"/>
    <s v="0231"/>
    <n v="0"/>
    <n v="0"/>
    <n v="2013"/>
    <n v="1993"/>
    <n v="-104.75"/>
    <n v="0"/>
    <s v="60-S1.5 - Retirement"/>
    <m/>
    <x v="1"/>
    <n v="2048"/>
    <b v="0"/>
  </r>
  <r>
    <x v="2"/>
    <s v="0231"/>
    <n v="0"/>
    <n v="0"/>
    <n v="2013"/>
    <n v="1994"/>
    <n v="-3094.31"/>
    <n v="0"/>
    <s v="60-S1.5 - Retirement"/>
    <m/>
    <x v="1"/>
    <n v="2048"/>
    <b v="0"/>
  </r>
  <r>
    <x v="2"/>
    <s v="0231"/>
    <n v="0"/>
    <n v="0"/>
    <n v="2013"/>
    <n v="1995"/>
    <n v="-295.52999999999997"/>
    <n v="0"/>
    <s v="60-S1.5 - Retirement"/>
    <m/>
    <x v="1"/>
    <n v="2048"/>
    <b v="0"/>
  </r>
  <r>
    <x v="2"/>
    <s v="0231"/>
    <n v="0"/>
    <n v="0"/>
    <n v="2013"/>
    <n v="1996"/>
    <n v="-3710.73"/>
    <n v="0"/>
    <s v="60-S1.5 - Retirement"/>
    <m/>
    <x v="1"/>
    <n v="2048"/>
    <b v="0"/>
  </r>
  <r>
    <x v="2"/>
    <s v="0231"/>
    <n v="0"/>
    <n v="0"/>
    <n v="2013"/>
    <n v="1997"/>
    <n v="-425.91"/>
    <n v="0"/>
    <s v="60-S1.5 - Retirement"/>
    <m/>
    <x v="1"/>
    <n v="2048"/>
    <b v="0"/>
  </r>
  <r>
    <x v="2"/>
    <s v="0231"/>
    <n v="0"/>
    <n v="0"/>
    <n v="2013"/>
    <n v="1999"/>
    <n v="-13.78"/>
    <n v="0"/>
    <s v="60-S1.5 - Retirement"/>
    <m/>
    <x v="1"/>
    <n v="2048"/>
    <b v="0"/>
  </r>
  <r>
    <x v="2"/>
    <s v="0231"/>
    <n v="0"/>
    <n v="0"/>
    <n v="2013"/>
    <n v="2004"/>
    <n v="-654.66"/>
    <n v="0"/>
    <s v="60-S1.5 - Retirement"/>
    <m/>
    <x v="1"/>
    <n v="2048"/>
    <b v="0"/>
  </r>
  <r>
    <x v="2"/>
    <s v="0231"/>
    <n v="0"/>
    <n v="0"/>
    <n v="2013"/>
    <n v="2005"/>
    <n v="-674.5"/>
    <n v="0"/>
    <s v="60-S1.5 - Retirement"/>
    <m/>
    <x v="1"/>
    <n v="2048"/>
    <b v="0"/>
  </r>
  <r>
    <x v="2"/>
    <s v="0231"/>
    <n v="0"/>
    <n v="0"/>
    <n v="2013"/>
    <n v="2006"/>
    <n v="-40.97"/>
    <n v="0"/>
    <s v="60-S1.5 - Retirement"/>
    <m/>
    <x v="1"/>
    <n v="2048"/>
    <b v="0"/>
  </r>
  <r>
    <x v="2"/>
    <s v="0231"/>
    <n v="0"/>
    <n v="0"/>
    <n v="2013"/>
    <n v="2008"/>
    <n v="-6.34"/>
    <n v="0"/>
    <s v="60-S1.5 - Retirement"/>
    <m/>
    <x v="1"/>
    <n v="2048"/>
    <b v="0"/>
  </r>
  <r>
    <x v="2"/>
    <s v="0231"/>
    <n v="0"/>
    <n v="0"/>
    <n v="2013"/>
    <n v="2009"/>
    <n v="-247.93"/>
    <n v="0"/>
    <s v="60-S1.5 - Retirement"/>
    <m/>
    <x v="1"/>
    <n v="2048"/>
    <b v="0"/>
  </r>
  <r>
    <x v="2"/>
    <s v="0231"/>
    <n v="0"/>
    <n v="0"/>
    <n v="2013"/>
    <n v="2010"/>
    <n v="-28.67"/>
    <n v="0"/>
    <s v="60-S1.5 - Retirement"/>
    <m/>
    <x v="1"/>
    <n v="2048"/>
    <b v="0"/>
  </r>
  <r>
    <x v="2"/>
    <s v="0231"/>
    <n v="0"/>
    <n v="0"/>
    <n v="2014"/>
    <n v="1978"/>
    <n v="-164709.49"/>
    <n v="0"/>
    <s v="60-S1.5 - Retirement"/>
    <m/>
    <x v="1"/>
    <n v="2048"/>
    <b v="0"/>
  </r>
  <r>
    <x v="2"/>
    <s v="0231"/>
    <n v="0"/>
    <n v="0"/>
    <n v="2014"/>
    <n v="1979"/>
    <n v="-94439.37"/>
    <n v="0"/>
    <s v="60-S1.5 - Retirement"/>
    <m/>
    <x v="1"/>
    <n v="2048"/>
    <b v="0"/>
  </r>
  <r>
    <x v="2"/>
    <s v="0231"/>
    <n v="0"/>
    <n v="0"/>
    <n v="2014"/>
    <n v="1981"/>
    <n v="-477.73"/>
    <n v="0"/>
    <s v="60-S1.5 - Retirement"/>
    <m/>
    <x v="1"/>
    <n v="2048"/>
    <b v="0"/>
  </r>
  <r>
    <x v="2"/>
    <s v="0231"/>
    <n v="0"/>
    <n v="0"/>
    <n v="2014"/>
    <n v="1988"/>
    <n v="-13.94"/>
    <n v="0"/>
    <s v="60-S1.5 - Retirement"/>
    <m/>
    <x v="1"/>
    <n v="2048"/>
    <b v="0"/>
  </r>
  <r>
    <x v="2"/>
    <s v="0231"/>
    <n v="0"/>
    <n v="0"/>
    <n v="2014"/>
    <n v="1993"/>
    <n v="-115.21"/>
    <n v="0"/>
    <s v="60-S1.5 - Retirement"/>
    <m/>
    <x v="1"/>
    <n v="2048"/>
    <b v="0"/>
  </r>
  <r>
    <x v="2"/>
    <s v="0231"/>
    <n v="0"/>
    <n v="0"/>
    <n v="2014"/>
    <n v="1994"/>
    <n v="-3401.07"/>
    <n v="0"/>
    <s v="60-S1.5 - Retirement"/>
    <m/>
    <x v="1"/>
    <n v="2048"/>
    <b v="0"/>
  </r>
  <r>
    <x v="2"/>
    <s v="0231"/>
    <n v="0"/>
    <n v="0"/>
    <n v="2014"/>
    <n v="1995"/>
    <n v="-328.59"/>
    <n v="0"/>
    <s v="60-S1.5 - Retirement"/>
    <m/>
    <x v="1"/>
    <n v="2048"/>
    <b v="0"/>
  </r>
  <r>
    <x v="2"/>
    <s v="0231"/>
    <n v="0"/>
    <n v="0"/>
    <n v="2014"/>
    <n v="1996"/>
    <n v="-4150.57"/>
    <n v="0"/>
    <s v="60-S1.5 - Retirement"/>
    <m/>
    <x v="1"/>
    <n v="2048"/>
    <b v="0"/>
  </r>
  <r>
    <x v="2"/>
    <s v="0231"/>
    <n v="0"/>
    <n v="0"/>
    <n v="2014"/>
    <n v="1997"/>
    <n v="-476.26"/>
    <n v="0"/>
    <s v="60-S1.5 - Retirement"/>
    <m/>
    <x v="1"/>
    <n v="2048"/>
    <b v="0"/>
  </r>
  <r>
    <x v="2"/>
    <s v="0231"/>
    <n v="0"/>
    <n v="0"/>
    <n v="2014"/>
    <n v="1999"/>
    <n v="-15.76"/>
    <n v="0"/>
    <s v="60-S1.5 - Retirement"/>
    <m/>
    <x v="1"/>
    <n v="2048"/>
    <b v="0"/>
  </r>
  <r>
    <x v="2"/>
    <s v="0231"/>
    <n v="0"/>
    <n v="0"/>
    <n v="2014"/>
    <n v="2004"/>
    <n v="-800.2"/>
    <n v="0"/>
    <s v="60-S1.5 - Retirement"/>
    <m/>
    <x v="1"/>
    <n v="2048"/>
    <b v="0"/>
  </r>
  <r>
    <x v="2"/>
    <s v="0231"/>
    <n v="0"/>
    <n v="0"/>
    <n v="2014"/>
    <n v="2005"/>
    <n v="-842.67"/>
    <n v="0"/>
    <s v="60-S1.5 - Retirement"/>
    <m/>
    <x v="1"/>
    <n v="2048"/>
    <b v="0"/>
  </r>
  <r>
    <x v="2"/>
    <s v="0231"/>
    <n v="0"/>
    <n v="0"/>
    <n v="2014"/>
    <n v="2006"/>
    <n v="-51.88"/>
    <n v="0"/>
    <s v="60-S1.5 - Retirement"/>
    <m/>
    <x v="1"/>
    <n v="2048"/>
    <b v="0"/>
  </r>
  <r>
    <x v="2"/>
    <s v="0231"/>
    <n v="0"/>
    <n v="0"/>
    <n v="2014"/>
    <n v="2008"/>
    <n v="-8.89"/>
    <n v="0"/>
    <s v="60-S1.5 - Retirement"/>
    <m/>
    <x v="1"/>
    <n v="2048"/>
    <b v="0"/>
  </r>
  <r>
    <x v="2"/>
    <s v="0231"/>
    <n v="0"/>
    <n v="0"/>
    <n v="2014"/>
    <n v="2009"/>
    <n v="-365.07"/>
    <n v="0"/>
    <s v="60-S1.5 - Retirement"/>
    <m/>
    <x v="1"/>
    <n v="2048"/>
    <b v="0"/>
  </r>
  <r>
    <x v="2"/>
    <s v="0231"/>
    <n v="0"/>
    <n v="0"/>
    <n v="2014"/>
    <n v="2010"/>
    <n v="-48.64"/>
    <n v="0"/>
    <s v="60-S1.5 - Retirement"/>
    <m/>
    <x v="1"/>
    <n v="2048"/>
    <b v="0"/>
  </r>
  <r>
    <x v="2"/>
    <s v="0231"/>
    <n v="0"/>
    <n v="0"/>
    <n v="2015"/>
    <n v="1978"/>
    <n v="-171971.33"/>
    <n v="0"/>
    <s v="60-S1.5 - Retirement"/>
    <m/>
    <x v="1"/>
    <n v="2048"/>
    <b v="0"/>
  </r>
  <r>
    <x v="2"/>
    <s v="0231"/>
    <n v="0"/>
    <n v="0"/>
    <n v="2015"/>
    <n v="1979"/>
    <n v="-98838.67"/>
    <n v="0"/>
    <s v="60-S1.5 - Retirement"/>
    <m/>
    <x v="1"/>
    <n v="2048"/>
    <b v="0"/>
  </r>
  <r>
    <x v="2"/>
    <s v="0231"/>
    <n v="0"/>
    <n v="0"/>
    <n v="2015"/>
    <n v="1981"/>
    <n v="-502.41"/>
    <n v="0"/>
    <s v="60-S1.5 - Retirement"/>
    <m/>
    <x v="1"/>
    <n v="2048"/>
    <b v="0"/>
  </r>
  <r>
    <x v="2"/>
    <s v="0231"/>
    <n v="0"/>
    <n v="0"/>
    <n v="2015"/>
    <n v="1988"/>
    <n v="-14.97"/>
    <n v="0"/>
    <s v="60-S1.5 - Retirement"/>
    <m/>
    <x v="1"/>
    <n v="2048"/>
    <b v="0"/>
  </r>
  <r>
    <x v="2"/>
    <s v="0231"/>
    <n v="0"/>
    <n v="0"/>
    <n v="2015"/>
    <n v="1993"/>
    <n v="-126.13"/>
    <n v="0"/>
    <s v="60-S1.5 - Retirement"/>
    <m/>
    <x v="1"/>
    <n v="2048"/>
    <b v="0"/>
  </r>
  <r>
    <x v="2"/>
    <s v="0231"/>
    <n v="0"/>
    <n v="0"/>
    <n v="2015"/>
    <n v="1994"/>
    <n v="-3740.77"/>
    <n v="0"/>
    <s v="60-S1.5 - Retirement"/>
    <m/>
    <x v="1"/>
    <n v="2048"/>
    <b v="0"/>
  </r>
  <r>
    <x v="2"/>
    <s v="0231"/>
    <n v="0"/>
    <n v="0"/>
    <n v="2015"/>
    <n v="1995"/>
    <n v="-361.17"/>
    <n v="0"/>
    <s v="60-S1.5 - Retirement"/>
    <m/>
    <x v="1"/>
    <n v="2048"/>
    <b v="0"/>
  </r>
  <r>
    <x v="2"/>
    <s v="0231"/>
    <n v="0"/>
    <n v="0"/>
    <n v="2015"/>
    <n v="1996"/>
    <n v="-4614.93"/>
    <n v="0"/>
    <s v="60-S1.5 - Retirement"/>
    <m/>
    <x v="1"/>
    <n v="2048"/>
    <b v="0"/>
  </r>
  <r>
    <x v="2"/>
    <s v="0231"/>
    <n v="0"/>
    <n v="0"/>
    <n v="2015"/>
    <n v="1997"/>
    <n v="-532.71"/>
    <n v="0"/>
    <s v="60-S1.5 - Retirement"/>
    <m/>
    <x v="1"/>
    <n v="2048"/>
    <b v="0"/>
  </r>
  <r>
    <x v="2"/>
    <s v="0231"/>
    <n v="0"/>
    <n v="0"/>
    <n v="2015"/>
    <n v="1999"/>
    <n v="-17.89"/>
    <n v="0"/>
    <s v="60-S1.5 - Retirement"/>
    <m/>
    <x v="1"/>
    <n v="2048"/>
    <b v="0"/>
  </r>
  <r>
    <x v="2"/>
    <s v="0231"/>
    <n v="0"/>
    <n v="0"/>
    <n v="2015"/>
    <n v="2004"/>
    <n v="-950.19"/>
    <n v="0"/>
    <s v="60-S1.5 - Retirement"/>
    <m/>
    <x v="1"/>
    <n v="2048"/>
    <b v="0"/>
  </r>
  <r>
    <x v="2"/>
    <s v="0231"/>
    <n v="0"/>
    <n v="0"/>
    <n v="2015"/>
    <n v="2005"/>
    <n v="-1030"/>
    <n v="0"/>
    <s v="60-S1.5 - Retirement"/>
    <m/>
    <x v="1"/>
    <n v="2048"/>
    <b v="0"/>
  </r>
  <r>
    <x v="2"/>
    <s v="0231"/>
    <n v="0"/>
    <n v="0"/>
    <n v="2015"/>
    <n v="2006"/>
    <n v="-64.819999999999993"/>
    <n v="0"/>
    <s v="60-S1.5 - Retirement"/>
    <m/>
    <x v="1"/>
    <n v="2048"/>
    <b v="0"/>
  </r>
  <r>
    <x v="2"/>
    <s v="0231"/>
    <n v="0"/>
    <n v="0"/>
    <n v="2015"/>
    <n v="2008"/>
    <n v="-11.86"/>
    <n v="0"/>
    <s v="60-S1.5 - Retirement"/>
    <m/>
    <x v="1"/>
    <n v="2048"/>
    <b v="0"/>
  </r>
  <r>
    <x v="2"/>
    <s v="0231"/>
    <n v="0"/>
    <n v="0"/>
    <n v="2015"/>
    <n v="2009"/>
    <n v="-511.71"/>
    <n v="0"/>
    <s v="60-S1.5 - Retirement"/>
    <m/>
    <x v="1"/>
    <n v="2048"/>
    <b v="0"/>
  </r>
  <r>
    <x v="2"/>
    <s v="0231"/>
    <n v="0"/>
    <n v="0"/>
    <n v="2015"/>
    <n v="2010"/>
    <n v="-71.62"/>
    <n v="0"/>
    <s v="60-S1.5 - Retirement"/>
    <m/>
    <x v="1"/>
    <n v="2048"/>
    <b v="0"/>
  </r>
  <r>
    <x v="2"/>
    <s v="0231"/>
    <n v="0"/>
    <n v="0"/>
    <n v="2016"/>
    <n v="1978"/>
    <n v="-178725.27"/>
    <n v="0"/>
    <s v="60-S1.5 - Retirement"/>
    <m/>
    <x v="1"/>
    <n v="2048"/>
    <b v="0"/>
  </r>
  <r>
    <x v="2"/>
    <s v="0231"/>
    <n v="0"/>
    <n v="0"/>
    <n v="2016"/>
    <n v="1979"/>
    <n v="-103196.35"/>
    <n v="0"/>
    <s v="60-S1.5 - Retirement"/>
    <m/>
    <x v="1"/>
    <n v="2048"/>
    <b v="0"/>
  </r>
  <r>
    <x v="2"/>
    <s v="0231"/>
    <n v="0"/>
    <n v="0"/>
    <n v="2016"/>
    <n v="1981"/>
    <n v="-525.58000000000004"/>
    <n v="0"/>
    <s v="60-S1.5 - Retirement"/>
    <m/>
    <x v="1"/>
    <n v="2048"/>
    <b v="0"/>
  </r>
  <r>
    <x v="2"/>
    <s v="0231"/>
    <n v="0"/>
    <n v="0"/>
    <n v="2016"/>
    <n v="1988"/>
    <n v="-16.010000000000002"/>
    <n v="0"/>
    <s v="60-S1.5 - Retirement"/>
    <m/>
    <x v="1"/>
    <n v="2048"/>
    <b v="0"/>
  </r>
  <r>
    <x v="2"/>
    <s v="0231"/>
    <n v="0"/>
    <n v="0"/>
    <n v="2016"/>
    <n v="1993"/>
    <n v="-136.77000000000001"/>
    <n v="0"/>
    <s v="60-S1.5 - Retirement"/>
    <m/>
    <x v="1"/>
    <n v="2048"/>
    <b v="0"/>
  </r>
  <r>
    <x v="2"/>
    <s v="0231"/>
    <n v="0"/>
    <n v="0"/>
    <n v="2016"/>
    <n v="1994"/>
    <n v="-4095.17"/>
    <n v="0"/>
    <s v="60-S1.5 - Retirement"/>
    <m/>
    <x v="1"/>
    <n v="2048"/>
    <b v="0"/>
  </r>
  <r>
    <x v="2"/>
    <s v="0231"/>
    <n v="0"/>
    <n v="0"/>
    <n v="2016"/>
    <n v="1995"/>
    <n v="-397.24"/>
    <n v="0"/>
    <s v="60-S1.5 - Retirement"/>
    <m/>
    <x v="1"/>
    <n v="2048"/>
    <b v="0"/>
  </r>
  <r>
    <x v="2"/>
    <s v="0231"/>
    <n v="0"/>
    <n v="0"/>
    <n v="2016"/>
    <n v="1996"/>
    <n v="-5072.4399999999996"/>
    <n v="0"/>
    <s v="60-S1.5 - Retirement"/>
    <m/>
    <x v="1"/>
    <n v="2048"/>
    <b v="0"/>
  </r>
  <r>
    <x v="2"/>
    <s v="0231"/>
    <n v="0"/>
    <n v="0"/>
    <n v="2016"/>
    <n v="1997"/>
    <n v="-592.30999999999995"/>
    <n v="0"/>
    <s v="60-S1.5 - Retirement"/>
    <m/>
    <x v="1"/>
    <n v="2048"/>
    <b v="0"/>
  </r>
  <r>
    <x v="2"/>
    <s v="0231"/>
    <n v="0"/>
    <n v="0"/>
    <n v="2016"/>
    <n v="1999"/>
    <n v="-20.010000000000002"/>
    <n v="0"/>
    <s v="60-S1.5 - Retirement"/>
    <m/>
    <x v="1"/>
    <n v="2048"/>
    <b v="0"/>
  </r>
  <r>
    <x v="2"/>
    <s v="0231"/>
    <n v="0"/>
    <n v="0"/>
    <n v="2016"/>
    <n v="2004"/>
    <n v="-1123.3800000000001"/>
    <n v="0"/>
    <s v="60-S1.5 - Retirement"/>
    <m/>
    <x v="1"/>
    <n v="2048"/>
    <b v="0"/>
  </r>
  <r>
    <x v="2"/>
    <s v="0231"/>
    <n v="0"/>
    <n v="0"/>
    <n v="2016"/>
    <n v="2005"/>
    <n v="-1223.07"/>
    <n v="0"/>
    <s v="60-S1.5 - Retirement"/>
    <m/>
    <x v="1"/>
    <n v="2048"/>
    <b v="0"/>
  </r>
  <r>
    <x v="2"/>
    <s v="0231"/>
    <n v="0"/>
    <n v="0"/>
    <n v="2016"/>
    <n v="2006"/>
    <n v="-79.23"/>
    <n v="0"/>
    <s v="60-S1.5 - Retirement"/>
    <m/>
    <x v="1"/>
    <n v="2048"/>
    <b v="0"/>
  </r>
  <r>
    <x v="2"/>
    <s v="0231"/>
    <n v="0"/>
    <n v="0"/>
    <n v="2016"/>
    <n v="2008"/>
    <n v="-15.01"/>
    <n v="0"/>
    <s v="60-S1.5 - Retirement"/>
    <m/>
    <x v="1"/>
    <n v="2048"/>
    <b v="0"/>
  </r>
  <r>
    <x v="2"/>
    <s v="0231"/>
    <n v="0"/>
    <n v="0"/>
    <n v="2016"/>
    <n v="2009"/>
    <n v="-682.63"/>
    <n v="0"/>
    <s v="60-S1.5 - Retirement"/>
    <m/>
    <x v="1"/>
    <n v="2048"/>
    <b v="0"/>
  </r>
  <r>
    <x v="2"/>
    <s v="0231"/>
    <n v="0"/>
    <n v="0"/>
    <n v="2016"/>
    <n v="2010"/>
    <n v="-100.38"/>
    <n v="0"/>
    <s v="60-S1.5 - Retirement"/>
    <m/>
    <x v="1"/>
    <n v="2048"/>
    <b v="0"/>
  </r>
  <r>
    <x v="2"/>
    <s v="0231"/>
    <n v="0"/>
    <n v="0"/>
    <n v="2017"/>
    <n v="1978"/>
    <n v="-185788.68"/>
    <n v="0"/>
    <s v="60-S1.5 - Retirement"/>
    <m/>
    <x v="1"/>
    <n v="2048"/>
    <b v="0"/>
  </r>
  <r>
    <x v="2"/>
    <s v="0231"/>
    <n v="0"/>
    <n v="0"/>
    <n v="2017"/>
    <n v="1979"/>
    <n v="-107249.24"/>
    <n v="0"/>
    <s v="60-S1.5 - Retirement"/>
    <m/>
    <x v="1"/>
    <n v="2048"/>
    <b v="0"/>
  </r>
  <r>
    <x v="2"/>
    <s v="0231"/>
    <n v="0"/>
    <n v="0"/>
    <n v="2017"/>
    <n v="1981"/>
    <n v="-550.05999999999995"/>
    <n v="0"/>
    <s v="60-S1.5 - Retirement"/>
    <m/>
    <x v="1"/>
    <n v="2048"/>
    <b v="0"/>
  </r>
  <r>
    <x v="2"/>
    <s v="0231"/>
    <n v="0"/>
    <n v="0"/>
    <n v="2017"/>
    <n v="1988"/>
    <n v="-17.010000000000002"/>
    <n v="0"/>
    <s v="60-S1.5 - Retirement"/>
    <m/>
    <x v="1"/>
    <n v="2048"/>
    <b v="0"/>
  </r>
  <r>
    <x v="2"/>
    <s v="0231"/>
    <n v="0"/>
    <n v="0"/>
    <n v="2017"/>
    <n v="1993"/>
    <n v="-148.44"/>
    <n v="0"/>
    <s v="60-S1.5 - Retirement"/>
    <m/>
    <x v="1"/>
    <n v="2048"/>
    <b v="0"/>
  </r>
  <r>
    <x v="2"/>
    <s v="0231"/>
    <n v="0"/>
    <n v="0"/>
    <n v="2017"/>
    <n v="1994"/>
    <n v="-4440.62"/>
    <n v="0"/>
    <s v="60-S1.5 - Retirement"/>
    <m/>
    <x v="1"/>
    <n v="2048"/>
    <b v="0"/>
  </r>
  <r>
    <x v="2"/>
    <s v="0231"/>
    <n v="0"/>
    <n v="0"/>
    <n v="2017"/>
    <n v="1995"/>
    <n v="-434.88"/>
    <n v="0"/>
    <s v="60-S1.5 - Retirement"/>
    <m/>
    <x v="1"/>
    <n v="2048"/>
    <b v="0"/>
  </r>
  <r>
    <x v="2"/>
    <s v="0231"/>
    <n v="0"/>
    <n v="0"/>
    <n v="2017"/>
    <n v="1996"/>
    <n v="-5579.08"/>
    <n v="0"/>
    <s v="60-S1.5 - Retirement"/>
    <m/>
    <x v="1"/>
    <n v="2048"/>
    <b v="0"/>
  </r>
  <r>
    <x v="2"/>
    <s v="0231"/>
    <n v="0"/>
    <n v="0"/>
    <n v="2017"/>
    <n v="1997"/>
    <n v="-651.03"/>
    <n v="0"/>
    <s v="60-S1.5 - Retirement"/>
    <m/>
    <x v="1"/>
    <n v="2048"/>
    <b v="0"/>
  </r>
  <r>
    <x v="2"/>
    <s v="0231"/>
    <n v="0"/>
    <n v="0"/>
    <n v="2017"/>
    <n v="1999"/>
    <n v="-22.38"/>
    <n v="0"/>
    <s v="60-S1.5 - Retirement"/>
    <m/>
    <x v="1"/>
    <n v="2048"/>
    <b v="0"/>
  </r>
  <r>
    <x v="2"/>
    <s v="0231"/>
    <n v="0"/>
    <n v="0"/>
    <n v="2017"/>
    <n v="2004"/>
    <n v="-1311.9"/>
    <n v="0"/>
    <s v="60-S1.5 - Retirement"/>
    <m/>
    <x v="1"/>
    <n v="2048"/>
    <b v="0"/>
  </r>
  <r>
    <x v="2"/>
    <s v="0231"/>
    <n v="0"/>
    <n v="0"/>
    <n v="2017"/>
    <n v="2005"/>
    <n v="-1445.99"/>
    <n v="0"/>
    <s v="60-S1.5 - Retirement"/>
    <m/>
    <x v="1"/>
    <n v="2048"/>
    <b v="0"/>
  </r>
  <r>
    <x v="2"/>
    <s v="0231"/>
    <n v="0"/>
    <n v="0"/>
    <n v="2017"/>
    <n v="2006"/>
    <n v="-94.08"/>
    <n v="0"/>
    <s v="60-S1.5 - Retirement"/>
    <m/>
    <x v="1"/>
    <n v="2048"/>
    <b v="0"/>
  </r>
  <r>
    <x v="2"/>
    <s v="0231"/>
    <n v="0"/>
    <n v="0"/>
    <n v="2017"/>
    <n v="2008"/>
    <n v="-18.760000000000002"/>
    <n v="0"/>
    <s v="60-S1.5 - Retirement"/>
    <m/>
    <x v="1"/>
    <n v="2048"/>
    <b v="0"/>
  </r>
  <r>
    <x v="2"/>
    <s v="0231"/>
    <n v="0"/>
    <n v="0"/>
    <n v="2017"/>
    <n v="2009"/>
    <n v="-864.42"/>
    <n v="0"/>
    <s v="60-S1.5 - Retirement"/>
    <m/>
    <x v="1"/>
    <n v="2048"/>
    <b v="0"/>
  </r>
  <r>
    <x v="2"/>
    <s v="0231"/>
    <n v="0"/>
    <n v="0"/>
    <n v="2017"/>
    <n v="2010"/>
    <n v="-133.91999999999999"/>
    <n v="0"/>
    <s v="60-S1.5 - Retirement"/>
    <m/>
    <x v="1"/>
    <n v="2048"/>
    <b v="0"/>
  </r>
  <r>
    <x v="2"/>
    <s v="0231"/>
    <n v="0"/>
    <n v="0"/>
    <n v="2018"/>
    <n v="1978"/>
    <n v="-192703.82"/>
    <n v="0"/>
    <s v="60-S1.5 - Retirement"/>
    <m/>
    <x v="1"/>
    <n v="2048"/>
    <b v="0"/>
  </r>
  <r>
    <x v="2"/>
    <s v="0231"/>
    <n v="0"/>
    <n v="0"/>
    <n v="2018"/>
    <n v="1979"/>
    <n v="-111487.85"/>
    <n v="0"/>
    <s v="60-S1.5 - Retirement"/>
    <m/>
    <x v="1"/>
    <n v="2048"/>
    <b v="0"/>
  </r>
  <r>
    <x v="2"/>
    <s v="0231"/>
    <n v="0"/>
    <n v="0"/>
    <n v="2018"/>
    <n v="1981"/>
    <n v="-574.32000000000005"/>
    <n v="0"/>
    <s v="60-S1.5 - Retirement"/>
    <m/>
    <x v="1"/>
    <n v="2048"/>
    <b v="0"/>
  </r>
  <r>
    <x v="2"/>
    <s v="0231"/>
    <n v="0"/>
    <n v="0"/>
    <n v="2018"/>
    <n v="1988"/>
    <n v="-18.079999999999998"/>
    <n v="0"/>
    <s v="60-S1.5 - Retirement"/>
    <m/>
    <x v="1"/>
    <n v="2048"/>
    <b v="0"/>
  </r>
  <r>
    <x v="2"/>
    <s v="0231"/>
    <n v="0"/>
    <n v="0"/>
    <n v="2018"/>
    <n v="1993"/>
    <n v="-160.47"/>
    <n v="0"/>
    <s v="60-S1.5 - Retirement"/>
    <m/>
    <x v="1"/>
    <n v="2048"/>
    <b v="0"/>
  </r>
  <r>
    <x v="2"/>
    <s v="0231"/>
    <n v="0"/>
    <n v="0"/>
    <n v="2018"/>
    <n v="1994"/>
    <n v="-4819.4399999999996"/>
    <n v="0"/>
    <s v="60-S1.5 - Retirement"/>
    <m/>
    <x v="1"/>
    <n v="2048"/>
    <b v="0"/>
  </r>
  <r>
    <x v="2"/>
    <s v="0231"/>
    <n v="0"/>
    <n v="0"/>
    <n v="2018"/>
    <n v="1995"/>
    <n v="-471.56"/>
    <n v="0"/>
    <s v="60-S1.5 - Retirement"/>
    <m/>
    <x v="1"/>
    <n v="2048"/>
    <b v="0"/>
  </r>
  <r>
    <x v="2"/>
    <s v="0231"/>
    <n v="0"/>
    <n v="0"/>
    <n v="2018"/>
    <n v="1996"/>
    <n v="-6107.65"/>
    <n v="0"/>
    <s v="60-S1.5 - Retirement"/>
    <m/>
    <x v="1"/>
    <n v="2048"/>
    <b v="0"/>
  </r>
  <r>
    <x v="2"/>
    <s v="0231"/>
    <n v="0"/>
    <n v="0"/>
    <n v="2018"/>
    <n v="1997"/>
    <n v="-716.05"/>
    <n v="0"/>
    <s v="60-S1.5 - Retirement"/>
    <m/>
    <x v="1"/>
    <n v="2048"/>
    <b v="0"/>
  </r>
  <r>
    <x v="2"/>
    <s v="0231"/>
    <n v="0"/>
    <n v="0"/>
    <n v="2018"/>
    <n v="1999"/>
    <n v="-24.88"/>
    <n v="0"/>
    <s v="60-S1.5 - Retirement"/>
    <m/>
    <x v="1"/>
    <n v="2048"/>
    <b v="0"/>
  </r>
  <r>
    <x v="2"/>
    <s v="0231"/>
    <n v="0"/>
    <n v="0"/>
    <n v="2018"/>
    <n v="2004"/>
    <n v="-1502.28"/>
    <n v="0"/>
    <s v="60-S1.5 - Retirement"/>
    <m/>
    <x v="1"/>
    <n v="2048"/>
    <b v="0"/>
  </r>
  <r>
    <x v="2"/>
    <s v="0231"/>
    <n v="0"/>
    <n v="0"/>
    <n v="2018"/>
    <n v="2005"/>
    <n v="-1688.66"/>
    <n v="0"/>
    <s v="60-S1.5 - Retirement"/>
    <m/>
    <x v="1"/>
    <n v="2048"/>
    <b v="0"/>
  </r>
  <r>
    <x v="2"/>
    <s v="0231"/>
    <n v="0"/>
    <n v="0"/>
    <n v="2018"/>
    <n v="2006"/>
    <n v="-111.23"/>
    <n v="0"/>
    <s v="60-S1.5 - Retirement"/>
    <m/>
    <x v="1"/>
    <n v="2048"/>
    <b v="0"/>
  </r>
  <r>
    <x v="2"/>
    <s v="0231"/>
    <n v="0"/>
    <n v="0"/>
    <n v="2018"/>
    <n v="2008"/>
    <n v="-22.93"/>
    <n v="0"/>
    <s v="60-S1.5 - Retirement"/>
    <m/>
    <x v="1"/>
    <n v="2048"/>
    <b v="0"/>
  </r>
  <r>
    <x v="2"/>
    <s v="0231"/>
    <n v="0"/>
    <n v="0"/>
    <n v="2018"/>
    <n v="2009"/>
    <n v="-1079.93"/>
    <n v="0"/>
    <s v="60-S1.5 - Retirement"/>
    <m/>
    <x v="1"/>
    <n v="2048"/>
    <b v="0"/>
  </r>
  <r>
    <x v="2"/>
    <s v="0231"/>
    <n v="0"/>
    <n v="0"/>
    <n v="2018"/>
    <n v="2010"/>
    <n v="-169.58"/>
    <n v="0"/>
    <s v="60-S1.5 - Retirement"/>
    <m/>
    <x v="1"/>
    <n v="2048"/>
    <b v="0"/>
  </r>
  <r>
    <x v="2"/>
    <s v="0231"/>
    <n v="0"/>
    <n v="0"/>
    <n v="2019"/>
    <n v="1978"/>
    <n v="-199065.98"/>
    <n v="0"/>
    <s v="60-S1.5 - Retirement"/>
    <m/>
    <x v="1"/>
    <n v="2048"/>
    <b v="0"/>
  </r>
  <r>
    <x v="2"/>
    <s v="0231"/>
    <n v="0"/>
    <n v="0"/>
    <n v="2019"/>
    <n v="1979"/>
    <n v="-115637.47"/>
    <n v="0"/>
    <s v="60-S1.5 - Retirement"/>
    <m/>
    <x v="1"/>
    <n v="2048"/>
    <b v="0"/>
  </r>
  <r>
    <x v="2"/>
    <s v="0231"/>
    <n v="0"/>
    <n v="0"/>
    <n v="2019"/>
    <n v="1981"/>
    <n v="-596.87"/>
    <n v="0"/>
    <s v="60-S1.5 - Retirement"/>
    <m/>
    <x v="1"/>
    <n v="2048"/>
    <b v="0"/>
  </r>
  <r>
    <x v="2"/>
    <s v="0231"/>
    <n v="0"/>
    <n v="0"/>
    <n v="2019"/>
    <n v="1988"/>
    <n v="-19.170000000000002"/>
    <n v="0"/>
    <s v="60-S1.5 - Retirement"/>
    <m/>
    <x v="1"/>
    <n v="2048"/>
    <b v="0"/>
  </r>
  <r>
    <x v="2"/>
    <s v="0231"/>
    <n v="0"/>
    <n v="0"/>
    <n v="2019"/>
    <n v="1993"/>
    <n v="-172.09"/>
    <n v="0"/>
    <s v="60-S1.5 - Retirement"/>
    <m/>
    <x v="1"/>
    <n v="2048"/>
    <b v="0"/>
  </r>
  <r>
    <x v="2"/>
    <s v="0231"/>
    <n v="0"/>
    <n v="0"/>
    <n v="2019"/>
    <n v="1994"/>
    <n v="-5210.3"/>
    <n v="0"/>
    <s v="60-S1.5 - Retirement"/>
    <m/>
    <x v="1"/>
    <n v="2048"/>
    <b v="0"/>
  </r>
  <r>
    <x v="2"/>
    <s v="0231"/>
    <n v="0"/>
    <n v="0"/>
    <n v="2019"/>
    <n v="1995"/>
    <n v="-511.79"/>
    <n v="0"/>
    <s v="60-S1.5 - Retirement"/>
    <m/>
    <x v="1"/>
    <n v="2048"/>
    <b v="0"/>
  </r>
  <r>
    <x v="2"/>
    <s v="0231"/>
    <n v="0"/>
    <n v="0"/>
    <n v="2019"/>
    <n v="1996"/>
    <n v="-6622.86"/>
    <n v="0"/>
    <s v="60-S1.5 - Retirement"/>
    <m/>
    <x v="1"/>
    <n v="2048"/>
    <b v="0"/>
  </r>
  <r>
    <x v="2"/>
    <s v="0231"/>
    <n v="0"/>
    <n v="0"/>
    <n v="2019"/>
    <n v="1997"/>
    <n v="-783.89"/>
    <n v="0"/>
    <s v="60-S1.5 - Retirement"/>
    <m/>
    <x v="1"/>
    <n v="2048"/>
    <b v="0"/>
  </r>
  <r>
    <x v="2"/>
    <s v="0231"/>
    <n v="0"/>
    <n v="0"/>
    <n v="2019"/>
    <n v="1999"/>
    <n v="-27.35"/>
    <n v="0"/>
    <s v="60-S1.5 - Retirement"/>
    <m/>
    <x v="1"/>
    <n v="2048"/>
    <b v="0"/>
  </r>
  <r>
    <x v="2"/>
    <s v="0231"/>
    <n v="0"/>
    <n v="0"/>
    <n v="2019"/>
    <n v="2004"/>
    <n v="-1718.83"/>
    <n v="0"/>
    <s v="60-S1.5 - Retirement"/>
    <m/>
    <x v="1"/>
    <n v="2048"/>
    <b v="0"/>
  </r>
  <r>
    <x v="2"/>
    <s v="0231"/>
    <n v="0"/>
    <n v="0"/>
    <n v="2019"/>
    <n v="2005"/>
    <n v="-1933.72"/>
    <n v="0"/>
    <s v="60-S1.5 - Retirement"/>
    <m/>
    <x v="1"/>
    <n v="2048"/>
    <b v="0"/>
  </r>
  <r>
    <x v="2"/>
    <s v="0231"/>
    <n v="0"/>
    <n v="0"/>
    <n v="2019"/>
    <n v="2006"/>
    <n v="-129.88999999999999"/>
    <n v="0"/>
    <s v="60-S1.5 - Retirement"/>
    <m/>
    <x v="1"/>
    <n v="2048"/>
    <b v="0"/>
  </r>
  <r>
    <x v="2"/>
    <s v="0231"/>
    <n v="0"/>
    <n v="0"/>
    <n v="2019"/>
    <n v="2008"/>
    <n v="-27.23"/>
    <n v="0"/>
    <s v="60-S1.5 - Retirement"/>
    <m/>
    <x v="1"/>
    <n v="2048"/>
    <b v="0"/>
  </r>
  <r>
    <x v="2"/>
    <s v="0231"/>
    <n v="0"/>
    <n v="0"/>
    <n v="2019"/>
    <n v="2009"/>
    <n v="-1320.02"/>
    <n v="0"/>
    <s v="60-S1.5 - Retirement"/>
    <m/>
    <x v="1"/>
    <n v="2048"/>
    <b v="0"/>
  </r>
  <r>
    <x v="2"/>
    <s v="0231"/>
    <n v="0"/>
    <n v="0"/>
    <n v="2019"/>
    <n v="2010"/>
    <n v="-211.86"/>
    <n v="0"/>
    <s v="60-S1.5 - Retirement"/>
    <m/>
    <x v="1"/>
    <n v="2048"/>
    <b v="0"/>
  </r>
  <r>
    <x v="2"/>
    <s v="0231"/>
    <n v="0"/>
    <n v="0"/>
    <n v="2020"/>
    <n v="1978"/>
    <n v="-205645.18"/>
    <n v="0"/>
    <s v="60-S1.5 - Retirement"/>
    <m/>
    <x v="1"/>
    <n v="2048"/>
    <b v="0"/>
  </r>
  <r>
    <x v="2"/>
    <s v="0231"/>
    <n v="0"/>
    <n v="0"/>
    <n v="2020"/>
    <n v="1979"/>
    <n v="-119455.27"/>
    <n v="0"/>
    <s v="60-S1.5 - Retirement"/>
    <m/>
    <x v="1"/>
    <n v="2048"/>
    <b v="0"/>
  </r>
  <r>
    <x v="2"/>
    <s v="0231"/>
    <n v="0"/>
    <n v="0"/>
    <n v="2020"/>
    <n v="1981"/>
    <n v="-620.46"/>
    <n v="0"/>
    <s v="60-S1.5 - Retirement"/>
    <m/>
    <x v="1"/>
    <n v="2048"/>
    <b v="0"/>
  </r>
  <r>
    <x v="2"/>
    <s v="0231"/>
    <n v="0"/>
    <n v="0"/>
    <n v="2020"/>
    <n v="1988"/>
    <n v="-20.2"/>
    <n v="0"/>
    <s v="60-S1.5 - Retirement"/>
    <m/>
    <x v="1"/>
    <n v="2048"/>
    <b v="0"/>
  </r>
  <r>
    <x v="2"/>
    <s v="0231"/>
    <n v="0"/>
    <n v="0"/>
    <n v="2020"/>
    <n v="1993"/>
    <n v="-184.72"/>
    <n v="0"/>
    <s v="60-S1.5 - Retirement"/>
    <m/>
    <x v="1"/>
    <n v="2048"/>
    <b v="0"/>
  </r>
  <r>
    <x v="2"/>
    <s v="0231"/>
    <n v="0"/>
    <n v="0"/>
    <n v="2020"/>
    <n v="1994"/>
    <n v="-5587.57"/>
    <n v="0"/>
    <s v="60-S1.5 - Retirement"/>
    <m/>
    <x v="1"/>
    <n v="2048"/>
    <b v="0"/>
  </r>
  <r>
    <x v="2"/>
    <s v="0231"/>
    <n v="0"/>
    <n v="0"/>
    <n v="2020"/>
    <n v="1995"/>
    <n v="-553.29999999999995"/>
    <n v="0"/>
    <s v="60-S1.5 - Retirement"/>
    <m/>
    <x v="1"/>
    <n v="2048"/>
    <b v="0"/>
  </r>
  <r>
    <x v="2"/>
    <s v="0231"/>
    <n v="0"/>
    <n v="0"/>
    <n v="2020"/>
    <n v="1996"/>
    <n v="-7187.84"/>
    <n v="0"/>
    <s v="60-S1.5 - Retirement"/>
    <m/>
    <x v="1"/>
    <n v="2048"/>
    <b v="0"/>
  </r>
  <r>
    <x v="2"/>
    <s v="0231"/>
    <n v="0"/>
    <n v="0"/>
    <n v="2020"/>
    <n v="1997"/>
    <n v="-850.02"/>
    <n v="0"/>
    <s v="60-S1.5 - Retirement"/>
    <m/>
    <x v="1"/>
    <n v="2048"/>
    <b v="0"/>
  </r>
  <r>
    <x v="2"/>
    <s v="0231"/>
    <n v="0"/>
    <n v="0"/>
    <n v="2020"/>
    <n v="1999"/>
    <n v="-30.08"/>
    <n v="0"/>
    <s v="60-S1.5 - Retirement"/>
    <m/>
    <x v="1"/>
    <n v="2048"/>
    <b v="0"/>
  </r>
  <r>
    <x v="2"/>
    <s v="0231"/>
    <n v="0"/>
    <n v="0"/>
    <n v="2020"/>
    <n v="2004"/>
    <n v="-1950.55"/>
    <n v="0"/>
    <s v="60-S1.5 - Retirement"/>
    <m/>
    <x v="1"/>
    <n v="2048"/>
    <b v="0"/>
  </r>
  <r>
    <x v="2"/>
    <s v="0231"/>
    <n v="0"/>
    <n v="0"/>
    <n v="2020"/>
    <n v="2005"/>
    <n v="-2212.4499999999998"/>
    <n v="0"/>
    <s v="60-S1.5 - Retirement"/>
    <m/>
    <x v="1"/>
    <n v="2048"/>
    <b v="0"/>
  </r>
  <r>
    <x v="2"/>
    <s v="0231"/>
    <n v="0"/>
    <n v="0"/>
    <n v="2020"/>
    <n v="2006"/>
    <n v="-148.74"/>
    <n v="0"/>
    <s v="60-S1.5 - Retirement"/>
    <m/>
    <x v="1"/>
    <n v="2048"/>
    <b v="0"/>
  </r>
  <r>
    <x v="2"/>
    <s v="0231"/>
    <n v="0"/>
    <n v="0"/>
    <n v="2020"/>
    <n v="2008"/>
    <n v="-32.19"/>
    <n v="0"/>
    <s v="60-S1.5 - Retirement"/>
    <m/>
    <x v="1"/>
    <n v="2048"/>
    <b v="0"/>
  </r>
  <r>
    <x v="2"/>
    <s v="0231"/>
    <n v="0"/>
    <n v="0"/>
    <n v="2020"/>
    <n v="2009"/>
    <n v="-1567.44"/>
    <n v="0"/>
    <s v="60-S1.5 - Retirement"/>
    <m/>
    <x v="1"/>
    <n v="2048"/>
    <b v="0"/>
  </r>
  <r>
    <x v="2"/>
    <s v="0231"/>
    <n v="0"/>
    <n v="0"/>
    <n v="2020"/>
    <n v="2010"/>
    <n v="-258.95999999999998"/>
    <n v="0"/>
    <s v="60-S1.5 - Retirement"/>
    <m/>
    <x v="1"/>
    <n v="2048"/>
    <b v="0"/>
  </r>
  <r>
    <x v="2"/>
    <s v="0231"/>
    <n v="0"/>
    <n v="0"/>
    <n v="2021"/>
    <n v="1978"/>
    <n v="-212002.89"/>
    <n v="0"/>
    <s v="60-S1.5 - Retirement"/>
    <m/>
    <x v="1"/>
    <n v="2048"/>
    <b v="0"/>
  </r>
  <r>
    <x v="2"/>
    <s v="0231"/>
    <n v="0"/>
    <n v="0"/>
    <n v="2021"/>
    <n v="1979"/>
    <n v="-123403.31"/>
    <n v="0"/>
    <s v="60-S1.5 - Retirement"/>
    <m/>
    <x v="1"/>
    <n v="2048"/>
    <b v="0"/>
  </r>
  <r>
    <x v="2"/>
    <s v="0231"/>
    <n v="0"/>
    <n v="0"/>
    <n v="2021"/>
    <n v="1981"/>
    <n v="-643.54999999999995"/>
    <n v="0"/>
    <s v="60-S1.5 - Retirement"/>
    <m/>
    <x v="1"/>
    <n v="2048"/>
    <b v="0"/>
  </r>
  <r>
    <x v="2"/>
    <s v="0231"/>
    <n v="0"/>
    <n v="0"/>
    <n v="2021"/>
    <n v="1988"/>
    <n v="-21.3"/>
    <n v="0"/>
    <s v="60-S1.5 - Retirement"/>
    <m/>
    <x v="1"/>
    <n v="2048"/>
    <b v="0"/>
  </r>
  <r>
    <x v="2"/>
    <s v="0231"/>
    <n v="0"/>
    <n v="0"/>
    <n v="2021"/>
    <n v="1993"/>
    <n v="-197.61"/>
    <n v="0"/>
    <s v="60-S1.5 - Retirement"/>
    <m/>
    <x v="1"/>
    <n v="2048"/>
    <b v="0"/>
  </r>
  <r>
    <x v="2"/>
    <s v="0231"/>
    <n v="0"/>
    <n v="0"/>
    <n v="2021"/>
    <n v="1994"/>
    <n v="-5997.48"/>
    <n v="0"/>
    <s v="60-S1.5 - Retirement"/>
    <m/>
    <x v="1"/>
    <n v="2048"/>
    <b v="0"/>
  </r>
  <r>
    <x v="2"/>
    <s v="0231"/>
    <n v="0"/>
    <n v="0"/>
    <n v="2021"/>
    <n v="1995"/>
    <n v="-593.36"/>
    <n v="0"/>
    <s v="60-S1.5 - Retirement"/>
    <m/>
    <x v="1"/>
    <n v="2048"/>
    <b v="0"/>
  </r>
  <r>
    <x v="2"/>
    <s v="0231"/>
    <n v="0"/>
    <n v="0"/>
    <n v="2021"/>
    <n v="1996"/>
    <n v="-7770.77"/>
    <n v="0"/>
    <s v="60-S1.5 - Retirement"/>
    <m/>
    <x v="1"/>
    <n v="2048"/>
    <b v="0"/>
  </r>
  <r>
    <x v="2"/>
    <s v="0231"/>
    <n v="0"/>
    <n v="0"/>
    <n v="2021"/>
    <n v="1997"/>
    <n v="-922.53"/>
    <n v="0"/>
    <s v="60-S1.5 - Retirement"/>
    <m/>
    <x v="1"/>
    <n v="2048"/>
    <b v="0"/>
  </r>
  <r>
    <x v="2"/>
    <s v="0231"/>
    <n v="0"/>
    <n v="0"/>
    <n v="2021"/>
    <n v="1999"/>
    <n v="-32.93"/>
    <n v="0"/>
    <s v="60-S1.5 - Retirement"/>
    <m/>
    <x v="1"/>
    <n v="2048"/>
    <b v="0"/>
  </r>
  <r>
    <x v="2"/>
    <s v="0231"/>
    <n v="0"/>
    <n v="0"/>
    <n v="2021"/>
    <n v="2004"/>
    <n v="-2181.14"/>
    <n v="0"/>
    <s v="60-S1.5 - Retirement"/>
    <m/>
    <x v="1"/>
    <n v="2048"/>
    <b v="0"/>
  </r>
  <r>
    <x v="2"/>
    <s v="0231"/>
    <n v="0"/>
    <n v="0"/>
    <n v="2021"/>
    <n v="2005"/>
    <n v="-2510.7199999999998"/>
    <n v="0"/>
    <s v="60-S1.5 - Retirement"/>
    <m/>
    <x v="1"/>
    <n v="2048"/>
    <b v="0"/>
  </r>
  <r>
    <x v="2"/>
    <s v="0231"/>
    <n v="0"/>
    <n v="0"/>
    <n v="2021"/>
    <n v="2006"/>
    <n v="-170.18"/>
    <n v="0"/>
    <s v="60-S1.5 - Retirement"/>
    <m/>
    <x v="1"/>
    <n v="2048"/>
    <b v="0"/>
  </r>
  <r>
    <x v="2"/>
    <s v="0231"/>
    <n v="0"/>
    <n v="0"/>
    <n v="2021"/>
    <n v="2008"/>
    <n v="-37.590000000000003"/>
    <n v="0"/>
    <s v="60-S1.5 - Retirement"/>
    <m/>
    <x v="1"/>
    <n v="2048"/>
    <b v="0"/>
  </r>
  <r>
    <x v="2"/>
    <s v="0231"/>
    <n v="0"/>
    <n v="0"/>
    <n v="2021"/>
    <n v="2009"/>
    <n v="-1853.14"/>
    <n v="0"/>
    <s v="60-S1.5 - Retirement"/>
    <m/>
    <x v="1"/>
    <n v="2048"/>
    <b v="0"/>
  </r>
  <r>
    <x v="2"/>
    <s v="0231"/>
    <n v="0"/>
    <n v="0"/>
    <n v="2021"/>
    <n v="2010"/>
    <n v="-307.49"/>
    <n v="0"/>
    <s v="60-S1.5 - Retirement"/>
    <m/>
    <x v="1"/>
    <n v="2048"/>
    <b v="0"/>
  </r>
  <r>
    <x v="2"/>
    <s v="0231"/>
    <n v="0"/>
    <n v="0"/>
    <n v="2022"/>
    <n v="1978"/>
    <n v="-217775.47"/>
    <n v="0"/>
    <s v="60-S1.5 - Retirement"/>
    <m/>
    <x v="1"/>
    <n v="2048"/>
    <b v="0"/>
  </r>
  <r>
    <x v="2"/>
    <s v="0231"/>
    <n v="0"/>
    <n v="0"/>
    <n v="2022"/>
    <n v="1979"/>
    <n v="-127218.44"/>
    <n v="0"/>
    <s v="60-S1.5 - Retirement"/>
    <m/>
    <x v="1"/>
    <n v="2048"/>
    <b v="0"/>
  </r>
  <r>
    <x v="2"/>
    <s v="0231"/>
    <n v="0"/>
    <n v="0"/>
    <n v="2022"/>
    <n v="1981"/>
    <n v="-664.8"/>
    <n v="0"/>
    <s v="60-S1.5 - Retirement"/>
    <m/>
    <x v="1"/>
    <n v="2048"/>
    <b v="0"/>
  </r>
  <r>
    <x v="2"/>
    <s v="0231"/>
    <n v="0"/>
    <n v="0"/>
    <n v="2022"/>
    <n v="1988"/>
    <n v="-22.4"/>
    <n v="0"/>
    <s v="60-S1.5 - Retirement"/>
    <m/>
    <x v="1"/>
    <n v="2048"/>
    <b v="0"/>
  </r>
  <r>
    <x v="2"/>
    <s v="0231"/>
    <n v="0"/>
    <n v="0"/>
    <n v="2022"/>
    <n v="1993"/>
    <n v="-209.94"/>
    <n v="0"/>
    <s v="60-S1.5 - Retirement"/>
    <m/>
    <x v="1"/>
    <n v="2048"/>
    <b v="0"/>
  </r>
  <r>
    <x v="2"/>
    <s v="0231"/>
    <n v="0"/>
    <n v="0"/>
    <n v="2022"/>
    <n v="1994"/>
    <n v="-6416.06"/>
    <n v="0"/>
    <s v="60-S1.5 - Retirement"/>
    <m/>
    <x v="1"/>
    <n v="2048"/>
    <b v="0"/>
  </r>
  <r>
    <x v="2"/>
    <s v="0231"/>
    <n v="0"/>
    <n v="0"/>
    <n v="2022"/>
    <n v="1995"/>
    <n v="-636.89"/>
    <n v="0"/>
    <s v="60-S1.5 - Retirement"/>
    <m/>
    <x v="1"/>
    <n v="2048"/>
    <b v="0"/>
  </r>
  <r>
    <x v="2"/>
    <s v="0231"/>
    <n v="0"/>
    <n v="0"/>
    <n v="2022"/>
    <n v="1996"/>
    <n v="-8333.44"/>
    <n v="0"/>
    <s v="60-S1.5 - Retirement"/>
    <m/>
    <x v="1"/>
    <n v="2048"/>
    <b v="0"/>
  </r>
  <r>
    <x v="2"/>
    <s v="0231"/>
    <n v="0"/>
    <n v="0"/>
    <n v="2022"/>
    <n v="1997"/>
    <n v="-997.35"/>
    <n v="0"/>
    <s v="60-S1.5 - Retirement"/>
    <m/>
    <x v="1"/>
    <n v="2048"/>
    <b v="0"/>
  </r>
  <r>
    <x v="2"/>
    <s v="0231"/>
    <n v="0"/>
    <n v="0"/>
    <n v="2022"/>
    <n v="1999"/>
    <n v="-35.700000000000003"/>
    <n v="0"/>
    <s v="60-S1.5 - Retirement"/>
    <m/>
    <x v="1"/>
    <n v="2048"/>
    <b v="0"/>
  </r>
  <r>
    <x v="2"/>
    <s v="0231"/>
    <n v="0"/>
    <n v="0"/>
    <n v="2022"/>
    <n v="2004"/>
    <n v="-2439.67"/>
    <n v="0"/>
    <s v="60-S1.5 - Retirement"/>
    <m/>
    <x v="1"/>
    <n v="2048"/>
    <b v="0"/>
  </r>
  <r>
    <x v="2"/>
    <s v="0231"/>
    <n v="0"/>
    <n v="0"/>
    <n v="2022"/>
    <n v="2005"/>
    <n v="-2807.53"/>
    <n v="0"/>
    <s v="60-S1.5 - Retirement"/>
    <m/>
    <x v="1"/>
    <n v="2048"/>
    <b v="0"/>
  </r>
  <r>
    <x v="2"/>
    <s v="0231"/>
    <n v="0"/>
    <n v="0"/>
    <n v="2022"/>
    <n v="2006"/>
    <n v="-193.13"/>
    <n v="0"/>
    <s v="60-S1.5 - Retirement"/>
    <m/>
    <x v="1"/>
    <n v="2048"/>
    <b v="0"/>
  </r>
  <r>
    <x v="2"/>
    <s v="0231"/>
    <n v="0"/>
    <n v="0"/>
    <n v="2022"/>
    <n v="2008"/>
    <n v="-43.04"/>
    <n v="0"/>
    <s v="60-S1.5 - Retirement"/>
    <m/>
    <x v="1"/>
    <n v="2048"/>
    <b v="0"/>
  </r>
  <r>
    <x v="2"/>
    <s v="0231"/>
    <n v="0"/>
    <n v="0"/>
    <n v="2022"/>
    <n v="2009"/>
    <n v="-2164.13"/>
    <n v="0"/>
    <s v="60-S1.5 - Retirement"/>
    <m/>
    <x v="1"/>
    <n v="2048"/>
    <b v="0"/>
  </r>
  <r>
    <x v="2"/>
    <s v="0231"/>
    <n v="0"/>
    <n v="0"/>
    <n v="2022"/>
    <n v="2010"/>
    <n v="-363.54"/>
    <n v="0"/>
    <s v="60-S1.5 - Retirement"/>
    <m/>
    <x v="1"/>
    <n v="2048"/>
    <b v="0"/>
  </r>
  <r>
    <x v="2"/>
    <s v="0231"/>
    <n v="0"/>
    <n v="0"/>
    <n v="2023"/>
    <n v="1978"/>
    <n v="-223664.81"/>
    <n v="0"/>
    <s v="60-S1.5 - Retirement"/>
    <m/>
    <x v="1"/>
    <n v="2048"/>
    <b v="0"/>
  </r>
  <r>
    <x v="2"/>
    <s v="0231"/>
    <n v="0"/>
    <n v="0"/>
    <n v="2023"/>
    <n v="1979"/>
    <n v="-130682.44"/>
    <n v="0"/>
    <s v="60-S1.5 - Retirement"/>
    <m/>
    <x v="1"/>
    <n v="2048"/>
    <b v="0"/>
  </r>
  <r>
    <x v="2"/>
    <s v="0231"/>
    <n v="0"/>
    <n v="0"/>
    <n v="2023"/>
    <n v="1981"/>
    <n v="-686.77"/>
    <n v="0"/>
    <s v="60-S1.5 - Retirement"/>
    <m/>
    <x v="1"/>
    <n v="2048"/>
    <b v="0"/>
  </r>
  <r>
    <x v="2"/>
    <s v="0231"/>
    <n v="0"/>
    <n v="0"/>
    <n v="2023"/>
    <n v="1988"/>
    <n v="-23.43"/>
    <n v="0"/>
    <s v="60-S1.5 - Retirement"/>
    <m/>
    <x v="1"/>
    <n v="2048"/>
    <b v="0"/>
  </r>
  <r>
    <x v="2"/>
    <s v="0231"/>
    <n v="0"/>
    <n v="0"/>
    <n v="2023"/>
    <n v="1993"/>
    <n v="-223.21"/>
    <n v="0"/>
    <s v="60-S1.5 - Retirement"/>
    <m/>
    <x v="1"/>
    <n v="2048"/>
    <b v="0"/>
  </r>
  <r>
    <x v="2"/>
    <s v="0231"/>
    <n v="0"/>
    <n v="0"/>
    <n v="2023"/>
    <n v="1994"/>
    <n v="-6816.34"/>
    <n v="0"/>
    <s v="60-S1.5 - Retirement"/>
    <m/>
    <x v="1"/>
    <n v="2048"/>
    <b v="0"/>
  </r>
  <r>
    <x v="2"/>
    <s v="0231"/>
    <n v="0"/>
    <n v="0"/>
    <n v="2023"/>
    <n v="1995"/>
    <n v="-681.34"/>
    <n v="0"/>
    <s v="60-S1.5 - Retirement"/>
    <m/>
    <x v="1"/>
    <n v="2048"/>
    <b v="0"/>
  </r>
  <r>
    <x v="2"/>
    <s v="0231"/>
    <n v="0"/>
    <n v="0"/>
    <n v="2023"/>
    <n v="1996"/>
    <n v="-8944.7900000000009"/>
    <n v="0"/>
    <s v="60-S1.5 - Retirement"/>
    <m/>
    <x v="1"/>
    <n v="2048"/>
    <b v="0"/>
  </r>
  <r>
    <x v="2"/>
    <s v="0231"/>
    <n v="0"/>
    <n v="0"/>
    <n v="2023"/>
    <n v="1997"/>
    <n v="-1069.56"/>
    <n v="0"/>
    <s v="60-S1.5 - Retirement"/>
    <m/>
    <x v="1"/>
    <n v="2048"/>
    <b v="0"/>
  </r>
  <r>
    <x v="2"/>
    <s v="0231"/>
    <n v="0"/>
    <n v="0"/>
    <n v="2023"/>
    <n v="1999"/>
    <n v="-38.75"/>
    <n v="0"/>
    <s v="60-S1.5 - Retirement"/>
    <m/>
    <x v="1"/>
    <n v="2048"/>
    <b v="0"/>
  </r>
  <r>
    <x v="2"/>
    <s v="0231"/>
    <n v="0"/>
    <n v="0"/>
    <n v="2023"/>
    <n v="2004"/>
    <n v="-2712.62"/>
    <n v="0"/>
    <s v="60-S1.5 - Retirement"/>
    <m/>
    <x v="1"/>
    <n v="2048"/>
    <b v="0"/>
  </r>
  <r>
    <x v="2"/>
    <s v="0231"/>
    <n v="0"/>
    <n v="0"/>
    <n v="2023"/>
    <n v="2005"/>
    <n v="-3140.31"/>
    <n v="0"/>
    <s v="60-S1.5 - Retirement"/>
    <m/>
    <x v="1"/>
    <n v="2048"/>
    <b v="0"/>
  </r>
  <r>
    <x v="2"/>
    <s v="0231"/>
    <n v="0"/>
    <n v="0"/>
    <n v="2023"/>
    <n v="2006"/>
    <n v="-215.96"/>
    <n v="0"/>
    <s v="60-S1.5 - Retirement"/>
    <m/>
    <x v="1"/>
    <n v="2048"/>
    <b v="0"/>
  </r>
  <r>
    <x v="2"/>
    <s v="0231"/>
    <n v="0"/>
    <n v="0"/>
    <n v="2023"/>
    <n v="2008"/>
    <n v="-49.25"/>
    <n v="0"/>
    <s v="60-S1.5 - Retirement"/>
    <m/>
    <x v="1"/>
    <n v="2048"/>
    <b v="0"/>
  </r>
  <r>
    <x v="2"/>
    <s v="0231"/>
    <n v="0"/>
    <n v="0"/>
    <n v="2023"/>
    <n v="2009"/>
    <n v="-2478.19"/>
    <n v="0"/>
    <s v="60-S1.5 - Retirement"/>
    <m/>
    <x v="1"/>
    <n v="2048"/>
    <b v="0"/>
  </r>
  <r>
    <x v="2"/>
    <s v="0231"/>
    <n v="0"/>
    <n v="0"/>
    <n v="2023"/>
    <n v="2010"/>
    <n v="-424.55"/>
    <n v="0"/>
    <s v="60-S1.5 - Retirement"/>
    <m/>
    <x v="1"/>
    <n v="2048"/>
    <b v="0"/>
  </r>
  <r>
    <x v="2"/>
    <s v="0231"/>
    <n v="0"/>
    <n v="0"/>
    <n v="2024"/>
    <n v="1978"/>
    <n v="-229262.66"/>
    <n v="0"/>
    <s v="60-S1.5 - Retirement"/>
    <m/>
    <x v="1"/>
    <n v="2048"/>
    <b v="0"/>
  </r>
  <r>
    <x v="2"/>
    <s v="0231"/>
    <n v="0"/>
    <n v="0"/>
    <n v="2024"/>
    <n v="1979"/>
    <n v="-134216.51"/>
    <n v="0"/>
    <s v="60-S1.5 - Retirement"/>
    <m/>
    <x v="1"/>
    <n v="2048"/>
    <b v="0"/>
  </r>
  <r>
    <x v="2"/>
    <s v="0231"/>
    <n v="0"/>
    <n v="0"/>
    <n v="2024"/>
    <n v="1981"/>
    <n v="-708"/>
    <n v="0"/>
    <s v="60-S1.5 - Retirement"/>
    <m/>
    <x v="1"/>
    <n v="2048"/>
    <b v="0"/>
  </r>
  <r>
    <x v="2"/>
    <s v="0231"/>
    <n v="0"/>
    <n v="0"/>
    <n v="2024"/>
    <n v="1988"/>
    <n v="-24.53"/>
    <n v="0"/>
    <s v="60-S1.5 - Retirement"/>
    <m/>
    <x v="1"/>
    <n v="2048"/>
    <b v="0"/>
  </r>
  <r>
    <x v="2"/>
    <s v="0231"/>
    <n v="0"/>
    <n v="0"/>
    <n v="2024"/>
    <n v="1993"/>
    <n v="-236.63"/>
    <n v="0"/>
    <s v="60-S1.5 - Retirement"/>
    <m/>
    <x v="1"/>
    <n v="2048"/>
    <b v="0"/>
  </r>
  <r>
    <x v="2"/>
    <s v="0231"/>
    <n v="0"/>
    <n v="0"/>
    <n v="2024"/>
    <n v="1994"/>
    <n v="-7247.33"/>
    <n v="0"/>
    <s v="60-S1.5 - Retirement"/>
    <m/>
    <x v="1"/>
    <n v="2048"/>
    <b v="0"/>
  </r>
  <r>
    <x v="2"/>
    <s v="0231"/>
    <n v="0"/>
    <n v="0"/>
    <n v="2024"/>
    <n v="1995"/>
    <n v="-723.85"/>
    <n v="0"/>
    <s v="60-S1.5 - Retirement"/>
    <m/>
    <x v="1"/>
    <n v="2048"/>
    <b v="0"/>
  </r>
  <r>
    <x v="2"/>
    <s v="0231"/>
    <n v="0"/>
    <n v="0"/>
    <n v="2024"/>
    <n v="1996"/>
    <n v="-9569.08"/>
    <n v="0"/>
    <s v="60-S1.5 - Retirement"/>
    <m/>
    <x v="1"/>
    <n v="2048"/>
    <b v="0"/>
  </r>
  <r>
    <x v="2"/>
    <s v="0231"/>
    <n v="0"/>
    <n v="0"/>
    <n v="2024"/>
    <n v="1997"/>
    <n v="-1148.03"/>
    <n v="0"/>
    <s v="60-S1.5 - Retirement"/>
    <m/>
    <x v="1"/>
    <n v="2048"/>
    <b v="0"/>
  </r>
  <r>
    <x v="2"/>
    <s v="0231"/>
    <n v="0"/>
    <n v="0"/>
    <n v="2024"/>
    <n v="1999"/>
    <n v="-41.89"/>
    <n v="0"/>
    <s v="60-S1.5 - Retirement"/>
    <m/>
    <x v="1"/>
    <n v="2048"/>
    <b v="0"/>
  </r>
  <r>
    <x v="2"/>
    <s v="0231"/>
    <n v="0"/>
    <n v="0"/>
    <n v="2024"/>
    <n v="2004"/>
    <n v="-2981.54"/>
    <n v="0"/>
    <s v="60-S1.5 - Retirement"/>
    <m/>
    <x v="1"/>
    <n v="2048"/>
    <b v="0"/>
  </r>
  <r>
    <x v="2"/>
    <s v="0231"/>
    <n v="0"/>
    <n v="0"/>
    <n v="2024"/>
    <n v="2005"/>
    <n v="-3491.65"/>
    <n v="0"/>
    <s v="60-S1.5 - Retirement"/>
    <m/>
    <x v="1"/>
    <n v="2048"/>
    <b v="0"/>
  </r>
  <r>
    <x v="2"/>
    <s v="0231"/>
    <n v="0"/>
    <n v="0"/>
    <n v="2024"/>
    <n v="2006"/>
    <n v="-241.56"/>
    <n v="0"/>
    <s v="60-S1.5 - Retirement"/>
    <m/>
    <x v="1"/>
    <n v="2048"/>
    <b v="0"/>
  </r>
  <r>
    <x v="2"/>
    <s v="0231"/>
    <n v="0"/>
    <n v="0"/>
    <n v="2024"/>
    <n v="2008"/>
    <n v="-55.89"/>
    <n v="0"/>
    <s v="60-S1.5 - Retirement"/>
    <m/>
    <x v="1"/>
    <n v="2048"/>
    <b v="0"/>
  </r>
  <r>
    <x v="2"/>
    <s v="0231"/>
    <n v="0"/>
    <n v="0"/>
    <n v="2024"/>
    <n v="2009"/>
    <n v="-2835.4"/>
    <n v="0"/>
    <s v="60-S1.5 - Retirement"/>
    <m/>
    <x v="1"/>
    <n v="2048"/>
    <b v="0"/>
  </r>
  <r>
    <x v="2"/>
    <s v="0231"/>
    <n v="0"/>
    <n v="0"/>
    <n v="2024"/>
    <n v="2010"/>
    <n v="-486.16"/>
    <n v="0"/>
    <s v="60-S1.5 - Retirement"/>
    <m/>
    <x v="1"/>
    <n v="2048"/>
    <b v="0"/>
  </r>
  <r>
    <x v="2"/>
    <s v="0231"/>
    <n v="0"/>
    <n v="0"/>
    <n v="2025"/>
    <n v="1978"/>
    <n v="-234262.47"/>
    <n v="0"/>
    <s v="60-S1.5 - Retirement"/>
    <m/>
    <x v="1"/>
    <n v="2048"/>
    <b v="0"/>
  </r>
  <r>
    <x v="2"/>
    <s v="0231"/>
    <n v="0"/>
    <n v="0"/>
    <n v="2025"/>
    <n v="1979"/>
    <n v="-137575.66"/>
    <n v="0"/>
    <s v="60-S1.5 - Retirement"/>
    <m/>
    <x v="1"/>
    <n v="2048"/>
    <b v="0"/>
  </r>
  <r>
    <x v="2"/>
    <s v="0231"/>
    <n v="0"/>
    <n v="0"/>
    <n v="2025"/>
    <n v="1981"/>
    <n v="-727.28"/>
    <n v="0"/>
    <s v="60-S1.5 - Retirement"/>
    <m/>
    <x v="1"/>
    <n v="2048"/>
    <b v="0"/>
  </r>
  <r>
    <x v="2"/>
    <s v="0231"/>
    <n v="0"/>
    <n v="0"/>
    <n v="2025"/>
    <n v="1988"/>
    <n v="-25.61"/>
    <n v="0"/>
    <s v="60-S1.5 - Retirement"/>
    <m/>
    <x v="1"/>
    <n v="2048"/>
    <b v="0"/>
  </r>
  <r>
    <x v="2"/>
    <s v="0231"/>
    <n v="0"/>
    <n v="0"/>
    <n v="2025"/>
    <n v="1993"/>
    <n v="-249.35"/>
    <n v="0"/>
    <s v="60-S1.5 - Retirement"/>
    <m/>
    <x v="1"/>
    <n v="2048"/>
    <b v="0"/>
  </r>
  <r>
    <x v="2"/>
    <s v="0231"/>
    <n v="0"/>
    <n v="0"/>
    <n v="2025"/>
    <n v="1994"/>
    <n v="-7683.01"/>
    <n v="0"/>
    <s v="60-S1.5 - Retirement"/>
    <m/>
    <x v="1"/>
    <n v="2048"/>
    <b v="0"/>
  </r>
  <r>
    <x v="2"/>
    <s v="0231"/>
    <n v="0"/>
    <n v="0"/>
    <n v="2025"/>
    <n v="1995"/>
    <n v="-769.62"/>
    <n v="0"/>
    <s v="60-S1.5 - Retirement"/>
    <m/>
    <x v="1"/>
    <n v="2048"/>
    <b v="0"/>
  </r>
  <r>
    <x v="2"/>
    <s v="0231"/>
    <n v="0"/>
    <n v="0"/>
    <n v="2025"/>
    <n v="1996"/>
    <n v="-10166.07"/>
    <n v="0"/>
    <s v="60-S1.5 - Retirement"/>
    <m/>
    <x v="1"/>
    <n v="2048"/>
    <b v="0"/>
  </r>
  <r>
    <x v="2"/>
    <s v="0231"/>
    <n v="0"/>
    <n v="0"/>
    <n v="2025"/>
    <n v="1997"/>
    <n v="-1228.1500000000001"/>
    <n v="0"/>
    <s v="60-S1.5 - Retirement"/>
    <m/>
    <x v="1"/>
    <n v="2048"/>
    <b v="0"/>
  </r>
  <r>
    <x v="2"/>
    <s v="0231"/>
    <n v="0"/>
    <n v="0"/>
    <n v="2025"/>
    <n v="1999"/>
    <n v="-44.93"/>
    <n v="0"/>
    <s v="60-S1.5 - Retirement"/>
    <m/>
    <x v="1"/>
    <n v="2048"/>
    <b v="0"/>
  </r>
  <r>
    <x v="2"/>
    <s v="0231"/>
    <n v="0"/>
    <n v="0"/>
    <n v="2025"/>
    <n v="2004"/>
    <n v="-3279.34"/>
    <n v="0"/>
    <s v="60-S1.5 - Retirement"/>
    <m/>
    <x v="1"/>
    <n v="2048"/>
    <b v="0"/>
  </r>
  <r>
    <x v="2"/>
    <s v="0231"/>
    <n v="0"/>
    <n v="0"/>
    <n v="2025"/>
    <n v="2005"/>
    <n v="-3837.8"/>
    <n v="0"/>
    <s v="60-S1.5 - Retirement"/>
    <m/>
    <x v="1"/>
    <n v="2048"/>
    <b v="0"/>
  </r>
  <r>
    <x v="2"/>
    <s v="0231"/>
    <n v="0"/>
    <n v="0"/>
    <n v="2025"/>
    <n v="2006"/>
    <n v="-268.58"/>
    <n v="0"/>
    <s v="60-S1.5 - Retirement"/>
    <m/>
    <x v="1"/>
    <n v="2048"/>
    <b v="0"/>
  </r>
  <r>
    <x v="2"/>
    <s v="0231"/>
    <n v="0"/>
    <n v="0"/>
    <n v="2025"/>
    <n v="2008"/>
    <n v="-62.49"/>
    <n v="0"/>
    <s v="60-S1.5 - Retirement"/>
    <m/>
    <x v="1"/>
    <n v="2048"/>
    <b v="0"/>
  </r>
  <r>
    <x v="2"/>
    <s v="0231"/>
    <n v="0"/>
    <n v="0"/>
    <n v="2025"/>
    <n v="2009"/>
    <n v="-3217.65"/>
    <n v="0"/>
    <s v="60-S1.5 - Retirement"/>
    <m/>
    <x v="1"/>
    <n v="2048"/>
    <b v="0"/>
  </r>
  <r>
    <x v="2"/>
    <s v="0231"/>
    <n v="0"/>
    <n v="0"/>
    <n v="2025"/>
    <n v="2010"/>
    <n v="-556.24"/>
    <n v="0"/>
    <s v="60-S1.5 - Retirement"/>
    <m/>
    <x v="1"/>
    <n v="2048"/>
    <b v="0"/>
  </r>
  <r>
    <x v="2"/>
    <s v="0231"/>
    <n v="0"/>
    <n v="0"/>
    <n v="2026"/>
    <n v="1978"/>
    <n v="-239273.35"/>
    <n v="0"/>
    <s v="60-S1.5 - Retirement"/>
    <m/>
    <x v="1"/>
    <n v="2048"/>
    <b v="0"/>
  </r>
  <r>
    <x v="2"/>
    <s v="0231"/>
    <n v="0"/>
    <n v="0"/>
    <n v="2026"/>
    <n v="1979"/>
    <n v="-140575.94"/>
    <n v="0"/>
    <s v="60-S1.5 - Retirement"/>
    <m/>
    <x v="1"/>
    <n v="2048"/>
    <b v="0"/>
  </r>
  <r>
    <x v="2"/>
    <s v="0231"/>
    <n v="0"/>
    <n v="0"/>
    <n v="2026"/>
    <n v="1981"/>
    <n v="-746.95"/>
    <n v="0"/>
    <s v="60-S1.5 - Retirement"/>
    <m/>
    <x v="1"/>
    <n v="2048"/>
    <b v="0"/>
  </r>
  <r>
    <x v="2"/>
    <s v="0231"/>
    <n v="0"/>
    <n v="0"/>
    <n v="2026"/>
    <n v="1988"/>
    <n v="-26.61"/>
    <n v="0"/>
    <s v="60-S1.5 - Retirement"/>
    <m/>
    <x v="1"/>
    <n v="2048"/>
    <b v="0"/>
  </r>
  <r>
    <x v="2"/>
    <s v="0231"/>
    <n v="0"/>
    <n v="0"/>
    <n v="2026"/>
    <n v="1993"/>
    <n v="-262.92"/>
    <n v="0"/>
    <s v="60-S1.5 - Retirement"/>
    <m/>
    <x v="1"/>
    <n v="2048"/>
    <b v="0"/>
  </r>
  <r>
    <x v="2"/>
    <s v="0231"/>
    <n v="0"/>
    <n v="0"/>
    <n v="2026"/>
    <n v="1994"/>
    <n v="-8095.98"/>
    <n v="0"/>
    <s v="60-S1.5 - Retirement"/>
    <m/>
    <x v="1"/>
    <n v="2048"/>
    <b v="0"/>
  </r>
  <r>
    <x v="2"/>
    <s v="0231"/>
    <n v="0"/>
    <n v="0"/>
    <n v="2026"/>
    <n v="1995"/>
    <n v="-815.88"/>
    <n v="0"/>
    <s v="60-S1.5 - Retirement"/>
    <m/>
    <x v="1"/>
    <n v="2048"/>
    <b v="0"/>
  </r>
  <r>
    <x v="2"/>
    <s v="0231"/>
    <n v="0"/>
    <n v="0"/>
    <n v="2026"/>
    <n v="1996"/>
    <n v="-10808.85"/>
    <n v="0"/>
    <s v="60-S1.5 - Retirement"/>
    <m/>
    <x v="1"/>
    <n v="2048"/>
    <b v="0"/>
  </r>
  <r>
    <x v="2"/>
    <s v="0231"/>
    <n v="0"/>
    <n v="0"/>
    <n v="2026"/>
    <n v="1997"/>
    <n v="-1304.77"/>
    <n v="0"/>
    <s v="60-S1.5 - Retirement"/>
    <m/>
    <x v="1"/>
    <n v="2048"/>
    <b v="0"/>
  </r>
  <r>
    <x v="2"/>
    <s v="0231"/>
    <n v="0"/>
    <n v="0"/>
    <n v="2026"/>
    <n v="1999"/>
    <n v="-48.22"/>
    <n v="0"/>
    <s v="60-S1.5 - Retirement"/>
    <m/>
    <x v="1"/>
    <n v="2048"/>
    <b v="0"/>
  </r>
  <r>
    <x v="2"/>
    <s v="0231"/>
    <n v="0"/>
    <n v="0"/>
    <n v="2026"/>
    <n v="2004"/>
    <n v="-3590.02"/>
    <n v="0"/>
    <s v="60-S1.5 - Retirement"/>
    <m/>
    <x v="1"/>
    <n v="2048"/>
    <b v="0"/>
  </r>
  <r>
    <x v="2"/>
    <s v="0231"/>
    <n v="0"/>
    <n v="0"/>
    <n v="2026"/>
    <n v="2005"/>
    <n v="-4221.12"/>
    <n v="0"/>
    <s v="60-S1.5 - Retirement"/>
    <m/>
    <x v="1"/>
    <n v="2048"/>
    <b v="0"/>
  </r>
  <r>
    <x v="2"/>
    <s v="0231"/>
    <n v="0"/>
    <n v="0"/>
    <n v="2026"/>
    <n v="2006"/>
    <n v="-295.20999999999998"/>
    <n v="0"/>
    <s v="60-S1.5 - Retirement"/>
    <m/>
    <x v="1"/>
    <n v="2048"/>
    <b v="0"/>
  </r>
  <r>
    <x v="2"/>
    <s v="0231"/>
    <n v="0"/>
    <n v="0"/>
    <n v="2026"/>
    <n v="2008"/>
    <n v="-69.900000000000006"/>
    <n v="0"/>
    <s v="60-S1.5 - Retirement"/>
    <m/>
    <x v="1"/>
    <n v="2048"/>
    <b v="0"/>
  </r>
  <r>
    <x v="2"/>
    <s v="0231"/>
    <n v="0"/>
    <n v="0"/>
    <n v="2026"/>
    <n v="2009"/>
    <n v="-3598.04"/>
    <n v="0"/>
    <s v="60-S1.5 - Retirement"/>
    <m/>
    <x v="1"/>
    <n v="2048"/>
    <b v="0"/>
  </r>
  <r>
    <x v="2"/>
    <s v="0231"/>
    <n v="0"/>
    <n v="0"/>
    <n v="2026"/>
    <n v="2010"/>
    <n v="-631.22"/>
    <n v="0"/>
    <s v="60-S1.5 - Retirement"/>
    <m/>
    <x v="1"/>
    <n v="2048"/>
    <b v="0"/>
  </r>
  <r>
    <x v="2"/>
    <s v="0231"/>
    <n v="0"/>
    <n v="0"/>
    <n v="2027"/>
    <n v="1978"/>
    <n v="-243934.3"/>
    <n v="0"/>
    <s v="60-S1.5 - Retirement"/>
    <m/>
    <x v="1"/>
    <n v="2048"/>
    <b v="0"/>
  </r>
  <r>
    <x v="2"/>
    <s v="0231"/>
    <n v="0"/>
    <n v="0"/>
    <n v="2027"/>
    <n v="1979"/>
    <n v="-143582.85999999999"/>
    <n v="0"/>
    <s v="60-S1.5 - Retirement"/>
    <m/>
    <x v="1"/>
    <n v="2048"/>
    <b v="0"/>
  </r>
  <r>
    <x v="2"/>
    <s v="0231"/>
    <n v="0"/>
    <n v="0"/>
    <n v="2027"/>
    <n v="1981"/>
    <n v="-765.65"/>
    <n v="0"/>
    <s v="60-S1.5 - Retirement"/>
    <m/>
    <x v="1"/>
    <n v="2048"/>
    <b v="0"/>
  </r>
  <r>
    <x v="2"/>
    <s v="0231"/>
    <n v="0"/>
    <n v="0"/>
    <n v="2027"/>
    <n v="1988"/>
    <n v="-27.67"/>
    <n v="0"/>
    <s v="60-S1.5 - Retirement"/>
    <m/>
    <x v="1"/>
    <n v="2048"/>
    <b v="0"/>
  </r>
  <r>
    <x v="2"/>
    <s v="0231"/>
    <n v="0"/>
    <n v="0"/>
    <n v="2027"/>
    <n v="1993"/>
    <n v="-276.5"/>
    <n v="0"/>
    <s v="60-S1.5 - Retirement"/>
    <m/>
    <x v="1"/>
    <n v="2048"/>
    <b v="0"/>
  </r>
  <r>
    <x v="2"/>
    <s v="0231"/>
    <n v="0"/>
    <n v="0"/>
    <n v="2027"/>
    <n v="1994"/>
    <n v="-8536.44"/>
    <n v="0"/>
    <s v="60-S1.5 - Retirement"/>
    <m/>
    <x v="1"/>
    <n v="2048"/>
    <b v="0"/>
  </r>
  <r>
    <x v="2"/>
    <s v="0231"/>
    <n v="0"/>
    <n v="0"/>
    <n v="2027"/>
    <n v="1995"/>
    <n v="-859.74"/>
    <n v="0"/>
    <s v="60-S1.5 - Retirement"/>
    <m/>
    <x v="1"/>
    <n v="2048"/>
    <b v="0"/>
  </r>
  <r>
    <x v="2"/>
    <s v="0231"/>
    <n v="0"/>
    <n v="0"/>
    <n v="2027"/>
    <n v="1996"/>
    <n v="-11458.64"/>
    <n v="0"/>
    <s v="60-S1.5 - Retirement"/>
    <m/>
    <x v="1"/>
    <n v="2048"/>
    <b v="0"/>
  </r>
  <r>
    <x v="2"/>
    <s v="0231"/>
    <n v="0"/>
    <n v="0"/>
    <n v="2027"/>
    <n v="1997"/>
    <n v="-1387.27"/>
    <n v="0"/>
    <s v="60-S1.5 - Retirement"/>
    <m/>
    <x v="1"/>
    <n v="2048"/>
    <b v="0"/>
  </r>
  <r>
    <x v="2"/>
    <s v="0231"/>
    <n v="0"/>
    <n v="0"/>
    <n v="2027"/>
    <n v="1999"/>
    <n v="-51.59"/>
    <n v="0"/>
    <s v="60-S1.5 - Retirement"/>
    <m/>
    <x v="1"/>
    <n v="2048"/>
    <b v="0"/>
  </r>
  <r>
    <x v="2"/>
    <s v="0231"/>
    <n v="0"/>
    <n v="0"/>
    <n v="2027"/>
    <n v="2004"/>
    <n v="-3892.86"/>
    <n v="0"/>
    <s v="60-S1.5 - Retirement"/>
    <m/>
    <x v="1"/>
    <n v="2048"/>
    <b v="0"/>
  </r>
  <r>
    <x v="2"/>
    <s v="0231"/>
    <n v="0"/>
    <n v="0"/>
    <n v="2027"/>
    <n v="2005"/>
    <n v="-4621.03"/>
    <n v="0"/>
    <s v="60-S1.5 - Retirement"/>
    <m/>
    <x v="1"/>
    <n v="2048"/>
    <b v="0"/>
  </r>
  <r>
    <x v="2"/>
    <s v="0231"/>
    <n v="0"/>
    <n v="0"/>
    <n v="2027"/>
    <n v="2006"/>
    <n v="-324.69"/>
    <n v="0"/>
    <s v="60-S1.5 - Retirement"/>
    <m/>
    <x v="1"/>
    <n v="2048"/>
    <b v="0"/>
  </r>
  <r>
    <x v="2"/>
    <s v="0231"/>
    <n v="0"/>
    <n v="0"/>
    <n v="2027"/>
    <n v="2008"/>
    <n v="-77.72"/>
    <n v="0"/>
    <s v="60-S1.5 - Retirement"/>
    <m/>
    <x v="1"/>
    <n v="2048"/>
    <b v="0"/>
  </r>
  <r>
    <x v="2"/>
    <s v="0231"/>
    <n v="0"/>
    <n v="0"/>
    <n v="2027"/>
    <n v="2009"/>
    <n v="-4024.51"/>
    <n v="0"/>
    <s v="60-S1.5 - Retirement"/>
    <m/>
    <x v="1"/>
    <n v="2048"/>
    <b v="0"/>
  </r>
  <r>
    <x v="2"/>
    <s v="0231"/>
    <n v="0"/>
    <n v="0"/>
    <n v="2027"/>
    <n v="2010"/>
    <n v="-705.85"/>
    <n v="0"/>
    <s v="60-S1.5 - Retirement"/>
    <m/>
    <x v="1"/>
    <n v="2048"/>
    <b v="0"/>
  </r>
  <r>
    <x v="2"/>
    <s v="0231"/>
    <n v="0"/>
    <n v="0"/>
    <n v="2028"/>
    <n v="1978"/>
    <n v="-248001.22"/>
    <n v="0"/>
    <s v="60-S1.5 - Retirement"/>
    <m/>
    <x v="1"/>
    <n v="2048"/>
    <b v="0"/>
  </r>
  <r>
    <x v="2"/>
    <s v="0231"/>
    <n v="0"/>
    <n v="0"/>
    <n v="2028"/>
    <n v="1979"/>
    <n v="-146379.79999999999"/>
    <n v="0"/>
    <s v="60-S1.5 - Retirement"/>
    <m/>
    <x v="1"/>
    <n v="2048"/>
    <b v="0"/>
  </r>
  <r>
    <x v="2"/>
    <s v="0231"/>
    <n v="0"/>
    <n v="0"/>
    <n v="2028"/>
    <n v="1981"/>
    <n v="-782.34"/>
    <n v="0"/>
    <s v="60-S1.5 - Retirement"/>
    <m/>
    <x v="1"/>
    <n v="2048"/>
    <b v="0"/>
  </r>
  <r>
    <x v="2"/>
    <s v="0231"/>
    <n v="0"/>
    <n v="0"/>
    <n v="2028"/>
    <n v="1988"/>
    <n v="-28.7"/>
    <n v="0"/>
    <s v="60-S1.5 - Retirement"/>
    <m/>
    <x v="1"/>
    <n v="2048"/>
    <b v="0"/>
  </r>
  <r>
    <x v="2"/>
    <s v="0231"/>
    <n v="0"/>
    <n v="0"/>
    <n v="2028"/>
    <n v="1993"/>
    <n v="-289.25"/>
    <n v="0"/>
    <s v="60-S1.5 - Retirement"/>
    <m/>
    <x v="1"/>
    <n v="2048"/>
    <b v="0"/>
  </r>
  <r>
    <x v="2"/>
    <s v="0231"/>
    <n v="0"/>
    <n v="0"/>
    <n v="2028"/>
    <n v="1994"/>
    <n v="-8977.43"/>
    <n v="0"/>
    <s v="60-S1.5 - Retirement"/>
    <m/>
    <x v="1"/>
    <n v="2048"/>
    <b v="0"/>
  </r>
  <r>
    <x v="2"/>
    <s v="0231"/>
    <n v="0"/>
    <n v="0"/>
    <n v="2028"/>
    <n v="1995"/>
    <n v="-906.51"/>
    <n v="0"/>
    <s v="60-S1.5 - Retirement"/>
    <m/>
    <x v="1"/>
    <n v="2048"/>
    <b v="0"/>
  </r>
  <r>
    <x v="2"/>
    <s v="0231"/>
    <n v="0"/>
    <n v="0"/>
    <n v="2028"/>
    <n v="1996"/>
    <n v="-12074.55"/>
    <n v="0"/>
    <s v="60-S1.5 - Retirement"/>
    <m/>
    <x v="1"/>
    <n v="2048"/>
    <b v="0"/>
  </r>
  <r>
    <x v="2"/>
    <s v="0231"/>
    <n v="0"/>
    <n v="0"/>
    <n v="2028"/>
    <n v="1997"/>
    <n v="-1470.67"/>
    <n v="0"/>
    <s v="60-S1.5 - Retirement"/>
    <m/>
    <x v="1"/>
    <n v="2048"/>
    <b v="0"/>
  </r>
  <r>
    <x v="2"/>
    <s v="0231"/>
    <n v="0"/>
    <n v="0"/>
    <n v="2028"/>
    <n v="1999"/>
    <n v="-54.81"/>
    <n v="0"/>
    <s v="60-S1.5 - Retirement"/>
    <m/>
    <x v="1"/>
    <n v="2048"/>
    <b v="0"/>
  </r>
  <r>
    <x v="2"/>
    <s v="0231"/>
    <n v="0"/>
    <n v="0"/>
    <n v="2028"/>
    <n v="2004"/>
    <n v="-4224.95"/>
    <n v="0"/>
    <s v="60-S1.5 - Retirement"/>
    <m/>
    <x v="1"/>
    <n v="2048"/>
    <b v="0"/>
  </r>
  <r>
    <x v="2"/>
    <s v="0231"/>
    <n v="0"/>
    <n v="0"/>
    <n v="2028"/>
    <n v="2005"/>
    <n v="-5010.84"/>
    <n v="0"/>
    <s v="60-S1.5 - Retirement"/>
    <m/>
    <x v="1"/>
    <n v="2048"/>
    <b v="0"/>
  </r>
  <r>
    <x v="2"/>
    <s v="0231"/>
    <n v="0"/>
    <n v="0"/>
    <n v="2028"/>
    <n v="2006"/>
    <n v="-355.46"/>
    <n v="0"/>
    <s v="60-S1.5 - Retirement"/>
    <m/>
    <x v="1"/>
    <n v="2048"/>
    <b v="0"/>
  </r>
  <r>
    <x v="2"/>
    <s v="0231"/>
    <n v="0"/>
    <n v="0"/>
    <n v="2028"/>
    <n v="2008"/>
    <n v="-85.43"/>
    <n v="0"/>
    <s v="60-S1.5 - Retirement"/>
    <m/>
    <x v="1"/>
    <n v="2048"/>
    <b v="0"/>
  </r>
  <r>
    <x v="2"/>
    <s v="0231"/>
    <n v="0"/>
    <n v="0"/>
    <n v="2028"/>
    <n v="2009"/>
    <n v="-4474.78"/>
    <n v="0"/>
    <s v="60-S1.5 - Retirement"/>
    <m/>
    <x v="1"/>
    <n v="2048"/>
    <b v="0"/>
  </r>
  <r>
    <x v="2"/>
    <s v="0231"/>
    <n v="0"/>
    <n v="0"/>
    <n v="2028"/>
    <n v="2010"/>
    <n v="-789.51"/>
    <n v="0"/>
    <s v="60-S1.5 - Retirement"/>
    <m/>
    <x v="1"/>
    <n v="2048"/>
    <b v="0"/>
  </r>
  <r>
    <x v="2"/>
    <s v="0231"/>
    <n v="0"/>
    <n v="0"/>
    <n v="2029"/>
    <n v="1978"/>
    <n v="-251973.38"/>
    <n v="0"/>
    <s v="60-S1.5 - Retirement"/>
    <m/>
    <x v="1"/>
    <n v="2048"/>
    <b v="0"/>
  </r>
  <r>
    <x v="2"/>
    <s v="0231"/>
    <n v="0"/>
    <n v="0"/>
    <n v="2029"/>
    <n v="1979"/>
    <n v="-148820.26999999999"/>
    <n v="0"/>
    <s v="60-S1.5 - Retirement"/>
    <m/>
    <x v="1"/>
    <n v="2048"/>
    <b v="0"/>
  </r>
  <r>
    <x v="2"/>
    <s v="0231"/>
    <n v="0"/>
    <n v="0"/>
    <n v="2029"/>
    <n v="1981"/>
    <n v="-799.08"/>
    <n v="0"/>
    <s v="60-S1.5 - Retirement"/>
    <m/>
    <x v="1"/>
    <n v="2048"/>
    <b v="0"/>
  </r>
  <r>
    <x v="2"/>
    <s v="0231"/>
    <n v="0"/>
    <n v="0"/>
    <n v="2029"/>
    <n v="1988"/>
    <n v="-29.64"/>
    <n v="0"/>
    <s v="60-S1.5 - Retirement"/>
    <m/>
    <x v="1"/>
    <n v="2048"/>
    <b v="0"/>
  </r>
  <r>
    <x v="2"/>
    <s v="0231"/>
    <n v="0"/>
    <n v="0"/>
    <n v="2029"/>
    <n v="1993"/>
    <n v="-302.72000000000003"/>
    <n v="0"/>
    <s v="60-S1.5 - Retirement"/>
    <m/>
    <x v="1"/>
    <n v="2048"/>
    <b v="0"/>
  </r>
  <r>
    <x v="2"/>
    <s v="0231"/>
    <n v="0"/>
    <n v="0"/>
    <n v="2029"/>
    <n v="1994"/>
    <n v="-9391.41"/>
    <n v="0"/>
    <s v="60-S1.5 - Retirement"/>
    <m/>
    <x v="1"/>
    <n v="2048"/>
    <b v="0"/>
  </r>
  <r>
    <x v="2"/>
    <s v="0231"/>
    <n v="0"/>
    <n v="0"/>
    <n v="2029"/>
    <n v="1995"/>
    <n v="-953.34"/>
    <n v="0"/>
    <s v="60-S1.5 - Retirement"/>
    <m/>
    <x v="1"/>
    <n v="2048"/>
    <b v="0"/>
  </r>
  <r>
    <x v="2"/>
    <s v="0231"/>
    <n v="0"/>
    <n v="0"/>
    <n v="2029"/>
    <n v="1996"/>
    <n v="-12731.46"/>
    <n v="0"/>
    <s v="60-S1.5 - Retirement"/>
    <m/>
    <x v="1"/>
    <n v="2048"/>
    <b v="0"/>
  </r>
  <r>
    <x v="2"/>
    <s v="0231"/>
    <n v="0"/>
    <n v="0"/>
    <n v="2029"/>
    <n v="1997"/>
    <n v="-1549.72"/>
    <n v="0"/>
    <s v="60-S1.5 - Retirement"/>
    <m/>
    <x v="1"/>
    <n v="2048"/>
    <b v="0"/>
  </r>
  <r>
    <x v="2"/>
    <s v="0231"/>
    <n v="0"/>
    <n v="0"/>
    <n v="2029"/>
    <n v="1999"/>
    <n v="-58.27"/>
    <n v="0"/>
    <s v="60-S1.5 - Retirement"/>
    <m/>
    <x v="1"/>
    <n v="2048"/>
    <b v="0"/>
  </r>
  <r>
    <x v="2"/>
    <s v="0231"/>
    <n v="0"/>
    <n v="0"/>
    <n v="2029"/>
    <n v="2004"/>
    <n v="-4567.59"/>
    <n v="0"/>
    <s v="60-S1.5 - Retirement"/>
    <m/>
    <x v="1"/>
    <n v="2048"/>
    <b v="0"/>
  </r>
  <r>
    <x v="2"/>
    <s v="0231"/>
    <n v="0"/>
    <n v="0"/>
    <n v="2029"/>
    <n v="2005"/>
    <n v="-5438.3"/>
    <n v="0"/>
    <s v="60-S1.5 - Retirement"/>
    <m/>
    <x v="1"/>
    <n v="2048"/>
    <b v="0"/>
  </r>
  <r>
    <x v="2"/>
    <s v="0231"/>
    <n v="0"/>
    <n v="0"/>
    <n v="2029"/>
    <n v="2006"/>
    <n v="-385.44"/>
    <n v="0"/>
    <s v="60-S1.5 - Retirement"/>
    <m/>
    <x v="1"/>
    <n v="2048"/>
    <b v="0"/>
  </r>
  <r>
    <x v="2"/>
    <s v="0231"/>
    <n v="0"/>
    <n v="0"/>
    <n v="2029"/>
    <n v="2008"/>
    <n v="-93.96"/>
    <n v="0"/>
    <s v="60-S1.5 - Retirement"/>
    <m/>
    <x v="1"/>
    <n v="2048"/>
    <b v="0"/>
  </r>
  <r>
    <x v="2"/>
    <s v="0231"/>
    <n v="0"/>
    <n v="0"/>
    <n v="2029"/>
    <n v="2009"/>
    <n v="-4918.3900000000003"/>
    <n v="0"/>
    <s v="60-S1.5 - Retirement"/>
    <m/>
    <x v="1"/>
    <n v="2048"/>
    <b v="0"/>
  </r>
  <r>
    <x v="2"/>
    <s v="0231"/>
    <n v="0"/>
    <n v="0"/>
    <n v="2029"/>
    <n v="2010"/>
    <n v="-877.84"/>
    <n v="0"/>
    <s v="60-S1.5 - Retirement"/>
    <m/>
    <x v="1"/>
    <n v="2048"/>
    <b v="0"/>
  </r>
  <r>
    <x v="2"/>
    <s v="0231"/>
    <n v="0"/>
    <n v="0"/>
    <n v="2030"/>
    <n v="1978"/>
    <n v="-255542.85"/>
    <n v="0"/>
    <s v="60-S1.5 - Retirement"/>
    <m/>
    <x v="1"/>
    <n v="2048"/>
    <b v="0"/>
  </r>
  <r>
    <x v="2"/>
    <s v="0231"/>
    <n v="0"/>
    <n v="0"/>
    <n v="2030"/>
    <n v="1979"/>
    <n v="-151203.88"/>
    <n v="0"/>
    <s v="60-S1.5 - Retirement"/>
    <m/>
    <x v="1"/>
    <n v="2048"/>
    <b v="0"/>
  </r>
  <r>
    <x v="2"/>
    <s v="0231"/>
    <n v="0"/>
    <n v="0"/>
    <n v="2030"/>
    <n v="1981"/>
    <n v="-814.64"/>
    <n v="0"/>
    <s v="60-S1.5 - Retirement"/>
    <m/>
    <x v="1"/>
    <n v="2048"/>
    <b v="0"/>
  </r>
  <r>
    <x v="2"/>
    <s v="0231"/>
    <n v="0"/>
    <n v="0"/>
    <n v="2030"/>
    <n v="1988"/>
    <n v="-30.62"/>
    <n v="0"/>
    <s v="60-S1.5 - Retirement"/>
    <m/>
    <x v="1"/>
    <n v="2048"/>
    <b v="0"/>
  </r>
  <r>
    <x v="2"/>
    <s v="0231"/>
    <n v="0"/>
    <n v="0"/>
    <n v="2030"/>
    <n v="1993"/>
    <n v="-316.07"/>
    <n v="0"/>
    <s v="60-S1.5 - Retirement"/>
    <m/>
    <x v="1"/>
    <n v="2048"/>
    <b v="0"/>
  </r>
  <r>
    <x v="2"/>
    <s v="0231"/>
    <n v="0"/>
    <n v="0"/>
    <n v="2030"/>
    <n v="1994"/>
    <n v="-9828.9"/>
    <n v="0"/>
    <s v="60-S1.5 - Retirement"/>
    <m/>
    <x v="1"/>
    <n v="2048"/>
    <b v="0"/>
  </r>
  <r>
    <x v="2"/>
    <s v="0231"/>
    <n v="0"/>
    <n v="0"/>
    <n v="2030"/>
    <n v="1995"/>
    <n v="-997.3"/>
    <n v="0"/>
    <s v="60-S1.5 - Retirement"/>
    <m/>
    <x v="1"/>
    <n v="2048"/>
    <b v="0"/>
  </r>
  <r>
    <x v="2"/>
    <s v="0231"/>
    <n v="0"/>
    <n v="0"/>
    <n v="2030"/>
    <n v="1996"/>
    <n v="-13389.17"/>
    <n v="0"/>
    <s v="60-S1.5 - Retirement"/>
    <m/>
    <x v="1"/>
    <n v="2048"/>
    <b v="0"/>
  </r>
  <r>
    <x v="2"/>
    <s v="0231"/>
    <n v="0"/>
    <n v="0"/>
    <n v="2030"/>
    <n v="1997"/>
    <n v="-1634.03"/>
    <n v="0"/>
    <s v="60-S1.5 - Retirement"/>
    <m/>
    <x v="1"/>
    <n v="2048"/>
    <b v="0"/>
  </r>
  <r>
    <x v="2"/>
    <s v="0231"/>
    <n v="0"/>
    <n v="0"/>
    <n v="2030"/>
    <n v="1999"/>
    <n v="-61.78"/>
    <n v="0"/>
    <s v="60-S1.5 - Retirement"/>
    <m/>
    <x v="1"/>
    <n v="2048"/>
    <b v="0"/>
  </r>
  <r>
    <x v="2"/>
    <s v="0231"/>
    <n v="0"/>
    <n v="0"/>
    <n v="2030"/>
    <n v="2004"/>
    <n v="-4898.33"/>
    <n v="0"/>
    <s v="60-S1.5 - Retirement"/>
    <m/>
    <x v="1"/>
    <n v="2048"/>
    <b v="0"/>
  </r>
  <r>
    <x v="2"/>
    <s v="0231"/>
    <n v="0"/>
    <n v="0"/>
    <n v="2030"/>
    <n v="2005"/>
    <n v="-5879.35"/>
    <n v="0"/>
    <s v="60-S1.5 - Retirement"/>
    <m/>
    <x v="1"/>
    <n v="2048"/>
    <b v="0"/>
  </r>
  <r>
    <x v="2"/>
    <s v="0231"/>
    <n v="0"/>
    <n v="0"/>
    <n v="2030"/>
    <n v="2006"/>
    <n v="-418.32"/>
    <n v="0"/>
    <s v="60-S1.5 - Retirement"/>
    <m/>
    <x v="1"/>
    <n v="2048"/>
    <b v="0"/>
  </r>
  <r>
    <x v="2"/>
    <s v="0231"/>
    <n v="0"/>
    <n v="0"/>
    <n v="2030"/>
    <n v="2008"/>
    <n v="-102.86"/>
    <n v="0"/>
    <s v="60-S1.5 - Retirement"/>
    <m/>
    <x v="1"/>
    <n v="2048"/>
    <b v="0"/>
  </r>
  <r>
    <x v="2"/>
    <s v="0231"/>
    <n v="0"/>
    <n v="0"/>
    <n v="2030"/>
    <n v="2009"/>
    <n v="-5409.64"/>
    <n v="0"/>
    <s v="60-S1.5 - Retirement"/>
    <m/>
    <x v="1"/>
    <n v="2048"/>
    <b v="0"/>
  </r>
  <r>
    <x v="2"/>
    <s v="0231"/>
    <n v="0"/>
    <n v="0"/>
    <n v="2030"/>
    <n v="2010"/>
    <n v="-964.87"/>
    <n v="0"/>
    <s v="60-S1.5 - Retirement"/>
    <m/>
    <x v="1"/>
    <n v="2048"/>
    <b v="0"/>
  </r>
  <r>
    <x v="2"/>
    <s v="0231"/>
    <n v="0"/>
    <n v="0"/>
    <n v="2031"/>
    <n v="1978"/>
    <n v="-258548.42"/>
    <n v="0"/>
    <s v="60-S1.5 - Retirement"/>
    <m/>
    <x v="1"/>
    <n v="2048"/>
    <b v="0"/>
  </r>
  <r>
    <x v="2"/>
    <s v="0231"/>
    <n v="0"/>
    <n v="0"/>
    <n v="2031"/>
    <n v="1979"/>
    <n v="-153345.84"/>
    <n v="0"/>
    <s v="60-S1.5 - Retirement"/>
    <m/>
    <x v="1"/>
    <n v="2048"/>
    <b v="0"/>
  </r>
  <r>
    <x v="2"/>
    <s v="0231"/>
    <n v="0"/>
    <n v="0"/>
    <n v="2031"/>
    <n v="1981"/>
    <n v="-828.22"/>
    <n v="0"/>
    <s v="60-S1.5 - Retirement"/>
    <m/>
    <x v="1"/>
    <n v="2048"/>
    <b v="0"/>
  </r>
  <r>
    <x v="2"/>
    <s v="0231"/>
    <n v="0"/>
    <n v="0"/>
    <n v="2031"/>
    <n v="1988"/>
    <n v="-31.57"/>
    <n v="0"/>
    <s v="60-S1.5 - Retirement"/>
    <m/>
    <x v="1"/>
    <n v="2048"/>
    <b v="0"/>
  </r>
  <r>
    <x v="2"/>
    <s v="0231"/>
    <n v="0"/>
    <n v="0"/>
    <n v="2031"/>
    <n v="1993"/>
    <n v="-328.48"/>
    <n v="0"/>
    <s v="60-S1.5 - Retirement"/>
    <m/>
    <x v="1"/>
    <n v="2048"/>
    <b v="0"/>
  </r>
  <r>
    <x v="2"/>
    <s v="0231"/>
    <n v="0"/>
    <n v="0"/>
    <n v="2031"/>
    <n v="1994"/>
    <n v="-10262.24"/>
    <n v="0"/>
    <s v="60-S1.5 - Retirement"/>
    <m/>
    <x v="1"/>
    <n v="2048"/>
    <b v="0"/>
  </r>
  <r>
    <x v="2"/>
    <s v="0231"/>
    <n v="0"/>
    <n v="0"/>
    <n v="2031"/>
    <n v="1995"/>
    <n v="-1043.76"/>
    <n v="0"/>
    <s v="60-S1.5 - Retirement"/>
    <m/>
    <x v="1"/>
    <n v="2048"/>
    <b v="0"/>
  </r>
  <r>
    <x v="2"/>
    <s v="0231"/>
    <n v="0"/>
    <n v="0"/>
    <n v="2031"/>
    <n v="1996"/>
    <n v="-14006.59"/>
    <n v="0"/>
    <s v="60-S1.5 - Retirement"/>
    <m/>
    <x v="1"/>
    <n v="2048"/>
    <b v="0"/>
  </r>
  <r>
    <x v="2"/>
    <s v="0231"/>
    <n v="0"/>
    <n v="0"/>
    <n v="2031"/>
    <n v="1997"/>
    <n v="-1718.44"/>
    <n v="0"/>
    <s v="60-S1.5 - Retirement"/>
    <m/>
    <x v="1"/>
    <n v="2048"/>
    <b v="0"/>
  </r>
  <r>
    <x v="2"/>
    <s v="0231"/>
    <n v="0"/>
    <n v="0"/>
    <n v="2031"/>
    <n v="1999"/>
    <n v="-65.099999999999994"/>
    <n v="0"/>
    <s v="60-S1.5 - Retirement"/>
    <m/>
    <x v="1"/>
    <n v="2048"/>
    <b v="0"/>
  </r>
  <r>
    <x v="2"/>
    <s v="0231"/>
    <n v="0"/>
    <n v="0"/>
    <n v="2031"/>
    <n v="2004"/>
    <n v="-5257.67"/>
    <n v="0"/>
    <s v="60-S1.5 - Retirement"/>
    <m/>
    <x v="1"/>
    <n v="2048"/>
    <b v="0"/>
  </r>
  <r>
    <x v="2"/>
    <s v="0231"/>
    <n v="0"/>
    <n v="0"/>
    <n v="2031"/>
    <n v="2005"/>
    <n v="-6305.06"/>
    <n v="0"/>
    <s v="60-S1.5 - Retirement"/>
    <m/>
    <x v="1"/>
    <n v="2048"/>
    <b v="0"/>
  </r>
  <r>
    <x v="2"/>
    <s v="0231"/>
    <n v="0"/>
    <n v="0"/>
    <n v="2031"/>
    <n v="2006"/>
    <n v="-452.25"/>
    <n v="0"/>
    <s v="60-S1.5 - Retirement"/>
    <m/>
    <x v="1"/>
    <n v="2048"/>
    <b v="0"/>
  </r>
  <r>
    <x v="2"/>
    <s v="0231"/>
    <n v="0"/>
    <n v="0"/>
    <n v="2031"/>
    <n v="2008"/>
    <n v="-111.54"/>
    <n v="0"/>
    <s v="60-S1.5 - Retirement"/>
    <m/>
    <x v="1"/>
    <n v="2048"/>
    <b v="0"/>
  </r>
  <r>
    <x v="2"/>
    <s v="0231"/>
    <n v="0"/>
    <n v="0"/>
    <n v="2031"/>
    <n v="2009"/>
    <n v="-5922.16"/>
    <n v="0"/>
    <s v="60-S1.5 - Retirement"/>
    <m/>
    <x v="1"/>
    <n v="2048"/>
    <b v="0"/>
  </r>
  <r>
    <x v="2"/>
    <s v="0231"/>
    <n v="0"/>
    <n v="0"/>
    <n v="2031"/>
    <n v="2010"/>
    <n v="-1061.24"/>
    <n v="0"/>
    <s v="60-S1.5 - Retirement"/>
    <m/>
    <x v="1"/>
    <n v="2048"/>
    <b v="0"/>
  </r>
  <r>
    <x v="2"/>
    <s v="0231"/>
    <n v="0"/>
    <n v="0"/>
    <n v="2032"/>
    <n v="1978"/>
    <n v="-261351.12"/>
    <n v="0"/>
    <s v="60-S1.5 - Retirement"/>
    <m/>
    <x v="1"/>
    <n v="2048"/>
    <b v="0"/>
  </r>
  <r>
    <x v="2"/>
    <s v="0231"/>
    <n v="0"/>
    <n v="0"/>
    <n v="2032"/>
    <n v="1979"/>
    <n v="-155149.43"/>
    <n v="0"/>
    <s v="60-S1.5 - Retirement"/>
    <m/>
    <x v="1"/>
    <n v="2048"/>
    <b v="0"/>
  </r>
  <r>
    <x v="2"/>
    <s v="0231"/>
    <n v="0"/>
    <n v="0"/>
    <n v="2032"/>
    <n v="1981"/>
    <n v="-841.49"/>
    <n v="0"/>
    <s v="60-S1.5 - Retirement"/>
    <m/>
    <x v="1"/>
    <n v="2048"/>
    <b v="0"/>
  </r>
  <r>
    <x v="2"/>
    <s v="0231"/>
    <n v="0"/>
    <n v="0"/>
    <n v="2032"/>
    <n v="1988"/>
    <n v="-32.43"/>
    <n v="0"/>
    <s v="60-S1.5 - Retirement"/>
    <m/>
    <x v="1"/>
    <n v="2048"/>
    <b v="0"/>
  </r>
  <r>
    <x v="2"/>
    <s v="0231"/>
    <n v="0"/>
    <n v="0"/>
    <n v="2032"/>
    <n v="1993"/>
    <n v="-341.47"/>
    <n v="0"/>
    <s v="60-S1.5 - Retirement"/>
    <m/>
    <x v="1"/>
    <n v="2048"/>
    <b v="0"/>
  </r>
  <r>
    <x v="2"/>
    <s v="0231"/>
    <n v="0"/>
    <n v="0"/>
    <n v="2032"/>
    <n v="1994"/>
    <n v="-10665.28"/>
    <n v="0"/>
    <s v="60-S1.5 - Retirement"/>
    <m/>
    <x v="1"/>
    <n v="2048"/>
    <b v="0"/>
  </r>
  <r>
    <x v="2"/>
    <s v="0231"/>
    <n v="0"/>
    <n v="0"/>
    <n v="2032"/>
    <n v="1995"/>
    <n v="-1089.78"/>
    <n v="0"/>
    <s v="60-S1.5 - Retirement"/>
    <m/>
    <x v="1"/>
    <n v="2048"/>
    <b v="0"/>
  </r>
  <r>
    <x v="2"/>
    <s v="0231"/>
    <n v="0"/>
    <n v="0"/>
    <n v="2032"/>
    <n v="1996"/>
    <n v="-14659.07"/>
    <n v="0"/>
    <s v="60-S1.5 - Retirement"/>
    <m/>
    <x v="1"/>
    <n v="2048"/>
    <b v="0"/>
  </r>
  <r>
    <x v="2"/>
    <s v="0231"/>
    <n v="0"/>
    <n v="0"/>
    <n v="2032"/>
    <n v="1997"/>
    <n v="-1797.69"/>
    <n v="0"/>
    <s v="60-S1.5 - Retirement"/>
    <m/>
    <x v="1"/>
    <n v="2048"/>
    <b v="0"/>
  </r>
  <r>
    <x v="2"/>
    <s v="0231"/>
    <n v="0"/>
    <n v="0"/>
    <n v="2032"/>
    <n v="1999"/>
    <n v="-68.64"/>
    <n v="0"/>
    <s v="60-S1.5 - Retirement"/>
    <m/>
    <x v="1"/>
    <n v="2048"/>
    <b v="0"/>
  </r>
  <r>
    <x v="2"/>
    <s v="0231"/>
    <n v="0"/>
    <n v="0"/>
    <n v="2032"/>
    <n v="2004"/>
    <n v="-5624.63"/>
    <n v="0"/>
    <s v="60-S1.5 - Retirement"/>
    <m/>
    <x v="1"/>
    <n v="2048"/>
    <b v="0"/>
  </r>
  <r>
    <x v="2"/>
    <s v="0231"/>
    <n v="0"/>
    <n v="0"/>
    <n v="2032"/>
    <n v="2005"/>
    <n v="-6767.61"/>
    <n v="0"/>
    <s v="60-S1.5 - Retirement"/>
    <m/>
    <x v="1"/>
    <n v="2048"/>
    <b v="0"/>
  </r>
  <r>
    <x v="2"/>
    <s v="0231"/>
    <n v="0"/>
    <n v="0"/>
    <n v="2032"/>
    <n v="2006"/>
    <n v="-484.99"/>
    <n v="0"/>
    <s v="60-S1.5 - Retirement"/>
    <m/>
    <x v="1"/>
    <n v="2048"/>
    <b v="0"/>
  </r>
  <r>
    <x v="2"/>
    <s v="0231"/>
    <n v="0"/>
    <n v="0"/>
    <n v="2032"/>
    <n v="2008"/>
    <n v="-121.05"/>
    <n v="0"/>
    <s v="60-S1.5 - Retirement"/>
    <m/>
    <x v="1"/>
    <n v="2048"/>
    <b v="0"/>
  </r>
  <r>
    <x v="2"/>
    <s v="0231"/>
    <n v="0"/>
    <n v="0"/>
    <n v="2032"/>
    <n v="2009"/>
    <n v="-6421.72"/>
    <n v="0"/>
    <s v="60-S1.5 - Retirement"/>
    <m/>
    <x v="1"/>
    <n v="2048"/>
    <b v="0"/>
  </r>
  <r>
    <x v="2"/>
    <s v="0231"/>
    <n v="0"/>
    <n v="0"/>
    <n v="2032"/>
    <n v="2010"/>
    <n v="-1161.78"/>
    <n v="0"/>
    <s v="60-S1.5 - Retirement"/>
    <m/>
    <x v="1"/>
    <n v="2048"/>
    <b v="0"/>
  </r>
  <r>
    <x v="2"/>
    <s v="0231"/>
    <n v="0"/>
    <n v="0"/>
    <n v="2033"/>
    <n v="1978"/>
    <n v="-263717.13"/>
    <n v="0"/>
    <s v="60-S1.5 - Retirement"/>
    <m/>
    <x v="1"/>
    <n v="2048"/>
    <b v="0"/>
  </r>
  <r>
    <x v="2"/>
    <s v="0231"/>
    <n v="0"/>
    <n v="0"/>
    <n v="2033"/>
    <n v="1979"/>
    <n v="-156831.26"/>
    <n v="0"/>
    <s v="60-S1.5 - Retirement"/>
    <m/>
    <x v="1"/>
    <n v="2048"/>
    <b v="0"/>
  </r>
  <r>
    <x v="2"/>
    <s v="0231"/>
    <n v="0"/>
    <n v="0"/>
    <n v="2033"/>
    <n v="1981"/>
    <n v="-853.41"/>
    <n v="0"/>
    <s v="60-S1.5 - Retirement"/>
    <m/>
    <x v="1"/>
    <n v="2048"/>
    <b v="0"/>
  </r>
  <r>
    <x v="2"/>
    <s v="0231"/>
    <n v="0"/>
    <n v="0"/>
    <n v="2033"/>
    <n v="1988"/>
    <n v="-33.31"/>
    <n v="0"/>
    <s v="60-S1.5 - Retirement"/>
    <m/>
    <x v="1"/>
    <n v="2048"/>
    <b v="0"/>
  </r>
  <r>
    <x v="2"/>
    <s v="0231"/>
    <n v="0"/>
    <n v="0"/>
    <n v="2033"/>
    <n v="1993"/>
    <n v="-354.18"/>
    <n v="0"/>
    <s v="60-S1.5 - Retirement"/>
    <m/>
    <x v="1"/>
    <n v="2048"/>
    <b v="0"/>
  </r>
  <r>
    <x v="2"/>
    <s v="0231"/>
    <n v="0"/>
    <n v="0"/>
    <n v="2033"/>
    <n v="1994"/>
    <n v="-11086.78"/>
    <n v="0"/>
    <s v="60-S1.5 - Retirement"/>
    <m/>
    <x v="1"/>
    <n v="2048"/>
    <b v="0"/>
  </r>
  <r>
    <x v="2"/>
    <s v="0231"/>
    <n v="0"/>
    <n v="0"/>
    <n v="2033"/>
    <n v="1995"/>
    <n v="-1132.58"/>
    <n v="0"/>
    <s v="60-S1.5 - Retirement"/>
    <m/>
    <x v="1"/>
    <n v="2048"/>
    <b v="0"/>
  </r>
  <r>
    <x v="2"/>
    <s v="0231"/>
    <n v="0"/>
    <n v="0"/>
    <n v="2033"/>
    <n v="1996"/>
    <n v="-15305.37"/>
    <n v="0"/>
    <s v="60-S1.5 - Retirement"/>
    <m/>
    <x v="1"/>
    <n v="2048"/>
    <b v="0"/>
  </r>
  <r>
    <x v="2"/>
    <s v="0231"/>
    <n v="0"/>
    <n v="0"/>
    <n v="2033"/>
    <n v="1997"/>
    <n v="-1881.43"/>
    <n v="0"/>
    <s v="60-S1.5 - Retirement"/>
    <m/>
    <x v="1"/>
    <n v="2048"/>
    <b v="0"/>
  </r>
  <r>
    <x v="2"/>
    <s v="0231"/>
    <n v="0"/>
    <n v="0"/>
    <n v="2033"/>
    <n v="1999"/>
    <n v="-72.180000000000007"/>
    <n v="0"/>
    <s v="60-S1.5 - Retirement"/>
    <m/>
    <x v="1"/>
    <n v="2048"/>
    <b v="0"/>
  </r>
  <r>
    <x v="2"/>
    <s v="0231"/>
    <n v="0"/>
    <n v="0"/>
    <n v="2033"/>
    <n v="2004"/>
    <n v="-5975.53"/>
    <n v="0"/>
    <s v="60-S1.5 - Retirement"/>
    <m/>
    <x v="1"/>
    <n v="2048"/>
    <b v="0"/>
  </r>
  <r>
    <x v="2"/>
    <s v="0231"/>
    <n v="0"/>
    <n v="0"/>
    <n v="2033"/>
    <n v="2005"/>
    <n v="-7239.94"/>
    <n v="0"/>
    <s v="60-S1.5 - Retirement"/>
    <m/>
    <x v="1"/>
    <n v="2048"/>
    <b v="0"/>
  </r>
  <r>
    <x v="2"/>
    <s v="0231"/>
    <n v="0"/>
    <n v="0"/>
    <n v="2033"/>
    <n v="2006"/>
    <n v="-520.57000000000005"/>
    <n v="0"/>
    <s v="60-S1.5 - Retirement"/>
    <m/>
    <x v="1"/>
    <n v="2048"/>
    <b v="0"/>
  </r>
  <r>
    <x v="2"/>
    <s v="0231"/>
    <n v="0"/>
    <n v="0"/>
    <n v="2033"/>
    <n v="2008"/>
    <n v="-130.87"/>
    <n v="0"/>
    <s v="60-S1.5 - Retirement"/>
    <m/>
    <x v="1"/>
    <n v="2048"/>
    <b v="0"/>
  </r>
  <r>
    <x v="2"/>
    <s v="0231"/>
    <n v="0"/>
    <n v="0"/>
    <n v="2033"/>
    <n v="2009"/>
    <n v="-6969.54"/>
    <n v="0"/>
    <s v="60-S1.5 - Retirement"/>
    <m/>
    <x v="1"/>
    <n v="2048"/>
    <b v="0"/>
  </r>
  <r>
    <x v="2"/>
    <s v="0231"/>
    <n v="0"/>
    <n v="0"/>
    <n v="2033"/>
    <n v="2010"/>
    <n v="-1259.78"/>
    <n v="0"/>
    <s v="60-S1.5 - Retirement"/>
    <m/>
    <x v="1"/>
    <n v="2048"/>
    <b v="0"/>
  </r>
  <r>
    <x v="2"/>
    <s v="0231"/>
    <n v="0"/>
    <n v="0"/>
    <n v="2034"/>
    <n v="1978"/>
    <n v="-265560.31"/>
    <n v="0"/>
    <s v="60-S1.5 - Retirement"/>
    <m/>
    <x v="1"/>
    <n v="2048"/>
    <b v="0"/>
  </r>
  <r>
    <x v="2"/>
    <s v="0231"/>
    <n v="0"/>
    <n v="0"/>
    <n v="2034"/>
    <n v="1979"/>
    <n v="-158251.04999999999"/>
    <n v="0"/>
    <s v="60-S1.5 - Retirement"/>
    <m/>
    <x v="1"/>
    <n v="2048"/>
    <b v="0"/>
  </r>
  <r>
    <x v="2"/>
    <s v="0231"/>
    <n v="0"/>
    <n v="0"/>
    <n v="2034"/>
    <n v="1981"/>
    <n v="-863.45"/>
    <n v="0"/>
    <s v="60-S1.5 - Retirement"/>
    <m/>
    <x v="1"/>
    <n v="2048"/>
    <b v="0"/>
  </r>
  <r>
    <x v="2"/>
    <s v="0231"/>
    <n v="0"/>
    <n v="0"/>
    <n v="2034"/>
    <n v="1988"/>
    <n v="-34.14"/>
    <n v="0"/>
    <s v="60-S1.5 - Retirement"/>
    <m/>
    <x v="1"/>
    <n v="2048"/>
    <b v="0"/>
  </r>
  <r>
    <x v="2"/>
    <s v="0231"/>
    <n v="0"/>
    <n v="0"/>
    <n v="2034"/>
    <n v="1993"/>
    <n v="-365.87"/>
    <n v="0"/>
    <s v="60-S1.5 - Retirement"/>
    <m/>
    <x v="1"/>
    <n v="2048"/>
    <b v="0"/>
  </r>
  <r>
    <x v="2"/>
    <s v="0231"/>
    <n v="0"/>
    <n v="0"/>
    <n v="2034"/>
    <n v="1994"/>
    <n v="-11499.43"/>
    <n v="0"/>
    <s v="60-S1.5 - Retirement"/>
    <m/>
    <x v="1"/>
    <n v="2048"/>
    <b v="0"/>
  </r>
  <r>
    <x v="2"/>
    <s v="0231"/>
    <n v="0"/>
    <n v="0"/>
    <n v="2034"/>
    <n v="1995"/>
    <n v="-1177.3399999999999"/>
    <n v="0"/>
    <s v="60-S1.5 - Retirement"/>
    <m/>
    <x v="1"/>
    <n v="2048"/>
    <b v="0"/>
  </r>
  <r>
    <x v="2"/>
    <s v="0231"/>
    <n v="0"/>
    <n v="0"/>
    <n v="2034"/>
    <n v="1996"/>
    <n v="-15906.47"/>
    <n v="0"/>
    <s v="60-S1.5 - Retirement"/>
    <m/>
    <x v="1"/>
    <n v="2048"/>
    <b v="0"/>
  </r>
  <r>
    <x v="2"/>
    <s v="0231"/>
    <n v="0"/>
    <n v="0"/>
    <n v="2034"/>
    <n v="1997"/>
    <n v="-1964.38"/>
    <n v="0"/>
    <s v="60-S1.5 - Retirement"/>
    <m/>
    <x v="1"/>
    <n v="2048"/>
    <b v="0"/>
  </r>
  <r>
    <x v="2"/>
    <s v="0231"/>
    <n v="0"/>
    <n v="0"/>
    <n v="2034"/>
    <n v="1999"/>
    <n v="-75.510000000000005"/>
    <n v="0"/>
    <s v="60-S1.5 - Retirement"/>
    <m/>
    <x v="1"/>
    <n v="2048"/>
    <b v="0"/>
  </r>
  <r>
    <x v="2"/>
    <s v="0231"/>
    <n v="0"/>
    <n v="0"/>
    <n v="2034"/>
    <n v="2004"/>
    <n v="-6353.35"/>
    <n v="0"/>
    <s v="60-S1.5 - Retirement"/>
    <m/>
    <x v="1"/>
    <n v="2048"/>
    <b v="0"/>
  </r>
  <r>
    <x v="2"/>
    <s v="0231"/>
    <n v="0"/>
    <n v="0"/>
    <n v="2034"/>
    <n v="2005"/>
    <n v="-7691.62"/>
    <n v="0"/>
    <s v="60-S1.5 - Retirement"/>
    <m/>
    <x v="1"/>
    <n v="2048"/>
    <b v="0"/>
  </r>
  <r>
    <x v="2"/>
    <s v="0231"/>
    <n v="0"/>
    <n v="0"/>
    <n v="2034"/>
    <n v="2006"/>
    <n v="-556.91"/>
    <n v="0"/>
    <s v="60-S1.5 - Retirement"/>
    <m/>
    <x v="1"/>
    <n v="2048"/>
    <b v="0"/>
  </r>
  <r>
    <x v="2"/>
    <s v="0231"/>
    <n v="0"/>
    <n v="0"/>
    <n v="2034"/>
    <n v="2008"/>
    <n v="-140.35"/>
    <n v="0"/>
    <s v="60-S1.5 - Retirement"/>
    <m/>
    <x v="1"/>
    <n v="2048"/>
    <b v="0"/>
  </r>
  <r>
    <x v="2"/>
    <s v="0231"/>
    <n v="0"/>
    <n v="0"/>
    <n v="2034"/>
    <n v="2009"/>
    <n v="-7534.77"/>
    <n v="0"/>
    <s v="60-S1.5 - Retirement"/>
    <m/>
    <x v="1"/>
    <n v="2048"/>
    <b v="0"/>
  </r>
  <r>
    <x v="2"/>
    <s v="0231"/>
    <n v="0"/>
    <n v="0"/>
    <n v="2034"/>
    <n v="2010"/>
    <n v="-1367.25"/>
    <n v="0"/>
    <s v="60-S1.5 - Retirement"/>
    <m/>
    <x v="1"/>
    <n v="2048"/>
    <b v="0"/>
  </r>
  <r>
    <x v="2"/>
    <s v="0231"/>
    <n v="0"/>
    <n v="0"/>
    <n v="2035"/>
    <n v="1978"/>
    <n v="-267102.63"/>
    <n v="0"/>
    <s v="60-S1.5 - Retirement"/>
    <m/>
    <x v="1"/>
    <n v="2048"/>
    <b v="0"/>
  </r>
  <r>
    <x v="2"/>
    <s v="0231"/>
    <n v="0"/>
    <n v="0"/>
    <n v="2035"/>
    <n v="1979"/>
    <n v="-159357.10999999999"/>
    <n v="0"/>
    <s v="60-S1.5 - Retirement"/>
    <m/>
    <x v="1"/>
    <n v="2048"/>
    <b v="0"/>
  </r>
  <r>
    <x v="2"/>
    <s v="0231"/>
    <n v="0"/>
    <n v="0"/>
    <n v="2035"/>
    <n v="1981"/>
    <n v="-872.81"/>
    <n v="0"/>
    <s v="60-S1.5 - Retirement"/>
    <m/>
    <x v="1"/>
    <n v="2048"/>
    <b v="0"/>
  </r>
  <r>
    <x v="2"/>
    <s v="0231"/>
    <n v="0"/>
    <n v="0"/>
    <n v="2035"/>
    <n v="1988"/>
    <n v="-34.880000000000003"/>
    <n v="0"/>
    <s v="60-S1.5 - Retirement"/>
    <m/>
    <x v="1"/>
    <n v="2048"/>
    <b v="0"/>
  </r>
  <r>
    <x v="2"/>
    <s v="0231"/>
    <n v="0"/>
    <n v="0"/>
    <n v="2035"/>
    <n v="1993"/>
    <n v="-377.96"/>
    <n v="0"/>
    <s v="60-S1.5 - Retirement"/>
    <m/>
    <x v="1"/>
    <n v="2048"/>
    <b v="0"/>
  </r>
  <r>
    <x v="2"/>
    <s v="0231"/>
    <n v="0"/>
    <n v="0"/>
    <n v="2035"/>
    <n v="1994"/>
    <n v="-11879.09"/>
    <n v="0"/>
    <s v="60-S1.5 - Retirement"/>
    <m/>
    <x v="1"/>
    <n v="2048"/>
    <b v="0"/>
  </r>
  <r>
    <x v="2"/>
    <s v="0231"/>
    <n v="0"/>
    <n v="0"/>
    <n v="2035"/>
    <n v="1995"/>
    <n v="-1221.1600000000001"/>
    <n v="0"/>
    <s v="60-S1.5 - Retirement"/>
    <m/>
    <x v="1"/>
    <n v="2048"/>
    <b v="0"/>
  </r>
  <r>
    <x v="2"/>
    <s v="0231"/>
    <n v="0"/>
    <n v="0"/>
    <n v="2035"/>
    <n v="1996"/>
    <n v="-16535.11"/>
    <n v="0"/>
    <s v="60-S1.5 - Retirement"/>
    <m/>
    <x v="1"/>
    <n v="2048"/>
    <b v="0"/>
  </r>
  <r>
    <x v="2"/>
    <s v="0231"/>
    <n v="0"/>
    <n v="0"/>
    <n v="2035"/>
    <n v="1997"/>
    <n v="-2041.53"/>
    <n v="0"/>
    <s v="60-S1.5 - Retirement"/>
    <m/>
    <x v="1"/>
    <n v="2048"/>
    <b v="0"/>
  </r>
  <r>
    <x v="2"/>
    <s v="0231"/>
    <n v="0"/>
    <n v="0"/>
    <n v="2035"/>
    <n v="1999"/>
    <n v="-79.03"/>
    <n v="0"/>
    <s v="60-S1.5 - Retirement"/>
    <m/>
    <x v="1"/>
    <n v="2048"/>
    <b v="0"/>
  </r>
  <r>
    <x v="2"/>
    <s v="0231"/>
    <n v="0"/>
    <n v="0"/>
    <n v="2035"/>
    <n v="2004"/>
    <n v="-6735.29"/>
    <n v="0"/>
    <s v="60-S1.5 - Retirement"/>
    <m/>
    <x v="1"/>
    <n v="2048"/>
    <b v="0"/>
  </r>
  <r>
    <x v="2"/>
    <s v="0231"/>
    <n v="0"/>
    <n v="0"/>
    <n v="2035"/>
    <n v="2005"/>
    <n v="-8177.95"/>
    <n v="0"/>
    <s v="60-S1.5 - Retirement"/>
    <m/>
    <x v="1"/>
    <n v="2048"/>
    <b v="0"/>
  </r>
  <r>
    <x v="2"/>
    <s v="0231"/>
    <n v="0"/>
    <n v="0"/>
    <n v="2035"/>
    <n v="2006"/>
    <n v="-591.65"/>
    <n v="0"/>
    <s v="60-S1.5 - Retirement"/>
    <m/>
    <x v="1"/>
    <n v="2048"/>
    <b v="0"/>
  </r>
  <r>
    <x v="2"/>
    <s v="0231"/>
    <n v="0"/>
    <n v="0"/>
    <n v="2035"/>
    <n v="2008"/>
    <n v="-150.63999999999999"/>
    <n v="0"/>
    <s v="60-S1.5 - Retirement"/>
    <m/>
    <x v="1"/>
    <n v="2048"/>
    <b v="0"/>
  </r>
  <r>
    <x v="2"/>
    <s v="0231"/>
    <n v="0"/>
    <n v="0"/>
    <n v="2035"/>
    <n v="2009"/>
    <n v="-8080.35"/>
    <n v="0"/>
    <s v="60-S1.5 - Retirement"/>
    <m/>
    <x v="1"/>
    <n v="2048"/>
    <b v="0"/>
  </r>
  <r>
    <x v="2"/>
    <s v="0231"/>
    <n v="0"/>
    <n v="0"/>
    <n v="2035"/>
    <n v="2010"/>
    <n v="-1478.14"/>
    <n v="0"/>
    <s v="60-S1.5 - Retirement"/>
    <m/>
    <x v="1"/>
    <n v="2048"/>
    <b v="0"/>
  </r>
  <r>
    <x v="2"/>
    <s v="0231"/>
    <n v="0"/>
    <n v="0"/>
    <n v="2036"/>
    <n v="1978"/>
    <n v="-268188.11"/>
    <n v="0"/>
    <s v="60-S1.5 - Retirement"/>
    <m/>
    <x v="1"/>
    <n v="2048"/>
    <b v="0"/>
  </r>
  <r>
    <x v="2"/>
    <s v="0231"/>
    <n v="0"/>
    <n v="0"/>
    <n v="2036"/>
    <n v="1979"/>
    <n v="-160282.62"/>
    <n v="0"/>
    <s v="60-S1.5 - Retirement"/>
    <m/>
    <x v="1"/>
    <n v="2048"/>
    <b v="0"/>
  </r>
  <r>
    <x v="2"/>
    <s v="0231"/>
    <n v="0"/>
    <n v="0"/>
    <n v="2036"/>
    <n v="1981"/>
    <n v="-880.71"/>
    <n v="0"/>
    <s v="60-S1.5 - Retirement"/>
    <m/>
    <x v="1"/>
    <n v="2048"/>
    <b v="0"/>
  </r>
  <r>
    <x v="2"/>
    <s v="0231"/>
    <n v="0"/>
    <n v="0"/>
    <n v="2036"/>
    <n v="1988"/>
    <n v="-35.630000000000003"/>
    <n v="0"/>
    <s v="60-S1.5 - Retirement"/>
    <m/>
    <x v="1"/>
    <n v="2048"/>
    <b v="0"/>
  </r>
  <r>
    <x v="2"/>
    <s v="0231"/>
    <n v="0"/>
    <n v="0"/>
    <n v="2036"/>
    <n v="1993"/>
    <n v="-389.65"/>
    <n v="0"/>
    <s v="60-S1.5 - Retirement"/>
    <m/>
    <x v="1"/>
    <n v="2048"/>
    <b v="0"/>
  </r>
  <r>
    <x v="2"/>
    <s v="0231"/>
    <n v="0"/>
    <n v="0"/>
    <n v="2036"/>
    <n v="1994"/>
    <n v="-12271.7"/>
    <n v="0"/>
    <s v="60-S1.5 - Retirement"/>
    <m/>
    <x v="1"/>
    <n v="2048"/>
    <b v="0"/>
  </r>
  <r>
    <x v="2"/>
    <s v="0231"/>
    <n v="0"/>
    <n v="0"/>
    <n v="2036"/>
    <n v="1995"/>
    <n v="-1261.48"/>
    <n v="0"/>
    <s v="60-S1.5 - Retirement"/>
    <m/>
    <x v="1"/>
    <n v="2048"/>
    <b v="0"/>
  </r>
  <r>
    <x v="2"/>
    <s v="0231"/>
    <n v="0"/>
    <n v="0"/>
    <n v="2036"/>
    <n v="1996"/>
    <n v="-17150.55"/>
    <n v="0"/>
    <s v="60-S1.5 - Retirement"/>
    <m/>
    <x v="1"/>
    <n v="2048"/>
    <b v="0"/>
  </r>
  <r>
    <x v="2"/>
    <s v="0231"/>
    <n v="0"/>
    <n v="0"/>
    <n v="2036"/>
    <n v="1997"/>
    <n v="-2122.21"/>
    <n v="0"/>
    <s v="60-S1.5 - Retirement"/>
    <m/>
    <x v="1"/>
    <n v="2048"/>
    <b v="0"/>
  </r>
  <r>
    <x v="2"/>
    <s v="0231"/>
    <n v="0"/>
    <n v="0"/>
    <n v="2036"/>
    <n v="1999"/>
    <n v="-82.51"/>
    <n v="0"/>
    <s v="60-S1.5 - Retirement"/>
    <m/>
    <x v="1"/>
    <n v="2048"/>
    <b v="0"/>
  </r>
  <r>
    <x v="2"/>
    <s v="0231"/>
    <n v="0"/>
    <n v="0"/>
    <n v="2036"/>
    <n v="2004"/>
    <n v="-7097.32"/>
    <n v="0"/>
    <s v="60-S1.5 - Retirement"/>
    <m/>
    <x v="1"/>
    <n v="2048"/>
    <b v="0"/>
  </r>
  <r>
    <x v="2"/>
    <s v="0231"/>
    <n v="0"/>
    <n v="0"/>
    <n v="2036"/>
    <n v="2005"/>
    <n v="-8669.58"/>
    <n v="0"/>
    <s v="60-S1.5 - Retirement"/>
    <m/>
    <x v="1"/>
    <n v="2048"/>
    <b v="0"/>
  </r>
  <r>
    <x v="2"/>
    <s v="0231"/>
    <n v="0"/>
    <n v="0"/>
    <n v="2036"/>
    <n v="2006"/>
    <n v="-629.05999999999995"/>
    <n v="0"/>
    <s v="60-S1.5 - Retirement"/>
    <m/>
    <x v="1"/>
    <n v="2048"/>
    <b v="0"/>
  </r>
  <r>
    <x v="2"/>
    <s v="0231"/>
    <n v="0"/>
    <n v="0"/>
    <n v="2036"/>
    <n v="2008"/>
    <n v="-161.16"/>
    <n v="0"/>
    <s v="60-S1.5 - Retirement"/>
    <m/>
    <x v="1"/>
    <n v="2048"/>
    <b v="0"/>
  </r>
  <r>
    <x v="2"/>
    <s v="0231"/>
    <n v="0"/>
    <n v="0"/>
    <n v="2036"/>
    <n v="2009"/>
    <n v="-8673.14"/>
    <n v="0"/>
    <s v="60-S1.5 - Retirement"/>
    <m/>
    <x v="1"/>
    <n v="2048"/>
    <b v="0"/>
  </r>
  <r>
    <x v="2"/>
    <s v="0231"/>
    <n v="0"/>
    <n v="0"/>
    <n v="2036"/>
    <n v="2010"/>
    <n v="-1585.17"/>
    <n v="0"/>
    <s v="60-S1.5 - Retirement"/>
    <m/>
    <x v="1"/>
    <n v="2048"/>
    <b v="0"/>
  </r>
  <r>
    <x v="2"/>
    <s v="0231"/>
    <n v="0"/>
    <n v="0"/>
    <n v="2037"/>
    <n v="1978"/>
    <n v="-268808"/>
    <n v="0"/>
    <s v="60-S1.5 - Retirement"/>
    <m/>
    <x v="1"/>
    <n v="2048"/>
    <b v="0"/>
  </r>
  <r>
    <x v="2"/>
    <s v="0231"/>
    <n v="0"/>
    <n v="0"/>
    <n v="2037"/>
    <n v="1979"/>
    <n v="-160934"/>
    <n v="0"/>
    <s v="60-S1.5 - Retirement"/>
    <m/>
    <x v="1"/>
    <n v="2048"/>
    <b v="0"/>
  </r>
  <r>
    <x v="2"/>
    <s v="0231"/>
    <n v="0"/>
    <n v="0"/>
    <n v="2037"/>
    <n v="1981"/>
    <n v="-886.86"/>
    <n v="0"/>
    <s v="60-S1.5 - Retirement"/>
    <m/>
    <x v="1"/>
    <n v="2048"/>
    <b v="0"/>
  </r>
  <r>
    <x v="2"/>
    <s v="0231"/>
    <n v="0"/>
    <n v="0"/>
    <n v="2037"/>
    <n v="1988"/>
    <n v="-36.32"/>
    <n v="0"/>
    <s v="60-S1.5 - Retirement"/>
    <m/>
    <x v="1"/>
    <n v="2048"/>
    <b v="0"/>
  </r>
  <r>
    <x v="2"/>
    <s v="0231"/>
    <n v="0"/>
    <n v="0"/>
    <n v="2037"/>
    <n v="1993"/>
    <n v="-400.26"/>
    <n v="0"/>
    <s v="60-S1.5 - Retirement"/>
    <m/>
    <x v="1"/>
    <n v="2048"/>
    <b v="0"/>
  </r>
  <r>
    <x v="2"/>
    <s v="0231"/>
    <n v="0"/>
    <n v="0"/>
    <n v="2037"/>
    <n v="1994"/>
    <n v="-12651.09"/>
    <n v="0"/>
    <s v="60-S1.5 - Retirement"/>
    <m/>
    <x v="1"/>
    <n v="2048"/>
    <b v="0"/>
  </r>
  <r>
    <x v="2"/>
    <s v="0231"/>
    <n v="0"/>
    <n v="0"/>
    <n v="2037"/>
    <n v="1995"/>
    <n v="-1303.17"/>
    <n v="0"/>
    <s v="60-S1.5 - Retirement"/>
    <m/>
    <x v="1"/>
    <n v="2048"/>
    <b v="0"/>
  </r>
  <r>
    <x v="2"/>
    <s v="0231"/>
    <n v="0"/>
    <n v="0"/>
    <n v="2037"/>
    <n v="1996"/>
    <n v="-17716.78"/>
    <n v="0"/>
    <s v="60-S1.5 - Retirement"/>
    <m/>
    <x v="1"/>
    <n v="2048"/>
    <b v="0"/>
  </r>
  <r>
    <x v="2"/>
    <s v="0231"/>
    <n v="0"/>
    <n v="0"/>
    <n v="2037"/>
    <n v="1997"/>
    <n v="-2201.1999999999998"/>
    <n v="0"/>
    <s v="60-S1.5 - Retirement"/>
    <m/>
    <x v="1"/>
    <n v="2048"/>
    <b v="0"/>
  </r>
  <r>
    <x v="2"/>
    <s v="0231"/>
    <n v="0"/>
    <n v="0"/>
    <n v="2037"/>
    <n v="1999"/>
    <n v="-85.75"/>
    <n v="0"/>
    <s v="60-S1.5 - Retirement"/>
    <m/>
    <x v="1"/>
    <n v="2048"/>
    <b v="0"/>
  </r>
  <r>
    <x v="2"/>
    <s v="0231"/>
    <n v="0"/>
    <n v="0"/>
    <n v="2037"/>
    <n v="2004"/>
    <n v="-7483.45"/>
    <n v="0"/>
    <s v="60-S1.5 - Retirement"/>
    <m/>
    <x v="1"/>
    <n v="2048"/>
    <b v="0"/>
  </r>
  <r>
    <x v="2"/>
    <s v="0231"/>
    <n v="0"/>
    <n v="0"/>
    <n v="2037"/>
    <n v="2005"/>
    <n v="-9135.58"/>
    <n v="0"/>
    <s v="60-S1.5 - Retirement"/>
    <m/>
    <x v="1"/>
    <n v="2048"/>
    <b v="0"/>
  </r>
  <r>
    <x v="2"/>
    <s v="0231"/>
    <n v="0"/>
    <n v="0"/>
    <n v="2037"/>
    <n v="2006"/>
    <n v="-666.87"/>
    <n v="0"/>
    <s v="60-S1.5 - Retirement"/>
    <m/>
    <x v="1"/>
    <n v="2048"/>
    <b v="0"/>
  </r>
  <r>
    <x v="2"/>
    <s v="0231"/>
    <n v="0"/>
    <n v="0"/>
    <n v="2037"/>
    <n v="2008"/>
    <n v="-171.21"/>
    <n v="0"/>
    <s v="60-S1.5 - Retirement"/>
    <m/>
    <x v="1"/>
    <n v="2048"/>
    <b v="0"/>
  </r>
  <r>
    <x v="2"/>
    <s v="0231"/>
    <n v="0"/>
    <n v="0"/>
    <n v="2037"/>
    <n v="2009"/>
    <n v="-9278.4599999999991"/>
    <n v="0"/>
    <s v="60-S1.5 - Retirement"/>
    <m/>
    <x v="1"/>
    <n v="2048"/>
    <b v="0"/>
  </r>
  <r>
    <x v="2"/>
    <s v="0231"/>
    <n v="0"/>
    <n v="0"/>
    <n v="2037"/>
    <n v="2010"/>
    <n v="-1701.46"/>
    <n v="0"/>
    <s v="60-S1.5 - Retirement"/>
    <m/>
    <x v="1"/>
    <n v="2048"/>
    <b v="0"/>
  </r>
  <r>
    <x v="2"/>
    <s v="0231"/>
    <n v="0"/>
    <n v="0"/>
    <n v="2038"/>
    <n v="1978"/>
    <n v="-269041.95"/>
    <n v="0"/>
    <s v="60-S1.5 - Retirement"/>
    <m/>
    <x v="1"/>
    <n v="2048"/>
    <b v="0"/>
  </r>
  <r>
    <x v="2"/>
    <s v="0231"/>
    <n v="0"/>
    <n v="0"/>
    <n v="2038"/>
    <n v="1979"/>
    <n v="-161305.98000000001"/>
    <n v="0"/>
    <s v="60-S1.5 - Retirement"/>
    <m/>
    <x v="1"/>
    <n v="2048"/>
    <b v="0"/>
  </r>
  <r>
    <x v="2"/>
    <s v="0231"/>
    <n v="0"/>
    <n v="0"/>
    <n v="2038"/>
    <n v="1981"/>
    <n v="-892.02"/>
    <n v="0"/>
    <s v="60-S1.5 - Retirement"/>
    <m/>
    <x v="1"/>
    <n v="2048"/>
    <b v="0"/>
  </r>
  <r>
    <x v="2"/>
    <s v="0231"/>
    <n v="0"/>
    <n v="0"/>
    <n v="2038"/>
    <n v="1988"/>
    <n v="-36.93"/>
    <n v="0"/>
    <s v="60-S1.5 - Retirement"/>
    <m/>
    <x v="1"/>
    <n v="2048"/>
    <b v="0"/>
  </r>
  <r>
    <x v="2"/>
    <s v="0231"/>
    <n v="0"/>
    <n v="0"/>
    <n v="2038"/>
    <n v="1993"/>
    <n v="-411.08"/>
    <n v="0"/>
    <s v="60-S1.5 - Retirement"/>
    <m/>
    <x v="1"/>
    <n v="2048"/>
    <b v="0"/>
  </r>
  <r>
    <x v="2"/>
    <s v="0231"/>
    <n v="0"/>
    <n v="0"/>
    <n v="2038"/>
    <n v="1994"/>
    <n v="-12995.56"/>
    <n v="0"/>
    <s v="60-S1.5 - Retirement"/>
    <m/>
    <x v="1"/>
    <n v="2048"/>
    <b v="0"/>
  </r>
  <r>
    <x v="2"/>
    <s v="0231"/>
    <n v="0"/>
    <n v="0"/>
    <n v="2038"/>
    <n v="1995"/>
    <n v="-1343.46"/>
    <n v="0"/>
    <s v="60-S1.5 - Retirement"/>
    <m/>
    <x v="1"/>
    <n v="2048"/>
    <b v="0"/>
  </r>
  <r>
    <x v="2"/>
    <s v="0231"/>
    <n v="0"/>
    <n v="0"/>
    <n v="2038"/>
    <n v="1996"/>
    <n v="-18302.330000000002"/>
    <n v="0"/>
    <s v="60-S1.5 - Retirement"/>
    <m/>
    <x v="1"/>
    <n v="2048"/>
    <b v="0"/>
  </r>
  <r>
    <x v="2"/>
    <s v="0231"/>
    <n v="0"/>
    <n v="0"/>
    <n v="2038"/>
    <n v="1997"/>
    <n v="-2273.87"/>
    <n v="0"/>
    <s v="60-S1.5 - Retirement"/>
    <m/>
    <x v="1"/>
    <n v="2048"/>
    <b v="0"/>
  </r>
  <r>
    <x v="2"/>
    <s v="0231"/>
    <n v="0"/>
    <n v="0"/>
    <n v="2038"/>
    <n v="1999"/>
    <n v="-89.14"/>
    <n v="0"/>
    <s v="60-S1.5 - Retirement"/>
    <m/>
    <x v="1"/>
    <n v="2048"/>
    <b v="0"/>
  </r>
  <r>
    <x v="2"/>
    <s v="0231"/>
    <n v="0"/>
    <n v="0"/>
    <n v="2038"/>
    <n v="2004"/>
    <n v="-7870.04"/>
    <n v="0"/>
    <s v="60-S1.5 - Retirement"/>
    <m/>
    <x v="1"/>
    <n v="2048"/>
    <b v="0"/>
  </r>
  <r>
    <x v="2"/>
    <s v="0231"/>
    <n v="0"/>
    <n v="0"/>
    <n v="2038"/>
    <n v="2005"/>
    <n v="-9632.59"/>
    <n v="0"/>
    <s v="60-S1.5 - Retirement"/>
    <m/>
    <x v="1"/>
    <n v="2048"/>
    <b v="0"/>
  </r>
  <r>
    <x v="2"/>
    <s v="0231"/>
    <n v="0"/>
    <n v="0"/>
    <n v="2038"/>
    <n v="2006"/>
    <n v="-702.72"/>
    <n v="0"/>
    <s v="60-S1.5 - Retirement"/>
    <m/>
    <x v="1"/>
    <n v="2048"/>
    <b v="0"/>
  </r>
  <r>
    <x v="2"/>
    <s v="0231"/>
    <n v="0"/>
    <n v="0"/>
    <n v="2038"/>
    <n v="2008"/>
    <n v="-182.04"/>
    <n v="0"/>
    <s v="60-S1.5 - Retirement"/>
    <m/>
    <x v="1"/>
    <n v="2048"/>
    <b v="0"/>
  </r>
  <r>
    <x v="2"/>
    <s v="0231"/>
    <n v="0"/>
    <n v="0"/>
    <n v="2038"/>
    <n v="2009"/>
    <n v="-9857.32"/>
    <n v="0"/>
    <s v="60-S1.5 - Retirement"/>
    <m/>
    <x v="1"/>
    <n v="2048"/>
    <b v="0"/>
  </r>
  <r>
    <x v="2"/>
    <s v="0231"/>
    <n v="0"/>
    <n v="0"/>
    <n v="2038"/>
    <n v="2010"/>
    <n v="-1820.21"/>
    <n v="0"/>
    <s v="60-S1.5 - Retirement"/>
    <m/>
    <x v="1"/>
    <n v="2048"/>
    <b v="0"/>
  </r>
  <r>
    <x v="2"/>
    <s v="0231"/>
    <n v="0"/>
    <n v="0"/>
    <n v="2039"/>
    <n v="1978"/>
    <n v="-268809.23"/>
    <n v="0"/>
    <s v="60-S1.5 - Retirement"/>
    <m/>
    <x v="1"/>
    <n v="2048"/>
    <b v="0"/>
  </r>
  <r>
    <x v="2"/>
    <s v="0231"/>
    <n v="0"/>
    <n v="0"/>
    <n v="2039"/>
    <n v="1979"/>
    <n v="-161446.37"/>
    <n v="0"/>
    <s v="60-S1.5 - Retirement"/>
    <m/>
    <x v="1"/>
    <n v="2048"/>
    <b v="0"/>
  </r>
  <r>
    <x v="2"/>
    <s v="0231"/>
    <n v="0"/>
    <n v="0"/>
    <n v="2039"/>
    <n v="1981"/>
    <n v="-895.64"/>
    <n v="0"/>
    <s v="60-S1.5 - Retirement"/>
    <m/>
    <x v="1"/>
    <n v="2048"/>
    <b v="0"/>
  </r>
  <r>
    <x v="2"/>
    <s v="0231"/>
    <n v="0"/>
    <n v="0"/>
    <n v="2039"/>
    <n v="1988"/>
    <n v="-37.520000000000003"/>
    <n v="0"/>
    <s v="60-S1.5 - Retirement"/>
    <m/>
    <x v="1"/>
    <n v="2048"/>
    <b v="0"/>
  </r>
  <r>
    <x v="2"/>
    <s v="0231"/>
    <n v="0"/>
    <n v="0"/>
    <n v="2039"/>
    <n v="1993"/>
    <n v="-421.37"/>
    <n v="0"/>
    <s v="60-S1.5 - Retirement"/>
    <m/>
    <x v="1"/>
    <n v="2048"/>
    <b v="0"/>
  </r>
  <r>
    <x v="2"/>
    <s v="0231"/>
    <n v="0"/>
    <n v="0"/>
    <n v="2039"/>
    <n v="1994"/>
    <n v="-13347"/>
    <n v="0"/>
    <s v="60-S1.5 - Retirement"/>
    <m/>
    <x v="1"/>
    <n v="2048"/>
    <b v="0"/>
  </r>
  <r>
    <x v="2"/>
    <s v="0231"/>
    <n v="0"/>
    <n v="0"/>
    <n v="2039"/>
    <n v="1995"/>
    <n v="-1380.04"/>
    <n v="0"/>
    <s v="60-S1.5 - Retirement"/>
    <m/>
    <x v="1"/>
    <n v="2048"/>
    <b v="0"/>
  </r>
  <r>
    <x v="2"/>
    <s v="0231"/>
    <n v="0"/>
    <n v="0"/>
    <n v="2039"/>
    <n v="1996"/>
    <n v="-18868.16"/>
    <n v="0"/>
    <s v="60-S1.5 - Retirement"/>
    <m/>
    <x v="1"/>
    <n v="2048"/>
    <b v="0"/>
  </r>
  <r>
    <x v="2"/>
    <s v="0231"/>
    <n v="0"/>
    <n v="0"/>
    <n v="2039"/>
    <n v="1997"/>
    <n v="-2349.0300000000002"/>
    <n v="0"/>
    <s v="60-S1.5 - Retirement"/>
    <m/>
    <x v="1"/>
    <n v="2048"/>
    <b v="0"/>
  </r>
  <r>
    <x v="2"/>
    <s v="0231"/>
    <n v="0"/>
    <n v="0"/>
    <n v="2039"/>
    <n v="1999"/>
    <n v="-92.46"/>
    <n v="0"/>
    <s v="60-S1.5 - Retirement"/>
    <m/>
    <x v="1"/>
    <n v="2048"/>
    <b v="0"/>
  </r>
  <r>
    <x v="2"/>
    <s v="0231"/>
    <n v="0"/>
    <n v="0"/>
    <n v="2039"/>
    <n v="2004"/>
    <n v="-8232.9599999999991"/>
    <n v="0"/>
    <s v="60-S1.5 - Retirement"/>
    <m/>
    <x v="1"/>
    <n v="2048"/>
    <b v="0"/>
  </r>
  <r>
    <x v="2"/>
    <s v="0231"/>
    <n v="0"/>
    <n v="0"/>
    <n v="2039"/>
    <n v="2005"/>
    <n v="-10130.209999999999"/>
    <n v="0"/>
    <s v="60-S1.5 - Retirement"/>
    <m/>
    <x v="1"/>
    <n v="2048"/>
    <b v="0"/>
  </r>
  <r>
    <x v="2"/>
    <s v="0231"/>
    <n v="0"/>
    <n v="0"/>
    <n v="2039"/>
    <n v="2006"/>
    <n v="-740.95"/>
    <n v="0"/>
    <s v="60-S1.5 - Retirement"/>
    <m/>
    <x v="1"/>
    <n v="2048"/>
    <b v="0"/>
  </r>
  <r>
    <x v="2"/>
    <s v="0231"/>
    <n v="0"/>
    <n v="0"/>
    <n v="2039"/>
    <n v="2008"/>
    <n v="-192.98"/>
    <n v="0"/>
    <s v="60-S1.5 - Retirement"/>
    <m/>
    <x v="1"/>
    <n v="2048"/>
    <b v="0"/>
  </r>
  <r>
    <x v="2"/>
    <s v="0231"/>
    <n v="0"/>
    <n v="0"/>
    <n v="2039"/>
    <n v="2009"/>
    <n v="-10480.58"/>
    <n v="0"/>
    <s v="60-S1.5 - Retirement"/>
    <m/>
    <x v="1"/>
    <n v="2048"/>
    <b v="0"/>
  </r>
  <r>
    <x v="2"/>
    <s v="0231"/>
    <n v="0"/>
    <n v="0"/>
    <n v="2039"/>
    <n v="2010"/>
    <n v="-1933.77"/>
    <n v="0"/>
    <s v="60-S1.5 - Retirement"/>
    <m/>
    <x v="1"/>
    <n v="2048"/>
    <b v="0"/>
  </r>
  <r>
    <x v="2"/>
    <s v="0231"/>
    <n v="0"/>
    <n v="0"/>
    <n v="2040"/>
    <n v="1978"/>
    <n v="-268186.58"/>
    <n v="0"/>
    <s v="60-S1.5 - Retirement"/>
    <m/>
    <x v="1"/>
    <n v="2048"/>
    <b v="0"/>
  </r>
  <r>
    <x v="2"/>
    <s v="0231"/>
    <n v="0"/>
    <n v="0"/>
    <n v="2040"/>
    <n v="1979"/>
    <n v="-161306.71"/>
    <n v="0"/>
    <s v="60-S1.5 - Retirement"/>
    <m/>
    <x v="1"/>
    <n v="2048"/>
    <b v="0"/>
  </r>
  <r>
    <x v="2"/>
    <s v="0231"/>
    <n v="0"/>
    <n v="0"/>
    <n v="2040"/>
    <n v="1981"/>
    <n v="-897.71"/>
    <n v="0"/>
    <s v="60-S1.5 - Retirement"/>
    <m/>
    <x v="1"/>
    <n v="2048"/>
    <b v="0"/>
  </r>
  <r>
    <x v="2"/>
    <s v="0231"/>
    <n v="0"/>
    <n v="0"/>
    <n v="2040"/>
    <n v="1988"/>
    <n v="-38.049999999999997"/>
    <n v="0"/>
    <s v="60-S1.5 - Retirement"/>
    <m/>
    <x v="1"/>
    <n v="2048"/>
    <b v="0"/>
  </r>
  <r>
    <x v="2"/>
    <s v="0231"/>
    <n v="0"/>
    <n v="0"/>
    <n v="2040"/>
    <n v="1993"/>
    <n v="-430.56"/>
    <n v="0"/>
    <s v="60-S1.5 - Retirement"/>
    <m/>
    <x v="1"/>
    <n v="2048"/>
    <b v="0"/>
  </r>
  <r>
    <x v="2"/>
    <s v="0231"/>
    <n v="0"/>
    <n v="0"/>
    <n v="2040"/>
    <n v="1994"/>
    <n v="-13681.05"/>
    <n v="0"/>
    <s v="60-S1.5 - Retirement"/>
    <m/>
    <x v="1"/>
    <n v="2048"/>
    <b v="0"/>
  </r>
  <r>
    <x v="2"/>
    <s v="0231"/>
    <n v="0"/>
    <n v="0"/>
    <n v="2040"/>
    <n v="1995"/>
    <n v="-1417.36"/>
    <n v="0"/>
    <s v="60-S1.5 - Retirement"/>
    <m/>
    <x v="1"/>
    <n v="2048"/>
    <b v="0"/>
  </r>
  <r>
    <x v="2"/>
    <s v="0231"/>
    <n v="0"/>
    <n v="0"/>
    <n v="2040"/>
    <n v="1996"/>
    <n v="-19381.919999999998"/>
    <n v="0"/>
    <s v="60-S1.5 - Retirement"/>
    <m/>
    <x v="1"/>
    <n v="2048"/>
    <b v="0"/>
  </r>
  <r>
    <x v="2"/>
    <s v="0231"/>
    <n v="0"/>
    <n v="0"/>
    <n v="2040"/>
    <n v="1997"/>
    <n v="-2421.65"/>
    <n v="0"/>
    <s v="60-S1.5 - Retirement"/>
    <m/>
    <x v="1"/>
    <n v="2048"/>
    <b v="0"/>
  </r>
  <r>
    <x v="2"/>
    <s v="0231"/>
    <n v="0"/>
    <n v="0"/>
    <n v="2040"/>
    <n v="1999"/>
    <n v="-95.51"/>
    <n v="0"/>
    <s v="60-S1.5 - Retirement"/>
    <m/>
    <x v="1"/>
    <n v="2048"/>
    <b v="0"/>
  </r>
  <r>
    <x v="2"/>
    <s v="0231"/>
    <n v="0"/>
    <n v="0"/>
    <n v="2040"/>
    <n v="2004"/>
    <n v="-8616.48"/>
    <n v="0"/>
    <s v="60-S1.5 - Retirement"/>
    <m/>
    <x v="1"/>
    <n v="2048"/>
    <b v="0"/>
  </r>
  <r>
    <x v="2"/>
    <s v="0231"/>
    <n v="0"/>
    <n v="0"/>
    <n v="2040"/>
    <n v="2005"/>
    <n v="-10597.36"/>
    <n v="0"/>
    <s v="60-S1.5 - Retirement"/>
    <m/>
    <x v="1"/>
    <n v="2048"/>
    <b v="0"/>
  </r>
  <r>
    <x v="2"/>
    <s v="0231"/>
    <n v="0"/>
    <n v="0"/>
    <n v="2040"/>
    <n v="2006"/>
    <n v="-779.23"/>
    <n v="0"/>
    <s v="60-S1.5 - Retirement"/>
    <m/>
    <x v="1"/>
    <n v="2048"/>
    <b v="0"/>
  </r>
  <r>
    <x v="2"/>
    <s v="0231"/>
    <n v="0"/>
    <n v="0"/>
    <n v="2040"/>
    <n v="2008"/>
    <n v="-203.35"/>
    <n v="0"/>
    <s v="60-S1.5 - Retirement"/>
    <m/>
    <x v="1"/>
    <n v="2048"/>
    <b v="0"/>
  </r>
  <r>
    <x v="2"/>
    <s v="0231"/>
    <n v="0"/>
    <n v="0"/>
    <n v="2040"/>
    <n v="2009"/>
    <n v="-11110.64"/>
    <n v="0"/>
    <s v="60-S1.5 - Retirement"/>
    <m/>
    <x v="1"/>
    <n v="2048"/>
    <b v="0"/>
  </r>
  <r>
    <x v="2"/>
    <s v="0231"/>
    <n v="0"/>
    <n v="0"/>
    <n v="2040"/>
    <n v="2010"/>
    <n v="-2056.04"/>
    <n v="0"/>
    <s v="60-S1.5 - Retirement"/>
    <m/>
    <x v="1"/>
    <n v="2048"/>
    <b v="0"/>
  </r>
  <r>
    <x v="2"/>
    <s v="0231"/>
    <n v="0"/>
    <n v="0"/>
    <n v="2041"/>
    <n v="1978"/>
    <n v="-267103.86"/>
    <n v="0"/>
    <s v="60-S1.5 - Retirement"/>
    <m/>
    <x v="1"/>
    <n v="2048"/>
    <b v="0"/>
  </r>
  <r>
    <x v="2"/>
    <s v="0231"/>
    <n v="0"/>
    <n v="0"/>
    <n v="2041"/>
    <n v="1979"/>
    <n v="-160933.07999999999"/>
    <n v="0"/>
    <s v="60-S1.5 - Retirement"/>
    <m/>
    <x v="1"/>
    <n v="2048"/>
    <b v="0"/>
  </r>
  <r>
    <x v="2"/>
    <s v="0231"/>
    <n v="0"/>
    <n v="0"/>
    <n v="2041"/>
    <n v="1981"/>
    <n v="-898.49"/>
    <n v="0"/>
    <s v="60-S1.5 - Retirement"/>
    <m/>
    <x v="1"/>
    <n v="2048"/>
    <b v="0"/>
  </r>
  <r>
    <x v="2"/>
    <s v="0231"/>
    <n v="0"/>
    <n v="0"/>
    <n v="2041"/>
    <n v="1988"/>
    <n v="-38.5"/>
    <n v="0"/>
    <s v="60-S1.5 - Retirement"/>
    <m/>
    <x v="1"/>
    <n v="2048"/>
    <b v="0"/>
  </r>
  <r>
    <x v="2"/>
    <s v="0231"/>
    <n v="0"/>
    <n v="0"/>
    <n v="2041"/>
    <n v="1993"/>
    <n v="-439.77"/>
    <n v="0"/>
    <s v="60-S1.5 - Retirement"/>
    <m/>
    <x v="1"/>
    <n v="2048"/>
    <b v="0"/>
  </r>
  <r>
    <x v="2"/>
    <s v="0231"/>
    <n v="0"/>
    <n v="0"/>
    <n v="2041"/>
    <n v="1994"/>
    <n v="-13979.41"/>
    <n v="0"/>
    <s v="60-S1.5 - Retirement"/>
    <m/>
    <x v="1"/>
    <n v="2048"/>
    <b v="0"/>
  </r>
  <r>
    <x v="2"/>
    <s v="0231"/>
    <n v="0"/>
    <n v="0"/>
    <n v="2041"/>
    <n v="1995"/>
    <n v="-1452.83"/>
    <n v="0"/>
    <s v="60-S1.5 - Retirement"/>
    <m/>
    <x v="1"/>
    <n v="2048"/>
    <b v="0"/>
  </r>
  <r>
    <x v="2"/>
    <s v="0231"/>
    <n v="0"/>
    <n v="0"/>
    <n v="2041"/>
    <n v="1996"/>
    <n v="-19906.060000000001"/>
    <n v="0"/>
    <s v="60-S1.5 - Retirement"/>
    <m/>
    <x v="1"/>
    <n v="2048"/>
    <b v="0"/>
  </r>
  <r>
    <x v="2"/>
    <s v="0231"/>
    <n v="0"/>
    <n v="0"/>
    <n v="2041"/>
    <n v="1997"/>
    <n v="-2487.59"/>
    <n v="0"/>
    <s v="60-S1.5 - Retirement"/>
    <m/>
    <x v="1"/>
    <n v="2048"/>
    <b v="0"/>
  </r>
  <r>
    <x v="2"/>
    <s v="0231"/>
    <n v="0"/>
    <n v="0"/>
    <n v="2041"/>
    <n v="1999"/>
    <n v="-98.67"/>
    <n v="0"/>
    <s v="60-S1.5 - Retirement"/>
    <m/>
    <x v="1"/>
    <n v="2048"/>
    <b v="0"/>
  </r>
  <r>
    <x v="2"/>
    <s v="0231"/>
    <n v="0"/>
    <n v="0"/>
    <n v="2041"/>
    <n v="2004"/>
    <n v="-8996.3700000000008"/>
    <n v="0"/>
    <s v="60-S1.5 - Retirement"/>
    <m/>
    <x v="1"/>
    <n v="2048"/>
    <b v="0"/>
  </r>
  <r>
    <x v="2"/>
    <s v="0231"/>
    <n v="0"/>
    <n v="0"/>
    <n v="2041"/>
    <n v="2005"/>
    <n v="-11091.02"/>
    <n v="0"/>
    <s v="60-S1.5 - Retirement"/>
    <m/>
    <x v="1"/>
    <n v="2048"/>
    <b v="0"/>
  </r>
  <r>
    <x v="2"/>
    <s v="0231"/>
    <n v="0"/>
    <n v="0"/>
    <n v="2041"/>
    <n v="2006"/>
    <n v="-815.16"/>
    <n v="0"/>
    <s v="60-S1.5 - Retirement"/>
    <m/>
    <x v="1"/>
    <n v="2048"/>
    <b v="0"/>
  </r>
  <r>
    <x v="2"/>
    <s v="0231"/>
    <n v="0"/>
    <n v="0"/>
    <n v="2041"/>
    <n v="2008"/>
    <n v="-214.42"/>
    <n v="0"/>
    <s v="60-S1.5 - Retirement"/>
    <m/>
    <x v="1"/>
    <n v="2048"/>
    <b v="0"/>
  </r>
  <r>
    <x v="2"/>
    <s v="0231"/>
    <n v="0"/>
    <n v="0"/>
    <n v="2041"/>
    <n v="2009"/>
    <n v="-11707.84"/>
    <n v="0"/>
    <s v="60-S1.5 - Retirement"/>
    <m/>
    <x v="1"/>
    <n v="2048"/>
    <b v="0"/>
  </r>
  <r>
    <x v="2"/>
    <s v="0231"/>
    <n v="0"/>
    <n v="0"/>
    <n v="2041"/>
    <n v="2010"/>
    <n v="-2179.64"/>
    <n v="0"/>
    <s v="60-S1.5 - Retirement"/>
    <m/>
    <x v="1"/>
    <n v="2048"/>
    <b v="0"/>
  </r>
  <r>
    <x v="2"/>
    <s v="0231"/>
    <n v="0"/>
    <n v="0"/>
    <n v="2042"/>
    <n v="1978"/>
    <n v="-265559.84999999998"/>
    <n v="0"/>
    <s v="60-S1.5 - Retirement"/>
    <m/>
    <x v="1"/>
    <n v="2048"/>
    <b v="0"/>
  </r>
  <r>
    <x v="2"/>
    <s v="0231"/>
    <n v="0"/>
    <n v="0"/>
    <n v="2042"/>
    <n v="1979"/>
    <n v="-160283.35999999999"/>
    <n v="0"/>
    <s v="60-S1.5 - Retirement"/>
    <m/>
    <x v="1"/>
    <n v="2048"/>
    <b v="0"/>
  </r>
  <r>
    <x v="2"/>
    <s v="0231"/>
    <n v="0"/>
    <n v="0"/>
    <n v="2042"/>
    <n v="1981"/>
    <n v="-897.72"/>
    <n v="0"/>
    <s v="60-S1.5 - Retirement"/>
    <m/>
    <x v="1"/>
    <n v="2048"/>
    <b v="0"/>
  </r>
  <r>
    <x v="2"/>
    <s v="0231"/>
    <n v="0"/>
    <n v="0"/>
    <n v="2042"/>
    <n v="1988"/>
    <n v="-38.92"/>
    <n v="0"/>
    <s v="60-S1.5 - Retirement"/>
    <m/>
    <x v="1"/>
    <n v="2048"/>
    <b v="0"/>
  </r>
  <r>
    <x v="2"/>
    <s v="0231"/>
    <n v="0"/>
    <n v="0"/>
    <n v="2042"/>
    <n v="1993"/>
    <n v="-448.33"/>
    <n v="0"/>
    <s v="60-S1.5 - Retirement"/>
    <m/>
    <x v="1"/>
    <n v="2048"/>
    <b v="0"/>
  </r>
  <r>
    <x v="2"/>
    <s v="0231"/>
    <n v="0"/>
    <n v="0"/>
    <n v="2042"/>
    <n v="1994"/>
    <n v="-14278.43"/>
    <n v="0"/>
    <s v="60-S1.5 - Retirement"/>
    <m/>
    <x v="1"/>
    <n v="2048"/>
    <b v="0"/>
  </r>
  <r>
    <x v="2"/>
    <s v="0231"/>
    <n v="0"/>
    <n v="0"/>
    <n v="2042"/>
    <n v="1995"/>
    <n v="-1484.52"/>
    <n v="0"/>
    <s v="60-S1.5 - Retirement"/>
    <m/>
    <x v="1"/>
    <n v="2048"/>
    <b v="0"/>
  </r>
  <r>
    <x v="2"/>
    <s v="0231"/>
    <n v="0"/>
    <n v="0"/>
    <n v="2042"/>
    <n v="1996"/>
    <n v="-20404.27"/>
    <n v="0"/>
    <s v="60-S1.5 - Retirement"/>
    <m/>
    <x v="1"/>
    <n v="2048"/>
    <b v="0"/>
  </r>
  <r>
    <x v="2"/>
    <s v="0231"/>
    <n v="0"/>
    <n v="0"/>
    <n v="2042"/>
    <n v="1997"/>
    <n v="-2554.86"/>
    <n v="0"/>
    <s v="60-S1.5 - Retirement"/>
    <m/>
    <x v="1"/>
    <n v="2048"/>
    <b v="0"/>
  </r>
  <r>
    <x v="2"/>
    <s v="0231"/>
    <n v="0"/>
    <n v="0"/>
    <n v="2042"/>
    <n v="1999"/>
    <n v="-101.72"/>
    <n v="0"/>
    <s v="60-S1.5 - Retirement"/>
    <m/>
    <x v="1"/>
    <n v="2048"/>
    <b v="0"/>
  </r>
  <r>
    <x v="2"/>
    <s v="0231"/>
    <n v="0"/>
    <n v="0"/>
    <n v="2042"/>
    <n v="2004"/>
    <n v="-9349.69"/>
    <n v="0"/>
    <s v="60-S1.5 - Retirement"/>
    <m/>
    <x v="1"/>
    <n v="2048"/>
    <b v="0"/>
  </r>
  <r>
    <x v="2"/>
    <s v="0231"/>
    <n v="0"/>
    <n v="0"/>
    <n v="2042"/>
    <n v="2005"/>
    <n v="-11580.01"/>
    <n v="0"/>
    <s v="60-S1.5 - Retirement"/>
    <m/>
    <x v="1"/>
    <n v="2048"/>
    <b v="0"/>
  </r>
  <r>
    <x v="2"/>
    <s v="0231"/>
    <n v="0"/>
    <n v="0"/>
    <n v="2042"/>
    <n v="2006"/>
    <n v="-853.13"/>
    <n v="0"/>
    <s v="60-S1.5 - Retirement"/>
    <m/>
    <x v="1"/>
    <n v="2048"/>
    <b v="0"/>
  </r>
  <r>
    <x v="2"/>
    <s v="0231"/>
    <n v="0"/>
    <n v="0"/>
    <n v="2042"/>
    <n v="2008"/>
    <n v="-225.5"/>
    <n v="0"/>
    <s v="60-S1.5 - Retirement"/>
    <m/>
    <x v="1"/>
    <n v="2048"/>
    <b v="0"/>
  </r>
  <r>
    <x v="2"/>
    <s v="0231"/>
    <n v="0"/>
    <n v="0"/>
    <n v="2042"/>
    <n v="2009"/>
    <n v="-12344.8"/>
    <n v="0"/>
    <s v="60-S1.5 - Retirement"/>
    <m/>
    <x v="1"/>
    <n v="2048"/>
    <b v="0"/>
  </r>
  <r>
    <x v="2"/>
    <s v="0231"/>
    <n v="0"/>
    <n v="0"/>
    <n v="2042"/>
    <n v="2010"/>
    <n v="-2296.79"/>
    <n v="0"/>
    <s v="60-S1.5 - Retirement"/>
    <m/>
    <x v="1"/>
    <n v="2048"/>
    <b v="0"/>
  </r>
  <r>
    <x v="2"/>
    <s v="0231"/>
    <n v="0"/>
    <n v="0"/>
    <n v="2043"/>
    <n v="1978"/>
    <n v="-263716.65999999997"/>
    <n v="0"/>
    <s v="60-S1.5 - Retirement"/>
    <m/>
    <x v="1"/>
    <n v="2048"/>
    <b v="0"/>
  </r>
  <r>
    <x v="2"/>
    <s v="0231"/>
    <n v="0"/>
    <n v="0"/>
    <n v="2043"/>
    <n v="1979"/>
    <n v="-159356.82999999999"/>
    <n v="0"/>
    <s v="60-S1.5 - Retirement"/>
    <m/>
    <x v="1"/>
    <n v="2048"/>
    <b v="0"/>
  </r>
  <r>
    <x v="2"/>
    <s v="0231"/>
    <n v="0"/>
    <n v="0"/>
    <n v="2043"/>
    <n v="1981"/>
    <n v="-895.64"/>
    <n v="0"/>
    <s v="60-S1.5 - Retirement"/>
    <m/>
    <x v="1"/>
    <n v="2048"/>
    <b v="0"/>
  </r>
  <r>
    <x v="2"/>
    <s v="0231"/>
    <n v="0"/>
    <n v="0"/>
    <n v="2043"/>
    <n v="1988"/>
    <n v="-39.270000000000003"/>
    <n v="0"/>
    <s v="60-S1.5 - Retirement"/>
    <m/>
    <x v="1"/>
    <n v="2048"/>
    <b v="0"/>
  </r>
  <r>
    <x v="2"/>
    <s v="0231"/>
    <n v="0"/>
    <n v="0"/>
    <n v="2043"/>
    <n v="1993"/>
    <n v="-455.81"/>
    <n v="0"/>
    <s v="60-S1.5 - Retirement"/>
    <m/>
    <x v="1"/>
    <n v="2048"/>
    <b v="0"/>
  </r>
  <r>
    <x v="2"/>
    <s v="0231"/>
    <n v="0"/>
    <n v="0"/>
    <n v="2043"/>
    <n v="1994"/>
    <n v="-14556.57"/>
    <n v="0"/>
    <s v="60-S1.5 - Retirement"/>
    <m/>
    <x v="1"/>
    <n v="2048"/>
    <b v="0"/>
  </r>
  <r>
    <x v="2"/>
    <s v="0231"/>
    <n v="0"/>
    <n v="0"/>
    <n v="2043"/>
    <n v="1995"/>
    <n v="-1516.27"/>
    <n v="0"/>
    <s v="60-S1.5 - Retirement"/>
    <m/>
    <x v="1"/>
    <n v="2048"/>
    <b v="0"/>
  </r>
  <r>
    <x v="2"/>
    <s v="0231"/>
    <n v="0"/>
    <n v="0"/>
    <n v="2043"/>
    <n v="1996"/>
    <n v="-20849.25"/>
    <n v="0"/>
    <s v="60-S1.5 - Retirement"/>
    <m/>
    <x v="1"/>
    <n v="2048"/>
    <b v="0"/>
  </r>
  <r>
    <x v="2"/>
    <s v="0231"/>
    <n v="0"/>
    <n v="0"/>
    <n v="2043"/>
    <n v="1997"/>
    <n v="-2618.8000000000002"/>
    <n v="0"/>
    <s v="60-S1.5 - Retirement"/>
    <m/>
    <x v="1"/>
    <n v="2048"/>
    <b v="0"/>
  </r>
  <r>
    <x v="2"/>
    <s v="0231"/>
    <n v="0"/>
    <n v="0"/>
    <n v="2043"/>
    <n v="1999"/>
    <n v="-104.49"/>
    <n v="0"/>
    <s v="60-S1.5 - Retirement"/>
    <m/>
    <x v="1"/>
    <n v="2048"/>
    <b v="0"/>
  </r>
  <r>
    <x v="2"/>
    <s v="0231"/>
    <n v="0"/>
    <n v="0"/>
    <n v="2043"/>
    <n v="2004"/>
    <n v="-9719.2000000000007"/>
    <n v="0"/>
    <s v="60-S1.5 - Retirement"/>
    <m/>
    <x v="1"/>
    <n v="2048"/>
    <b v="0"/>
  </r>
  <r>
    <x v="2"/>
    <s v="0231"/>
    <n v="0"/>
    <n v="0"/>
    <n v="2043"/>
    <n v="2005"/>
    <n v="-12034.79"/>
    <n v="0"/>
    <s v="60-S1.5 - Retirement"/>
    <m/>
    <x v="1"/>
    <n v="2048"/>
    <b v="0"/>
  </r>
  <r>
    <x v="2"/>
    <s v="0231"/>
    <n v="0"/>
    <n v="0"/>
    <n v="2043"/>
    <n v="2006"/>
    <n v="-890.75"/>
    <n v="0"/>
    <s v="60-S1.5 - Retirement"/>
    <m/>
    <x v="1"/>
    <n v="2048"/>
    <b v="0"/>
  </r>
  <r>
    <x v="2"/>
    <s v="0231"/>
    <n v="0"/>
    <n v="0"/>
    <n v="2043"/>
    <n v="2008"/>
    <n v="-235.89"/>
    <n v="0"/>
    <s v="60-S1.5 - Retirement"/>
    <m/>
    <x v="1"/>
    <n v="2048"/>
    <b v="0"/>
  </r>
  <r>
    <x v="2"/>
    <s v="0231"/>
    <n v="0"/>
    <n v="0"/>
    <n v="2043"/>
    <n v="2009"/>
    <n v="-12982.53"/>
    <n v="0"/>
    <s v="60-S1.5 - Retirement"/>
    <m/>
    <x v="1"/>
    <n v="2048"/>
    <b v="0"/>
  </r>
  <r>
    <x v="2"/>
    <s v="0231"/>
    <n v="0"/>
    <n v="0"/>
    <n v="2043"/>
    <n v="2010"/>
    <n v="-2421.75"/>
    <n v="0"/>
    <s v="60-S1.5 - Retirement"/>
    <m/>
    <x v="1"/>
    <n v="2048"/>
    <b v="0"/>
  </r>
  <r>
    <x v="2"/>
    <s v="0231"/>
    <n v="0"/>
    <n v="0"/>
    <n v="2044"/>
    <n v="1978"/>
    <n v="-261351.12"/>
    <n v="0"/>
    <s v="60-S1.5 - Retirement"/>
    <m/>
    <x v="1"/>
    <n v="2048"/>
    <b v="0"/>
  </r>
  <r>
    <x v="2"/>
    <s v="0231"/>
    <n v="0"/>
    <n v="0"/>
    <n v="2044"/>
    <n v="1979"/>
    <n v="-158250.78"/>
    <n v="0"/>
    <s v="60-S1.5 - Retirement"/>
    <m/>
    <x v="1"/>
    <n v="2048"/>
    <b v="0"/>
  </r>
  <r>
    <x v="2"/>
    <s v="0231"/>
    <n v="0"/>
    <n v="0"/>
    <n v="2044"/>
    <n v="1981"/>
    <n v="-892.02"/>
    <n v="0"/>
    <s v="60-S1.5 - Retirement"/>
    <m/>
    <x v="1"/>
    <n v="2048"/>
    <b v="0"/>
  </r>
  <r>
    <x v="2"/>
    <s v="0231"/>
    <n v="0"/>
    <n v="0"/>
    <n v="2044"/>
    <n v="1988"/>
    <n v="-39.54"/>
    <n v="0"/>
    <s v="60-S1.5 - Retirement"/>
    <m/>
    <x v="1"/>
    <n v="2048"/>
    <b v="0"/>
  </r>
  <r>
    <x v="2"/>
    <s v="0231"/>
    <n v="0"/>
    <n v="0"/>
    <n v="2044"/>
    <n v="1993"/>
    <n v="-463.11"/>
    <n v="0"/>
    <s v="60-S1.5 - Retirement"/>
    <m/>
    <x v="1"/>
    <n v="2048"/>
    <b v="0"/>
  </r>
  <r>
    <x v="2"/>
    <s v="0231"/>
    <n v="0"/>
    <n v="0"/>
    <n v="2044"/>
    <n v="1994"/>
    <n v="-14799.26"/>
    <n v="0"/>
    <s v="60-S1.5 - Retirement"/>
    <m/>
    <x v="1"/>
    <n v="2048"/>
    <b v="0"/>
  </r>
  <r>
    <x v="2"/>
    <s v="0231"/>
    <n v="0"/>
    <n v="0"/>
    <n v="2044"/>
    <n v="1995"/>
    <n v="-1545.81"/>
    <n v="0"/>
    <s v="60-S1.5 - Retirement"/>
    <m/>
    <x v="1"/>
    <n v="2048"/>
    <b v="0"/>
  </r>
  <r>
    <x v="2"/>
    <s v="0231"/>
    <n v="0"/>
    <n v="0"/>
    <n v="2044"/>
    <n v="1996"/>
    <n v="-21295.22"/>
    <n v="0"/>
    <s v="60-S1.5 - Retirement"/>
    <m/>
    <x v="1"/>
    <n v="2048"/>
    <b v="0"/>
  </r>
  <r>
    <x v="2"/>
    <s v="0231"/>
    <n v="0"/>
    <n v="0"/>
    <n v="2044"/>
    <n v="1997"/>
    <n v="-2675.91"/>
    <n v="0"/>
    <s v="60-S1.5 - Retirement"/>
    <m/>
    <x v="1"/>
    <n v="2048"/>
    <b v="0"/>
  </r>
  <r>
    <x v="2"/>
    <s v="0231"/>
    <n v="0"/>
    <n v="0"/>
    <n v="2044"/>
    <n v="1999"/>
    <n v="-107.32"/>
    <n v="0"/>
    <s v="60-S1.5 - Retirement"/>
    <m/>
    <x v="1"/>
    <n v="2048"/>
    <b v="0"/>
  </r>
  <r>
    <x v="2"/>
    <s v="0231"/>
    <n v="0"/>
    <n v="0"/>
    <n v="2044"/>
    <n v="2004"/>
    <n v="-10080.950000000001"/>
    <n v="0"/>
    <s v="60-S1.5 - Retirement"/>
    <m/>
    <x v="1"/>
    <n v="2048"/>
    <b v="0"/>
  </r>
  <r>
    <x v="2"/>
    <s v="0231"/>
    <n v="0"/>
    <n v="0"/>
    <n v="2044"/>
    <n v="2005"/>
    <n v="-12510.42"/>
    <n v="0"/>
    <s v="60-S1.5 - Retirement"/>
    <m/>
    <x v="1"/>
    <n v="2048"/>
    <b v="0"/>
  </r>
  <r>
    <x v="2"/>
    <s v="0231"/>
    <n v="0"/>
    <n v="0"/>
    <n v="2044"/>
    <n v="2006"/>
    <n v="-925.73"/>
    <n v="0"/>
    <s v="60-S1.5 - Retirement"/>
    <m/>
    <x v="1"/>
    <n v="2048"/>
    <b v="0"/>
  </r>
  <r>
    <x v="2"/>
    <s v="0231"/>
    <n v="0"/>
    <n v="0"/>
    <n v="2044"/>
    <n v="2008"/>
    <n v="-246.88"/>
    <n v="0"/>
    <s v="60-S1.5 - Retirement"/>
    <m/>
    <x v="1"/>
    <n v="2048"/>
    <b v="0"/>
  </r>
  <r>
    <x v="2"/>
    <s v="0231"/>
    <n v="0"/>
    <n v="0"/>
    <n v="2044"/>
    <n v="2009"/>
    <n v="-13581.21"/>
    <n v="0"/>
    <s v="60-S1.5 - Retirement"/>
    <m/>
    <x v="1"/>
    <n v="2048"/>
    <b v="0"/>
  </r>
  <r>
    <x v="2"/>
    <s v="0231"/>
    <n v="0"/>
    <n v="0"/>
    <n v="2044"/>
    <n v="2010"/>
    <n v="-2546.86"/>
    <n v="0"/>
    <s v="60-S1.5 - Retirement"/>
    <m/>
    <x v="1"/>
    <n v="2048"/>
    <b v="0"/>
  </r>
  <r>
    <x v="2"/>
    <s v="0231"/>
    <n v="0"/>
    <n v="0"/>
    <n v="2045"/>
    <n v="1978"/>
    <n v="-258548.12"/>
    <n v="0"/>
    <s v="60-S1.5 - Retirement"/>
    <m/>
    <x v="1"/>
    <n v="2048"/>
    <b v="0"/>
  </r>
  <r>
    <x v="2"/>
    <s v="0231"/>
    <n v="0"/>
    <n v="0"/>
    <n v="2045"/>
    <n v="1979"/>
    <n v="-156831.26"/>
    <n v="0"/>
    <s v="60-S1.5 - Retirement"/>
    <m/>
    <x v="1"/>
    <n v="2048"/>
    <b v="0"/>
  </r>
  <r>
    <x v="2"/>
    <s v="0231"/>
    <n v="0"/>
    <n v="0"/>
    <n v="2045"/>
    <n v="1981"/>
    <n v="-886.86"/>
    <n v="0"/>
    <s v="60-S1.5 - Retirement"/>
    <m/>
    <x v="1"/>
    <n v="2048"/>
    <b v="0"/>
  </r>
  <r>
    <x v="2"/>
    <s v="0231"/>
    <n v="0"/>
    <n v="0"/>
    <n v="2045"/>
    <n v="1988"/>
    <n v="-39.770000000000003"/>
    <n v="0"/>
    <s v="60-S1.5 - Retirement"/>
    <m/>
    <x v="1"/>
    <n v="2048"/>
    <b v="0"/>
  </r>
  <r>
    <x v="2"/>
    <s v="0231"/>
    <n v="0"/>
    <n v="0"/>
    <n v="2045"/>
    <n v="1993"/>
    <n v="-469.67"/>
    <n v="0"/>
    <s v="60-S1.5 - Retirement"/>
    <m/>
    <x v="1"/>
    <n v="2048"/>
    <b v="0"/>
  </r>
  <r>
    <x v="2"/>
    <s v="0231"/>
    <n v="0"/>
    <n v="0"/>
    <n v="2045"/>
    <n v="1994"/>
    <n v="-15036.29"/>
    <n v="0"/>
    <s v="60-S1.5 - Retirement"/>
    <m/>
    <x v="1"/>
    <n v="2048"/>
    <b v="0"/>
  </r>
  <r>
    <x v="2"/>
    <s v="0231"/>
    <n v="0"/>
    <n v="0"/>
    <n v="2045"/>
    <n v="1995"/>
    <n v="-1571.58"/>
    <n v="0"/>
    <s v="60-S1.5 - Retirement"/>
    <m/>
    <x v="1"/>
    <n v="2048"/>
    <b v="0"/>
  </r>
  <r>
    <x v="2"/>
    <s v="0231"/>
    <n v="0"/>
    <n v="0"/>
    <n v="2045"/>
    <n v="1996"/>
    <n v="-21710.04"/>
    <n v="0"/>
    <s v="60-S1.5 - Retirement"/>
    <m/>
    <x v="1"/>
    <n v="2048"/>
    <b v="0"/>
  </r>
  <r>
    <x v="2"/>
    <s v="0231"/>
    <n v="0"/>
    <n v="0"/>
    <n v="2045"/>
    <n v="1997"/>
    <n v="-2733.15"/>
    <n v="0"/>
    <s v="60-S1.5 - Retirement"/>
    <m/>
    <x v="1"/>
    <n v="2048"/>
    <b v="0"/>
  </r>
  <r>
    <x v="2"/>
    <s v="0231"/>
    <n v="0"/>
    <n v="0"/>
    <n v="2045"/>
    <n v="1999"/>
    <n v="-110"/>
    <n v="0"/>
    <s v="60-S1.5 - Retirement"/>
    <m/>
    <x v="1"/>
    <n v="2048"/>
    <b v="0"/>
  </r>
  <r>
    <x v="2"/>
    <s v="0231"/>
    <n v="0"/>
    <n v="0"/>
    <n v="2045"/>
    <n v="2004"/>
    <n v="-10413.780000000001"/>
    <n v="0"/>
    <s v="60-S1.5 - Retirement"/>
    <m/>
    <x v="1"/>
    <n v="2048"/>
    <b v="0"/>
  </r>
  <r>
    <x v="2"/>
    <s v="0231"/>
    <n v="0"/>
    <n v="0"/>
    <n v="2045"/>
    <n v="2005"/>
    <n v="-12976.07"/>
    <n v="0"/>
    <s v="60-S1.5 - Retirement"/>
    <m/>
    <x v="1"/>
    <n v="2048"/>
    <b v="0"/>
  </r>
  <r>
    <x v="2"/>
    <s v="0231"/>
    <n v="0"/>
    <n v="0"/>
    <n v="2045"/>
    <n v="2006"/>
    <n v="-962.32"/>
    <n v="0"/>
    <s v="60-S1.5 - Retirement"/>
    <m/>
    <x v="1"/>
    <n v="2048"/>
    <b v="0"/>
  </r>
  <r>
    <x v="2"/>
    <s v="0231"/>
    <n v="0"/>
    <n v="0"/>
    <n v="2045"/>
    <n v="2008"/>
    <n v="-257.77"/>
    <n v="0"/>
    <s v="60-S1.5 - Retirement"/>
    <m/>
    <x v="1"/>
    <n v="2048"/>
    <b v="0"/>
  </r>
  <r>
    <x v="2"/>
    <s v="0231"/>
    <n v="0"/>
    <n v="0"/>
    <n v="2045"/>
    <n v="2009"/>
    <n v="-14213.87"/>
    <n v="0"/>
    <s v="60-S1.5 - Retirement"/>
    <m/>
    <x v="1"/>
    <n v="2048"/>
    <b v="0"/>
  </r>
  <r>
    <x v="2"/>
    <s v="0231"/>
    <n v="0"/>
    <n v="0"/>
    <n v="2045"/>
    <n v="2010"/>
    <n v="-2664.3"/>
    <n v="0"/>
    <s v="60-S1.5 - Retirement"/>
    <m/>
    <x v="1"/>
    <n v="2048"/>
    <b v="0"/>
  </r>
  <r>
    <x v="2"/>
    <s v="0231"/>
    <n v="0"/>
    <n v="0"/>
    <n v="2046"/>
    <n v="1978"/>
    <n v="-255544.08"/>
    <n v="0"/>
    <s v="60-S1.5 - Retirement"/>
    <m/>
    <x v="1"/>
    <n v="2048"/>
    <b v="0"/>
  </r>
  <r>
    <x v="2"/>
    <s v="0231"/>
    <n v="0"/>
    <n v="0"/>
    <n v="2046"/>
    <n v="1979"/>
    <n v="-155149.24"/>
    <n v="0"/>
    <s v="60-S1.5 - Retirement"/>
    <m/>
    <x v="1"/>
    <n v="2048"/>
    <b v="0"/>
  </r>
  <r>
    <x v="2"/>
    <s v="0231"/>
    <n v="0"/>
    <n v="0"/>
    <n v="2046"/>
    <n v="1981"/>
    <n v="-880.71"/>
    <n v="0"/>
    <s v="60-S1.5 - Retirement"/>
    <m/>
    <x v="1"/>
    <n v="2048"/>
    <b v="0"/>
  </r>
  <r>
    <x v="2"/>
    <s v="0231"/>
    <n v="0"/>
    <n v="0"/>
    <n v="2046"/>
    <n v="1988"/>
    <n v="-39.94"/>
    <n v="0"/>
    <s v="60-S1.5 - Retirement"/>
    <m/>
    <x v="1"/>
    <n v="2048"/>
    <b v="0"/>
  </r>
  <r>
    <x v="2"/>
    <s v="0231"/>
    <n v="0"/>
    <n v="0"/>
    <n v="2046"/>
    <n v="1993"/>
    <n v="-475.19"/>
    <n v="0"/>
    <s v="60-S1.5 - Retirement"/>
    <m/>
    <x v="1"/>
    <n v="2048"/>
    <b v="0"/>
  </r>
  <r>
    <x v="2"/>
    <s v="0231"/>
    <n v="0"/>
    <n v="0"/>
    <n v="2046"/>
    <n v="1994"/>
    <n v="-15249.3"/>
    <n v="0"/>
    <s v="60-S1.5 - Retirement"/>
    <m/>
    <x v="1"/>
    <n v="2048"/>
    <b v="0"/>
  </r>
  <r>
    <x v="2"/>
    <s v="0231"/>
    <n v="0"/>
    <n v="0"/>
    <n v="2046"/>
    <n v="1995"/>
    <n v="-1596.75"/>
    <n v="0"/>
    <s v="60-S1.5 - Retirement"/>
    <m/>
    <x v="1"/>
    <n v="2048"/>
    <b v="0"/>
  </r>
  <r>
    <x v="2"/>
    <s v="0231"/>
    <n v="0"/>
    <n v="0"/>
    <n v="2046"/>
    <n v="1996"/>
    <n v="-22071.99"/>
    <n v="0"/>
    <s v="60-S1.5 - Retirement"/>
    <m/>
    <x v="1"/>
    <n v="2048"/>
    <b v="0"/>
  </r>
  <r>
    <x v="2"/>
    <s v="0231"/>
    <n v="0"/>
    <n v="0"/>
    <n v="2046"/>
    <n v="1997"/>
    <n v="-2786.39"/>
    <n v="0"/>
    <s v="60-S1.5 - Retirement"/>
    <m/>
    <x v="1"/>
    <n v="2048"/>
    <b v="0"/>
  </r>
  <r>
    <x v="2"/>
    <s v="0231"/>
    <n v="0"/>
    <n v="0"/>
    <n v="2046"/>
    <n v="1999"/>
    <n v="-112.4"/>
    <n v="0"/>
    <s v="60-S1.5 - Retirement"/>
    <m/>
    <x v="1"/>
    <n v="2048"/>
    <b v="0"/>
  </r>
  <r>
    <x v="2"/>
    <s v="0231"/>
    <n v="0"/>
    <n v="0"/>
    <n v="2046"/>
    <n v="2004"/>
    <n v="-10757.95"/>
    <n v="0"/>
    <s v="60-S1.5 - Retirement"/>
    <m/>
    <x v="1"/>
    <n v="2048"/>
    <b v="0"/>
  </r>
  <r>
    <x v="2"/>
    <s v="0231"/>
    <n v="0"/>
    <n v="0"/>
    <n v="2046"/>
    <n v="2005"/>
    <n v="-13404.47"/>
    <n v="0"/>
    <s v="60-S1.5 - Retirement"/>
    <m/>
    <x v="1"/>
    <n v="2048"/>
    <b v="0"/>
  </r>
  <r>
    <x v="2"/>
    <s v="0231"/>
    <n v="0"/>
    <n v="0"/>
    <n v="2046"/>
    <n v="2006"/>
    <n v="-998.14"/>
    <n v="0"/>
    <s v="60-S1.5 - Retirement"/>
    <m/>
    <x v="1"/>
    <n v="2048"/>
    <b v="0"/>
  </r>
  <r>
    <x v="2"/>
    <s v="0231"/>
    <n v="0"/>
    <n v="0"/>
    <n v="2046"/>
    <n v="2008"/>
    <n v="-267.89"/>
    <n v="0"/>
    <s v="60-S1.5 - Retirement"/>
    <m/>
    <x v="1"/>
    <n v="2048"/>
    <b v="0"/>
  </r>
  <r>
    <x v="2"/>
    <s v="0231"/>
    <n v="0"/>
    <n v="0"/>
    <n v="2046"/>
    <n v="2009"/>
    <n v="-14840.54"/>
    <n v="0"/>
    <s v="60-S1.5 - Retirement"/>
    <m/>
    <x v="1"/>
    <n v="2048"/>
    <b v="0"/>
  </r>
  <r>
    <x v="2"/>
    <s v="0231"/>
    <n v="0"/>
    <n v="0"/>
    <n v="2046"/>
    <n v="2010"/>
    <n v="-2788.41"/>
    <n v="0"/>
    <s v="60-S1.5 - Retirement"/>
    <m/>
    <x v="1"/>
    <n v="2048"/>
    <b v="0"/>
  </r>
  <r>
    <x v="2"/>
    <s v="0231"/>
    <n v="0"/>
    <n v="0"/>
    <n v="2047"/>
    <n v="1978"/>
    <n v="-251972.15"/>
    <n v="0"/>
    <s v="60-S1.5 - Retirement"/>
    <m/>
    <x v="1"/>
    <n v="2048"/>
    <b v="0"/>
  </r>
  <r>
    <x v="2"/>
    <s v="0231"/>
    <n v="0"/>
    <n v="0"/>
    <n v="2047"/>
    <n v="1979"/>
    <n v="-153346.57999999999"/>
    <n v="0"/>
    <s v="60-S1.5 - Retirement"/>
    <m/>
    <x v="1"/>
    <n v="2048"/>
    <b v="0"/>
  </r>
  <r>
    <x v="2"/>
    <s v="0231"/>
    <n v="0"/>
    <n v="0"/>
    <n v="2047"/>
    <n v="1981"/>
    <n v="-872.81"/>
    <n v="0"/>
    <s v="60-S1.5 - Retirement"/>
    <m/>
    <x v="1"/>
    <n v="2048"/>
    <b v="0"/>
  </r>
  <r>
    <x v="2"/>
    <s v="0231"/>
    <n v="0"/>
    <n v="0"/>
    <n v="2047"/>
    <n v="1988"/>
    <n v="-40.03"/>
    <n v="0"/>
    <s v="60-S1.5 - Retirement"/>
    <m/>
    <x v="1"/>
    <n v="2048"/>
    <b v="0"/>
  </r>
  <r>
    <x v="2"/>
    <s v="0231"/>
    <n v="0"/>
    <n v="0"/>
    <n v="2047"/>
    <n v="1993"/>
    <n v="-480.35"/>
    <n v="0"/>
    <s v="60-S1.5 - Retirement"/>
    <m/>
    <x v="1"/>
    <n v="2048"/>
    <b v="0"/>
  </r>
  <r>
    <x v="2"/>
    <s v="0231"/>
    <n v="0"/>
    <n v="0"/>
    <n v="2047"/>
    <n v="1994"/>
    <n v="-15428.65"/>
    <n v="0"/>
    <s v="60-S1.5 - Retirement"/>
    <m/>
    <x v="1"/>
    <n v="2048"/>
    <b v="0"/>
  </r>
  <r>
    <x v="2"/>
    <s v="0231"/>
    <n v="0"/>
    <n v="0"/>
    <n v="2047"/>
    <n v="1995"/>
    <n v="-1619.37"/>
    <n v="0"/>
    <s v="60-S1.5 - Retirement"/>
    <m/>
    <x v="1"/>
    <n v="2048"/>
    <b v="0"/>
  </r>
  <r>
    <x v="2"/>
    <s v="0231"/>
    <n v="0"/>
    <n v="0"/>
    <n v="2047"/>
    <n v="1996"/>
    <n v="-22425.51"/>
    <n v="0"/>
    <s v="60-S1.5 - Retirement"/>
    <m/>
    <x v="1"/>
    <n v="2048"/>
    <b v="0"/>
  </r>
  <r>
    <x v="2"/>
    <s v="0231"/>
    <n v="0"/>
    <n v="0"/>
    <n v="2047"/>
    <n v="1997"/>
    <n v="-2832.85"/>
    <n v="0"/>
    <s v="60-S1.5 - Retirement"/>
    <m/>
    <x v="1"/>
    <n v="2048"/>
    <b v="0"/>
  </r>
  <r>
    <x v="2"/>
    <s v="0231"/>
    <n v="0"/>
    <n v="0"/>
    <n v="2047"/>
    <n v="1999"/>
    <n v="-114.81"/>
    <n v="0"/>
    <s v="60-S1.5 - Retirement"/>
    <m/>
    <x v="1"/>
    <n v="2048"/>
    <b v="0"/>
  </r>
  <r>
    <x v="2"/>
    <s v="0231"/>
    <n v="0"/>
    <n v="0"/>
    <n v="2047"/>
    <n v="2004"/>
    <n v="-11090.55"/>
    <n v="0"/>
    <s v="60-S1.5 - Retirement"/>
    <m/>
    <x v="1"/>
    <n v="2048"/>
    <b v="0"/>
  </r>
  <r>
    <x v="2"/>
    <s v="0231"/>
    <n v="0"/>
    <n v="0"/>
    <n v="2047"/>
    <n v="2005"/>
    <n v="-13847.5"/>
    <n v="0"/>
    <s v="60-S1.5 - Retirement"/>
    <m/>
    <x v="1"/>
    <n v="2048"/>
    <b v="0"/>
  </r>
  <r>
    <x v="2"/>
    <s v="0231"/>
    <n v="0"/>
    <n v="0"/>
    <n v="2047"/>
    <n v="2006"/>
    <n v="-1031.0899999999999"/>
    <n v="0"/>
    <s v="60-S1.5 - Retirement"/>
    <m/>
    <x v="1"/>
    <n v="2048"/>
    <b v="0"/>
  </r>
  <r>
    <x v="2"/>
    <s v="0231"/>
    <n v="0"/>
    <n v="0"/>
    <n v="2047"/>
    <n v="2008"/>
    <n v="-278.48"/>
    <n v="0"/>
    <s v="60-S1.5 - Retirement"/>
    <m/>
    <x v="1"/>
    <n v="2048"/>
    <b v="0"/>
  </r>
  <r>
    <x v="2"/>
    <s v="0231"/>
    <n v="0"/>
    <n v="0"/>
    <n v="2047"/>
    <n v="2009"/>
    <n v="-15423.38"/>
    <n v="0"/>
    <s v="60-S1.5 - Retirement"/>
    <m/>
    <x v="1"/>
    <n v="2048"/>
    <b v="0"/>
  </r>
  <r>
    <x v="2"/>
    <s v="0231"/>
    <n v="0"/>
    <n v="0"/>
    <n v="2047"/>
    <n v="2010"/>
    <n v="-2911.35"/>
    <n v="0"/>
    <s v="60-S1.5 - Retirement"/>
    <m/>
    <x v="1"/>
    <n v="2048"/>
    <b v="0"/>
  </r>
  <r>
    <x v="2"/>
    <s v="0231"/>
    <n v="0"/>
    <n v="0"/>
    <n v="2048"/>
    <n v="1978"/>
    <n v="-5195521"/>
    <n v="0"/>
    <s v="60-S1.5 - Retirement"/>
    <m/>
    <x v="1"/>
    <n v="2048"/>
    <b v="1"/>
  </r>
  <r>
    <x v="2"/>
    <s v="0231"/>
    <n v="0"/>
    <n v="0"/>
    <n v="2048"/>
    <n v="1979"/>
    <n v="-3268925.09"/>
    <n v="0"/>
    <s v="60-S1.5 - Retirement"/>
    <m/>
    <x v="1"/>
    <n v="2048"/>
    <b v="1"/>
  </r>
  <r>
    <x v="2"/>
    <s v="0231"/>
    <n v="0"/>
    <n v="0"/>
    <n v="2048"/>
    <n v="1981"/>
    <n v="-19909.3"/>
    <n v="0"/>
    <s v="60-S1.5 - Retirement"/>
    <m/>
    <x v="1"/>
    <n v="2048"/>
    <b v="1"/>
  </r>
  <r>
    <x v="2"/>
    <s v="0231"/>
    <n v="0"/>
    <n v="0"/>
    <n v="2048"/>
    <n v="1988"/>
    <n v="-1165.25"/>
    <n v="0"/>
    <s v="60-S1.5 - Retirement"/>
    <m/>
    <x v="1"/>
    <n v="2048"/>
    <b v="1"/>
  </r>
  <r>
    <x v="2"/>
    <s v="0231"/>
    <n v="0"/>
    <n v="0"/>
    <n v="2048"/>
    <n v="1993"/>
    <n v="-16833.099999999999"/>
    <n v="0"/>
    <s v="60-S1.5 - Retirement"/>
    <m/>
    <x v="1"/>
    <n v="2048"/>
    <b v="1"/>
  </r>
  <r>
    <x v="2"/>
    <s v="0231"/>
    <n v="0"/>
    <n v="0"/>
    <n v="2048"/>
    <n v="1994"/>
    <n v="-562135.25"/>
    <n v="0"/>
    <s v="60-S1.5 - Retirement"/>
    <m/>
    <x v="1"/>
    <n v="2048"/>
    <b v="1"/>
  </r>
  <r>
    <x v="2"/>
    <s v="0231"/>
    <n v="0"/>
    <n v="0"/>
    <n v="2048"/>
    <n v="1995"/>
    <n v="-61333.36"/>
    <n v="0"/>
    <s v="60-S1.5 - Retirement"/>
    <m/>
    <x v="1"/>
    <n v="2048"/>
    <b v="1"/>
  </r>
  <r>
    <x v="2"/>
    <s v="0231"/>
    <n v="0"/>
    <n v="0"/>
    <n v="2048"/>
    <n v="1996"/>
    <n v="-884136.75"/>
    <n v="0"/>
    <s v="60-S1.5 - Retirement"/>
    <m/>
    <x v="1"/>
    <n v="2048"/>
    <b v="1"/>
  </r>
  <r>
    <x v="2"/>
    <s v="0231"/>
    <n v="0"/>
    <n v="0"/>
    <n v="2048"/>
    <n v="1997"/>
    <n v="-116353.42"/>
    <n v="0"/>
    <s v="60-S1.5 - Retirement"/>
    <m/>
    <x v="1"/>
    <n v="2048"/>
    <b v="1"/>
  </r>
  <r>
    <x v="2"/>
    <s v="0231"/>
    <n v="0"/>
    <n v="0"/>
    <n v="2048"/>
    <n v="1999"/>
    <n v="-5123.43"/>
    <n v="0"/>
    <s v="60-S1.5 - Retirement"/>
    <m/>
    <x v="1"/>
    <n v="2048"/>
    <b v="1"/>
  </r>
  <r>
    <x v="2"/>
    <s v="0231"/>
    <n v="0"/>
    <n v="0"/>
    <n v="2048"/>
    <n v="2004"/>
    <n v="-618463.26"/>
    <n v="0"/>
    <s v="60-S1.5 - Retirement"/>
    <m/>
    <x v="1"/>
    <n v="2048"/>
    <b v="1"/>
  </r>
  <r>
    <x v="2"/>
    <s v="0231"/>
    <n v="0"/>
    <n v="0"/>
    <n v="2048"/>
    <n v="2005"/>
    <n v="-810353.3"/>
    <n v="0"/>
    <s v="60-S1.5 - Retirement"/>
    <m/>
    <x v="1"/>
    <n v="2048"/>
    <b v="1"/>
  </r>
  <r>
    <x v="2"/>
    <s v="0231"/>
    <n v="0"/>
    <n v="0"/>
    <n v="2048"/>
    <n v="2006"/>
    <n v="-63398.54"/>
    <n v="0"/>
    <s v="60-S1.5 - Retirement"/>
    <m/>
    <x v="1"/>
    <n v="2048"/>
    <b v="1"/>
  </r>
  <r>
    <x v="2"/>
    <s v="0231"/>
    <n v="0"/>
    <n v="0"/>
    <n v="2048"/>
    <n v="2008"/>
    <n v="-18933.650000000001"/>
    <n v="0"/>
    <s v="60-S1.5 - Retirement"/>
    <m/>
    <x v="1"/>
    <n v="2048"/>
    <b v="1"/>
  </r>
  <r>
    <x v="2"/>
    <s v="0231"/>
    <n v="0"/>
    <n v="0"/>
    <n v="2048"/>
    <n v="2009"/>
    <n v="-1106109.02"/>
    <n v="0"/>
    <s v="60-S1.5 - Retirement"/>
    <m/>
    <x v="1"/>
    <n v="2048"/>
    <b v="1"/>
  </r>
  <r>
    <x v="2"/>
    <s v="0231"/>
    <n v="0"/>
    <n v="0"/>
    <n v="2048"/>
    <n v="2010"/>
    <n v="-220017.33"/>
    <n v="0"/>
    <s v="60-S1.5 - Retirement"/>
    <m/>
    <x v="1"/>
    <n v="2048"/>
    <b v="1"/>
  </r>
  <r>
    <x v="2"/>
    <s v="0241"/>
    <n v="0"/>
    <n v="0"/>
    <n v="2011"/>
    <n v="1982"/>
    <n v="-254255.58"/>
    <n v="0"/>
    <s v="60-S1.5 - Retirement"/>
    <m/>
    <x v="1"/>
    <n v="2052"/>
    <b v="0"/>
  </r>
  <r>
    <x v="2"/>
    <s v="0241"/>
    <n v="0"/>
    <n v="0"/>
    <n v="2011"/>
    <n v="1983"/>
    <n v="-8014.26"/>
    <n v="0"/>
    <s v="60-S1.5 - Retirement"/>
    <m/>
    <x v="1"/>
    <n v="2052"/>
    <b v="0"/>
  </r>
  <r>
    <x v="2"/>
    <s v="0241"/>
    <n v="0"/>
    <n v="0"/>
    <n v="2011"/>
    <n v="1988"/>
    <n v="-11.08"/>
    <n v="0"/>
    <s v="60-S1.5 - Retirement"/>
    <m/>
    <x v="1"/>
    <n v="2052"/>
    <b v="0"/>
  </r>
  <r>
    <x v="2"/>
    <s v="0241"/>
    <n v="0"/>
    <n v="0"/>
    <n v="2011"/>
    <n v="1990"/>
    <n v="-905.58"/>
    <n v="0"/>
    <s v="60-S1.5 - Retirement"/>
    <m/>
    <x v="1"/>
    <n v="2052"/>
    <b v="0"/>
  </r>
  <r>
    <x v="2"/>
    <s v="0241"/>
    <n v="0"/>
    <n v="0"/>
    <n v="2011"/>
    <n v="1991"/>
    <n v="-14879.59"/>
    <n v="0"/>
    <s v="60-S1.5 - Retirement"/>
    <m/>
    <x v="1"/>
    <n v="2052"/>
    <b v="0"/>
  </r>
  <r>
    <x v="2"/>
    <s v="0241"/>
    <n v="0"/>
    <n v="0"/>
    <n v="2011"/>
    <n v="1992"/>
    <n v="-4.32"/>
    <n v="0"/>
    <s v="60-S1.5 - Retirement"/>
    <m/>
    <x v="1"/>
    <n v="2052"/>
    <b v="0"/>
  </r>
  <r>
    <x v="2"/>
    <s v="0241"/>
    <n v="0"/>
    <n v="0"/>
    <n v="2011"/>
    <n v="1993"/>
    <n v="-93.55"/>
    <n v="0"/>
    <s v="60-S1.5 - Retirement"/>
    <m/>
    <x v="1"/>
    <n v="2052"/>
    <b v="0"/>
  </r>
  <r>
    <x v="2"/>
    <s v="0241"/>
    <n v="0"/>
    <n v="0"/>
    <n v="2011"/>
    <n v="1994"/>
    <n v="-142.66999999999999"/>
    <n v="0"/>
    <s v="60-S1.5 - Retirement"/>
    <m/>
    <x v="1"/>
    <n v="2052"/>
    <b v="0"/>
  </r>
  <r>
    <x v="2"/>
    <s v="0241"/>
    <n v="0"/>
    <n v="0"/>
    <n v="2011"/>
    <n v="1996"/>
    <n v="-450.99"/>
    <n v="0"/>
    <s v="60-S1.5 - Retirement"/>
    <m/>
    <x v="1"/>
    <n v="2052"/>
    <b v="0"/>
  </r>
  <r>
    <x v="2"/>
    <s v="0241"/>
    <n v="0"/>
    <n v="0"/>
    <n v="2011"/>
    <n v="1997"/>
    <n v="-1494.74"/>
    <n v="0"/>
    <s v="60-S1.5 - Retirement"/>
    <m/>
    <x v="1"/>
    <n v="2052"/>
    <b v="0"/>
  </r>
  <r>
    <x v="2"/>
    <s v="0241"/>
    <n v="0"/>
    <n v="0"/>
    <n v="2011"/>
    <n v="1998"/>
    <n v="-97.65"/>
    <n v="0"/>
    <s v="60-S1.5 - Retirement"/>
    <m/>
    <x v="1"/>
    <n v="2052"/>
    <b v="0"/>
  </r>
  <r>
    <x v="2"/>
    <s v="0241"/>
    <n v="0"/>
    <n v="0"/>
    <n v="2011"/>
    <n v="1999"/>
    <n v="-10.3"/>
    <n v="0"/>
    <s v="60-S1.5 - Retirement"/>
    <m/>
    <x v="1"/>
    <n v="2052"/>
    <b v="0"/>
  </r>
  <r>
    <x v="2"/>
    <s v="0241"/>
    <n v="0"/>
    <n v="0"/>
    <n v="2011"/>
    <n v="2001"/>
    <n v="-730.84"/>
    <n v="0"/>
    <s v="60-S1.5 - Retirement"/>
    <m/>
    <x v="1"/>
    <n v="2052"/>
    <b v="0"/>
  </r>
  <r>
    <x v="2"/>
    <s v="0241"/>
    <n v="0"/>
    <n v="0"/>
    <n v="2011"/>
    <n v="2003"/>
    <n v="-21.69"/>
    <n v="0"/>
    <s v="60-S1.5 - Retirement"/>
    <m/>
    <x v="1"/>
    <n v="2052"/>
    <b v="0"/>
  </r>
  <r>
    <x v="2"/>
    <s v="0241"/>
    <n v="0"/>
    <n v="0"/>
    <n v="2011"/>
    <n v="2004"/>
    <n v="-130.26"/>
    <n v="0"/>
    <s v="60-S1.5 - Retirement"/>
    <m/>
    <x v="1"/>
    <n v="2052"/>
    <b v="0"/>
  </r>
  <r>
    <x v="2"/>
    <s v="0241"/>
    <n v="0"/>
    <n v="0"/>
    <n v="2011"/>
    <n v="2006"/>
    <n v="-793.79"/>
    <n v="0"/>
    <s v="60-S1.5 - Retirement"/>
    <m/>
    <x v="1"/>
    <n v="2052"/>
    <b v="0"/>
  </r>
  <r>
    <x v="2"/>
    <s v="0241"/>
    <n v="0"/>
    <n v="0"/>
    <n v="2011"/>
    <n v="2007"/>
    <n v="-2.31"/>
    <n v="0"/>
    <s v="60-S1.5 - Retirement"/>
    <m/>
    <x v="1"/>
    <n v="2052"/>
    <b v="0"/>
  </r>
  <r>
    <x v="2"/>
    <s v="0241"/>
    <n v="0"/>
    <n v="0"/>
    <n v="2011"/>
    <n v="2009"/>
    <n v="-29.67"/>
    <n v="0"/>
    <s v="60-S1.5 - Retirement"/>
    <m/>
    <x v="1"/>
    <n v="2052"/>
    <b v="0"/>
  </r>
  <r>
    <x v="2"/>
    <s v="0241"/>
    <n v="0"/>
    <n v="0"/>
    <n v="2011"/>
    <n v="2010"/>
    <n v="-0.43"/>
    <n v="0"/>
    <s v="60-S1.5 - Retirement"/>
    <m/>
    <x v="1"/>
    <n v="2052"/>
    <b v="0"/>
  </r>
  <r>
    <x v="2"/>
    <s v="0241"/>
    <n v="0"/>
    <n v="0"/>
    <n v="2012"/>
    <n v="1982"/>
    <n v="-270331.69"/>
    <n v="0"/>
    <s v="60-S1.5 - Retirement"/>
    <m/>
    <x v="1"/>
    <n v="2052"/>
    <b v="0"/>
  </r>
  <r>
    <x v="2"/>
    <s v="0241"/>
    <n v="0"/>
    <n v="0"/>
    <n v="2012"/>
    <n v="1983"/>
    <n v="-8514.25"/>
    <n v="0"/>
    <s v="60-S1.5 - Retirement"/>
    <m/>
    <x v="1"/>
    <n v="2052"/>
    <b v="0"/>
  </r>
  <r>
    <x v="2"/>
    <s v="0241"/>
    <n v="0"/>
    <n v="0"/>
    <n v="2012"/>
    <n v="1988"/>
    <n v="-12.03"/>
    <n v="0"/>
    <s v="60-S1.5 - Retirement"/>
    <m/>
    <x v="1"/>
    <n v="2052"/>
    <b v="0"/>
  </r>
  <r>
    <x v="2"/>
    <s v="0241"/>
    <n v="0"/>
    <n v="0"/>
    <n v="2012"/>
    <n v="1990"/>
    <n v="-991.37"/>
    <n v="0"/>
    <s v="60-S1.5 - Retirement"/>
    <m/>
    <x v="1"/>
    <n v="2052"/>
    <b v="0"/>
  </r>
  <r>
    <x v="2"/>
    <s v="0241"/>
    <n v="0"/>
    <n v="0"/>
    <n v="2012"/>
    <n v="1991"/>
    <n v="-16365.78"/>
    <n v="0"/>
    <s v="60-S1.5 - Retirement"/>
    <m/>
    <x v="1"/>
    <n v="2052"/>
    <b v="0"/>
  </r>
  <r>
    <x v="2"/>
    <s v="0241"/>
    <n v="0"/>
    <n v="0"/>
    <n v="2012"/>
    <n v="1992"/>
    <n v="-4.75"/>
    <n v="0"/>
    <s v="60-S1.5 - Retirement"/>
    <m/>
    <x v="1"/>
    <n v="2052"/>
    <b v="0"/>
  </r>
  <r>
    <x v="2"/>
    <s v="0241"/>
    <n v="0"/>
    <n v="0"/>
    <n v="2012"/>
    <n v="1993"/>
    <n v="-104.02"/>
    <n v="0"/>
    <s v="60-S1.5 - Retirement"/>
    <m/>
    <x v="1"/>
    <n v="2052"/>
    <b v="0"/>
  </r>
  <r>
    <x v="2"/>
    <s v="0241"/>
    <n v="0"/>
    <n v="0"/>
    <n v="2012"/>
    <n v="1994"/>
    <n v="-159.59"/>
    <n v="0"/>
    <s v="60-S1.5 - Retirement"/>
    <m/>
    <x v="1"/>
    <n v="2052"/>
    <b v="0"/>
  </r>
  <r>
    <x v="2"/>
    <s v="0241"/>
    <n v="0"/>
    <n v="0"/>
    <n v="2012"/>
    <n v="1996"/>
    <n v="-511.79"/>
    <n v="0"/>
    <s v="60-S1.5 - Retirement"/>
    <m/>
    <x v="1"/>
    <n v="2052"/>
    <b v="0"/>
  </r>
  <r>
    <x v="2"/>
    <s v="0241"/>
    <n v="0"/>
    <n v="0"/>
    <n v="2012"/>
    <n v="1997"/>
    <n v="-1710.19"/>
    <n v="0"/>
    <s v="60-S1.5 - Retirement"/>
    <m/>
    <x v="1"/>
    <n v="2052"/>
    <b v="0"/>
  </r>
  <r>
    <x v="2"/>
    <s v="0241"/>
    <n v="0"/>
    <n v="0"/>
    <n v="2012"/>
    <n v="1998"/>
    <n v="-111.82"/>
    <n v="0"/>
    <s v="60-S1.5 - Retirement"/>
    <m/>
    <x v="1"/>
    <n v="2052"/>
    <b v="0"/>
  </r>
  <r>
    <x v="2"/>
    <s v="0241"/>
    <n v="0"/>
    <n v="0"/>
    <n v="2012"/>
    <n v="1999"/>
    <n v="-12.03"/>
    <n v="0"/>
    <s v="60-S1.5 - Retirement"/>
    <m/>
    <x v="1"/>
    <n v="2052"/>
    <b v="0"/>
  </r>
  <r>
    <x v="2"/>
    <s v="0241"/>
    <n v="0"/>
    <n v="0"/>
    <n v="2012"/>
    <n v="2001"/>
    <n v="-867.83"/>
    <n v="0"/>
    <s v="60-S1.5 - Retirement"/>
    <m/>
    <x v="1"/>
    <n v="2052"/>
    <b v="0"/>
  </r>
  <r>
    <x v="2"/>
    <s v="0241"/>
    <n v="0"/>
    <n v="0"/>
    <n v="2012"/>
    <n v="2003"/>
    <n v="-27.1"/>
    <n v="0"/>
    <s v="60-S1.5 - Retirement"/>
    <m/>
    <x v="1"/>
    <n v="2052"/>
    <b v="0"/>
  </r>
  <r>
    <x v="2"/>
    <s v="0241"/>
    <n v="0"/>
    <n v="0"/>
    <n v="2012"/>
    <n v="2004"/>
    <n v="-164.95"/>
    <n v="0"/>
    <s v="60-S1.5 - Retirement"/>
    <m/>
    <x v="1"/>
    <n v="2052"/>
    <b v="0"/>
  </r>
  <r>
    <x v="2"/>
    <s v="0241"/>
    <n v="0"/>
    <n v="0"/>
    <n v="2012"/>
    <n v="2006"/>
    <n v="-1112.6300000000001"/>
    <n v="0"/>
    <s v="60-S1.5 - Retirement"/>
    <m/>
    <x v="1"/>
    <n v="2052"/>
    <b v="0"/>
  </r>
  <r>
    <x v="2"/>
    <s v="0241"/>
    <n v="0"/>
    <n v="0"/>
    <n v="2012"/>
    <n v="2007"/>
    <n v="-3.41"/>
    <n v="0"/>
    <s v="60-S1.5 - Retirement"/>
    <m/>
    <x v="1"/>
    <n v="2052"/>
    <b v="0"/>
  </r>
  <r>
    <x v="2"/>
    <s v="0241"/>
    <n v="0"/>
    <n v="0"/>
    <n v="2012"/>
    <n v="2009"/>
    <n v="-61.71"/>
    <n v="0"/>
    <s v="60-S1.5 - Retirement"/>
    <m/>
    <x v="1"/>
    <n v="2052"/>
    <b v="0"/>
  </r>
  <r>
    <x v="2"/>
    <s v="0241"/>
    <n v="0"/>
    <n v="0"/>
    <n v="2012"/>
    <n v="2010"/>
    <n v="-1.32"/>
    <n v="0"/>
    <s v="60-S1.5 - Retirement"/>
    <m/>
    <x v="1"/>
    <n v="2052"/>
    <b v="0"/>
  </r>
  <r>
    <x v="2"/>
    <s v="0241"/>
    <n v="0"/>
    <n v="0"/>
    <n v="2013"/>
    <n v="1982"/>
    <n v="-286583.11"/>
    <n v="0"/>
    <s v="60-S1.5 - Retirement"/>
    <m/>
    <x v="1"/>
    <n v="2052"/>
    <b v="0"/>
  </r>
  <r>
    <x v="2"/>
    <s v="0241"/>
    <n v="0"/>
    <n v="0"/>
    <n v="2013"/>
    <n v="1983"/>
    <n v="-9052.59"/>
    <n v="0"/>
    <s v="60-S1.5 - Retirement"/>
    <m/>
    <x v="1"/>
    <n v="2052"/>
    <b v="0"/>
  </r>
  <r>
    <x v="2"/>
    <s v="0241"/>
    <n v="0"/>
    <n v="0"/>
    <n v="2013"/>
    <n v="1988"/>
    <n v="-13"/>
    <n v="0"/>
    <s v="60-S1.5 - Retirement"/>
    <m/>
    <x v="1"/>
    <n v="2052"/>
    <b v="0"/>
  </r>
  <r>
    <x v="2"/>
    <s v="0241"/>
    <n v="0"/>
    <n v="0"/>
    <n v="2013"/>
    <n v="1990"/>
    <n v="-1075"/>
    <n v="0"/>
    <s v="60-S1.5 - Retirement"/>
    <m/>
    <x v="1"/>
    <n v="2052"/>
    <b v="0"/>
  </r>
  <r>
    <x v="2"/>
    <s v="0241"/>
    <n v="0"/>
    <n v="0"/>
    <n v="2013"/>
    <n v="1991"/>
    <n v="-17916.29"/>
    <n v="0"/>
    <s v="60-S1.5 - Retirement"/>
    <m/>
    <x v="1"/>
    <n v="2052"/>
    <b v="0"/>
  </r>
  <r>
    <x v="2"/>
    <s v="0241"/>
    <n v="0"/>
    <n v="0"/>
    <n v="2013"/>
    <n v="1992"/>
    <n v="-5.22"/>
    <n v="0"/>
    <s v="60-S1.5 - Retirement"/>
    <m/>
    <x v="1"/>
    <n v="2052"/>
    <b v="0"/>
  </r>
  <r>
    <x v="2"/>
    <s v="0241"/>
    <n v="0"/>
    <n v="0"/>
    <n v="2013"/>
    <n v="1993"/>
    <n v="-114.33"/>
    <n v="0"/>
    <s v="60-S1.5 - Retirement"/>
    <m/>
    <x v="1"/>
    <n v="2052"/>
    <b v="0"/>
  </r>
  <r>
    <x v="2"/>
    <s v="0241"/>
    <n v="0"/>
    <n v="0"/>
    <n v="2013"/>
    <n v="1994"/>
    <n v="-177.44"/>
    <n v="0"/>
    <s v="60-S1.5 - Retirement"/>
    <m/>
    <x v="1"/>
    <n v="2052"/>
    <b v="0"/>
  </r>
  <r>
    <x v="2"/>
    <s v="0241"/>
    <n v="0"/>
    <n v="0"/>
    <n v="2013"/>
    <n v="1996"/>
    <n v="-572.29"/>
    <n v="0"/>
    <s v="60-S1.5 - Retirement"/>
    <m/>
    <x v="1"/>
    <n v="2052"/>
    <b v="0"/>
  </r>
  <r>
    <x v="2"/>
    <s v="0241"/>
    <n v="0"/>
    <n v="0"/>
    <n v="2013"/>
    <n v="1997"/>
    <n v="-1940.75"/>
    <n v="0"/>
    <s v="60-S1.5 - Retirement"/>
    <m/>
    <x v="1"/>
    <n v="2052"/>
    <b v="0"/>
  </r>
  <r>
    <x v="2"/>
    <s v="0241"/>
    <n v="0"/>
    <n v="0"/>
    <n v="2013"/>
    <n v="1998"/>
    <n v="-127.94"/>
    <n v="0"/>
    <s v="60-S1.5 - Retirement"/>
    <m/>
    <x v="1"/>
    <n v="2052"/>
    <b v="0"/>
  </r>
  <r>
    <x v="2"/>
    <s v="0241"/>
    <n v="0"/>
    <n v="0"/>
    <n v="2013"/>
    <n v="1999"/>
    <n v="-13.78"/>
    <n v="0"/>
    <s v="60-S1.5 - Retirement"/>
    <m/>
    <x v="1"/>
    <n v="2052"/>
    <b v="0"/>
  </r>
  <r>
    <x v="2"/>
    <s v="0241"/>
    <n v="0"/>
    <n v="0"/>
    <n v="2013"/>
    <n v="2001"/>
    <n v="-1026.01"/>
    <n v="0"/>
    <s v="60-S1.5 - Retirement"/>
    <m/>
    <x v="1"/>
    <n v="2052"/>
    <b v="0"/>
  </r>
  <r>
    <x v="2"/>
    <s v="0241"/>
    <n v="0"/>
    <n v="0"/>
    <n v="2013"/>
    <n v="2003"/>
    <n v="-33.119999999999997"/>
    <n v="0"/>
    <s v="60-S1.5 - Retirement"/>
    <m/>
    <x v="1"/>
    <n v="2052"/>
    <b v="0"/>
  </r>
  <r>
    <x v="2"/>
    <s v="0241"/>
    <n v="0"/>
    <n v="0"/>
    <n v="2013"/>
    <n v="2004"/>
    <n v="-206.07"/>
    <n v="0"/>
    <s v="60-S1.5 - Retirement"/>
    <m/>
    <x v="1"/>
    <n v="2052"/>
    <b v="0"/>
  </r>
  <r>
    <x v="2"/>
    <s v="0241"/>
    <n v="0"/>
    <n v="0"/>
    <n v="2013"/>
    <n v="2006"/>
    <n v="-1484.29"/>
    <n v="0"/>
    <s v="60-S1.5 - Retirement"/>
    <m/>
    <x v="1"/>
    <n v="2052"/>
    <b v="0"/>
  </r>
  <r>
    <x v="2"/>
    <s v="0241"/>
    <n v="0"/>
    <n v="0"/>
    <n v="2013"/>
    <n v="2007"/>
    <n v="-4.78"/>
    <n v="0"/>
    <s v="60-S1.5 - Retirement"/>
    <m/>
    <x v="1"/>
    <n v="2052"/>
    <b v="0"/>
  </r>
  <r>
    <x v="2"/>
    <s v="0241"/>
    <n v="0"/>
    <n v="0"/>
    <n v="2013"/>
    <n v="2009"/>
    <n v="-104.7"/>
    <n v="0"/>
    <s v="60-S1.5 - Retirement"/>
    <m/>
    <x v="1"/>
    <n v="2052"/>
    <b v="0"/>
  </r>
  <r>
    <x v="2"/>
    <s v="0241"/>
    <n v="0"/>
    <n v="0"/>
    <n v="2013"/>
    <n v="2010"/>
    <n v="-2.76"/>
    <n v="0"/>
    <s v="60-S1.5 - Retirement"/>
    <m/>
    <x v="1"/>
    <n v="2052"/>
    <b v="0"/>
  </r>
  <r>
    <x v="2"/>
    <s v="0241"/>
    <n v="0"/>
    <n v="0"/>
    <n v="2014"/>
    <n v="1982"/>
    <n v="-301987.13"/>
    <n v="0"/>
    <s v="60-S1.5 - Retirement"/>
    <m/>
    <x v="1"/>
    <n v="2052"/>
    <b v="0"/>
  </r>
  <r>
    <x v="2"/>
    <s v="0241"/>
    <n v="0"/>
    <n v="0"/>
    <n v="2014"/>
    <n v="1983"/>
    <n v="-9596.7999999999993"/>
    <n v="0"/>
    <s v="60-S1.5 - Retirement"/>
    <m/>
    <x v="1"/>
    <n v="2052"/>
    <b v="0"/>
  </r>
  <r>
    <x v="2"/>
    <s v="0241"/>
    <n v="0"/>
    <n v="0"/>
    <n v="2014"/>
    <n v="1988"/>
    <n v="-13.94"/>
    <n v="0"/>
    <s v="60-S1.5 - Retirement"/>
    <m/>
    <x v="1"/>
    <n v="2052"/>
    <b v="0"/>
  </r>
  <r>
    <x v="2"/>
    <s v="0241"/>
    <n v="0"/>
    <n v="0"/>
    <n v="2014"/>
    <n v="1990"/>
    <n v="-1166.7"/>
    <n v="0"/>
    <s v="60-S1.5 - Retirement"/>
    <m/>
    <x v="1"/>
    <n v="2052"/>
    <b v="0"/>
  </r>
  <r>
    <x v="2"/>
    <s v="0241"/>
    <n v="0"/>
    <n v="0"/>
    <n v="2014"/>
    <n v="1991"/>
    <n v="-19427.61"/>
    <n v="0"/>
    <s v="60-S1.5 - Retirement"/>
    <m/>
    <x v="1"/>
    <n v="2052"/>
    <b v="0"/>
  </r>
  <r>
    <x v="2"/>
    <s v="0241"/>
    <n v="0"/>
    <n v="0"/>
    <n v="2014"/>
    <n v="1992"/>
    <n v="-5.72"/>
    <n v="0"/>
    <s v="60-S1.5 - Retirement"/>
    <m/>
    <x v="1"/>
    <n v="2052"/>
    <b v="0"/>
  </r>
  <r>
    <x v="2"/>
    <s v="0241"/>
    <n v="0"/>
    <n v="0"/>
    <n v="2014"/>
    <n v="1993"/>
    <n v="-125.75"/>
    <n v="0"/>
    <s v="60-S1.5 - Retirement"/>
    <m/>
    <x v="1"/>
    <n v="2052"/>
    <b v="0"/>
  </r>
  <r>
    <x v="2"/>
    <s v="0241"/>
    <n v="0"/>
    <n v="0"/>
    <n v="2014"/>
    <n v="1994"/>
    <n v="-195.03"/>
    <n v="0"/>
    <s v="60-S1.5 - Retirement"/>
    <m/>
    <x v="1"/>
    <n v="2052"/>
    <b v="0"/>
  </r>
  <r>
    <x v="2"/>
    <s v="0241"/>
    <n v="0"/>
    <n v="0"/>
    <n v="2014"/>
    <n v="1996"/>
    <n v="-640.12"/>
    <n v="0"/>
    <s v="60-S1.5 - Retirement"/>
    <m/>
    <x v="1"/>
    <n v="2052"/>
    <b v="0"/>
  </r>
  <r>
    <x v="2"/>
    <s v="0241"/>
    <n v="0"/>
    <n v="0"/>
    <n v="2014"/>
    <n v="1997"/>
    <n v="-2170.1799999999998"/>
    <n v="0"/>
    <s v="60-S1.5 - Retirement"/>
    <m/>
    <x v="1"/>
    <n v="2052"/>
    <b v="0"/>
  </r>
  <r>
    <x v="2"/>
    <s v="0241"/>
    <n v="0"/>
    <n v="0"/>
    <n v="2014"/>
    <n v="1998"/>
    <n v="-145.19"/>
    <n v="0"/>
    <s v="60-S1.5 - Retirement"/>
    <m/>
    <x v="1"/>
    <n v="2052"/>
    <b v="0"/>
  </r>
  <r>
    <x v="2"/>
    <s v="0241"/>
    <n v="0"/>
    <n v="0"/>
    <n v="2014"/>
    <n v="1999"/>
    <n v="-15.76"/>
    <n v="0"/>
    <s v="60-S1.5 - Retirement"/>
    <m/>
    <x v="1"/>
    <n v="2052"/>
    <b v="0"/>
  </r>
  <r>
    <x v="2"/>
    <s v="0241"/>
    <n v="0"/>
    <n v="0"/>
    <n v="2014"/>
    <n v="2001"/>
    <n v="-1198.2"/>
    <n v="0"/>
    <s v="60-S1.5 - Retirement"/>
    <m/>
    <x v="1"/>
    <n v="2052"/>
    <b v="0"/>
  </r>
  <r>
    <x v="2"/>
    <s v="0241"/>
    <n v="0"/>
    <n v="0"/>
    <n v="2014"/>
    <n v="2003"/>
    <n v="-39.33"/>
    <n v="0"/>
    <s v="60-S1.5 - Retirement"/>
    <m/>
    <x v="1"/>
    <n v="2052"/>
    <b v="0"/>
  </r>
  <r>
    <x v="2"/>
    <s v="0241"/>
    <n v="0"/>
    <n v="0"/>
    <n v="2014"/>
    <n v="2004"/>
    <n v="-251.89"/>
    <n v="0"/>
    <s v="60-S1.5 - Retirement"/>
    <m/>
    <x v="1"/>
    <n v="2052"/>
    <b v="0"/>
  </r>
  <r>
    <x v="2"/>
    <s v="0241"/>
    <n v="0"/>
    <n v="0"/>
    <n v="2014"/>
    <n v="2006"/>
    <n v="-1879.55"/>
    <n v="0"/>
    <s v="60-S1.5 - Retirement"/>
    <m/>
    <x v="1"/>
    <n v="2052"/>
    <b v="0"/>
  </r>
  <r>
    <x v="2"/>
    <s v="0241"/>
    <n v="0"/>
    <n v="0"/>
    <n v="2014"/>
    <n v="2007"/>
    <n v="-6.37"/>
    <n v="0"/>
    <s v="60-S1.5 - Retirement"/>
    <m/>
    <x v="1"/>
    <n v="2052"/>
    <b v="0"/>
  </r>
  <r>
    <x v="2"/>
    <s v="0241"/>
    <n v="0"/>
    <n v="0"/>
    <n v="2014"/>
    <n v="2009"/>
    <n v="-154.16999999999999"/>
    <n v="0"/>
    <s v="60-S1.5 - Retirement"/>
    <m/>
    <x v="1"/>
    <n v="2052"/>
    <b v="0"/>
  </r>
  <r>
    <x v="2"/>
    <s v="0241"/>
    <n v="0"/>
    <n v="0"/>
    <n v="2014"/>
    <n v="2010"/>
    <n v="-4.67"/>
    <n v="0"/>
    <s v="60-S1.5 - Retirement"/>
    <m/>
    <x v="1"/>
    <n v="2052"/>
    <b v="0"/>
  </r>
  <r>
    <x v="2"/>
    <s v="0241"/>
    <n v="0"/>
    <n v="0"/>
    <n v="2015"/>
    <n v="1982"/>
    <n v="-318416.58"/>
    <n v="0"/>
    <s v="60-S1.5 - Retirement"/>
    <m/>
    <x v="1"/>
    <n v="2052"/>
    <b v="0"/>
  </r>
  <r>
    <x v="2"/>
    <s v="0241"/>
    <n v="0"/>
    <n v="0"/>
    <n v="2015"/>
    <n v="1983"/>
    <n v="-10112.629999999999"/>
    <n v="0"/>
    <s v="60-S1.5 - Retirement"/>
    <m/>
    <x v="1"/>
    <n v="2052"/>
    <b v="0"/>
  </r>
  <r>
    <x v="2"/>
    <s v="0241"/>
    <n v="0"/>
    <n v="0"/>
    <n v="2015"/>
    <n v="1988"/>
    <n v="-14.97"/>
    <n v="0"/>
    <s v="60-S1.5 - Retirement"/>
    <m/>
    <x v="1"/>
    <n v="2052"/>
    <b v="0"/>
  </r>
  <r>
    <x v="2"/>
    <s v="0241"/>
    <n v="0"/>
    <n v="0"/>
    <n v="2015"/>
    <n v="1990"/>
    <n v="-1261.32"/>
    <n v="0"/>
    <s v="60-S1.5 - Retirement"/>
    <m/>
    <x v="1"/>
    <n v="2052"/>
    <b v="0"/>
  </r>
  <r>
    <x v="2"/>
    <s v="0241"/>
    <n v="0"/>
    <n v="0"/>
    <n v="2015"/>
    <n v="1991"/>
    <n v="-21084.95"/>
    <n v="0"/>
    <s v="60-S1.5 - Retirement"/>
    <m/>
    <x v="1"/>
    <n v="2052"/>
    <b v="0"/>
  </r>
  <r>
    <x v="2"/>
    <s v="0241"/>
    <n v="0"/>
    <n v="0"/>
    <n v="2015"/>
    <n v="1992"/>
    <n v="-6.2"/>
    <n v="0"/>
    <s v="60-S1.5 - Retirement"/>
    <m/>
    <x v="1"/>
    <n v="2052"/>
    <b v="0"/>
  </r>
  <r>
    <x v="2"/>
    <s v="0241"/>
    <n v="0"/>
    <n v="0"/>
    <n v="2015"/>
    <n v="1993"/>
    <n v="-137.66"/>
    <n v="0"/>
    <s v="60-S1.5 - Retirement"/>
    <m/>
    <x v="1"/>
    <n v="2052"/>
    <b v="0"/>
  </r>
  <r>
    <x v="2"/>
    <s v="0241"/>
    <n v="0"/>
    <n v="0"/>
    <n v="2015"/>
    <n v="1994"/>
    <n v="-214.51"/>
    <n v="0"/>
    <s v="60-S1.5 - Retirement"/>
    <m/>
    <x v="1"/>
    <n v="2052"/>
    <b v="0"/>
  </r>
  <r>
    <x v="2"/>
    <s v="0241"/>
    <n v="0"/>
    <n v="0"/>
    <n v="2015"/>
    <n v="1996"/>
    <n v="-711.74"/>
    <n v="0"/>
    <s v="60-S1.5 - Retirement"/>
    <m/>
    <x v="1"/>
    <n v="2052"/>
    <b v="0"/>
  </r>
  <r>
    <x v="2"/>
    <s v="0241"/>
    <n v="0"/>
    <n v="0"/>
    <n v="2015"/>
    <n v="1997"/>
    <n v="-2427.42"/>
    <n v="0"/>
    <s v="60-S1.5 - Retirement"/>
    <m/>
    <x v="1"/>
    <n v="2052"/>
    <b v="0"/>
  </r>
  <r>
    <x v="2"/>
    <s v="0241"/>
    <n v="0"/>
    <n v="0"/>
    <n v="2015"/>
    <n v="1998"/>
    <n v="-162.36000000000001"/>
    <n v="0"/>
    <s v="60-S1.5 - Retirement"/>
    <m/>
    <x v="1"/>
    <n v="2052"/>
    <b v="0"/>
  </r>
  <r>
    <x v="2"/>
    <s v="0241"/>
    <n v="0"/>
    <n v="0"/>
    <n v="2015"/>
    <n v="1999"/>
    <n v="-17.89"/>
    <n v="0"/>
    <s v="60-S1.5 - Retirement"/>
    <m/>
    <x v="1"/>
    <n v="2052"/>
    <b v="0"/>
  </r>
  <r>
    <x v="2"/>
    <s v="0241"/>
    <n v="0"/>
    <n v="0"/>
    <n v="2015"/>
    <n v="2001"/>
    <n v="-1372.08"/>
    <n v="0"/>
    <s v="60-S1.5 - Retirement"/>
    <m/>
    <x v="1"/>
    <n v="2052"/>
    <b v="0"/>
  </r>
  <r>
    <x v="2"/>
    <s v="0241"/>
    <n v="0"/>
    <n v="0"/>
    <n v="2015"/>
    <n v="2003"/>
    <n v="-46.5"/>
    <n v="0"/>
    <s v="60-S1.5 - Retirement"/>
    <m/>
    <x v="1"/>
    <n v="2052"/>
    <b v="0"/>
  </r>
  <r>
    <x v="2"/>
    <s v="0241"/>
    <n v="0"/>
    <n v="0"/>
    <n v="2015"/>
    <n v="2004"/>
    <n v="-299.10000000000002"/>
    <n v="0"/>
    <s v="60-S1.5 - Retirement"/>
    <m/>
    <x v="1"/>
    <n v="2052"/>
    <b v="0"/>
  </r>
  <r>
    <x v="2"/>
    <s v="0241"/>
    <n v="0"/>
    <n v="0"/>
    <n v="2015"/>
    <n v="2006"/>
    <n v="-2348.15"/>
    <n v="0"/>
    <s v="60-S1.5 - Retirement"/>
    <m/>
    <x v="1"/>
    <n v="2052"/>
    <b v="0"/>
  </r>
  <r>
    <x v="2"/>
    <s v="0241"/>
    <n v="0"/>
    <n v="0"/>
    <n v="2015"/>
    <n v="2007"/>
    <n v="-8.07"/>
    <n v="0"/>
    <s v="60-S1.5 - Retirement"/>
    <m/>
    <x v="1"/>
    <n v="2052"/>
    <b v="0"/>
  </r>
  <r>
    <x v="2"/>
    <s v="0241"/>
    <n v="0"/>
    <n v="0"/>
    <n v="2015"/>
    <n v="2009"/>
    <n v="-216.09"/>
    <n v="0"/>
    <s v="60-S1.5 - Retirement"/>
    <m/>
    <x v="1"/>
    <n v="2052"/>
    <b v="0"/>
  </r>
  <r>
    <x v="2"/>
    <s v="0241"/>
    <n v="0"/>
    <n v="0"/>
    <n v="2015"/>
    <n v="2010"/>
    <n v="-6.88"/>
    <n v="0"/>
    <s v="60-S1.5 - Retirement"/>
    <m/>
    <x v="1"/>
    <n v="2052"/>
    <b v="0"/>
  </r>
  <r>
    <x v="2"/>
    <s v="0241"/>
    <n v="0"/>
    <n v="0"/>
    <n v="2016"/>
    <n v="1982"/>
    <n v="-334865.89"/>
    <n v="0"/>
    <s v="60-S1.5 - Retirement"/>
    <m/>
    <x v="1"/>
    <n v="2052"/>
    <b v="0"/>
  </r>
  <r>
    <x v="2"/>
    <s v="0241"/>
    <n v="0"/>
    <n v="0"/>
    <n v="2016"/>
    <n v="1983"/>
    <n v="-10662.8"/>
    <n v="0"/>
    <s v="60-S1.5 - Retirement"/>
    <m/>
    <x v="1"/>
    <n v="2052"/>
    <b v="0"/>
  </r>
  <r>
    <x v="2"/>
    <s v="0241"/>
    <n v="0"/>
    <n v="0"/>
    <n v="2016"/>
    <n v="1988"/>
    <n v="-16.010000000000002"/>
    <n v="0"/>
    <s v="60-S1.5 - Retirement"/>
    <m/>
    <x v="1"/>
    <n v="2052"/>
    <b v="0"/>
  </r>
  <r>
    <x v="2"/>
    <s v="0241"/>
    <n v="0"/>
    <n v="0"/>
    <n v="2016"/>
    <n v="1990"/>
    <n v="-1352.65"/>
    <n v="0"/>
    <s v="60-S1.5 - Retirement"/>
    <m/>
    <x v="1"/>
    <n v="2052"/>
    <b v="0"/>
  </r>
  <r>
    <x v="2"/>
    <s v="0241"/>
    <n v="0"/>
    <n v="0"/>
    <n v="2016"/>
    <n v="1991"/>
    <n v="-22794.93"/>
    <n v="0"/>
    <s v="60-S1.5 - Retirement"/>
    <m/>
    <x v="1"/>
    <n v="2052"/>
    <b v="0"/>
  </r>
  <r>
    <x v="2"/>
    <s v="0241"/>
    <n v="0"/>
    <n v="0"/>
    <n v="2016"/>
    <n v="1992"/>
    <n v="-6.73"/>
    <n v="0"/>
    <s v="60-S1.5 - Retirement"/>
    <m/>
    <x v="1"/>
    <n v="2052"/>
    <b v="0"/>
  </r>
  <r>
    <x v="2"/>
    <s v="0241"/>
    <n v="0"/>
    <n v="0"/>
    <n v="2016"/>
    <n v="1993"/>
    <n v="-149.27000000000001"/>
    <n v="0"/>
    <s v="60-S1.5 - Retirement"/>
    <m/>
    <x v="1"/>
    <n v="2052"/>
    <b v="0"/>
  </r>
  <r>
    <x v="2"/>
    <s v="0241"/>
    <n v="0"/>
    <n v="0"/>
    <n v="2016"/>
    <n v="1994"/>
    <n v="-234.83"/>
    <n v="0"/>
    <s v="60-S1.5 - Retirement"/>
    <m/>
    <x v="1"/>
    <n v="2052"/>
    <b v="0"/>
  </r>
  <r>
    <x v="2"/>
    <s v="0241"/>
    <n v="0"/>
    <n v="0"/>
    <n v="2016"/>
    <n v="1996"/>
    <n v="-782.3"/>
    <n v="0"/>
    <s v="60-S1.5 - Retirement"/>
    <m/>
    <x v="1"/>
    <n v="2052"/>
    <b v="0"/>
  </r>
  <r>
    <x v="2"/>
    <s v="0241"/>
    <n v="0"/>
    <n v="0"/>
    <n v="2016"/>
    <n v="1997"/>
    <n v="-2698.99"/>
    <n v="0"/>
    <s v="60-S1.5 - Retirement"/>
    <m/>
    <x v="1"/>
    <n v="2052"/>
    <b v="0"/>
  </r>
  <r>
    <x v="2"/>
    <s v="0241"/>
    <n v="0"/>
    <n v="0"/>
    <n v="2016"/>
    <n v="1998"/>
    <n v="-181.6"/>
    <n v="0"/>
    <s v="60-S1.5 - Retirement"/>
    <m/>
    <x v="1"/>
    <n v="2052"/>
    <b v="0"/>
  </r>
  <r>
    <x v="2"/>
    <s v="0241"/>
    <n v="0"/>
    <n v="0"/>
    <n v="2016"/>
    <n v="1999"/>
    <n v="-20.010000000000002"/>
    <n v="0"/>
    <s v="60-S1.5 - Retirement"/>
    <m/>
    <x v="1"/>
    <n v="2052"/>
    <b v="0"/>
  </r>
  <r>
    <x v="2"/>
    <s v="0241"/>
    <n v="0"/>
    <n v="0"/>
    <n v="2016"/>
    <n v="2001"/>
    <n v="-1569.86"/>
    <n v="0"/>
    <s v="60-S1.5 - Retirement"/>
    <m/>
    <x v="1"/>
    <n v="2052"/>
    <b v="0"/>
  </r>
  <r>
    <x v="2"/>
    <s v="0241"/>
    <n v="0"/>
    <n v="0"/>
    <n v="2016"/>
    <n v="2003"/>
    <n v="-54.3"/>
    <n v="0"/>
    <s v="60-S1.5 - Retirement"/>
    <m/>
    <x v="1"/>
    <n v="2052"/>
    <b v="0"/>
  </r>
  <r>
    <x v="2"/>
    <s v="0241"/>
    <n v="0"/>
    <n v="0"/>
    <n v="2016"/>
    <n v="2004"/>
    <n v="-353.62"/>
    <n v="0"/>
    <s v="60-S1.5 - Retirement"/>
    <m/>
    <x v="1"/>
    <n v="2052"/>
    <b v="0"/>
  </r>
  <r>
    <x v="2"/>
    <s v="0241"/>
    <n v="0"/>
    <n v="0"/>
    <n v="2016"/>
    <n v="2006"/>
    <n v="-2870.18"/>
    <n v="0"/>
    <s v="60-S1.5 - Retirement"/>
    <m/>
    <x v="1"/>
    <n v="2052"/>
    <b v="0"/>
  </r>
  <r>
    <x v="2"/>
    <s v="0241"/>
    <n v="0"/>
    <n v="0"/>
    <n v="2016"/>
    <n v="2007"/>
    <n v="-10.08"/>
    <n v="0"/>
    <s v="60-S1.5 - Retirement"/>
    <m/>
    <x v="1"/>
    <n v="2052"/>
    <b v="0"/>
  </r>
  <r>
    <x v="2"/>
    <s v="0241"/>
    <n v="0"/>
    <n v="0"/>
    <n v="2016"/>
    <n v="2009"/>
    <n v="-288.27999999999997"/>
    <n v="0"/>
    <s v="60-S1.5 - Retirement"/>
    <m/>
    <x v="1"/>
    <n v="2052"/>
    <b v="0"/>
  </r>
  <r>
    <x v="2"/>
    <s v="0241"/>
    <n v="0"/>
    <n v="0"/>
    <n v="2016"/>
    <n v="2010"/>
    <n v="-9.65"/>
    <n v="0"/>
    <s v="60-S1.5 - Retirement"/>
    <m/>
    <x v="1"/>
    <n v="2052"/>
    <b v="0"/>
  </r>
  <r>
    <x v="2"/>
    <s v="0241"/>
    <n v="0"/>
    <n v="0"/>
    <n v="2017"/>
    <n v="1982"/>
    <n v="-350307.92"/>
    <n v="0"/>
    <s v="60-S1.5 - Retirement"/>
    <m/>
    <x v="1"/>
    <n v="2052"/>
    <b v="0"/>
  </r>
  <r>
    <x v="2"/>
    <s v="0241"/>
    <n v="0"/>
    <n v="0"/>
    <n v="2017"/>
    <n v="1983"/>
    <n v="-11213.64"/>
    <n v="0"/>
    <s v="60-S1.5 - Retirement"/>
    <m/>
    <x v="1"/>
    <n v="2052"/>
    <b v="0"/>
  </r>
  <r>
    <x v="2"/>
    <s v="0241"/>
    <n v="0"/>
    <n v="0"/>
    <n v="2017"/>
    <n v="1988"/>
    <n v="-17.010000000000002"/>
    <n v="0"/>
    <s v="60-S1.5 - Retirement"/>
    <m/>
    <x v="1"/>
    <n v="2052"/>
    <b v="0"/>
  </r>
  <r>
    <x v="2"/>
    <s v="0241"/>
    <n v="0"/>
    <n v="0"/>
    <n v="2017"/>
    <n v="1990"/>
    <n v="-1451.89"/>
    <n v="0"/>
    <s v="60-S1.5 - Retirement"/>
    <m/>
    <x v="1"/>
    <n v="2052"/>
    <b v="0"/>
  </r>
  <r>
    <x v="2"/>
    <s v="0241"/>
    <n v="0"/>
    <n v="0"/>
    <n v="2017"/>
    <n v="1991"/>
    <n v="-24445.48"/>
    <n v="0"/>
    <s v="60-S1.5 - Retirement"/>
    <m/>
    <x v="1"/>
    <n v="2052"/>
    <b v="0"/>
  </r>
  <r>
    <x v="2"/>
    <s v="0241"/>
    <n v="0"/>
    <n v="0"/>
    <n v="2017"/>
    <n v="1992"/>
    <n v="-7.27"/>
    <n v="0"/>
    <s v="60-S1.5 - Retirement"/>
    <m/>
    <x v="1"/>
    <n v="2052"/>
    <b v="0"/>
  </r>
  <r>
    <x v="2"/>
    <s v="0241"/>
    <n v="0"/>
    <n v="0"/>
    <n v="2017"/>
    <n v="1993"/>
    <n v="-162.01"/>
    <n v="0"/>
    <s v="60-S1.5 - Retirement"/>
    <m/>
    <x v="1"/>
    <n v="2052"/>
    <b v="0"/>
  </r>
  <r>
    <x v="2"/>
    <s v="0241"/>
    <n v="0"/>
    <n v="0"/>
    <n v="2017"/>
    <n v="1994"/>
    <n v="-254.64"/>
    <n v="0"/>
    <s v="60-S1.5 - Retirement"/>
    <m/>
    <x v="1"/>
    <n v="2052"/>
    <b v="0"/>
  </r>
  <r>
    <x v="2"/>
    <s v="0241"/>
    <n v="0"/>
    <n v="0"/>
    <n v="2017"/>
    <n v="1996"/>
    <n v="-860.43"/>
    <n v="0"/>
    <s v="60-S1.5 - Retirement"/>
    <m/>
    <x v="1"/>
    <n v="2052"/>
    <b v="0"/>
  </r>
  <r>
    <x v="2"/>
    <s v="0241"/>
    <n v="0"/>
    <n v="0"/>
    <n v="2017"/>
    <n v="1997"/>
    <n v="-2966.56"/>
    <n v="0"/>
    <s v="60-S1.5 - Retirement"/>
    <m/>
    <x v="1"/>
    <n v="2052"/>
    <b v="0"/>
  </r>
  <r>
    <x v="2"/>
    <s v="0241"/>
    <n v="0"/>
    <n v="0"/>
    <n v="2017"/>
    <n v="1998"/>
    <n v="-201.92"/>
    <n v="0"/>
    <s v="60-S1.5 - Retirement"/>
    <m/>
    <x v="1"/>
    <n v="2052"/>
    <b v="0"/>
  </r>
  <r>
    <x v="2"/>
    <s v="0241"/>
    <n v="0"/>
    <n v="0"/>
    <n v="2017"/>
    <n v="1999"/>
    <n v="-22.38"/>
    <n v="0"/>
    <s v="60-S1.5 - Retirement"/>
    <m/>
    <x v="1"/>
    <n v="2052"/>
    <b v="0"/>
  </r>
  <r>
    <x v="2"/>
    <s v="0241"/>
    <n v="0"/>
    <n v="0"/>
    <n v="2017"/>
    <n v="2001"/>
    <n v="-1781.49"/>
    <n v="0"/>
    <s v="60-S1.5 - Retirement"/>
    <m/>
    <x v="1"/>
    <n v="2052"/>
    <b v="0"/>
  </r>
  <r>
    <x v="2"/>
    <s v="0241"/>
    <n v="0"/>
    <n v="0"/>
    <n v="2017"/>
    <n v="2003"/>
    <n v="-62.18"/>
    <n v="0"/>
    <s v="60-S1.5 - Retirement"/>
    <m/>
    <x v="1"/>
    <n v="2052"/>
    <b v="0"/>
  </r>
  <r>
    <x v="2"/>
    <s v="0241"/>
    <n v="0"/>
    <n v="0"/>
    <n v="2017"/>
    <n v="2004"/>
    <n v="-412.96"/>
    <n v="0"/>
    <s v="60-S1.5 - Retirement"/>
    <m/>
    <x v="1"/>
    <n v="2052"/>
    <b v="0"/>
  </r>
  <r>
    <x v="2"/>
    <s v="0241"/>
    <n v="0"/>
    <n v="0"/>
    <n v="2017"/>
    <n v="2006"/>
    <n v="-3408.17"/>
    <n v="0"/>
    <s v="60-S1.5 - Retirement"/>
    <m/>
    <x v="1"/>
    <n v="2052"/>
    <b v="0"/>
  </r>
  <r>
    <x v="2"/>
    <s v="0241"/>
    <n v="0"/>
    <n v="0"/>
    <n v="2017"/>
    <n v="2007"/>
    <n v="-12.32"/>
    <n v="0"/>
    <s v="60-S1.5 - Retirement"/>
    <m/>
    <x v="1"/>
    <n v="2052"/>
    <b v="0"/>
  </r>
  <r>
    <x v="2"/>
    <s v="0241"/>
    <n v="0"/>
    <n v="0"/>
    <n v="2017"/>
    <n v="2009"/>
    <n v="-365.04"/>
    <n v="0"/>
    <s v="60-S1.5 - Retirement"/>
    <m/>
    <x v="1"/>
    <n v="2052"/>
    <b v="0"/>
  </r>
  <r>
    <x v="2"/>
    <s v="0241"/>
    <n v="0"/>
    <n v="0"/>
    <n v="2017"/>
    <n v="2010"/>
    <n v="-12.87"/>
    <n v="0"/>
    <s v="60-S1.5 - Retirement"/>
    <m/>
    <x v="1"/>
    <n v="2052"/>
    <b v="0"/>
  </r>
  <r>
    <x v="2"/>
    <s v="0241"/>
    <n v="0"/>
    <n v="0"/>
    <n v="2018"/>
    <n v="1982"/>
    <n v="-366626.44"/>
    <n v="0"/>
    <s v="60-S1.5 - Retirement"/>
    <m/>
    <x v="1"/>
    <n v="2052"/>
    <b v="0"/>
  </r>
  <r>
    <x v="2"/>
    <s v="0241"/>
    <n v="0"/>
    <n v="0"/>
    <n v="2018"/>
    <n v="1983"/>
    <n v="-11730.75"/>
    <n v="0"/>
    <s v="60-S1.5 - Retirement"/>
    <m/>
    <x v="1"/>
    <n v="2052"/>
    <b v="0"/>
  </r>
  <r>
    <x v="2"/>
    <s v="0241"/>
    <n v="0"/>
    <n v="0"/>
    <n v="2018"/>
    <n v="1988"/>
    <n v="-18.079999999999998"/>
    <n v="0"/>
    <s v="60-S1.5 - Retirement"/>
    <m/>
    <x v="1"/>
    <n v="2052"/>
    <b v="0"/>
  </r>
  <r>
    <x v="2"/>
    <s v="0241"/>
    <n v="0"/>
    <n v="0"/>
    <n v="2018"/>
    <n v="1990"/>
    <n v="-1553.22"/>
    <n v="0"/>
    <s v="60-S1.5 - Retirement"/>
    <m/>
    <x v="1"/>
    <n v="2052"/>
    <b v="0"/>
  </r>
  <r>
    <x v="2"/>
    <s v="0241"/>
    <n v="0"/>
    <n v="0"/>
    <n v="2018"/>
    <n v="1991"/>
    <n v="-26238.83"/>
    <n v="0"/>
    <s v="60-S1.5 - Retirement"/>
    <m/>
    <x v="1"/>
    <n v="2052"/>
    <b v="0"/>
  </r>
  <r>
    <x v="2"/>
    <s v="0241"/>
    <n v="0"/>
    <n v="0"/>
    <n v="2018"/>
    <n v="1992"/>
    <n v="-7.8"/>
    <n v="0"/>
    <s v="60-S1.5 - Retirement"/>
    <m/>
    <x v="1"/>
    <n v="2052"/>
    <b v="0"/>
  </r>
  <r>
    <x v="2"/>
    <s v="0241"/>
    <n v="0"/>
    <n v="0"/>
    <n v="2018"/>
    <n v="1993"/>
    <n v="-175.15"/>
    <n v="0"/>
    <s v="60-S1.5 - Retirement"/>
    <m/>
    <x v="1"/>
    <n v="2052"/>
    <b v="0"/>
  </r>
  <r>
    <x v="2"/>
    <s v="0241"/>
    <n v="0"/>
    <n v="0"/>
    <n v="2018"/>
    <n v="1994"/>
    <n v="-276.37"/>
    <n v="0"/>
    <s v="60-S1.5 - Retirement"/>
    <m/>
    <x v="1"/>
    <n v="2052"/>
    <b v="0"/>
  </r>
  <r>
    <x v="2"/>
    <s v="0241"/>
    <n v="0"/>
    <n v="0"/>
    <n v="2018"/>
    <n v="1996"/>
    <n v="-941.95"/>
    <n v="0"/>
    <s v="60-S1.5 - Retirement"/>
    <m/>
    <x v="1"/>
    <n v="2052"/>
    <b v="0"/>
  </r>
  <r>
    <x v="2"/>
    <s v="0241"/>
    <n v="0"/>
    <n v="0"/>
    <n v="2018"/>
    <n v="1997"/>
    <n v="-3262.86"/>
    <n v="0"/>
    <s v="60-S1.5 - Retirement"/>
    <m/>
    <x v="1"/>
    <n v="2052"/>
    <b v="0"/>
  </r>
  <r>
    <x v="2"/>
    <s v="0241"/>
    <n v="0"/>
    <n v="0"/>
    <n v="2018"/>
    <n v="1998"/>
    <n v="-221.93"/>
    <n v="0"/>
    <s v="60-S1.5 - Retirement"/>
    <m/>
    <x v="1"/>
    <n v="2052"/>
    <b v="0"/>
  </r>
  <r>
    <x v="2"/>
    <s v="0241"/>
    <n v="0"/>
    <n v="0"/>
    <n v="2018"/>
    <n v="1999"/>
    <n v="-24.88"/>
    <n v="0"/>
    <s v="60-S1.5 - Retirement"/>
    <m/>
    <x v="1"/>
    <n v="2052"/>
    <b v="0"/>
  </r>
  <r>
    <x v="2"/>
    <s v="0241"/>
    <n v="0"/>
    <n v="0"/>
    <n v="2018"/>
    <n v="2001"/>
    <n v="-1992.1"/>
    <n v="0"/>
    <s v="60-S1.5 - Retirement"/>
    <m/>
    <x v="1"/>
    <n v="2052"/>
    <b v="0"/>
  </r>
  <r>
    <x v="2"/>
    <s v="0241"/>
    <n v="0"/>
    <n v="0"/>
    <n v="2018"/>
    <n v="2003"/>
    <n v="-71.150000000000006"/>
    <n v="0"/>
    <s v="60-S1.5 - Retirement"/>
    <m/>
    <x v="1"/>
    <n v="2052"/>
    <b v="0"/>
  </r>
  <r>
    <x v="2"/>
    <s v="0241"/>
    <n v="0"/>
    <n v="0"/>
    <n v="2018"/>
    <n v="2004"/>
    <n v="-472.89"/>
    <n v="0"/>
    <s v="60-S1.5 - Retirement"/>
    <m/>
    <x v="1"/>
    <n v="2052"/>
    <b v="0"/>
  </r>
  <r>
    <x v="2"/>
    <s v="0241"/>
    <n v="0"/>
    <n v="0"/>
    <n v="2018"/>
    <n v="2006"/>
    <n v="-4029.37"/>
    <n v="0"/>
    <s v="60-S1.5 - Retirement"/>
    <m/>
    <x v="1"/>
    <n v="2052"/>
    <b v="0"/>
  </r>
  <r>
    <x v="2"/>
    <s v="0241"/>
    <n v="0"/>
    <n v="0"/>
    <n v="2018"/>
    <n v="2007"/>
    <n v="-14.63"/>
    <n v="0"/>
    <s v="60-S1.5 - Retirement"/>
    <m/>
    <x v="1"/>
    <n v="2052"/>
    <b v="0"/>
  </r>
  <r>
    <x v="2"/>
    <s v="0241"/>
    <n v="0"/>
    <n v="0"/>
    <n v="2018"/>
    <n v="2009"/>
    <n v="-456.06"/>
    <n v="0"/>
    <s v="60-S1.5 - Retirement"/>
    <m/>
    <x v="1"/>
    <n v="2052"/>
    <b v="0"/>
  </r>
  <r>
    <x v="2"/>
    <s v="0241"/>
    <n v="0"/>
    <n v="0"/>
    <n v="2018"/>
    <n v="2010"/>
    <n v="-16.3"/>
    <n v="0"/>
    <s v="60-S1.5 - Retirement"/>
    <m/>
    <x v="1"/>
    <n v="2052"/>
    <b v="0"/>
  </r>
  <r>
    <x v="2"/>
    <s v="0241"/>
    <n v="0"/>
    <n v="0"/>
    <n v="2019"/>
    <n v="1982"/>
    <n v="-382790.55"/>
    <n v="0"/>
    <s v="60-S1.5 - Retirement"/>
    <m/>
    <x v="1"/>
    <n v="2052"/>
    <b v="0"/>
  </r>
  <r>
    <x v="2"/>
    <s v="0241"/>
    <n v="0"/>
    <n v="0"/>
    <n v="2019"/>
    <n v="1983"/>
    <n v="-12277.2"/>
    <n v="0"/>
    <s v="60-S1.5 - Retirement"/>
    <m/>
    <x v="1"/>
    <n v="2052"/>
    <b v="0"/>
  </r>
  <r>
    <x v="2"/>
    <s v="0241"/>
    <n v="0"/>
    <n v="0"/>
    <n v="2019"/>
    <n v="1988"/>
    <n v="-19.170000000000002"/>
    <n v="0"/>
    <s v="60-S1.5 - Retirement"/>
    <m/>
    <x v="1"/>
    <n v="2052"/>
    <b v="0"/>
  </r>
  <r>
    <x v="2"/>
    <s v="0241"/>
    <n v="0"/>
    <n v="0"/>
    <n v="2019"/>
    <n v="1990"/>
    <n v="-1650.12"/>
    <n v="0"/>
    <s v="60-S1.5 - Retirement"/>
    <m/>
    <x v="1"/>
    <n v="2052"/>
    <b v="0"/>
  </r>
  <r>
    <x v="2"/>
    <s v="0241"/>
    <n v="0"/>
    <n v="0"/>
    <n v="2019"/>
    <n v="1991"/>
    <n v="-28070.12"/>
    <n v="0"/>
    <s v="60-S1.5 - Retirement"/>
    <m/>
    <x v="1"/>
    <n v="2052"/>
    <b v="0"/>
  </r>
  <r>
    <x v="2"/>
    <s v="0241"/>
    <n v="0"/>
    <n v="0"/>
    <n v="2019"/>
    <n v="1992"/>
    <n v="-8.3699999999999992"/>
    <n v="0"/>
    <s v="60-S1.5 - Retirement"/>
    <m/>
    <x v="1"/>
    <n v="2052"/>
    <b v="0"/>
  </r>
  <r>
    <x v="2"/>
    <s v="0241"/>
    <n v="0"/>
    <n v="0"/>
    <n v="2019"/>
    <n v="1993"/>
    <n v="-187.83"/>
    <n v="0"/>
    <s v="60-S1.5 - Retirement"/>
    <m/>
    <x v="1"/>
    <n v="2052"/>
    <b v="0"/>
  </r>
  <r>
    <x v="2"/>
    <s v="0241"/>
    <n v="0"/>
    <n v="0"/>
    <n v="2019"/>
    <n v="1994"/>
    <n v="-298.77999999999997"/>
    <n v="0"/>
    <s v="60-S1.5 - Retirement"/>
    <m/>
    <x v="1"/>
    <n v="2052"/>
    <b v="0"/>
  </r>
  <r>
    <x v="2"/>
    <s v="0241"/>
    <n v="0"/>
    <n v="0"/>
    <n v="2019"/>
    <n v="1996"/>
    <n v="-1021.41"/>
    <n v="0"/>
    <s v="60-S1.5 - Retirement"/>
    <m/>
    <x v="1"/>
    <n v="2052"/>
    <b v="0"/>
  </r>
  <r>
    <x v="2"/>
    <s v="0241"/>
    <n v="0"/>
    <n v="0"/>
    <n v="2019"/>
    <n v="1997"/>
    <n v="-3571.99"/>
    <n v="0"/>
    <s v="60-S1.5 - Retirement"/>
    <m/>
    <x v="1"/>
    <n v="2052"/>
    <b v="0"/>
  </r>
  <r>
    <x v="2"/>
    <s v="0241"/>
    <n v="0"/>
    <n v="0"/>
    <n v="2019"/>
    <n v="1998"/>
    <n v="-244.1"/>
    <n v="0"/>
    <s v="60-S1.5 - Retirement"/>
    <m/>
    <x v="1"/>
    <n v="2052"/>
    <b v="0"/>
  </r>
  <r>
    <x v="2"/>
    <s v="0241"/>
    <n v="0"/>
    <n v="0"/>
    <n v="2019"/>
    <n v="1999"/>
    <n v="-27.35"/>
    <n v="0"/>
    <s v="60-S1.5 - Retirement"/>
    <m/>
    <x v="1"/>
    <n v="2052"/>
    <b v="0"/>
  </r>
  <r>
    <x v="2"/>
    <s v="0241"/>
    <n v="0"/>
    <n v="0"/>
    <n v="2019"/>
    <n v="2001"/>
    <n v="-2228.2199999999998"/>
    <n v="0"/>
    <s v="60-S1.5 - Retirement"/>
    <m/>
    <x v="1"/>
    <n v="2052"/>
    <b v="0"/>
  </r>
  <r>
    <x v="2"/>
    <s v="0241"/>
    <n v="0"/>
    <n v="0"/>
    <n v="2019"/>
    <n v="2003"/>
    <n v="-80.739999999999995"/>
    <n v="0"/>
    <s v="60-S1.5 - Retirement"/>
    <m/>
    <x v="1"/>
    <n v="2052"/>
    <b v="0"/>
  </r>
  <r>
    <x v="2"/>
    <s v="0241"/>
    <n v="0"/>
    <n v="0"/>
    <n v="2019"/>
    <n v="2004"/>
    <n v="-541.04999999999995"/>
    <n v="0"/>
    <s v="60-S1.5 - Retirement"/>
    <m/>
    <x v="1"/>
    <n v="2052"/>
    <b v="0"/>
  </r>
  <r>
    <x v="2"/>
    <s v="0241"/>
    <n v="0"/>
    <n v="0"/>
    <n v="2019"/>
    <n v="2006"/>
    <n v="-4705.57"/>
    <n v="0"/>
    <s v="60-S1.5 - Retirement"/>
    <m/>
    <x v="1"/>
    <n v="2052"/>
    <b v="0"/>
  </r>
  <r>
    <x v="2"/>
    <s v="0241"/>
    <n v="0"/>
    <n v="0"/>
    <n v="2019"/>
    <n v="2007"/>
    <n v="-17.29"/>
    <n v="0"/>
    <s v="60-S1.5 - Retirement"/>
    <m/>
    <x v="1"/>
    <n v="2052"/>
    <b v="0"/>
  </r>
  <r>
    <x v="2"/>
    <s v="0241"/>
    <n v="0"/>
    <n v="0"/>
    <n v="2019"/>
    <n v="2009"/>
    <n v="-557.44000000000005"/>
    <n v="0"/>
    <s v="60-S1.5 - Retirement"/>
    <m/>
    <x v="1"/>
    <n v="2052"/>
    <b v="0"/>
  </r>
  <r>
    <x v="2"/>
    <s v="0241"/>
    <n v="0"/>
    <n v="0"/>
    <n v="2019"/>
    <n v="2010"/>
    <n v="-20.36"/>
    <n v="0"/>
    <s v="60-S1.5 - Retirement"/>
    <m/>
    <x v="1"/>
    <n v="2052"/>
    <b v="0"/>
  </r>
  <r>
    <x v="2"/>
    <s v="0241"/>
    <n v="0"/>
    <n v="0"/>
    <n v="2020"/>
    <n v="1982"/>
    <n v="-397824.11"/>
    <n v="0"/>
    <s v="60-S1.5 - Retirement"/>
    <m/>
    <x v="1"/>
    <n v="2052"/>
    <b v="0"/>
  </r>
  <r>
    <x v="2"/>
    <s v="0241"/>
    <n v="0"/>
    <n v="0"/>
    <n v="2020"/>
    <n v="1983"/>
    <n v="-12818.49"/>
    <n v="0"/>
    <s v="60-S1.5 - Retirement"/>
    <m/>
    <x v="1"/>
    <n v="2052"/>
    <b v="0"/>
  </r>
  <r>
    <x v="2"/>
    <s v="0241"/>
    <n v="0"/>
    <n v="0"/>
    <n v="2020"/>
    <n v="1988"/>
    <n v="-20.2"/>
    <n v="0"/>
    <s v="60-S1.5 - Retirement"/>
    <m/>
    <x v="1"/>
    <n v="2052"/>
    <b v="0"/>
  </r>
  <r>
    <x v="2"/>
    <s v="0241"/>
    <n v="0"/>
    <n v="0"/>
    <n v="2020"/>
    <n v="1990"/>
    <n v="-1754.45"/>
    <n v="0"/>
    <s v="60-S1.5 - Retirement"/>
    <m/>
    <x v="1"/>
    <n v="2052"/>
    <b v="0"/>
  </r>
  <r>
    <x v="2"/>
    <s v="0241"/>
    <n v="0"/>
    <n v="0"/>
    <n v="2020"/>
    <n v="1991"/>
    <n v="-29821.35"/>
    <n v="0"/>
    <s v="60-S1.5 - Retirement"/>
    <m/>
    <x v="1"/>
    <n v="2052"/>
    <b v="0"/>
  </r>
  <r>
    <x v="2"/>
    <s v="0241"/>
    <n v="0"/>
    <n v="0"/>
    <n v="2020"/>
    <n v="1992"/>
    <n v="-8.9499999999999993"/>
    <n v="0"/>
    <s v="60-S1.5 - Retirement"/>
    <m/>
    <x v="1"/>
    <n v="2052"/>
    <b v="0"/>
  </r>
  <r>
    <x v="2"/>
    <s v="0241"/>
    <n v="0"/>
    <n v="0"/>
    <n v="2020"/>
    <n v="1993"/>
    <n v="-201.61"/>
    <n v="0"/>
    <s v="60-S1.5 - Retirement"/>
    <m/>
    <x v="1"/>
    <n v="2052"/>
    <b v="0"/>
  </r>
  <r>
    <x v="2"/>
    <s v="0241"/>
    <n v="0"/>
    <n v="0"/>
    <n v="2020"/>
    <n v="1994"/>
    <n v="-320.41000000000003"/>
    <n v="0"/>
    <s v="60-S1.5 - Retirement"/>
    <m/>
    <x v="1"/>
    <n v="2052"/>
    <b v="0"/>
  </r>
  <r>
    <x v="2"/>
    <s v="0241"/>
    <n v="0"/>
    <n v="0"/>
    <n v="2020"/>
    <n v="1996"/>
    <n v="-1108.55"/>
    <n v="0"/>
    <s v="60-S1.5 - Retirement"/>
    <m/>
    <x v="1"/>
    <n v="2052"/>
    <b v="0"/>
  </r>
  <r>
    <x v="2"/>
    <s v="0241"/>
    <n v="0"/>
    <n v="0"/>
    <n v="2020"/>
    <n v="1997"/>
    <n v="-3873.31"/>
    <n v="0"/>
    <s v="60-S1.5 - Retirement"/>
    <m/>
    <x v="1"/>
    <n v="2052"/>
    <b v="0"/>
  </r>
  <r>
    <x v="2"/>
    <s v="0241"/>
    <n v="0"/>
    <n v="0"/>
    <n v="2020"/>
    <n v="1998"/>
    <n v="-267.23"/>
    <n v="0"/>
    <s v="60-S1.5 - Retirement"/>
    <m/>
    <x v="1"/>
    <n v="2052"/>
    <b v="0"/>
  </r>
  <r>
    <x v="2"/>
    <s v="0241"/>
    <n v="0"/>
    <n v="0"/>
    <n v="2020"/>
    <n v="1999"/>
    <n v="-30.08"/>
    <n v="0"/>
    <s v="60-S1.5 - Retirement"/>
    <m/>
    <x v="1"/>
    <n v="2052"/>
    <b v="0"/>
  </r>
  <r>
    <x v="2"/>
    <s v="0241"/>
    <n v="0"/>
    <n v="0"/>
    <n v="2020"/>
    <n v="2001"/>
    <n v="-2477.5100000000002"/>
    <n v="0"/>
    <s v="60-S1.5 - Retirement"/>
    <m/>
    <x v="1"/>
    <n v="2052"/>
    <b v="0"/>
  </r>
  <r>
    <x v="2"/>
    <s v="0241"/>
    <n v="0"/>
    <n v="0"/>
    <n v="2020"/>
    <n v="2003"/>
    <n v="-90.28"/>
    <n v="0"/>
    <s v="60-S1.5 - Retirement"/>
    <m/>
    <x v="1"/>
    <n v="2052"/>
    <b v="0"/>
  </r>
  <r>
    <x v="2"/>
    <s v="0241"/>
    <n v="0"/>
    <n v="0"/>
    <n v="2020"/>
    <n v="2004"/>
    <n v="-613.99"/>
    <n v="0"/>
    <s v="60-S1.5 - Retirement"/>
    <m/>
    <x v="1"/>
    <n v="2052"/>
    <b v="0"/>
  </r>
  <r>
    <x v="2"/>
    <s v="0241"/>
    <n v="0"/>
    <n v="0"/>
    <n v="2020"/>
    <n v="2006"/>
    <n v="-5388.45"/>
    <n v="0"/>
    <s v="60-S1.5 - Retirement"/>
    <m/>
    <x v="1"/>
    <n v="2052"/>
    <b v="0"/>
  </r>
  <r>
    <x v="2"/>
    <s v="0241"/>
    <n v="0"/>
    <n v="0"/>
    <n v="2020"/>
    <n v="2007"/>
    <n v="-20.190000000000001"/>
    <n v="0"/>
    <s v="60-S1.5 - Retirement"/>
    <m/>
    <x v="1"/>
    <n v="2052"/>
    <b v="0"/>
  </r>
  <r>
    <x v="2"/>
    <s v="0241"/>
    <n v="0"/>
    <n v="0"/>
    <n v="2020"/>
    <n v="2009"/>
    <n v="-661.93"/>
    <n v="0"/>
    <s v="60-S1.5 - Retirement"/>
    <m/>
    <x v="1"/>
    <n v="2052"/>
    <b v="0"/>
  </r>
  <r>
    <x v="2"/>
    <s v="0241"/>
    <n v="0"/>
    <n v="0"/>
    <n v="2020"/>
    <n v="2010"/>
    <n v="-24.89"/>
    <n v="0"/>
    <s v="60-S1.5 - Retirement"/>
    <m/>
    <x v="1"/>
    <n v="2052"/>
    <b v="0"/>
  </r>
  <r>
    <x v="2"/>
    <s v="0241"/>
    <n v="0"/>
    <n v="0"/>
    <n v="2021"/>
    <n v="1982"/>
    <n v="-413546.55"/>
    <n v="0"/>
    <s v="60-S1.5 - Retirement"/>
    <m/>
    <x v="1"/>
    <n v="2052"/>
    <b v="0"/>
  </r>
  <r>
    <x v="2"/>
    <s v="0241"/>
    <n v="0"/>
    <n v="0"/>
    <n v="2021"/>
    <n v="1983"/>
    <n v="-13321.92"/>
    <n v="0"/>
    <s v="60-S1.5 - Retirement"/>
    <m/>
    <x v="1"/>
    <n v="2052"/>
    <b v="0"/>
  </r>
  <r>
    <x v="2"/>
    <s v="0241"/>
    <n v="0"/>
    <n v="0"/>
    <n v="2021"/>
    <n v="1988"/>
    <n v="-21.3"/>
    <n v="0"/>
    <s v="60-S1.5 - Retirement"/>
    <m/>
    <x v="1"/>
    <n v="2052"/>
    <b v="0"/>
  </r>
  <r>
    <x v="2"/>
    <s v="0241"/>
    <n v="0"/>
    <n v="0"/>
    <n v="2021"/>
    <n v="1990"/>
    <n v="-1859.92"/>
    <n v="0"/>
    <s v="60-S1.5 - Retirement"/>
    <m/>
    <x v="1"/>
    <n v="2052"/>
    <b v="0"/>
  </r>
  <r>
    <x v="2"/>
    <s v="0241"/>
    <n v="0"/>
    <n v="0"/>
    <n v="2021"/>
    <n v="1991"/>
    <n v="-31706.9"/>
    <n v="0"/>
    <s v="60-S1.5 - Retirement"/>
    <m/>
    <x v="1"/>
    <n v="2052"/>
    <b v="0"/>
  </r>
  <r>
    <x v="2"/>
    <s v="0241"/>
    <n v="0"/>
    <n v="0"/>
    <n v="2021"/>
    <n v="1992"/>
    <n v="-9.51"/>
    <n v="0"/>
    <s v="60-S1.5 - Retirement"/>
    <m/>
    <x v="1"/>
    <n v="2052"/>
    <b v="0"/>
  </r>
  <r>
    <x v="2"/>
    <s v="0241"/>
    <n v="0"/>
    <n v="0"/>
    <n v="2021"/>
    <n v="1993"/>
    <n v="-215.68"/>
    <n v="0"/>
    <s v="60-S1.5 - Retirement"/>
    <m/>
    <x v="1"/>
    <n v="2052"/>
    <b v="0"/>
  </r>
  <r>
    <x v="2"/>
    <s v="0241"/>
    <n v="0"/>
    <n v="0"/>
    <n v="2021"/>
    <n v="1994"/>
    <n v="-343.92"/>
    <n v="0"/>
    <s v="60-S1.5 - Retirement"/>
    <m/>
    <x v="1"/>
    <n v="2052"/>
    <b v="0"/>
  </r>
  <r>
    <x v="2"/>
    <s v="0241"/>
    <n v="0"/>
    <n v="0"/>
    <n v="2021"/>
    <n v="1996"/>
    <n v="-1198.45"/>
    <n v="0"/>
    <s v="60-S1.5 - Retirement"/>
    <m/>
    <x v="1"/>
    <n v="2052"/>
    <b v="0"/>
  </r>
  <r>
    <x v="2"/>
    <s v="0241"/>
    <n v="0"/>
    <n v="0"/>
    <n v="2021"/>
    <n v="1997"/>
    <n v="-4203.7299999999996"/>
    <n v="0"/>
    <s v="60-S1.5 - Retirement"/>
    <m/>
    <x v="1"/>
    <n v="2052"/>
    <b v="0"/>
  </r>
  <r>
    <x v="2"/>
    <s v="0241"/>
    <n v="0"/>
    <n v="0"/>
    <n v="2021"/>
    <n v="1998"/>
    <n v="-289.77"/>
    <n v="0"/>
    <s v="60-S1.5 - Retirement"/>
    <m/>
    <x v="1"/>
    <n v="2052"/>
    <b v="0"/>
  </r>
  <r>
    <x v="2"/>
    <s v="0241"/>
    <n v="0"/>
    <n v="0"/>
    <n v="2021"/>
    <n v="1999"/>
    <n v="-32.93"/>
    <n v="0"/>
    <s v="60-S1.5 - Retirement"/>
    <m/>
    <x v="1"/>
    <n v="2052"/>
    <b v="0"/>
  </r>
  <r>
    <x v="2"/>
    <s v="0241"/>
    <n v="0"/>
    <n v="0"/>
    <n v="2021"/>
    <n v="2001"/>
    <n v="-2723.13"/>
    <n v="0"/>
    <s v="60-S1.5 - Retirement"/>
    <m/>
    <x v="1"/>
    <n v="2052"/>
    <b v="0"/>
  </r>
  <r>
    <x v="2"/>
    <s v="0241"/>
    <n v="0"/>
    <n v="0"/>
    <n v="2021"/>
    <n v="2003"/>
    <n v="-100.98"/>
    <n v="0"/>
    <s v="60-S1.5 - Retirement"/>
    <m/>
    <x v="1"/>
    <n v="2052"/>
    <b v="0"/>
  </r>
  <r>
    <x v="2"/>
    <s v="0241"/>
    <n v="0"/>
    <n v="0"/>
    <n v="2021"/>
    <n v="2004"/>
    <n v="-686.58"/>
    <n v="0"/>
    <s v="60-S1.5 - Retirement"/>
    <m/>
    <x v="1"/>
    <n v="2052"/>
    <b v="0"/>
  </r>
  <r>
    <x v="2"/>
    <s v="0241"/>
    <n v="0"/>
    <n v="0"/>
    <n v="2021"/>
    <n v="2006"/>
    <n v="-6165.15"/>
    <n v="0"/>
    <s v="60-S1.5 - Retirement"/>
    <m/>
    <x v="1"/>
    <n v="2052"/>
    <b v="0"/>
  </r>
  <r>
    <x v="2"/>
    <s v="0241"/>
    <n v="0"/>
    <n v="0"/>
    <n v="2021"/>
    <n v="2007"/>
    <n v="-23.13"/>
    <n v="0"/>
    <s v="60-S1.5 - Retirement"/>
    <m/>
    <x v="1"/>
    <n v="2052"/>
    <b v="0"/>
  </r>
  <r>
    <x v="2"/>
    <s v="0241"/>
    <n v="0"/>
    <n v="0"/>
    <n v="2021"/>
    <n v="2009"/>
    <n v="-782.58"/>
    <n v="0"/>
    <s v="60-S1.5 - Retirement"/>
    <m/>
    <x v="1"/>
    <n v="2052"/>
    <b v="0"/>
  </r>
  <r>
    <x v="2"/>
    <s v="0241"/>
    <n v="0"/>
    <n v="0"/>
    <n v="2021"/>
    <n v="2010"/>
    <n v="-29.55"/>
    <n v="0"/>
    <s v="60-S1.5 - Retirement"/>
    <m/>
    <x v="1"/>
    <n v="2052"/>
    <b v="0"/>
  </r>
  <r>
    <x v="2"/>
    <s v="0241"/>
    <n v="0"/>
    <n v="0"/>
    <n v="2022"/>
    <n v="1982"/>
    <n v="-428938.93"/>
    <n v="0"/>
    <s v="60-S1.5 - Retirement"/>
    <m/>
    <x v="1"/>
    <n v="2052"/>
    <b v="0"/>
  </r>
  <r>
    <x v="2"/>
    <s v="0241"/>
    <n v="0"/>
    <n v="0"/>
    <n v="2022"/>
    <n v="1983"/>
    <n v="-13848.42"/>
    <n v="0"/>
    <s v="60-S1.5 - Retirement"/>
    <m/>
    <x v="1"/>
    <n v="2052"/>
    <b v="0"/>
  </r>
  <r>
    <x v="2"/>
    <s v="0241"/>
    <n v="0"/>
    <n v="0"/>
    <n v="2022"/>
    <n v="1988"/>
    <n v="-22.4"/>
    <n v="0"/>
    <s v="60-S1.5 - Retirement"/>
    <m/>
    <x v="1"/>
    <n v="2052"/>
    <b v="0"/>
  </r>
  <r>
    <x v="2"/>
    <s v="0241"/>
    <n v="0"/>
    <n v="0"/>
    <n v="2022"/>
    <n v="1990"/>
    <n v="-1959.9"/>
    <n v="0"/>
    <s v="60-S1.5 - Retirement"/>
    <m/>
    <x v="1"/>
    <n v="2052"/>
    <b v="0"/>
  </r>
  <r>
    <x v="2"/>
    <s v="0241"/>
    <n v="0"/>
    <n v="0"/>
    <n v="2022"/>
    <n v="1991"/>
    <n v="-33613"/>
    <n v="0"/>
    <s v="60-S1.5 - Retirement"/>
    <m/>
    <x v="1"/>
    <n v="2052"/>
    <b v="0"/>
  </r>
  <r>
    <x v="2"/>
    <s v="0241"/>
    <n v="0"/>
    <n v="0"/>
    <n v="2022"/>
    <n v="1992"/>
    <n v="-10.119999999999999"/>
    <n v="0"/>
    <s v="60-S1.5 - Retirement"/>
    <m/>
    <x v="1"/>
    <n v="2052"/>
    <b v="0"/>
  </r>
  <r>
    <x v="2"/>
    <s v="0241"/>
    <n v="0"/>
    <n v="0"/>
    <n v="2022"/>
    <n v="1993"/>
    <n v="-229.13"/>
    <n v="0"/>
    <s v="60-S1.5 - Retirement"/>
    <m/>
    <x v="1"/>
    <n v="2052"/>
    <b v="0"/>
  </r>
  <r>
    <x v="2"/>
    <s v="0241"/>
    <n v="0"/>
    <n v="0"/>
    <n v="2022"/>
    <n v="1994"/>
    <n v="-367.92"/>
    <n v="0"/>
    <s v="60-S1.5 - Retirement"/>
    <m/>
    <x v="1"/>
    <n v="2052"/>
    <b v="0"/>
  </r>
  <r>
    <x v="2"/>
    <s v="0241"/>
    <n v="0"/>
    <n v="0"/>
    <n v="2022"/>
    <n v="1996"/>
    <n v="-1285.23"/>
    <n v="0"/>
    <s v="60-S1.5 - Retirement"/>
    <m/>
    <x v="1"/>
    <n v="2052"/>
    <b v="0"/>
  </r>
  <r>
    <x v="2"/>
    <s v="0241"/>
    <n v="0"/>
    <n v="0"/>
    <n v="2022"/>
    <n v="1997"/>
    <n v="-4544.6499999999996"/>
    <n v="0"/>
    <s v="60-S1.5 - Retirement"/>
    <m/>
    <x v="1"/>
    <n v="2052"/>
    <b v="0"/>
  </r>
  <r>
    <x v="2"/>
    <s v="0241"/>
    <n v="0"/>
    <n v="0"/>
    <n v="2022"/>
    <n v="1998"/>
    <n v="-314.49"/>
    <n v="0"/>
    <s v="60-S1.5 - Retirement"/>
    <m/>
    <x v="1"/>
    <n v="2052"/>
    <b v="0"/>
  </r>
  <r>
    <x v="2"/>
    <s v="0241"/>
    <n v="0"/>
    <n v="0"/>
    <n v="2022"/>
    <n v="1999"/>
    <n v="-35.700000000000003"/>
    <n v="0"/>
    <s v="60-S1.5 - Retirement"/>
    <m/>
    <x v="1"/>
    <n v="2052"/>
    <b v="0"/>
  </r>
  <r>
    <x v="2"/>
    <s v="0241"/>
    <n v="0"/>
    <n v="0"/>
    <n v="2022"/>
    <n v="2001"/>
    <n v="-2995.11"/>
    <n v="0"/>
    <s v="60-S1.5 - Retirement"/>
    <m/>
    <x v="1"/>
    <n v="2052"/>
    <b v="0"/>
  </r>
  <r>
    <x v="2"/>
    <s v="0241"/>
    <n v="0"/>
    <n v="0"/>
    <n v="2022"/>
    <n v="2003"/>
    <n v="-112.28"/>
    <n v="0"/>
    <s v="60-S1.5 - Retirement"/>
    <m/>
    <x v="1"/>
    <n v="2052"/>
    <b v="0"/>
  </r>
  <r>
    <x v="2"/>
    <s v="0241"/>
    <n v="0"/>
    <n v="0"/>
    <n v="2022"/>
    <n v="2004"/>
    <n v="-767.96"/>
    <n v="0"/>
    <s v="60-S1.5 - Retirement"/>
    <m/>
    <x v="1"/>
    <n v="2052"/>
    <b v="0"/>
  </r>
  <r>
    <x v="2"/>
    <s v="0241"/>
    <n v="0"/>
    <n v="0"/>
    <n v="2022"/>
    <n v="2006"/>
    <n v="-6996.29"/>
    <n v="0"/>
    <s v="60-S1.5 - Retirement"/>
    <m/>
    <x v="1"/>
    <n v="2052"/>
    <b v="0"/>
  </r>
  <r>
    <x v="2"/>
    <s v="0241"/>
    <n v="0"/>
    <n v="0"/>
    <n v="2022"/>
    <n v="2007"/>
    <n v="-26.46"/>
    <n v="0"/>
    <s v="60-S1.5 - Retirement"/>
    <m/>
    <x v="1"/>
    <n v="2052"/>
    <b v="0"/>
  </r>
  <r>
    <x v="2"/>
    <s v="0241"/>
    <n v="0"/>
    <n v="0"/>
    <n v="2022"/>
    <n v="2009"/>
    <n v="-913.91"/>
    <n v="0"/>
    <s v="60-S1.5 - Retirement"/>
    <m/>
    <x v="1"/>
    <n v="2052"/>
    <b v="0"/>
  </r>
  <r>
    <x v="2"/>
    <s v="0241"/>
    <n v="0"/>
    <n v="0"/>
    <n v="2022"/>
    <n v="2010"/>
    <n v="-34.94"/>
    <n v="0"/>
    <s v="60-S1.5 - Retirement"/>
    <m/>
    <x v="1"/>
    <n v="2052"/>
    <b v="0"/>
  </r>
  <r>
    <x v="2"/>
    <s v="0241"/>
    <n v="0"/>
    <n v="0"/>
    <n v="2023"/>
    <n v="1982"/>
    <n v="-443100.46"/>
    <n v="0"/>
    <s v="60-S1.5 - Retirement"/>
    <m/>
    <x v="1"/>
    <n v="2052"/>
    <b v="0"/>
  </r>
  <r>
    <x v="2"/>
    <s v="0241"/>
    <n v="0"/>
    <n v="0"/>
    <n v="2023"/>
    <n v="1983"/>
    <n v="-14363.86"/>
    <n v="0"/>
    <s v="60-S1.5 - Retirement"/>
    <m/>
    <x v="1"/>
    <n v="2052"/>
    <b v="0"/>
  </r>
  <r>
    <x v="2"/>
    <s v="0241"/>
    <n v="0"/>
    <n v="0"/>
    <n v="2023"/>
    <n v="1988"/>
    <n v="-23.43"/>
    <n v="0"/>
    <s v="60-S1.5 - Retirement"/>
    <m/>
    <x v="1"/>
    <n v="2052"/>
    <b v="0"/>
  </r>
  <r>
    <x v="2"/>
    <s v="0241"/>
    <n v="0"/>
    <n v="0"/>
    <n v="2023"/>
    <n v="1990"/>
    <n v="-2066.52"/>
    <n v="0"/>
    <s v="60-S1.5 - Retirement"/>
    <m/>
    <x v="1"/>
    <n v="2052"/>
    <b v="0"/>
  </r>
  <r>
    <x v="2"/>
    <s v="0241"/>
    <n v="0"/>
    <n v="0"/>
    <n v="2023"/>
    <n v="1991"/>
    <n v="-35419.730000000003"/>
    <n v="0"/>
    <s v="60-S1.5 - Retirement"/>
    <m/>
    <x v="1"/>
    <n v="2052"/>
    <b v="0"/>
  </r>
  <r>
    <x v="2"/>
    <s v="0241"/>
    <n v="0"/>
    <n v="0"/>
    <n v="2023"/>
    <n v="1992"/>
    <n v="-10.72"/>
    <n v="0"/>
    <s v="60-S1.5 - Retirement"/>
    <m/>
    <x v="1"/>
    <n v="2052"/>
    <b v="0"/>
  </r>
  <r>
    <x v="2"/>
    <s v="0241"/>
    <n v="0"/>
    <n v="0"/>
    <n v="2023"/>
    <n v="1993"/>
    <n v="-243.62"/>
    <n v="0"/>
    <s v="60-S1.5 - Retirement"/>
    <m/>
    <x v="1"/>
    <n v="2052"/>
    <b v="0"/>
  </r>
  <r>
    <x v="2"/>
    <s v="0241"/>
    <n v="0"/>
    <n v="0"/>
    <n v="2023"/>
    <n v="1994"/>
    <n v="-390.88"/>
    <n v="0"/>
    <s v="60-S1.5 - Retirement"/>
    <m/>
    <x v="1"/>
    <n v="2052"/>
    <b v="0"/>
  </r>
  <r>
    <x v="2"/>
    <s v="0241"/>
    <n v="0"/>
    <n v="0"/>
    <n v="2023"/>
    <n v="1996"/>
    <n v="-1379.51"/>
    <n v="0"/>
    <s v="60-S1.5 - Retirement"/>
    <m/>
    <x v="1"/>
    <n v="2052"/>
    <b v="0"/>
  </r>
  <r>
    <x v="2"/>
    <s v="0241"/>
    <n v="0"/>
    <n v="0"/>
    <n v="2023"/>
    <n v="1997"/>
    <n v="-4873.72"/>
    <n v="0"/>
    <s v="60-S1.5 - Retirement"/>
    <m/>
    <x v="1"/>
    <n v="2052"/>
    <b v="0"/>
  </r>
  <r>
    <x v="2"/>
    <s v="0241"/>
    <n v="0"/>
    <n v="0"/>
    <n v="2023"/>
    <n v="1998"/>
    <n v="-339.99"/>
    <n v="0"/>
    <s v="60-S1.5 - Retirement"/>
    <m/>
    <x v="1"/>
    <n v="2052"/>
    <b v="0"/>
  </r>
  <r>
    <x v="2"/>
    <s v="0241"/>
    <n v="0"/>
    <n v="0"/>
    <n v="2023"/>
    <n v="1999"/>
    <n v="-38.75"/>
    <n v="0"/>
    <s v="60-S1.5 - Retirement"/>
    <m/>
    <x v="1"/>
    <n v="2052"/>
    <b v="0"/>
  </r>
  <r>
    <x v="2"/>
    <s v="0241"/>
    <n v="0"/>
    <n v="0"/>
    <n v="2023"/>
    <n v="2001"/>
    <n v="-3278.88"/>
    <n v="0"/>
    <s v="60-S1.5 - Retirement"/>
    <m/>
    <x v="1"/>
    <n v="2052"/>
    <b v="0"/>
  </r>
  <r>
    <x v="2"/>
    <s v="0241"/>
    <n v="0"/>
    <n v="0"/>
    <n v="2023"/>
    <n v="2003"/>
    <n v="-123.41"/>
    <n v="0"/>
    <s v="60-S1.5 - Retirement"/>
    <m/>
    <x v="1"/>
    <n v="2052"/>
    <b v="0"/>
  </r>
  <r>
    <x v="2"/>
    <s v="0241"/>
    <n v="0"/>
    <n v="0"/>
    <n v="2023"/>
    <n v="2004"/>
    <n v="-853.88"/>
    <n v="0"/>
    <s v="60-S1.5 - Retirement"/>
    <m/>
    <x v="1"/>
    <n v="2052"/>
    <b v="0"/>
  </r>
  <r>
    <x v="2"/>
    <s v="0241"/>
    <n v="0"/>
    <n v="0"/>
    <n v="2023"/>
    <n v="2006"/>
    <n v="-7823.39"/>
    <n v="0"/>
    <s v="60-S1.5 - Retirement"/>
    <m/>
    <x v="1"/>
    <n v="2052"/>
    <b v="0"/>
  </r>
  <r>
    <x v="2"/>
    <s v="0241"/>
    <n v="0"/>
    <n v="0"/>
    <n v="2023"/>
    <n v="2007"/>
    <n v="-30.03"/>
    <n v="0"/>
    <s v="60-S1.5 - Retirement"/>
    <m/>
    <x v="1"/>
    <n v="2052"/>
    <b v="0"/>
  </r>
  <r>
    <x v="2"/>
    <s v="0241"/>
    <n v="0"/>
    <n v="0"/>
    <n v="2023"/>
    <n v="2009"/>
    <n v="-1046.54"/>
    <n v="0"/>
    <s v="60-S1.5 - Retirement"/>
    <m/>
    <x v="1"/>
    <n v="2052"/>
    <b v="0"/>
  </r>
  <r>
    <x v="2"/>
    <s v="0241"/>
    <n v="0"/>
    <n v="0"/>
    <n v="2023"/>
    <n v="2010"/>
    <n v="-40.799999999999997"/>
    <n v="0"/>
    <s v="60-S1.5 - Retirement"/>
    <m/>
    <x v="1"/>
    <n v="2052"/>
    <b v="0"/>
  </r>
  <r>
    <x v="2"/>
    <s v="0241"/>
    <n v="0"/>
    <n v="0"/>
    <n v="2024"/>
    <n v="1982"/>
    <n v="-457745.08"/>
    <n v="0"/>
    <s v="60-S1.5 - Retirement"/>
    <m/>
    <x v="1"/>
    <n v="2052"/>
    <b v="0"/>
  </r>
  <r>
    <x v="2"/>
    <s v="0241"/>
    <n v="0"/>
    <n v="0"/>
    <n v="2024"/>
    <n v="1983"/>
    <n v="-14838.09"/>
    <n v="0"/>
    <s v="60-S1.5 - Retirement"/>
    <m/>
    <x v="1"/>
    <n v="2052"/>
    <b v="0"/>
  </r>
  <r>
    <x v="2"/>
    <s v="0241"/>
    <n v="0"/>
    <n v="0"/>
    <n v="2024"/>
    <n v="1988"/>
    <n v="-24.53"/>
    <n v="0"/>
    <s v="60-S1.5 - Retirement"/>
    <m/>
    <x v="1"/>
    <n v="2052"/>
    <b v="0"/>
  </r>
  <r>
    <x v="2"/>
    <s v="0241"/>
    <n v="0"/>
    <n v="0"/>
    <n v="2024"/>
    <n v="1990"/>
    <n v="-2173.2800000000002"/>
    <n v="0"/>
    <s v="60-S1.5 - Retirement"/>
    <m/>
    <x v="1"/>
    <n v="2052"/>
    <b v="0"/>
  </r>
  <r>
    <x v="2"/>
    <s v="0241"/>
    <n v="0"/>
    <n v="0"/>
    <n v="2024"/>
    <n v="1991"/>
    <n v="-37346.720000000001"/>
    <n v="0"/>
    <s v="60-S1.5 - Retirement"/>
    <m/>
    <x v="1"/>
    <n v="2052"/>
    <b v="0"/>
  </r>
  <r>
    <x v="2"/>
    <s v="0241"/>
    <n v="0"/>
    <n v="0"/>
    <n v="2024"/>
    <n v="1992"/>
    <n v="-11.3"/>
    <n v="0"/>
    <s v="60-S1.5 - Retirement"/>
    <m/>
    <x v="1"/>
    <n v="2052"/>
    <b v="0"/>
  </r>
  <r>
    <x v="2"/>
    <s v="0241"/>
    <n v="0"/>
    <n v="0"/>
    <n v="2024"/>
    <n v="1993"/>
    <n v="-258.27"/>
    <n v="0"/>
    <s v="60-S1.5 - Retirement"/>
    <m/>
    <x v="1"/>
    <n v="2052"/>
    <b v="0"/>
  </r>
  <r>
    <x v="2"/>
    <s v="0241"/>
    <n v="0"/>
    <n v="0"/>
    <n v="2024"/>
    <n v="1994"/>
    <n v="-415.59"/>
    <n v="0"/>
    <s v="60-S1.5 - Retirement"/>
    <m/>
    <x v="1"/>
    <n v="2052"/>
    <b v="0"/>
  </r>
  <r>
    <x v="2"/>
    <s v="0241"/>
    <n v="0"/>
    <n v="0"/>
    <n v="2024"/>
    <n v="1996"/>
    <n v="-1475.79"/>
    <n v="0"/>
    <s v="60-S1.5 - Retirement"/>
    <m/>
    <x v="1"/>
    <n v="2052"/>
    <b v="0"/>
  </r>
  <r>
    <x v="2"/>
    <s v="0241"/>
    <n v="0"/>
    <n v="0"/>
    <n v="2024"/>
    <n v="1997"/>
    <n v="-5231.2700000000004"/>
    <n v="0"/>
    <s v="60-S1.5 - Retirement"/>
    <m/>
    <x v="1"/>
    <n v="2052"/>
    <b v="0"/>
  </r>
  <r>
    <x v="2"/>
    <s v="0241"/>
    <n v="0"/>
    <n v="0"/>
    <n v="2024"/>
    <n v="1998"/>
    <n v="-364.61"/>
    <n v="0"/>
    <s v="60-S1.5 - Retirement"/>
    <m/>
    <x v="1"/>
    <n v="2052"/>
    <b v="0"/>
  </r>
  <r>
    <x v="2"/>
    <s v="0241"/>
    <n v="0"/>
    <n v="0"/>
    <n v="2024"/>
    <n v="1999"/>
    <n v="-41.89"/>
    <n v="0"/>
    <s v="60-S1.5 - Retirement"/>
    <m/>
    <x v="1"/>
    <n v="2052"/>
    <b v="0"/>
  </r>
  <r>
    <x v="2"/>
    <s v="0241"/>
    <n v="0"/>
    <n v="0"/>
    <n v="2024"/>
    <n v="2001"/>
    <n v="-3555.46"/>
    <n v="0"/>
    <s v="60-S1.5 - Retirement"/>
    <m/>
    <x v="1"/>
    <n v="2052"/>
    <b v="0"/>
  </r>
  <r>
    <x v="2"/>
    <s v="0241"/>
    <n v="0"/>
    <n v="0"/>
    <n v="2024"/>
    <n v="2003"/>
    <n v="-135.74"/>
    <n v="0"/>
    <s v="60-S1.5 - Retirement"/>
    <m/>
    <x v="1"/>
    <n v="2052"/>
    <b v="0"/>
  </r>
  <r>
    <x v="2"/>
    <s v="0241"/>
    <n v="0"/>
    <n v="0"/>
    <n v="2024"/>
    <n v="2004"/>
    <n v="-938.53"/>
    <n v="0"/>
    <s v="60-S1.5 - Retirement"/>
    <m/>
    <x v="1"/>
    <n v="2052"/>
    <b v="0"/>
  </r>
  <r>
    <x v="2"/>
    <s v="0241"/>
    <n v="0"/>
    <n v="0"/>
    <n v="2024"/>
    <n v="2006"/>
    <n v="-8750.7000000000007"/>
    <n v="0"/>
    <s v="60-S1.5 - Retirement"/>
    <m/>
    <x v="1"/>
    <n v="2052"/>
    <b v="0"/>
  </r>
  <r>
    <x v="2"/>
    <s v="0241"/>
    <n v="0"/>
    <n v="0"/>
    <n v="2024"/>
    <n v="2007"/>
    <n v="-33.58"/>
    <n v="0"/>
    <s v="60-S1.5 - Retirement"/>
    <m/>
    <x v="1"/>
    <n v="2052"/>
    <b v="0"/>
  </r>
  <r>
    <x v="2"/>
    <s v="0241"/>
    <n v="0"/>
    <n v="0"/>
    <n v="2024"/>
    <n v="2009"/>
    <n v="-1197.3900000000001"/>
    <n v="0"/>
    <s v="60-S1.5 - Retirement"/>
    <m/>
    <x v="1"/>
    <n v="2052"/>
    <b v="0"/>
  </r>
  <r>
    <x v="2"/>
    <s v="0241"/>
    <n v="0"/>
    <n v="0"/>
    <n v="2024"/>
    <n v="2010"/>
    <n v="-46.72"/>
    <n v="0"/>
    <s v="60-S1.5 - Retirement"/>
    <m/>
    <x v="1"/>
    <n v="2052"/>
    <b v="0"/>
  </r>
  <r>
    <x v="2"/>
    <s v="0241"/>
    <n v="0"/>
    <n v="0"/>
    <n v="2025"/>
    <n v="1982"/>
    <n v="-471896.68"/>
    <n v="0"/>
    <s v="60-S1.5 - Retirement"/>
    <m/>
    <x v="1"/>
    <n v="2052"/>
    <b v="0"/>
  </r>
  <r>
    <x v="2"/>
    <s v="0241"/>
    <n v="0"/>
    <n v="0"/>
    <n v="2025"/>
    <n v="1983"/>
    <n v="-15328.49"/>
    <n v="0"/>
    <s v="60-S1.5 - Retirement"/>
    <m/>
    <x v="1"/>
    <n v="2052"/>
    <b v="0"/>
  </r>
  <r>
    <x v="2"/>
    <s v="0241"/>
    <n v="0"/>
    <n v="0"/>
    <n v="2025"/>
    <n v="1988"/>
    <n v="-25.61"/>
    <n v="0"/>
    <s v="60-S1.5 - Retirement"/>
    <m/>
    <x v="1"/>
    <n v="2052"/>
    <b v="0"/>
  </r>
  <r>
    <x v="2"/>
    <s v="0241"/>
    <n v="0"/>
    <n v="0"/>
    <n v="2025"/>
    <n v="1990"/>
    <n v="-2273.5"/>
    <n v="0"/>
    <s v="60-S1.5 - Retirement"/>
    <m/>
    <x v="1"/>
    <n v="2052"/>
    <b v="0"/>
  </r>
  <r>
    <x v="2"/>
    <s v="0241"/>
    <n v="0"/>
    <n v="0"/>
    <n v="2025"/>
    <n v="1991"/>
    <n v="-39276.04"/>
    <n v="0"/>
    <s v="60-S1.5 - Retirement"/>
    <m/>
    <x v="1"/>
    <n v="2052"/>
    <b v="0"/>
  </r>
  <r>
    <x v="2"/>
    <s v="0241"/>
    <n v="0"/>
    <n v="0"/>
    <n v="2025"/>
    <n v="1992"/>
    <n v="-11.91"/>
    <n v="0"/>
    <s v="60-S1.5 - Retirement"/>
    <m/>
    <x v="1"/>
    <n v="2052"/>
    <b v="0"/>
  </r>
  <r>
    <x v="2"/>
    <s v="0241"/>
    <n v="0"/>
    <n v="0"/>
    <n v="2025"/>
    <n v="1993"/>
    <n v="-272.14999999999998"/>
    <n v="0"/>
    <s v="60-S1.5 - Retirement"/>
    <m/>
    <x v="1"/>
    <n v="2052"/>
    <b v="0"/>
  </r>
  <r>
    <x v="2"/>
    <s v="0241"/>
    <n v="0"/>
    <n v="0"/>
    <n v="2025"/>
    <n v="1994"/>
    <n v="-440.58"/>
    <n v="0"/>
    <s v="60-S1.5 - Retirement"/>
    <m/>
    <x v="1"/>
    <n v="2052"/>
    <b v="0"/>
  </r>
  <r>
    <x v="2"/>
    <s v="0241"/>
    <n v="0"/>
    <n v="0"/>
    <n v="2025"/>
    <n v="1996"/>
    <n v="-1567.86"/>
    <n v="0"/>
    <s v="60-S1.5 - Retirement"/>
    <m/>
    <x v="1"/>
    <n v="2052"/>
    <b v="0"/>
  </r>
  <r>
    <x v="2"/>
    <s v="0241"/>
    <n v="0"/>
    <n v="0"/>
    <n v="2025"/>
    <n v="1997"/>
    <n v="-5596.37"/>
    <n v="0"/>
    <s v="60-S1.5 - Retirement"/>
    <m/>
    <x v="1"/>
    <n v="2052"/>
    <b v="0"/>
  </r>
  <r>
    <x v="2"/>
    <s v="0241"/>
    <n v="0"/>
    <n v="0"/>
    <n v="2025"/>
    <n v="1998"/>
    <n v="-391.36"/>
    <n v="0"/>
    <s v="60-S1.5 - Retirement"/>
    <m/>
    <x v="1"/>
    <n v="2052"/>
    <b v="0"/>
  </r>
  <r>
    <x v="2"/>
    <s v="0241"/>
    <n v="0"/>
    <n v="0"/>
    <n v="2025"/>
    <n v="1999"/>
    <n v="-44.93"/>
    <n v="0"/>
    <s v="60-S1.5 - Retirement"/>
    <m/>
    <x v="1"/>
    <n v="2052"/>
    <b v="0"/>
  </r>
  <r>
    <x v="2"/>
    <s v="0241"/>
    <n v="0"/>
    <n v="0"/>
    <n v="2025"/>
    <n v="2001"/>
    <n v="-3858.77"/>
    <n v="0"/>
    <s v="60-S1.5 - Retirement"/>
    <m/>
    <x v="1"/>
    <n v="2052"/>
    <b v="0"/>
  </r>
  <r>
    <x v="2"/>
    <s v="0241"/>
    <n v="0"/>
    <n v="0"/>
    <n v="2025"/>
    <n v="2003"/>
    <n v="-148.6"/>
    <n v="0"/>
    <s v="60-S1.5 - Retirement"/>
    <m/>
    <x v="1"/>
    <n v="2052"/>
    <b v="0"/>
  </r>
  <r>
    <x v="2"/>
    <s v="0241"/>
    <n v="0"/>
    <n v="0"/>
    <n v="2025"/>
    <n v="2004"/>
    <n v="-1032.27"/>
    <n v="0"/>
    <s v="60-S1.5 - Retirement"/>
    <m/>
    <x v="1"/>
    <n v="2052"/>
    <b v="0"/>
  </r>
  <r>
    <x v="2"/>
    <s v="0241"/>
    <n v="0"/>
    <n v="0"/>
    <n v="2025"/>
    <n v="2006"/>
    <n v="-9729.73"/>
    <n v="0"/>
    <s v="60-S1.5 - Retirement"/>
    <m/>
    <x v="1"/>
    <n v="2052"/>
    <b v="0"/>
  </r>
  <r>
    <x v="2"/>
    <s v="0241"/>
    <n v="0"/>
    <n v="0"/>
    <n v="2025"/>
    <n v="2007"/>
    <n v="-37.549999999999997"/>
    <n v="0"/>
    <s v="60-S1.5 - Retirement"/>
    <m/>
    <x v="1"/>
    <n v="2052"/>
    <b v="0"/>
  </r>
  <r>
    <x v="2"/>
    <s v="0241"/>
    <n v="0"/>
    <n v="0"/>
    <n v="2025"/>
    <n v="2009"/>
    <n v="-1358.81"/>
    <n v="0"/>
    <s v="60-S1.5 - Retirement"/>
    <m/>
    <x v="1"/>
    <n v="2052"/>
    <b v="0"/>
  </r>
  <r>
    <x v="2"/>
    <s v="0241"/>
    <n v="0"/>
    <n v="0"/>
    <n v="2025"/>
    <n v="2010"/>
    <n v="-53.46"/>
    <n v="0"/>
    <s v="60-S1.5 - Retirement"/>
    <m/>
    <x v="1"/>
    <n v="2052"/>
    <b v="0"/>
  </r>
  <r>
    <x v="2"/>
    <s v="0241"/>
    <n v="0"/>
    <n v="0"/>
    <n v="2026"/>
    <n v="1982"/>
    <n v="-484745.86"/>
    <n v="0"/>
    <s v="60-S1.5 - Retirement"/>
    <m/>
    <x v="1"/>
    <n v="2052"/>
    <b v="0"/>
  </r>
  <r>
    <x v="2"/>
    <s v="0241"/>
    <n v="0"/>
    <n v="0"/>
    <n v="2026"/>
    <n v="1983"/>
    <n v="-15802.38"/>
    <n v="0"/>
    <s v="60-S1.5 - Retirement"/>
    <m/>
    <x v="1"/>
    <n v="2052"/>
    <b v="0"/>
  </r>
  <r>
    <x v="2"/>
    <s v="0241"/>
    <n v="0"/>
    <n v="0"/>
    <n v="2026"/>
    <n v="1988"/>
    <n v="-26.61"/>
    <n v="0"/>
    <s v="60-S1.5 - Retirement"/>
    <m/>
    <x v="1"/>
    <n v="2052"/>
    <b v="0"/>
  </r>
  <r>
    <x v="2"/>
    <s v="0241"/>
    <n v="0"/>
    <n v="0"/>
    <n v="2026"/>
    <n v="1990"/>
    <n v="-2379.41"/>
    <n v="0"/>
    <s v="60-S1.5 - Retirement"/>
    <m/>
    <x v="1"/>
    <n v="2052"/>
    <b v="0"/>
  </r>
  <r>
    <x v="2"/>
    <s v="0241"/>
    <n v="0"/>
    <n v="0"/>
    <n v="2026"/>
    <n v="1991"/>
    <n v="-41087.22"/>
    <n v="0"/>
    <s v="60-S1.5 - Retirement"/>
    <m/>
    <x v="1"/>
    <n v="2052"/>
    <b v="0"/>
  </r>
  <r>
    <x v="2"/>
    <s v="0241"/>
    <n v="0"/>
    <n v="0"/>
    <n v="2026"/>
    <n v="1992"/>
    <n v="-12.53"/>
    <n v="0"/>
    <s v="60-S1.5 - Retirement"/>
    <m/>
    <x v="1"/>
    <n v="2052"/>
    <b v="0"/>
  </r>
  <r>
    <x v="2"/>
    <s v="0241"/>
    <n v="0"/>
    <n v="0"/>
    <n v="2026"/>
    <n v="1993"/>
    <n v="-286.95999999999998"/>
    <n v="0"/>
    <s v="60-S1.5 - Retirement"/>
    <m/>
    <x v="1"/>
    <n v="2052"/>
    <b v="0"/>
  </r>
  <r>
    <x v="2"/>
    <s v="0241"/>
    <n v="0"/>
    <n v="0"/>
    <n v="2026"/>
    <n v="1994"/>
    <n v="-464.26"/>
    <n v="0"/>
    <s v="60-S1.5 - Retirement"/>
    <m/>
    <x v="1"/>
    <n v="2052"/>
    <b v="0"/>
  </r>
  <r>
    <x v="2"/>
    <s v="0241"/>
    <n v="0"/>
    <n v="0"/>
    <n v="2026"/>
    <n v="1996"/>
    <n v="-1667"/>
    <n v="0"/>
    <s v="60-S1.5 - Retirement"/>
    <m/>
    <x v="1"/>
    <n v="2052"/>
    <b v="0"/>
  </r>
  <r>
    <x v="2"/>
    <s v="0241"/>
    <n v="0"/>
    <n v="0"/>
    <n v="2026"/>
    <n v="1997"/>
    <n v="-5945.52"/>
    <n v="0"/>
    <s v="60-S1.5 - Retirement"/>
    <m/>
    <x v="1"/>
    <n v="2052"/>
    <b v="0"/>
  </r>
  <r>
    <x v="2"/>
    <s v="0241"/>
    <n v="0"/>
    <n v="0"/>
    <n v="2026"/>
    <n v="1998"/>
    <n v="-418.68"/>
    <n v="0"/>
    <s v="60-S1.5 - Retirement"/>
    <m/>
    <x v="1"/>
    <n v="2052"/>
    <b v="0"/>
  </r>
  <r>
    <x v="2"/>
    <s v="0241"/>
    <n v="0"/>
    <n v="0"/>
    <n v="2026"/>
    <n v="1999"/>
    <n v="-48.22"/>
    <n v="0"/>
    <s v="60-S1.5 - Retirement"/>
    <m/>
    <x v="1"/>
    <n v="2052"/>
    <b v="0"/>
  </r>
  <r>
    <x v="2"/>
    <s v="0241"/>
    <n v="0"/>
    <n v="0"/>
    <n v="2026"/>
    <n v="2001"/>
    <n v="-4171.72"/>
    <n v="0"/>
    <s v="60-S1.5 - Retirement"/>
    <m/>
    <x v="1"/>
    <n v="2052"/>
    <b v="0"/>
  </r>
  <r>
    <x v="2"/>
    <s v="0241"/>
    <n v="0"/>
    <n v="0"/>
    <n v="2026"/>
    <n v="2003"/>
    <n v="-161.13999999999999"/>
    <n v="0"/>
    <s v="60-S1.5 - Retirement"/>
    <m/>
    <x v="1"/>
    <n v="2052"/>
    <b v="0"/>
  </r>
  <r>
    <x v="2"/>
    <s v="0241"/>
    <n v="0"/>
    <n v="0"/>
    <n v="2026"/>
    <n v="2004"/>
    <n v="-1130.07"/>
    <n v="0"/>
    <s v="60-S1.5 - Retirement"/>
    <m/>
    <x v="1"/>
    <n v="2052"/>
    <b v="0"/>
  </r>
  <r>
    <x v="2"/>
    <s v="0241"/>
    <n v="0"/>
    <n v="0"/>
    <n v="2026"/>
    <n v="2006"/>
    <n v="-10694.29"/>
    <n v="0"/>
    <s v="60-S1.5 - Retirement"/>
    <m/>
    <x v="1"/>
    <n v="2052"/>
    <b v="0"/>
  </r>
  <r>
    <x v="2"/>
    <s v="0241"/>
    <n v="0"/>
    <n v="0"/>
    <n v="2026"/>
    <n v="2007"/>
    <n v="-41.76"/>
    <n v="0"/>
    <s v="60-S1.5 - Retirement"/>
    <m/>
    <x v="1"/>
    <n v="2052"/>
    <b v="0"/>
  </r>
  <r>
    <x v="2"/>
    <s v="0241"/>
    <n v="0"/>
    <n v="0"/>
    <n v="2026"/>
    <n v="2009"/>
    <n v="-1519.45"/>
    <n v="0"/>
    <s v="60-S1.5 - Retirement"/>
    <m/>
    <x v="1"/>
    <n v="2052"/>
    <b v="0"/>
  </r>
  <r>
    <x v="2"/>
    <s v="0241"/>
    <n v="0"/>
    <n v="0"/>
    <n v="2026"/>
    <n v="2010"/>
    <n v="-60.67"/>
    <n v="0"/>
    <s v="60-S1.5 - Retirement"/>
    <m/>
    <x v="1"/>
    <n v="2052"/>
    <b v="0"/>
  </r>
  <r>
    <x v="2"/>
    <s v="0241"/>
    <n v="0"/>
    <n v="0"/>
    <n v="2027"/>
    <n v="1982"/>
    <n v="-497854.91"/>
    <n v="0"/>
    <s v="60-S1.5 - Retirement"/>
    <m/>
    <x v="1"/>
    <n v="2052"/>
    <b v="0"/>
  </r>
  <r>
    <x v="2"/>
    <s v="0241"/>
    <n v="0"/>
    <n v="0"/>
    <n v="2027"/>
    <n v="1983"/>
    <n v="-16232.66"/>
    <n v="0"/>
    <s v="60-S1.5 - Retirement"/>
    <m/>
    <x v="1"/>
    <n v="2052"/>
    <b v="0"/>
  </r>
  <r>
    <x v="2"/>
    <s v="0241"/>
    <n v="0"/>
    <n v="0"/>
    <n v="2027"/>
    <n v="1988"/>
    <n v="-27.67"/>
    <n v="0"/>
    <s v="60-S1.5 - Retirement"/>
    <m/>
    <x v="1"/>
    <n v="2052"/>
    <b v="0"/>
  </r>
  <r>
    <x v="2"/>
    <s v="0241"/>
    <n v="0"/>
    <n v="0"/>
    <n v="2027"/>
    <n v="1990"/>
    <n v="-2484.31"/>
    <n v="0"/>
    <s v="60-S1.5 - Retirement"/>
    <m/>
    <x v="1"/>
    <n v="2052"/>
    <b v="0"/>
  </r>
  <r>
    <x v="2"/>
    <s v="0241"/>
    <n v="0"/>
    <n v="0"/>
    <n v="2027"/>
    <n v="1991"/>
    <n v="-43001.2"/>
    <n v="0"/>
    <s v="60-S1.5 - Retirement"/>
    <m/>
    <x v="1"/>
    <n v="2052"/>
    <b v="0"/>
  </r>
  <r>
    <x v="2"/>
    <s v="0241"/>
    <n v="0"/>
    <n v="0"/>
    <n v="2027"/>
    <n v="1992"/>
    <n v="-13.11"/>
    <n v="0"/>
    <s v="60-S1.5 - Retirement"/>
    <m/>
    <x v="1"/>
    <n v="2052"/>
    <b v="0"/>
  </r>
  <r>
    <x v="2"/>
    <s v="0241"/>
    <n v="0"/>
    <n v="0"/>
    <n v="2027"/>
    <n v="1993"/>
    <n v="-301.77999999999997"/>
    <n v="0"/>
    <s v="60-S1.5 - Retirement"/>
    <m/>
    <x v="1"/>
    <n v="2052"/>
    <b v="0"/>
  </r>
  <r>
    <x v="2"/>
    <s v="0241"/>
    <n v="0"/>
    <n v="0"/>
    <n v="2027"/>
    <n v="1994"/>
    <n v="-489.51"/>
    <n v="0"/>
    <s v="60-S1.5 - Retirement"/>
    <m/>
    <x v="1"/>
    <n v="2052"/>
    <b v="0"/>
  </r>
  <r>
    <x v="2"/>
    <s v="0241"/>
    <n v="0"/>
    <n v="0"/>
    <n v="2027"/>
    <n v="1996"/>
    <n v="-1767.21"/>
    <n v="0"/>
    <s v="60-S1.5 - Retirement"/>
    <m/>
    <x v="1"/>
    <n v="2052"/>
    <b v="0"/>
  </r>
  <r>
    <x v="2"/>
    <s v="0241"/>
    <n v="0"/>
    <n v="0"/>
    <n v="2027"/>
    <n v="1997"/>
    <n v="-6321.44"/>
    <n v="0"/>
    <s v="60-S1.5 - Retirement"/>
    <m/>
    <x v="1"/>
    <n v="2052"/>
    <b v="0"/>
  </r>
  <r>
    <x v="2"/>
    <s v="0241"/>
    <n v="0"/>
    <n v="0"/>
    <n v="2027"/>
    <n v="1998"/>
    <n v="-444.8"/>
    <n v="0"/>
    <s v="60-S1.5 - Retirement"/>
    <m/>
    <x v="1"/>
    <n v="2052"/>
    <b v="0"/>
  </r>
  <r>
    <x v="2"/>
    <s v="0241"/>
    <n v="0"/>
    <n v="0"/>
    <n v="2027"/>
    <n v="1999"/>
    <n v="-51.59"/>
    <n v="0"/>
    <s v="60-S1.5 - Retirement"/>
    <m/>
    <x v="1"/>
    <n v="2052"/>
    <b v="0"/>
  </r>
  <r>
    <x v="2"/>
    <s v="0241"/>
    <n v="0"/>
    <n v="0"/>
    <n v="2027"/>
    <n v="2001"/>
    <n v="-4473.79"/>
    <n v="0"/>
    <s v="60-S1.5 - Retirement"/>
    <m/>
    <x v="1"/>
    <n v="2052"/>
    <b v="0"/>
  </r>
  <r>
    <x v="2"/>
    <s v="0241"/>
    <n v="0"/>
    <n v="0"/>
    <n v="2027"/>
    <n v="2003"/>
    <n v="-174.88"/>
    <n v="0"/>
    <s v="60-S1.5 - Retirement"/>
    <m/>
    <x v="1"/>
    <n v="2052"/>
    <b v="0"/>
  </r>
  <r>
    <x v="2"/>
    <s v="0241"/>
    <n v="0"/>
    <n v="0"/>
    <n v="2027"/>
    <n v="2004"/>
    <n v="-1225.3900000000001"/>
    <n v="0"/>
    <s v="60-S1.5 - Retirement"/>
    <m/>
    <x v="1"/>
    <n v="2052"/>
    <b v="0"/>
  </r>
  <r>
    <x v="2"/>
    <s v="0241"/>
    <n v="0"/>
    <n v="0"/>
    <n v="2027"/>
    <n v="2006"/>
    <n v="-11762.45"/>
    <n v="0"/>
    <s v="60-S1.5 - Retirement"/>
    <m/>
    <x v="1"/>
    <n v="2052"/>
    <b v="0"/>
  </r>
  <r>
    <x v="2"/>
    <s v="0241"/>
    <n v="0"/>
    <n v="0"/>
    <n v="2027"/>
    <n v="2007"/>
    <n v="-45.9"/>
    <n v="0"/>
    <s v="60-S1.5 - Retirement"/>
    <m/>
    <x v="1"/>
    <n v="2052"/>
    <b v="0"/>
  </r>
  <r>
    <x v="2"/>
    <s v="0241"/>
    <n v="0"/>
    <n v="0"/>
    <n v="2027"/>
    <n v="2009"/>
    <n v="-1699.55"/>
    <n v="0"/>
    <s v="60-S1.5 - Retirement"/>
    <m/>
    <x v="1"/>
    <n v="2052"/>
    <b v="0"/>
  </r>
  <r>
    <x v="2"/>
    <s v="0241"/>
    <n v="0"/>
    <n v="0"/>
    <n v="2027"/>
    <n v="2010"/>
    <n v="-67.84"/>
    <n v="0"/>
    <s v="60-S1.5 - Retirement"/>
    <m/>
    <x v="1"/>
    <n v="2052"/>
    <b v="0"/>
  </r>
  <r>
    <x v="2"/>
    <s v="0241"/>
    <n v="0"/>
    <n v="0"/>
    <n v="2028"/>
    <n v="1982"/>
    <n v="-510315.15"/>
    <n v="0"/>
    <s v="60-S1.5 - Retirement"/>
    <m/>
    <x v="1"/>
    <n v="2052"/>
    <b v="0"/>
  </r>
  <r>
    <x v="2"/>
    <s v="0241"/>
    <n v="0"/>
    <n v="0"/>
    <n v="2028"/>
    <n v="1983"/>
    <n v="-16671.650000000001"/>
    <n v="0"/>
    <s v="60-S1.5 - Retirement"/>
    <m/>
    <x v="1"/>
    <n v="2052"/>
    <b v="0"/>
  </r>
  <r>
    <x v="2"/>
    <s v="0241"/>
    <n v="0"/>
    <n v="0"/>
    <n v="2028"/>
    <n v="1988"/>
    <n v="-28.7"/>
    <n v="0"/>
    <s v="60-S1.5 - Retirement"/>
    <m/>
    <x v="1"/>
    <n v="2052"/>
    <b v="0"/>
  </r>
  <r>
    <x v="2"/>
    <s v="0241"/>
    <n v="0"/>
    <n v="0"/>
    <n v="2028"/>
    <n v="1990"/>
    <n v="-2581.88"/>
    <n v="0"/>
    <s v="60-S1.5 - Retirement"/>
    <m/>
    <x v="1"/>
    <n v="2052"/>
    <b v="0"/>
  </r>
  <r>
    <x v="2"/>
    <s v="0241"/>
    <n v="0"/>
    <n v="0"/>
    <n v="2028"/>
    <n v="1991"/>
    <n v="-44897.07"/>
    <n v="0"/>
    <s v="60-S1.5 - Retirement"/>
    <m/>
    <x v="1"/>
    <n v="2052"/>
    <b v="0"/>
  </r>
  <r>
    <x v="2"/>
    <s v="0241"/>
    <n v="0"/>
    <n v="0"/>
    <n v="2028"/>
    <n v="1992"/>
    <n v="-13.72"/>
    <n v="0"/>
    <s v="60-S1.5 - Retirement"/>
    <m/>
    <x v="1"/>
    <n v="2052"/>
    <b v="0"/>
  </r>
  <r>
    <x v="2"/>
    <s v="0241"/>
    <n v="0"/>
    <n v="0"/>
    <n v="2028"/>
    <n v="1993"/>
    <n v="-315.7"/>
    <n v="0"/>
    <s v="60-S1.5 - Retirement"/>
    <m/>
    <x v="1"/>
    <n v="2052"/>
    <b v="0"/>
  </r>
  <r>
    <x v="2"/>
    <s v="0241"/>
    <n v="0"/>
    <n v="0"/>
    <n v="2028"/>
    <n v="1994"/>
    <n v="-514.79999999999995"/>
    <n v="0"/>
    <s v="60-S1.5 - Retirement"/>
    <m/>
    <x v="1"/>
    <n v="2052"/>
    <b v="0"/>
  </r>
  <r>
    <x v="2"/>
    <s v="0241"/>
    <n v="0"/>
    <n v="0"/>
    <n v="2028"/>
    <n v="1996"/>
    <n v="-1862.2"/>
    <n v="0"/>
    <s v="60-S1.5 - Retirement"/>
    <m/>
    <x v="1"/>
    <n v="2052"/>
    <b v="0"/>
  </r>
  <r>
    <x v="2"/>
    <s v="0241"/>
    <n v="0"/>
    <n v="0"/>
    <n v="2028"/>
    <n v="1997"/>
    <n v="-6701.47"/>
    <n v="0"/>
    <s v="60-S1.5 - Retirement"/>
    <m/>
    <x v="1"/>
    <n v="2052"/>
    <b v="0"/>
  </r>
  <r>
    <x v="2"/>
    <s v="0241"/>
    <n v="0"/>
    <n v="0"/>
    <n v="2028"/>
    <n v="1998"/>
    <n v="-472.92"/>
    <n v="0"/>
    <s v="60-S1.5 - Retirement"/>
    <m/>
    <x v="1"/>
    <n v="2052"/>
    <b v="0"/>
  </r>
  <r>
    <x v="2"/>
    <s v="0241"/>
    <n v="0"/>
    <n v="0"/>
    <n v="2028"/>
    <n v="1999"/>
    <n v="-54.81"/>
    <n v="0"/>
    <s v="60-S1.5 - Retirement"/>
    <m/>
    <x v="1"/>
    <n v="2052"/>
    <b v="0"/>
  </r>
  <r>
    <x v="2"/>
    <s v="0241"/>
    <n v="0"/>
    <n v="0"/>
    <n v="2028"/>
    <n v="2001"/>
    <n v="-4801.99"/>
    <n v="0"/>
    <s v="60-S1.5 - Retirement"/>
    <m/>
    <x v="1"/>
    <n v="2052"/>
    <b v="0"/>
  </r>
  <r>
    <x v="2"/>
    <s v="0241"/>
    <n v="0"/>
    <n v="0"/>
    <n v="2028"/>
    <n v="2003"/>
    <n v="-189.07"/>
    <n v="0"/>
    <s v="60-S1.5 - Retirement"/>
    <m/>
    <x v="1"/>
    <n v="2052"/>
    <b v="0"/>
  </r>
  <r>
    <x v="2"/>
    <s v="0241"/>
    <n v="0"/>
    <n v="0"/>
    <n v="2028"/>
    <n v="2004"/>
    <n v="-1329.93"/>
    <n v="0"/>
    <s v="60-S1.5 - Retirement"/>
    <m/>
    <x v="1"/>
    <n v="2052"/>
    <b v="0"/>
  </r>
  <r>
    <x v="2"/>
    <s v="0241"/>
    <n v="0"/>
    <n v="0"/>
    <n v="2028"/>
    <n v="2006"/>
    <n v="-12876.84"/>
    <n v="0"/>
    <s v="60-S1.5 - Retirement"/>
    <m/>
    <x v="1"/>
    <n v="2052"/>
    <b v="0"/>
  </r>
  <r>
    <x v="2"/>
    <s v="0241"/>
    <n v="0"/>
    <n v="0"/>
    <n v="2028"/>
    <n v="2007"/>
    <n v="-50.48"/>
    <n v="0"/>
    <s v="60-S1.5 - Retirement"/>
    <m/>
    <x v="1"/>
    <n v="2052"/>
    <b v="0"/>
  </r>
  <r>
    <x v="2"/>
    <s v="0241"/>
    <n v="0"/>
    <n v="0"/>
    <n v="2028"/>
    <n v="2009"/>
    <n v="-1889.7"/>
    <n v="0"/>
    <s v="60-S1.5 - Retirement"/>
    <m/>
    <x v="1"/>
    <n v="2052"/>
    <b v="0"/>
  </r>
  <r>
    <x v="2"/>
    <s v="0241"/>
    <n v="0"/>
    <n v="0"/>
    <n v="2028"/>
    <n v="2010"/>
    <n v="-75.88"/>
    <n v="0"/>
    <s v="60-S1.5 - Retirement"/>
    <m/>
    <x v="1"/>
    <n v="2052"/>
    <b v="0"/>
  </r>
  <r>
    <x v="2"/>
    <s v="0241"/>
    <n v="0"/>
    <n v="0"/>
    <n v="2029"/>
    <n v="1982"/>
    <n v="-521444.22"/>
    <n v="0"/>
    <s v="60-S1.5 - Retirement"/>
    <m/>
    <x v="1"/>
    <n v="2052"/>
    <b v="0"/>
  </r>
  <r>
    <x v="2"/>
    <s v="0241"/>
    <n v="0"/>
    <n v="0"/>
    <n v="2029"/>
    <n v="1983"/>
    <n v="-17088.900000000001"/>
    <n v="0"/>
    <s v="60-S1.5 - Retirement"/>
    <m/>
    <x v="1"/>
    <n v="2052"/>
    <b v="0"/>
  </r>
  <r>
    <x v="2"/>
    <s v="0241"/>
    <n v="0"/>
    <n v="0"/>
    <n v="2029"/>
    <n v="1988"/>
    <n v="-29.64"/>
    <n v="0"/>
    <s v="60-S1.5 - Retirement"/>
    <m/>
    <x v="1"/>
    <n v="2052"/>
    <b v="0"/>
  </r>
  <r>
    <x v="2"/>
    <s v="0241"/>
    <n v="0"/>
    <n v="0"/>
    <n v="2029"/>
    <n v="1990"/>
    <n v="-2683.92"/>
    <n v="0"/>
    <s v="60-S1.5 - Retirement"/>
    <m/>
    <x v="1"/>
    <n v="2052"/>
    <b v="0"/>
  </r>
  <r>
    <x v="2"/>
    <s v="0241"/>
    <n v="0"/>
    <n v="0"/>
    <n v="2029"/>
    <n v="1991"/>
    <n v="-46660.34"/>
    <n v="0"/>
    <s v="60-S1.5 - Retirement"/>
    <m/>
    <x v="1"/>
    <n v="2052"/>
    <b v="0"/>
  </r>
  <r>
    <x v="2"/>
    <s v="0241"/>
    <n v="0"/>
    <n v="0"/>
    <n v="2029"/>
    <n v="1992"/>
    <n v="-14.32"/>
    <n v="0"/>
    <s v="60-S1.5 - Retirement"/>
    <m/>
    <x v="1"/>
    <n v="2052"/>
    <b v="0"/>
  </r>
  <r>
    <x v="2"/>
    <s v="0241"/>
    <n v="0"/>
    <n v="0"/>
    <n v="2029"/>
    <n v="1993"/>
    <n v="-330.4"/>
    <n v="0"/>
    <s v="60-S1.5 - Retirement"/>
    <m/>
    <x v="1"/>
    <n v="2052"/>
    <b v="0"/>
  </r>
  <r>
    <x v="2"/>
    <s v="0241"/>
    <n v="0"/>
    <n v="0"/>
    <n v="2029"/>
    <n v="1994"/>
    <n v="-538.54"/>
    <n v="0"/>
    <s v="60-S1.5 - Retirement"/>
    <m/>
    <x v="1"/>
    <n v="2052"/>
    <b v="0"/>
  </r>
  <r>
    <x v="2"/>
    <s v="0241"/>
    <n v="0"/>
    <n v="0"/>
    <n v="2029"/>
    <n v="1996"/>
    <n v="-1963.51"/>
    <n v="0"/>
    <s v="60-S1.5 - Retirement"/>
    <m/>
    <x v="1"/>
    <n v="2052"/>
    <b v="0"/>
  </r>
  <r>
    <x v="2"/>
    <s v="0241"/>
    <n v="0"/>
    <n v="0"/>
    <n v="2029"/>
    <n v="1997"/>
    <n v="-7061.67"/>
    <n v="0"/>
    <s v="60-S1.5 - Retirement"/>
    <m/>
    <x v="1"/>
    <n v="2052"/>
    <b v="0"/>
  </r>
  <r>
    <x v="2"/>
    <s v="0241"/>
    <n v="0"/>
    <n v="0"/>
    <n v="2029"/>
    <n v="1998"/>
    <n v="-501.35"/>
    <n v="0"/>
    <s v="60-S1.5 - Retirement"/>
    <m/>
    <x v="1"/>
    <n v="2052"/>
    <b v="0"/>
  </r>
  <r>
    <x v="2"/>
    <s v="0241"/>
    <n v="0"/>
    <n v="0"/>
    <n v="2029"/>
    <n v="1999"/>
    <n v="-58.27"/>
    <n v="0"/>
    <s v="60-S1.5 - Retirement"/>
    <m/>
    <x v="1"/>
    <n v="2052"/>
    <b v="0"/>
  </r>
  <r>
    <x v="2"/>
    <s v="0241"/>
    <n v="0"/>
    <n v="0"/>
    <n v="2029"/>
    <n v="2001"/>
    <n v="-5137.1400000000003"/>
    <n v="0"/>
    <s v="60-S1.5 - Retirement"/>
    <m/>
    <x v="1"/>
    <n v="2052"/>
    <b v="0"/>
  </r>
  <r>
    <x v="2"/>
    <s v="0241"/>
    <n v="0"/>
    <n v="0"/>
    <n v="2029"/>
    <n v="2003"/>
    <n v="-202.76"/>
    <n v="0"/>
    <s v="60-S1.5 - Retirement"/>
    <m/>
    <x v="1"/>
    <n v="2052"/>
    <b v="0"/>
  </r>
  <r>
    <x v="2"/>
    <s v="0241"/>
    <n v="0"/>
    <n v="0"/>
    <n v="2029"/>
    <n v="2004"/>
    <n v="-1437.79"/>
    <n v="0"/>
    <s v="60-S1.5 - Retirement"/>
    <m/>
    <x v="1"/>
    <n v="2052"/>
    <b v="0"/>
  </r>
  <r>
    <x v="2"/>
    <s v="0241"/>
    <n v="0"/>
    <n v="0"/>
    <n v="2029"/>
    <n v="2006"/>
    <n v="-13963.06"/>
    <n v="0"/>
    <s v="60-S1.5 - Retirement"/>
    <m/>
    <x v="1"/>
    <n v="2052"/>
    <b v="0"/>
  </r>
  <r>
    <x v="2"/>
    <s v="0241"/>
    <n v="0"/>
    <n v="0"/>
    <n v="2029"/>
    <n v="2007"/>
    <n v="-55.26"/>
    <n v="0"/>
    <s v="60-S1.5 - Retirement"/>
    <m/>
    <x v="1"/>
    <n v="2052"/>
    <b v="0"/>
  </r>
  <r>
    <x v="2"/>
    <s v="0241"/>
    <n v="0"/>
    <n v="0"/>
    <n v="2029"/>
    <n v="2009"/>
    <n v="-2077.04"/>
    <n v="0"/>
    <s v="60-S1.5 - Retirement"/>
    <m/>
    <x v="1"/>
    <n v="2052"/>
    <b v="0"/>
  </r>
  <r>
    <x v="2"/>
    <s v="0241"/>
    <n v="0"/>
    <n v="0"/>
    <n v="2029"/>
    <n v="2010"/>
    <n v="-84.37"/>
    <n v="0"/>
    <s v="60-S1.5 - Retirement"/>
    <m/>
    <x v="1"/>
    <n v="2052"/>
    <b v="0"/>
  </r>
  <r>
    <x v="2"/>
    <s v="0241"/>
    <n v="0"/>
    <n v="0"/>
    <n v="2030"/>
    <n v="1982"/>
    <n v="-532597.93999999994"/>
    <n v="0"/>
    <s v="60-S1.5 - Retirement"/>
    <m/>
    <x v="1"/>
    <n v="2052"/>
    <b v="0"/>
  </r>
  <r>
    <x v="2"/>
    <s v="0241"/>
    <n v="0"/>
    <n v="0"/>
    <n v="2030"/>
    <n v="1983"/>
    <n v="-17461.580000000002"/>
    <n v="0"/>
    <s v="60-S1.5 - Retirement"/>
    <m/>
    <x v="1"/>
    <n v="2052"/>
    <b v="0"/>
  </r>
  <r>
    <x v="2"/>
    <s v="0241"/>
    <n v="0"/>
    <n v="0"/>
    <n v="2030"/>
    <n v="1988"/>
    <n v="-30.62"/>
    <n v="0"/>
    <s v="60-S1.5 - Retirement"/>
    <m/>
    <x v="1"/>
    <n v="2052"/>
    <b v="0"/>
  </r>
  <r>
    <x v="2"/>
    <s v="0241"/>
    <n v="0"/>
    <n v="0"/>
    <n v="2030"/>
    <n v="1990"/>
    <n v="-2783.81"/>
    <n v="0"/>
    <s v="60-S1.5 - Retirement"/>
    <m/>
    <x v="1"/>
    <n v="2052"/>
    <b v="0"/>
  </r>
  <r>
    <x v="2"/>
    <s v="0241"/>
    <n v="0"/>
    <n v="0"/>
    <n v="2030"/>
    <n v="1991"/>
    <n v="-48504.4"/>
    <n v="0"/>
    <s v="60-S1.5 - Retirement"/>
    <m/>
    <x v="1"/>
    <n v="2052"/>
    <b v="0"/>
  </r>
  <r>
    <x v="2"/>
    <s v="0241"/>
    <n v="0"/>
    <n v="0"/>
    <n v="2030"/>
    <n v="1992"/>
    <n v="-14.89"/>
    <n v="0"/>
    <s v="60-S1.5 - Retirement"/>
    <m/>
    <x v="1"/>
    <n v="2052"/>
    <b v="0"/>
  </r>
  <r>
    <x v="2"/>
    <s v="0241"/>
    <n v="0"/>
    <n v="0"/>
    <n v="2030"/>
    <n v="1993"/>
    <n v="-344.97"/>
    <n v="0"/>
    <s v="60-S1.5 - Retirement"/>
    <m/>
    <x v="1"/>
    <n v="2052"/>
    <b v="0"/>
  </r>
  <r>
    <x v="2"/>
    <s v="0241"/>
    <n v="0"/>
    <n v="0"/>
    <n v="2030"/>
    <n v="1994"/>
    <n v="-563.63"/>
    <n v="0"/>
    <s v="60-S1.5 - Retirement"/>
    <m/>
    <x v="1"/>
    <n v="2052"/>
    <b v="0"/>
  </r>
  <r>
    <x v="2"/>
    <s v="0241"/>
    <n v="0"/>
    <n v="0"/>
    <n v="2030"/>
    <n v="1996"/>
    <n v="-2064.9499999999998"/>
    <n v="0"/>
    <s v="60-S1.5 - Retirement"/>
    <m/>
    <x v="1"/>
    <n v="2052"/>
    <b v="0"/>
  </r>
  <r>
    <x v="2"/>
    <s v="0241"/>
    <n v="0"/>
    <n v="0"/>
    <n v="2030"/>
    <n v="1997"/>
    <n v="-7445.86"/>
    <n v="0"/>
    <s v="60-S1.5 - Retirement"/>
    <m/>
    <x v="1"/>
    <n v="2052"/>
    <b v="0"/>
  </r>
  <r>
    <x v="2"/>
    <s v="0241"/>
    <n v="0"/>
    <n v="0"/>
    <n v="2030"/>
    <n v="1998"/>
    <n v="-528.29999999999995"/>
    <n v="0"/>
    <s v="60-S1.5 - Retirement"/>
    <m/>
    <x v="1"/>
    <n v="2052"/>
    <b v="0"/>
  </r>
  <r>
    <x v="2"/>
    <s v="0241"/>
    <n v="0"/>
    <n v="0"/>
    <n v="2030"/>
    <n v="1999"/>
    <n v="-61.78"/>
    <n v="0"/>
    <s v="60-S1.5 - Retirement"/>
    <m/>
    <x v="1"/>
    <n v="2052"/>
    <b v="0"/>
  </r>
  <r>
    <x v="2"/>
    <s v="0241"/>
    <n v="0"/>
    <n v="0"/>
    <n v="2030"/>
    <n v="2001"/>
    <n v="-5457.63"/>
    <n v="0"/>
    <s v="60-S1.5 - Retirement"/>
    <m/>
    <x v="1"/>
    <n v="2052"/>
    <b v="0"/>
  </r>
  <r>
    <x v="2"/>
    <s v="0241"/>
    <n v="0"/>
    <n v="0"/>
    <n v="2030"/>
    <n v="2003"/>
    <n v="-217.63"/>
    <n v="0"/>
    <s v="60-S1.5 - Retirement"/>
    <m/>
    <x v="1"/>
    <n v="2052"/>
    <b v="0"/>
  </r>
  <r>
    <x v="2"/>
    <s v="0241"/>
    <n v="0"/>
    <n v="0"/>
    <n v="2030"/>
    <n v="2004"/>
    <n v="-1541.89"/>
    <n v="0"/>
    <s v="60-S1.5 - Retirement"/>
    <m/>
    <x v="1"/>
    <n v="2052"/>
    <b v="0"/>
  </r>
  <r>
    <x v="2"/>
    <s v="0241"/>
    <n v="0"/>
    <n v="0"/>
    <n v="2030"/>
    <n v="2006"/>
    <n v="-15154.22"/>
    <n v="0"/>
    <s v="60-S1.5 - Retirement"/>
    <m/>
    <x v="1"/>
    <n v="2052"/>
    <b v="0"/>
  </r>
  <r>
    <x v="2"/>
    <s v="0241"/>
    <n v="0"/>
    <n v="0"/>
    <n v="2030"/>
    <n v="2007"/>
    <n v="-59.92"/>
    <n v="0"/>
    <s v="60-S1.5 - Retirement"/>
    <m/>
    <x v="1"/>
    <n v="2052"/>
    <b v="0"/>
  </r>
  <r>
    <x v="2"/>
    <s v="0241"/>
    <n v="0"/>
    <n v="0"/>
    <n v="2030"/>
    <n v="2009"/>
    <n v="-2284.4899999999998"/>
    <n v="0"/>
    <s v="60-S1.5 - Retirement"/>
    <m/>
    <x v="1"/>
    <n v="2052"/>
    <b v="0"/>
  </r>
  <r>
    <x v="2"/>
    <s v="0241"/>
    <n v="0"/>
    <n v="0"/>
    <n v="2030"/>
    <n v="2010"/>
    <n v="-92.73"/>
    <n v="0"/>
    <s v="60-S1.5 - Retirement"/>
    <m/>
    <x v="1"/>
    <n v="2052"/>
    <b v="0"/>
  </r>
  <r>
    <x v="2"/>
    <s v="0241"/>
    <n v="0"/>
    <n v="0"/>
    <n v="2031"/>
    <n v="1982"/>
    <n v="-542972.74"/>
    <n v="0"/>
    <s v="60-S1.5 - Retirement"/>
    <m/>
    <x v="1"/>
    <n v="2052"/>
    <b v="0"/>
  </r>
  <r>
    <x v="2"/>
    <s v="0241"/>
    <n v="0"/>
    <n v="0"/>
    <n v="2031"/>
    <n v="1983"/>
    <n v="-17835.080000000002"/>
    <n v="0"/>
    <s v="60-S1.5 - Retirement"/>
    <m/>
    <x v="1"/>
    <n v="2052"/>
    <b v="0"/>
  </r>
  <r>
    <x v="2"/>
    <s v="0241"/>
    <n v="0"/>
    <n v="0"/>
    <n v="2031"/>
    <n v="1988"/>
    <n v="-31.57"/>
    <n v="0"/>
    <s v="60-S1.5 - Retirement"/>
    <m/>
    <x v="1"/>
    <n v="2052"/>
    <b v="0"/>
  </r>
  <r>
    <x v="2"/>
    <s v="0241"/>
    <n v="0"/>
    <n v="0"/>
    <n v="2031"/>
    <n v="1990"/>
    <n v="-2875.72"/>
    <n v="0"/>
    <s v="60-S1.5 - Retirement"/>
    <m/>
    <x v="1"/>
    <n v="2052"/>
    <b v="0"/>
  </r>
  <r>
    <x v="2"/>
    <s v="0241"/>
    <n v="0"/>
    <n v="0"/>
    <n v="2031"/>
    <n v="1991"/>
    <n v="-50309.760000000002"/>
    <n v="0"/>
    <s v="60-S1.5 - Retirement"/>
    <m/>
    <x v="1"/>
    <n v="2052"/>
    <b v="0"/>
  </r>
  <r>
    <x v="2"/>
    <s v="0241"/>
    <n v="0"/>
    <n v="0"/>
    <n v="2031"/>
    <n v="1992"/>
    <n v="-15.47"/>
    <n v="0"/>
    <s v="60-S1.5 - Retirement"/>
    <m/>
    <x v="1"/>
    <n v="2052"/>
    <b v="0"/>
  </r>
  <r>
    <x v="2"/>
    <s v="0241"/>
    <n v="0"/>
    <n v="0"/>
    <n v="2031"/>
    <n v="1993"/>
    <n v="-358.52"/>
    <n v="0"/>
    <s v="60-S1.5 - Retirement"/>
    <m/>
    <x v="1"/>
    <n v="2052"/>
    <b v="0"/>
  </r>
  <r>
    <x v="2"/>
    <s v="0241"/>
    <n v="0"/>
    <n v="0"/>
    <n v="2031"/>
    <n v="1994"/>
    <n v="-588.48"/>
    <n v="0"/>
    <s v="60-S1.5 - Retirement"/>
    <m/>
    <x v="1"/>
    <n v="2052"/>
    <b v="0"/>
  </r>
  <r>
    <x v="2"/>
    <s v="0241"/>
    <n v="0"/>
    <n v="0"/>
    <n v="2031"/>
    <n v="1996"/>
    <n v="-2160.17"/>
    <n v="0"/>
    <s v="60-S1.5 - Retirement"/>
    <m/>
    <x v="1"/>
    <n v="2052"/>
    <b v="0"/>
  </r>
  <r>
    <x v="2"/>
    <s v="0241"/>
    <n v="0"/>
    <n v="0"/>
    <n v="2031"/>
    <n v="1997"/>
    <n v="-7830.51"/>
    <n v="0"/>
    <s v="60-S1.5 - Retirement"/>
    <m/>
    <x v="1"/>
    <n v="2052"/>
    <b v="0"/>
  </r>
  <r>
    <x v="2"/>
    <s v="0241"/>
    <n v="0"/>
    <n v="0"/>
    <n v="2031"/>
    <n v="1998"/>
    <n v="-557.04"/>
    <n v="0"/>
    <s v="60-S1.5 - Retirement"/>
    <m/>
    <x v="1"/>
    <n v="2052"/>
    <b v="0"/>
  </r>
  <r>
    <x v="2"/>
    <s v="0241"/>
    <n v="0"/>
    <n v="0"/>
    <n v="2031"/>
    <n v="1999"/>
    <n v="-65.099999999999994"/>
    <n v="0"/>
    <s v="60-S1.5 - Retirement"/>
    <m/>
    <x v="1"/>
    <n v="2052"/>
    <b v="0"/>
  </r>
  <r>
    <x v="2"/>
    <s v="0241"/>
    <n v="0"/>
    <n v="0"/>
    <n v="2031"/>
    <n v="2001"/>
    <n v="-5802.7"/>
    <n v="0"/>
    <s v="60-S1.5 - Retirement"/>
    <m/>
    <x v="1"/>
    <n v="2052"/>
    <b v="0"/>
  </r>
  <r>
    <x v="2"/>
    <s v="0241"/>
    <n v="0"/>
    <n v="0"/>
    <n v="2031"/>
    <n v="2003"/>
    <n v="-232.82"/>
    <n v="0"/>
    <s v="60-S1.5 - Retirement"/>
    <m/>
    <x v="1"/>
    <n v="2052"/>
    <b v="0"/>
  </r>
  <r>
    <x v="2"/>
    <s v="0241"/>
    <n v="0"/>
    <n v="0"/>
    <n v="2031"/>
    <n v="2004"/>
    <n v="-1655.01"/>
    <n v="0"/>
    <s v="60-S1.5 - Retirement"/>
    <m/>
    <x v="1"/>
    <n v="2052"/>
    <b v="0"/>
  </r>
  <r>
    <x v="2"/>
    <s v="0241"/>
    <n v="0"/>
    <n v="0"/>
    <n v="2031"/>
    <n v="2006"/>
    <n v="-16383.22"/>
    <n v="0"/>
    <s v="60-S1.5 - Retirement"/>
    <m/>
    <x v="1"/>
    <n v="2052"/>
    <b v="0"/>
  </r>
  <r>
    <x v="2"/>
    <s v="0241"/>
    <n v="0"/>
    <n v="0"/>
    <n v="2031"/>
    <n v="2007"/>
    <n v="-65.040000000000006"/>
    <n v="0"/>
    <s v="60-S1.5 - Retirement"/>
    <m/>
    <x v="1"/>
    <n v="2052"/>
    <b v="0"/>
  </r>
  <r>
    <x v="2"/>
    <s v="0241"/>
    <n v="0"/>
    <n v="0"/>
    <n v="2031"/>
    <n v="2009"/>
    <n v="-2500.9299999999998"/>
    <n v="0"/>
    <s v="60-S1.5 - Retirement"/>
    <m/>
    <x v="1"/>
    <n v="2052"/>
    <b v="0"/>
  </r>
  <r>
    <x v="2"/>
    <s v="0241"/>
    <n v="0"/>
    <n v="0"/>
    <n v="2031"/>
    <n v="2010"/>
    <n v="-101.99"/>
    <n v="0"/>
    <s v="60-S1.5 - Retirement"/>
    <m/>
    <x v="1"/>
    <n v="2052"/>
    <b v="0"/>
  </r>
  <r>
    <x v="2"/>
    <s v="0241"/>
    <n v="0"/>
    <n v="0"/>
    <n v="2032"/>
    <n v="1982"/>
    <n v="-552025.27"/>
    <n v="0"/>
    <s v="60-S1.5 - Retirement"/>
    <m/>
    <x v="1"/>
    <n v="2052"/>
    <b v="0"/>
  </r>
  <r>
    <x v="2"/>
    <s v="0241"/>
    <n v="0"/>
    <n v="0"/>
    <n v="2032"/>
    <n v="1983"/>
    <n v="-18182.5"/>
    <n v="0"/>
    <s v="60-S1.5 - Retirement"/>
    <m/>
    <x v="1"/>
    <n v="2052"/>
    <b v="0"/>
  </r>
  <r>
    <x v="2"/>
    <s v="0241"/>
    <n v="0"/>
    <n v="0"/>
    <n v="2032"/>
    <n v="1988"/>
    <n v="-32.43"/>
    <n v="0"/>
    <s v="60-S1.5 - Retirement"/>
    <m/>
    <x v="1"/>
    <n v="2052"/>
    <b v="0"/>
  </r>
  <r>
    <x v="2"/>
    <s v="0241"/>
    <n v="0"/>
    <n v="0"/>
    <n v="2032"/>
    <n v="1990"/>
    <n v="-2970.77"/>
    <n v="0"/>
    <s v="60-S1.5 - Retirement"/>
    <m/>
    <x v="1"/>
    <n v="2052"/>
    <b v="0"/>
  </r>
  <r>
    <x v="2"/>
    <s v="0241"/>
    <n v="0"/>
    <n v="0"/>
    <n v="2032"/>
    <n v="1991"/>
    <n v="-51970.75"/>
    <n v="0"/>
    <s v="60-S1.5 - Retirement"/>
    <m/>
    <x v="1"/>
    <n v="2052"/>
    <b v="0"/>
  </r>
  <r>
    <x v="2"/>
    <s v="0241"/>
    <n v="0"/>
    <n v="0"/>
    <n v="2032"/>
    <n v="1992"/>
    <n v="-16.05"/>
    <n v="0"/>
    <s v="60-S1.5 - Retirement"/>
    <m/>
    <x v="1"/>
    <n v="2052"/>
    <b v="0"/>
  </r>
  <r>
    <x v="2"/>
    <s v="0241"/>
    <n v="0"/>
    <n v="0"/>
    <n v="2032"/>
    <n v="1993"/>
    <n v="-372.69"/>
    <n v="0"/>
    <s v="60-S1.5 - Retirement"/>
    <m/>
    <x v="1"/>
    <n v="2052"/>
    <b v="0"/>
  </r>
  <r>
    <x v="2"/>
    <s v="0241"/>
    <n v="0"/>
    <n v="0"/>
    <n v="2032"/>
    <n v="1994"/>
    <n v="-611.59"/>
    <n v="0"/>
    <s v="60-S1.5 - Retirement"/>
    <m/>
    <x v="1"/>
    <n v="2052"/>
    <b v="0"/>
  </r>
  <r>
    <x v="2"/>
    <s v="0241"/>
    <n v="0"/>
    <n v="0"/>
    <n v="2032"/>
    <n v="1996"/>
    <n v="-2260.8000000000002"/>
    <n v="0"/>
    <s v="60-S1.5 - Retirement"/>
    <m/>
    <x v="1"/>
    <n v="2052"/>
    <b v="0"/>
  </r>
  <r>
    <x v="2"/>
    <s v="0241"/>
    <n v="0"/>
    <n v="0"/>
    <n v="2032"/>
    <n v="1997"/>
    <n v="-8191.61"/>
    <n v="0"/>
    <s v="60-S1.5 - Retirement"/>
    <m/>
    <x v="1"/>
    <n v="2052"/>
    <b v="0"/>
  </r>
  <r>
    <x v="2"/>
    <s v="0241"/>
    <n v="0"/>
    <n v="0"/>
    <n v="2032"/>
    <n v="1998"/>
    <n v="-585.82000000000005"/>
    <n v="0"/>
    <s v="60-S1.5 - Retirement"/>
    <m/>
    <x v="1"/>
    <n v="2052"/>
    <b v="0"/>
  </r>
  <r>
    <x v="2"/>
    <s v="0241"/>
    <n v="0"/>
    <n v="0"/>
    <n v="2032"/>
    <n v="1999"/>
    <n v="-68.64"/>
    <n v="0"/>
    <s v="60-S1.5 - Retirement"/>
    <m/>
    <x v="1"/>
    <n v="2052"/>
    <b v="0"/>
  </r>
  <r>
    <x v="2"/>
    <s v="0241"/>
    <n v="0"/>
    <n v="0"/>
    <n v="2032"/>
    <n v="2001"/>
    <n v="-6151.54"/>
    <n v="0"/>
    <s v="60-S1.5 - Retirement"/>
    <m/>
    <x v="1"/>
    <n v="2052"/>
    <b v="0"/>
  </r>
  <r>
    <x v="2"/>
    <s v="0241"/>
    <n v="0"/>
    <n v="0"/>
    <n v="2032"/>
    <n v="2003"/>
    <n v="-247.34"/>
    <n v="0"/>
    <s v="60-S1.5 - Retirement"/>
    <m/>
    <x v="1"/>
    <n v="2052"/>
    <b v="0"/>
  </r>
  <r>
    <x v="2"/>
    <s v="0241"/>
    <n v="0"/>
    <n v="0"/>
    <n v="2032"/>
    <n v="2004"/>
    <n v="-1770.52"/>
    <n v="0"/>
    <s v="60-S1.5 - Retirement"/>
    <m/>
    <x v="1"/>
    <n v="2052"/>
    <b v="0"/>
  </r>
  <r>
    <x v="2"/>
    <s v="0241"/>
    <n v="0"/>
    <n v="0"/>
    <n v="2032"/>
    <n v="2006"/>
    <n v="-17569.509999999998"/>
    <n v="0"/>
    <s v="60-S1.5 - Retirement"/>
    <m/>
    <x v="1"/>
    <n v="2052"/>
    <b v="0"/>
  </r>
  <r>
    <x v="2"/>
    <s v="0241"/>
    <n v="0"/>
    <n v="0"/>
    <n v="2032"/>
    <n v="2007"/>
    <n v="-70.31"/>
    <n v="0"/>
    <s v="60-S1.5 - Retirement"/>
    <m/>
    <x v="1"/>
    <n v="2052"/>
    <b v="0"/>
  </r>
  <r>
    <x v="2"/>
    <s v="0241"/>
    <n v="0"/>
    <n v="0"/>
    <n v="2032"/>
    <n v="2009"/>
    <n v="-2711.89"/>
    <n v="0"/>
    <s v="60-S1.5 - Retirement"/>
    <m/>
    <x v="1"/>
    <n v="2052"/>
    <b v="0"/>
  </r>
  <r>
    <x v="2"/>
    <s v="0241"/>
    <n v="0"/>
    <n v="0"/>
    <n v="2032"/>
    <n v="2010"/>
    <n v="-111.66"/>
    <n v="0"/>
    <s v="60-S1.5 - Retirement"/>
    <m/>
    <x v="1"/>
    <n v="2052"/>
    <b v="0"/>
  </r>
  <r>
    <x v="2"/>
    <s v="0241"/>
    <n v="0"/>
    <n v="0"/>
    <n v="2033"/>
    <n v="1982"/>
    <n v="-560866.89"/>
    <n v="0"/>
    <s v="60-S1.5 - Retirement"/>
    <m/>
    <x v="1"/>
    <n v="2052"/>
    <b v="0"/>
  </r>
  <r>
    <x v="2"/>
    <s v="0241"/>
    <n v="0"/>
    <n v="0"/>
    <n v="2033"/>
    <n v="1983"/>
    <n v="-18485.650000000001"/>
    <n v="0"/>
    <s v="60-S1.5 - Retirement"/>
    <m/>
    <x v="1"/>
    <n v="2052"/>
    <b v="0"/>
  </r>
  <r>
    <x v="2"/>
    <s v="0241"/>
    <n v="0"/>
    <n v="0"/>
    <n v="2033"/>
    <n v="1988"/>
    <n v="-33.31"/>
    <n v="0"/>
    <s v="60-S1.5 - Retirement"/>
    <m/>
    <x v="1"/>
    <n v="2052"/>
    <b v="0"/>
  </r>
  <r>
    <x v="2"/>
    <s v="0241"/>
    <n v="0"/>
    <n v="0"/>
    <n v="2033"/>
    <n v="1990"/>
    <n v="-3062.61"/>
    <n v="0"/>
    <s v="60-S1.5 - Retirement"/>
    <m/>
    <x v="1"/>
    <n v="2052"/>
    <b v="0"/>
  </r>
  <r>
    <x v="2"/>
    <s v="0241"/>
    <n v="0"/>
    <n v="0"/>
    <n v="2033"/>
    <n v="1991"/>
    <n v="-53688.4"/>
    <n v="0"/>
    <s v="60-S1.5 - Retirement"/>
    <m/>
    <x v="1"/>
    <n v="2052"/>
    <b v="0"/>
  </r>
  <r>
    <x v="2"/>
    <s v="0241"/>
    <n v="0"/>
    <n v="0"/>
    <n v="2033"/>
    <n v="1992"/>
    <n v="-16.579999999999998"/>
    <n v="0"/>
    <s v="60-S1.5 - Retirement"/>
    <m/>
    <x v="1"/>
    <n v="2052"/>
    <b v="0"/>
  </r>
  <r>
    <x v="2"/>
    <s v="0241"/>
    <n v="0"/>
    <n v="0"/>
    <n v="2033"/>
    <n v="1993"/>
    <n v="-386.56"/>
    <n v="0"/>
    <s v="60-S1.5 - Retirement"/>
    <m/>
    <x v="1"/>
    <n v="2052"/>
    <b v="0"/>
  </r>
  <r>
    <x v="2"/>
    <s v="0241"/>
    <n v="0"/>
    <n v="0"/>
    <n v="2033"/>
    <n v="1994"/>
    <n v="-635.76"/>
    <n v="0"/>
    <s v="60-S1.5 - Retirement"/>
    <m/>
    <x v="1"/>
    <n v="2052"/>
    <b v="0"/>
  </r>
  <r>
    <x v="2"/>
    <s v="0241"/>
    <n v="0"/>
    <n v="0"/>
    <n v="2033"/>
    <n v="1996"/>
    <n v="-2360.4699999999998"/>
    <n v="0"/>
    <s v="60-S1.5 - Retirement"/>
    <m/>
    <x v="1"/>
    <n v="2052"/>
    <b v="0"/>
  </r>
  <r>
    <x v="2"/>
    <s v="0241"/>
    <n v="0"/>
    <n v="0"/>
    <n v="2033"/>
    <n v="1997"/>
    <n v="-8573.2000000000007"/>
    <n v="0"/>
    <s v="60-S1.5 - Retirement"/>
    <m/>
    <x v="1"/>
    <n v="2052"/>
    <b v="0"/>
  </r>
  <r>
    <x v="2"/>
    <s v="0241"/>
    <n v="0"/>
    <n v="0"/>
    <n v="2033"/>
    <n v="1998"/>
    <n v="-612.83000000000004"/>
    <n v="0"/>
    <s v="60-S1.5 - Retirement"/>
    <m/>
    <x v="1"/>
    <n v="2052"/>
    <b v="0"/>
  </r>
  <r>
    <x v="2"/>
    <s v="0241"/>
    <n v="0"/>
    <n v="0"/>
    <n v="2033"/>
    <n v="1999"/>
    <n v="-72.180000000000007"/>
    <n v="0"/>
    <s v="60-S1.5 - Retirement"/>
    <m/>
    <x v="1"/>
    <n v="2052"/>
    <b v="0"/>
  </r>
  <r>
    <x v="2"/>
    <s v="0241"/>
    <n v="0"/>
    <n v="0"/>
    <n v="2033"/>
    <n v="2001"/>
    <n v="-6482.19"/>
    <n v="0"/>
    <s v="60-S1.5 - Retirement"/>
    <m/>
    <x v="1"/>
    <n v="2052"/>
    <b v="0"/>
  </r>
  <r>
    <x v="2"/>
    <s v="0241"/>
    <n v="0"/>
    <n v="0"/>
    <n v="2033"/>
    <n v="2003"/>
    <n v="-262.98"/>
    <n v="0"/>
    <s v="60-S1.5 - Retirement"/>
    <m/>
    <x v="1"/>
    <n v="2052"/>
    <b v="0"/>
  </r>
  <r>
    <x v="2"/>
    <s v="0241"/>
    <n v="0"/>
    <n v="0"/>
    <n v="2033"/>
    <n v="2004"/>
    <n v="-1880.98"/>
    <n v="0"/>
    <s v="60-S1.5 - Retirement"/>
    <m/>
    <x v="1"/>
    <n v="2052"/>
    <b v="0"/>
  </r>
  <r>
    <x v="2"/>
    <s v="0241"/>
    <n v="0"/>
    <n v="0"/>
    <n v="2033"/>
    <n v="2006"/>
    <n v="-18858.43"/>
    <n v="0"/>
    <s v="60-S1.5 - Retirement"/>
    <m/>
    <x v="1"/>
    <n v="2052"/>
    <b v="0"/>
  </r>
  <r>
    <x v="2"/>
    <s v="0241"/>
    <n v="0"/>
    <n v="0"/>
    <n v="2033"/>
    <n v="2007"/>
    <n v="-75.400000000000006"/>
    <n v="0"/>
    <s v="60-S1.5 - Retirement"/>
    <m/>
    <x v="1"/>
    <n v="2052"/>
    <b v="0"/>
  </r>
  <r>
    <x v="2"/>
    <s v="0241"/>
    <n v="0"/>
    <n v="0"/>
    <n v="2033"/>
    <n v="2009"/>
    <n v="-2943.24"/>
    <n v="0"/>
    <s v="60-S1.5 - Retirement"/>
    <m/>
    <x v="1"/>
    <n v="2052"/>
    <b v="0"/>
  </r>
  <r>
    <x v="2"/>
    <s v="0241"/>
    <n v="0"/>
    <n v="0"/>
    <n v="2033"/>
    <n v="2010"/>
    <n v="-121.07"/>
    <n v="0"/>
    <s v="60-S1.5 - Retirement"/>
    <m/>
    <x v="1"/>
    <n v="2052"/>
    <b v="0"/>
  </r>
  <r>
    <x v="2"/>
    <s v="0241"/>
    <n v="0"/>
    <n v="0"/>
    <n v="2034"/>
    <n v="1982"/>
    <n v="-568812.16"/>
    <n v="0"/>
    <s v="60-S1.5 - Retirement"/>
    <m/>
    <x v="1"/>
    <n v="2052"/>
    <b v="0"/>
  </r>
  <r>
    <x v="2"/>
    <s v="0241"/>
    <n v="0"/>
    <n v="0"/>
    <n v="2034"/>
    <n v="1983"/>
    <n v="-18781.73"/>
    <n v="0"/>
    <s v="60-S1.5 - Retirement"/>
    <m/>
    <x v="1"/>
    <n v="2052"/>
    <b v="0"/>
  </r>
  <r>
    <x v="2"/>
    <s v="0241"/>
    <n v="0"/>
    <n v="0"/>
    <n v="2034"/>
    <n v="1988"/>
    <n v="-34.14"/>
    <n v="0"/>
    <s v="60-S1.5 - Retirement"/>
    <m/>
    <x v="1"/>
    <n v="2052"/>
    <b v="0"/>
  </r>
  <r>
    <x v="2"/>
    <s v="0241"/>
    <n v="0"/>
    <n v="0"/>
    <n v="2034"/>
    <n v="1990"/>
    <n v="-3146"/>
    <n v="0"/>
    <s v="60-S1.5 - Retirement"/>
    <m/>
    <x v="1"/>
    <n v="2052"/>
    <b v="0"/>
  </r>
  <r>
    <x v="2"/>
    <s v="0241"/>
    <n v="0"/>
    <n v="0"/>
    <n v="2034"/>
    <n v="1991"/>
    <n v="-55348.22"/>
    <n v="0"/>
    <s v="60-S1.5 - Retirement"/>
    <m/>
    <x v="1"/>
    <n v="2052"/>
    <b v="0"/>
  </r>
  <r>
    <x v="2"/>
    <s v="0241"/>
    <n v="0"/>
    <n v="0"/>
    <n v="2034"/>
    <n v="1992"/>
    <n v="-17.13"/>
    <n v="0"/>
    <s v="60-S1.5 - Retirement"/>
    <m/>
    <x v="1"/>
    <n v="2052"/>
    <b v="0"/>
  </r>
  <r>
    <x v="2"/>
    <s v="0241"/>
    <n v="0"/>
    <n v="0"/>
    <n v="2034"/>
    <n v="1993"/>
    <n v="-399.32"/>
    <n v="0"/>
    <s v="60-S1.5 - Retirement"/>
    <m/>
    <x v="1"/>
    <n v="2052"/>
    <b v="0"/>
  </r>
  <r>
    <x v="2"/>
    <s v="0241"/>
    <n v="0"/>
    <n v="0"/>
    <n v="2034"/>
    <n v="1994"/>
    <n v="-659.42"/>
    <n v="0"/>
    <s v="60-S1.5 - Retirement"/>
    <m/>
    <x v="1"/>
    <n v="2052"/>
    <b v="0"/>
  </r>
  <r>
    <x v="2"/>
    <s v="0241"/>
    <n v="0"/>
    <n v="0"/>
    <n v="2034"/>
    <n v="1996"/>
    <n v="-2453.1799999999998"/>
    <n v="0"/>
    <s v="60-S1.5 - Retirement"/>
    <m/>
    <x v="1"/>
    <n v="2052"/>
    <b v="0"/>
  </r>
  <r>
    <x v="2"/>
    <s v="0241"/>
    <n v="0"/>
    <n v="0"/>
    <n v="2034"/>
    <n v="1997"/>
    <n v="-8951.18"/>
    <n v="0"/>
    <s v="60-S1.5 - Retirement"/>
    <m/>
    <x v="1"/>
    <n v="2052"/>
    <b v="0"/>
  </r>
  <r>
    <x v="2"/>
    <s v="0241"/>
    <n v="0"/>
    <n v="0"/>
    <n v="2034"/>
    <n v="1998"/>
    <n v="-641.38"/>
    <n v="0"/>
    <s v="60-S1.5 - Retirement"/>
    <m/>
    <x v="1"/>
    <n v="2052"/>
    <b v="0"/>
  </r>
  <r>
    <x v="2"/>
    <s v="0241"/>
    <n v="0"/>
    <n v="0"/>
    <n v="2034"/>
    <n v="1999"/>
    <n v="-75.510000000000005"/>
    <n v="0"/>
    <s v="60-S1.5 - Retirement"/>
    <m/>
    <x v="1"/>
    <n v="2052"/>
    <b v="0"/>
  </r>
  <r>
    <x v="2"/>
    <s v="0241"/>
    <n v="0"/>
    <n v="0"/>
    <n v="2034"/>
    <n v="2001"/>
    <n v="-6834.85"/>
    <n v="0"/>
    <s v="60-S1.5 - Retirement"/>
    <m/>
    <x v="1"/>
    <n v="2052"/>
    <b v="0"/>
  </r>
  <r>
    <x v="2"/>
    <s v="0241"/>
    <n v="0"/>
    <n v="0"/>
    <n v="2034"/>
    <n v="2003"/>
    <n v="-278.79000000000002"/>
    <n v="0"/>
    <s v="60-S1.5 - Retirement"/>
    <m/>
    <x v="1"/>
    <n v="2052"/>
    <b v="0"/>
  </r>
  <r>
    <x v="2"/>
    <s v="0241"/>
    <n v="0"/>
    <n v="0"/>
    <n v="2034"/>
    <n v="2004"/>
    <n v="-1999.91"/>
    <n v="0"/>
    <s v="60-S1.5 - Retirement"/>
    <m/>
    <x v="1"/>
    <n v="2052"/>
    <b v="0"/>
  </r>
  <r>
    <x v="2"/>
    <s v="0241"/>
    <n v="0"/>
    <n v="0"/>
    <n v="2034"/>
    <n v="2006"/>
    <n v="-20174.62"/>
    <n v="0"/>
    <s v="60-S1.5 - Retirement"/>
    <m/>
    <x v="1"/>
    <n v="2052"/>
    <b v="0"/>
  </r>
  <r>
    <x v="2"/>
    <s v="0241"/>
    <n v="0"/>
    <n v="0"/>
    <n v="2034"/>
    <n v="2007"/>
    <n v="-80.930000000000007"/>
    <n v="0"/>
    <s v="60-S1.5 - Retirement"/>
    <m/>
    <x v="1"/>
    <n v="2052"/>
    <b v="0"/>
  </r>
  <r>
    <x v="2"/>
    <s v="0241"/>
    <n v="0"/>
    <n v="0"/>
    <n v="2034"/>
    <n v="2009"/>
    <n v="-3181.94"/>
    <n v="0"/>
    <s v="60-S1.5 - Retirement"/>
    <m/>
    <x v="1"/>
    <n v="2052"/>
    <b v="0"/>
  </r>
  <r>
    <x v="2"/>
    <s v="0241"/>
    <n v="0"/>
    <n v="0"/>
    <n v="2034"/>
    <n v="2010"/>
    <n v="-131.4"/>
    <n v="0"/>
    <s v="60-S1.5 - Retirement"/>
    <m/>
    <x v="1"/>
    <n v="2052"/>
    <b v="0"/>
  </r>
  <r>
    <x v="2"/>
    <s v="0241"/>
    <n v="0"/>
    <n v="0"/>
    <n v="2035"/>
    <n v="1982"/>
    <n v="-575502.27"/>
    <n v="0"/>
    <s v="60-S1.5 - Retirement"/>
    <m/>
    <x v="1"/>
    <n v="2052"/>
    <b v="0"/>
  </r>
  <r>
    <x v="2"/>
    <s v="0241"/>
    <n v="0"/>
    <n v="0"/>
    <n v="2035"/>
    <n v="1983"/>
    <n v="-19047.79"/>
    <n v="0"/>
    <s v="60-S1.5 - Retirement"/>
    <m/>
    <x v="1"/>
    <n v="2052"/>
    <b v="0"/>
  </r>
  <r>
    <x v="2"/>
    <s v="0241"/>
    <n v="0"/>
    <n v="0"/>
    <n v="2035"/>
    <n v="1988"/>
    <n v="-34.880000000000003"/>
    <n v="0"/>
    <s v="60-S1.5 - Retirement"/>
    <m/>
    <x v="1"/>
    <n v="2052"/>
    <b v="0"/>
  </r>
  <r>
    <x v="2"/>
    <s v="0241"/>
    <n v="0"/>
    <n v="0"/>
    <n v="2035"/>
    <n v="1990"/>
    <n v="-3231.08"/>
    <n v="0"/>
    <s v="60-S1.5 - Retirement"/>
    <m/>
    <x v="1"/>
    <n v="2052"/>
    <b v="0"/>
  </r>
  <r>
    <x v="2"/>
    <s v="0241"/>
    <n v="0"/>
    <n v="0"/>
    <n v="2035"/>
    <n v="1991"/>
    <n v="-56855.29"/>
    <n v="0"/>
    <s v="60-S1.5 - Retirement"/>
    <m/>
    <x v="1"/>
    <n v="2052"/>
    <b v="0"/>
  </r>
  <r>
    <x v="2"/>
    <s v="0241"/>
    <n v="0"/>
    <n v="0"/>
    <n v="2035"/>
    <n v="1992"/>
    <n v="-17.66"/>
    <n v="0"/>
    <s v="60-S1.5 - Retirement"/>
    <m/>
    <x v="1"/>
    <n v="2052"/>
    <b v="0"/>
  </r>
  <r>
    <x v="2"/>
    <s v="0241"/>
    <n v="0"/>
    <n v="0"/>
    <n v="2035"/>
    <n v="1993"/>
    <n v="-412.52"/>
    <n v="0"/>
    <s v="60-S1.5 - Retirement"/>
    <m/>
    <x v="1"/>
    <n v="2052"/>
    <b v="0"/>
  </r>
  <r>
    <x v="2"/>
    <s v="0241"/>
    <n v="0"/>
    <n v="0"/>
    <n v="2035"/>
    <n v="1994"/>
    <n v="-681.2"/>
    <n v="0"/>
    <s v="60-S1.5 - Retirement"/>
    <m/>
    <x v="1"/>
    <n v="2052"/>
    <b v="0"/>
  </r>
  <r>
    <x v="2"/>
    <s v="0241"/>
    <n v="0"/>
    <n v="0"/>
    <n v="2035"/>
    <n v="1996"/>
    <n v="-2550.13"/>
    <n v="0"/>
    <s v="60-S1.5 - Retirement"/>
    <m/>
    <x v="1"/>
    <n v="2052"/>
    <b v="0"/>
  </r>
  <r>
    <x v="2"/>
    <s v="0241"/>
    <n v="0"/>
    <n v="0"/>
    <n v="2035"/>
    <n v="1997"/>
    <n v="-9302.73"/>
    <n v="0"/>
    <s v="60-S1.5 - Retirement"/>
    <m/>
    <x v="1"/>
    <n v="2052"/>
    <b v="0"/>
  </r>
  <r>
    <x v="2"/>
    <s v="0241"/>
    <n v="0"/>
    <n v="0"/>
    <n v="2035"/>
    <n v="1998"/>
    <n v="-669.65"/>
    <n v="0"/>
    <s v="60-S1.5 - Retirement"/>
    <m/>
    <x v="1"/>
    <n v="2052"/>
    <b v="0"/>
  </r>
  <r>
    <x v="2"/>
    <s v="0241"/>
    <n v="0"/>
    <n v="0"/>
    <n v="2035"/>
    <n v="1999"/>
    <n v="-79.03"/>
    <n v="0"/>
    <s v="60-S1.5 - Retirement"/>
    <m/>
    <x v="1"/>
    <n v="2052"/>
    <b v="0"/>
  </r>
  <r>
    <x v="2"/>
    <s v="0241"/>
    <n v="0"/>
    <n v="0"/>
    <n v="2035"/>
    <n v="2001"/>
    <n v="-7187.94"/>
    <n v="0"/>
    <s v="60-S1.5 - Retirement"/>
    <m/>
    <x v="1"/>
    <n v="2052"/>
    <b v="0"/>
  </r>
  <r>
    <x v="2"/>
    <s v="0241"/>
    <n v="0"/>
    <n v="0"/>
    <n v="2035"/>
    <n v="2003"/>
    <n v="-293.77999999999997"/>
    <n v="0"/>
    <s v="60-S1.5 - Retirement"/>
    <m/>
    <x v="1"/>
    <n v="2052"/>
    <b v="0"/>
  </r>
  <r>
    <x v="2"/>
    <s v="0241"/>
    <n v="0"/>
    <n v="0"/>
    <n v="2035"/>
    <n v="2004"/>
    <n v="-2120.13"/>
    <n v="0"/>
    <s v="60-S1.5 - Retirement"/>
    <m/>
    <x v="1"/>
    <n v="2052"/>
    <b v="0"/>
  </r>
  <r>
    <x v="2"/>
    <s v="0241"/>
    <n v="0"/>
    <n v="0"/>
    <n v="2035"/>
    <n v="2006"/>
    <n v="-21433.26"/>
    <n v="0"/>
    <s v="60-S1.5 - Retirement"/>
    <m/>
    <x v="1"/>
    <n v="2052"/>
    <b v="0"/>
  </r>
  <r>
    <x v="2"/>
    <s v="0241"/>
    <n v="0"/>
    <n v="0"/>
    <n v="2035"/>
    <n v="2007"/>
    <n v="-86.58"/>
    <n v="0"/>
    <s v="60-S1.5 - Retirement"/>
    <m/>
    <x v="1"/>
    <n v="2052"/>
    <b v="0"/>
  </r>
  <r>
    <x v="2"/>
    <s v="0241"/>
    <n v="0"/>
    <n v="0"/>
    <n v="2035"/>
    <n v="2009"/>
    <n v="-3412.34"/>
    <n v="0"/>
    <s v="60-S1.5 - Retirement"/>
    <m/>
    <x v="1"/>
    <n v="2052"/>
    <b v="0"/>
  </r>
  <r>
    <x v="2"/>
    <s v="0241"/>
    <n v="0"/>
    <n v="0"/>
    <n v="2035"/>
    <n v="2010"/>
    <n v="-142.06"/>
    <n v="0"/>
    <s v="60-S1.5 - Retirement"/>
    <m/>
    <x v="1"/>
    <n v="2052"/>
    <b v="0"/>
  </r>
  <r>
    <x v="2"/>
    <s v="0241"/>
    <n v="0"/>
    <n v="0"/>
    <n v="2036"/>
    <n v="1982"/>
    <n v="-581740.78"/>
    <n v="0"/>
    <s v="60-S1.5 - Retirement"/>
    <m/>
    <x v="1"/>
    <n v="2052"/>
    <b v="0"/>
  </r>
  <r>
    <x v="2"/>
    <s v="0241"/>
    <n v="0"/>
    <n v="0"/>
    <n v="2036"/>
    <n v="1983"/>
    <n v="-19271.82"/>
    <n v="0"/>
    <s v="60-S1.5 - Retirement"/>
    <m/>
    <x v="1"/>
    <n v="2052"/>
    <b v="0"/>
  </r>
  <r>
    <x v="2"/>
    <s v="0241"/>
    <n v="0"/>
    <n v="0"/>
    <n v="2036"/>
    <n v="1988"/>
    <n v="-35.630000000000003"/>
    <n v="0"/>
    <s v="60-S1.5 - Retirement"/>
    <m/>
    <x v="1"/>
    <n v="2052"/>
    <b v="0"/>
  </r>
  <r>
    <x v="2"/>
    <s v="0241"/>
    <n v="0"/>
    <n v="0"/>
    <n v="2036"/>
    <n v="1990"/>
    <n v="-3311.95"/>
    <n v="0"/>
    <s v="60-S1.5 - Retirement"/>
    <m/>
    <x v="1"/>
    <n v="2052"/>
    <b v="0"/>
  </r>
  <r>
    <x v="2"/>
    <s v="0241"/>
    <n v="0"/>
    <n v="0"/>
    <n v="2036"/>
    <n v="1991"/>
    <n v="-58392.83"/>
    <n v="0"/>
    <s v="60-S1.5 - Retirement"/>
    <m/>
    <x v="1"/>
    <n v="2052"/>
    <b v="0"/>
  </r>
  <r>
    <x v="2"/>
    <s v="0241"/>
    <n v="0"/>
    <n v="0"/>
    <n v="2036"/>
    <n v="1992"/>
    <n v="-18.14"/>
    <n v="0"/>
    <s v="60-S1.5 - Retirement"/>
    <m/>
    <x v="1"/>
    <n v="2052"/>
    <b v="0"/>
  </r>
  <r>
    <x v="2"/>
    <s v="0241"/>
    <n v="0"/>
    <n v="0"/>
    <n v="2036"/>
    <n v="1993"/>
    <n v="-425.27"/>
    <n v="0"/>
    <s v="60-S1.5 - Retirement"/>
    <m/>
    <x v="1"/>
    <n v="2052"/>
    <b v="0"/>
  </r>
  <r>
    <x v="2"/>
    <s v="0241"/>
    <n v="0"/>
    <n v="0"/>
    <n v="2036"/>
    <n v="1994"/>
    <n v="-703.71"/>
    <n v="0"/>
    <s v="60-S1.5 - Retirement"/>
    <m/>
    <x v="1"/>
    <n v="2052"/>
    <b v="0"/>
  </r>
  <r>
    <x v="2"/>
    <s v="0241"/>
    <n v="0"/>
    <n v="0"/>
    <n v="2036"/>
    <n v="1996"/>
    <n v="-2645.05"/>
    <n v="0"/>
    <s v="60-S1.5 - Retirement"/>
    <m/>
    <x v="1"/>
    <n v="2052"/>
    <b v="0"/>
  </r>
  <r>
    <x v="2"/>
    <s v="0241"/>
    <n v="0"/>
    <n v="0"/>
    <n v="2036"/>
    <n v="1997"/>
    <n v="-9670.3799999999992"/>
    <n v="0"/>
    <s v="60-S1.5 - Retirement"/>
    <m/>
    <x v="1"/>
    <n v="2052"/>
    <b v="0"/>
  </r>
  <r>
    <x v="2"/>
    <s v="0241"/>
    <n v="0"/>
    <n v="0"/>
    <n v="2036"/>
    <n v="1998"/>
    <n v="-695.95"/>
    <n v="0"/>
    <s v="60-S1.5 - Retirement"/>
    <m/>
    <x v="1"/>
    <n v="2052"/>
    <b v="0"/>
  </r>
  <r>
    <x v="2"/>
    <s v="0241"/>
    <n v="0"/>
    <n v="0"/>
    <n v="2036"/>
    <n v="1999"/>
    <n v="-82.51"/>
    <n v="0"/>
    <s v="60-S1.5 - Retirement"/>
    <m/>
    <x v="1"/>
    <n v="2052"/>
    <b v="0"/>
  </r>
  <r>
    <x v="2"/>
    <s v="0241"/>
    <n v="0"/>
    <n v="0"/>
    <n v="2036"/>
    <n v="2001"/>
    <n v="-7519.41"/>
    <n v="0"/>
    <s v="60-S1.5 - Retirement"/>
    <m/>
    <x v="1"/>
    <n v="2052"/>
    <b v="0"/>
  </r>
  <r>
    <x v="2"/>
    <s v="0241"/>
    <n v="0"/>
    <n v="0"/>
    <n v="2036"/>
    <n v="2003"/>
    <n v="-309.76"/>
    <n v="0"/>
    <s v="60-S1.5 - Retirement"/>
    <m/>
    <x v="1"/>
    <n v="2052"/>
    <b v="0"/>
  </r>
  <r>
    <x v="2"/>
    <s v="0241"/>
    <n v="0"/>
    <n v="0"/>
    <n v="2036"/>
    <n v="2004"/>
    <n v="-2234.09"/>
    <n v="0"/>
    <s v="60-S1.5 - Retirement"/>
    <m/>
    <x v="1"/>
    <n v="2052"/>
    <b v="0"/>
  </r>
  <r>
    <x v="2"/>
    <s v="0241"/>
    <n v="0"/>
    <n v="0"/>
    <n v="2036"/>
    <n v="2006"/>
    <n v="-22788.45"/>
    <n v="0"/>
    <s v="60-S1.5 - Retirement"/>
    <m/>
    <x v="1"/>
    <n v="2052"/>
    <b v="0"/>
  </r>
  <r>
    <x v="2"/>
    <s v="0241"/>
    <n v="0"/>
    <n v="0"/>
    <n v="2036"/>
    <n v="2007"/>
    <n v="-91.98"/>
    <n v="0"/>
    <s v="60-S1.5 - Retirement"/>
    <m/>
    <x v="1"/>
    <n v="2052"/>
    <b v="0"/>
  </r>
  <r>
    <x v="2"/>
    <s v="0241"/>
    <n v="0"/>
    <n v="0"/>
    <n v="2036"/>
    <n v="2009"/>
    <n v="-3662.67"/>
    <n v="0"/>
    <s v="60-S1.5 - Retirement"/>
    <m/>
    <x v="1"/>
    <n v="2052"/>
    <b v="0"/>
  </r>
  <r>
    <x v="2"/>
    <s v="0241"/>
    <n v="0"/>
    <n v="0"/>
    <n v="2036"/>
    <n v="2010"/>
    <n v="-152.35"/>
    <n v="0"/>
    <s v="60-S1.5 - Retirement"/>
    <m/>
    <x v="1"/>
    <n v="2052"/>
    <b v="0"/>
  </r>
  <r>
    <x v="2"/>
    <s v="0241"/>
    <n v="0"/>
    <n v="0"/>
    <n v="2037"/>
    <n v="1982"/>
    <n v="-587007.27"/>
    <n v="0"/>
    <s v="60-S1.5 - Retirement"/>
    <m/>
    <x v="1"/>
    <n v="2052"/>
    <b v="0"/>
  </r>
  <r>
    <x v="2"/>
    <s v="0241"/>
    <n v="0"/>
    <n v="0"/>
    <n v="2037"/>
    <n v="1983"/>
    <n v="-19480.73"/>
    <n v="0"/>
    <s v="60-S1.5 - Retirement"/>
    <m/>
    <x v="1"/>
    <n v="2052"/>
    <b v="0"/>
  </r>
  <r>
    <x v="2"/>
    <s v="0241"/>
    <n v="0"/>
    <n v="0"/>
    <n v="2037"/>
    <n v="1988"/>
    <n v="-36.32"/>
    <n v="0"/>
    <s v="60-S1.5 - Retirement"/>
    <m/>
    <x v="1"/>
    <n v="2052"/>
    <b v="0"/>
  </r>
  <r>
    <x v="2"/>
    <s v="0241"/>
    <n v="0"/>
    <n v="0"/>
    <n v="2037"/>
    <n v="1990"/>
    <n v="-3384.17"/>
    <n v="0"/>
    <s v="60-S1.5 - Retirement"/>
    <m/>
    <x v="1"/>
    <n v="2052"/>
    <b v="0"/>
  </r>
  <r>
    <x v="2"/>
    <s v="0241"/>
    <n v="0"/>
    <n v="0"/>
    <n v="2037"/>
    <n v="1991"/>
    <n v="-59854.28"/>
    <n v="0"/>
    <s v="60-S1.5 - Retirement"/>
    <m/>
    <x v="1"/>
    <n v="2052"/>
    <b v="0"/>
  </r>
  <r>
    <x v="2"/>
    <s v="0241"/>
    <n v="0"/>
    <n v="0"/>
    <n v="2037"/>
    <n v="1992"/>
    <n v="-18.63"/>
    <n v="0"/>
    <s v="60-S1.5 - Retirement"/>
    <m/>
    <x v="1"/>
    <n v="2052"/>
    <b v="0"/>
  </r>
  <r>
    <x v="2"/>
    <s v="0241"/>
    <n v="0"/>
    <n v="0"/>
    <n v="2037"/>
    <n v="1993"/>
    <n v="-436.85"/>
    <n v="0"/>
    <s v="60-S1.5 - Retirement"/>
    <m/>
    <x v="1"/>
    <n v="2052"/>
    <b v="0"/>
  </r>
  <r>
    <x v="2"/>
    <s v="0241"/>
    <n v="0"/>
    <n v="0"/>
    <n v="2037"/>
    <n v="1994"/>
    <n v="-725.46"/>
    <n v="0"/>
    <s v="60-S1.5 - Retirement"/>
    <m/>
    <x v="1"/>
    <n v="2052"/>
    <b v="0"/>
  </r>
  <r>
    <x v="2"/>
    <s v="0241"/>
    <n v="0"/>
    <n v="0"/>
    <n v="2037"/>
    <n v="1996"/>
    <n v="-2732.38"/>
    <n v="0"/>
    <s v="60-S1.5 - Retirement"/>
    <m/>
    <x v="1"/>
    <n v="2052"/>
    <b v="0"/>
  </r>
  <r>
    <x v="2"/>
    <s v="0241"/>
    <n v="0"/>
    <n v="0"/>
    <n v="2037"/>
    <n v="1997"/>
    <n v="-10030.32"/>
    <n v="0"/>
    <s v="60-S1.5 - Retirement"/>
    <m/>
    <x v="1"/>
    <n v="2052"/>
    <b v="0"/>
  </r>
  <r>
    <x v="2"/>
    <s v="0241"/>
    <n v="0"/>
    <n v="0"/>
    <n v="2037"/>
    <n v="1998"/>
    <n v="-723.46"/>
    <n v="0"/>
    <s v="60-S1.5 - Retirement"/>
    <m/>
    <x v="1"/>
    <n v="2052"/>
    <b v="0"/>
  </r>
  <r>
    <x v="2"/>
    <s v="0241"/>
    <n v="0"/>
    <n v="0"/>
    <n v="2037"/>
    <n v="1999"/>
    <n v="-85.75"/>
    <n v="0"/>
    <s v="60-S1.5 - Retirement"/>
    <m/>
    <x v="1"/>
    <n v="2052"/>
    <b v="0"/>
  </r>
  <r>
    <x v="2"/>
    <s v="0241"/>
    <n v="0"/>
    <n v="0"/>
    <n v="2037"/>
    <n v="2001"/>
    <n v="-7869.68"/>
    <n v="0"/>
    <s v="60-S1.5 - Retirement"/>
    <m/>
    <x v="1"/>
    <n v="2052"/>
    <b v="0"/>
  </r>
  <r>
    <x v="2"/>
    <s v="0241"/>
    <n v="0"/>
    <n v="0"/>
    <n v="2037"/>
    <n v="2003"/>
    <n v="-325.76"/>
    <n v="0"/>
    <s v="60-S1.5 - Retirement"/>
    <m/>
    <x v="1"/>
    <n v="2052"/>
    <b v="0"/>
  </r>
  <r>
    <x v="2"/>
    <s v="0241"/>
    <n v="0"/>
    <n v="0"/>
    <n v="2037"/>
    <n v="2004"/>
    <n v="-2355.64"/>
    <n v="0"/>
    <s v="60-S1.5 - Retirement"/>
    <m/>
    <x v="1"/>
    <n v="2052"/>
    <b v="0"/>
  </r>
  <r>
    <x v="2"/>
    <s v="0241"/>
    <n v="0"/>
    <n v="0"/>
    <n v="2037"/>
    <n v="2006"/>
    <n v="-24158.41"/>
    <n v="0"/>
    <s v="60-S1.5 - Retirement"/>
    <m/>
    <x v="1"/>
    <n v="2052"/>
    <b v="0"/>
  </r>
  <r>
    <x v="2"/>
    <s v="0241"/>
    <n v="0"/>
    <n v="0"/>
    <n v="2037"/>
    <n v="2007"/>
    <n v="-97.8"/>
    <n v="0"/>
    <s v="60-S1.5 - Retirement"/>
    <m/>
    <x v="1"/>
    <n v="2052"/>
    <b v="0"/>
  </r>
  <r>
    <x v="2"/>
    <s v="0241"/>
    <n v="0"/>
    <n v="0"/>
    <n v="2037"/>
    <n v="2009"/>
    <n v="-3918.3"/>
    <n v="0"/>
    <s v="60-S1.5 - Retirement"/>
    <m/>
    <x v="1"/>
    <n v="2052"/>
    <b v="0"/>
  </r>
  <r>
    <x v="2"/>
    <s v="0241"/>
    <n v="0"/>
    <n v="0"/>
    <n v="2037"/>
    <n v="2010"/>
    <n v="-163.52000000000001"/>
    <n v="0"/>
    <s v="60-S1.5 - Retirement"/>
    <m/>
    <x v="1"/>
    <n v="2052"/>
    <b v="0"/>
  </r>
  <r>
    <x v="2"/>
    <s v="0241"/>
    <n v="0"/>
    <n v="0"/>
    <n v="2038"/>
    <n v="1982"/>
    <n v="-591110.01"/>
    <n v="0"/>
    <s v="60-S1.5 - Retirement"/>
    <m/>
    <x v="1"/>
    <n v="2052"/>
    <b v="0"/>
  </r>
  <r>
    <x v="2"/>
    <s v="0241"/>
    <n v="0"/>
    <n v="0"/>
    <n v="2038"/>
    <n v="1983"/>
    <n v="-19657.09"/>
    <n v="0"/>
    <s v="60-S1.5 - Retirement"/>
    <m/>
    <x v="1"/>
    <n v="2052"/>
    <b v="0"/>
  </r>
  <r>
    <x v="2"/>
    <s v="0241"/>
    <n v="0"/>
    <n v="0"/>
    <n v="2038"/>
    <n v="1988"/>
    <n v="-36.93"/>
    <n v="0"/>
    <s v="60-S1.5 - Retirement"/>
    <m/>
    <x v="1"/>
    <n v="2052"/>
    <b v="0"/>
  </r>
  <r>
    <x v="2"/>
    <s v="0241"/>
    <n v="0"/>
    <n v="0"/>
    <n v="2038"/>
    <n v="1990"/>
    <n v="-3456.56"/>
    <n v="0"/>
    <s v="60-S1.5 - Retirement"/>
    <m/>
    <x v="1"/>
    <n v="2052"/>
    <b v="0"/>
  </r>
  <r>
    <x v="2"/>
    <s v="0241"/>
    <n v="0"/>
    <n v="0"/>
    <n v="2038"/>
    <n v="1991"/>
    <n v="-61159.6"/>
    <n v="0"/>
    <s v="60-S1.5 - Retirement"/>
    <m/>
    <x v="1"/>
    <n v="2052"/>
    <b v="0"/>
  </r>
  <r>
    <x v="2"/>
    <s v="0241"/>
    <n v="0"/>
    <n v="0"/>
    <n v="2038"/>
    <n v="1992"/>
    <n v="-19.09"/>
    <n v="0"/>
    <s v="60-S1.5 - Retirement"/>
    <m/>
    <x v="1"/>
    <n v="2052"/>
    <b v="0"/>
  </r>
  <r>
    <x v="2"/>
    <s v="0241"/>
    <n v="0"/>
    <n v="0"/>
    <n v="2038"/>
    <n v="1993"/>
    <n v="-448.67"/>
    <n v="0"/>
    <s v="60-S1.5 - Retirement"/>
    <m/>
    <x v="1"/>
    <n v="2052"/>
    <b v="0"/>
  </r>
  <r>
    <x v="2"/>
    <s v="0241"/>
    <n v="0"/>
    <n v="0"/>
    <n v="2038"/>
    <n v="1994"/>
    <n v="-745.22"/>
    <n v="0"/>
    <s v="60-S1.5 - Retirement"/>
    <m/>
    <x v="1"/>
    <n v="2052"/>
    <b v="0"/>
  </r>
  <r>
    <x v="2"/>
    <s v="0241"/>
    <n v="0"/>
    <n v="0"/>
    <n v="2038"/>
    <n v="1996"/>
    <n v="-2822.68"/>
    <n v="0"/>
    <s v="60-S1.5 - Retirement"/>
    <m/>
    <x v="1"/>
    <n v="2052"/>
    <b v="0"/>
  </r>
  <r>
    <x v="2"/>
    <s v="0241"/>
    <n v="0"/>
    <n v="0"/>
    <n v="2038"/>
    <n v="1997"/>
    <n v="-10361.469999999999"/>
    <n v="0"/>
    <s v="60-S1.5 - Retirement"/>
    <m/>
    <x v="1"/>
    <n v="2052"/>
    <b v="0"/>
  </r>
  <r>
    <x v="2"/>
    <s v="0241"/>
    <n v="0"/>
    <n v="0"/>
    <n v="2038"/>
    <n v="1998"/>
    <n v="-750.39"/>
    <n v="0"/>
    <s v="60-S1.5 - Retirement"/>
    <m/>
    <x v="1"/>
    <n v="2052"/>
    <b v="0"/>
  </r>
  <r>
    <x v="2"/>
    <s v="0241"/>
    <n v="0"/>
    <n v="0"/>
    <n v="2038"/>
    <n v="1999"/>
    <n v="-89.14"/>
    <n v="0"/>
    <s v="60-S1.5 - Retirement"/>
    <m/>
    <x v="1"/>
    <n v="2052"/>
    <b v="0"/>
  </r>
  <r>
    <x v="2"/>
    <s v="0241"/>
    <n v="0"/>
    <n v="0"/>
    <n v="2038"/>
    <n v="2001"/>
    <n v="-8216.65"/>
    <n v="0"/>
    <s v="60-S1.5 - Retirement"/>
    <m/>
    <x v="1"/>
    <n v="2052"/>
    <b v="0"/>
  </r>
  <r>
    <x v="2"/>
    <s v="0241"/>
    <n v="0"/>
    <n v="0"/>
    <n v="2038"/>
    <n v="2003"/>
    <n v="-340.79"/>
    <n v="0"/>
    <s v="60-S1.5 - Retirement"/>
    <m/>
    <x v="1"/>
    <n v="2052"/>
    <b v="0"/>
  </r>
  <r>
    <x v="2"/>
    <s v="0241"/>
    <n v="0"/>
    <n v="0"/>
    <n v="2038"/>
    <n v="2004"/>
    <n v="-2477.33"/>
    <n v="0"/>
    <s v="60-S1.5 - Retirement"/>
    <m/>
    <x v="1"/>
    <n v="2052"/>
    <b v="0"/>
  </r>
  <r>
    <x v="2"/>
    <s v="0241"/>
    <n v="0"/>
    <n v="0"/>
    <n v="2038"/>
    <n v="2006"/>
    <n v="-25456.94"/>
    <n v="0"/>
    <s v="60-S1.5 - Retirement"/>
    <m/>
    <x v="1"/>
    <n v="2052"/>
    <b v="0"/>
  </r>
  <r>
    <x v="2"/>
    <s v="0241"/>
    <n v="0"/>
    <n v="0"/>
    <n v="2038"/>
    <n v="2007"/>
    <n v="-103.68"/>
    <n v="0"/>
    <s v="60-S1.5 - Retirement"/>
    <m/>
    <x v="1"/>
    <n v="2052"/>
    <b v="0"/>
  </r>
  <r>
    <x v="2"/>
    <s v="0241"/>
    <n v="0"/>
    <n v="0"/>
    <n v="2038"/>
    <n v="2009"/>
    <n v="-4162.75"/>
    <n v="0"/>
    <s v="60-S1.5 - Retirement"/>
    <m/>
    <x v="1"/>
    <n v="2052"/>
    <b v="0"/>
  </r>
  <r>
    <x v="2"/>
    <s v="0241"/>
    <n v="0"/>
    <n v="0"/>
    <n v="2038"/>
    <n v="2010"/>
    <n v="-174.94"/>
    <n v="0"/>
    <s v="60-S1.5 - Retirement"/>
    <m/>
    <x v="1"/>
    <n v="2052"/>
    <b v="0"/>
  </r>
  <r>
    <x v="2"/>
    <s v="0241"/>
    <n v="0"/>
    <n v="0"/>
    <n v="2039"/>
    <n v="1982"/>
    <n v="-594543.06000000006"/>
    <n v="0"/>
    <s v="60-S1.5 - Retirement"/>
    <m/>
    <x v="1"/>
    <n v="2052"/>
    <b v="0"/>
  </r>
  <r>
    <x v="2"/>
    <s v="0241"/>
    <n v="0"/>
    <n v="0"/>
    <n v="2039"/>
    <n v="1983"/>
    <n v="-19794.48"/>
    <n v="0"/>
    <s v="60-S1.5 - Retirement"/>
    <m/>
    <x v="1"/>
    <n v="2052"/>
    <b v="0"/>
  </r>
  <r>
    <x v="2"/>
    <s v="0241"/>
    <n v="0"/>
    <n v="0"/>
    <n v="2039"/>
    <n v="1988"/>
    <n v="-37.520000000000003"/>
    <n v="0"/>
    <s v="60-S1.5 - Retirement"/>
    <m/>
    <x v="1"/>
    <n v="2052"/>
    <b v="0"/>
  </r>
  <r>
    <x v="2"/>
    <s v="0241"/>
    <n v="0"/>
    <n v="0"/>
    <n v="2039"/>
    <n v="1990"/>
    <n v="-3523.89"/>
    <n v="0"/>
    <s v="60-S1.5 - Retirement"/>
    <m/>
    <x v="1"/>
    <n v="2052"/>
    <b v="0"/>
  </r>
  <r>
    <x v="2"/>
    <s v="0241"/>
    <n v="0"/>
    <n v="0"/>
    <n v="2039"/>
    <n v="1991"/>
    <n v="-62467.8"/>
    <n v="0"/>
    <s v="60-S1.5 - Retirement"/>
    <m/>
    <x v="1"/>
    <n v="2052"/>
    <b v="0"/>
  </r>
  <r>
    <x v="2"/>
    <s v="0241"/>
    <n v="0"/>
    <n v="0"/>
    <n v="2039"/>
    <n v="1992"/>
    <n v="-19.510000000000002"/>
    <n v="0"/>
    <s v="60-S1.5 - Retirement"/>
    <m/>
    <x v="1"/>
    <n v="2052"/>
    <b v="0"/>
  </r>
  <r>
    <x v="2"/>
    <s v="0241"/>
    <n v="0"/>
    <n v="0"/>
    <n v="2039"/>
    <n v="1993"/>
    <n v="-459.9"/>
    <n v="0"/>
    <s v="60-S1.5 - Retirement"/>
    <m/>
    <x v="1"/>
    <n v="2052"/>
    <b v="0"/>
  </r>
  <r>
    <x v="2"/>
    <s v="0241"/>
    <n v="0"/>
    <n v="0"/>
    <n v="2039"/>
    <n v="1994"/>
    <n v="-765.37"/>
    <n v="0"/>
    <s v="60-S1.5 - Retirement"/>
    <m/>
    <x v="1"/>
    <n v="2052"/>
    <b v="0"/>
  </r>
  <r>
    <x v="2"/>
    <s v="0241"/>
    <n v="0"/>
    <n v="0"/>
    <n v="2039"/>
    <n v="1996"/>
    <n v="-2909.95"/>
    <n v="0"/>
    <s v="60-S1.5 - Retirement"/>
    <m/>
    <x v="1"/>
    <n v="2052"/>
    <b v="0"/>
  </r>
  <r>
    <x v="2"/>
    <s v="0241"/>
    <n v="0"/>
    <n v="0"/>
    <n v="2039"/>
    <n v="1997"/>
    <n v="-10703.92"/>
    <n v="0"/>
    <s v="60-S1.5 - Retirement"/>
    <m/>
    <x v="1"/>
    <n v="2052"/>
    <b v="0"/>
  </r>
  <r>
    <x v="2"/>
    <s v="0241"/>
    <n v="0"/>
    <n v="0"/>
    <n v="2039"/>
    <n v="1998"/>
    <n v="-775.16"/>
    <n v="0"/>
    <s v="60-S1.5 - Retirement"/>
    <m/>
    <x v="1"/>
    <n v="2052"/>
    <b v="0"/>
  </r>
  <r>
    <x v="2"/>
    <s v="0241"/>
    <n v="0"/>
    <n v="0"/>
    <n v="2039"/>
    <n v="1999"/>
    <n v="-92.46"/>
    <n v="0"/>
    <s v="60-S1.5 - Retirement"/>
    <m/>
    <x v="1"/>
    <n v="2052"/>
    <b v="0"/>
  </r>
  <r>
    <x v="2"/>
    <s v="0241"/>
    <n v="0"/>
    <n v="0"/>
    <n v="2039"/>
    <n v="2001"/>
    <n v="-8539.35"/>
    <n v="0"/>
    <s v="60-S1.5 - Retirement"/>
    <m/>
    <x v="1"/>
    <n v="2052"/>
    <b v="0"/>
  </r>
  <r>
    <x v="2"/>
    <s v="0241"/>
    <n v="0"/>
    <n v="0"/>
    <n v="2039"/>
    <n v="2003"/>
    <n v="-356.66"/>
    <n v="0"/>
    <s v="60-S1.5 - Retirement"/>
    <m/>
    <x v="1"/>
    <n v="2052"/>
    <b v="0"/>
  </r>
  <r>
    <x v="2"/>
    <s v="0241"/>
    <n v="0"/>
    <n v="0"/>
    <n v="2039"/>
    <n v="2004"/>
    <n v="-2591.5700000000002"/>
    <n v="0"/>
    <s v="60-S1.5 - Retirement"/>
    <m/>
    <x v="1"/>
    <n v="2052"/>
    <b v="0"/>
  </r>
  <r>
    <x v="2"/>
    <s v="0241"/>
    <n v="0"/>
    <n v="0"/>
    <n v="2039"/>
    <n v="2006"/>
    <n v="-26841.919999999998"/>
    <n v="0"/>
    <s v="60-S1.5 - Retirement"/>
    <m/>
    <x v="1"/>
    <n v="2052"/>
    <b v="0"/>
  </r>
  <r>
    <x v="2"/>
    <s v="0241"/>
    <n v="0"/>
    <n v="0"/>
    <n v="2039"/>
    <n v="2007"/>
    <n v="-109.25"/>
    <n v="0"/>
    <s v="60-S1.5 - Retirement"/>
    <m/>
    <x v="1"/>
    <n v="2052"/>
    <b v="0"/>
  </r>
  <r>
    <x v="2"/>
    <s v="0241"/>
    <n v="0"/>
    <n v="0"/>
    <n v="2039"/>
    <n v="2009"/>
    <n v="-4425.96"/>
    <n v="0"/>
    <s v="60-S1.5 - Retirement"/>
    <m/>
    <x v="1"/>
    <n v="2052"/>
    <b v="0"/>
  </r>
  <r>
    <x v="2"/>
    <s v="0241"/>
    <n v="0"/>
    <n v="0"/>
    <n v="2039"/>
    <n v="2010"/>
    <n v="-185.85"/>
    <n v="0"/>
    <s v="60-S1.5 - Retirement"/>
    <m/>
    <x v="1"/>
    <n v="2052"/>
    <b v="0"/>
  </r>
  <r>
    <x v="2"/>
    <s v="0241"/>
    <n v="0"/>
    <n v="0"/>
    <n v="2040"/>
    <n v="1982"/>
    <n v="-596959.23"/>
    <n v="0"/>
    <s v="60-S1.5 - Retirement"/>
    <m/>
    <x v="1"/>
    <n v="2052"/>
    <b v="0"/>
  </r>
  <r>
    <x v="2"/>
    <s v="0241"/>
    <n v="0"/>
    <n v="0"/>
    <n v="2040"/>
    <n v="1983"/>
    <n v="-19909.439999999999"/>
    <n v="0"/>
    <s v="60-S1.5 - Retirement"/>
    <m/>
    <x v="1"/>
    <n v="2052"/>
    <b v="0"/>
  </r>
  <r>
    <x v="2"/>
    <s v="0241"/>
    <n v="0"/>
    <n v="0"/>
    <n v="2040"/>
    <n v="1988"/>
    <n v="-38.049999999999997"/>
    <n v="0"/>
    <s v="60-S1.5 - Retirement"/>
    <m/>
    <x v="1"/>
    <n v="2052"/>
    <b v="0"/>
  </r>
  <r>
    <x v="2"/>
    <s v="0241"/>
    <n v="0"/>
    <n v="0"/>
    <n v="2040"/>
    <n v="1990"/>
    <n v="-3582.64"/>
    <n v="0"/>
    <s v="60-S1.5 - Retirement"/>
    <m/>
    <x v="1"/>
    <n v="2052"/>
    <b v="0"/>
  </r>
  <r>
    <x v="2"/>
    <s v="0241"/>
    <n v="0"/>
    <n v="0"/>
    <n v="2040"/>
    <n v="1991"/>
    <n v="-63684.65"/>
    <n v="0"/>
    <s v="60-S1.5 - Retirement"/>
    <m/>
    <x v="1"/>
    <n v="2052"/>
    <b v="0"/>
  </r>
  <r>
    <x v="2"/>
    <s v="0241"/>
    <n v="0"/>
    <n v="0"/>
    <n v="2040"/>
    <n v="1992"/>
    <n v="-19.93"/>
    <n v="0"/>
    <s v="60-S1.5 - Retirement"/>
    <m/>
    <x v="1"/>
    <n v="2052"/>
    <b v="0"/>
  </r>
  <r>
    <x v="2"/>
    <s v="0241"/>
    <n v="0"/>
    <n v="0"/>
    <n v="2040"/>
    <n v="1993"/>
    <n v="-469.92"/>
    <n v="0"/>
    <s v="60-S1.5 - Retirement"/>
    <m/>
    <x v="1"/>
    <n v="2052"/>
    <b v="0"/>
  </r>
  <r>
    <x v="2"/>
    <s v="0241"/>
    <n v="0"/>
    <n v="0"/>
    <n v="2040"/>
    <n v="1994"/>
    <n v="-784.53"/>
    <n v="0"/>
    <s v="60-S1.5 - Retirement"/>
    <m/>
    <x v="1"/>
    <n v="2052"/>
    <b v="0"/>
  </r>
  <r>
    <x v="2"/>
    <s v="0241"/>
    <n v="0"/>
    <n v="0"/>
    <n v="2040"/>
    <n v="1996"/>
    <n v="-2989.18"/>
    <n v="0"/>
    <s v="60-S1.5 - Retirement"/>
    <m/>
    <x v="1"/>
    <n v="2052"/>
    <b v="0"/>
  </r>
  <r>
    <x v="2"/>
    <s v="0241"/>
    <n v="0"/>
    <n v="0"/>
    <n v="2040"/>
    <n v="1997"/>
    <n v="-11034.84"/>
    <n v="0"/>
    <s v="60-S1.5 - Retirement"/>
    <m/>
    <x v="1"/>
    <n v="2052"/>
    <b v="0"/>
  </r>
  <r>
    <x v="2"/>
    <s v="0241"/>
    <n v="0"/>
    <n v="0"/>
    <n v="2040"/>
    <n v="1998"/>
    <n v="-800.78"/>
    <n v="0"/>
    <s v="60-S1.5 - Retirement"/>
    <m/>
    <x v="1"/>
    <n v="2052"/>
    <b v="0"/>
  </r>
  <r>
    <x v="2"/>
    <s v="0241"/>
    <n v="0"/>
    <n v="0"/>
    <n v="2040"/>
    <n v="1999"/>
    <n v="-95.51"/>
    <n v="0"/>
    <s v="60-S1.5 - Retirement"/>
    <m/>
    <x v="1"/>
    <n v="2052"/>
    <b v="0"/>
  </r>
  <r>
    <x v="2"/>
    <s v="0241"/>
    <n v="0"/>
    <n v="0"/>
    <n v="2040"/>
    <n v="2001"/>
    <n v="-8876.83"/>
    <n v="0"/>
    <s v="60-S1.5 - Retirement"/>
    <m/>
    <x v="1"/>
    <n v="2052"/>
    <b v="0"/>
  </r>
  <r>
    <x v="2"/>
    <s v="0241"/>
    <n v="0"/>
    <n v="0"/>
    <n v="2040"/>
    <n v="2003"/>
    <n v="-372.39"/>
    <n v="0"/>
    <s v="60-S1.5 - Retirement"/>
    <m/>
    <x v="1"/>
    <n v="2052"/>
    <b v="0"/>
  </r>
  <r>
    <x v="2"/>
    <s v="0241"/>
    <n v="0"/>
    <n v="0"/>
    <n v="2040"/>
    <n v="2004"/>
    <n v="-2712.29"/>
    <n v="0"/>
    <s v="60-S1.5 - Retirement"/>
    <m/>
    <x v="1"/>
    <n v="2052"/>
    <b v="0"/>
  </r>
  <r>
    <x v="2"/>
    <s v="0241"/>
    <n v="0"/>
    <n v="0"/>
    <n v="2040"/>
    <n v="2006"/>
    <n v="-28228.560000000001"/>
    <n v="0"/>
    <s v="60-S1.5 - Retirement"/>
    <m/>
    <x v="1"/>
    <n v="2052"/>
    <b v="0"/>
  </r>
  <r>
    <x v="2"/>
    <s v="0241"/>
    <n v="0"/>
    <n v="0"/>
    <n v="2040"/>
    <n v="2007"/>
    <n v="-115.2"/>
    <n v="0"/>
    <s v="60-S1.5 - Retirement"/>
    <m/>
    <x v="1"/>
    <n v="2052"/>
    <b v="0"/>
  </r>
  <r>
    <x v="2"/>
    <s v="0241"/>
    <n v="0"/>
    <n v="0"/>
    <n v="2040"/>
    <n v="2009"/>
    <n v="-4692.03"/>
    <n v="0"/>
    <s v="60-S1.5 - Retirement"/>
    <m/>
    <x v="1"/>
    <n v="2052"/>
    <b v="0"/>
  </r>
  <r>
    <x v="2"/>
    <s v="0241"/>
    <n v="0"/>
    <n v="0"/>
    <n v="2040"/>
    <n v="2010"/>
    <n v="-197.6"/>
    <n v="0"/>
    <s v="60-S1.5 - Retirement"/>
    <m/>
    <x v="1"/>
    <n v="2052"/>
    <b v="0"/>
  </r>
  <r>
    <x v="2"/>
    <s v="0241"/>
    <n v="0"/>
    <n v="0"/>
    <n v="2041"/>
    <n v="1982"/>
    <n v="-598339.02"/>
    <n v="0"/>
    <s v="60-S1.5 - Retirement"/>
    <m/>
    <x v="1"/>
    <n v="2052"/>
    <b v="0"/>
  </r>
  <r>
    <x v="2"/>
    <s v="0241"/>
    <n v="0"/>
    <n v="0"/>
    <n v="2041"/>
    <n v="1983"/>
    <n v="-19990.349999999999"/>
    <n v="0"/>
    <s v="60-S1.5 - Retirement"/>
    <m/>
    <x v="1"/>
    <n v="2052"/>
    <b v="0"/>
  </r>
  <r>
    <x v="2"/>
    <s v="0241"/>
    <n v="0"/>
    <n v="0"/>
    <n v="2041"/>
    <n v="1988"/>
    <n v="-38.5"/>
    <n v="0"/>
    <s v="60-S1.5 - Retirement"/>
    <m/>
    <x v="1"/>
    <n v="2052"/>
    <b v="0"/>
  </r>
  <r>
    <x v="2"/>
    <s v="0241"/>
    <n v="0"/>
    <n v="0"/>
    <n v="2041"/>
    <n v="1990"/>
    <n v="-3640.03"/>
    <n v="0"/>
    <s v="60-S1.5 - Retirement"/>
    <m/>
    <x v="1"/>
    <n v="2052"/>
    <b v="0"/>
  </r>
  <r>
    <x v="2"/>
    <s v="0241"/>
    <n v="0"/>
    <n v="0"/>
    <n v="2041"/>
    <n v="1991"/>
    <n v="-64746.41"/>
    <n v="0"/>
    <s v="60-S1.5 - Retirement"/>
    <m/>
    <x v="1"/>
    <n v="2052"/>
    <b v="0"/>
  </r>
  <r>
    <x v="2"/>
    <s v="0241"/>
    <n v="0"/>
    <n v="0"/>
    <n v="2041"/>
    <n v="1992"/>
    <n v="-20.32"/>
    <n v="0"/>
    <s v="60-S1.5 - Retirement"/>
    <m/>
    <x v="1"/>
    <n v="2052"/>
    <b v="0"/>
  </r>
  <r>
    <x v="2"/>
    <s v="0241"/>
    <n v="0"/>
    <n v="0"/>
    <n v="2041"/>
    <n v="1993"/>
    <n v="-479.98"/>
    <n v="0"/>
    <s v="60-S1.5 - Retirement"/>
    <m/>
    <x v="1"/>
    <n v="2052"/>
    <b v="0"/>
  </r>
  <r>
    <x v="2"/>
    <s v="0241"/>
    <n v="0"/>
    <n v="0"/>
    <n v="2041"/>
    <n v="1994"/>
    <n v="-801.64"/>
    <n v="0"/>
    <s v="60-S1.5 - Retirement"/>
    <m/>
    <x v="1"/>
    <n v="2052"/>
    <b v="0"/>
  </r>
  <r>
    <x v="2"/>
    <s v="0241"/>
    <n v="0"/>
    <n v="0"/>
    <n v="2041"/>
    <n v="1996"/>
    <n v="-3070.02"/>
    <n v="0"/>
    <s v="60-S1.5 - Retirement"/>
    <m/>
    <x v="1"/>
    <n v="2052"/>
    <b v="0"/>
  </r>
  <r>
    <x v="2"/>
    <s v="0241"/>
    <n v="0"/>
    <n v="0"/>
    <n v="2041"/>
    <n v="1997"/>
    <n v="-11335.31"/>
    <n v="0"/>
    <s v="60-S1.5 - Retirement"/>
    <m/>
    <x v="1"/>
    <n v="2052"/>
    <b v="0"/>
  </r>
  <r>
    <x v="2"/>
    <s v="0241"/>
    <n v="0"/>
    <n v="0"/>
    <n v="2041"/>
    <n v="1998"/>
    <n v="-825.54"/>
    <n v="0"/>
    <s v="60-S1.5 - Retirement"/>
    <m/>
    <x v="1"/>
    <n v="2052"/>
    <b v="0"/>
  </r>
  <r>
    <x v="2"/>
    <s v="0241"/>
    <n v="0"/>
    <n v="0"/>
    <n v="2041"/>
    <n v="1999"/>
    <n v="-98.67"/>
    <n v="0"/>
    <s v="60-S1.5 - Retirement"/>
    <m/>
    <x v="1"/>
    <n v="2052"/>
    <b v="0"/>
  </r>
  <r>
    <x v="2"/>
    <s v="0241"/>
    <n v="0"/>
    <n v="0"/>
    <n v="2041"/>
    <n v="2001"/>
    <n v="-9207.23"/>
    <n v="0"/>
    <s v="60-S1.5 - Retirement"/>
    <m/>
    <x v="1"/>
    <n v="2052"/>
    <b v="0"/>
  </r>
  <r>
    <x v="2"/>
    <s v="0241"/>
    <n v="0"/>
    <n v="0"/>
    <n v="2041"/>
    <n v="2003"/>
    <n v="-387.01"/>
    <n v="0"/>
    <s v="60-S1.5 - Retirement"/>
    <m/>
    <x v="1"/>
    <n v="2052"/>
    <b v="0"/>
  </r>
  <r>
    <x v="2"/>
    <s v="0241"/>
    <n v="0"/>
    <n v="0"/>
    <n v="2041"/>
    <n v="2004"/>
    <n v="-2831.87"/>
    <n v="0"/>
    <s v="60-S1.5 - Retirement"/>
    <m/>
    <x v="1"/>
    <n v="2052"/>
    <b v="0"/>
  </r>
  <r>
    <x v="2"/>
    <s v="0241"/>
    <n v="0"/>
    <n v="0"/>
    <n v="2041"/>
    <n v="2006"/>
    <n v="-29530.3"/>
    <n v="0"/>
    <s v="60-S1.5 - Retirement"/>
    <m/>
    <x v="1"/>
    <n v="2052"/>
    <b v="0"/>
  </r>
  <r>
    <x v="2"/>
    <s v="0241"/>
    <n v="0"/>
    <n v="0"/>
    <n v="2041"/>
    <n v="2007"/>
    <n v="-121.15"/>
    <n v="0"/>
    <s v="60-S1.5 - Retirement"/>
    <m/>
    <x v="1"/>
    <n v="2052"/>
    <b v="0"/>
  </r>
  <r>
    <x v="2"/>
    <s v="0241"/>
    <n v="0"/>
    <n v="0"/>
    <n v="2041"/>
    <n v="2009"/>
    <n v="-4944.2299999999996"/>
    <n v="0"/>
    <s v="60-S1.5 - Retirement"/>
    <m/>
    <x v="1"/>
    <n v="2052"/>
    <b v="0"/>
  </r>
  <r>
    <x v="2"/>
    <s v="0241"/>
    <n v="0"/>
    <n v="0"/>
    <n v="2041"/>
    <n v="2010"/>
    <n v="-209.48"/>
    <n v="0"/>
    <s v="60-S1.5 - Retirement"/>
    <m/>
    <x v="1"/>
    <n v="2052"/>
    <b v="0"/>
  </r>
  <r>
    <x v="2"/>
    <s v="0241"/>
    <n v="0"/>
    <n v="0"/>
    <n v="2042"/>
    <n v="1982"/>
    <n v="-598859.78"/>
    <n v="0"/>
    <s v="60-S1.5 - Retirement"/>
    <m/>
    <x v="1"/>
    <n v="2052"/>
    <b v="0"/>
  </r>
  <r>
    <x v="2"/>
    <s v="0241"/>
    <n v="0"/>
    <n v="0"/>
    <n v="2042"/>
    <n v="1983"/>
    <n v="-20036.55"/>
    <n v="0"/>
    <s v="60-S1.5 - Retirement"/>
    <m/>
    <x v="1"/>
    <n v="2052"/>
    <b v="0"/>
  </r>
  <r>
    <x v="2"/>
    <s v="0241"/>
    <n v="0"/>
    <n v="0"/>
    <n v="2042"/>
    <n v="1988"/>
    <n v="-38.92"/>
    <n v="0"/>
    <s v="60-S1.5 - Retirement"/>
    <m/>
    <x v="1"/>
    <n v="2052"/>
    <b v="0"/>
  </r>
  <r>
    <x v="2"/>
    <s v="0241"/>
    <n v="0"/>
    <n v="0"/>
    <n v="2042"/>
    <n v="1990"/>
    <n v="-3691.59"/>
    <n v="0"/>
    <s v="60-S1.5 - Retirement"/>
    <m/>
    <x v="1"/>
    <n v="2052"/>
    <b v="0"/>
  </r>
  <r>
    <x v="2"/>
    <s v="0241"/>
    <n v="0"/>
    <n v="0"/>
    <n v="2042"/>
    <n v="1991"/>
    <n v="-65783.44"/>
    <n v="0"/>
    <s v="60-S1.5 - Retirement"/>
    <m/>
    <x v="1"/>
    <n v="2052"/>
    <b v="0"/>
  </r>
  <r>
    <x v="2"/>
    <s v="0241"/>
    <n v="0"/>
    <n v="0"/>
    <n v="2042"/>
    <n v="1992"/>
    <n v="-20.66"/>
    <n v="0"/>
    <s v="60-S1.5 - Retirement"/>
    <m/>
    <x v="1"/>
    <n v="2052"/>
    <b v="0"/>
  </r>
  <r>
    <x v="2"/>
    <s v="0241"/>
    <n v="0"/>
    <n v="0"/>
    <n v="2042"/>
    <n v="1993"/>
    <n v="-489.33"/>
    <n v="0"/>
    <s v="60-S1.5 - Retirement"/>
    <m/>
    <x v="1"/>
    <n v="2052"/>
    <b v="0"/>
  </r>
  <r>
    <x v="2"/>
    <s v="0241"/>
    <n v="0"/>
    <n v="0"/>
    <n v="2042"/>
    <n v="1994"/>
    <n v="-818.78"/>
    <n v="0"/>
    <s v="60-S1.5 - Retirement"/>
    <m/>
    <x v="1"/>
    <n v="2052"/>
    <b v="0"/>
  </r>
  <r>
    <x v="2"/>
    <s v="0241"/>
    <n v="0"/>
    <n v="0"/>
    <n v="2042"/>
    <n v="1996"/>
    <n v="-3146.85"/>
    <n v="0"/>
    <s v="60-S1.5 - Retirement"/>
    <m/>
    <x v="1"/>
    <n v="2052"/>
    <b v="0"/>
  </r>
  <r>
    <x v="2"/>
    <s v="0241"/>
    <n v="0"/>
    <n v="0"/>
    <n v="2042"/>
    <n v="1997"/>
    <n v="-11641.85"/>
    <n v="0"/>
    <s v="60-S1.5 - Retirement"/>
    <m/>
    <x v="1"/>
    <n v="2052"/>
    <b v="0"/>
  </r>
  <r>
    <x v="2"/>
    <s v="0241"/>
    <n v="0"/>
    <n v="0"/>
    <n v="2042"/>
    <n v="1998"/>
    <n v="-848.02"/>
    <n v="0"/>
    <s v="60-S1.5 - Retirement"/>
    <m/>
    <x v="1"/>
    <n v="2052"/>
    <b v="0"/>
  </r>
  <r>
    <x v="2"/>
    <s v="0241"/>
    <n v="0"/>
    <n v="0"/>
    <n v="2042"/>
    <n v="1999"/>
    <n v="-101.72"/>
    <n v="0"/>
    <s v="60-S1.5 - Retirement"/>
    <m/>
    <x v="1"/>
    <n v="2052"/>
    <b v="0"/>
  </r>
  <r>
    <x v="2"/>
    <s v="0241"/>
    <n v="0"/>
    <n v="0"/>
    <n v="2042"/>
    <n v="2001"/>
    <n v="-9511.2099999999991"/>
    <n v="0"/>
    <s v="60-S1.5 - Retirement"/>
    <m/>
    <x v="1"/>
    <n v="2052"/>
    <b v="0"/>
  </r>
  <r>
    <x v="2"/>
    <s v="0241"/>
    <n v="0"/>
    <n v="0"/>
    <n v="2042"/>
    <n v="2003"/>
    <n v="-402.31"/>
    <n v="0"/>
    <s v="60-S1.5 - Retirement"/>
    <m/>
    <x v="1"/>
    <n v="2052"/>
    <b v="0"/>
  </r>
  <r>
    <x v="2"/>
    <s v="0241"/>
    <n v="0"/>
    <n v="0"/>
    <n v="2042"/>
    <n v="2004"/>
    <n v="-2943.09"/>
    <n v="0"/>
    <s v="60-S1.5 - Retirement"/>
    <m/>
    <x v="1"/>
    <n v="2052"/>
    <b v="0"/>
  </r>
  <r>
    <x v="2"/>
    <s v="0241"/>
    <n v="0"/>
    <n v="0"/>
    <n v="2042"/>
    <n v="2006"/>
    <n v="-30905.919999999998"/>
    <n v="0"/>
    <s v="60-S1.5 - Retirement"/>
    <m/>
    <x v="1"/>
    <n v="2052"/>
    <b v="0"/>
  </r>
  <r>
    <x v="2"/>
    <s v="0241"/>
    <n v="0"/>
    <n v="0"/>
    <n v="2042"/>
    <n v="2007"/>
    <n v="-126.73"/>
    <n v="0"/>
    <s v="60-S1.5 - Retirement"/>
    <m/>
    <x v="1"/>
    <n v="2052"/>
    <b v="0"/>
  </r>
  <r>
    <x v="2"/>
    <s v="0241"/>
    <n v="0"/>
    <n v="0"/>
    <n v="2042"/>
    <n v="2009"/>
    <n v="-5213.22"/>
    <n v="0"/>
    <s v="60-S1.5 - Retirement"/>
    <m/>
    <x v="1"/>
    <n v="2052"/>
    <b v="0"/>
  </r>
  <r>
    <x v="2"/>
    <s v="0241"/>
    <n v="0"/>
    <n v="0"/>
    <n v="2042"/>
    <n v="2010"/>
    <n v="-220.74"/>
    <n v="0"/>
    <s v="60-S1.5 - Retirement"/>
    <m/>
    <x v="1"/>
    <n v="2052"/>
    <b v="0"/>
  </r>
  <r>
    <x v="2"/>
    <s v="0241"/>
    <n v="0"/>
    <n v="0"/>
    <n v="2043"/>
    <n v="1982"/>
    <n v="-598341.76"/>
    <n v="0"/>
    <s v="60-S1.5 - Retirement"/>
    <m/>
    <x v="1"/>
    <n v="2052"/>
    <b v="0"/>
  </r>
  <r>
    <x v="2"/>
    <s v="0241"/>
    <n v="0"/>
    <n v="0"/>
    <n v="2043"/>
    <n v="1983"/>
    <n v="-20053.990000000002"/>
    <n v="0"/>
    <s v="60-S1.5 - Retirement"/>
    <m/>
    <x v="1"/>
    <n v="2052"/>
    <b v="0"/>
  </r>
  <r>
    <x v="2"/>
    <s v="0241"/>
    <n v="0"/>
    <n v="0"/>
    <n v="2043"/>
    <n v="1988"/>
    <n v="-39.270000000000003"/>
    <n v="0"/>
    <s v="60-S1.5 - Retirement"/>
    <m/>
    <x v="1"/>
    <n v="2052"/>
    <b v="0"/>
  </r>
  <r>
    <x v="2"/>
    <s v="0241"/>
    <n v="0"/>
    <n v="0"/>
    <n v="2043"/>
    <n v="1990"/>
    <n v="-3735.01"/>
    <n v="0"/>
    <s v="60-S1.5 - Retirement"/>
    <m/>
    <x v="1"/>
    <n v="2052"/>
    <b v="0"/>
  </r>
  <r>
    <x v="2"/>
    <s v="0241"/>
    <n v="0"/>
    <n v="0"/>
    <n v="2043"/>
    <n v="1991"/>
    <n v="-66715.33"/>
    <n v="0"/>
    <s v="60-S1.5 - Retirement"/>
    <m/>
    <x v="1"/>
    <n v="2052"/>
    <b v="0"/>
  </r>
  <r>
    <x v="2"/>
    <s v="0241"/>
    <n v="0"/>
    <n v="0"/>
    <n v="2043"/>
    <n v="1992"/>
    <n v="-20.99"/>
    <n v="0"/>
    <s v="60-S1.5 - Retirement"/>
    <m/>
    <x v="1"/>
    <n v="2052"/>
    <b v="0"/>
  </r>
  <r>
    <x v="2"/>
    <s v="0241"/>
    <n v="0"/>
    <n v="0"/>
    <n v="2043"/>
    <n v="1993"/>
    <n v="-497.48"/>
    <n v="0"/>
    <s v="60-S1.5 - Retirement"/>
    <m/>
    <x v="1"/>
    <n v="2052"/>
    <b v="0"/>
  </r>
  <r>
    <x v="2"/>
    <s v="0241"/>
    <n v="0"/>
    <n v="0"/>
    <n v="2043"/>
    <n v="1994"/>
    <n v="-834.73"/>
    <n v="0"/>
    <s v="60-S1.5 - Retirement"/>
    <m/>
    <x v="1"/>
    <n v="2052"/>
    <b v="0"/>
  </r>
  <r>
    <x v="2"/>
    <s v="0241"/>
    <n v="0"/>
    <n v="0"/>
    <n v="2043"/>
    <n v="1996"/>
    <n v="-3215.48"/>
    <n v="0"/>
    <s v="60-S1.5 - Retirement"/>
    <m/>
    <x v="1"/>
    <n v="2052"/>
    <b v="0"/>
  </r>
  <r>
    <x v="2"/>
    <s v="0241"/>
    <n v="0"/>
    <n v="0"/>
    <n v="2043"/>
    <n v="1997"/>
    <n v="-11933.22"/>
    <n v="0"/>
    <s v="60-S1.5 - Retirement"/>
    <m/>
    <x v="1"/>
    <n v="2052"/>
    <b v="0"/>
  </r>
  <r>
    <x v="2"/>
    <s v="0241"/>
    <n v="0"/>
    <n v="0"/>
    <n v="2043"/>
    <n v="1998"/>
    <n v="-870.95"/>
    <n v="0"/>
    <s v="60-S1.5 - Retirement"/>
    <m/>
    <x v="1"/>
    <n v="2052"/>
    <b v="0"/>
  </r>
  <r>
    <x v="2"/>
    <s v="0241"/>
    <n v="0"/>
    <n v="0"/>
    <n v="2043"/>
    <n v="1999"/>
    <n v="-104.49"/>
    <n v="0"/>
    <s v="60-S1.5 - Retirement"/>
    <m/>
    <x v="1"/>
    <n v="2052"/>
    <b v="0"/>
  </r>
  <r>
    <x v="2"/>
    <s v="0241"/>
    <n v="0"/>
    <n v="0"/>
    <n v="2043"/>
    <n v="2001"/>
    <n v="-9825.56"/>
    <n v="0"/>
    <s v="60-S1.5 - Retirement"/>
    <m/>
    <x v="1"/>
    <n v="2052"/>
    <b v="0"/>
  </r>
  <r>
    <x v="2"/>
    <s v="0241"/>
    <n v="0"/>
    <n v="0"/>
    <n v="2043"/>
    <n v="2003"/>
    <n v="-417.28"/>
    <n v="0"/>
    <s v="60-S1.5 - Retirement"/>
    <m/>
    <x v="1"/>
    <n v="2052"/>
    <b v="0"/>
  </r>
  <r>
    <x v="2"/>
    <s v="0241"/>
    <n v="0"/>
    <n v="0"/>
    <n v="2043"/>
    <n v="2004"/>
    <n v="-3059.41"/>
    <n v="0"/>
    <s v="60-S1.5 - Retirement"/>
    <m/>
    <x v="1"/>
    <n v="2052"/>
    <b v="0"/>
  </r>
  <r>
    <x v="2"/>
    <s v="0241"/>
    <n v="0"/>
    <n v="0"/>
    <n v="2043"/>
    <n v="2006"/>
    <n v="-32268.52"/>
    <n v="0"/>
    <s v="60-S1.5 - Retirement"/>
    <m/>
    <x v="1"/>
    <n v="2052"/>
    <b v="0"/>
  </r>
  <r>
    <x v="2"/>
    <s v="0241"/>
    <n v="0"/>
    <n v="0"/>
    <n v="2043"/>
    <n v="2007"/>
    <n v="-132.63999999999999"/>
    <n v="0"/>
    <s v="60-S1.5 - Retirement"/>
    <m/>
    <x v="1"/>
    <n v="2052"/>
    <b v="0"/>
  </r>
  <r>
    <x v="2"/>
    <s v="0241"/>
    <n v="0"/>
    <n v="0"/>
    <n v="2043"/>
    <n v="2009"/>
    <n v="-5482.53"/>
    <n v="0"/>
    <s v="60-S1.5 - Retirement"/>
    <m/>
    <x v="1"/>
    <n v="2052"/>
    <b v="0"/>
  </r>
  <r>
    <x v="2"/>
    <s v="0241"/>
    <n v="0"/>
    <n v="0"/>
    <n v="2043"/>
    <n v="2010"/>
    <n v="-232.75"/>
    <n v="0"/>
    <s v="60-S1.5 - Retirement"/>
    <m/>
    <x v="1"/>
    <n v="2052"/>
    <b v="0"/>
  </r>
  <r>
    <x v="2"/>
    <s v="0241"/>
    <n v="0"/>
    <n v="0"/>
    <n v="2044"/>
    <n v="1982"/>
    <n v="-596955.81000000006"/>
    <n v="0"/>
    <s v="60-S1.5 - Retirement"/>
    <m/>
    <x v="1"/>
    <n v="2052"/>
    <b v="0"/>
  </r>
  <r>
    <x v="2"/>
    <s v="0241"/>
    <n v="0"/>
    <n v="0"/>
    <n v="2044"/>
    <n v="1983"/>
    <n v="-20036.64"/>
    <n v="0"/>
    <s v="60-S1.5 - Retirement"/>
    <m/>
    <x v="1"/>
    <n v="2052"/>
    <b v="0"/>
  </r>
  <r>
    <x v="2"/>
    <s v="0241"/>
    <n v="0"/>
    <n v="0"/>
    <n v="2044"/>
    <n v="1988"/>
    <n v="-39.54"/>
    <n v="0"/>
    <s v="60-S1.5 - Retirement"/>
    <m/>
    <x v="1"/>
    <n v="2052"/>
    <b v="0"/>
  </r>
  <r>
    <x v="2"/>
    <s v="0241"/>
    <n v="0"/>
    <n v="0"/>
    <n v="2044"/>
    <n v="1990"/>
    <n v="-3775.5"/>
    <n v="0"/>
    <s v="60-S1.5 - Retirement"/>
    <m/>
    <x v="1"/>
    <n v="2052"/>
    <b v="0"/>
  </r>
  <r>
    <x v="2"/>
    <s v="0241"/>
    <n v="0"/>
    <n v="0"/>
    <n v="2044"/>
    <n v="1991"/>
    <n v="-67500"/>
    <n v="0"/>
    <s v="60-S1.5 - Retirement"/>
    <m/>
    <x v="1"/>
    <n v="2052"/>
    <b v="0"/>
  </r>
  <r>
    <x v="2"/>
    <s v="0241"/>
    <n v="0"/>
    <n v="0"/>
    <n v="2044"/>
    <n v="1992"/>
    <n v="-21.28"/>
    <n v="0"/>
    <s v="60-S1.5 - Retirement"/>
    <m/>
    <x v="1"/>
    <n v="2052"/>
    <b v="0"/>
  </r>
  <r>
    <x v="2"/>
    <s v="0241"/>
    <n v="0"/>
    <n v="0"/>
    <n v="2044"/>
    <n v="1993"/>
    <n v="-505.45"/>
    <n v="0"/>
    <s v="60-S1.5 - Retirement"/>
    <m/>
    <x v="1"/>
    <n v="2052"/>
    <b v="0"/>
  </r>
  <r>
    <x v="2"/>
    <s v="0241"/>
    <n v="0"/>
    <n v="0"/>
    <n v="2044"/>
    <n v="1994"/>
    <n v="-848.65"/>
    <n v="0"/>
    <s v="60-S1.5 - Retirement"/>
    <m/>
    <x v="1"/>
    <n v="2052"/>
    <b v="0"/>
  </r>
  <r>
    <x v="2"/>
    <s v="0241"/>
    <n v="0"/>
    <n v="0"/>
    <n v="2044"/>
    <n v="1996"/>
    <n v="-3284.26"/>
    <n v="0"/>
    <s v="60-S1.5 - Retirement"/>
    <m/>
    <x v="1"/>
    <n v="2052"/>
    <b v="0"/>
  </r>
  <r>
    <x v="2"/>
    <s v="0241"/>
    <n v="0"/>
    <n v="0"/>
    <n v="2044"/>
    <n v="1997"/>
    <n v="-12193.46"/>
    <n v="0"/>
    <s v="60-S1.5 - Retirement"/>
    <m/>
    <x v="1"/>
    <n v="2052"/>
    <b v="0"/>
  </r>
  <r>
    <x v="2"/>
    <s v="0241"/>
    <n v="0"/>
    <n v="0"/>
    <n v="2044"/>
    <n v="1998"/>
    <n v="-892.75"/>
    <n v="0"/>
    <s v="60-S1.5 - Retirement"/>
    <m/>
    <x v="1"/>
    <n v="2052"/>
    <b v="0"/>
  </r>
  <r>
    <x v="2"/>
    <s v="0241"/>
    <n v="0"/>
    <n v="0"/>
    <n v="2044"/>
    <n v="1999"/>
    <n v="-107.32"/>
    <n v="0"/>
    <s v="60-S1.5 - Retirement"/>
    <m/>
    <x v="1"/>
    <n v="2052"/>
    <b v="0"/>
  </r>
  <r>
    <x v="2"/>
    <s v="0241"/>
    <n v="0"/>
    <n v="0"/>
    <n v="2044"/>
    <n v="2001"/>
    <n v="-10129.32"/>
    <n v="0"/>
    <s v="60-S1.5 - Retirement"/>
    <m/>
    <x v="1"/>
    <n v="2052"/>
    <b v="0"/>
  </r>
  <r>
    <x v="2"/>
    <s v="0241"/>
    <n v="0"/>
    <n v="0"/>
    <n v="2044"/>
    <n v="2003"/>
    <n v="-431.06"/>
    <n v="0"/>
    <s v="60-S1.5 - Retirement"/>
    <m/>
    <x v="1"/>
    <n v="2052"/>
    <b v="0"/>
  </r>
  <r>
    <x v="2"/>
    <s v="0241"/>
    <n v="0"/>
    <n v="0"/>
    <n v="2044"/>
    <n v="2004"/>
    <n v="-3173.28"/>
    <n v="0"/>
    <s v="60-S1.5 - Retirement"/>
    <m/>
    <x v="1"/>
    <n v="2052"/>
    <b v="0"/>
  </r>
  <r>
    <x v="2"/>
    <s v="0241"/>
    <n v="0"/>
    <n v="0"/>
    <n v="2044"/>
    <n v="2006"/>
    <n v="-33535.82"/>
    <n v="0"/>
    <s v="60-S1.5 - Retirement"/>
    <m/>
    <x v="1"/>
    <n v="2052"/>
    <b v="0"/>
  </r>
  <r>
    <x v="2"/>
    <s v="0241"/>
    <n v="0"/>
    <n v="0"/>
    <n v="2044"/>
    <n v="2007"/>
    <n v="-138.47999999999999"/>
    <n v="0"/>
    <s v="60-S1.5 - Retirement"/>
    <m/>
    <x v="1"/>
    <n v="2052"/>
    <b v="0"/>
  </r>
  <r>
    <x v="2"/>
    <s v="0241"/>
    <n v="0"/>
    <n v="0"/>
    <n v="2044"/>
    <n v="2009"/>
    <n v="-5735.35"/>
    <n v="0"/>
    <s v="60-S1.5 - Retirement"/>
    <m/>
    <x v="1"/>
    <n v="2052"/>
    <b v="0"/>
  </r>
  <r>
    <x v="2"/>
    <s v="0241"/>
    <n v="0"/>
    <n v="0"/>
    <n v="2044"/>
    <n v="2010"/>
    <n v="-244.77"/>
    <n v="0"/>
    <s v="60-S1.5 - Retirement"/>
    <m/>
    <x v="1"/>
    <n v="2052"/>
    <b v="0"/>
  </r>
  <r>
    <x v="2"/>
    <s v="0241"/>
    <n v="0"/>
    <n v="0"/>
    <n v="2045"/>
    <n v="1982"/>
    <n v="-594545.80000000005"/>
    <n v="0"/>
    <s v="60-S1.5 - Retirement"/>
    <m/>
    <x v="1"/>
    <n v="2052"/>
    <b v="0"/>
  </r>
  <r>
    <x v="2"/>
    <s v="0241"/>
    <n v="0"/>
    <n v="0"/>
    <n v="2045"/>
    <n v="1983"/>
    <n v="-19990.23"/>
    <n v="0"/>
    <s v="60-S1.5 - Retirement"/>
    <m/>
    <x v="1"/>
    <n v="2052"/>
    <b v="0"/>
  </r>
  <r>
    <x v="2"/>
    <s v="0241"/>
    <n v="0"/>
    <n v="0"/>
    <n v="2045"/>
    <n v="1988"/>
    <n v="-39.770000000000003"/>
    <n v="0"/>
    <s v="60-S1.5 - Retirement"/>
    <m/>
    <x v="1"/>
    <n v="2052"/>
    <b v="0"/>
  </r>
  <r>
    <x v="2"/>
    <s v="0241"/>
    <n v="0"/>
    <n v="0"/>
    <n v="2045"/>
    <n v="1990"/>
    <n v="-3809.68"/>
    <n v="0"/>
    <s v="60-S1.5 - Retirement"/>
    <m/>
    <x v="1"/>
    <n v="2052"/>
    <b v="0"/>
  </r>
  <r>
    <x v="2"/>
    <s v="0241"/>
    <n v="0"/>
    <n v="0"/>
    <n v="2045"/>
    <n v="1991"/>
    <n v="-68231.710000000006"/>
    <n v="0"/>
    <s v="60-S1.5 - Retirement"/>
    <m/>
    <x v="1"/>
    <n v="2052"/>
    <b v="0"/>
  </r>
  <r>
    <x v="2"/>
    <s v="0241"/>
    <n v="0"/>
    <n v="0"/>
    <n v="2045"/>
    <n v="1992"/>
    <n v="-21.53"/>
    <n v="0"/>
    <s v="60-S1.5 - Retirement"/>
    <m/>
    <x v="1"/>
    <n v="2052"/>
    <b v="0"/>
  </r>
  <r>
    <x v="2"/>
    <s v="0241"/>
    <n v="0"/>
    <n v="0"/>
    <n v="2045"/>
    <n v="1993"/>
    <n v="-512.61"/>
    <n v="0"/>
    <s v="60-S1.5 - Retirement"/>
    <m/>
    <x v="1"/>
    <n v="2052"/>
    <b v="0"/>
  </r>
  <r>
    <x v="2"/>
    <s v="0241"/>
    <n v="0"/>
    <n v="0"/>
    <n v="2045"/>
    <n v="1994"/>
    <n v="-862.24"/>
    <n v="0"/>
    <s v="60-S1.5 - Retirement"/>
    <m/>
    <x v="1"/>
    <n v="2052"/>
    <b v="0"/>
  </r>
  <r>
    <x v="2"/>
    <s v="0241"/>
    <n v="0"/>
    <n v="0"/>
    <n v="2045"/>
    <n v="1996"/>
    <n v="-3348.24"/>
    <n v="0"/>
    <s v="60-S1.5 - Retirement"/>
    <m/>
    <x v="1"/>
    <n v="2052"/>
    <b v="0"/>
  </r>
  <r>
    <x v="2"/>
    <s v="0241"/>
    <n v="0"/>
    <n v="0"/>
    <n v="2045"/>
    <n v="1997"/>
    <n v="-12454.28"/>
    <n v="0"/>
    <s v="60-S1.5 - Retirement"/>
    <m/>
    <x v="1"/>
    <n v="2052"/>
    <b v="0"/>
  </r>
  <r>
    <x v="2"/>
    <s v="0241"/>
    <n v="0"/>
    <n v="0"/>
    <n v="2045"/>
    <n v="1998"/>
    <n v="-912.22"/>
    <n v="0"/>
    <s v="60-S1.5 - Retirement"/>
    <m/>
    <x v="1"/>
    <n v="2052"/>
    <b v="0"/>
  </r>
  <r>
    <x v="2"/>
    <s v="0241"/>
    <n v="0"/>
    <n v="0"/>
    <n v="2045"/>
    <n v="1999"/>
    <n v="-110"/>
    <n v="0"/>
    <s v="60-S1.5 - Retirement"/>
    <m/>
    <x v="1"/>
    <n v="2052"/>
    <b v="0"/>
  </r>
  <r>
    <x v="2"/>
    <s v="0241"/>
    <n v="0"/>
    <n v="0"/>
    <n v="2045"/>
    <n v="2001"/>
    <n v="-10405.129999999999"/>
    <n v="0"/>
    <s v="60-S1.5 - Retirement"/>
    <m/>
    <x v="1"/>
    <n v="2052"/>
    <b v="0"/>
  </r>
  <r>
    <x v="2"/>
    <s v="0241"/>
    <n v="0"/>
    <n v="0"/>
    <n v="2045"/>
    <n v="2003"/>
    <n v="-445.3"/>
    <n v="0"/>
    <s v="60-S1.5 - Retirement"/>
    <m/>
    <x v="1"/>
    <n v="2052"/>
    <b v="0"/>
  </r>
  <r>
    <x v="2"/>
    <s v="0241"/>
    <n v="0"/>
    <n v="0"/>
    <n v="2045"/>
    <n v="2004"/>
    <n v="-3278.04"/>
    <n v="0"/>
    <s v="60-S1.5 - Retirement"/>
    <m/>
    <x v="1"/>
    <n v="2052"/>
    <b v="0"/>
  </r>
  <r>
    <x v="2"/>
    <s v="0241"/>
    <n v="0"/>
    <n v="0"/>
    <n v="2045"/>
    <n v="2006"/>
    <n v="-34861.19"/>
    <n v="0"/>
    <s v="60-S1.5 - Retirement"/>
    <m/>
    <x v="1"/>
    <n v="2052"/>
    <b v="0"/>
  </r>
  <r>
    <x v="2"/>
    <s v="0241"/>
    <n v="0"/>
    <n v="0"/>
    <n v="2045"/>
    <n v="2007"/>
    <n v="-143.91999999999999"/>
    <n v="0"/>
    <s v="60-S1.5 - Retirement"/>
    <m/>
    <x v="1"/>
    <n v="2052"/>
    <b v="0"/>
  </r>
  <r>
    <x v="2"/>
    <s v="0241"/>
    <n v="0"/>
    <n v="0"/>
    <n v="2045"/>
    <n v="2009"/>
    <n v="-6002.52"/>
    <n v="0"/>
    <s v="60-S1.5 - Retirement"/>
    <m/>
    <x v="1"/>
    <n v="2052"/>
    <b v="0"/>
  </r>
  <r>
    <x v="2"/>
    <s v="0241"/>
    <n v="0"/>
    <n v="0"/>
    <n v="2045"/>
    <n v="2010"/>
    <n v="-256.06"/>
    <n v="0"/>
    <s v="60-S1.5 - Retirement"/>
    <m/>
    <x v="1"/>
    <n v="2052"/>
    <b v="0"/>
  </r>
  <r>
    <x v="2"/>
    <s v="0241"/>
    <n v="0"/>
    <n v="0"/>
    <n v="2046"/>
    <n v="1982"/>
    <n v="-591108.98"/>
    <n v="0"/>
    <s v="60-S1.5 - Retirement"/>
    <m/>
    <x v="1"/>
    <n v="2052"/>
    <b v="0"/>
  </r>
  <r>
    <x v="2"/>
    <s v="0241"/>
    <n v="0"/>
    <n v="0"/>
    <n v="2046"/>
    <n v="1983"/>
    <n v="-19909.53"/>
    <n v="0"/>
    <s v="60-S1.5 - Retirement"/>
    <m/>
    <x v="1"/>
    <n v="2052"/>
    <b v="0"/>
  </r>
  <r>
    <x v="2"/>
    <s v="0241"/>
    <n v="0"/>
    <n v="0"/>
    <n v="2046"/>
    <n v="1988"/>
    <n v="-39.94"/>
    <n v="0"/>
    <s v="60-S1.5 - Retirement"/>
    <m/>
    <x v="1"/>
    <n v="2052"/>
    <b v="0"/>
  </r>
  <r>
    <x v="2"/>
    <s v="0241"/>
    <n v="0"/>
    <n v="0"/>
    <n v="2046"/>
    <n v="1990"/>
    <n v="-3836.3"/>
    <n v="0"/>
    <s v="60-S1.5 - Retirement"/>
    <m/>
    <x v="1"/>
    <n v="2052"/>
    <b v="0"/>
  </r>
  <r>
    <x v="2"/>
    <s v="0241"/>
    <n v="0"/>
    <n v="0"/>
    <n v="2046"/>
    <n v="1991"/>
    <n v="-68849.41"/>
    <n v="0"/>
    <s v="60-S1.5 - Retirement"/>
    <m/>
    <x v="1"/>
    <n v="2052"/>
    <b v="0"/>
  </r>
  <r>
    <x v="2"/>
    <s v="0241"/>
    <n v="0"/>
    <n v="0"/>
    <n v="2046"/>
    <n v="1992"/>
    <n v="-21.77"/>
    <n v="0"/>
    <s v="60-S1.5 - Retirement"/>
    <m/>
    <x v="1"/>
    <n v="2052"/>
    <b v="0"/>
  </r>
  <r>
    <x v="2"/>
    <s v="0241"/>
    <n v="0"/>
    <n v="0"/>
    <n v="2046"/>
    <n v="1993"/>
    <n v="-518.64"/>
    <n v="0"/>
    <s v="60-S1.5 - Retirement"/>
    <m/>
    <x v="1"/>
    <n v="2052"/>
    <b v="0"/>
  </r>
  <r>
    <x v="2"/>
    <s v="0241"/>
    <n v="0"/>
    <n v="0"/>
    <n v="2046"/>
    <n v="1994"/>
    <n v="-874.46"/>
    <n v="0"/>
    <s v="60-S1.5 - Retirement"/>
    <m/>
    <x v="1"/>
    <n v="2052"/>
    <b v="0"/>
  </r>
  <r>
    <x v="2"/>
    <s v="0241"/>
    <n v="0"/>
    <n v="0"/>
    <n v="2046"/>
    <n v="1996"/>
    <n v="-3404.06"/>
    <n v="0"/>
    <s v="60-S1.5 - Retirement"/>
    <m/>
    <x v="1"/>
    <n v="2052"/>
    <b v="0"/>
  </r>
  <r>
    <x v="2"/>
    <s v="0241"/>
    <n v="0"/>
    <n v="0"/>
    <n v="2046"/>
    <n v="1997"/>
    <n v="-12696.89"/>
    <n v="0"/>
    <s v="60-S1.5 - Retirement"/>
    <m/>
    <x v="1"/>
    <n v="2052"/>
    <b v="0"/>
  </r>
  <r>
    <x v="2"/>
    <s v="0241"/>
    <n v="0"/>
    <n v="0"/>
    <n v="2046"/>
    <n v="1998"/>
    <n v="-931.73"/>
    <n v="0"/>
    <s v="60-S1.5 - Retirement"/>
    <m/>
    <x v="1"/>
    <n v="2052"/>
    <b v="0"/>
  </r>
  <r>
    <x v="2"/>
    <s v="0241"/>
    <n v="0"/>
    <n v="0"/>
    <n v="2046"/>
    <n v="1999"/>
    <n v="-112.4"/>
    <n v="0"/>
    <s v="60-S1.5 - Retirement"/>
    <m/>
    <x v="1"/>
    <n v="2052"/>
    <b v="0"/>
  </r>
  <r>
    <x v="2"/>
    <s v="0241"/>
    <n v="0"/>
    <n v="0"/>
    <n v="2046"/>
    <n v="2001"/>
    <n v="-10686.52"/>
    <n v="0"/>
    <s v="60-S1.5 - Retirement"/>
    <m/>
    <x v="1"/>
    <n v="2052"/>
    <b v="0"/>
  </r>
  <r>
    <x v="2"/>
    <s v="0241"/>
    <n v="0"/>
    <n v="0"/>
    <n v="2046"/>
    <n v="2003"/>
    <n v="-459.07"/>
    <n v="0"/>
    <s v="60-S1.5 - Retirement"/>
    <m/>
    <x v="1"/>
    <n v="2052"/>
    <b v="0"/>
  </r>
  <r>
    <x v="2"/>
    <s v="0241"/>
    <n v="0"/>
    <n v="0"/>
    <n v="2046"/>
    <n v="2004"/>
    <n v="-3386.39"/>
    <n v="0"/>
    <s v="60-S1.5 - Retirement"/>
    <m/>
    <x v="1"/>
    <n v="2052"/>
    <b v="0"/>
  </r>
  <r>
    <x v="2"/>
    <s v="0241"/>
    <n v="0"/>
    <n v="0"/>
    <n v="2046"/>
    <n v="2006"/>
    <n v="-36158.74"/>
    <n v="0"/>
    <s v="60-S1.5 - Retirement"/>
    <m/>
    <x v="1"/>
    <n v="2052"/>
    <b v="0"/>
  </r>
  <r>
    <x v="2"/>
    <s v="0241"/>
    <n v="0"/>
    <n v="0"/>
    <n v="2046"/>
    <n v="2007"/>
    <n v="-149.61000000000001"/>
    <n v="0"/>
    <s v="60-S1.5 - Retirement"/>
    <m/>
    <x v="1"/>
    <n v="2052"/>
    <b v="0"/>
  </r>
  <r>
    <x v="2"/>
    <s v="0241"/>
    <n v="0"/>
    <n v="0"/>
    <n v="2046"/>
    <n v="2009"/>
    <n v="-6267.17"/>
    <n v="0"/>
    <s v="60-S1.5 - Retirement"/>
    <m/>
    <x v="1"/>
    <n v="2052"/>
    <b v="0"/>
  </r>
  <r>
    <x v="2"/>
    <s v="0241"/>
    <n v="0"/>
    <n v="0"/>
    <n v="2046"/>
    <n v="2010"/>
    <n v="-267.99"/>
    <n v="0"/>
    <s v="60-S1.5 - Retirement"/>
    <m/>
    <x v="1"/>
    <n v="2052"/>
    <b v="0"/>
  </r>
  <r>
    <x v="2"/>
    <s v="0241"/>
    <n v="0"/>
    <n v="0"/>
    <n v="2047"/>
    <n v="1982"/>
    <n v="-587006.24"/>
    <n v="0"/>
    <s v="60-S1.5 - Retirement"/>
    <m/>
    <x v="1"/>
    <n v="2052"/>
    <b v="0"/>
  </r>
  <r>
    <x v="2"/>
    <s v="0241"/>
    <n v="0"/>
    <n v="0"/>
    <n v="2047"/>
    <n v="1983"/>
    <n v="-19794.439999999999"/>
    <n v="0"/>
    <s v="60-S1.5 - Retirement"/>
    <m/>
    <x v="1"/>
    <n v="2052"/>
    <b v="0"/>
  </r>
  <r>
    <x v="2"/>
    <s v="0241"/>
    <n v="0"/>
    <n v="0"/>
    <n v="2047"/>
    <n v="1988"/>
    <n v="-40.03"/>
    <n v="0"/>
    <s v="60-S1.5 - Retirement"/>
    <m/>
    <x v="1"/>
    <n v="2052"/>
    <b v="0"/>
  </r>
  <r>
    <x v="2"/>
    <s v="0241"/>
    <n v="0"/>
    <n v="0"/>
    <n v="2047"/>
    <n v="1990"/>
    <n v="-3858.59"/>
    <n v="0"/>
    <s v="60-S1.5 - Retirement"/>
    <m/>
    <x v="1"/>
    <n v="2052"/>
    <b v="0"/>
  </r>
  <r>
    <x v="2"/>
    <s v="0241"/>
    <n v="0"/>
    <n v="0"/>
    <n v="2047"/>
    <n v="1991"/>
    <n v="-69330.62"/>
    <n v="0"/>
    <s v="60-S1.5 - Retirement"/>
    <m/>
    <x v="1"/>
    <n v="2052"/>
    <b v="0"/>
  </r>
  <r>
    <x v="2"/>
    <s v="0241"/>
    <n v="0"/>
    <n v="0"/>
    <n v="2047"/>
    <n v="1992"/>
    <n v="-21.96"/>
    <n v="0"/>
    <s v="60-S1.5 - Retirement"/>
    <m/>
    <x v="1"/>
    <n v="2052"/>
    <b v="0"/>
  </r>
  <r>
    <x v="2"/>
    <s v="0241"/>
    <n v="0"/>
    <n v="0"/>
    <n v="2047"/>
    <n v="1993"/>
    <n v="-524.26"/>
    <n v="0"/>
    <s v="60-S1.5 - Retirement"/>
    <m/>
    <x v="1"/>
    <n v="2052"/>
    <b v="0"/>
  </r>
  <r>
    <x v="2"/>
    <s v="0241"/>
    <n v="0"/>
    <n v="0"/>
    <n v="2047"/>
    <n v="1994"/>
    <n v="-884.74"/>
    <n v="0"/>
    <s v="60-S1.5 - Retirement"/>
    <m/>
    <x v="1"/>
    <n v="2052"/>
    <b v="0"/>
  </r>
  <r>
    <x v="2"/>
    <s v="0241"/>
    <n v="0"/>
    <n v="0"/>
    <n v="2047"/>
    <n v="1996"/>
    <n v="-3458.58"/>
    <n v="0"/>
    <s v="60-S1.5 - Retirement"/>
    <m/>
    <x v="1"/>
    <n v="2052"/>
    <b v="0"/>
  </r>
  <r>
    <x v="2"/>
    <s v="0241"/>
    <n v="0"/>
    <n v="0"/>
    <n v="2047"/>
    <n v="1997"/>
    <n v="-12908.57"/>
    <n v="0"/>
    <s v="60-S1.5 - Retirement"/>
    <m/>
    <x v="1"/>
    <n v="2052"/>
    <b v="0"/>
  </r>
  <r>
    <x v="2"/>
    <s v="0241"/>
    <n v="0"/>
    <n v="0"/>
    <n v="2047"/>
    <n v="1998"/>
    <n v="-949.88"/>
    <n v="0"/>
    <s v="60-S1.5 - Retirement"/>
    <m/>
    <x v="1"/>
    <n v="2052"/>
    <b v="0"/>
  </r>
  <r>
    <x v="2"/>
    <s v="0241"/>
    <n v="0"/>
    <n v="0"/>
    <n v="2047"/>
    <n v="1999"/>
    <n v="-114.81"/>
    <n v="0"/>
    <s v="60-S1.5 - Retirement"/>
    <m/>
    <x v="1"/>
    <n v="2052"/>
    <b v="0"/>
  </r>
  <r>
    <x v="2"/>
    <s v="0241"/>
    <n v="0"/>
    <n v="0"/>
    <n v="2047"/>
    <n v="2001"/>
    <n v="-10953.98"/>
    <n v="0"/>
    <s v="60-S1.5 - Retirement"/>
    <m/>
    <x v="1"/>
    <n v="2052"/>
    <b v="0"/>
  </r>
  <r>
    <x v="2"/>
    <s v="0241"/>
    <n v="0"/>
    <n v="0"/>
    <n v="2047"/>
    <n v="2003"/>
    <n v="-471.57"/>
    <n v="0"/>
    <s v="60-S1.5 - Retirement"/>
    <m/>
    <x v="1"/>
    <n v="2052"/>
    <b v="0"/>
  </r>
  <r>
    <x v="2"/>
    <s v="0241"/>
    <n v="0"/>
    <n v="0"/>
    <n v="2047"/>
    <n v="2004"/>
    <n v="-3491.08"/>
    <n v="0"/>
    <s v="60-S1.5 - Retirement"/>
    <m/>
    <x v="1"/>
    <n v="2052"/>
    <b v="0"/>
  </r>
  <r>
    <x v="2"/>
    <s v="0241"/>
    <n v="0"/>
    <n v="0"/>
    <n v="2047"/>
    <n v="2006"/>
    <n v="-37352.53"/>
    <n v="0"/>
    <s v="60-S1.5 - Retirement"/>
    <m/>
    <x v="1"/>
    <n v="2052"/>
    <b v="0"/>
  </r>
  <r>
    <x v="2"/>
    <s v="0241"/>
    <n v="0"/>
    <n v="0"/>
    <n v="2047"/>
    <n v="2007"/>
    <n v="-155.18"/>
    <n v="0"/>
    <s v="60-S1.5 - Retirement"/>
    <m/>
    <x v="1"/>
    <n v="2052"/>
    <b v="0"/>
  </r>
  <r>
    <x v="2"/>
    <s v="0241"/>
    <n v="0"/>
    <n v="0"/>
    <n v="2047"/>
    <n v="2009"/>
    <n v="-6513.3"/>
    <n v="0"/>
    <s v="60-S1.5 - Retirement"/>
    <m/>
    <x v="1"/>
    <n v="2052"/>
    <b v="0"/>
  </r>
  <r>
    <x v="2"/>
    <s v="0241"/>
    <n v="0"/>
    <n v="0"/>
    <n v="2047"/>
    <n v="2010"/>
    <n v="-279.8"/>
    <n v="0"/>
    <s v="60-S1.5 - Retirement"/>
    <m/>
    <x v="1"/>
    <n v="2052"/>
    <b v="0"/>
  </r>
  <r>
    <x v="2"/>
    <s v="0241"/>
    <n v="0"/>
    <n v="0"/>
    <n v="2048"/>
    <n v="1982"/>
    <n v="-581740.78"/>
    <n v="0"/>
    <s v="60-S1.5 - Retirement"/>
    <m/>
    <x v="1"/>
    <n v="2052"/>
    <b v="0"/>
  </r>
  <r>
    <x v="2"/>
    <s v="0241"/>
    <n v="0"/>
    <n v="0"/>
    <n v="2048"/>
    <n v="1983"/>
    <n v="-19657.05"/>
    <n v="0"/>
    <s v="60-S1.5 - Retirement"/>
    <m/>
    <x v="1"/>
    <n v="2052"/>
    <b v="0"/>
  </r>
  <r>
    <x v="2"/>
    <s v="0241"/>
    <n v="0"/>
    <n v="0"/>
    <n v="2048"/>
    <n v="1988"/>
    <n v="-40.06"/>
    <n v="0"/>
    <s v="60-S1.5 - Retirement"/>
    <m/>
    <x v="1"/>
    <n v="2052"/>
    <b v="0"/>
  </r>
  <r>
    <x v="2"/>
    <s v="0241"/>
    <n v="0"/>
    <n v="0"/>
    <n v="2048"/>
    <n v="1990"/>
    <n v="-3874.27"/>
    <n v="0"/>
    <s v="60-S1.5 - Retirement"/>
    <m/>
    <x v="1"/>
    <n v="2052"/>
    <b v="0"/>
  </r>
  <r>
    <x v="2"/>
    <s v="0241"/>
    <n v="0"/>
    <n v="0"/>
    <n v="2048"/>
    <n v="1991"/>
    <n v="-69733.279999999999"/>
    <n v="0"/>
    <s v="60-S1.5 - Retirement"/>
    <m/>
    <x v="1"/>
    <n v="2052"/>
    <b v="0"/>
  </r>
  <r>
    <x v="2"/>
    <s v="0241"/>
    <n v="0"/>
    <n v="0"/>
    <n v="2048"/>
    <n v="1992"/>
    <n v="-22.12"/>
    <n v="0"/>
    <s v="60-S1.5 - Retirement"/>
    <m/>
    <x v="1"/>
    <n v="2052"/>
    <b v="0"/>
  </r>
  <r>
    <x v="2"/>
    <s v="0241"/>
    <n v="0"/>
    <n v="0"/>
    <n v="2048"/>
    <n v="1993"/>
    <n v="-529.01"/>
    <n v="0"/>
    <s v="60-S1.5 - Retirement"/>
    <m/>
    <x v="1"/>
    <n v="2052"/>
    <b v="0"/>
  </r>
  <r>
    <x v="2"/>
    <s v="0241"/>
    <n v="0"/>
    <n v="0"/>
    <n v="2048"/>
    <n v="1994"/>
    <n v="-894.33"/>
    <n v="0"/>
    <s v="60-S1.5 - Retirement"/>
    <m/>
    <x v="1"/>
    <n v="2052"/>
    <b v="0"/>
  </r>
  <r>
    <x v="2"/>
    <s v="0241"/>
    <n v="0"/>
    <n v="0"/>
    <n v="2048"/>
    <n v="1996"/>
    <n v="-3507.58"/>
    <n v="0"/>
    <s v="60-S1.5 - Retirement"/>
    <m/>
    <x v="1"/>
    <n v="2052"/>
    <b v="0"/>
  </r>
  <r>
    <x v="2"/>
    <s v="0241"/>
    <n v="0"/>
    <n v="0"/>
    <n v="2048"/>
    <n v="1997"/>
    <n v="-13115.32"/>
    <n v="0"/>
    <s v="60-S1.5 - Retirement"/>
    <m/>
    <x v="1"/>
    <n v="2052"/>
    <b v="0"/>
  </r>
  <r>
    <x v="2"/>
    <s v="0241"/>
    <n v="0"/>
    <n v="0"/>
    <n v="2048"/>
    <n v="1998"/>
    <n v="-965.71"/>
    <n v="0"/>
    <s v="60-S1.5 - Retirement"/>
    <m/>
    <x v="1"/>
    <n v="2052"/>
    <b v="0"/>
  </r>
  <r>
    <x v="2"/>
    <s v="0241"/>
    <n v="0"/>
    <n v="0"/>
    <n v="2048"/>
    <n v="1999"/>
    <n v="-117.04"/>
    <n v="0"/>
    <s v="60-S1.5 - Retirement"/>
    <m/>
    <x v="1"/>
    <n v="2052"/>
    <b v="0"/>
  </r>
  <r>
    <x v="2"/>
    <s v="0241"/>
    <n v="0"/>
    <n v="0"/>
    <n v="2048"/>
    <n v="2001"/>
    <n v="-11192.87"/>
    <n v="0"/>
    <s v="60-S1.5 - Retirement"/>
    <m/>
    <x v="1"/>
    <n v="2052"/>
    <b v="0"/>
  </r>
  <r>
    <x v="2"/>
    <s v="0241"/>
    <n v="0"/>
    <n v="0"/>
    <n v="2048"/>
    <n v="2003"/>
    <n v="-484.32"/>
    <n v="0"/>
    <s v="60-S1.5 - Retirement"/>
    <m/>
    <x v="1"/>
    <n v="2052"/>
    <b v="0"/>
  </r>
  <r>
    <x v="2"/>
    <s v="0241"/>
    <n v="0"/>
    <n v="0"/>
    <n v="2048"/>
    <n v="2004"/>
    <n v="-3586.14"/>
    <n v="0"/>
    <s v="60-S1.5 - Retirement"/>
    <m/>
    <x v="1"/>
    <n v="2052"/>
    <b v="0"/>
  </r>
  <r>
    <x v="2"/>
    <s v="0241"/>
    <n v="0"/>
    <n v="0"/>
    <n v="2048"/>
    <n v="2006"/>
    <n v="-38587.050000000003"/>
    <n v="0"/>
    <s v="60-S1.5 - Retirement"/>
    <m/>
    <x v="1"/>
    <n v="2052"/>
    <b v="0"/>
  </r>
  <r>
    <x v="2"/>
    <s v="0241"/>
    <n v="0"/>
    <n v="0"/>
    <n v="2048"/>
    <n v="2007"/>
    <n v="-160.30000000000001"/>
    <n v="0"/>
    <s v="60-S1.5 - Retirement"/>
    <m/>
    <x v="1"/>
    <n v="2052"/>
    <b v="0"/>
  </r>
  <r>
    <x v="2"/>
    <s v="0241"/>
    <n v="0"/>
    <n v="0"/>
    <n v="2048"/>
    <n v="2009"/>
    <n v="-6770.71"/>
    <n v="0"/>
    <s v="60-S1.5 - Retirement"/>
    <m/>
    <x v="1"/>
    <n v="2052"/>
    <b v="0"/>
  </r>
  <r>
    <x v="2"/>
    <s v="0241"/>
    <n v="0"/>
    <n v="0"/>
    <n v="2048"/>
    <n v="2010"/>
    <n v="-290.79000000000002"/>
    <n v="0"/>
    <s v="60-S1.5 - Retirement"/>
    <m/>
    <x v="1"/>
    <n v="2052"/>
    <b v="0"/>
  </r>
  <r>
    <x v="2"/>
    <s v="0241"/>
    <n v="0"/>
    <n v="0"/>
    <n v="2049"/>
    <n v="1982"/>
    <n v="-575501.59"/>
    <n v="0"/>
    <s v="60-S1.5 - Retirement"/>
    <m/>
    <x v="1"/>
    <n v="2052"/>
    <b v="0"/>
  </r>
  <r>
    <x v="2"/>
    <s v="0241"/>
    <n v="0"/>
    <n v="0"/>
    <n v="2049"/>
    <n v="1983"/>
    <n v="-19480.73"/>
    <n v="0"/>
    <s v="60-S1.5 - Retirement"/>
    <m/>
    <x v="1"/>
    <n v="2052"/>
    <b v="0"/>
  </r>
  <r>
    <x v="2"/>
    <s v="0241"/>
    <n v="0"/>
    <n v="0"/>
    <n v="2049"/>
    <n v="1988"/>
    <n v="-40.03"/>
    <n v="0"/>
    <s v="60-S1.5 - Retirement"/>
    <m/>
    <x v="1"/>
    <n v="2052"/>
    <b v="0"/>
  </r>
  <r>
    <x v="2"/>
    <s v="0241"/>
    <n v="0"/>
    <n v="0"/>
    <n v="2049"/>
    <n v="1990"/>
    <n v="-3883.22"/>
    <n v="0"/>
    <s v="60-S1.5 - Retirement"/>
    <m/>
    <x v="1"/>
    <n v="2052"/>
    <b v="0"/>
  </r>
  <r>
    <x v="2"/>
    <s v="0241"/>
    <n v="0"/>
    <n v="0"/>
    <n v="2049"/>
    <n v="1991"/>
    <n v="-70016.67"/>
    <n v="0"/>
    <s v="60-S1.5 - Retirement"/>
    <m/>
    <x v="1"/>
    <n v="2052"/>
    <b v="0"/>
  </r>
  <r>
    <x v="2"/>
    <s v="0241"/>
    <n v="0"/>
    <n v="0"/>
    <n v="2049"/>
    <n v="1992"/>
    <n v="-22.25"/>
    <n v="0"/>
    <s v="60-S1.5 - Retirement"/>
    <m/>
    <x v="1"/>
    <n v="2052"/>
    <b v="0"/>
  </r>
  <r>
    <x v="2"/>
    <s v="0241"/>
    <n v="0"/>
    <n v="0"/>
    <n v="2049"/>
    <n v="1993"/>
    <n v="-532.71"/>
    <n v="0"/>
    <s v="60-S1.5 - Retirement"/>
    <m/>
    <x v="1"/>
    <n v="2052"/>
    <b v="0"/>
  </r>
  <r>
    <x v="2"/>
    <s v="0241"/>
    <n v="0"/>
    <n v="0"/>
    <n v="2049"/>
    <n v="1994"/>
    <n v="-902.43"/>
    <n v="0"/>
    <s v="60-S1.5 - Retirement"/>
    <m/>
    <x v="1"/>
    <n v="2052"/>
    <b v="0"/>
  </r>
  <r>
    <x v="2"/>
    <s v="0241"/>
    <n v="0"/>
    <n v="0"/>
    <n v="2049"/>
    <n v="1996"/>
    <n v="-3548.83"/>
    <n v="0"/>
    <s v="60-S1.5 - Retirement"/>
    <m/>
    <x v="1"/>
    <n v="2052"/>
    <b v="0"/>
  </r>
  <r>
    <x v="2"/>
    <s v="0241"/>
    <n v="0"/>
    <n v="0"/>
    <n v="2049"/>
    <n v="1997"/>
    <n v="-13301.12"/>
    <n v="0"/>
    <s v="60-S1.5 - Retirement"/>
    <m/>
    <x v="1"/>
    <n v="2052"/>
    <b v="0"/>
  </r>
  <r>
    <x v="2"/>
    <s v="0241"/>
    <n v="0"/>
    <n v="0"/>
    <n v="2049"/>
    <n v="1998"/>
    <n v="-981.18"/>
    <n v="0"/>
    <s v="60-S1.5 - Retirement"/>
    <m/>
    <x v="1"/>
    <n v="2052"/>
    <b v="0"/>
  </r>
  <r>
    <x v="2"/>
    <s v="0241"/>
    <n v="0"/>
    <n v="0"/>
    <n v="2049"/>
    <n v="1999"/>
    <n v="-118.99"/>
    <n v="0"/>
    <s v="60-S1.5 - Retirement"/>
    <m/>
    <x v="1"/>
    <n v="2052"/>
    <b v="0"/>
  </r>
  <r>
    <x v="2"/>
    <s v="0241"/>
    <n v="0"/>
    <n v="0"/>
    <n v="2049"/>
    <n v="2001"/>
    <n v="-11432.28"/>
    <n v="0"/>
    <s v="60-S1.5 - Retirement"/>
    <m/>
    <x v="1"/>
    <n v="2052"/>
    <b v="0"/>
  </r>
  <r>
    <x v="2"/>
    <s v="0241"/>
    <n v="0"/>
    <n v="0"/>
    <n v="2049"/>
    <n v="2003"/>
    <n v="-496.44"/>
    <n v="0"/>
    <s v="60-S1.5 - Retirement"/>
    <m/>
    <x v="1"/>
    <n v="2052"/>
    <b v="0"/>
  </r>
  <r>
    <x v="2"/>
    <s v="0241"/>
    <n v="0"/>
    <n v="0"/>
    <n v="2049"/>
    <n v="2004"/>
    <n v="-3683.12"/>
    <n v="0"/>
    <s v="60-S1.5 - Retirement"/>
    <m/>
    <x v="1"/>
    <n v="2052"/>
    <b v="0"/>
  </r>
  <r>
    <x v="2"/>
    <s v="0241"/>
    <n v="0"/>
    <n v="0"/>
    <n v="2049"/>
    <n v="2006"/>
    <n v="-39780"/>
    <n v="0"/>
    <s v="60-S1.5 - Retirement"/>
    <m/>
    <x v="1"/>
    <n v="2052"/>
    <b v="0"/>
  </r>
  <r>
    <x v="2"/>
    <s v="0241"/>
    <n v="0"/>
    <n v="0"/>
    <n v="2049"/>
    <n v="2007"/>
    <n v="-165.6"/>
    <n v="0"/>
    <s v="60-S1.5 - Retirement"/>
    <m/>
    <x v="1"/>
    <n v="2052"/>
    <b v="0"/>
  </r>
  <r>
    <x v="2"/>
    <s v="0241"/>
    <n v="0"/>
    <n v="0"/>
    <n v="2049"/>
    <n v="2009"/>
    <n v="-7022.72"/>
    <n v="0"/>
    <s v="60-S1.5 - Retirement"/>
    <m/>
    <x v="1"/>
    <n v="2052"/>
    <b v="0"/>
  </r>
  <r>
    <x v="2"/>
    <s v="0241"/>
    <n v="0"/>
    <n v="0"/>
    <n v="2049"/>
    <n v="2010"/>
    <n v="-302.27999999999997"/>
    <n v="0"/>
    <s v="60-S1.5 - Retirement"/>
    <m/>
    <x v="1"/>
    <n v="2052"/>
    <b v="0"/>
  </r>
  <r>
    <x v="2"/>
    <s v="0241"/>
    <n v="0"/>
    <n v="0"/>
    <n v="2050"/>
    <n v="1982"/>
    <n v="-568814.9"/>
    <n v="0"/>
    <s v="60-S1.5 - Retirement"/>
    <m/>
    <x v="1"/>
    <n v="2052"/>
    <b v="0"/>
  </r>
  <r>
    <x v="2"/>
    <s v="0241"/>
    <n v="0"/>
    <n v="0"/>
    <n v="2050"/>
    <n v="1983"/>
    <n v="-19271.8"/>
    <n v="0"/>
    <s v="60-S1.5 - Retirement"/>
    <m/>
    <x v="1"/>
    <n v="2052"/>
    <b v="0"/>
  </r>
  <r>
    <x v="2"/>
    <s v="0241"/>
    <n v="0"/>
    <n v="0"/>
    <n v="2050"/>
    <n v="1988"/>
    <n v="-39.93"/>
    <n v="0"/>
    <s v="60-S1.5 - Retirement"/>
    <m/>
    <x v="1"/>
    <n v="2052"/>
    <b v="0"/>
  </r>
  <r>
    <x v="2"/>
    <s v="0241"/>
    <n v="0"/>
    <n v="0"/>
    <n v="2050"/>
    <n v="1990"/>
    <n v="-3886.6"/>
    <n v="0"/>
    <s v="60-S1.5 - Retirement"/>
    <m/>
    <x v="1"/>
    <n v="2052"/>
    <b v="0"/>
  </r>
  <r>
    <x v="2"/>
    <s v="0241"/>
    <n v="0"/>
    <n v="0"/>
    <n v="2050"/>
    <n v="1991"/>
    <n v="-70178.5"/>
    <n v="0"/>
    <s v="60-S1.5 - Retirement"/>
    <m/>
    <x v="1"/>
    <n v="2052"/>
    <b v="0"/>
  </r>
  <r>
    <x v="2"/>
    <s v="0241"/>
    <n v="0"/>
    <n v="0"/>
    <n v="2050"/>
    <n v="1992"/>
    <n v="-22.34"/>
    <n v="0"/>
    <s v="60-S1.5 - Retirement"/>
    <m/>
    <x v="1"/>
    <n v="2052"/>
    <b v="0"/>
  </r>
  <r>
    <x v="2"/>
    <s v="0241"/>
    <n v="0"/>
    <n v="0"/>
    <n v="2050"/>
    <n v="1993"/>
    <n v="-535.79999999999995"/>
    <n v="0"/>
    <s v="60-S1.5 - Retirement"/>
    <m/>
    <x v="1"/>
    <n v="2052"/>
    <b v="0"/>
  </r>
  <r>
    <x v="2"/>
    <s v="0241"/>
    <n v="0"/>
    <n v="0"/>
    <n v="2050"/>
    <n v="1994"/>
    <n v="-908.74"/>
    <n v="0"/>
    <s v="60-S1.5 - Retirement"/>
    <m/>
    <x v="1"/>
    <n v="2052"/>
    <b v="0"/>
  </r>
  <r>
    <x v="2"/>
    <s v="0241"/>
    <n v="0"/>
    <n v="0"/>
    <n v="2050"/>
    <n v="1996"/>
    <n v="-3587.3"/>
    <n v="0"/>
    <s v="60-S1.5 - Retirement"/>
    <m/>
    <x v="1"/>
    <n v="2052"/>
    <b v="0"/>
  </r>
  <r>
    <x v="2"/>
    <s v="0241"/>
    <n v="0"/>
    <n v="0"/>
    <n v="2050"/>
    <n v="1997"/>
    <n v="-13457.56"/>
    <n v="0"/>
    <s v="60-S1.5 - Retirement"/>
    <m/>
    <x v="1"/>
    <n v="2052"/>
    <b v="0"/>
  </r>
  <r>
    <x v="2"/>
    <s v="0241"/>
    <n v="0"/>
    <n v="0"/>
    <n v="2050"/>
    <n v="1998"/>
    <n v="-995.08"/>
    <n v="0"/>
    <s v="60-S1.5 - Retirement"/>
    <m/>
    <x v="1"/>
    <n v="2052"/>
    <b v="0"/>
  </r>
  <r>
    <x v="2"/>
    <s v="0241"/>
    <n v="0"/>
    <n v="0"/>
    <n v="2050"/>
    <n v="1999"/>
    <n v="-120.9"/>
    <n v="0"/>
    <s v="60-S1.5 - Retirement"/>
    <m/>
    <x v="1"/>
    <n v="2052"/>
    <b v="0"/>
  </r>
  <r>
    <x v="2"/>
    <s v="0241"/>
    <n v="0"/>
    <n v="0"/>
    <n v="2050"/>
    <n v="2001"/>
    <n v="-11654.98"/>
    <n v="0"/>
    <s v="60-S1.5 - Retirement"/>
    <m/>
    <x v="1"/>
    <n v="2052"/>
    <b v="0"/>
  </r>
  <r>
    <x v="2"/>
    <s v="0241"/>
    <n v="0"/>
    <n v="0"/>
    <n v="2050"/>
    <n v="2003"/>
    <n v="-507.27"/>
    <n v="0"/>
    <s v="60-S1.5 - Retirement"/>
    <m/>
    <x v="1"/>
    <n v="2052"/>
    <b v="0"/>
  </r>
  <r>
    <x v="2"/>
    <s v="0241"/>
    <n v="0"/>
    <n v="0"/>
    <n v="2050"/>
    <n v="2004"/>
    <n v="-3775.3"/>
    <n v="0"/>
    <s v="60-S1.5 - Retirement"/>
    <m/>
    <x v="1"/>
    <n v="2052"/>
    <b v="0"/>
  </r>
  <r>
    <x v="2"/>
    <s v="0241"/>
    <n v="0"/>
    <n v="0"/>
    <n v="2050"/>
    <n v="2006"/>
    <n v="-40863.160000000003"/>
    <n v="0"/>
    <s v="60-S1.5 - Retirement"/>
    <m/>
    <x v="1"/>
    <n v="2052"/>
    <b v="0"/>
  </r>
  <r>
    <x v="2"/>
    <s v="0241"/>
    <n v="0"/>
    <n v="0"/>
    <n v="2050"/>
    <n v="2007"/>
    <n v="-170.72"/>
    <n v="0"/>
    <s v="60-S1.5 - Retirement"/>
    <m/>
    <x v="1"/>
    <n v="2052"/>
    <b v="0"/>
  </r>
  <r>
    <x v="2"/>
    <s v="0241"/>
    <n v="0"/>
    <n v="0"/>
    <n v="2050"/>
    <n v="2009"/>
    <n v="-7254.58"/>
    <n v="0"/>
    <s v="60-S1.5 - Retirement"/>
    <m/>
    <x v="1"/>
    <n v="2052"/>
    <b v="0"/>
  </r>
  <r>
    <x v="2"/>
    <s v="0241"/>
    <n v="0"/>
    <n v="0"/>
    <n v="2050"/>
    <n v="2010"/>
    <n v="-313.54000000000002"/>
    <n v="0"/>
    <s v="60-S1.5 - Retirement"/>
    <m/>
    <x v="1"/>
    <n v="2052"/>
    <b v="0"/>
  </r>
  <r>
    <x v="2"/>
    <s v="0241"/>
    <n v="0"/>
    <n v="0"/>
    <n v="2051"/>
    <n v="1982"/>
    <n v="-560864.15"/>
    <n v="0"/>
    <s v="60-S1.5 - Retirement"/>
    <m/>
    <x v="1"/>
    <n v="2052"/>
    <b v="0"/>
  </r>
  <r>
    <x v="2"/>
    <s v="0241"/>
    <n v="0"/>
    <n v="0"/>
    <n v="2051"/>
    <n v="1983"/>
    <n v="-19047.88"/>
    <n v="0"/>
    <s v="60-S1.5 - Retirement"/>
    <m/>
    <x v="1"/>
    <n v="2052"/>
    <b v="0"/>
  </r>
  <r>
    <x v="2"/>
    <s v="0241"/>
    <n v="0"/>
    <n v="0"/>
    <n v="2051"/>
    <n v="1988"/>
    <n v="-39.770000000000003"/>
    <n v="0"/>
    <s v="60-S1.5 - Retirement"/>
    <m/>
    <x v="1"/>
    <n v="2052"/>
    <b v="0"/>
  </r>
  <r>
    <x v="2"/>
    <s v="0241"/>
    <n v="0"/>
    <n v="0"/>
    <n v="2051"/>
    <n v="1990"/>
    <n v="-3883.24"/>
    <n v="0"/>
    <s v="60-S1.5 - Retirement"/>
    <m/>
    <x v="1"/>
    <n v="2052"/>
    <b v="0"/>
  </r>
  <r>
    <x v="2"/>
    <s v="0241"/>
    <n v="0"/>
    <n v="0"/>
    <n v="2051"/>
    <n v="1991"/>
    <n v="-70239.58"/>
    <n v="0"/>
    <s v="60-S1.5 - Retirement"/>
    <m/>
    <x v="1"/>
    <n v="2052"/>
    <b v="0"/>
  </r>
  <r>
    <x v="2"/>
    <s v="0241"/>
    <n v="0"/>
    <n v="0"/>
    <n v="2051"/>
    <n v="1992"/>
    <n v="-22.39"/>
    <n v="0"/>
    <s v="60-S1.5 - Retirement"/>
    <m/>
    <x v="1"/>
    <n v="2052"/>
    <b v="0"/>
  </r>
  <r>
    <x v="2"/>
    <s v="0241"/>
    <n v="0"/>
    <n v="0"/>
    <n v="2051"/>
    <n v="1993"/>
    <n v="-537.98"/>
    <n v="0"/>
    <s v="60-S1.5 - Retirement"/>
    <m/>
    <x v="1"/>
    <n v="2052"/>
    <b v="0"/>
  </r>
  <r>
    <x v="2"/>
    <s v="0241"/>
    <n v="0"/>
    <n v="0"/>
    <n v="2051"/>
    <n v="1994"/>
    <n v="-914.01"/>
    <n v="0"/>
    <s v="60-S1.5 - Retirement"/>
    <m/>
    <x v="1"/>
    <n v="2052"/>
    <b v="0"/>
  </r>
  <r>
    <x v="2"/>
    <s v="0241"/>
    <n v="0"/>
    <n v="0"/>
    <n v="2051"/>
    <n v="1996"/>
    <n v="-3619.78"/>
    <n v="0"/>
    <s v="60-S1.5 - Retirement"/>
    <m/>
    <x v="1"/>
    <n v="2052"/>
    <b v="0"/>
  </r>
  <r>
    <x v="2"/>
    <s v="0241"/>
    <n v="0"/>
    <n v="0"/>
    <n v="2051"/>
    <n v="1997"/>
    <n v="-13603.44"/>
    <n v="0"/>
    <s v="60-S1.5 - Retirement"/>
    <m/>
    <x v="1"/>
    <n v="2052"/>
    <b v="0"/>
  </r>
  <r>
    <x v="2"/>
    <s v="0241"/>
    <n v="0"/>
    <n v="0"/>
    <n v="2051"/>
    <n v="1998"/>
    <n v="-1006.78"/>
    <n v="0"/>
    <s v="60-S1.5 - Retirement"/>
    <m/>
    <x v="1"/>
    <n v="2052"/>
    <b v="0"/>
  </r>
  <r>
    <x v="2"/>
    <s v="0241"/>
    <n v="0"/>
    <n v="0"/>
    <n v="2051"/>
    <n v="1999"/>
    <n v="-122.61"/>
    <n v="0"/>
    <s v="60-S1.5 - Retirement"/>
    <m/>
    <x v="1"/>
    <n v="2052"/>
    <b v="0"/>
  </r>
  <r>
    <x v="2"/>
    <s v="0241"/>
    <n v="0"/>
    <n v="0"/>
    <n v="2051"/>
    <n v="2001"/>
    <n v="-11849.29"/>
    <n v="0"/>
    <s v="60-S1.5 - Retirement"/>
    <m/>
    <x v="1"/>
    <n v="2052"/>
    <b v="0"/>
  </r>
  <r>
    <x v="2"/>
    <s v="0241"/>
    <n v="0"/>
    <n v="0"/>
    <n v="2051"/>
    <n v="2003"/>
    <n v="-518.12"/>
    <n v="0"/>
    <s v="60-S1.5 - Retirement"/>
    <m/>
    <x v="1"/>
    <n v="2052"/>
    <b v="0"/>
  </r>
  <r>
    <x v="2"/>
    <s v="0241"/>
    <n v="0"/>
    <n v="0"/>
    <n v="2051"/>
    <n v="2004"/>
    <n v="-3857.63"/>
    <n v="0"/>
    <s v="60-S1.5 - Retirement"/>
    <m/>
    <x v="1"/>
    <n v="2052"/>
    <b v="0"/>
  </r>
  <r>
    <x v="2"/>
    <s v="0241"/>
    <n v="0"/>
    <n v="0"/>
    <n v="2051"/>
    <n v="2006"/>
    <n v="-41968.23"/>
    <n v="0"/>
    <s v="60-S1.5 - Retirement"/>
    <m/>
    <x v="1"/>
    <n v="2052"/>
    <b v="0"/>
  </r>
  <r>
    <x v="2"/>
    <s v="0241"/>
    <n v="0"/>
    <n v="0"/>
    <n v="2051"/>
    <n v="2007"/>
    <n v="-175.37"/>
    <n v="0"/>
    <s v="60-S1.5 - Retirement"/>
    <m/>
    <x v="1"/>
    <n v="2052"/>
    <b v="0"/>
  </r>
  <r>
    <x v="2"/>
    <s v="0241"/>
    <n v="0"/>
    <n v="0"/>
    <n v="2051"/>
    <n v="2009"/>
    <n v="-7494.35"/>
    <n v="0"/>
    <s v="60-S1.5 - Retirement"/>
    <m/>
    <x v="1"/>
    <n v="2052"/>
    <b v="0"/>
  </r>
  <r>
    <x v="2"/>
    <s v="0241"/>
    <n v="0"/>
    <n v="0"/>
    <n v="2051"/>
    <n v="2010"/>
    <n v="-323.89"/>
    <n v="0"/>
    <s v="60-S1.5 - Retirement"/>
    <m/>
    <x v="1"/>
    <n v="2052"/>
    <b v="0"/>
  </r>
  <r>
    <x v="2"/>
    <s v="0241"/>
    <n v="0"/>
    <n v="0"/>
    <n v="2052"/>
    <n v="1982"/>
    <n v="-11564696.82"/>
    <n v="0"/>
    <s v="60-S1.5 - Retirement"/>
    <m/>
    <x v="1"/>
    <n v="2052"/>
    <b v="1"/>
  </r>
  <r>
    <x v="2"/>
    <s v="0241"/>
    <n v="0"/>
    <n v="0"/>
    <n v="2052"/>
    <n v="1983"/>
    <n v="-406048.14"/>
    <n v="0"/>
    <s v="60-S1.5 - Retirement"/>
    <m/>
    <x v="1"/>
    <n v="2052"/>
    <b v="1"/>
  </r>
  <r>
    <x v="2"/>
    <s v="0241"/>
    <n v="0"/>
    <n v="0"/>
    <n v="2052"/>
    <n v="1988"/>
    <n v="-1005.46"/>
    <n v="0"/>
    <s v="60-S1.5 - Retirement"/>
    <m/>
    <x v="1"/>
    <n v="2052"/>
    <b v="1"/>
  </r>
  <r>
    <x v="2"/>
    <s v="0241"/>
    <n v="0"/>
    <n v="0"/>
    <n v="2052"/>
    <n v="1990"/>
    <n v="-105275.83"/>
    <n v="0"/>
    <s v="60-S1.5 - Retirement"/>
    <m/>
    <x v="1"/>
    <n v="2052"/>
    <b v="1"/>
  </r>
  <r>
    <x v="2"/>
    <s v="0241"/>
    <n v="0"/>
    <n v="0"/>
    <n v="2052"/>
    <n v="1991"/>
    <n v="-1972748.92"/>
    <n v="0"/>
    <s v="60-S1.5 - Retirement"/>
    <m/>
    <x v="1"/>
    <n v="2052"/>
    <b v="1"/>
  </r>
  <r>
    <x v="2"/>
    <s v="0241"/>
    <n v="0"/>
    <n v="0"/>
    <n v="2052"/>
    <n v="1992"/>
    <n v="-651.74"/>
    <n v="0"/>
    <s v="60-S1.5 - Retirement"/>
    <m/>
    <x v="1"/>
    <n v="2052"/>
    <b v="1"/>
  </r>
  <r>
    <x v="2"/>
    <s v="0241"/>
    <n v="0"/>
    <n v="0"/>
    <n v="2052"/>
    <n v="1993"/>
    <n v="-16236.69"/>
    <n v="0"/>
    <s v="60-S1.5 - Retirement"/>
    <m/>
    <x v="1"/>
    <n v="2052"/>
    <b v="1"/>
  </r>
  <r>
    <x v="2"/>
    <s v="0241"/>
    <n v="0"/>
    <n v="0"/>
    <n v="2052"/>
    <n v="1994"/>
    <n v="-28615.61"/>
    <n v="0"/>
    <s v="60-S1.5 - Retirement"/>
    <m/>
    <x v="1"/>
    <n v="2052"/>
    <b v="1"/>
  </r>
  <r>
    <x v="2"/>
    <s v="0241"/>
    <n v="0"/>
    <n v="0"/>
    <n v="2052"/>
    <n v="1996"/>
    <n v="-122092.75"/>
    <n v="0"/>
    <s v="60-S1.5 - Retirement"/>
    <m/>
    <x v="1"/>
    <n v="2052"/>
    <b v="1"/>
  </r>
  <r>
    <x v="2"/>
    <s v="0241"/>
    <n v="0"/>
    <n v="0"/>
    <n v="2052"/>
    <n v="1997"/>
    <n v="-476715.93"/>
    <n v="0"/>
    <s v="60-S1.5 - Retirement"/>
    <m/>
    <x v="1"/>
    <n v="2052"/>
    <b v="1"/>
  </r>
  <r>
    <x v="2"/>
    <s v="0241"/>
    <n v="0"/>
    <n v="0"/>
    <n v="2052"/>
    <n v="1998"/>
    <n v="-36681.69"/>
    <n v="0"/>
    <s v="60-S1.5 - Retirement"/>
    <m/>
    <x v="1"/>
    <n v="2052"/>
    <b v="1"/>
  </r>
  <r>
    <x v="2"/>
    <s v="0241"/>
    <n v="0"/>
    <n v="0"/>
    <n v="2052"/>
    <n v="1999"/>
    <n v="-4643.8900000000003"/>
    <n v="0"/>
    <s v="60-S1.5 - Retirement"/>
    <m/>
    <x v="1"/>
    <n v="2052"/>
    <b v="1"/>
  </r>
  <r>
    <x v="2"/>
    <s v="0241"/>
    <n v="0"/>
    <n v="0"/>
    <n v="2052"/>
    <n v="2001"/>
    <n v="-486685.73"/>
    <n v="0"/>
    <s v="60-S1.5 - Retirement"/>
    <m/>
    <x v="1"/>
    <n v="2052"/>
    <b v="1"/>
  </r>
  <r>
    <x v="2"/>
    <s v="0241"/>
    <n v="0"/>
    <n v="0"/>
    <n v="2052"/>
    <n v="2003"/>
    <n v="-23122.27"/>
    <n v="0"/>
    <s v="60-S1.5 - Retirement"/>
    <m/>
    <x v="1"/>
    <n v="2052"/>
    <b v="1"/>
  </r>
  <r>
    <x v="2"/>
    <s v="0241"/>
    <n v="0"/>
    <n v="0"/>
    <n v="2052"/>
    <n v="2004"/>
    <n v="-179777.45"/>
    <n v="0"/>
    <s v="60-S1.5 - Retirement"/>
    <m/>
    <x v="1"/>
    <n v="2052"/>
    <b v="1"/>
  </r>
  <r>
    <x v="2"/>
    <s v="0241"/>
    <n v="0"/>
    <n v="0"/>
    <n v="2052"/>
    <n v="2006"/>
    <n v="-2135496.4700000002"/>
    <n v="0"/>
    <s v="60-S1.5 - Retirement"/>
    <m/>
    <x v="1"/>
    <n v="2052"/>
    <b v="1"/>
  </r>
  <r>
    <x v="2"/>
    <s v="0241"/>
    <n v="0"/>
    <n v="0"/>
    <n v="2052"/>
    <n v="2007"/>
    <n v="-9344.9"/>
    <n v="0"/>
    <s v="60-S1.5 - Retirement"/>
    <m/>
    <x v="1"/>
    <n v="2052"/>
    <b v="1"/>
  </r>
  <r>
    <x v="2"/>
    <s v="0241"/>
    <n v="0"/>
    <n v="0"/>
    <n v="2052"/>
    <n v="2009"/>
    <n v="-438567.96"/>
    <n v="0"/>
    <s v="60-S1.5 - Retirement"/>
    <m/>
    <x v="1"/>
    <n v="2052"/>
    <b v="1"/>
  </r>
  <r>
    <x v="2"/>
    <s v="0241"/>
    <n v="0"/>
    <n v="0"/>
    <n v="2052"/>
    <n v="2010"/>
    <n v="-19914.810000000001"/>
    <n v="0"/>
    <s v="60-S1.5 - Retirement"/>
    <m/>
    <x v="1"/>
    <n v="2052"/>
    <b v="1"/>
  </r>
  <r>
    <x v="2"/>
    <s v="0311"/>
    <n v="0"/>
    <n v="0"/>
    <n v="2011"/>
    <n v="1990"/>
    <n v="-161668.26"/>
    <n v="0"/>
    <s v="60-S1.5 - Retirement"/>
    <m/>
    <x v="2"/>
    <n v="2060"/>
    <b v="0"/>
  </r>
  <r>
    <x v="2"/>
    <s v="0311"/>
    <n v="0"/>
    <n v="0"/>
    <n v="2011"/>
    <n v="1991"/>
    <n v="-3429.82"/>
    <n v="0"/>
    <s v="60-S1.5 - Retirement"/>
    <m/>
    <x v="2"/>
    <n v="2060"/>
    <b v="0"/>
  </r>
  <r>
    <x v="2"/>
    <s v="0311"/>
    <n v="0"/>
    <n v="0"/>
    <n v="2011"/>
    <n v="1993"/>
    <n v="-10.42"/>
    <n v="0"/>
    <s v="60-S1.5 - Retirement"/>
    <m/>
    <x v="2"/>
    <n v="2060"/>
    <b v="0"/>
  </r>
  <r>
    <x v="2"/>
    <s v="0311"/>
    <n v="0"/>
    <n v="0"/>
    <n v="2011"/>
    <n v="1994"/>
    <n v="-97.15"/>
    <n v="0"/>
    <s v="60-S1.5 - Retirement"/>
    <m/>
    <x v="2"/>
    <n v="2060"/>
    <b v="0"/>
  </r>
  <r>
    <x v="2"/>
    <s v="0311"/>
    <n v="0"/>
    <n v="0"/>
    <n v="2011"/>
    <n v="1996"/>
    <n v="-76.39"/>
    <n v="0"/>
    <s v="60-S1.5 - Retirement"/>
    <m/>
    <x v="2"/>
    <n v="2060"/>
    <b v="0"/>
  </r>
  <r>
    <x v="2"/>
    <s v="0311"/>
    <n v="0"/>
    <n v="0"/>
    <n v="2011"/>
    <n v="1997"/>
    <n v="-597.5"/>
    <n v="0"/>
    <s v="60-S1.5 - Retirement"/>
    <m/>
    <x v="2"/>
    <n v="2060"/>
    <b v="0"/>
  </r>
  <r>
    <x v="2"/>
    <s v="0311"/>
    <n v="0"/>
    <n v="0"/>
    <n v="2011"/>
    <n v="1998"/>
    <n v="-48.56"/>
    <n v="0"/>
    <s v="60-S1.5 - Retirement"/>
    <m/>
    <x v="2"/>
    <n v="2060"/>
    <b v="0"/>
  </r>
  <r>
    <x v="2"/>
    <s v="0311"/>
    <n v="0"/>
    <n v="0"/>
    <n v="2011"/>
    <n v="2000"/>
    <n v="-76.64"/>
    <n v="0"/>
    <s v="60-S1.5 - Retirement"/>
    <m/>
    <x v="2"/>
    <n v="2060"/>
    <b v="0"/>
  </r>
  <r>
    <x v="2"/>
    <s v="0311"/>
    <n v="0"/>
    <n v="0"/>
    <n v="2011"/>
    <n v="2002"/>
    <n v="-15.04"/>
    <n v="0"/>
    <s v="60-S1.5 - Retirement"/>
    <m/>
    <x v="2"/>
    <n v="2060"/>
    <b v="0"/>
  </r>
  <r>
    <x v="2"/>
    <s v="0311"/>
    <n v="0"/>
    <n v="0"/>
    <n v="2011"/>
    <n v="2003"/>
    <n v="-1266.94"/>
    <n v="0"/>
    <s v="60-S1.5 - Retirement"/>
    <m/>
    <x v="2"/>
    <n v="2060"/>
    <b v="0"/>
  </r>
  <r>
    <x v="2"/>
    <s v="0311"/>
    <n v="0"/>
    <n v="0"/>
    <n v="2011"/>
    <n v="2004"/>
    <n v="-132.54"/>
    <n v="0"/>
    <s v="60-S1.5 - Retirement"/>
    <m/>
    <x v="2"/>
    <n v="2060"/>
    <b v="0"/>
  </r>
  <r>
    <x v="2"/>
    <s v="0311"/>
    <n v="0"/>
    <n v="0"/>
    <n v="2011"/>
    <n v="2005"/>
    <n v="-14.55"/>
    <n v="0"/>
    <s v="60-S1.5 - Retirement"/>
    <m/>
    <x v="2"/>
    <n v="2060"/>
    <b v="0"/>
  </r>
  <r>
    <x v="2"/>
    <s v="0311"/>
    <n v="0"/>
    <n v="0"/>
    <n v="2011"/>
    <n v="2007"/>
    <n v="-5.13"/>
    <n v="0"/>
    <s v="60-S1.5 - Retirement"/>
    <m/>
    <x v="2"/>
    <n v="2060"/>
    <b v="0"/>
  </r>
  <r>
    <x v="2"/>
    <s v="0311"/>
    <n v="0"/>
    <n v="0"/>
    <n v="2011"/>
    <n v="2008"/>
    <n v="-1574.43"/>
    <n v="0"/>
    <s v="60-S1.5 - Retirement"/>
    <m/>
    <x v="2"/>
    <n v="2060"/>
    <b v="0"/>
  </r>
  <r>
    <x v="2"/>
    <s v="0311"/>
    <n v="0"/>
    <n v="0"/>
    <n v="2011"/>
    <n v="2009"/>
    <n v="-3.02"/>
    <n v="0"/>
    <s v="60-S1.5 - Retirement"/>
    <m/>
    <x v="2"/>
    <n v="2060"/>
    <b v="0"/>
  </r>
  <r>
    <x v="2"/>
    <s v="0311"/>
    <n v="0"/>
    <n v="0"/>
    <n v="2012"/>
    <n v="1990"/>
    <n v="-176984.94"/>
    <n v="0"/>
    <s v="60-S1.5 - Retirement"/>
    <m/>
    <x v="2"/>
    <n v="2060"/>
    <b v="0"/>
  </r>
  <r>
    <x v="2"/>
    <s v="0311"/>
    <n v="0"/>
    <n v="0"/>
    <n v="2012"/>
    <n v="1991"/>
    <n v="-3772.4"/>
    <n v="0"/>
    <s v="60-S1.5 - Retirement"/>
    <m/>
    <x v="2"/>
    <n v="2060"/>
    <b v="0"/>
  </r>
  <r>
    <x v="2"/>
    <s v="0311"/>
    <n v="0"/>
    <n v="0"/>
    <n v="2012"/>
    <n v="1993"/>
    <n v="-11.59"/>
    <n v="0"/>
    <s v="60-S1.5 - Retirement"/>
    <m/>
    <x v="2"/>
    <n v="2060"/>
    <b v="0"/>
  </r>
  <r>
    <x v="2"/>
    <s v="0311"/>
    <n v="0"/>
    <n v="0"/>
    <n v="2012"/>
    <n v="1994"/>
    <n v="-108.67"/>
    <n v="0"/>
    <s v="60-S1.5 - Retirement"/>
    <m/>
    <x v="2"/>
    <n v="2060"/>
    <b v="0"/>
  </r>
  <r>
    <x v="2"/>
    <s v="0311"/>
    <n v="0"/>
    <n v="0"/>
    <n v="2012"/>
    <n v="1996"/>
    <n v="-86.69"/>
    <n v="0"/>
    <s v="60-S1.5 - Retirement"/>
    <m/>
    <x v="2"/>
    <n v="2060"/>
    <b v="0"/>
  </r>
  <r>
    <x v="2"/>
    <s v="0311"/>
    <n v="0"/>
    <n v="0"/>
    <n v="2012"/>
    <n v="1997"/>
    <n v="-683.62"/>
    <n v="0"/>
    <s v="60-S1.5 - Retirement"/>
    <m/>
    <x v="2"/>
    <n v="2060"/>
    <b v="0"/>
  </r>
  <r>
    <x v="2"/>
    <s v="0311"/>
    <n v="0"/>
    <n v="0"/>
    <n v="2012"/>
    <n v="1998"/>
    <n v="-55.61"/>
    <n v="0"/>
    <s v="60-S1.5 - Retirement"/>
    <m/>
    <x v="2"/>
    <n v="2060"/>
    <b v="0"/>
  </r>
  <r>
    <x v="2"/>
    <s v="0311"/>
    <n v="0"/>
    <n v="0"/>
    <n v="2012"/>
    <n v="2000"/>
    <n v="-90.61"/>
    <n v="0"/>
    <s v="60-S1.5 - Retirement"/>
    <m/>
    <x v="2"/>
    <n v="2060"/>
    <b v="0"/>
  </r>
  <r>
    <x v="2"/>
    <s v="0311"/>
    <n v="0"/>
    <n v="0"/>
    <n v="2012"/>
    <n v="2002"/>
    <n v="-18.38"/>
    <n v="0"/>
    <s v="60-S1.5 - Retirement"/>
    <m/>
    <x v="2"/>
    <n v="2060"/>
    <b v="0"/>
  </r>
  <r>
    <x v="2"/>
    <s v="0311"/>
    <n v="0"/>
    <n v="0"/>
    <n v="2012"/>
    <n v="2003"/>
    <n v="-1582.81"/>
    <n v="0"/>
    <s v="60-S1.5 - Retirement"/>
    <m/>
    <x v="2"/>
    <n v="2060"/>
    <b v="0"/>
  </r>
  <r>
    <x v="2"/>
    <s v="0311"/>
    <n v="0"/>
    <n v="0"/>
    <n v="2012"/>
    <n v="2004"/>
    <n v="-167.84"/>
    <n v="0"/>
    <s v="60-S1.5 - Retirement"/>
    <m/>
    <x v="2"/>
    <n v="2060"/>
    <b v="0"/>
  </r>
  <r>
    <x v="2"/>
    <s v="0311"/>
    <n v="0"/>
    <n v="0"/>
    <n v="2012"/>
    <n v="2005"/>
    <n v="-19.41"/>
    <n v="0"/>
    <s v="60-S1.5 - Retirement"/>
    <m/>
    <x v="2"/>
    <n v="2060"/>
    <b v="0"/>
  </r>
  <r>
    <x v="2"/>
    <s v="0311"/>
    <n v="0"/>
    <n v="0"/>
    <n v="2012"/>
    <n v="2007"/>
    <n v="-7.55"/>
    <n v="0"/>
    <s v="60-S1.5 - Retirement"/>
    <m/>
    <x v="2"/>
    <n v="2060"/>
    <b v="0"/>
  </r>
  <r>
    <x v="2"/>
    <s v="0311"/>
    <n v="0"/>
    <n v="0"/>
    <n v="2012"/>
    <n v="2008"/>
    <n v="-2671.19"/>
    <n v="0"/>
    <s v="60-S1.5 - Retirement"/>
    <m/>
    <x v="2"/>
    <n v="2060"/>
    <b v="0"/>
  </r>
  <r>
    <x v="2"/>
    <s v="0311"/>
    <n v="0"/>
    <n v="0"/>
    <n v="2012"/>
    <n v="2009"/>
    <n v="-6.28"/>
    <n v="0"/>
    <s v="60-S1.5 - Retirement"/>
    <m/>
    <x v="2"/>
    <n v="2060"/>
    <b v="0"/>
  </r>
  <r>
    <x v="2"/>
    <s v="0311"/>
    <n v="0"/>
    <n v="0"/>
    <n v="2013"/>
    <n v="1990"/>
    <n v="-191914.44"/>
    <n v="0"/>
    <s v="60-S1.5 - Retirement"/>
    <m/>
    <x v="2"/>
    <n v="2060"/>
    <b v="0"/>
  </r>
  <r>
    <x v="2"/>
    <s v="0311"/>
    <n v="0"/>
    <n v="0"/>
    <n v="2013"/>
    <n v="1991"/>
    <n v="-4129.8"/>
    <n v="0"/>
    <s v="60-S1.5 - Retirement"/>
    <m/>
    <x v="2"/>
    <n v="2060"/>
    <b v="0"/>
  </r>
  <r>
    <x v="2"/>
    <s v="0311"/>
    <n v="0"/>
    <n v="0"/>
    <n v="2013"/>
    <n v="1993"/>
    <n v="-12.74"/>
    <n v="0"/>
    <s v="60-S1.5 - Retirement"/>
    <m/>
    <x v="2"/>
    <n v="2060"/>
    <b v="0"/>
  </r>
  <r>
    <x v="2"/>
    <s v="0311"/>
    <n v="0"/>
    <n v="0"/>
    <n v="2013"/>
    <n v="1994"/>
    <n v="-120.83"/>
    <n v="0"/>
    <s v="60-S1.5 - Retirement"/>
    <m/>
    <x v="2"/>
    <n v="2060"/>
    <b v="0"/>
  </r>
  <r>
    <x v="2"/>
    <s v="0311"/>
    <n v="0"/>
    <n v="0"/>
    <n v="2013"/>
    <n v="1996"/>
    <n v="-96.94"/>
    <n v="0"/>
    <s v="60-S1.5 - Retirement"/>
    <m/>
    <x v="2"/>
    <n v="2060"/>
    <b v="0"/>
  </r>
  <r>
    <x v="2"/>
    <s v="0311"/>
    <n v="0"/>
    <n v="0"/>
    <n v="2013"/>
    <n v="1997"/>
    <n v="-775.78"/>
    <n v="0"/>
    <s v="60-S1.5 - Retirement"/>
    <m/>
    <x v="2"/>
    <n v="2060"/>
    <b v="0"/>
  </r>
  <r>
    <x v="2"/>
    <s v="0311"/>
    <n v="0"/>
    <n v="0"/>
    <n v="2013"/>
    <n v="1998"/>
    <n v="-63.63"/>
    <n v="0"/>
    <s v="60-S1.5 - Retirement"/>
    <m/>
    <x v="2"/>
    <n v="2060"/>
    <b v="0"/>
  </r>
  <r>
    <x v="2"/>
    <s v="0311"/>
    <n v="0"/>
    <n v="0"/>
    <n v="2013"/>
    <n v="2000"/>
    <n v="-105.82"/>
    <n v="0"/>
    <s v="60-S1.5 - Retirement"/>
    <m/>
    <x v="2"/>
    <n v="2060"/>
    <b v="0"/>
  </r>
  <r>
    <x v="2"/>
    <s v="0311"/>
    <n v="0"/>
    <n v="0"/>
    <n v="2013"/>
    <n v="2002"/>
    <n v="-21.83"/>
    <n v="0"/>
    <s v="60-S1.5 - Retirement"/>
    <m/>
    <x v="2"/>
    <n v="2060"/>
    <b v="0"/>
  </r>
  <r>
    <x v="2"/>
    <s v="0311"/>
    <n v="0"/>
    <n v="0"/>
    <n v="2013"/>
    <n v="2003"/>
    <n v="-1934.69"/>
    <n v="0"/>
    <s v="60-S1.5 - Retirement"/>
    <m/>
    <x v="2"/>
    <n v="2060"/>
    <b v="0"/>
  </r>
  <r>
    <x v="2"/>
    <s v="0311"/>
    <n v="0"/>
    <n v="0"/>
    <n v="2013"/>
    <n v="2004"/>
    <n v="-209.68"/>
    <n v="0"/>
    <s v="60-S1.5 - Retirement"/>
    <m/>
    <x v="2"/>
    <n v="2060"/>
    <b v="0"/>
  </r>
  <r>
    <x v="2"/>
    <s v="0311"/>
    <n v="0"/>
    <n v="0"/>
    <n v="2013"/>
    <n v="2005"/>
    <n v="-24.58"/>
    <n v="0"/>
    <s v="60-S1.5 - Retirement"/>
    <m/>
    <x v="2"/>
    <n v="2060"/>
    <b v="0"/>
  </r>
  <r>
    <x v="2"/>
    <s v="0311"/>
    <n v="0"/>
    <n v="0"/>
    <n v="2013"/>
    <n v="2007"/>
    <n v="-10.59"/>
    <n v="0"/>
    <s v="60-S1.5 - Retirement"/>
    <m/>
    <x v="2"/>
    <n v="2060"/>
    <b v="0"/>
  </r>
  <r>
    <x v="2"/>
    <s v="0311"/>
    <n v="0"/>
    <n v="0"/>
    <n v="2013"/>
    <n v="2008"/>
    <n v="-3933.28"/>
    <n v="0"/>
    <s v="60-S1.5 - Retirement"/>
    <m/>
    <x v="2"/>
    <n v="2060"/>
    <b v="0"/>
  </r>
  <r>
    <x v="2"/>
    <s v="0311"/>
    <n v="0"/>
    <n v="0"/>
    <n v="2013"/>
    <n v="2009"/>
    <n v="-10.66"/>
    <n v="0"/>
    <s v="60-S1.5 - Retirement"/>
    <m/>
    <x v="2"/>
    <n v="2060"/>
    <b v="0"/>
  </r>
  <r>
    <x v="2"/>
    <s v="0311"/>
    <n v="0"/>
    <n v="0"/>
    <n v="2014"/>
    <n v="1990"/>
    <n v="-208286.32"/>
    <n v="0"/>
    <s v="60-S1.5 - Retirement"/>
    <m/>
    <x v="2"/>
    <n v="2060"/>
    <b v="0"/>
  </r>
  <r>
    <x v="2"/>
    <s v="0311"/>
    <n v="0"/>
    <n v="0"/>
    <n v="2014"/>
    <n v="1991"/>
    <n v="-4478.17"/>
    <n v="0"/>
    <s v="60-S1.5 - Retirement"/>
    <m/>
    <x v="2"/>
    <n v="2060"/>
    <b v="0"/>
  </r>
  <r>
    <x v="2"/>
    <s v="0311"/>
    <n v="0"/>
    <n v="0"/>
    <n v="2014"/>
    <n v="1993"/>
    <n v="-14.01"/>
    <n v="0"/>
    <s v="60-S1.5 - Retirement"/>
    <m/>
    <x v="2"/>
    <n v="2060"/>
    <b v="0"/>
  </r>
  <r>
    <x v="2"/>
    <s v="0311"/>
    <n v="0"/>
    <n v="0"/>
    <n v="2014"/>
    <n v="1994"/>
    <n v="-132.80000000000001"/>
    <n v="0"/>
    <s v="60-S1.5 - Retirement"/>
    <m/>
    <x v="2"/>
    <n v="2060"/>
    <b v="0"/>
  </r>
  <r>
    <x v="2"/>
    <s v="0311"/>
    <n v="0"/>
    <n v="0"/>
    <n v="2014"/>
    <n v="1996"/>
    <n v="-108.43"/>
    <n v="0"/>
    <s v="60-S1.5 - Retirement"/>
    <m/>
    <x v="2"/>
    <n v="2060"/>
    <b v="0"/>
  </r>
  <r>
    <x v="2"/>
    <s v="0311"/>
    <n v="0"/>
    <n v="0"/>
    <n v="2014"/>
    <n v="1997"/>
    <n v="-867.5"/>
    <n v="0"/>
    <s v="60-S1.5 - Retirement"/>
    <m/>
    <x v="2"/>
    <n v="2060"/>
    <b v="0"/>
  </r>
  <r>
    <x v="2"/>
    <s v="0311"/>
    <n v="0"/>
    <n v="0"/>
    <n v="2014"/>
    <n v="1998"/>
    <n v="-72.2"/>
    <n v="0"/>
    <s v="60-S1.5 - Retirement"/>
    <m/>
    <x v="2"/>
    <n v="2060"/>
    <b v="0"/>
  </r>
  <r>
    <x v="2"/>
    <s v="0311"/>
    <n v="0"/>
    <n v="0"/>
    <n v="2014"/>
    <n v="2000"/>
    <n v="-121.18"/>
    <n v="0"/>
    <s v="60-S1.5 - Retirement"/>
    <m/>
    <x v="2"/>
    <n v="2060"/>
    <b v="0"/>
  </r>
  <r>
    <x v="2"/>
    <s v="0311"/>
    <n v="0"/>
    <n v="0"/>
    <n v="2014"/>
    <n v="2002"/>
    <n v="-25.81"/>
    <n v="0"/>
    <s v="60-S1.5 - Retirement"/>
    <m/>
    <x v="2"/>
    <n v="2060"/>
    <b v="0"/>
  </r>
  <r>
    <x v="2"/>
    <s v="0311"/>
    <n v="0"/>
    <n v="0"/>
    <n v="2014"/>
    <n v="2003"/>
    <n v="-2297.33"/>
    <n v="0"/>
    <s v="60-S1.5 - Retirement"/>
    <m/>
    <x v="2"/>
    <n v="2060"/>
    <b v="0"/>
  </r>
  <r>
    <x v="2"/>
    <s v="0311"/>
    <n v="0"/>
    <n v="0"/>
    <n v="2014"/>
    <n v="2004"/>
    <n v="-256.3"/>
    <n v="0"/>
    <s v="60-S1.5 - Retirement"/>
    <m/>
    <x v="2"/>
    <n v="2060"/>
    <b v="0"/>
  </r>
  <r>
    <x v="2"/>
    <s v="0311"/>
    <n v="0"/>
    <n v="0"/>
    <n v="2014"/>
    <n v="2005"/>
    <n v="-30.71"/>
    <n v="0"/>
    <s v="60-S1.5 - Retirement"/>
    <m/>
    <x v="2"/>
    <n v="2060"/>
    <b v="0"/>
  </r>
  <r>
    <x v="2"/>
    <s v="0311"/>
    <n v="0"/>
    <n v="0"/>
    <n v="2014"/>
    <n v="2007"/>
    <n v="-14.13"/>
    <n v="0"/>
    <s v="60-S1.5 - Retirement"/>
    <m/>
    <x v="2"/>
    <n v="2060"/>
    <b v="0"/>
  </r>
  <r>
    <x v="2"/>
    <s v="0311"/>
    <n v="0"/>
    <n v="0"/>
    <n v="2014"/>
    <n v="2008"/>
    <n v="-5513.15"/>
    <n v="0"/>
    <s v="60-S1.5 - Retirement"/>
    <m/>
    <x v="2"/>
    <n v="2060"/>
    <b v="0"/>
  </r>
  <r>
    <x v="2"/>
    <s v="0311"/>
    <n v="0"/>
    <n v="0"/>
    <n v="2014"/>
    <n v="2009"/>
    <n v="-15.7"/>
    <n v="0"/>
    <s v="60-S1.5 - Retirement"/>
    <m/>
    <x v="2"/>
    <n v="2060"/>
    <b v="0"/>
  </r>
  <r>
    <x v="2"/>
    <s v="0311"/>
    <n v="0"/>
    <n v="0"/>
    <n v="2015"/>
    <n v="1990"/>
    <n v="-225178.26"/>
    <n v="0"/>
    <s v="60-S1.5 - Retirement"/>
    <m/>
    <x v="2"/>
    <n v="2060"/>
    <b v="0"/>
  </r>
  <r>
    <x v="2"/>
    <s v="0311"/>
    <n v="0"/>
    <n v="0"/>
    <n v="2015"/>
    <n v="1991"/>
    <n v="-4860.1899999999996"/>
    <n v="0"/>
    <s v="60-S1.5 - Retirement"/>
    <m/>
    <x v="2"/>
    <n v="2060"/>
    <b v="0"/>
  </r>
  <r>
    <x v="2"/>
    <s v="0311"/>
    <n v="0"/>
    <n v="0"/>
    <n v="2015"/>
    <n v="1993"/>
    <n v="-15.34"/>
    <n v="0"/>
    <s v="60-S1.5 - Retirement"/>
    <m/>
    <x v="2"/>
    <n v="2060"/>
    <b v="0"/>
  </r>
  <r>
    <x v="2"/>
    <s v="0311"/>
    <n v="0"/>
    <n v="0"/>
    <n v="2015"/>
    <n v="1994"/>
    <n v="-146.07"/>
    <n v="0"/>
    <s v="60-S1.5 - Retirement"/>
    <m/>
    <x v="2"/>
    <n v="2060"/>
    <b v="0"/>
  </r>
  <r>
    <x v="2"/>
    <s v="0311"/>
    <n v="0"/>
    <n v="0"/>
    <n v="2015"/>
    <n v="1996"/>
    <n v="-120.56"/>
    <n v="0"/>
    <s v="60-S1.5 - Retirement"/>
    <m/>
    <x v="2"/>
    <n v="2060"/>
    <b v="0"/>
  </r>
  <r>
    <x v="2"/>
    <s v="0311"/>
    <n v="0"/>
    <n v="0"/>
    <n v="2015"/>
    <n v="1997"/>
    <n v="-970.32"/>
    <n v="0"/>
    <s v="60-S1.5 - Retirement"/>
    <m/>
    <x v="2"/>
    <n v="2060"/>
    <b v="0"/>
  </r>
  <r>
    <x v="2"/>
    <s v="0311"/>
    <n v="0"/>
    <n v="0"/>
    <n v="2015"/>
    <n v="1998"/>
    <n v="-80.739999999999995"/>
    <n v="0"/>
    <s v="60-S1.5 - Retirement"/>
    <m/>
    <x v="2"/>
    <n v="2060"/>
    <b v="0"/>
  </r>
  <r>
    <x v="2"/>
    <s v="0311"/>
    <n v="0"/>
    <n v="0"/>
    <n v="2015"/>
    <n v="2000"/>
    <n v="-138.63999999999999"/>
    <n v="0"/>
    <s v="60-S1.5 - Retirement"/>
    <m/>
    <x v="2"/>
    <n v="2060"/>
    <b v="0"/>
  </r>
  <r>
    <x v="2"/>
    <s v="0311"/>
    <n v="0"/>
    <n v="0"/>
    <n v="2015"/>
    <n v="2002"/>
    <n v="-30.14"/>
    <n v="0"/>
    <s v="60-S1.5 - Retirement"/>
    <m/>
    <x v="2"/>
    <n v="2060"/>
    <b v="0"/>
  </r>
  <r>
    <x v="2"/>
    <s v="0311"/>
    <n v="0"/>
    <n v="0"/>
    <n v="2015"/>
    <n v="2003"/>
    <n v="-2716.06"/>
    <n v="0"/>
    <s v="60-S1.5 - Retirement"/>
    <m/>
    <x v="2"/>
    <n v="2060"/>
    <b v="0"/>
  </r>
  <r>
    <x v="2"/>
    <s v="0311"/>
    <n v="0"/>
    <n v="0"/>
    <n v="2015"/>
    <n v="2004"/>
    <n v="-304.33999999999997"/>
    <n v="0"/>
    <s v="60-S1.5 - Retirement"/>
    <m/>
    <x v="2"/>
    <n v="2060"/>
    <b v="0"/>
  </r>
  <r>
    <x v="2"/>
    <s v="0311"/>
    <n v="0"/>
    <n v="0"/>
    <n v="2015"/>
    <n v="2005"/>
    <n v="-37.54"/>
    <n v="0"/>
    <s v="60-S1.5 - Retirement"/>
    <m/>
    <x v="2"/>
    <n v="2060"/>
    <b v="0"/>
  </r>
  <r>
    <x v="2"/>
    <s v="0311"/>
    <n v="0"/>
    <n v="0"/>
    <n v="2015"/>
    <n v="2007"/>
    <n v="-17.89"/>
    <n v="0"/>
    <s v="60-S1.5 - Retirement"/>
    <m/>
    <x v="2"/>
    <n v="2060"/>
    <b v="0"/>
  </r>
  <r>
    <x v="2"/>
    <s v="0311"/>
    <n v="0"/>
    <n v="0"/>
    <n v="2015"/>
    <n v="2008"/>
    <n v="-7354.72"/>
    <n v="0"/>
    <s v="60-S1.5 - Retirement"/>
    <m/>
    <x v="2"/>
    <n v="2060"/>
    <b v="0"/>
  </r>
  <r>
    <x v="2"/>
    <s v="0311"/>
    <n v="0"/>
    <n v="0"/>
    <n v="2015"/>
    <n v="2009"/>
    <n v="-22"/>
    <n v="0"/>
    <s v="60-S1.5 - Retirement"/>
    <m/>
    <x v="2"/>
    <n v="2060"/>
    <b v="0"/>
  </r>
  <r>
    <x v="2"/>
    <s v="0311"/>
    <n v="0"/>
    <n v="0"/>
    <n v="2016"/>
    <n v="1990"/>
    <n v="-241483.09"/>
    <n v="0"/>
    <s v="60-S1.5 - Retirement"/>
    <m/>
    <x v="2"/>
    <n v="2060"/>
    <b v="0"/>
  </r>
  <r>
    <x v="2"/>
    <s v="0311"/>
    <n v="0"/>
    <n v="0"/>
    <n v="2016"/>
    <n v="1991"/>
    <n v="-5254.35"/>
    <n v="0"/>
    <s v="60-S1.5 - Retirement"/>
    <m/>
    <x v="2"/>
    <n v="2060"/>
    <b v="0"/>
  </r>
  <r>
    <x v="2"/>
    <s v="0311"/>
    <n v="0"/>
    <n v="0"/>
    <n v="2016"/>
    <n v="1993"/>
    <n v="-16.63"/>
    <n v="0"/>
    <s v="60-S1.5 - Retirement"/>
    <m/>
    <x v="2"/>
    <n v="2060"/>
    <b v="0"/>
  </r>
  <r>
    <x v="2"/>
    <s v="0311"/>
    <n v="0"/>
    <n v="0"/>
    <n v="2016"/>
    <n v="1994"/>
    <n v="-159.91"/>
    <n v="0"/>
    <s v="60-S1.5 - Retirement"/>
    <m/>
    <x v="2"/>
    <n v="2060"/>
    <b v="0"/>
  </r>
  <r>
    <x v="2"/>
    <s v="0311"/>
    <n v="0"/>
    <n v="0"/>
    <n v="2016"/>
    <n v="1996"/>
    <n v="-132.51"/>
    <n v="0"/>
    <s v="60-S1.5 - Retirement"/>
    <m/>
    <x v="2"/>
    <n v="2060"/>
    <b v="0"/>
  </r>
  <r>
    <x v="2"/>
    <s v="0311"/>
    <n v="0"/>
    <n v="0"/>
    <n v="2016"/>
    <n v="1997"/>
    <n v="-1078.8800000000001"/>
    <n v="0"/>
    <s v="60-S1.5 - Retirement"/>
    <m/>
    <x v="2"/>
    <n v="2060"/>
    <b v="0"/>
  </r>
  <r>
    <x v="2"/>
    <s v="0311"/>
    <n v="0"/>
    <n v="0"/>
    <n v="2016"/>
    <n v="1998"/>
    <n v="-90.31"/>
    <n v="0"/>
    <s v="60-S1.5 - Retirement"/>
    <m/>
    <x v="2"/>
    <n v="2060"/>
    <b v="0"/>
  </r>
  <r>
    <x v="2"/>
    <s v="0311"/>
    <n v="0"/>
    <n v="0"/>
    <n v="2016"/>
    <n v="2000"/>
    <n v="-157.33000000000001"/>
    <n v="0"/>
    <s v="60-S1.5 - Retirement"/>
    <m/>
    <x v="2"/>
    <n v="2060"/>
    <b v="0"/>
  </r>
  <r>
    <x v="2"/>
    <s v="0311"/>
    <n v="0"/>
    <n v="0"/>
    <n v="2016"/>
    <n v="2002"/>
    <n v="-34.51"/>
    <n v="0"/>
    <s v="60-S1.5 - Retirement"/>
    <m/>
    <x v="2"/>
    <n v="2060"/>
    <b v="0"/>
  </r>
  <r>
    <x v="2"/>
    <s v="0311"/>
    <n v="0"/>
    <n v="0"/>
    <n v="2016"/>
    <n v="2003"/>
    <n v="-3171.87"/>
    <n v="0"/>
    <s v="60-S1.5 - Retirement"/>
    <m/>
    <x v="2"/>
    <n v="2060"/>
    <b v="0"/>
  </r>
  <r>
    <x v="2"/>
    <s v="0311"/>
    <n v="0"/>
    <n v="0"/>
    <n v="2016"/>
    <n v="2004"/>
    <n v="-359.81"/>
    <n v="0"/>
    <s v="60-S1.5 - Retirement"/>
    <m/>
    <x v="2"/>
    <n v="2060"/>
    <b v="0"/>
  </r>
  <r>
    <x v="2"/>
    <s v="0311"/>
    <n v="0"/>
    <n v="0"/>
    <n v="2016"/>
    <n v="2005"/>
    <n v="-44.57"/>
    <n v="0"/>
    <s v="60-S1.5 - Retirement"/>
    <m/>
    <x v="2"/>
    <n v="2060"/>
    <b v="0"/>
  </r>
  <r>
    <x v="2"/>
    <s v="0311"/>
    <n v="0"/>
    <n v="0"/>
    <n v="2016"/>
    <n v="2007"/>
    <n v="-22.35"/>
    <n v="0"/>
    <s v="60-S1.5 - Retirement"/>
    <m/>
    <x v="2"/>
    <n v="2060"/>
    <b v="0"/>
  </r>
  <r>
    <x v="2"/>
    <s v="0311"/>
    <n v="0"/>
    <n v="0"/>
    <n v="2016"/>
    <n v="2008"/>
    <n v="-9313.2900000000009"/>
    <n v="0"/>
    <s v="60-S1.5 - Retirement"/>
    <m/>
    <x v="2"/>
    <n v="2060"/>
    <b v="0"/>
  </r>
  <r>
    <x v="2"/>
    <s v="0311"/>
    <n v="0"/>
    <n v="0"/>
    <n v="2016"/>
    <n v="2009"/>
    <n v="-29.35"/>
    <n v="0"/>
    <s v="60-S1.5 - Retirement"/>
    <m/>
    <x v="2"/>
    <n v="2060"/>
    <b v="0"/>
  </r>
  <r>
    <x v="2"/>
    <s v="0311"/>
    <n v="0"/>
    <n v="0"/>
    <n v="2017"/>
    <n v="1990"/>
    <n v="-259198.56"/>
    <n v="0"/>
    <s v="60-S1.5 - Retirement"/>
    <m/>
    <x v="2"/>
    <n v="2060"/>
    <b v="0"/>
  </r>
  <r>
    <x v="2"/>
    <s v="0311"/>
    <n v="0"/>
    <n v="0"/>
    <n v="2017"/>
    <n v="1991"/>
    <n v="-5634.81"/>
    <n v="0"/>
    <s v="60-S1.5 - Retirement"/>
    <m/>
    <x v="2"/>
    <n v="2060"/>
    <b v="0"/>
  </r>
  <r>
    <x v="2"/>
    <s v="0311"/>
    <n v="0"/>
    <n v="0"/>
    <n v="2017"/>
    <n v="1993"/>
    <n v="-18.05"/>
    <n v="0"/>
    <s v="60-S1.5 - Retirement"/>
    <m/>
    <x v="2"/>
    <n v="2060"/>
    <b v="0"/>
  </r>
  <r>
    <x v="2"/>
    <s v="0311"/>
    <n v="0"/>
    <n v="0"/>
    <n v="2017"/>
    <n v="1994"/>
    <n v="-173.4"/>
    <n v="0"/>
    <s v="60-S1.5 - Retirement"/>
    <m/>
    <x v="2"/>
    <n v="2060"/>
    <b v="0"/>
  </r>
  <r>
    <x v="2"/>
    <s v="0311"/>
    <n v="0"/>
    <n v="0"/>
    <n v="2017"/>
    <n v="1996"/>
    <n v="-145.75"/>
    <n v="0"/>
    <s v="60-S1.5 - Retirement"/>
    <m/>
    <x v="2"/>
    <n v="2060"/>
    <b v="0"/>
  </r>
  <r>
    <x v="2"/>
    <s v="0311"/>
    <n v="0"/>
    <n v="0"/>
    <n v="2017"/>
    <n v="1997"/>
    <n v="-1185.8399999999999"/>
    <n v="0"/>
    <s v="60-S1.5 - Retirement"/>
    <m/>
    <x v="2"/>
    <n v="2060"/>
    <b v="0"/>
  </r>
  <r>
    <x v="2"/>
    <s v="0311"/>
    <n v="0"/>
    <n v="0"/>
    <n v="2017"/>
    <n v="1998"/>
    <n v="-100.41"/>
    <n v="0"/>
    <s v="60-S1.5 - Retirement"/>
    <m/>
    <x v="2"/>
    <n v="2060"/>
    <b v="0"/>
  </r>
  <r>
    <x v="2"/>
    <s v="0311"/>
    <n v="0"/>
    <n v="0"/>
    <n v="2017"/>
    <n v="2000"/>
    <n v="-175.93"/>
    <n v="0"/>
    <s v="60-S1.5 - Retirement"/>
    <m/>
    <x v="2"/>
    <n v="2060"/>
    <b v="0"/>
  </r>
  <r>
    <x v="2"/>
    <s v="0311"/>
    <n v="0"/>
    <n v="0"/>
    <n v="2017"/>
    <n v="2002"/>
    <n v="-39.479999999999997"/>
    <n v="0"/>
    <s v="60-S1.5 - Retirement"/>
    <m/>
    <x v="2"/>
    <n v="2060"/>
    <b v="0"/>
  </r>
  <r>
    <x v="2"/>
    <s v="0311"/>
    <n v="0"/>
    <n v="0"/>
    <n v="2017"/>
    <n v="2003"/>
    <n v="-3632.17"/>
    <n v="0"/>
    <s v="60-S1.5 - Retirement"/>
    <m/>
    <x v="2"/>
    <n v="2060"/>
    <b v="0"/>
  </r>
  <r>
    <x v="2"/>
    <s v="0311"/>
    <n v="0"/>
    <n v="0"/>
    <n v="2017"/>
    <n v="2004"/>
    <n v="-420.19"/>
    <n v="0"/>
    <s v="60-S1.5 - Retirement"/>
    <m/>
    <x v="2"/>
    <n v="2060"/>
    <b v="0"/>
  </r>
  <r>
    <x v="2"/>
    <s v="0311"/>
    <n v="0"/>
    <n v="0"/>
    <n v="2017"/>
    <n v="2005"/>
    <n v="-52.7"/>
    <n v="0"/>
    <s v="60-S1.5 - Retirement"/>
    <m/>
    <x v="2"/>
    <n v="2060"/>
    <b v="0"/>
  </r>
  <r>
    <x v="2"/>
    <s v="0311"/>
    <n v="0"/>
    <n v="0"/>
    <n v="2017"/>
    <n v="2007"/>
    <n v="-27.32"/>
    <n v="0"/>
    <s v="60-S1.5 - Retirement"/>
    <m/>
    <x v="2"/>
    <n v="2060"/>
    <b v="0"/>
  </r>
  <r>
    <x v="2"/>
    <s v="0311"/>
    <n v="0"/>
    <n v="0"/>
    <n v="2017"/>
    <n v="2008"/>
    <n v="-11635.24"/>
    <n v="0"/>
    <s v="60-S1.5 - Retirement"/>
    <m/>
    <x v="2"/>
    <n v="2060"/>
    <b v="0"/>
  </r>
  <r>
    <x v="2"/>
    <s v="0311"/>
    <n v="0"/>
    <n v="0"/>
    <n v="2017"/>
    <n v="2009"/>
    <n v="-37.17"/>
    <n v="0"/>
    <s v="60-S1.5 - Retirement"/>
    <m/>
    <x v="2"/>
    <n v="2060"/>
    <b v="0"/>
  </r>
  <r>
    <x v="2"/>
    <s v="0311"/>
    <n v="0"/>
    <n v="0"/>
    <n v="2018"/>
    <n v="1990"/>
    <n v="-277288.90999999997"/>
    <n v="0"/>
    <s v="60-S1.5 - Retirement"/>
    <m/>
    <x v="2"/>
    <n v="2060"/>
    <b v="0"/>
  </r>
  <r>
    <x v="2"/>
    <s v="0311"/>
    <n v="0"/>
    <n v="0"/>
    <n v="2018"/>
    <n v="1991"/>
    <n v="-6048.19"/>
    <n v="0"/>
    <s v="60-S1.5 - Retirement"/>
    <m/>
    <x v="2"/>
    <n v="2060"/>
    <b v="0"/>
  </r>
  <r>
    <x v="2"/>
    <s v="0311"/>
    <n v="0"/>
    <n v="0"/>
    <n v="2018"/>
    <n v="1993"/>
    <n v="-19.510000000000002"/>
    <n v="0"/>
    <s v="60-S1.5 - Retirement"/>
    <m/>
    <x v="2"/>
    <n v="2060"/>
    <b v="0"/>
  </r>
  <r>
    <x v="2"/>
    <s v="0311"/>
    <n v="0"/>
    <n v="0"/>
    <n v="2018"/>
    <n v="1994"/>
    <n v="-188.19"/>
    <n v="0"/>
    <s v="60-S1.5 - Retirement"/>
    <m/>
    <x v="2"/>
    <n v="2060"/>
    <b v="0"/>
  </r>
  <r>
    <x v="2"/>
    <s v="0311"/>
    <n v="0"/>
    <n v="0"/>
    <n v="2018"/>
    <n v="1996"/>
    <n v="-159.55000000000001"/>
    <n v="0"/>
    <s v="60-S1.5 - Retirement"/>
    <m/>
    <x v="2"/>
    <n v="2060"/>
    <b v="0"/>
  </r>
  <r>
    <x v="2"/>
    <s v="0311"/>
    <n v="0"/>
    <n v="0"/>
    <n v="2018"/>
    <n v="1997"/>
    <n v="-1304.28"/>
    <n v="0"/>
    <s v="60-S1.5 - Retirement"/>
    <m/>
    <x v="2"/>
    <n v="2060"/>
    <b v="0"/>
  </r>
  <r>
    <x v="2"/>
    <s v="0311"/>
    <n v="0"/>
    <n v="0"/>
    <n v="2018"/>
    <n v="1998"/>
    <n v="-110.37"/>
    <n v="0"/>
    <s v="60-S1.5 - Retirement"/>
    <m/>
    <x v="2"/>
    <n v="2060"/>
    <b v="0"/>
  </r>
  <r>
    <x v="2"/>
    <s v="0311"/>
    <n v="0"/>
    <n v="0"/>
    <n v="2018"/>
    <n v="2000"/>
    <n v="-196.79"/>
    <n v="0"/>
    <s v="60-S1.5 - Retirement"/>
    <m/>
    <x v="2"/>
    <n v="2060"/>
    <b v="0"/>
  </r>
  <r>
    <x v="2"/>
    <s v="0311"/>
    <n v="0"/>
    <n v="0"/>
    <n v="2018"/>
    <n v="2002"/>
    <n v="-44.81"/>
    <n v="0"/>
    <s v="60-S1.5 - Retirement"/>
    <m/>
    <x v="2"/>
    <n v="2060"/>
    <b v="0"/>
  </r>
  <r>
    <x v="2"/>
    <s v="0311"/>
    <n v="0"/>
    <n v="0"/>
    <n v="2018"/>
    <n v="2003"/>
    <n v="-4155.7299999999996"/>
    <n v="0"/>
    <s v="60-S1.5 - Retirement"/>
    <m/>
    <x v="2"/>
    <n v="2060"/>
    <b v="0"/>
  </r>
  <r>
    <x v="2"/>
    <s v="0311"/>
    <n v="0"/>
    <n v="0"/>
    <n v="2018"/>
    <n v="2004"/>
    <n v="-481.17"/>
    <n v="0"/>
    <s v="60-S1.5 - Retirement"/>
    <m/>
    <x v="2"/>
    <n v="2060"/>
    <b v="0"/>
  </r>
  <r>
    <x v="2"/>
    <s v="0311"/>
    <n v="0"/>
    <n v="0"/>
    <n v="2018"/>
    <n v="2005"/>
    <n v="-61.54"/>
    <n v="0"/>
    <s v="60-S1.5 - Retirement"/>
    <m/>
    <x v="2"/>
    <n v="2060"/>
    <b v="0"/>
  </r>
  <r>
    <x v="2"/>
    <s v="0311"/>
    <n v="0"/>
    <n v="0"/>
    <n v="2018"/>
    <n v="2007"/>
    <n v="-32.44"/>
    <n v="0"/>
    <s v="60-S1.5 - Retirement"/>
    <m/>
    <x v="2"/>
    <n v="2060"/>
    <b v="0"/>
  </r>
  <r>
    <x v="2"/>
    <s v="0311"/>
    <n v="0"/>
    <n v="0"/>
    <n v="2018"/>
    <n v="2008"/>
    <n v="-14221.92"/>
    <n v="0"/>
    <s v="60-S1.5 - Retirement"/>
    <m/>
    <x v="2"/>
    <n v="2060"/>
    <b v="0"/>
  </r>
  <r>
    <x v="2"/>
    <s v="0311"/>
    <n v="0"/>
    <n v="0"/>
    <n v="2018"/>
    <n v="2009"/>
    <n v="-46.44"/>
    <n v="0"/>
    <s v="60-S1.5 - Retirement"/>
    <m/>
    <x v="2"/>
    <n v="2060"/>
    <b v="0"/>
  </r>
  <r>
    <x v="2"/>
    <s v="0311"/>
    <n v="0"/>
    <n v="0"/>
    <n v="2019"/>
    <n v="1990"/>
    <n v="-294588.25"/>
    <n v="0"/>
    <s v="60-S1.5 - Retirement"/>
    <m/>
    <x v="2"/>
    <n v="2060"/>
    <b v="0"/>
  </r>
  <r>
    <x v="2"/>
    <s v="0311"/>
    <n v="0"/>
    <n v="0"/>
    <n v="2019"/>
    <n v="1991"/>
    <n v="-6470.31"/>
    <n v="0"/>
    <s v="60-S1.5 - Retirement"/>
    <m/>
    <x v="2"/>
    <n v="2060"/>
    <b v="0"/>
  </r>
  <r>
    <x v="2"/>
    <s v="0311"/>
    <n v="0"/>
    <n v="0"/>
    <n v="2019"/>
    <n v="1993"/>
    <n v="-20.93"/>
    <n v="0"/>
    <s v="60-S1.5 - Retirement"/>
    <m/>
    <x v="2"/>
    <n v="2060"/>
    <b v="0"/>
  </r>
  <r>
    <x v="2"/>
    <s v="0311"/>
    <n v="0"/>
    <n v="0"/>
    <n v="2019"/>
    <n v="1994"/>
    <n v="-203.45"/>
    <n v="0"/>
    <s v="60-S1.5 - Retirement"/>
    <m/>
    <x v="2"/>
    <n v="2060"/>
    <b v="0"/>
  </r>
  <r>
    <x v="2"/>
    <s v="0311"/>
    <n v="0"/>
    <n v="0"/>
    <n v="2019"/>
    <n v="1996"/>
    <n v="-173.01"/>
    <n v="0"/>
    <s v="60-S1.5 - Retirement"/>
    <m/>
    <x v="2"/>
    <n v="2060"/>
    <b v="0"/>
  </r>
  <r>
    <x v="2"/>
    <s v="0311"/>
    <n v="0"/>
    <n v="0"/>
    <n v="2019"/>
    <n v="1997"/>
    <n v="-1427.85"/>
    <n v="0"/>
    <s v="60-S1.5 - Retirement"/>
    <m/>
    <x v="2"/>
    <n v="2060"/>
    <b v="0"/>
  </r>
  <r>
    <x v="2"/>
    <s v="0311"/>
    <n v="0"/>
    <n v="0"/>
    <n v="2019"/>
    <n v="1998"/>
    <n v="-121.39"/>
    <n v="0"/>
    <s v="60-S1.5 - Retirement"/>
    <m/>
    <x v="2"/>
    <n v="2060"/>
    <b v="0"/>
  </r>
  <r>
    <x v="2"/>
    <s v="0311"/>
    <n v="0"/>
    <n v="0"/>
    <n v="2019"/>
    <n v="2000"/>
    <n v="-218.81"/>
    <n v="0"/>
    <s v="60-S1.5 - Retirement"/>
    <m/>
    <x v="2"/>
    <n v="2060"/>
    <b v="0"/>
  </r>
  <r>
    <x v="2"/>
    <s v="0311"/>
    <n v="0"/>
    <n v="0"/>
    <n v="2019"/>
    <n v="2002"/>
    <n v="-50.1"/>
    <n v="0"/>
    <s v="60-S1.5 - Retirement"/>
    <m/>
    <x v="2"/>
    <n v="2060"/>
    <b v="0"/>
  </r>
  <r>
    <x v="2"/>
    <s v="0311"/>
    <n v="0"/>
    <n v="0"/>
    <n v="2019"/>
    <n v="2003"/>
    <n v="-4715.97"/>
    <n v="0"/>
    <s v="60-S1.5 - Retirement"/>
    <m/>
    <x v="2"/>
    <n v="2060"/>
    <b v="0"/>
  </r>
  <r>
    <x v="2"/>
    <s v="0311"/>
    <n v="0"/>
    <n v="0"/>
    <n v="2019"/>
    <n v="2004"/>
    <n v="-550.53"/>
    <n v="0"/>
    <s v="60-S1.5 - Retirement"/>
    <m/>
    <x v="2"/>
    <n v="2060"/>
    <b v="0"/>
  </r>
  <r>
    <x v="2"/>
    <s v="0311"/>
    <n v="0"/>
    <n v="0"/>
    <n v="2019"/>
    <n v="2005"/>
    <n v="-70.47"/>
    <n v="0"/>
    <s v="60-S1.5 - Retirement"/>
    <m/>
    <x v="2"/>
    <n v="2060"/>
    <b v="0"/>
  </r>
  <r>
    <x v="2"/>
    <s v="0311"/>
    <n v="0"/>
    <n v="0"/>
    <n v="2019"/>
    <n v="2007"/>
    <n v="-38.35"/>
    <n v="0"/>
    <s v="60-S1.5 - Retirement"/>
    <m/>
    <x v="2"/>
    <n v="2060"/>
    <b v="0"/>
  </r>
  <r>
    <x v="2"/>
    <s v="0311"/>
    <n v="0"/>
    <n v="0"/>
    <n v="2019"/>
    <n v="2008"/>
    <n v="-16887.68"/>
    <n v="0"/>
    <s v="60-S1.5 - Retirement"/>
    <m/>
    <x v="2"/>
    <n v="2060"/>
    <b v="0"/>
  </r>
  <r>
    <x v="2"/>
    <s v="0311"/>
    <n v="0"/>
    <n v="0"/>
    <n v="2019"/>
    <n v="2009"/>
    <n v="-56.76"/>
    <n v="0"/>
    <s v="60-S1.5 - Retirement"/>
    <m/>
    <x v="2"/>
    <n v="2060"/>
    <b v="0"/>
  </r>
  <r>
    <x v="2"/>
    <s v="0311"/>
    <n v="0"/>
    <n v="0"/>
    <n v="2020"/>
    <n v="1990"/>
    <n v="-313214.53000000003"/>
    <n v="0"/>
    <s v="60-S1.5 - Retirement"/>
    <m/>
    <x v="2"/>
    <n v="2060"/>
    <b v="0"/>
  </r>
  <r>
    <x v="2"/>
    <s v="0311"/>
    <n v="0"/>
    <n v="0"/>
    <n v="2020"/>
    <n v="1991"/>
    <n v="-6873.97"/>
    <n v="0"/>
    <s v="60-S1.5 - Retirement"/>
    <m/>
    <x v="2"/>
    <n v="2060"/>
    <b v="0"/>
  </r>
  <r>
    <x v="2"/>
    <s v="0311"/>
    <n v="0"/>
    <n v="0"/>
    <n v="2020"/>
    <n v="1993"/>
    <n v="-22.46"/>
    <n v="0"/>
    <s v="60-S1.5 - Retirement"/>
    <m/>
    <x v="2"/>
    <n v="2060"/>
    <b v="0"/>
  </r>
  <r>
    <x v="2"/>
    <s v="0311"/>
    <n v="0"/>
    <n v="0"/>
    <n v="2020"/>
    <n v="1994"/>
    <n v="-218.18"/>
    <n v="0"/>
    <s v="60-S1.5 - Retirement"/>
    <m/>
    <x v="2"/>
    <n v="2060"/>
    <b v="0"/>
  </r>
  <r>
    <x v="2"/>
    <s v="0311"/>
    <n v="0"/>
    <n v="0"/>
    <n v="2020"/>
    <n v="1996"/>
    <n v="-187.77"/>
    <n v="0"/>
    <s v="60-S1.5 - Retirement"/>
    <m/>
    <x v="2"/>
    <n v="2060"/>
    <b v="0"/>
  </r>
  <r>
    <x v="2"/>
    <s v="0311"/>
    <n v="0"/>
    <n v="0"/>
    <n v="2020"/>
    <n v="1997"/>
    <n v="-1548.29"/>
    <n v="0"/>
    <s v="60-S1.5 - Retirement"/>
    <m/>
    <x v="2"/>
    <n v="2060"/>
    <b v="0"/>
  </r>
  <r>
    <x v="2"/>
    <s v="0311"/>
    <n v="0"/>
    <n v="0"/>
    <n v="2020"/>
    <n v="1998"/>
    <n v="-132.88999999999999"/>
    <n v="0"/>
    <s v="60-S1.5 - Retirement"/>
    <m/>
    <x v="2"/>
    <n v="2060"/>
    <b v="0"/>
  </r>
  <r>
    <x v="2"/>
    <s v="0311"/>
    <n v="0"/>
    <n v="0"/>
    <n v="2020"/>
    <n v="2000"/>
    <n v="-240.5"/>
    <n v="0"/>
    <s v="60-S1.5 - Retirement"/>
    <m/>
    <x v="2"/>
    <n v="2060"/>
    <b v="0"/>
  </r>
  <r>
    <x v="2"/>
    <s v="0311"/>
    <n v="0"/>
    <n v="0"/>
    <n v="2020"/>
    <n v="2002"/>
    <n v="-56.04"/>
    <n v="0"/>
    <s v="60-S1.5 - Retirement"/>
    <m/>
    <x v="2"/>
    <n v="2060"/>
    <b v="0"/>
  </r>
  <r>
    <x v="2"/>
    <s v="0311"/>
    <n v="0"/>
    <n v="0"/>
    <n v="2020"/>
    <n v="2003"/>
    <n v="-5273.49"/>
    <n v="0"/>
    <s v="60-S1.5 - Retirement"/>
    <m/>
    <x v="2"/>
    <n v="2060"/>
    <b v="0"/>
  </r>
  <r>
    <x v="2"/>
    <s v="0311"/>
    <n v="0"/>
    <n v="0"/>
    <n v="2020"/>
    <n v="2004"/>
    <n v="-624.75"/>
    <n v="0"/>
    <s v="60-S1.5 - Retirement"/>
    <m/>
    <x v="2"/>
    <n v="2060"/>
    <b v="0"/>
  </r>
  <r>
    <x v="2"/>
    <s v="0311"/>
    <n v="0"/>
    <n v="0"/>
    <n v="2020"/>
    <n v="2005"/>
    <n v="-80.63"/>
    <n v="0"/>
    <s v="60-S1.5 - Retirement"/>
    <m/>
    <x v="2"/>
    <n v="2060"/>
    <b v="0"/>
  </r>
  <r>
    <x v="2"/>
    <s v="0311"/>
    <n v="0"/>
    <n v="0"/>
    <n v="2020"/>
    <n v="2007"/>
    <n v="-44.78"/>
    <n v="0"/>
    <s v="60-S1.5 - Retirement"/>
    <m/>
    <x v="2"/>
    <n v="2060"/>
    <b v="0"/>
  </r>
  <r>
    <x v="2"/>
    <s v="0311"/>
    <n v="0"/>
    <n v="0"/>
    <n v="2020"/>
    <n v="2008"/>
    <n v="-19965.740000000002"/>
    <n v="0"/>
    <s v="60-S1.5 - Retirement"/>
    <m/>
    <x v="2"/>
    <n v="2060"/>
    <b v="0"/>
  </r>
  <r>
    <x v="2"/>
    <s v="0311"/>
    <n v="0"/>
    <n v="0"/>
    <n v="2020"/>
    <n v="2009"/>
    <n v="-67.400000000000006"/>
    <n v="0"/>
    <s v="60-S1.5 - Retirement"/>
    <m/>
    <x v="2"/>
    <n v="2060"/>
    <b v="0"/>
  </r>
  <r>
    <x v="2"/>
    <s v="0311"/>
    <n v="0"/>
    <n v="0"/>
    <n v="2021"/>
    <n v="1990"/>
    <n v="-332043.90999999997"/>
    <n v="0"/>
    <s v="60-S1.5 - Retirement"/>
    <m/>
    <x v="2"/>
    <n v="2060"/>
    <b v="0"/>
  </r>
  <r>
    <x v="2"/>
    <s v="0311"/>
    <n v="0"/>
    <n v="0"/>
    <n v="2021"/>
    <n v="1991"/>
    <n v="-7308.6"/>
    <n v="0"/>
    <s v="60-S1.5 - Retirement"/>
    <m/>
    <x v="2"/>
    <n v="2060"/>
    <b v="0"/>
  </r>
  <r>
    <x v="2"/>
    <s v="0311"/>
    <n v="0"/>
    <n v="0"/>
    <n v="2021"/>
    <n v="1993"/>
    <n v="-24.03"/>
    <n v="0"/>
    <s v="60-S1.5 - Retirement"/>
    <m/>
    <x v="2"/>
    <n v="2060"/>
    <b v="0"/>
  </r>
  <r>
    <x v="2"/>
    <s v="0311"/>
    <n v="0"/>
    <n v="0"/>
    <n v="2021"/>
    <n v="1994"/>
    <n v="-234.19"/>
    <n v="0"/>
    <s v="60-S1.5 - Retirement"/>
    <m/>
    <x v="2"/>
    <n v="2060"/>
    <b v="0"/>
  </r>
  <r>
    <x v="2"/>
    <s v="0311"/>
    <n v="0"/>
    <n v="0"/>
    <n v="2021"/>
    <n v="1996"/>
    <n v="-203"/>
    <n v="0"/>
    <s v="60-S1.5 - Retirement"/>
    <m/>
    <x v="2"/>
    <n v="2060"/>
    <b v="0"/>
  </r>
  <r>
    <x v="2"/>
    <s v="0311"/>
    <n v="0"/>
    <n v="0"/>
    <n v="2021"/>
    <n v="1997"/>
    <n v="-1680.38"/>
    <n v="0"/>
    <s v="60-S1.5 - Retirement"/>
    <m/>
    <x v="2"/>
    <n v="2060"/>
    <b v="0"/>
  </r>
  <r>
    <x v="2"/>
    <s v="0311"/>
    <n v="0"/>
    <n v="0"/>
    <n v="2021"/>
    <n v="1998"/>
    <n v="-144.1"/>
    <n v="0"/>
    <s v="60-S1.5 - Retirement"/>
    <m/>
    <x v="2"/>
    <n v="2060"/>
    <b v="0"/>
  </r>
  <r>
    <x v="2"/>
    <s v="0311"/>
    <n v="0"/>
    <n v="0"/>
    <n v="2021"/>
    <n v="2000"/>
    <n v="-264.52"/>
    <n v="0"/>
    <s v="60-S1.5 - Retirement"/>
    <m/>
    <x v="2"/>
    <n v="2060"/>
    <b v="0"/>
  </r>
  <r>
    <x v="2"/>
    <s v="0311"/>
    <n v="0"/>
    <n v="0"/>
    <n v="2021"/>
    <n v="2002"/>
    <n v="-62.31"/>
    <n v="0"/>
    <s v="60-S1.5 - Retirement"/>
    <m/>
    <x v="2"/>
    <n v="2060"/>
    <b v="0"/>
  </r>
  <r>
    <x v="2"/>
    <s v="0311"/>
    <n v="0"/>
    <n v="0"/>
    <n v="2021"/>
    <n v="2003"/>
    <n v="-5898.56"/>
    <n v="0"/>
    <s v="60-S1.5 - Retirement"/>
    <m/>
    <x v="2"/>
    <n v="2060"/>
    <b v="0"/>
  </r>
  <r>
    <x v="2"/>
    <s v="0311"/>
    <n v="0"/>
    <n v="0"/>
    <n v="2021"/>
    <n v="2004"/>
    <n v="-698.6"/>
    <n v="0"/>
    <s v="60-S1.5 - Retirement"/>
    <m/>
    <x v="2"/>
    <n v="2060"/>
    <b v="0"/>
  </r>
  <r>
    <x v="2"/>
    <s v="0311"/>
    <n v="0"/>
    <n v="0"/>
    <n v="2021"/>
    <n v="2005"/>
    <n v="-91.5"/>
    <n v="0"/>
    <s v="60-S1.5 - Retirement"/>
    <m/>
    <x v="2"/>
    <n v="2060"/>
    <b v="0"/>
  </r>
  <r>
    <x v="2"/>
    <s v="0311"/>
    <n v="0"/>
    <n v="0"/>
    <n v="2021"/>
    <n v="2007"/>
    <n v="-51.28"/>
    <n v="0"/>
    <s v="60-S1.5 - Retirement"/>
    <m/>
    <x v="2"/>
    <n v="2060"/>
    <b v="0"/>
  </r>
  <r>
    <x v="2"/>
    <s v="0311"/>
    <n v="0"/>
    <n v="0"/>
    <n v="2021"/>
    <n v="2008"/>
    <n v="-23316.39"/>
    <n v="0"/>
    <s v="60-S1.5 - Retirement"/>
    <m/>
    <x v="2"/>
    <n v="2060"/>
    <b v="0"/>
  </r>
  <r>
    <x v="2"/>
    <s v="0311"/>
    <n v="0"/>
    <n v="0"/>
    <n v="2021"/>
    <n v="2009"/>
    <n v="-79.680000000000007"/>
    <n v="0"/>
    <s v="60-S1.5 - Retirement"/>
    <m/>
    <x v="2"/>
    <n v="2060"/>
    <b v="0"/>
  </r>
  <r>
    <x v="2"/>
    <s v="0311"/>
    <n v="0"/>
    <n v="0"/>
    <n v="2022"/>
    <n v="1990"/>
    <n v="-349891.48"/>
    <n v="0"/>
    <s v="60-S1.5 - Retirement"/>
    <m/>
    <x v="2"/>
    <n v="2060"/>
    <b v="0"/>
  </r>
  <r>
    <x v="2"/>
    <s v="0311"/>
    <n v="0"/>
    <n v="0"/>
    <n v="2022"/>
    <n v="1991"/>
    <n v="-7747.97"/>
    <n v="0"/>
    <s v="60-S1.5 - Retirement"/>
    <m/>
    <x v="2"/>
    <n v="2060"/>
    <b v="0"/>
  </r>
  <r>
    <x v="2"/>
    <s v="0311"/>
    <n v="0"/>
    <n v="0"/>
    <n v="2022"/>
    <n v="1993"/>
    <n v="-25.53"/>
    <n v="0"/>
    <s v="60-S1.5 - Retirement"/>
    <m/>
    <x v="2"/>
    <n v="2060"/>
    <b v="0"/>
  </r>
  <r>
    <x v="2"/>
    <s v="0311"/>
    <n v="0"/>
    <n v="0"/>
    <n v="2022"/>
    <n v="1994"/>
    <n v="-250.53"/>
    <n v="0"/>
    <s v="60-S1.5 - Retirement"/>
    <m/>
    <x v="2"/>
    <n v="2060"/>
    <b v="0"/>
  </r>
  <r>
    <x v="2"/>
    <s v="0311"/>
    <n v="0"/>
    <n v="0"/>
    <n v="2022"/>
    <n v="1996"/>
    <n v="-217.7"/>
    <n v="0"/>
    <s v="60-S1.5 - Retirement"/>
    <m/>
    <x v="2"/>
    <n v="2060"/>
    <b v="0"/>
  </r>
  <r>
    <x v="2"/>
    <s v="0311"/>
    <n v="0"/>
    <n v="0"/>
    <n v="2022"/>
    <n v="1997"/>
    <n v="-1816.65"/>
    <n v="0"/>
    <s v="60-S1.5 - Retirement"/>
    <m/>
    <x v="2"/>
    <n v="2060"/>
    <b v="0"/>
  </r>
  <r>
    <x v="2"/>
    <s v="0311"/>
    <n v="0"/>
    <n v="0"/>
    <n v="2022"/>
    <n v="1998"/>
    <n v="-156.38999999999999"/>
    <n v="0"/>
    <s v="60-S1.5 - Retirement"/>
    <m/>
    <x v="2"/>
    <n v="2060"/>
    <b v="0"/>
  </r>
  <r>
    <x v="2"/>
    <s v="0311"/>
    <n v="0"/>
    <n v="0"/>
    <n v="2022"/>
    <n v="2000"/>
    <n v="-289.58"/>
    <n v="0"/>
    <s v="60-S1.5 - Retirement"/>
    <m/>
    <x v="2"/>
    <n v="2060"/>
    <b v="0"/>
  </r>
  <r>
    <x v="2"/>
    <s v="0311"/>
    <n v="0"/>
    <n v="0"/>
    <n v="2022"/>
    <n v="2002"/>
    <n v="-68.489999999999995"/>
    <n v="0"/>
    <s v="60-S1.5 - Retirement"/>
    <m/>
    <x v="2"/>
    <n v="2060"/>
    <b v="0"/>
  </r>
  <r>
    <x v="2"/>
    <s v="0311"/>
    <n v="0"/>
    <n v="0"/>
    <n v="2022"/>
    <n v="2003"/>
    <n v="-6558.49"/>
    <n v="0"/>
    <s v="60-S1.5 - Retirement"/>
    <m/>
    <x v="2"/>
    <n v="2060"/>
    <b v="0"/>
  </r>
  <r>
    <x v="2"/>
    <s v="0311"/>
    <n v="0"/>
    <n v="0"/>
    <n v="2022"/>
    <n v="2004"/>
    <n v="-781.41"/>
    <n v="0"/>
    <s v="60-S1.5 - Retirement"/>
    <m/>
    <x v="2"/>
    <n v="2060"/>
    <b v="0"/>
  </r>
  <r>
    <x v="2"/>
    <s v="0311"/>
    <n v="0"/>
    <n v="0"/>
    <n v="2022"/>
    <n v="2005"/>
    <n v="-102.32"/>
    <n v="0"/>
    <s v="60-S1.5 - Retirement"/>
    <m/>
    <x v="2"/>
    <n v="2060"/>
    <b v="0"/>
  </r>
  <r>
    <x v="2"/>
    <s v="0311"/>
    <n v="0"/>
    <n v="0"/>
    <n v="2022"/>
    <n v="2007"/>
    <n v="-58.67"/>
    <n v="0"/>
    <s v="60-S1.5 - Retirement"/>
    <m/>
    <x v="2"/>
    <n v="2060"/>
    <b v="0"/>
  </r>
  <r>
    <x v="2"/>
    <s v="0311"/>
    <n v="0"/>
    <n v="0"/>
    <n v="2022"/>
    <n v="2008"/>
    <n v="-26700.080000000002"/>
    <n v="0"/>
    <s v="60-S1.5 - Retirement"/>
    <m/>
    <x v="2"/>
    <n v="2060"/>
    <b v="0"/>
  </r>
  <r>
    <x v="2"/>
    <s v="0311"/>
    <n v="0"/>
    <n v="0"/>
    <n v="2022"/>
    <n v="2009"/>
    <n v="-93.05"/>
    <n v="0"/>
    <s v="60-S1.5 - Retirement"/>
    <m/>
    <x v="2"/>
    <n v="2060"/>
    <b v="0"/>
  </r>
  <r>
    <x v="2"/>
    <s v="0311"/>
    <n v="0"/>
    <n v="0"/>
    <n v="2023"/>
    <n v="1990"/>
    <n v="-368927.14"/>
    <n v="0"/>
    <s v="60-S1.5 - Retirement"/>
    <m/>
    <x v="2"/>
    <n v="2060"/>
    <b v="0"/>
  </r>
  <r>
    <x v="2"/>
    <s v="0311"/>
    <n v="0"/>
    <n v="0"/>
    <n v="2023"/>
    <n v="1991"/>
    <n v="-8164.43"/>
    <n v="0"/>
    <s v="60-S1.5 - Retirement"/>
    <m/>
    <x v="2"/>
    <n v="2060"/>
    <b v="0"/>
  </r>
  <r>
    <x v="2"/>
    <s v="0311"/>
    <n v="0"/>
    <n v="0"/>
    <n v="2023"/>
    <n v="1993"/>
    <n v="-27.14"/>
    <n v="0"/>
    <s v="60-S1.5 - Retirement"/>
    <m/>
    <x v="2"/>
    <n v="2060"/>
    <b v="0"/>
  </r>
  <r>
    <x v="2"/>
    <s v="0311"/>
    <n v="0"/>
    <n v="0"/>
    <n v="2023"/>
    <n v="1994"/>
    <n v="-266.16000000000003"/>
    <n v="0"/>
    <s v="60-S1.5 - Retirement"/>
    <m/>
    <x v="2"/>
    <n v="2060"/>
    <b v="0"/>
  </r>
  <r>
    <x v="2"/>
    <s v="0311"/>
    <n v="0"/>
    <n v="0"/>
    <n v="2023"/>
    <n v="1996"/>
    <n v="-233.67"/>
    <n v="0"/>
    <s v="60-S1.5 - Retirement"/>
    <m/>
    <x v="2"/>
    <n v="2060"/>
    <b v="0"/>
  </r>
  <r>
    <x v="2"/>
    <s v="0311"/>
    <n v="0"/>
    <n v="0"/>
    <n v="2023"/>
    <n v="1997"/>
    <n v="-1948.2"/>
    <n v="0"/>
    <s v="60-S1.5 - Retirement"/>
    <m/>
    <x v="2"/>
    <n v="2060"/>
    <b v="0"/>
  </r>
  <r>
    <x v="2"/>
    <s v="0311"/>
    <n v="0"/>
    <n v="0"/>
    <n v="2023"/>
    <n v="1998"/>
    <n v="-169.08"/>
    <n v="0"/>
    <s v="60-S1.5 - Retirement"/>
    <m/>
    <x v="2"/>
    <n v="2060"/>
    <b v="0"/>
  </r>
  <r>
    <x v="2"/>
    <s v="0311"/>
    <n v="0"/>
    <n v="0"/>
    <n v="2023"/>
    <n v="2000"/>
    <n v="-314.01"/>
    <n v="0"/>
    <s v="60-S1.5 - Retirement"/>
    <m/>
    <x v="2"/>
    <n v="2060"/>
    <b v="0"/>
  </r>
  <r>
    <x v="2"/>
    <s v="0311"/>
    <n v="0"/>
    <n v="0"/>
    <n v="2023"/>
    <n v="2002"/>
    <n v="-75.33"/>
    <n v="0"/>
    <s v="60-S1.5 - Retirement"/>
    <m/>
    <x v="2"/>
    <n v="2060"/>
    <b v="0"/>
  </r>
  <r>
    <x v="2"/>
    <s v="0311"/>
    <n v="0"/>
    <n v="0"/>
    <n v="2023"/>
    <n v="2003"/>
    <n v="-7208.67"/>
    <n v="0"/>
    <s v="60-S1.5 - Retirement"/>
    <m/>
    <x v="2"/>
    <n v="2060"/>
    <b v="0"/>
  </r>
  <r>
    <x v="2"/>
    <s v="0311"/>
    <n v="0"/>
    <n v="0"/>
    <n v="2023"/>
    <n v="2004"/>
    <n v="-868.83"/>
    <n v="0"/>
    <s v="60-S1.5 - Retirement"/>
    <m/>
    <x v="2"/>
    <n v="2060"/>
    <b v="0"/>
  </r>
  <r>
    <x v="2"/>
    <s v="0311"/>
    <n v="0"/>
    <n v="0"/>
    <n v="2023"/>
    <n v="2005"/>
    <n v="-114.45"/>
    <n v="0"/>
    <s v="60-S1.5 - Retirement"/>
    <m/>
    <x v="2"/>
    <n v="2060"/>
    <b v="0"/>
  </r>
  <r>
    <x v="2"/>
    <s v="0311"/>
    <n v="0"/>
    <n v="0"/>
    <n v="2023"/>
    <n v="2007"/>
    <n v="-66.58"/>
    <n v="0"/>
    <s v="60-S1.5 - Retirement"/>
    <m/>
    <x v="2"/>
    <n v="2060"/>
    <b v="0"/>
  </r>
  <r>
    <x v="2"/>
    <s v="0311"/>
    <n v="0"/>
    <n v="0"/>
    <n v="2023"/>
    <n v="2008"/>
    <n v="-30548.7"/>
    <n v="0"/>
    <s v="60-S1.5 - Retirement"/>
    <m/>
    <x v="2"/>
    <n v="2060"/>
    <b v="0"/>
  </r>
  <r>
    <x v="2"/>
    <s v="0311"/>
    <n v="0"/>
    <n v="0"/>
    <n v="2023"/>
    <n v="2009"/>
    <n v="-106.56"/>
    <n v="0"/>
    <s v="60-S1.5 - Retirement"/>
    <m/>
    <x v="2"/>
    <n v="2060"/>
    <b v="0"/>
  </r>
  <r>
    <x v="2"/>
    <s v="0311"/>
    <n v="0"/>
    <n v="0"/>
    <n v="2024"/>
    <n v="1990"/>
    <n v="-387985.81"/>
    <n v="0"/>
    <s v="60-S1.5 - Retirement"/>
    <m/>
    <x v="2"/>
    <n v="2060"/>
    <b v="0"/>
  </r>
  <r>
    <x v="2"/>
    <s v="0311"/>
    <n v="0"/>
    <n v="0"/>
    <n v="2024"/>
    <n v="1991"/>
    <n v="-8608.61"/>
    <n v="0"/>
    <s v="60-S1.5 - Retirement"/>
    <m/>
    <x v="2"/>
    <n v="2060"/>
    <b v="0"/>
  </r>
  <r>
    <x v="2"/>
    <s v="0311"/>
    <n v="0"/>
    <n v="0"/>
    <n v="2024"/>
    <n v="1993"/>
    <n v="-28.77"/>
    <n v="0"/>
    <s v="60-S1.5 - Retirement"/>
    <m/>
    <x v="2"/>
    <n v="2060"/>
    <b v="0"/>
  </r>
  <r>
    <x v="2"/>
    <s v="0311"/>
    <n v="0"/>
    <n v="0"/>
    <n v="2024"/>
    <n v="1994"/>
    <n v="-282.99"/>
    <n v="0"/>
    <s v="60-S1.5 - Retirement"/>
    <m/>
    <x v="2"/>
    <n v="2060"/>
    <b v="0"/>
  </r>
  <r>
    <x v="2"/>
    <s v="0311"/>
    <n v="0"/>
    <n v="0"/>
    <n v="2024"/>
    <n v="1996"/>
    <n v="-249.98"/>
    <n v="0"/>
    <s v="60-S1.5 - Retirement"/>
    <m/>
    <x v="2"/>
    <n v="2060"/>
    <b v="0"/>
  </r>
  <r>
    <x v="2"/>
    <s v="0311"/>
    <n v="0"/>
    <n v="0"/>
    <n v="2024"/>
    <n v="1997"/>
    <n v="-2091.12"/>
    <n v="0"/>
    <s v="60-S1.5 - Retirement"/>
    <m/>
    <x v="2"/>
    <n v="2060"/>
    <b v="0"/>
  </r>
  <r>
    <x v="2"/>
    <s v="0311"/>
    <n v="0"/>
    <n v="0"/>
    <n v="2024"/>
    <n v="1998"/>
    <n v="-181.32"/>
    <n v="0"/>
    <s v="60-S1.5 - Retirement"/>
    <m/>
    <x v="2"/>
    <n v="2060"/>
    <b v="0"/>
  </r>
  <r>
    <x v="2"/>
    <s v="0311"/>
    <n v="0"/>
    <n v="0"/>
    <n v="2024"/>
    <n v="2000"/>
    <n v="-340.79"/>
    <n v="0"/>
    <s v="60-S1.5 - Retirement"/>
    <m/>
    <x v="2"/>
    <n v="2060"/>
    <b v="0"/>
  </r>
  <r>
    <x v="2"/>
    <s v="0311"/>
    <n v="0"/>
    <n v="0"/>
    <n v="2024"/>
    <n v="2002"/>
    <n v="-82.47"/>
    <n v="0"/>
    <s v="60-S1.5 - Retirement"/>
    <m/>
    <x v="2"/>
    <n v="2060"/>
    <b v="0"/>
  </r>
  <r>
    <x v="2"/>
    <s v="0311"/>
    <n v="0"/>
    <n v="0"/>
    <n v="2024"/>
    <n v="2003"/>
    <n v="-7928.68"/>
    <n v="0"/>
    <s v="60-S1.5 - Retirement"/>
    <m/>
    <x v="2"/>
    <n v="2060"/>
    <b v="0"/>
  </r>
  <r>
    <x v="2"/>
    <s v="0311"/>
    <n v="0"/>
    <n v="0"/>
    <n v="2024"/>
    <n v="2004"/>
    <n v="-954.97"/>
    <n v="0"/>
    <s v="60-S1.5 - Retirement"/>
    <m/>
    <x v="2"/>
    <n v="2060"/>
    <b v="0"/>
  </r>
  <r>
    <x v="2"/>
    <s v="0311"/>
    <n v="0"/>
    <n v="0"/>
    <n v="2024"/>
    <n v="2005"/>
    <n v="-127.25"/>
    <n v="0"/>
    <s v="60-S1.5 - Retirement"/>
    <m/>
    <x v="2"/>
    <n v="2060"/>
    <b v="0"/>
  </r>
  <r>
    <x v="2"/>
    <s v="0311"/>
    <n v="0"/>
    <n v="0"/>
    <n v="2024"/>
    <n v="2007"/>
    <n v="-74.459999999999994"/>
    <n v="0"/>
    <s v="60-S1.5 - Retirement"/>
    <m/>
    <x v="2"/>
    <n v="2060"/>
    <b v="0"/>
  </r>
  <r>
    <x v="2"/>
    <s v="0311"/>
    <n v="0"/>
    <n v="0"/>
    <n v="2024"/>
    <n v="2008"/>
    <n v="-34667.040000000001"/>
    <n v="0"/>
    <s v="60-S1.5 - Retirement"/>
    <m/>
    <x v="2"/>
    <n v="2060"/>
    <b v="0"/>
  </r>
  <r>
    <x v="2"/>
    <s v="0311"/>
    <n v="0"/>
    <n v="0"/>
    <n v="2024"/>
    <n v="2009"/>
    <n v="-121.92"/>
    <n v="0"/>
    <s v="60-S1.5 - Retirement"/>
    <m/>
    <x v="2"/>
    <n v="2060"/>
    <b v="0"/>
  </r>
  <r>
    <x v="2"/>
    <s v="0311"/>
    <n v="0"/>
    <n v="0"/>
    <n v="2025"/>
    <n v="1990"/>
    <n v="-405877.42"/>
    <n v="0"/>
    <s v="60-S1.5 - Retirement"/>
    <m/>
    <x v="2"/>
    <n v="2060"/>
    <b v="0"/>
  </r>
  <r>
    <x v="2"/>
    <s v="0311"/>
    <n v="0"/>
    <n v="0"/>
    <n v="2025"/>
    <n v="1991"/>
    <n v="-9053.33"/>
    <n v="0"/>
    <s v="60-S1.5 - Retirement"/>
    <m/>
    <x v="2"/>
    <n v="2060"/>
    <b v="0"/>
  </r>
  <r>
    <x v="2"/>
    <s v="0311"/>
    <n v="0"/>
    <n v="0"/>
    <n v="2025"/>
    <n v="1993"/>
    <n v="-30.32"/>
    <n v="0"/>
    <s v="60-S1.5 - Retirement"/>
    <m/>
    <x v="2"/>
    <n v="2060"/>
    <b v="0"/>
  </r>
  <r>
    <x v="2"/>
    <s v="0311"/>
    <n v="0"/>
    <n v="0"/>
    <n v="2025"/>
    <n v="1994"/>
    <n v="-300.01"/>
    <n v="0"/>
    <s v="60-S1.5 - Retirement"/>
    <m/>
    <x v="2"/>
    <n v="2060"/>
    <b v="0"/>
  </r>
  <r>
    <x v="2"/>
    <s v="0311"/>
    <n v="0"/>
    <n v="0"/>
    <n v="2025"/>
    <n v="1996"/>
    <n v="-265.58"/>
    <n v="0"/>
    <s v="60-S1.5 - Retirement"/>
    <m/>
    <x v="2"/>
    <n v="2060"/>
    <b v="0"/>
  </r>
  <r>
    <x v="2"/>
    <s v="0311"/>
    <n v="0"/>
    <n v="0"/>
    <n v="2025"/>
    <n v="1997"/>
    <n v="-2237.06"/>
    <n v="0"/>
    <s v="60-S1.5 - Retirement"/>
    <m/>
    <x v="2"/>
    <n v="2060"/>
    <b v="0"/>
  </r>
  <r>
    <x v="2"/>
    <s v="0311"/>
    <n v="0"/>
    <n v="0"/>
    <n v="2025"/>
    <n v="1998"/>
    <n v="-194.62"/>
    <n v="0"/>
    <s v="60-S1.5 - Retirement"/>
    <m/>
    <x v="2"/>
    <n v="2060"/>
    <b v="0"/>
  </r>
  <r>
    <x v="2"/>
    <s v="0311"/>
    <n v="0"/>
    <n v="0"/>
    <n v="2025"/>
    <n v="2000"/>
    <n v="-368.43"/>
    <n v="0"/>
    <s v="60-S1.5 - Retirement"/>
    <m/>
    <x v="2"/>
    <n v="2060"/>
    <b v="0"/>
  </r>
  <r>
    <x v="2"/>
    <s v="0311"/>
    <n v="0"/>
    <n v="0"/>
    <n v="2025"/>
    <n v="2002"/>
    <n v="-89.43"/>
    <n v="0"/>
    <s v="60-S1.5 - Retirement"/>
    <m/>
    <x v="2"/>
    <n v="2060"/>
    <b v="0"/>
  </r>
  <r>
    <x v="2"/>
    <s v="0311"/>
    <n v="0"/>
    <n v="0"/>
    <n v="2025"/>
    <n v="2003"/>
    <n v="-8679.85"/>
    <n v="0"/>
    <s v="60-S1.5 - Retirement"/>
    <m/>
    <x v="2"/>
    <n v="2060"/>
    <b v="0"/>
  </r>
  <r>
    <x v="2"/>
    <s v="0311"/>
    <n v="0"/>
    <n v="0"/>
    <n v="2025"/>
    <n v="2004"/>
    <n v="-1050.3499999999999"/>
    <n v="0"/>
    <s v="60-S1.5 - Retirement"/>
    <m/>
    <x v="2"/>
    <n v="2060"/>
    <b v="0"/>
  </r>
  <r>
    <x v="2"/>
    <s v="0311"/>
    <n v="0"/>
    <n v="0"/>
    <n v="2025"/>
    <n v="2005"/>
    <n v="-139.87"/>
    <n v="0"/>
    <s v="60-S1.5 - Retirement"/>
    <m/>
    <x v="2"/>
    <n v="2060"/>
    <b v="0"/>
  </r>
  <r>
    <x v="2"/>
    <s v="0311"/>
    <n v="0"/>
    <n v="0"/>
    <n v="2025"/>
    <n v="2007"/>
    <n v="-83.28"/>
    <n v="0"/>
    <s v="60-S1.5 - Retirement"/>
    <m/>
    <x v="2"/>
    <n v="2060"/>
    <b v="0"/>
  </r>
  <r>
    <x v="2"/>
    <s v="0311"/>
    <n v="0"/>
    <n v="0"/>
    <n v="2025"/>
    <n v="2008"/>
    <n v="-38765.360000000001"/>
    <n v="0"/>
    <s v="60-S1.5 - Retirement"/>
    <m/>
    <x v="2"/>
    <n v="2060"/>
    <b v="0"/>
  </r>
  <r>
    <x v="2"/>
    <s v="0311"/>
    <n v="0"/>
    <n v="0"/>
    <n v="2025"/>
    <n v="2009"/>
    <n v="-138.35"/>
    <n v="0"/>
    <s v="60-S1.5 - Retirement"/>
    <m/>
    <x v="2"/>
    <n v="2060"/>
    <b v="0"/>
  </r>
  <r>
    <x v="2"/>
    <s v="0311"/>
    <n v="0"/>
    <n v="0"/>
    <n v="2026"/>
    <n v="1990"/>
    <n v="-424784.55"/>
    <n v="0"/>
    <s v="60-S1.5 - Retirement"/>
    <m/>
    <x v="2"/>
    <n v="2060"/>
    <b v="0"/>
  </r>
  <r>
    <x v="2"/>
    <s v="0311"/>
    <n v="0"/>
    <n v="0"/>
    <n v="2026"/>
    <n v="1991"/>
    <n v="-9470.82"/>
    <n v="0"/>
    <s v="60-S1.5 - Retirement"/>
    <m/>
    <x v="2"/>
    <n v="2060"/>
    <b v="0"/>
  </r>
  <r>
    <x v="2"/>
    <s v="0311"/>
    <n v="0"/>
    <n v="0"/>
    <n v="2026"/>
    <n v="1993"/>
    <n v="-31.97"/>
    <n v="0"/>
    <s v="60-S1.5 - Retirement"/>
    <m/>
    <x v="2"/>
    <n v="2060"/>
    <b v="0"/>
  </r>
  <r>
    <x v="2"/>
    <s v="0311"/>
    <n v="0"/>
    <n v="0"/>
    <n v="2026"/>
    <n v="1994"/>
    <n v="-316.13"/>
    <n v="0"/>
    <s v="60-S1.5 - Retirement"/>
    <m/>
    <x v="2"/>
    <n v="2060"/>
    <b v="0"/>
  </r>
  <r>
    <x v="2"/>
    <s v="0311"/>
    <n v="0"/>
    <n v="0"/>
    <n v="2026"/>
    <n v="1996"/>
    <n v="-282.37"/>
    <n v="0"/>
    <s v="60-S1.5 - Retirement"/>
    <m/>
    <x v="2"/>
    <n v="2060"/>
    <b v="0"/>
  </r>
  <r>
    <x v="2"/>
    <s v="0311"/>
    <n v="0"/>
    <n v="0"/>
    <n v="2026"/>
    <n v="1997"/>
    <n v="-2376.63"/>
    <n v="0"/>
    <s v="60-S1.5 - Retirement"/>
    <m/>
    <x v="2"/>
    <n v="2060"/>
    <b v="0"/>
  </r>
  <r>
    <x v="2"/>
    <s v="0311"/>
    <n v="0"/>
    <n v="0"/>
    <n v="2026"/>
    <n v="1998"/>
    <n v="-208.2"/>
    <n v="0"/>
    <s v="60-S1.5 - Retirement"/>
    <m/>
    <x v="2"/>
    <n v="2060"/>
    <b v="0"/>
  </r>
  <r>
    <x v="2"/>
    <s v="0311"/>
    <n v="0"/>
    <n v="0"/>
    <n v="2026"/>
    <n v="2000"/>
    <n v="-395.11"/>
    <n v="0"/>
    <s v="60-S1.5 - Retirement"/>
    <m/>
    <x v="2"/>
    <n v="2060"/>
    <b v="0"/>
  </r>
  <r>
    <x v="2"/>
    <s v="0311"/>
    <n v="0"/>
    <n v="0"/>
    <n v="2026"/>
    <n v="2002"/>
    <n v="-97.05"/>
    <n v="0"/>
    <s v="60-S1.5 - Retirement"/>
    <m/>
    <x v="2"/>
    <n v="2060"/>
    <b v="0"/>
  </r>
  <r>
    <x v="2"/>
    <s v="0311"/>
    <n v="0"/>
    <n v="0"/>
    <n v="2026"/>
    <n v="2003"/>
    <n v="-9412.0300000000007"/>
    <n v="0"/>
    <s v="60-S1.5 - Retirement"/>
    <m/>
    <x v="2"/>
    <n v="2060"/>
    <b v="0"/>
  </r>
  <r>
    <x v="2"/>
    <s v="0311"/>
    <n v="0"/>
    <n v="0"/>
    <n v="2026"/>
    <n v="2004"/>
    <n v="-1149.8599999999999"/>
    <n v="0"/>
    <s v="60-S1.5 - Retirement"/>
    <m/>
    <x v="2"/>
    <n v="2060"/>
    <b v="0"/>
  </r>
  <r>
    <x v="2"/>
    <s v="0311"/>
    <n v="0"/>
    <n v="0"/>
    <n v="2026"/>
    <n v="2005"/>
    <n v="-153.84"/>
    <n v="0"/>
    <s v="60-S1.5 - Retirement"/>
    <m/>
    <x v="2"/>
    <n v="2060"/>
    <b v="0"/>
  </r>
  <r>
    <x v="2"/>
    <s v="0311"/>
    <n v="0"/>
    <n v="0"/>
    <n v="2026"/>
    <n v="2007"/>
    <n v="-92.6"/>
    <n v="0"/>
    <s v="60-S1.5 - Retirement"/>
    <m/>
    <x v="2"/>
    <n v="2060"/>
    <b v="0"/>
  </r>
  <r>
    <x v="2"/>
    <s v="0311"/>
    <n v="0"/>
    <n v="0"/>
    <n v="2026"/>
    <n v="2008"/>
    <n v="-43360.22"/>
    <n v="0"/>
    <s v="60-S1.5 - Retirement"/>
    <m/>
    <x v="2"/>
    <n v="2060"/>
    <b v="0"/>
  </r>
  <r>
    <x v="2"/>
    <s v="0311"/>
    <n v="0"/>
    <n v="0"/>
    <n v="2026"/>
    <n v="2009"/>
    <n v="-154.71"/>
    <n v="0"/>
    <s v="60-S1.5 - Retirement"/>
    <m/>
    <x v="2"/>
    <n v="2060"/>
    <b v="0"/>
  </r>
  <r>
    <x v="2"/>
    <s v="0311"/>
    <n v="0"/>
    <n v="0"/>
    <n v="2027"/>
    <n v="1990"/>
    <n v="-443512.78"/>
    <n v="0"/>
    <s v="60-S1.5 - Retirement"/>
    <m/>
    <x v="2"/>
    <n v="2060"/>
    <b v="0"/>
  </r>
  <r>
    <x v="2"/>
    <s v="0311"/>
    <n v="0"/>
    <n v="0"/>
    <n v="2027"/>
    <n v="1991"/>
    <n v="-9912"/>
    <n v="0"/>
    <s v="60-S1.5 - Retirement"/>
    <m/>
    <x v="2"/>
    <n v="2060"/>
    <b v="0"/>
  </r>
  <r>
    <x v="2"/>
    <s v="0311"/>
    <n v="0"/>
    <n v="0"/>
    <n v="2027"/>
    <n v="1993"/>
    <n v="-33.619999999999997"/>
    <n v="0"/>
    <s v="60-S1.5 - Retirement"/>
    <m/>
    <x v="2"/>
    <n v="2060"/>
    <b v="0"/>
  </r>
  <r>
    <x v="2"/>
    <s v="0311"/>
    <n v="0"/>
    <n v="0"/>
    <n v="2027"/>
    <n v="1994"/>
    <n v="-333.33"/>
    <n v="0"/>
    <s v="60-S1.5 - Retirement"/>
    <m/>
    <x v="2"/>
    <n v="2060"/>
    <b v="0"/>
  </r>
  <r>
    <x v="2"/>
    <s v="0311"/>
    <n v="0"/>
    <n v="0"/>
    <n v="2027"/>
    <n v="1996"/>
    <n v="-299.33999999999997"/>
    <n v="0"/>
    <s v="60-S1.5 - Retirement"/>
    <m/>
    <x v="2"/>
    <n v="2060"/>
    <b v="0"/>
  </r>
  <r>
    <x v="2"/>
    <s v="0311"/>
    <n v="0"/>
    <n v="0"/>
    <n v="2027"/>
    <n v="1997"/>
    <n v="-2526.9"/>
    <n v="0"/>
    <s v="60-S1.5 - Retirement"/>
    <m/>
    <x v="2"/>
    <n v="2060"/>
    <b v="0"/>
  </r>
  <r>
    <x v="2"/>
    <s v="0311"/>
    <n v="0"/>
    <n v="0"/>
    <n v="2027"/>
    <n v="1998"/>
    <n v="-221.19"/>
    <n v="0"/>
    <s v="60-S1.5 - Retirement"/>
    <m/>
    <x v="2"/>
    <n v="2060"/>
    <b v="0"/>
  </r>
  <r>
    <x v="2"/>
    <s v="0311"/>
    <n v="0"/>
    <n v="0"/>
    <n v="2027"/>
    <n v="2000"/>
    <n v="-424.09"/>
    <n v="0"/>
    <s v="60-S1.5 - Retirement"/>
    <m/>
    <x v="2"/>
    <n v="2060"/>
    <b v="0"/>
  </r>
  <r>
    <x v="2"/>
    <s v="0311"/>
    <n v="0"/>
    <n v="0"/>
    <n v="2027"/>
    <n v="2002"/>
    <n v="-104.93"/>
    <n v="0"/>
    <s v="60-S1.5 - Retirement"/>
    <m/>
    <x v="2"/>
    <n v="2060"/>
    <b v="0"/>
  </r>
  <r>
    <x v="2"/>
    <s v="0311"/>
    <n v="0"/>
    <n v="0"/>
    <n v="2027"/>
    <n v="2003"/>
    <n v="-10214.959999999999"/>
    <n v="0"/>
    <s v="60-S1.5 - Retirement"/>
    <m/>
    <x v="2"/>
    <n v="2060"/>
    <b v="0"/>
  </r>
  <r>
    <x v="2"/>
    <s v="0311"/>
    <n v="0"/>
    <n v="0"/>
    <n v="2027"/>
    <n v="2004"/>
    <n v="-1246.8599999999999"/>
    <n v="0"/>
    <s v="60-S1.5 - Retirement"/>
    <m/>
    <x v="2"/>
    <n v="2060"/>
    <b v="0"/>
  </r>
  <r>
    <x v="2"/>
    <s v="0311"/>
    <n v="0"/>
    <n v="0"/>
    <n v="2027"/>
    <n v="2005"/>
    <n v="-168.41"/>
    <n v="0"/>
    <s v="60-S1.5 - Retirement"/>
    <m/>
    <x v="2"/>
    <n v="2060"/>
    <b v="0"/>
  </r>
  <r>
    <x v="2"/>
    <s v="0311"/>
    <n v="0"/>
    <n v="0"/>
    <n v="2027"/>
    <n v="2007"/>
    <n v="-101.78"/>
    <n v="0"/>
    <s v="60-S1.5 - Retirement"/>
    <m/>
    <x v="2"/>
    <n v="2060"/>
    <b v="0"/>
  </r>
  <r>
    <x v="2"/>
    <s v="0311"/>
    <n v="0"/>
    <n v="0"/>
    <n v="2027"/>
    <n v="2008"/>
    <n v="-48211.360000000001"/>
    <n v="0"/>
    <s v="60-S1.5 - Retirement"/>
    <m/>
    <x v="2"/>
    <n v="2060"/>
    <b v="0"/>
  </r>
  <r>
    <x v="2"/>
    <s v="0311"/>
    <n v="0"/>
    <n v="0"/>
    <n v="2027"/>
    <n v="2009"/>
    <n v="-173.05"/>
    <n v="0"/>
    <s v="60-S1.5 - Retirement"/>
    <m/>
    <x v="2"/>
    <n v="2060"/>
    <b v="0"/>
  </r>
  <r>
    <x v="2"/>
    <s v="0311"/>
    <n v="0"/>
    <n v="0"/>
    <n v="2028"/>
    <n v="1990"/>
    <n v="-460931.13"/>
    <n v="0"/>
    <s v="60-S1.5 - Retirement"/>
    <m/>
    <x v="2"/>
    <n v="2060"/>
    <b v="0"/>
  </r>
  <r>
    <x v="2"/>
    <s v="0311"/>
    <n v="0"/>
    <n v="0"/>
    <n v="2028"/>
    <n v="1991"/>
    <n v="-10349.01"/>
    <n v="0"/>
    <s v="60-S1.5 - Retirement"/>
    <m/>
    <x v="2"/>
    <n v="2060"/>
    <b v="0"/>
  </r>
  <r>
    <x v="2"/>
    <s v="0311"/>
    <n v="0"/>
    <n v="0"/>
    <n v="2028"/>
    <n v="1993"/>
    <n v="-35.17"/>
    <n v="0"/>
    <s v="60-S1.5 - Retirement"/>
    <m/>
    <x v="2"/>
    <n v="2060"/>
    <b v="0"/>
  </r>
  <r>
    <x v="2"/>
    <s v="0311"/>
    <n v="0"/>
    <n v="0"/>
    <n v="2028"/>
    <n v="1994"/>
    <n v="-350.55"/>
    <n v="0"/>
    <s v="60-S1.5 - Retirement"/>
    <m/>
    <x v="2"/>
    <n v="2060"/>
    <b v="0"/>
  </r>
  <r>
    <x v="2"/>
    <s v="0311"/>
    <n v="0"/>
    <n v="0"/>
    <n v="2028"/>
    <n v="1996"/>
    <n v="-315.43"/>
    <n v="0"/>
    <s v="60-S1.5 - Retirement"/>
    <m/>
    <x v="2"/>
    <n v="2060"/>
    <b v="0"/>
  </r>
  <r>
    <x v="2"/>
    <s v="0311"/>
    <n v="0"/>
    <n v="0"/>
    <n v="2028"/>
    <n v="1997"/>
    <n v="-2678.81"/>
    <n v="0"/>
    <s v="60-S1.5 - Retirement"/>
    <m/>
    <x v="2"/>
    <n v="2060"/>
    <b v="0"/>
  </r>
  <r>
    <x v="2"/>
    <s v="0311"/>
    <n v="0"/>
    <n v="0"/>
    <n v="2028"/>
    <n v="1998"/>
    <n v="-235.18"/>
    <n v="0"/>
    <s v="60-S1.5 - Retirement"/>
    <m/>
    <x v="2"/>
    <n v="2060"/>
    <b v="0"/>
  </r>
  <r>
    <x v="2"/>
    <s v="0311"/>
    <n v="0"/>
    <n v="0"/>
    <n v="2028"/>
    <n v="2000"/>
    <n v="-453.69"/>
    <n v="0"/>
    <s v="60-S1.5 - Retirement"/>
    <m/>
    <x v="2"/>
    <n v="2060"/>
    <b v="0"/>
  </r>
  <r>
    <x v="2"/>
    <s v="0311"/>
    <n v="0"/>
    <n v="0"/>
    <n v="2028"/>
    <n v="2002"/>
    <n v="-112.52"/>
    <n v="0"/>
    <s v="60-S1.5 - Retirement"/>
    <m/>
    <x v="2"/>
    <n v="2060"/>
    <b v="0"/>
  </r>
  <r>
    <x v="2"/>
    <s v="0311"/>
    <n v="0"/>
    <n v="0"/>
    <n v="2028"/>
    <n v="2003"/>
    <n v="-11043.39"/>
    <n v="0"/>
    <s v="60-S1.5 - Retirement"/>
    <m/>
    <x v="2"/>
    <n v="2060"/>
    <b v="0"/>
  </r>
  <r>
    <x v="2"/>
    <s v="0311"/>
    <n v="0"/>
    <n v="0"/>
    <n v="2028"/>
    <n v="2004"/>
    <n v="-1353.22"/>
    <n v="0"/>
    <s v="60-S1.5 - Retirement"/>
    <m/>
    <x v="2"/>
    <n v="2060"/>
    <b v="0"/>
  </r>
  <r>
    <x v="2"/>
    <s v="0311"/>
    <n v="0"/>
    <n v="0"/>
    <n v="2028"/>
    <n v="2005"/>
    <n v="-182.62"/>
    <n v="0"/>
    <s v="60-S1.5 - Retirement"/>
    <m/>
    <x v="2"/>
    <n v="2060"/>
    <b v="0"/>
  </r>
  <r>
    <x v="2"/>
    <s v="0311"/>
    <n v="0"/>
    <n v="0"/>
    <n v="2028"/>
    <n v="2007"/>
    <n v="-111.94"/>
    <n v="0"/>
    <s v="60-S1.5 - Retirement"/>
    <m/>
    <x v="2"/>
    <n v="2060"/>
    <b v="0"/>
  </r>
  <r>
    <x v="2"/>
    <s v="0311"/>
    <n v="0"/>
    <n v="0"/>
    <n v="2028"/>
    <n v="2008"/>
    <n v="-52990.85"/>
    <n v="0"/>
    <s v="60-S1.5 - Retirement"/>
    <m/>
    <x v="2"/>
    <n v="2060"/>
    <b v="0"/>
  </r>
  <r>
    <x v="2"/>
    <s v="0311"/>
    <n v="0"/>
    <n v="0"/>
    <n v="2028"/>
    <n v="2009"/>
    <n v="-192.41"/>
    <n v="0"/>
    <s v="60-S1.5 - Retirement"/>
    <m/>
    <x v="2"/>
    <n v="2060"/>
    <b v="0"/>
  </r>
  <r>
    <x v="2"/>
    <s v="0311"/>
    <n v="0"/>
    <n v="0"/>
    <n v="2029"/>
    <n v="1990"/>
    <n v="-479147.62"/>
    <n v="0"/>
    <s v="60-S1.5 - Retirement"/>
    <m/>
    <x v="2"/>
    <n v="2060"/>
    <b v="0"/>
  </r>
  <r>
    <x v="2"/>
    <s v="0311"/>
    <n v="0"/>
    <n v="0"/>
    <n v="2029"/>
    <n v="1991"/>
    <n v="-10755.45"/>
    <n v="0"/>
    <s v="60-S1.5 - Retirement"/>
    <m/>
    <x v="2"/>
    <n v="2060"/>
    <b v="0"/>
  </r>
  <r>
    <x v="2"/>
    <s v="0311"/>
    <n v="0"/>
    <n v="0"/>
    <n v="2029"/>
    <n v="1993"/>
    <n v="-36.81"/>
    <n v="0"/>
    <s v="60-S1.5 - Retirement"/>
    <m/>
    <x v="2"/>
    <n v="2060"/>
    <b v="0"/>
  </r>
  <r>
    <x v="2"/>
    <s v="0311"/>
    <n v="0"/>
    <n v="0"/>
    <n v="2029"/>
    <n v="1994"/>
    <n v="-366.72"/>
    <n v="0"/>
    <s v="60-S1.5 - Retirement"/>
    <m/>
    <x v="2"/>
    <n v="2060"/>
    <b v="0"/>
  </r>
  <r>
    <x v="2"/>
    <s v="0311"/>
    <n v="0"/>
    <n v="0"/>
    <n v="2029"/>
    <n v="1996"/>
    <n v="-332.59"/>
    <n v="0"/>
    <s v="60-S1.5 - Retirement"/>
    <m/>
    <x v="2"/>
    <n v="2060"/>
    <b v="0"/>
  </r>
  <r>
    <x v="2"/>
    <s v="0311"/>
    <n v="0"/>
    <n v="0"/>
    <n v="2029"/>
    <n v="1997"/>
    <n v="-2822.79"/>
    <n v="0"/>
    <s v="60-S1.5 - Retirement"/>
    <m/>
    <x v="2"/>
    <n v="2060"/>
    <b v="0"/>
  </r>
  <r>
    <x v="2"/>
    <s v="0311"/>
    <n v="0"/>
    <n v="0"/>
    <n v="2029"/>
    <n v="1998"/>
    <n v="-249.32"/>
    <n v="0"/>
    <s v="60-S1.5 - Retirement"/>
    <m/>
    <x v="2"/>
    <n v="2060"/>
    <b v="0"/>
  </r>
  <r>
    <x v="2"/>
    <s v="0311"/>
    <n v="0"/>
    <n v="0"/>
    <n v="2029"/>
    <n v="2000"/>
    <n v="-482"/>
    <n v="0"/>
    <s v="60-S1.5 - Retirement"/>
    <m/>
    <x v="2"/>
    <n v="2060"/>
    <b v="0"/>
  </r>
  <r>
    <x v="2"/>
    <s v="0311"/>
    <n v="0"/>
    <n v="0"/>
    <n v="2029"/>
    <n v="2002"/>
    <n v="-120.78"/>
    <n v="0"/>
    <s v="60-S1.5 - Retirement"/>
    <m/>
    <x v="2"/>
    <n v="2060"/>
    <b v="0"/>
  </r>
  <r>
    <x v="2"/>
    <s v="0311"/>
    <n v="0"/>
    <n v="0"/>
    <n v="2029"/>
    <n v="2003"/>
    <n v="-11843.02"/>
    <n v="0"/>
    <s v="60-S1.5 - Retirement"/>
    <m/>
    <x v="2"/>
    <n v="2060"/>
    <b v="0"/>
  </r>
  <r>
    <x v="2"/>
    <s v="0311"/>
    <n v="0"/>
    <n v="0"/>
    <n v="2029"/>
    <n v="2004"/>
    <n v="-1462.97"/>
    <n v="0"/>
    <s v="60-S1.5 - Retirement"/>
    <m/>
    <x v="2"/>
    <n v="2060"/>
    <b v="0"/>
  </r>
  <r>
    <x v="2"/>
    <s v="0311"/>
    <n v="0"/>
    <n v="0"/>
    <n v="2029"/>
    <n v="2005"/>
    <n v="-198.2"/>
    <n v="0"/>
    <s v="60-S1.5 - Retirement"/>
    <m/>
    <x v="2"/>
    <n v="2060"/>
    <b v="0"/>
  </r>
  <r>
    <x v="2"/>
    <s v="0311"/>
    <n v="0"/>
    <n v="0"/>
    <n v="2029"/>
    <n v="2007"/>
    <n v="-122.55"/>
    <n v="0"/>
    <s v="60-S1.5 - Retirement"/>
    <m/>
    <x v="2"/>
    <n v="2060"/>
    <b v="0"/>
  </r>
  <r>
    <x v="2"/>
    <s v="0311"/>
    <n v="0"/>
    <n v="0"/>
    <n v="2029"/>
    <n v="2008"/>
    <n v="-58283.62"/>
    <n v="0"/>
    <s v="60-S1.5 - Retirement"/>
    <m/>
    <x v="2"/>
    <n v="2060"/>
    <b v="0"/>
  </r>
  <r>
    <x v="2"/>
    <s v="0311"/>
    <n v="0"/>
    <n v="0"/>
    <n v="2029"/>
    <n v="2009"/>
    <n v="-211.48"/>
    <n v="0"/>
    <s v="60-S1.5 - Retirement"/>
    <m/>
    <x v="2"/>
    <n v="2060"/>
    <b v="0"/>
  </r>
  <r>
    <x v="2"/>
    <s v="0311"/>
    <n v="0"/>
    <n v="0"/>
    <n v="2030"/>
    <n v="1990"/>
    <n v="-496981.71"/>
    <n v="0"/>
    <s v="60-S1.5 - Retirement"/>
    <m/>
    <x v="2"/>
    <n v="2060"/>
    <b v="0"/>
  </r>
  <r>
    <x v="2"/>
    <s v="0311"/>
    <n v="0"/>
    <n v="0"/>
    <n v="2030"/>
    <n v="1991"/>
    <n v="-11180.52"/>
    <n v="0"/>
    <s v="60-S1.5 - Retirement"/>
    <m/>
    <x v="2"/>
    <n v="2060"/>
    <b v="0"/>
  </r>
  <r>
    <x v="2"/>
    <s v="0311"/>
    <n v="0"/>
    <n v="0"/>
    <n v="2030"/>
    <n v="1993"/>
    <n v="-38.43"/>
    <n v="0"/>
    <s v="60-S1.5 - Retirement"/>
    <m/>
    <x v="2"/>
    <n v="2060"/>
    <b v="0"/>
  </r>
  <r>
    <x v="2"/>
    <s v="0311"/>
    <n v="0"/>
    <n v="0"/>
    <n v="2030"/>
    <n v="1994"/>
    <n v="-383.8"/>
    <n v="0"/>
    <s v="60-S1.5 - Retirement"/>
    <m/>
    <x v="2"/>
    <n v="2060"/>
    <b v="0"/>
  </r>
  <r>
    <x v="2"/>
    <s v="0311"/>
    <n v="0"/>
    <n v="0"/>
    <n v="2030"/>
    <n v="1996"/>
    <n v="-349.77"/>
    <n v="0"/>
    <s v="60-S1.5 - Retirement"/>
    <m/>
    <x v="2"/>
    <n v="2060"/>
    <b v="0"/>
  </r>
  <r>
    <x v="2"/>
    <s v="0311"/>
    <n v="0"/>
    <n v="0"/>
    <n v="2030"/>
    <n v="1997"/>
    <n v="-2976.37"/>
    <n v="0"/>
    <s v="60-S1.5 - Retirement"/>
    <m/>
    <x v="2"/>
    <n v="2060"/>
    <b v="0"/>
  </r>
  <r>
    <x v="2"/>
    <s v="0311"/>
    <n v="0"/>
    <n v="0"/>
    <n v="2030"/>
    <n v="1998"/>
    <n v="-262.72000000000003"/>
    <n v="0"/>
    <s v="60-S1.5 - Retirement"/>
    <m/>
    <x v="2"/>
    <n v="2060"/>
    <b v="0"/>
  </r>
  <r>
    <x v="2"/>
    <s v="0311"/>
    <n v="0"/>
    <n v="0"/>
    <n v="2030"/>
    <n v="2000"/>
    <n v="-512.47"/>
    <n v="0"/>
    <s v="60-S1.5 - Retirement"/>
    <m/>
    <x v="2"/>
    <n v="2060"/>
    <b v="0"/>
  </r>
  <r>
    <x v="2"/>
    <s v="0311"/>
    <n v="0"/>
    <n v="0"/>
    <n v="2030"/>
    <n v="2002"/>
    <n v="-129.21"/>
    <n v="0"/>
    <s v="60-S1.5 - Retirement"/>
    <m/>
    <x v="2"/>
    <n v="2060"/>
    <b v="0"/>
  </r>
  <r>
    <x v="2"/>
    <s v="0311"/>
    <n v="0"/>
    <n v="0"/>
    <n v="2030"/>
    <n v="2003"/>
    <n v="-12711.84"/>
    <n v="0"/>
    <s v="60-S1.5 - Retirement"/>
    <m/>
    <x v="2"/>
    <n v="2060"/>
    <b v="0"/>
  </r>
  <r>
    <x v="2"/>
    <s v="0311"/>
    <n v="0"/>
    <n v="0"/>
    <n v="2030"/>
    <n v="2004"/>
    <n v="-1568.9"/>
    <n v="0"/>
    <s v="60-S1.5 - Retirement"/>
    <m/>
    <x v="2"/>
    <n v="2060"/>
    <b v="0"/>
  </r>
  <r>
    <x v="2"/>
    <s v="0311"/>
    <n v="0"/>
    <n v="0"/>
    <n v="2030"/>
    <n v="2005"/>
    <n v="-214.27"/>
    <n v="0"/>
    <s v="60-S1.5 - Retirement"/>
    <m/>
    <x v="2"/>
    <n v="2060"/>
    <b v="0"/>
  </r>
  <r>
    <x v="2"/>
    <s v="0311"/>
    <n v="0"/>
    <n v="0"/>
    <n v="2030"/>
    <n v="2007"/>
    <n v="-132.88999999999999"/>
    <n v="0"/>
    <s v="60-S1.5 - Retirement"/>
    <m/>
    <x v="2"/>
    <n v="2060"/>
    <b v="0"/>
  </r>
  <r>
    <x v="2"/>
    <s v="0311"/>
    <n v="0"/>
    <n v="0"/>
    <n v="2030"/>
    <n v="2008"/>
    <n v="-63805.49"/>
    <n v="0"/>
    <s v="60-S1.5 - Retirement"/>
    <m/>
    <x v="2"/>
    <n v="2060"/>
    <b v="0"/>
  </r>
  <r>
    <x v="2"/>
    <s v="0311"/>
    <n v="0"/>
    <n v="0"/>
    <n v="2030"/>
    <n v="2009"/>
    <n v="-232.61"/>
    <n v="0"/>
    <s v="60-S1.5 - Retirement"/>
    <m/>
    <x v="2"/>
    <n v="2060"/>
    <b v="0"/>
  </r>
  <r>
    <x v="2"/>
    <s v="0311"/>
    <n v="0"/>
    <n v="0"/>
    <n v="2031"/>
    <n v="1990"/>
    <n v="-513389.68"/>
    <n v="0"/>
    <s v="60-S1.5 - Retirement"/>
    <m/>
    <x v="2"/>
    <n v="2060"/>
    <b v="0"/>
  </r>
  <r>
    <x v="2"/>
    <s v="0311"/>
    <n v="0"/>
    <n v="0"/>
    <n v="2031"/>
    <n v="1991"/>
    <n v="-11596.66"/>
    <n v="0"/>
    <s v="60-S1.5 - Retirement"/>
    <m/>
    <x v="2"/>
    <n v="2060"/>
    <b v="0"/>
  </r>
  <r>
    <x v="2"/>
    <s v="0311"/>
    <n v="0"/>
    <n v="0"/>
    <n v="2031"/>
    <n v="1993"/>
    <n v="-39.94"/>
    <n v="0"/>
    <s v="60-S1.5 - Retirement"/>
    <m/>
    <x v="2"/>
    <n v="2060"/>
    <b v="0"/>
  </r>
  <r>
    <x v="2"/>
    <s v="0311"/>
    <n v="0"/>
    <n v="0"/>
    <n v="2031"/>
    <n v="1994"/>
    <n v="-400.72"/>
    <n v="0"/>
    <s v="60-S1.5 - Retirement"/>
    <m/>
    <x v="2"/>
    <n v="2060"/>
    <b v="0"/>
  </r>
  <r>
    <x v="2"/>
    <s v="0311"/>
    <n v="0"/>
    <n v="0"/>
    <n v="2031"/>
    <n v="1996"/>
    <n v="-365.9"/>
    <n v="0"/>
    <s v="60-S1.5 - Retirement"/>
    <m/>
    <x v="2"/>
    <n v="2060"/>
    <b v="0"/>
  </r>
  <r>
    <x v="2"/>
    <s v="0311"/>
    <n v="0"/>
    <n v="0"/>
    <n v="2031"/>
    <n v="1997"/>
    <n v="-3130.12"/>
    <n v="0"/>
    <s v="60-S1.5 - Retirement"/>
    <m/>
    <x v="2"/>
    <n v="2060"/>
    <b v="0"/>
  </r>
  <r>
    <x v="2"/>
    <s v="0311"/>
    <n v="0"/>
    <n v="0"/>
    <n v="2031"/>
    <n v="1998"/>
    <n v="-277.01"/>
    <n v="0"/>
    <s v="60-S1.5 - Retirement"/>
    <m/>
    <x v="2"/>
    <n v="2060"/>
    <b v="0"/>
  </r>
  <r>
    <x v="2"/>
    <s v="0311"/>
    <n v="0"/>
    <n v="0"/>
    <n v="2031"/>
    <n v="2000"/>
    <n v="-543.28"/>
    <n v="0"/>
    <s v="60-S1.5 - Retirement"/>
    <m/>
    <x v="2"/>
    <n v="2060"/>
    <b v="0"/>
  </r>
  <r>
    <x v="2"/>
    <s v="0311"/>
    <n v="0"/>
    <n v="0"/>
    <n v="2031"/>
    <n v="2002"/>
    <n v="-137.27000000000001"/>
    <n v="0"/>
    <s v="60-S1.5 - Retirement"/>
    <m/>
    <x v="2"/>
    <n v="2060"/>
    <b v="0"/>
  </r>
  <r>
    <x v="2"/>
    <s v="0311"/>
    <n v="0"/>
    <n v="0"/>
    <n v="2031"/>
    <n v="2003"/>
    <n v="-13599.04"/>
    <n v="0"/>
    <s v="60-S1.5 - Retirement"/>
    <m/>
    <x v="2"/>
    <n v="2060"/>
    <b v="0"/>
  </r>
  <r>
    <x v="2"/>
    <s v="0311"/>
    <n v="0"/>
    <n v="0"/>
    <n v="2031"/>
    <n v="2004"/>
    <n v="-1684"/>
    <n v="0"/>
    <s v="60-S1.5 - Retirement"/>
    <m/>
    <x v="2"/>
    <n v="2060"/>
    <b v="0"/>
  </r>
  <r>
    <x v="2"/>
    <s v="0311"/>
    <n v="0"/>
    <n v="0"/>
    <n v="2031"/>
    <n v="2005"/>
    <n v="-229.79"/>
    <n v="0"/>
    <s v="60-S1.5 - Retirement"/>
    <m/>
    <x v="2"/>
    <n v="2060"/>
    <b v="0"/>
  </r>
  <r>
    <x v="2"/>
    <s v="0311"/>
    <n v="0"/>
    <n v="0"/>
    <n v="2031"/>
    <n v="2007"/>
    <n v="-144.22"/>
    <n v="0"/>
    <s v="60-S1.5 - Retirement"/>
    <m/>
    <x v="2"/>
    <n v="2060"/>
    <b v="0"/>
  </r>
  <r>
    <x v="2"/>
    <s v="0311"/>
    <n v="0"/>
    <n v="0"/>
    <n v="2031"/>
    <n v="2008"/>
    <n v="-69187.78"/>
    <n v="0"/>
    <s v="60-S1.5 - Retirement"/>
    <m/>
    <x v="2"/>
    <n v="2060"/>
    <b v="0"/>
  </r>
  <r>
    <x v="2"/>
    <s v="0311"/>
    <n v="0"/>
    <n v="0"/>
    <n v="2031"/>
    <n v="2009"/>
    <n v="-254.64"/>
    <n v="0"/>
    <s v="60-S1.5 - Retirement"/>
    <m/>
    <x v="2"/>
    <n v="2060"/>
    <b v="0"/>
  </r>
  <r>
    <x v="2"/>
    <s v="0311"/>
    <n v="0"/>
    <n v="0"/>
    <n v="2032"/>
    <n v="1990"/>
    <n v="-530357.39"/>
    <n v="0"/>
    <s v="60-S1.5 - Retirement"/>
    <m/>
    <x v="2"/>
    <n v="2060"/>
    <b v="0"/>
  </r>
  <r>
    <x v="2"/>
    <s v="0311"/>
    <n v="0"/>
    <n v="0"/>
    <n v="2032"/>
    <n v="1991"/>
    <n v="-11979.53"/>
    <n v="0"/>
    <s v="60-S1.5 - Retirement"/>
    <m/>
    <x v="2"/>
    <n v="2060"/>
    <b v="0"/>
  </r>
  <r>
    <x v="2"/>
    <s v="0311"/>
    <n v="0"/>
    <n v="0"/>
    <n v="2032"/>
    <n v="1993"/>
    <n v="-41.52"/>
    <n v="0"/>
    <s v="60-S1.5 - Retirement"/>
    <m/>
    <x v="2"/>
    <n v="2060"/>
    <b v="0"/>
  </r>
  <r>
    <x v="2"/>
    <s v="0311"/>
    <n v="0"/>
    <n v="0"/>
    <n v="2032"/>
    <n v="1994"/>
    <n v="-416.46"/>
    <n v="0"/>
    <s v="60-S1.5 - Retirement"/>
    <m/>
    <x v="2"/>
    <n v="2060"/>
    <b v="0"/>
  </r>
  <r>
    <x v="2"/>
    <s v="0311"/>
    <n v="0"/>
    <n v="0"/>
    <n v="2032"/>
    <n v="1996"/>
    <n v="-382.95"/>
    <n v="0"/>
    <s v="60-S1.5 - Retirement"/>
    <m/>
    <x v="2"/>
    <n v="2060"/>
    <b v="0"/>
  </r>
  <r>
    <x v="2"/>
    <s v="0311"/>
    <n v="0"/>
    <n v="0"/>
    <n v="2032"/>
    <n v="1997"/>
    <n v="-3274.47"/>
    <n v="0"/>
    <s v="60-S1.5 - Retirement"/>
    <m/>
    <x v="2"/>
    <n v="2060"/>
    <b v="0"/>
  </r>
  <r>
    <x v="2"/>
    <s v="0311"/>
    <n v="0"/>
    <n v="0"/>
    <n v="2032"/>
    <n v="1998"/>
    <n v="-291.32"/>
    <n v="0"/>
    <s v="60-S1.5 - Retirement"/>
    <m/>
    <x v="2"/>
    <n v="2060"/>
    <b v="0"/>
  </r>
  <r>
    <x v="2"/>
    <s v="0311"/>
    <n v="0"/>
    <n v="0"/>
    <n v="2032"/>
    <n v="2000"/>
    <n v="-572.48"/>
    <n v="0"/>
    <s v="60-S1.5 - Retirement"/>
    <m/>
    <x v="2"/>
    <n v="2060"/>
    <b v="0"/>
  </r>
  <r>
    <x v="2"/>
    <s v="0311"/>
    <n v="0"/>
    <n v="0"/>
    <n v="2032"/>
    <n v="2002"/>
    <n v="-145.94999999999999"/>
    <n v="0"/>
    <s v="60-S1.5 - Retirement"/>
    <m/>
    <x v="2"/>
    <n v="2060"/>
    <b v="0"/>
  </r>
  <r>
    <x v="2"/>
    <s v="0311"/>
    <n v="0"/>
    <n v="0"/>
    <n v="2032"/>
    <n v="2003"/>
    <n v="-14447.45"/>
    <n v="0"/>
    <s v="60-S1.5 - Retirement"/>
    <m/>
    <x v="2"/>
    <n v="2060"/>
    <b v="0"/>
  </r>
  <r>
    <x v="2"/>
    <s v="0311"/>
    <n v="0"/>
    <n v="0"/>
    <n v="2032"/>
    <n v="2004"/>
    <n v="-1801.53"/>
    <n v="0"/>
    <s v="60-S1.5 - Retirement"/>
    <m/>
    <x v="2"/>
    <n v="2060"/>
    <b v="0"/>
  </r>
  <r>
    <x v="2"/>
    <s v="0311"/>
    <n v="0"/>
    <n v="0"/>
    <n v="2032"/>
    <n v="2005"/>
    <n v="-246.64"/>
    <n v="0"/>
    <s v="60-S1.5 - Retirement"/>
    <m/>
    <x v="2"/>
    <n v="2060"/>
    <b v="0"/>
  </r>
  <r>
    <x v="2"/>
    <s v="0311"/>
    <n v="0"/>
    <n v="0"/>
    <n v="2032"/>
    <n v="2007"/>
    <n v="-155.91999999999999"/>
    <n v="0"/>
    <s v="60-S1.5 - Retirement"/>
    <m/>
    <x v="2"/>
    <n v="2060"/>
    <b v="0"/>
  </r>
  <r>
    <x v="2"/>
    <s v="0311"/>
    <n v="0"/>
    <n v="0"/>
    <n v="2032"/>
    <n v="2008"/>
    <n v="-75090.070000000007"/>
    <n v="0"/>
    <s v="60-S1.5 - Retirement"/>
    <m/>
    <x v="2"/>
    <n v="2060"/>
    <b v="0"/>
  </r>
  <r>
    <x v="2"/>
    <s v="0311"/>
    <n v="0"/>
    <n v="0"/>
    <n v="2032"/>
    <n v="2009"/>
    <n v="-276.12"/>
    <n v="0"/>
    <s v="60-S1.5 - Retirement"/>
    <m/>
    <x v="2"/>
    <n v="2060"/>
    <b v="0"/>
  </r>
  <r>
    <x v="2"/>
    <s v="0311"/>
    <n v="0"/>
    <n v="0"/>
    <n v="2033"/>
    <n v="1990"/>
    <n v="-546753.86"/>
    <n v="0"/>
    <s v="60-S1.5 - Retirement"/>
    <m/>
    <x v="2"/>
    <n v="2060"/>
    <b v="0"/>
  </r>
  <r>
    <x v="2"/>
    <s v="0311"/>
    <n v="0"/>
    <n v="0"/>
    <n v="2033"/>
    <n v="1991"/>
    <n v="-12375.45"/>
    <n v="0"/>
    <s v="60-S1.5 - Retirement"/>
    <m/>
    <x v="2"/>
    <n v="2060"/>
    <b v="0"/>
  </r>
  <r>
    <x v="2"/>
    <s v="0311"/>
    <n v="0"/>
    <n v="0"/>
    <n v="2033"/>
    <n v="1993"/>
    <n v="-43.07"/>
    <n v="0"/>
    <s v="60-S1.5 - Retirement"/>
    <m/>
    <x v="2"/>
    <n v="2060"/>
    <b v="0"/>
  </r>
  <r>
    <x v="2"/>
    <s v="0311"/>
    <n v="0"/>
    <n v="0"/>
    <n v="2033"/>
    <n v="1994"/>
    <n v="-432.92"/>
    <n v="0"/>
    <s v="60-S1.5 - Retirement"/>
    <m/>
    <x v="2"/>
    <n v="2060"/>
    <b v="0"/>
  </r>
  <r>
    <x v="2"/>
    <s v="0311"/>
    <n v="0"/>
    <n v="0"/>
    <n v="2033"/>
    <n v="1996"/>
    <n v="-399.83"/>
    <n v="0"/>
    <s v="60-S1.5 - Retirement"/>
    <m/>
    <x v="2"/>
    <n v="2060"/>
    <b v="0"/>
  </r>
  <r>
    <x v="2"/>
    <s v="0311"/>
    <n v="0"/>
    <n v="0"/>
    <n v="2033"/>
    <n v="1997"/>
    <n v="-3427"/>
    <n v="0"/>
    <s v="60-S1.5 - Retirement"/>
    <m/>
    <x v="2"/>
    <n v="2060"/>
    <b v="0"/>
  </r>
  <r>
    <x v="2"/>
    <s v="0311"/>
    <n v="0"/>
    <n v="0"/>
    <n v="2033"/>
    <n v="1998"/>
    <n v="-304.76"/>
    <n v="0"/>
    <s v="60-S1.5 - Retirement"/>
    <m/>
    <x v="2"/>
    <n v="2060"/>
    <b v="0"/>
  </r>
  <r>
    <x v="2"/>
    <s v="0311"/>
    <n v="0"/>
    <n v="0"/>
    <n v="2033"/>
    <n v="2000"/>
    <n v="-603.63"/>
    <n v="0"/>
    <s v="60-S1.5 - Retirement"/>
    <m/>
    <x v="2"/>
    <n v="2060"/>
    <b v="0"/>
  </r>
  <r>
    <x v="2"/>
    <s v="0311"/>
    <n v="0"/>
    <n v="0"/>
    <n v="2033"/>
    <n v="2002"/>
    <n v="-154.72"/>
    <n v="0"/>
    <s v="60-S1.5 - Retirement"/>
    <m/>
    <x v="2"/>
    <n v="2060"/>
    <b v="0"/>
  </r>
  <r>
    <x v="2"/>
    <s v="0311"/>
    <n v="0"/>
    <n v="0"/>
    <n v="2033"/>
    <n v="2003"/>
    <n v="-15360.94"/>
    <n v="0"/>
    <s v="60-S1.5 - Retirement"/>
    <m/>
    <x v="2"/>
    <n v="2060"/>
    <b v="0"/>
  </r>
  <r>
    <x v="2"/>
    <s v="0311"/>
    <n v="0"/>
    <n v="0"/>
    <n v="2033"/>
    <n v="2004"/>
    <n v="-1913.92"/>
    <n v="0"/>
    <s v="60-S1.5 - Retirement"/>
    <m/>
    <x v="2"/>
    <n v="2060"/>
    <b v="0"/>
  </r>
  <r>
    <x v="2"/>
    <s v="0311"/>
    <n v="0"/>
    <n v="0"/>
    <n v="2033"/>
    <n v="2005"/>
    <n v="-263.86"/>
    <n v="0"/>
    <s v="60-S1.5 - Retirement"/>
    <m/>
    <x v="2"/>
    <n v="2060"/>
    <b v="0"/>
  </r>
  <r>
    <x v="2"/>
    <s v="0311"/>
    <n v="0"/>
    <n v="0"/>
    <n v="2033"/>
    <n v="2007"/>
    <n v="-167.21"/>
    <n v="0"/>
    <s v="60-S1.5 - Retirement"/>
    <m/>
    <x v="2"/>
    <n v="2060"/>
    <b v="0"/>
  </r>
  <r>
    <x v="2"/>
    <s v="0311"/>
    <n v="0"/>
    <n v="0"/>
    <n v="2033"/>
    <n v="2008"/>
    <n v="-81179.839999999997"/>
    <n v="0"/>
    <s v="60-S1.5 - Retirement"/>
    <m/>
    <x v="2"/>
    <n v="2060"/>
    <b v="0"/>
  </r>
  <r>
    <x v="2"/>
    <s v="0311"/>
    <n v="0"/>
    <n v="0"/>
    <n v="2033"/>
    <n v="2009"/>
    <n v="-299.68"/>
    <n v="0"/>
    <s v="60-S1.5 - Retirement"/>
    <m/>
    <x v="2"/>
    <n v="2060"/>
    <b v="0"/>
  </r>
  <r>
    <x v="2"/>
    <s v="0311"/>
    <n v="0"/>
    <n v="0"/>
    <n v="2034"/>
    <n v="1990"/>
    <n v="-561641.31000000006"/>
    <n v="0"/>
    <s v="60-S1.5 - Retirement"/>
    <m/>
    <x v="2"/>
    <n v="2060"/>
    <b v="0"/>
  </r>
  <r>
    <x v="2"/>
    <s v="0311"/>
    <n v="0"/>
    <n v="0"/>
    <n v="2034"/>
    <n v="1991"/>
    <n v="-12758.05"/>
    <n v="0"/>
    <s v="60-S1.5 - Retirement"/>
    <m/>
    <x v="2"/>
    <n v="2060"/>
    <b v="0"/>
  </r>
  <r>
    <x v="2"/>
    <s v="0311"/>
    <n v="0"/>
    <n v="0"/>
    <n v="2034"/>
    <n v="1993"/>
    <n v="-44.49"/>
    <n v="0"/>
    <s v="60-S1.5 - Retirement"/>
    <m/>
    <x v="2"/>
    <n v="2060"/>
    <b v="0"/>
  </r>
  <r>
    <x v="2"/>
    <s v="0311"/>
    <n v="0"/>
    <n v="0"/>
    <n v="2034"/>
    <n v="1994"/>
    <n v="-449.03"/>
    <n v="0"/>
    <s v="60-S1.5 - Retirement"/>
    <m/>
    <x v="2"/>
    <n v="2060"/>
    <b v="0"/>
  </r>
  <r>
    <x v="2"/>
    <s v="0311"/>
    <n v="0"/>
    <n v="0"/>
    <n v="2034"/>
    <n v="1996"/>
    <n v="-415.54"/>
    <n v="0"/>
    <s v="60-S1.5 - Retirement"/>
    <m/>
    <x v="2"/>
    <n v="2060"/>
    <b v="0"/>
  </r>
  <r>
    <x v="2"/>
    <s v="0311"/>
    <n v="0"/>
    <n v="0"/>
    <n v="2034"/>
    <n v="1997"/>
    <n v="-3578.1"/>
    <n v="0"/>
    <s v="60-S1.5 - Retirement"/>
    <m/>
    <x v="2"/>
    <n v="2060"/>
    <b v="0"/>
  </r>
  <r>
    <x v="2"/>
    <s v="0311"/>
    <n v="0"/>
    <n v="0"/>
    <n v="2034"/>
    <n v="1998"/>
    <n v="-318.95"/>
    <n v="0"/>
    <s v="60-S1.5 - Retirement"/>
    <m/>
    <x v="2"/>
    <n v="2060"/>
    <b v="0"/>
  </r>
  <r>
    <x v="2"/>
    <s v="0311"/>
    <n v="0"/>
    <n v="0"/>
    <n v="2034"/>
    <n v="2000"/>
    <n v="-634.80999999999995"/>
    <n v="0"/>
    <s v="60-S1.5 - Retirement"/>
    <m/>
    <x v="2"/>
    <n v="2060"/>
    <b v="0"/>
  </r>
  <r>
    <x v="2"/>
    <s v="0311"/>
    <n v="0"/>
    <n v="0"/>
    <n v="2034"/>
    <n v="2002"/>
    <n v="-163.04"/>
    <n v="0"/>
    <s v="60-S1.5 - Retirement"/>
    <m/>
    <x v="2"/>
    <n v="2060"/>
    <b v="0"/>
  </r>
  <r>
    <x v="2"/>
    <s v="0311"/>
    <n v="0"/>
    <n v="0"/>
    <n v="2034"/>
    <n v="2003"/>
    <n v="-16284.39"/>
    <n v="0"/>
    <s v="60-S1.5 - Retirement"/>
    <m/>
    <x v="2"/>
    <n v="2060"/>
    <b v="0"/>
  </r>
  <r>
    <x v="2"/>
    <s v="0311"/>
    <n v="0"/>
    <n v="0"/>
    <n v="2034"/>
    <n v="2004"/>
    <n v="-2034.94"/>
    <n v="0"/>
    <s v="60-S1.5 - Retirement"/>
    <m/>
    <x v="2"/>
    <n v="2060"/>
    <b v="0"/>
  </r>
  <r>
    <x v="2"/>
    <s v="0311"/>
    <n v="0"/>
    <n v="0"/>
    <n v="2034"/>
    <n v="2005"/>
    <n v="-280.32"/>
    <n v="0"/>
    <s v="60-S1.5 - Retirement"/>
    <m/>
    <x v="2"/>
    <n v="2060"/>
    <b v="0"/>
  </r>
  <r>
    <x v="2"/>
    <s v="0311"/>
    <n v="0"/>
    <n v="0"/>
    <n v="2034"/>
    <n v="2007"/>
    <n v="-179.48"/>
    <n v="0"/>
    <s v="60-S1.5 - Retirement"/>
    <m/>
    <x v="2"/>
    <n v="2060"/>
    <b v="0"/>
  </r>
  <r>
    <x v="2"/>
    <s v="0311"/>
    <n v="0"/>
    <n v="0"/>
    <n v="2034"/>
    <n v="2008"/>
    <n v="-87057.96"/>
    <n v="0"/>
    <s v="60-S1.5 - Retirement"/>
    <m/>
    <x v="2"/>
    <n v="2060"/>
    <b v="0"/>
  </r>
  <r>
    <x v="2"/>
    <s v="0311"/>
    <n v="0"/>
    <n v="0"/>
    <n v="2034"/>
    <n v="2009"/>
    <n v="-323.98"/>
    <n v="0"/>
    <s v="60-S1.5 - Retirement"/>
    <m/>
    <x v="2"/>
    <n v="2060"/>
    <b v="0"/>
  </r>
  <r>
    <x v="2"/>
    <s v="0311"/>
    <n v="0"/>
    <n v="0"/>
    <n v="2035"/>
    <n v="1990"/>
    <n v="-576829.86"/>
    <n v="0"/>
    <s v="60-S1.5 - Retirement"/>
    <m/>
    <x v="2"/>
    <n v="2060"/>
    <b v="0"/>
  </r>
  <r>
    <x v="2"/>
    <s v="0311"/>
    <n v="0"/>
    <n v="0"/>
    <n v="2035"/>
    <n v="1991"/>
    <n v="-13105.44"/>
    <n v="0"/>
    <s v="60-S1.5 - Retirement"/>
    <m/>
    <x v="2"/>
    <n v="2060"/>
    <b v="0"/>
  </r>
  <r>
    <x v="2"/>
    <s v="0311"/>
    <n v="0"/>
    <n v="0"/>
    <n v="2035"/>
    <n v="1993"/>
    <n v="-45.96"/>
    <n v="0"/>
    <s v="60-S1.5 - Retirement"/>
    <m/>
    <x v="2"/>
    <n v="2060"/>
    <b v="0"/>
  </r>
  <r>
    <x v="2"/>
    <s v="0311"/>
    <n v="0"/>
    <n v="0"/>
    <n v="2035"/>
    <n v="1994"/>
    <n v="-463.85"/>
    <n v="0"/>
    <s v="60-S1.5 - Retirement"/>
    <m/>
    <x v="2"/>
    <n v="2060"/>
    <b v="0"/>
  </r>
  <r>
    <x v="2"/>
    <s v="0311"/>
    <n v="0"/>
    <n v="0"/>
    <n v="2035"/>
    <n v="1996"/>
    <n v="-431.96"/>
    <n v="0"/>
    <s v="60-S1.5 - Retirement"/>
    <m/>
    <x v="2"/>
    <n v="2060"/>
    <b v="0"/>
  </r>
  <r>
    <x v="2"/>
    <s v="0311"/>
    <n v="0"/>
    <n v="0"/>
    <n v="2035"/>
    <n v="1997"/>
    <n v="-3718.62"/>
    <n v="0"/>
    <s v="60-S1.5 - Retirement"/>
    <m/>
    <x v="2"/>
    <n v="2060"/>
    <b v="0"/>
  </r>
  <r>
    <x v="2"/>
    <s v="0311"/>
    <n v="0"/>
    <n v="0"/>
    <n v="2035"/>
    <n v="1998"/>
    <n v="-333.02"/>
    <n v="0"/>
    <s v="60-S1.5 - Retirement"/>
    <m/>
    <x v="2"/>
    <n v="2060"/>
    <b v="0"/>
  </r>
  <r>
    <x v="2"/>
    <s v="0311"/>
    <n v="0"/>
    <n v="0"/>
    <n v="2035"/>
    <n v="2000"/>
    <n v="-664.09"/>
    <n v="0"/>
    <s v="60-S1.5 - Retirement"/>
    <m/>
    <x v="2"/>
    <n v="2060"/>
    <b v="0"/>
  </r>
  <r>
    <x v="2"/>
    <s v="0311"/>
    <n v="0"/>
    <n v="0"/>
    <n v="2035"/>
    <n v="2002"/>
    <n v="-171.91"/>
    <n v="0"/>
    <s v="60-S1.5 - Retirement"/>
    <m/>
    <x v="2"/>
    <n v="2060"/>
    <b v="0"/>
  </r>
  <r>
    <x v="2"/>
    <s v="0311"/>
    <n v="0"/>
    <n v="0"/>
    <n v="2035"/>
    <n v="2003"/>
    <n v="-17159.68"/>
    <n v="0"/>
    <s v="60-S1.5 - Retirement"/>
    <m/>
    <x v="2"/>
    <n v="2060"/>
    <b v="0"/>
  </r>
  <r>
    <x v="2"/>
    <s v="0311"/>
    <n v="0"/>
    <n v="0"/>
    <n v="2035"/>
    <n v="2004"/>
    <n v="-2157.27"/>
    <n v="0"/>
    <s v="60-S1.5 - Retirement"/>
    <m/>
    <x v="2"/>
    <n v="2060"/>
    <b v="0"/>
  </r>
  <r>
    <x v="2"/>
    <s v="0311"/>
    <n v="0"/>
    <n v="0"/>
    <n v="2035"/>
    <n v="2005"/>
    <n v="-298.04000000000002"/>
    <n v="0"/>
    <s v="60-S1.5 - Retirement"/>
    <m/>
    <x v="2"/>
    <n v="2060"/>
    <b v="0"/>
  </r>
  <r>
    <x v="2"/>
    <s v="0311"/>
    <n v="0"/>
    <n v="0"/>
    <n v="2035"/>
    <n v="2007"/>
    <n v="-192"/>
    <n v="0"/>
    <s v="60-S1.5 - Retirement"/>
    <m/>
    <x v="2"/>
    <n v="2060"/>
    <b v="0"/>
  </r>
  <r>
    <x v="2"/>
    <s v="0311"/>
    <n v="0"/>
    <n v="0"/>
    <n v="2035"/>
    <n v="2008"/>
    <n v="-93444.63"/>
    <n v="0"/>
    <s v="60-S1.5 - Retirement"/>
    <m/>
    <x v="2"/>
    <n v="2060"/>
    <b v="0"/>
  </r>
  <r>
    <x v="2"/>
    <s v="0311"/>
    <n v="0"/>
    <n v="0"/>
    <n v="2035"/>
    <n v="2009"/>
    <n v="-347.44"/>
    <n v="0"/>
    <s v="60-S1.5 - Retirement"/>
    <m/>
    <x v="2"/>
    <n v="2060"/>
    <b v="0"/>
  </r>
  <r>
    <x v="2"/>
    <s v="0311"/>
    <n v="0"/>
    <n v="0"/>
    <n v="2036"/>
    <n v="1990"/>
    <n v="-591266.67000000004"/>
    <n v="0"/>
    <s v="60-S1.5 - Retirement"/>
    <m/>
    <x v="2"/>
    <n v="2060"/>
    <b v="0"/>
  </r>
  <r>
    <x v="2"/>
    <s v="0311"/>
    <n v="0"/>
    <n v="0"/>
    <n v="2036"/>
    <n v="1991"/>
    <n v="-13459.85"/>
    <n v="0"/>
    <s v="60-S1.5 - Retirement"/>
    <m/>
    <x v="2"/>
    <n v="2060"/>
    <b v="0"/>
  </r>
  <r>
    <x v="2"/>
    <s v="0311"/>
    <n v="0"/>
    <n v="0"/>
    <n v="2036"/>
    <n v="1993"/>
    <n v="-47.38"/>
    <n v="0"/>
    <s v="60-S1.5 - Retirement"/>
    <m/>
    <x v="2"/>
    <n v="2060"/>
    <b v="0"/>
  </r>
  <r>
    <x v="2"/>
    <s v="0311"/>
    <n v="0"/>
    <n v="0"/>
    <n v="2036"/>
    <n v="1994"/>
    <n v="-479.18"/>
    <n v="0"/>
    <s v="60-S1.5 - Retirement"/>
    <m/>
    <x v="2"/>
    <n v="2060"/>
    <b v="0"/>
  </r>
  <r>
    <x v="2"/>
    <s v="0311"/>
    <n v="0"/>
    <n v="0"/>
    <n v="2036"/>
    <n v="1996"/>
    <n v="-448.04"/>
    <n v="0"/>
    <s v="60-S1.5 - Retirement"/>
    <m/>
    <x v="2"/>
    <n v="2060"/>
    <b v="0"/>
  </r>
  <r>
    <x v="2"/>
    <s v="0311"/>
    <n v="0"/>
    <n v="0"/>
    <n v="2036"/>
    <n v="1997"/>
    <n v="-3865.58"/>
    <n v="0"/>
    <s v="60-S1.5 - Retirement"/>
    <m/>
    <x v="2"/>
    <n v="2060"/>
    <b v="0"/>
  </r>
  <r>
    <x v="2"/>
    <s v="0311"/>
    <n v="0"/>
    <n v="0"/>
    <n v="2036"/>
    <n v="1998"/>
    <n v="-346.09"/>
    <n v="0"/>
    <s v="60-S1.5 - Retirement"/>
    <m/>
    <x v="2"/>
    <n v="2060"/>
    <b v="0"/>
  </r>
  <r>
    <x v="2"/>
    <s v="0311"/>
    <n v="0"/>
    <n v="0"/>
    <n v="2036"/>
    <n v="2000"/>
    <n v="-695.02"/>
    <n v="0"/>
    <s v="60-S1.5 - Retirement"/>
    <m/>
    <x v="2"/>
    <n v="2060"/>
    <b v="0"/>
  </r>
  <r>
    <x v="2"/>
    <s v="0311"/>
    <n v="0"/>
    <n v="0"/>
    <n v="2036"/>
    <n v="2002"/>
    <n v="-180.79"/>
    <n v="0"/>
    <s v="60-S1.5 - Retirement"/>
    <m/>
    <x v="2"/>
    <n v="2060"/>
    <b v="0"/>
  </r>
  <r>
    <x v="2"/>
    <s v="0311"/>
    <n v="0"/>
    <n v="0"/>
    <n v="2036"/>
    <n v="2003"/>
    <n v="-18093.25"/>
    <n v="0"/>
    <s v="60-S1.5 - Retirement"/>
    <m/>
    <x v="2"/>
    <n v="2060"/>
    <b v="0"/>
  </r>
  <r>
    <x v="2"/>
    <s v="0311"/>
    <n v="0"/>
    <n v="0"/>
    <n v="2036"/>
    <n v="2004"/>
    <n v="-2273.2199999999998"/>
    <n v="0"/>
    <s v="60-S1.5 - Retirement"/>
    <m/>
    <x v="2"/>
    <n v="2060"/>
    <b v="0"/>
  </r>
  <r>
    <x v="2"/>
    <s v="0311"/>
    <n v="0"/>
    <n v="0"/>
    <n v="2036"/>
    <n v="2005"/>
    <n v="-315.95999999999998"/>
    <n v="0"/>
    <s v="60-S1.5 - Retirement"/>
    <m/>
    <x v="2"/>
    <n v="2060"/>
    <b v="0"/>
  </r>
  <r>
    <x v="2"/>
    <s v="0311"/>
    <n v="0"/>
    <n v="0"/>
    <n v="2036"/>
    <n v="2007"/>
    <n v="-203.98"/>
    <n v="0"/>
    <s v="60-S1.5 - Retirement"/>
    <m/>
    <x v="2"/>
    <n v="2060"/>
    <b v="0"/>
  </r>
  <r>
    <x v="2"/>
    <s v="0311"/>
    <n v="0"/>
    <n v="0"/>
    <n v="2036"/>
    <n v="2008"/>
    <n v="-99966.44"/>
    <n v="0"/>
    <s v="60-S1.5 - Retirement"/>
    <m/>
    <x v="2"/>
    <n v="2060"/>
    <b v="0"/>
  </r>
  <r>
    <x v="2"/>
    <s v="0311"/>
    <n v="0"/>
    <n v="0"/>
    <n v="2036"/>
    <n v="2009"/>
    <n v="-372.93"/>
    <n v="0"/>
    <s v="60-S1.5 - Retirement"/>
    <m/>
    <x v="2"/>
    <n v="2060"/>
    <b v="0"/>
  </r>
  <r>
    <x v="2"/>
    <s v="0311"/>
    <n v="0"/>
    <n v="0"/>
    <n v="2037"/>
    <n v="1990"/>
    <n v="-604161.14"/>
    <n v="0"/>
    <s v="60-S1.5 - Retirement"/>
    <m/>
    <x v="2"/>
    <n v="2060"/>
    <b v="0"/>
  </r>
  <r>
    <x v="2"/>
    <s v="0311"/>
    <n v="0"/>
    <n v="0"/>
    <n v="2037"/>
    <n v="1991"/>
    <n v="-13796.72"/>
    <n v="0"/>
    <s v="60-S1.5 - Retirement"/>
    <m/>
    <x v="2"/>
    <n v="2060"/>
    <b v="0"/>
  </r>
  <r>
    <x v="2"/>
    <s v="0311"/>
    <n v="0"/>
    <n v="0"/>
    <n v="2037"/>
    <n v="1993"/>
    <n v="-48.67"/>
    <n v="0"/>
    <s v="60-S1.5 - Retirement"/>
    <m/>
    <x v="2"/>
    <n v="2060"/>
    <b v="0"/>
  </r>
  <r>
    <x v="2"/>
    <s v="0311"/>
    <n v="0"/>
    <n v="0"/>
    <n v="2037"/>
    <n v="1994"/>
    <n v="-494"/>
    <n v="0"/>
    <s v="60-S1.5 - Retirement"/>
    <m/>
    <x v="2"/>
    <n v="2060"/>
    <b v="0"/>
  </r>
  <r>
    <x v="2"/>
    <s v="0311"/>
    <n v="0"/>
    <n v="0"/>
    <n v="2037"/>
    <n v="1996"/>
    <n v="-462.83"/>
    <n v="0"/>
    <s v="60-S1.5 - Retirement"/>
    <m/>
    <x v="2"/>
    <n v="2060"/>
    <b v="0"/>
  </r>
  <r>
    <x v="2"/>
    <s v="0311"/>
    <n v="0"/>
    <n v="0"/>
    <n v="2037"/>
    <n v="1997"/>
    <n v="-4009.46"/>
    <n v="0"/>
    <s v="60-S1.5 - Retirement"/>
    <m/>
    <x v="2"/>
    <n v="2060"/>
    <b v="0"/>
  </r>
  <r>
    <x v="2"/>
    <s v="0311"/>
    <n v="0"/>
    <n v="0"/>
    <n v="2037"/>
    <n v="1998"/>
    <n v="-359.77"/>
    <n v="0"/>
    <s v="60-S1.5 - Retirement"/>
    <m/>
    <x v="2"/>
    <n v="2060"/>
    <b v="0"/>
  </r>
  <r>
    <x v="2"/>
    <s v="0311"/>
    <n v="0"/>
    <n v="0"/>
    <n v="2037"/>
    <n v="2000"/>
    <n v="-725.66"/>
    <n v="0"/>
    <s v="60-S1.5 - Retirement"/>
    <m/>
    <x v="2"/>
    <n v="2060"/>
    <b v="0"/>
  </r>
  <r>
    <x v="2"/>
    <s v="0311"/>
    <n v="0"/>
    <n v="0"/>
    <n v="2037"/>
    <n v="2002"/>
    <n v="-189.13"/>
    <n v="0"/>
    <s v="60-S1.5 - Retirement"/>
    <m/>
    <x v="2"/>
    <n v="2060"/>
    <b v="0"/>
  </r>
  <r>
    <x v="2"/>
    <s v="0311"/>
    <n v="0"/>
    <n v="0"/>
    <n v="2037"/>
    <n v="2003"/>
    <n v="-19027.939999999999"/>
    <n v="0"/>
    <s v="60-S1.5 - Retirement"/>
    <m/>
    <x v="2"/>
    <n v="2060"/>
    <b v="0"/>
  </r>
  <r>
    <x v="2"/>
    <s v="0311"/>
    <n v="0"/>
    <n v="0"/>
    <n v="2037"/>
    <n v="2004"/>
    <n v="-2396.9"/>
    <n v="0"/>
    <s v="60-S1.5 - Retirement"/>
    <m/>
    <x v="2"/>
    <n v="2060"/>
    <b v="0"/>
  </r>
  <r>
    <x v="2"/>
    <s v="0311"/>
    <n v="0"/>
    <n v="0"/>
    <n v="2037"/>
    <n v="2005"/>
    <n v="-332.94"/>
    <n v="0"/>
    <s v="60-S1.5 - Retirement"/>
    <m/>
    <x v="2"/>
    <n v="2060"/>
    <b v="0"/>
  </r>
  <r>
    <x v="2"/>
    <s v="0311"/>
    <n v="0"/>
    <n v="0"/>
    <n v="2037"/>
    <n v="2007"/>
    <n v="-216.88"/>
    <n v="0"/>
    <s v="60-S1.5 - Retirement"/>
    <m/>
    <x v="2"/>
    <n v="2060"/>
    <b v="0"/>
  </r>
  <r>
    <x v="2"/>
    <s v="0311"/>
    <n v="0"/>
    <n v="0"/>
    <n v="2037"/>
    <n v="2008"/>
    <n v="-106203.09"/>
    <n v="0"/>
    <s v="60-S1.5 - Retirement"/>
    <m/>
    <x v="2"/>
    <n v="2060"/>
    <b v="0"/>
  </r>
  <r>
    <x v="2"/>
    <s v="0311"/>
    <n v="0"/>
    <n v="0"/>
    <n v="2037"/>
    <n v="2009"/>
    <n v="-398.96"/>
    <n v="0"/>
    <s v="60-S1.5 - Retirement"/>
    <m/>
    <x v="2"/>
    <n v="2060"/>
    <b v="0"/>
  </r>
  <r>
    <x v="2"/>
    <s v="0311"/>
    <n v="0"/>
    <n v="0"/>
    <n v="2038"/>
    <n v="1990"/>
    <n v="-617084.18000000005"/>
    <n v="0"/>
    <s v="60-S1.5 - Retirement"/>
    <m/>
    <x v="2"/>
    <n v="2060"/>
    <b v="0"/>
  </r>
  <r>
    <x v="2"/>
    <s v="0311"/>
    <n v="0"/>
    <n v="0"/>
    <n v="2038"/>
    <n v="1991"/>
    <n v="-14097.6"/>
    <n v="0"/>
    <s v="60-S1.5 - Retirement"/>
    <m/>
    <x v="2"/>
    <n v="2060"/>
    <b v="0"/>
  </r>
  <r>
    <x v="2"/>
    <s v="0311"/>
    <n v="0"/>
    <n v="0"/>
    <n v="2038"/>
    <n v="1993"/>
    <n v="-49.99"/>
    <n v="0"/>
    <s v="60-S1.5 - Retirement"/>
    <m/>
    <x v="2"/>
    <n v="2060"/>
    <b v="0"/>
  </r>
  <r>
    <x v="2"/>
    <s v="0311"/>
    <n v="0"/>
    <n v="0"/>
    <n v="2038"/>
    <n v="1994"/>
    <n v="-507.45"/>
    <n v="0"/>
    <s v="60-S1.5 - Retirement"/>
    <m/>
    <x v="2"/>
    <n v="2060"/>
    <b v="0"/>
  </r>
  <r>
    <x v="2"/>
    <s v="0311"/>
    <n v="0"/>
    <n v="0"/>
    <n v="2038"/>
    <n v="1996"/>
    <n v="-478.12"/>
    <n v="0"/>
    <s v="60-S1.5 - Retirement"/>
    <m/>
    <x v="2"/>
    <n v="2060"/>
    <b v="0"/>
  </r>
  <r>
    <x v="2"/>
    <s v="0311"/>
    <n v="0"/>
    <n v="0"/>
    <n v="2038"/>
    <n v="1997"/>
    <n v="-4141.84"/>
    <n v="0"/>
    <s v="60-S1.5 - Retirement"/>
    <m/>
    <x v="2"/>
    <n v="2060"/>
    <b v="0"/>
  </r>
  <r>
    <x v="2"/>
    <s v="0311"/>
    <n v="0"/>
    <n v="0"/>
    <n v="2038"/>
    <n v="1998"/>
    <n v="-373.16"/>
    <n v="0"/>
    <s v="60-S1.5 - Retirement"/>
    <m/>
    <x v="2"/>
    <n v="2060"/>
    <b v="0"/>
  </r>
  <r>
    <x v="2"/>
    <s v="0311"/>
    <n v="0"/>
    <n v="0"/>
    <n v="2038"/>
    <n v="2000"/>
    <n v="-754.16"/>
    <n v="0"/>
    <s v="60-S1.5 - Retirement"/>
    <m/>
    <x v="2"/>
    <n v="2060"/>
    <b v="0"/>
  </r>
  <r>
    <x v="2"/>
    <s v="0311"/>
    <n v="0"/>
    <n v="0"/>
    <n v="2038"/>
    <n v="2002"/>
    <n v="-197.94"/>
    <n v="0"/>
    <s v="60-S1.5 - Retirement"/>
    <m/>
    <x v="2"/>
    <n v="2060"/>
    <b v="0"/>
  </r>
  <r>
    <x v="2"/>
    <s v="0311"/>
    <n v="0"/>
    <n v="0"/>
    <n v="2038"/>
    <n v="2003"/>
    <n v="-19905.39"/>
    <n v="0"/>
    <s v="60-S1.5 - Retirement"/>
    <m/>
    <x v="2"/>
    <n v="2060"/>
    <b v="0"/>
  </r>
  <r>
    <x v="2"/>
    <s v="0311"/>
    <n v="0"/>
    <n v="0"/>
    <n v="2038"/>
    <n v="2004"/>
    <n v="-2520.7199999999998"/>
    <n v="0"/>
    <s v="60-S1.5 - Retirement"/>
    <m/>
    <x v="2"/>
    <n v="2060"/>
    <b v="0"/>
  </r>
  <r>
    <x v="2"/>
    <s v="0311"/>
    <n v="0"/>
    <n v="0"/>
    <n v="2038"/>
    <n v="2005"/>
    <n v="-351.06"/>
    <n v="0"/>
    <s v="60-S1.5 - Retirement"/>
    <m/>
    <x v="2"/>
    <n v="2060"/>
    <b v="0"/>
  </r>
  <r>
    <x v="2"/>
    <s v="0311"/>
    <n v="0"/>
    <n v="0"/>
    <n v="2038"/>
    <n v="2007"/>
    <n v="-229.92"/>
    <n v="0"/>
    <s v="60-S1.5 - Retirement"/>
    <m/>
    <x v="2"/>
    <n v="2060"/>
    <b v="0"/>
  </r>
  <r>
    <x v="2"/>
    <s v="0311"/>
    <n v="0"/>
    <n v="0"/>
    <n v="2038"/>
    <n v="2008"/>
    <n v="-112918.12"/>
    <n v="0"/>
    <s v="60-S1.5 - Retirement"/>
    <m/>
    <x v="2"/>
    <n v="2060"/>
    <b v="0"/>
  </r>
  <r>
    <x v="2"/>
    <s v="0311"/>
    <n v="0"/>
    <n v="0"/>
    <n v="2038"/>
    <n v="2009"/>
    <n v="-423.85"/>
    <n v="0"/>
    <s v="60-S1.5 - Retirement"/>
    <m/>
    <x v="2"/>
    <n v="2060"/>
    <b v="0"/>
  </r>
  <r>
    <x v="2"/>
    <s v="0311"/>
    <n v="0"/>
    <n v="0"/>
    <n v="2039"/>
    <n v="1990"/>
    <n v="-629104.74"/>
    <n v="0"/>
    <s v="60-S1.5 - Retirement"/>
    <m/>
    <x v="2"/>
    <n v="2060"/>
    <b v="0"/>
  </r>
  <r>
    <x v="2"/>
    <s v="0311"/>
    <n v="0"/>
    <n v="0"/>
    <n v="2039"/>
    <n v="1991"/>
    <n v="-14399.15"/>
    <n v="0"/>
    <s v="60-S1.5 - Retirement"/>
    <m/>
    <x v="2"/>
    <n v="2060"/>
    <b v="0"/>
  </r>
  <r>
    <x v="2"/>
    <s v="0311"/>
    <n v="0"/>
    <n v="0"/>
    <n v="2039"/>
    <n v="1993"/>
    <n v="-51.24"/>
    <n v="0"/>
    <s v="60-S1.5 - Retirement"/>
    <m/>
    <x v="2"/>
    <n v="2060"/>
    <b v="0"/>
  </r>
  <r>
    <x v="2"/>
    <s v="0311"/>
    <n v="0"/>
    <n v="0"/>
    <n v="2039"/>
    <n v="1994"/>
    <n v="-521.16999999999996"/>
    <n v="0"/>
    <s v="60-S1.5 - Retirement"/>
    <m/>
    <x v="2"/>
    <n v="2060"/>
    <b v="0"/>
  </r>
  <r>
    <x v="2"/>
    <s v="0311"/>
    <n v="0"/>
    <n v="0"/>
    <n v="2039"/>
    <n v="1996"/>
    <n v="-492.91"/>
    <n v="0"/>
    <s v="60-S1.5 - Retirement"/>
    <m/>
    <x v="2"/>
    <n v="2060"/>
    <b v="0"/>
  </r>
  <r>
    <x v="2"/>
    <s v="0311"/>
    <n v="0"/>
    <n v="0"/>
    <n v="2039"/>
    <n v="1997"/>
    <n v="-4278.7299999999996"/>
    <n v="0"/>
    <s v="60-S1.5 - Retirement"/>
    <m/>
    <x v="2"/>
    <n v="2060"/>
    <b v="0"/>
  </r>
  <r>
    <x v="2"/>
    <s v="0311"/>
    <n v="0"/>
    <n v="0"/>
    <n v="2039"/>
    <n v="1998"/>
    <n v="-385.48"/>
    <n v="0"/>
    <s v="60-S1.5 - Retirement"/>
    <m/>
    <x v="2"/>
    <n v="2060"/>
    <b v="0"/>
  </r>
  <r>
    <x v="2"/>
    <s v="0311"/>
    <n v="0"/>
    <n v="0"/>
    <n v="2039"/>
    <n v="2000"/>
    <n v="-783.97"/>
    <n v="0"/>
    <s v="60-S1.5 - Retirement"/>
    <m/>
    <x v="2"/>
    <n v="2060"/>
    <b v="0"/>
  </r>
  <r>
    <x v="2"/>
    <s v="0311"/>
    <n v="0"/>
    <n v="0"/>
    <n v="2039"/>
    <n v="2002"/>
    <n v="-206.66"/>
    <n v="0"/>
    <s v="60-S1.5 - Retirement"/>
    <m/>
    <x v="2"/>
    <n v="2060"/>
    <b v="0"/>
  </r>
  <r>
    <x v="2"/>
    <s v="0311"/>
    <n v="0"/>
    <n v="0"/>
    <n v="2039"/>
    <n v="2003"/>
    <n v="-20832.650000000001"/>
    <n v="0"/>
    <s v="60-S1.5 - Retirement"/>
    <m/>
    <x v="2"/>
    <n v="2060"/>
    <b v="0"/>
  </r>
  <r>
    <x v="2"/>
    <s v="0311"/>
    <n v="0"/>
    <n v="0"/>
    <n v="2039"/>
    <n v="2004"/>
    <n v="-2636.96"/>
    <n v="0"/>
    <s v="60-S1.5 - Retirement"/>
    <m/>
    <x v="2"/>
    <n v="2060"/>
    <b v="0"/>
  </r>
  <r>
    <x v="2"/>
    <s v="0311"/>
    <n v="0"/>
    <n v="0"/>
    <n v="2039"/>
    <n v="2005"/>
    <n v="-369.19"/>
    <n v="0"/>
    <s v="60-S1.5 - Retirement"/>
    <m/>
    <x v="2"/>
    <n v="2060"/>
    <b v="0"/>
  </r>
  <r>
    <x v="2"/>
    <s v="0311"/>
    <n v="0"/>
    <n v="0"/>
    <n v="2039"/>
    <n v="2007"/>
    <n v="-242.28"/>
    <n v="0"/>
    <s v="60-S1.5 - Retirement"/>
    <m/>
    <x v="2"/>
    <n v="2060"/>
    <b v="0"/>
  </r>
  <r>
    <x v="2"/>
    <s v="0311"/>
    <n v="0"/>
    <n v="0"/>
    <n v="2039"/>
    <n v="2008"/>
    <n v="-119706.37"/>
    <n v="0"/>
    <s v="60-S1.5 - Retirement"/>
    <m/>
    <x v="2"/>
    <n v="2060"/>
    <b v="0"/>
  </r>
  <r>
    <x v="2"/>
    <s v="0311"/>
    <n v="0"/>
    <n v="0"/>
    <n v="2039"/>
    <n v="2009"/>
    <n v="-450.65"/>
    <n v="0"/>
    <s v="60-S1.5 - Retirement"/>
    <m/>
    <x v="2"/>
    <n v="2060"/>
    <b v="0"/>
  </r>
  <r>
    <x v="2"/>
    <s v="0311"/>
    <n v="0"/>
    <n v="0"/>
    <n v="2040"/>
    <n v="1990"/>
    <n v="-639593.28"/>
    <n v="0"/>
    <s v="60-S1.5 - Retirement"/>
    <m/>
    <x v="2"/>
    <n v="2060"/>
    <b v="0"/>
  </r>
  <r>
    <x v="2"/>
    <s v="0311"/>
    <n v="0"/>
    <n v="0"/>
    <n v="2040"/>
    <n v="1991"/>
    <n v="-14679.64"/>
    <n v="0"/>
    <s v="60-S1.5 - Retirement"/>
    <m/>
    <x v="2"/>
    <n v="2060"/>
    <b v="0"/>
  </r>
  <r>
    <x v="2"/>
    <s v="0311"/>
    <n v="0"/>
    <n v="0"/>
    <n v="2040"/>
    <n v="1993"/>
    <n v="-52.36"/>
    <n v="0"/>
    <s v="60-S1.5 - Retirement"/>
    <m/>
    <x v="2"/>
    <n v="2060"/>
    <b v="0"/>
  </r>
  <r>
    <x v="2"/>
    <s v="0311"/>
    <n v="0"/>
    <n v="0"/>
    <n v="2040"/>
    <n v="1994"/>
    <n v="-534.22"/>
    <n v="0"/>
    <s v="60-S1.5 - Retirement"/>
    <m/>
    <x v="2"/>
    <n v="2060"/>
    <b v="0"/>
  </r>
  <r>
    <x v="2"/>
    <s v="0311"/>
    <n v="0"/>
    <n v="0"/>
    <n v="2040"/>
    <n v="1996"/>
    <n v="-506.33"/>
    <n v="0"/>
    <s v="60-S1.5 - Retirement"/>
    <m/>
    <x v="2"/>
    <n v="2060"/>
    <b v="0"/>
  </r>
  <r>
    <x v="2"/>
    <s v="0311"/>
    <n v="0"/>
    <n v="0"/>
    <n v="2040"/>
    <n v="1997"/>
    <n v="-4411.01"/>
    <n v="0"/>
    <s v="60-S1.5 - Retirement"/>
    <m/>
    <x v="2"/>
    <n v="2060"/>
    <b v="0"/>
  </r>
  <r>
    <x v="2"/>
    <s v="0311"/>
    <n v="0"/>
    <n v="0"/>
    <n v="2040"/>
    <n v="1998"/>
    <n v="-398.22"/>
    <n v="0"/>
    <s v="60-S1.5 - Retirement"/>
    <m/>
    <x v="2"/>
    <n v="2060"/>
    <b v="0"/>
  </r>
  <r>
    <x v="2"/>
    <s v="0311"/>
    <n v="0"/>
    <n v="0"/>
    <n v="2040"/>
    <n v="2000"/>
    <n v="-813.15"/>
    <n v="0"/>
    <s v="60-S1.5 - Retirement"/>
    <m/>
    <x v="2"/>
    <n v="2060"/>
    <b v="0"/>
  </r>
  <r>
    <x v="2"/>
    <s v="0311"/>
    <n v="0"/>
    <n v="0"/>
    <n v="2040"/>
    <n v="2002"/>
    <n v="-214.78"/>
    <n v="0"/>
    <s v="60-S1.5 - Retirement"/>
    <m/>
    <x v="2"/>
    <n v="2060"/>
    <b v="0"/>
  </r>
  <r>
    <x v="2"/>
    <s v="0311"/>
    <n v="0"/>
    <n v="0"/>
    <n v="2040"/>
    <n v="2003"/>
    <n v="-21751.14"/>
    <n v="0"/>
    <s v="60-S1.5 - Retirement"/>
    <m/>
    <x v="2"/>
    <n v="2060"/>
    <b v="0"/>
  </r>
  <r>
    <x v="2"/>
    <s v="0311"/>
    <n v="0"/>
    <n v="0"/>
    <n v="2040"/>
    <n v="2004"/>
    <n v="-2759.8"/>
    <n v="0"/>
    <s v="60-S1.5 - Retirement"/>
    <m/>
    <x v="2"/>
    <n v="2060"/>
    <b v="0"/>
  </r>
  <r>
    <x v="2"/>
    <s v="0311"/>
    <n v="0"/>
    <n v="0"/>
    <n v="2040"/>
    <n v="2005"/>
    <n v="-386.22"/>
    <n v="0"/>
    <s v="60-S1.5 - Retirement"/>
    <m/>
    <x v="2"/>
    <n v="2060"/>
    <b v="0"/>
  </r>
  <r>
    <x v="2"/>
    <s v="0311"/>
    <n v="0"/>
    <n v="0"/>
    <n v="2040"/>
    <n v="2007"/>
    <n v="-255.46"/>
    <n v="0"/>
    <s v="60-S1.5 - Retirement"/>
    <m/>
    <x v="2"/>
    <n v="2060"/>
    <b v="0"/>
  </r>
  <r>
    <x v="2"/>
    <s v="0311"/>
    <n v="0"/>
    <n v="0"/>
    <n v="2040"/>
    <n v="2008"/>
    <n v="-126140.66"/>
    <n v="0"/>
    <s v="60-S1.5 - Retirement"/>
    <m/>
    <x v="2"/>
    <n v="2060"/>
    <b v="0"/>
  </r>
  <r>
    <x v="2"/>
    <s v="0311"/>
    <n v="0"/>
    <n v="0"/>
    <n v="2040"/>
    <n v="2009"/>
    <n v="-477.74"/>
    <n v="0"/>
    <s v="60-S1.5 - Retirement"/>
    <m/>
    <x v="2"/>
    <n v="2060"/>
    <b v="0"/>
  </r>
  <r>
    <x v="2"/>
    <s v="0311"/>
    <n v="0"/>
    <n v="0"/>
    <n v="2041"/>
    <n v="1990"/>
    <n v="-649837.44999999995"/>
    <n v="0"/>
    <s v="60-S1.5 - Retirement"/>
    <m/>
    <x v="2"/>
    <n v="2060"/>
    <b v="0"/>
  </r>
  <r>
    <x v="2"/>
    <s v="0311"/>
    <n v="0"/>
    <n v="0"/>
    <n v="2041"/>
    <n v="1991"/>
    <n v="-14924.38"/>
    <n v="0"/>
    <s v="60-S1.5 - Retirement"/>
    <m/>
    <x v="2"/>
    <n v="2060"/>
    <b v="0"/>
  </r>
  <r>
    <x v="2"/>
    <s v="0311"/>
    <n v="0"/>
    <n v="0"/>
    <n v="2041"/>
    <n v="1993"/>
    <n v="-53.47"/>
    <n v="0"/>
    <s v="60-S1.5 - Retirement"/>
    <m/>
    <x v="2"/>
    <n v="2060"/>
    <b v="0"/>
  </r>
  <r>
    <x v="2"/>
    <s v="0311"/>
    <n v="0"/>
    <n v="0"/>
    <n v="2041"/>
    <n v="1994"/>
    <n v="-545.87"/>
    <n v="0"/>
    <s v="60-S1.5 - Retirement"/>
    <m/>
    <x v="2"/>
    <n v="2060"/>
    <b v="0"/>
  </r>
  <r>
    <x v="2"/>
    <s v="0311"/>
    <n v="0"/>
    <n v="0"/>
    <n v="2041"/>
    <n v="1996"/>
    <n v="-520.02"/>
    <n v="0"/>
    <s v="60-S1.5 - Retirement"/>
    <m/>
    <x v="2"/>
    <n v="2060"/>
    <b v="0"/>
  </r>
  <r>
    <x v="2"/>
    <s v="0311"/>
    <n v="0"/>
    <n v="0"/>
    <n v="2041"/>
    <n v="1997"/>
    <n v="-4531.1099999999997"/>
    <n v="0"/>
    <s v="60-S1.5 - Retirement"/>
    <m/>
    <x v="2"/>
    <n v="2060"/>
    <b v="0"/>
  </r>
  <r>
    <x v="2"/>
    <s v="0311"/>
    <n v="0"/>
    <n v="0"/>
    <n v="2041"/>
    <n v="1998"/>
    <n v="-410.54"/>
    <n v="0"/>
    <s v="60-S1.5 - Retirement"/>
    <m/>
    <x v="2"/>
    <n v="2060"/>
    <b v="0"/>
  </r>
  <r>
    <x v="2"/>
    <s v="0311"/>
    <n v="0"/>
    <n v="0"/>
    <n v="2041"/>
    <n v="2000"/>
    <n v="-840"/>
    <n v="0"/>
    <s v="60-S1.5 - Retirement"/>
    <m/>
    <x v="2"/>
    <n v="2060"/>
    <b v="0"/>
  </r>
  <r>
    <x v="2"/>
    <s v="0311"/>
    <n v="0"/>
    <n v="0"/>
    <n v="2041"/>
    <n v="2002"/>
    <n v="-223.27"/>
    <n v="0"/>
    <s v="60-S1.5 - Retirement"/>
    <m/>
    <x v="2"/>
    <n v="2060"/>
    <b v="0"/>
  </r>
  <r>
    <x v="2"/>
    <s v="0311"/>
    <n v="0"/>
    <n v="0"/>
    <n v="2041"/>
    <n v="2003"/>
    <n v="-22605.39"/>
    <n v="0"/>
    <s v="60-S1.5 - Retirement"/>
    <m/>
    <x v="2"/>
    <n v="2060"/>
    <b v="0"/>
  </r>
  <r>
    <x v="2"/>
    <s v="0311"/>
    <n v="0"/>
    <n v="0"/>
    <n v="2041"/>
    <n v="2004"/>
    <n v="-2881.48"/>
    <n v="0"/>
    <s v="60-S1.5 - Retirement"/>
    <m/>
    <x v="2"/>
    <n v="2060"/>
    <b v="0"/>
  </r>
  <r>
    <x v="2"/>
    <s v="0311"/>
    <n v="0"/>
    <n v="0"/>
    <n v="2041"/>
    <n v="2005"/>
    <n v="-404.21"/>
    <n v="0"/>
    <s v="60-S1.5 - Retirement"/>
    <m/>
    <x v="2"/>
    <n v="2060"/>
    <b v="0"/>
  </r>
  <r>
    <x v="2"/>
    <s v="0311"/>
    <n v="0"/>
    <n v="0"/>
    <n v="2041"/>
    <n v="2007"/>
    <n v="-268.64999999999998"/>
    <n v="0"/>
    <s v="60-S1.5 - Retirement"/>
    <m/>
    <x v="2"/>
    <n v="2060"/>
    <b v="0"/>
  </r>
  <r>
    <x v="2"/>
    <s v="0311"/>
    <n v="0"/>
    <n v="0"/>
    <n v="2041"/>
    <n v="2008"/>
    <n v="-133003.28"/>
    <n v="0"/>
    <s v="60-S1.5 - Retirement"/>
    <m/>
    <x v="2"/>
    <n v="2060"/>
    <b v="0"/>
  </r>
  <r>
    <x v="2"/>
    <s v="0311"/>
    <n v="0"/>
    <n v="0"/>
    <n v="2041"/>
    <n v="2009"/>
    <n v="-503.42"/>
    <n v="0"/>
    <s v="60-S1.5 - Retirement"/>
    <m/>
    <x v="2"/>
    <n v="2060"/>
    <b v="0"/>
  </r>
  <r>
    <x v="2"/>
    <s v="0311"/>
    <n v="0"/>
    <n v="0"/>
    <n v="2042"/>
    <n v="1990"/>
    <n v="-659043.09"/>
    <n v="0"/>
    <s v="60-S1.5 - Retirement"/>
    <m/>
    <x v="2"/>
    <n v="2060"/>
    <b v="0"/>
  </r>
  <r>
    <x v="2"/>
    <s v="0311"/>
    <n v="0"/>
    <n v="0"/>
    <n v="2042"/>
    <n v="1991"/>
    <n v="-15163.42"/>
    <n v="0"/>
    <s v="60-S1.5 - Retirement"/>
    <m/>
    <x v="2"/>
    <n v="2060"/>
    <b v="0"/>
  </r>
  <r>
    <x v="2"/>
    <s v="0311"/>
    <n v="0"/>
    <n v="0"/>
    <n v="2042"/>
    <n v="1993"/>
    <n v="-54.52"/>
    <n v="0"/>
    <s v="60-S1.5 - Retirement"/>
    <m/>
    <x v="2"/>
    <n v="2060"/>
    <b v="0"/>
  </r>
  <r>
    <x v="2"/>
    <s v="0311"/>
    <n v="0"/>
    <n v="0"/>
    <n v="2042"/>
    <n v="1994"/>
    <n v="-557.54"/>
    <n v="0"/>
    <s v="60-S1.5 - Retirement"/>
    <m/>
    <x v="2"/>
    <n v="2060"/>
    <b v="0"/>
  </r>
  <r>
    <x v="2"/>
    <s v="0311"/>
    <n v="0"/>
    <n v="0"/>
    <n v="2042"/>
    <n v="1996"/>
    <n v="-533.04"/>
    <n v="0"/>
    <s v="60-S1.5 - Retirement"/>
    <m/>
    <x v="2"/>
    <n v="2060"/>
    <b v="0"/>
  </r>
  <r>
    <x v="2"/>
    <s v="0311"/>
    <n v="0"/>
    <n v="0"/>
    <n v="2042"/>
    <n v="1997"/>
    <n v="-4653.6499999999996"/>
    <n v="0"/>
    <s v="60-S1.5 - Retirement"/>
    <m/>
    <x v="2"/>
    <n v="2060"/>
    <b v="0"/>
  </r>
  <r>
    <x v="2"/>
    <s v="0311"/>
    <n v="0"/>
    <n v="0"/>
    <n v="2042"/>
    <n v="1998"/>
    <n v="-421.71"/>
    <n v="0"/>
    <s v="60-S1.5 - Retirement"/>
    <m/>
    <x v="2"/>
    <n v="2060"/>
    <b v="0"/>
  </r>
  <r>
    <x v="2"/>
    <s v="0311"/>
    <n v="0"/>
    <n v="0"/>
    <n v="2042"/>
    <n v="2000"/>
    <n v="-867.76"/>
    <n v="0"/>
    <s v="60-S1.5 - Retirement"/>
    <m/>
    <x v="2"/>
    <n v="2060"/>
    <b v="0"/>
  </r>
  <r>
    <x v="2"/>
    <s v="0311"/>
    <n v="0"/>
    <n v="0"/>
    <n v="2042"/>
    <n v="2002"/>
    <n v="-231.58"/>
    <n v="0"/>
    <s v="60-S1.5 - Retirement"/>
    <m/>
    <x v="2"/>
    <n v="2060"/>
    <b v="0"/>
  </r>
  <r>
    <x v="2"/>
    <s v="0311"/>
    <n v="0"/>
    <n v="0"/>
    <n v="2042"/>
    <n v="2003"/>
    <n v="-23498.77"/>
    <n v="0"/>
    <s v="60-S1.5 - Retirement"/>
    <m/>
    <x v="2"/>
    <n v="2060"/>
    <b v="0"/>
  </r>
  <r>
    <x v="2"/>
    <s v="0311"/>
    <n v="0"/>
    <n v="0"/>
    <n v="2042"/>
    <n v="2004"/>
    <n v="-2994.64"/>
    <n v="0"/>
    <s v="60-S1.5 - Retirement"/>
    <m/>
    <x v="2"/>
    <n v="2060"/>
    <b v="0"/>
  </r>
  <r>
    <x v="2"/>
    <s v="0311"/>
    <n v="0"/>
    <n v="0"/>
    <n v="2042"/>
    <n v="2005"/>
    <n v="-422.03"/>
    <n v="0"/>
    <s v="60-S1.5 - Retirement"/>
    <m/>
    <x v="2"/>
    <n v="2060"/>
    <b v="0"/>
  </r>
  <r>
    <x v="2"/>
    <s v="0311"/>
    <n v="0"/>
    <n v="0"/>
    <n v="2042"/>
    <n v="2007"/>
    <n v="-281.04000000000002"/>
    <n v="0"/>
    <s v="60-S1.5 - Retirement"/>
    <m/>
    <x v="2"/>
    <n v="2060"/>
    <b v="0"/>
  </r>
  <r>
    <x v="2"/>
    <s v="0311"/>
    <n v="0"/>
    <n v="0"/>
    <n v="2042"/>
    <n v="2008"/>
    <n v="-139874.19"/>
    <n v="0"/>
    <s v="60-S1.5 - Retirement"/>
    <m/>
    <x v="2"/>
    <n v="2060"/>
    <b v="0"/>
  </r>
  <r>
    <x v="2"/>
    <s v="0311"/>
    <n v="0"/>
    <n v="0"/>
    <n v="2042"/>
    <n v="2009"/>
    <n v="-530.80999999999995"/>
    <n v="0"/>
    <s v="60-S1.5 - Retirement"/>
    <m/>
    <x v="2"/>
    <n v="2060"/>
    <b v="0"/>
  </r>
  <r>
    <x v="2"/>
    <s v="0311"/>
    <n v="0"/>
    <n v="0"/>
    <n v="2043"/>
    <n v="1990"/>
    <n v="-666794.44999999995"/>
    <n v="0"/>
    <s v="60-S1.5 - Retirement"/>
    <m/>
    <x v="2"/>
    <n v="2060"/>
    <b v="0"/>
  </r>
  <r>
    <x v="2"/>
    <s v="0311"/>
    <n v="0"/>
    <n v="0"/>
    <n v="2043"/>
    <n v="1991"/>
    <n v="-15378.23"/>
    <n v="0"/>
    <s v="60-S1.5 - Retirement"/>
    <m/>
    <x v="2"/>
    <n v="2060"/>
    <b v="0"/>
  </r>
  <r>
    <x v="2"/>
    <s v="0311"/>
    <n v="0"/>
    <n v="0"/>
    <n v="2043"/>
    <n v="1993"/>
    <n v="-55.43"/>
    <n v="0"/>
    <s v="60-S1.5 - Retirement"/>
    <m/>
    <x v="2"/>
    <n v="2060"/>
    <b v="0"/>
  </r>
  <r>
    <x v="2"/>
    <s v="0311"/>
    <n v="0"/>
    <n v="0"/>
    <n v="2043"/>
    <n v="1994"/>
    <n v="-568.4"/>
    <n v="0"/>
    <s v="60-S1.5 - Retirement"/>
    <m/>
    <x v="2"/>
    <n v="2060"/>
    <b v="0"/>
  </r>
  <r>
    <x v="2"/>
    <s v="0311"/>
    <n v="0"/>
    <n v="0"/>
    <n v="2043"/>
    <n v="1996"/>
    <n v="-544.66"/>
    <n v="0"/>
    <s v="60-S1.5 - Retirement"/>
    <m/>
    <x v="2"/>
    <n v="2060"/>
    <b v="0"/>
  </r>
  <r>
    <x v="2"/>
    <s v="0311"/>
    <n v="0"/>
    <n v="0"/>
    <n v="2043"/>
    <n v="1997"/>
    <n v="-4770.12"/>
    <n v="0"/>
    <s v="60-S1.5 - Retirement"/>
    <m/>
    <x v="2"/>
    <n v="2060"/>
    <b v="0"/>
  </r>
  <r>
    <x v="2"/>
    <s v="0311"/>
    <n v="0"/>
    <n v="0"/>
    <n v="2043"/>
    <n v="1998"/>
    <n v="-433.12"/>
    <n v="0"/>
    <s v="60-S1.5 - Retirement"/>
    <m/>
    <x v="2"/>
    <n v="2060"/>
    <b v="0"/>
  </r>
  <r>
    <x v="2"/>
    <s v="0311"/>
    <n v="0"/>
    <n v="0"/>
    <n v="2043"/>
    <n v="2000"/>
    <n v="-894.59"/>
    <n v="0"/>
    <s v="60-S1.5 - Retirement"/>
    <m/>
    <x v="2"/>
    <n v="2060"/>
    <b v="0"/>
  </r>
  <r>
    <x v="2"/>
    <s v="0311"/>
    <n v="0"/>
    <n v="0"/>
    <n v="2043"/>
    <n v="2002"/>
    <n v="-239.22"/>
    <n v="0"/>
    <s v="60-S1.5 - Retirement"/>
    <m/>
    <x v="2"/>
    <n v="2060"/>
    <b v="0"/>
  </r>
  <r>
    <x v="2"/>
    <s v="0311"/>
    <n v="0"/>
    <n v="0"/>
    <n v="2043"/>
    <n v="2003"/>
    <n v="-24373.41"/>
    <n v="0"/>
    <s v="60-S1.5 - Retirement"/>
    <m/>
    <x v="2"/>
    <n v="2060"/>
    <b v="0"/>
  </r>
  <r>
    <x v="2"/>
    <s v="0311"/>
    <n v="0"/>
    <n v="0"/>
    <n v="2043"/>
    <n v="2004"/>
    <n v="-3112.99"/>
    <n v="0"/>
    <s v="60-S1.5 - Retirement"/>
    <m/>
    <x v="2"/>
    <n v="2060"/>
    <b v="0"/>
  </r>
  <r>
    <x v="2"/>
    <s v="0311"/>
    <n v="0"/>
    <n v="0"/>
    <n v="2043"/>
    <n v="2005"/>
    <n v="-438.61"/>
    <n v="0"/>
    <s v="60-S1.5 - Retirement"/>
    <m/>
    <x v="2"/>
    <n v="2060"/>
    <b v="0"/>
  </r>
  <r>
    <x v="2"/>
    <s v="0311"/>
    <n v="0"/>
    <n v="0"/>
    <n v="2043"/>
    <n v="2007"/>
    <n v="-294.13"/>
    <n v="0"/>
    <s v="60-S1.5 - Retirement"/>
    <m/>
    <x v="2"/>
    <n v="2060"/>
    <b v="0"/>
  </r>
  <r>
    <x v="2"/>
    <s v="0311"/>
    <n v="0"/>
    <n v="0"/>
    <n v="2043"/>
    <n v="2008"/>
    <n v="-146324.35999999999"/>
    <n v="0"/>
    <s v="60-S1.5 - Retirement"/>
    <m/>
    <x v="2"/>
    <n v="2060"/>
    <b v="0"/>
  </r>
  <r>
    <x v="2"/>
    <s v="0311"/>
    <n v="0"/>
    <n v="0"/>
    <n v="2043"/>
    <n v="2009"/>
    <n v="-558.23"/>
    <n v="0"/>
    <s v="60-S1.5 - Retirement"/>
    <m/>
    <x v="2"/>
    <n v="2060"/>
    <b v="0"/>
  </r>
  <r>
    <x v="2"/>
    <s v="0311"/>
    <n v="0"/>
    <n v="0"/>
    <n v="2044"/>
    <n v="1990"/>
    <n v="-674022.58"/>
    <n v="0"/>
    <s v="60-S1.5 - Retirement"/>
    <m/>
    <x v="2"/>
    <n v="2060"/>
    <b v="0"/>
  </r>
  <r>
    <x v="2"/>
    <s v="0311"/>
    <n v="0"/>
    <n v="0"/>
    <n v="2044"/>
    <n v="1991"/>
    <n v="-15559.1"/>
    <n v="0"/>
    <s v="60-S1.5 - Retirement"/>
    <m/>
    <x v="2"/>
    <n v="2060"/>
    <b v="0"/>
  </r>
  <r>
    <x v="2"/>
    <s v="0311"/>
    <n v="0"/>
    <n v="0"/>
    <n v="2044"/>
    <n v="1993"/>
    <n v="-56.31"/>
    <n v="0"/>
    <s v="60-S1.5 - Retirement"/>
    <m/>
    <x v="2"/>
    <n v="2060"/>
    <b v="0"/>
  </r>
  <r>
    <x v="2"/>
    <s v="0311"/>
    <n v="0"/>
    <n v="0"/>
    <n v="2044"/>
    <n v="1994"/>
    <n v="-577.88"/>
    <n v="0"/>
    <s v="60-S1.5 - Retirement"/>
    <m/>
    <x v="2"/>
    <n v="2060"/>
    <b v="0"/>
  </r>
  <r>
    <x v="2"/>
    <s v="0311"/>
    <n v="0"/>
    <n v="0"/>
    <n v="2044"/>
    <n v="1996"/>
    <n v="-556.30999999999995"/>
    <n v="0"/>
    <s v="60-S1.5 - Retirement"/>
    <m/>
    <x v="2"/>
    <n v="2060"/>
    <b v="0"/>
  </r>
  <r>
    <x v="2"/>
    <s v="0311"/>
    <n v="0"/>
    <n v="0"/>
    <n v="2044"/>
    <n v="1997"/>
    <n v="-4874.1499999999996"/>
    <n v="0"/>
    <s v="60-S1.5 - Retirement"/>
    <m/>
    <x v="2"/>
    <n v="2060"/>
    <b v="0"/>
  </r>
  <r>
    <x v="2"/>
    <s v="0311"/>
    <n v="0"/>
    <n v="0"/>
    <n v="2044"/>
    <n v="1998"/>
    <n v="-443.96"/>
    <n v="0"/>
    <s v="60-S1.5 - Retirement"/>
    <m/>
    <x v="2"/>
    <n v="2060"/>
    <b v="0"/>
  </r>
  <r>
    <x v="2"/>
    <s v="0311"/>
    <n v="0"/>
    <n v="0"/>
    <n v="2044"/>
    <n v="2000"/>
    <n v="-918.94"/>
    <n v="0"/>
    <s v="60-S1.5 - Retirement"/>
    <m/>
    <x v="2"/>
    <n v="2060"/>
    <b v="0"/>
  </r>
  <r>
    <x v="2"/>
    <s v="0311"/>
    <n v="0"/>
    <n v="0"/>
    <n v="2044"/>
    <n v="2002"/>
    <n v="-247.13"/>
    <n v="0"/>
    <s v="60-S1.5 - Retirement"/>
    <m/>
    <x v="2"/>
    <n v="2060"/>
    <b v="0"/>
  </r>
  <r>
    <x v="2"/>
    <s v="0311"/>
    <n v="0"/>
    <n v="0"/>
    <n v="2044"/>
    <n v="2003"/>
    <n v="-25178.1"/>
    <n v="0"/>
    <s v="60-S1.5 - Retirement"/>
    <m/>
    <x v="2"/>
    <n v="2060"/>
    <b v="0"/>
  </r>
  <r>
    <x v="2"/>
    <s v="0311"/>
    <n v="0"/>
    <n v="0"/>
    <n v="2044"/>
    <n v="2004"/>
    <n v="-3228.86"/>
    <n v="0"/>
    <s v="60-S1.5 - Retirement"/>
    <m/>
    <x v="2"/>
    <n v="2060"/>
    <b v="0"/>
  </r>
  <r>
    <x v="2"/>
    <s v="0311"/>
    <n v="0"/>
    <n v="0"/>
    <n v="2044"/>
    <n v="2005"/>
    <n v="-455.94"/>
    <n v="0"/>
    <s v="60-S1.5 - Retirement"/>
    <m/>
    <x v="2"/>
    <n v="2060"/>
    <b v="0"/>
  </r>
  <r>
    <x v="2"/>
    <s v="0311"/>
    <n v="0"/>
    <n v="0"/>
    <n v="2044"/>
    <n v="2007"/>
    <n v="-307.10000000000002"/>
    <n v="0"/>
    <s v="60-S1.5 - Retirement"/>
    <m/>
    <x v="2"/>
    <n v="2060"/>
    <b v="0"/>
  </r>
  <r>
    <x v="2"/>
    <s v="0311"/>
    <n v="0"/>
    <n v="0"/>
    <n v="2044"/>
    <n v="2008"/>
    <n v="-153140.64000000001"/>
    <n v="0"/>
    <s v="60-S1.5 - Retirement"/>
    <m/>
    <x v="2"/>
    <n v="2060"/>
    <b v="0"/>
  </r>
  <r>
    <x v="2"/>
    <s v="0311"/>
    <n v="0"/>
    <n v="0"/>
    <n v="2044"/>
    <n v="2009"/>
    <n v="-583.97"/>
    <n v="0"/>
    <s v="60-S1.5 - Retirement"/>
    <m/>
    <x v="2"/>
    <n v="2060"/>
    <b v="0"/>
  </r>
  <r>
    <x v="2"/>
    <s v="0311"/>
    <n v="0"/>
    <n v="0"/>
    <n v="2045"/>
    <n v="1990"/>
    <n v="-680124.49"/>
    <n v="0"/>
    <s v="60-S1.5 - Retirement"/>
    <m/>
    <x v="2"/>
    <n v="2060"/>
    <b v="0"/>
  </r>
  <r>
    <x v="2"/>
    <s v="0311"/>
    <n v="0"/>
    <n v="0"/>
    <n v="2045"/>
    <n v="1991"/>
    <n v="-15727.76"/>
    <n v="0"/>
    <s v="60-S1.5 - Retirement"/>
    <m/>
    <x v="2"/>
    <n v="2060"/>
    <b v="0"/>
  </r>
  <r>
    <x v="2"/>
    <s v="0311"/>
    <n v="0"/>
    <n v="0"/>
    <n v="2045"/>
    <n v="1993"/>
    <n v="-57.11"/>
    <n v="0"/>
    <s v="60-S1.5 - Retirement"/>
    <m/>
    <x v="2"/>
    <n v="2060"/>
    <b v="0"/>
  </r>
  <r>
    <x v="2"/>
    <s v="0311"/>
    <n v="0"/>
    <n v="0"/>
    <n v="2045"/>
    <n v="1994"/>
    <n v="-587.14"/>
    <n v="0"/>
    <s v="60-S1.5 - Retirement"/>
    <m/>
    <x v="2"/>
    <n v="2060"/>
    <b v="0"/>
  </r>
  <r>
    <x v="2"/>
    <s v="0311"/>
    <n v="0"/>
    <n v="0"/>
    <n v="2045"/>
    <n v="1996"/>
    <n v="-567.15"/>
    <n v="0"/>
    <s v="60-S1.5 - Retirement"/>
    <m/>
    <x v="2"/>
    <n v="2060"/>
    <b v="0"/>
  </r>
  <r>
    <x v="2"/>
    <s v="0311"/>
    <n v="0"/>
    <n v="0"/>
    <n v="2045"/>
    <n v="1997"/>
    <n v="-4978.3999999999996"/>
    <n v="0"/>
    <s v="60-S1.5 - Retirement"/>
    <m/>
    <x v="2"/>
    <n v="2060"/>
    <b v="0"/>
  </r>
  <r>
    <x v="2"/>
    <s v="0311"/>
    <n v="0"/>
    <n v="0"/>
    <n v="2045"/>
    <n v="1998"/>
    <n v="-453.64"/>
    <n v="0"/>
    <s v="60-S1.5 - Retirement"/>
    <m/>
    <x v="2"/>
    <n v="2060"/>
    <b v="0"/>
  </r>
  <r>
    <x v="2"/>
    <s v="0311"/>
    <n v="0"/>
    <n v="0"/>
    <n v="2045"/>
    <n v="2000"/>
    <n v="-943.79"/>
    <n v="0"/>
    <s v="60-S1.5 - Retirement"/>
    <m/>
    <x v="2"/>
    <n v="2060"/>
    <b v="0"/>
  </r>
  <r>
    <x v="2"/>
    <s v="0311"/>
    <n v="0"/>
    <n v="0"/>
    <n v="2045"/>
    <n v="2002"/>
    <n v="-254.77"/>
    <n v="0"/>
    <s v="60-S1.5 - Retirement"/>
    <m/>
    <x v="2"/>
    <n v="2060"/>
    <b v="0"/>
  </r>
  <r>
    <x v="2"/>
    <s v="0311"/>
    <n v="0"/>
    <n v="0"/>
    <n v="2045"/>
    <n v="2003"/>
    <n v="-26010.25"/>
    <n v="0"/>
    <s v="60-S1.5 - Retirement"/>
    <m/>
    <x v="2"/>
    <n v="2060"/>
    <b v="0"/>
  </r>
  <r>
    <x v="2"/>
    <s v="0311"/>
    <n v="0"/>
    <n v="0"/>
    <n v="2045"/>
    <n v="2004"/>
    <n v="-3335.46"/>
    <n v="0"/>
    <s v="60-S1.5 - Retirement"/>
    <m/>
    <x v="2"/>
    <n v="2060"/>
    <b v="0"/>
  </r>
  <r>
    <x v="2"/>
    <s v="0311"/>
    <n v="0"/>
    <n v="0"/>
    <n v="2045"/>
    <n v="2005"/>
    <n v="-472.91"/>
    <n v="0"/>
    <s v="60-S1.5 - Retirement"/>
    <m/>
    <x v="2"/>
    <n v="2060"/>
    <b v="0"/>
  </r>
  <r>
    <x v="2"/>
    <s v="0311"/>
    <n v="0"/>
    <n v="0"/>
    <n v="2045"/>
    <n v="2007"/>
    <n v="-319.16000000000003"/>
    <n v="0"/>
    <s v="60-S1.5 - Retirement"/>
    <m/>
    <x v="2"/>
    <n v="2060"/>
    <b v="0"/>
  </r>
  <r>
    <x v="2"/>
    <s v="0311"/>
    <n v="0"/>
    <n v="0"/>
    <n v="2045"/>
    <n v="2008"/>
    <n v="-159892.42000000001"/>
    <n v="0"/>
    <s v="60-S1.5 - Retirement"/>
    <m/>
    <x v="2"/>
    <n v="2060"/>
    <b v="0"/>
  </r>
  <r>
    <x v="2"/>
    <s v="0311"/>
    <n v="0"/>
    <n v="0"/>
    <n v="2045"/>
    <n v="2009"/>
    <n v="-611.16999999999996"/>
    <n v="0"/>
    <s v="60-S1.5 - Retirement"/>
    <m/>
    <x v="2"/>
    <n v="2060"/>
    <b v="0"/>
  </r>
  <r>
    <x v="2"/>
    <s v="0311"/>
    <n v="0"/>
    <n v="0"/>
    <n v="2046"/>
    <n v="1990"/>
    <n v="-684878.05"/>
    <n v="0"/>
    <s v="60-S1.5 - Retirement"/>
    <m/>
    <x v="2"/>
    <n v="2060"/>
    <b v="0"/>
  </r>
  <r>
    <x v="2"/>
    <s v="0311"/>
    <n v="0"/>
    <n v="0"/>
    <n v="2046"/>
    <n v="1991"/>
    <n v="-15870.15"/>
    <n v="0"/>
    <s v="60-S1.5 - Retirement"/>
    <m/>
    <x v="2"/>
    <n v="2060"/>
    <b v="0"/>
  </r>
  <r>
    <x v="2"/>
    <s v="0311"/>
    <n v="0"/>
    <n v="0"/>
    <n v="2046"/>
    <n v="1993"/>
    <n v="-57.78"/>
    <n v="0"/>
    <s v="60-S1.5 - Retirement"/>
    <m/>
    <x v="2"/>
    <n v="2060"/>
    <b v="0"/>
  </r>
  <r>
    <x v="2"/>
    <s v="0311"/>
    <n v="0"/>
    <n v="0"/>
    <n v="2046"/>
    <n v="1994"/>
    <n v="-595.45000000000005"/>
    <n v="0"/>
    <s v="60-S1.5 - Retirement"/>
    <m/>
    <x v="2"/>
    <n v="2060"/>
    <b v="0"/>
  </r>
  <r>
    <x v="2"/>
    <s v="0311"/>
    <n v="0"/>
    <n v="0"/>
    <n v="2046"/>
    <n v="1996"/>
    <n v="-576.6"/>
    <n v="0"/>
    <s v="60-S1.5 - Retirement"/>
    <m/>
    <x v="2"/>
    <n v="2060"/>
    <b v="0"/>
  </r>
  <r>
    <x v="2"/>
    <s v="0311"/>
    <n v="0"/>
    <n v="0"/>
    <n v="2046"/>
    <n v="1997"/>
    <n v="-5075.38"/>
    <n v="0"/>
    <s v="60-S1.5 - Retirement"/>
    <m/>
    <x v="2"/>
    <n v="2060"/>
    <b v="0"/>
  </r>
  <r>
    <x v="2"/>
    <s v="0311"/>
    <n v="0"/>
    <n v="0"/>
    <n v="2046"/>
    <n v="1998"/>
    <n v="-463.34"/>
    <n v="0"/>
    <s v="60-S1.5 - Retirement"/>
    <m/>
    <x v="2"/>
    <n v="2060"/>
    <b v="0"/>
  </r>
  <r>
    <x v="2"/>
    <s v="0311"/>
    <n v="0"/>
    <n v="0"/>
    <n v="2046"/>
    <n v="2000"/>
    <n v="-967.42"/>
    <n v="0"/>
    <s v="60-S1.5 - Retirement"/>
    <m/>
    <x v="2"/>
    <n v="2060"/>
    <b v="0"/>
  </r>
  <r>
    <x v="2"/>
    <s v="0311"/>
    <n v="0"/>
    <n v="0"/>
    <n v="2046"/>
    <n v="2002"/>
    <n v="-261.70999999999998"/>
    <n v="0"/>
    <s v="60-S1.5 - Retirement"/>
    <m/>
    <x v="2"/>
    <n v="2060"/>
    <b v="0"/>
  </r>
  <r>
    <x v="2"/>
    <s v="0311"/>
    <n v="0"/>
    <n v="0"/>
    <n v="2046"/>
    <n v="2003"/>
    <n v="-26814.38"/>
    <n v="0"/>
    <s v="60-S1.5 - Retirement"/>
    <m/>
    <x v="2"/>
    <n v="2060"/>
    <b v="0"/>
  </r>
  <r>
    <x v="2"/>
    <s v="0311"/>
    <n v="0"/>
    <n v="0"/>
    <n v="2046"/>
    <n v="2004"/>
    <n v="-3445.7"/>
    <n v="0"/>
    <s v="60-S1.5 - Retirement"/>
    <m/>
    <x v="2"/>
    <n v="2060"/>
    <b v="0"/>
  </r>
  <r>
    <x v="2"/>
    <s v="0311"/>
    <n v="0"/>
    <n v="0"/>
    <n v="2046"/>
    <n v="2005"/>
    <n v="-488.52"/>
    <n v="0"/>
    <s v="60-S1.5 - Retirement"/>
    <m/>
    <x v="2"/>
    <n v="2060"/>
    <b v="0"/>
  </r>
  <r>
    <x v="2"/>
    <s v="0311"/>
    <n v="0"/>
    <n v="0"/>
    <n v="2046"/>
    <n v="2007"/>
    <n v="-331.78"/>
    <n v="0"/>
    <s v="60-S1.5 - Retirement"/>
    <m/>
    <x v="2"/>
    <n v="2060"/>
    <b v="0"/>
  </r>
  <r>
    <x v="2"/>
    <s v="0311"/>
    <n v="0"/>
    <n v="0"/>
    <n v="2046"/>
    <n v="2008"/>
    <n v="-166171.98000000001"/>
    <n v="0"/>
    <s v="60-S1.5 - Retirement"/>
    <m/>
    <x v="2"/>
    <n v="2060"/>
    <b v="0"/>
  </r>
  <r>
    <x v="2"/>
    <s v="0311"/>
    <n v="0"/>
    <n v="0"/>
    <n v="2046"/>
    <n v="2009"/>
    <n v="-638.12"/>
    <n v="0"/>
    <s v="60-S1.5 - Retirement"/>
    <m/>
    <x v="2"/>
    <n v="2060"/>
    <b v="0"/>
  </r>
  <r>
    <x v="2"/>
    <s v="0311"/>
    <n v="0"/>
    <n v="0"/>
    <n v="2047"/>
    <n v="1990"/>
    <n v="-688855.68"/>
    <n v="0"/>
    <s v="60-S1.5 - Retirement"/>
    <m/>
    <x v="2"/>
    <n v="2060"/>
    <b v="0"/>
  </r>
  <r>
    <x v="2"/>
    <s v="0311"/>
    <n v="0"/>
    <n v="0"/>
    <n v="2047"/>
    <n v="1991"/>
    <n v="-15981.07"/>
    <n v="0"/>
    <s v="60-S1.5 - Retirement"/>
    <m/>
    <x v="2"/>
    <n v="2060"/>
    <b v="0"/>
  </r>
  <r>
    <x v="2"/>
    <s v="0311"/>
    <n v="0"/>
    <n v="0"/>
    <n v="2047"/>
    <n v="1993"/>
    <n v="-58.41"/>
    <n v="0"/>
    <s v="60-S1.5 - Retirement"/>
    <m/>
    <x v="2"/>
    <n v="2060"/>
    <b v="0"/>
  </r>
  <r>
    <x v="2"/>
    <s v="0311"/>
    <n v="0"/>
    <n v="0"/>
    <n v="2047"/>
    <n v="1994"/>
    <n v="-602.46"/>
    <n v="0"/>
    <s v="60-S1.5 - Retirement"/>
    <m/>
    <x v="2"/>
    <n v="2060"/>
    <b v="0"/>
  </r>
  <r>
    <x v="2"/>
    <s v="0311"/>
    <n v="0"/>
    <n v="0"/>
    <n v="2047"/>
    <n v="1996"/>
    <n v="-585.84"/>
    <n v="0"/>
    <s v="60-S1.5 - Retirement"/>
    <m/>
    <x v="2"/>
    <n v="2060"/>
    <b v="0"/>
  </r>
  <r>
    <x v="2"/>
    <s v="0311"/>
    <n v="0"/>
    <n v="0"/>
    <n v="2047"/>
    <n v="1997"/>
    <n v="-5160"/>
    <n v="0"/>
    <s v="60-S1.5 - Retirement"/>
    <m/>
    <x v="2"/>
    <n v="2060"/>
    <b v="0"/>
  </r>
  <r>
    <x v="2"/>
    <s v="0311"/>
    <n v="0"/>
    <n v="0"/>
    <n v="2047"/>
    <n v="1998"/>
    <n v="-472.37"/>
    <n v="0"/>
    <s v="60-S1.5 - Retirement"/>
    <m/>
    <x v="2"/>
    <n v="2060"/>
    <b v="0"/>
  </r>
  <r>
    <x v="2"/>
    <s v="0311"/>
    <n v="0"/>
    <n v="0"/>
    <n v="2047"/>
    <n v="2000"/>
    <n v="-988.51"/>
    <n v="0"/>
    <s v="60-S1.5 - Retirement"/>
    <m/>
    <x v="2"/>
    <n v="2060"/>
    <b v="0"/>
  </r>
  <r>
    <x v="2"/>
    <s v="0311"/>
    <n v="0"/>
    <n v="0"/>
    <n v="2047"/>
    <n v="2002"/>
    <n v="-268.77999999999997"/>
    <n v="0"/>
    <s v="60-S1.5 - Retirement"/>
    <m/>
    <x v="2"/>
    <n v="2060"/>
    <b v="0"/>
  </r>
  <r>
    <x v="2"/>
    <s v="0311"/>
    <n v="0"/>
    <n v="0"/>
    <n v="2047"/>
    <n v="2003"/>
    <n v="-27544.5"/>
    <n v="0"/>
    <s v="60-S1.5 - Retirement"/>
    <m/>
    <x v="2"/>
    <n v="2060"/>
    <b v="0"/>
  </r>
  <r>
    <x v="2"/>
    <s v="0311"/>
    <n v="0"/>
    <n v="0"/>
    <n v="2047"/>
    <n v="2004"/>
    <n v="-3552.23"/>
    <n v="0"/>
    <s v="60-S1.5 - Retirement"/>
    <m/>
    <x v="2"/>
    <n v="2060"/>
    <b v="0"/>
  </r>
  <r>
    <x v="2"/>
    <s v="0311"/>
    <n v="0"/>
    <n v="0"/>
    <n v="2047"/>
    <n v="2005"/>
    <n v="-504.67"/>
    <n v="0"/>
    <s v="60-S1.5 - Retirement"/>
    <m/>
    <x v="2"/>
    <n v="2060"/>
    <b v="0"/>
  </r>
  <r>
    <x v="2"/>
    <s v="0311"/>
    <n v="0"/>
    <n v="0"/>
    <n v="2047"/>
    <n v="2007"/>
    <n v="-344.13"/>
    <n v="0"/>
    <s v="60-S1.5 - Retirement"/>
    <m/>
    <x v="2"/>
    <n v="2060"/>
    <b v="0"/>
  </r>
  <r>
    <x v="2"/>
    <s v="0311"/>
    <n v="0"/>
    <n v="0"/>
    <n v="2047"/>
    <n v="2008"/>
    <n v="-172739.27"/>
    <n v="0"/>
    <s v="60-S1.5 - Retirement"/>
    <m/>
    <x v="2"/>
    <n v="2060"/>
    <b v="0"/>
  </r>
  <r>
    <x v="2"/>
    <s v="0311"/>
    <n v="0"/>
    <n v="0"/>
    <n v="2047"/>
    <n v="2009"/>
    <n v="-663.18"/>
    <n v="0"/>
    <s v="60-S1.5 - Retirement"/>
    <m/>
    <x v="2"/>
    <n v="2060"/>
    <b v="0"/>
  </r>
  <r>
    <x v="2"/>
    <s v="0311"/>
    <n v="0"/>
    <n v="0"/>
    <n v="2048"/>
    <n v="1990"/>
    <n v="-691655.14"/>
    <n v="0"/>
    <s v="60-S1.5 - Retirement"/>
    <m/>
    <x v="2"/>
    <n v="2060"/>
    <b v="0"/>
  </r>
  <r>
    <x v="2"/>
    <s v="0311"/>
    <n v="0"/>
    <n v="0"/>
    <n v="2048"/>
    <n v="1991"/>
    <n v="-16073.88"/>
    <n v="0"/>
    <s v="60-S1.5 - Retirement"/>
    <m/>
    <x v="2"/>
    <n v="2060"/>
    <b v="0"/>
  </r>
  <r>
    <x v="2"/>
    <s v="0311"/>
    <n v="0"/>
    <n v="0"/>
    <n v="2048"/>
    <n v="1993"/>
    <n v="-58.94"/>
    <n v="0"/>
    <s v="60-S1.5 - Retirement"/>
    <m/>
    <x v="2"/>
    <n v="2060"/>
    <b v="0"/>
  </r>
  <r>
    <x v="2"/>
    <s v="0311"/>
    <n v="0"/>
    <n v="0"/>
    <n v="2048"/>
    <n v="1994"/>
    <n v="-608.99"/>
    <n v="0"/>
    <s v="60-S1.5 - Retirement"/>
    <m/>
    <x v="2"/>
    <n v="2060"/>
    <b v="0"/>
  </r>
  <r>
    <x v="2"/>
    <s v="0311"/>
    <n v="0"/>
    <n v="0"/>
    <n v="2048"/>
    <n v="1996"/>
    <n v="-594.14"/>
    <n v="0"/>
    <s v="60-S1.5 - Retirement"/>
    <m/>
    <x v="2"/>
    <n v="2060"/>
    <b v="0"/>
  </r>
  <r>
    <x v="2"/>
    <s v="0311"/>
    <n v="0"/>
    <n v="0"/>
    <n v="2048"/>
    <n v="1997"/>
    <n v="-5242.6499999999996"/>
    <n v="0"/>
    <s v="60-S1.5 - Retirement"/>
    <m/>
    <x v="2"/>
    <n v="2060"/>
    <b v="0"/>
  </r>
  <r>
    <x v="2"/>
    <s v="0311"/>
    <n v="0"/>
    <n v="0"/>
    <n v="2048"/>
    <n v="1998"/>
    <n v="-480.24"/>
    <n v="0"/>
    <s v="60-S1.5 - Retirement"/>
    <m/>
    <x v="2"/>
    <n v="2060"/>
    <b v="0"/>
  </r>
  <r>
    <x v="2"/>
    <s v="0311"/>
    <n v="0"/>
    <n v="0"/>
    <n v="2048"/>
    <n v="2000"/>
    <n v="-1009.66"/>
    <n v="0"/>
    <s v="60-S1.5 - Retirement"/>
    <m/>
    <x v="2"/>
    <n v="2060"/>
    <b v="0"/>
  </r>
  <r>
    <x v="2"/>
    <s v="0311"/>
    <n v="0"/>
    <n v="0"/>
    <n v="2048"/>
    <n v="2002"/>
    <n v="-275.51"/>
    <n v="0"/>
    <s v="60-S1.5 - Retirement"/>
    <m/>
    <x v="2"/>
    <n v="2060"/>
    <b v="0"/>
  </r>
  <r>
    <x v="2"/>
    <s v="0311"/>
    <n v="0"/>
    <n v="0"/>
    <n v="2048"/>
    <n v="2003"/>
    <n v="-28289.39"/>
    <n v="0"/>
    <s v="60-S1.5 - Retirement"/>
    <m/>
    <x v="2"/>
    <n v="2060"/>
    <b v="0"/>
  </r>
  <r>
    <x v="2"/>
    <s v="0311"/>
    <n v="0"/>
    <n v="0"/>
    <n v="2048"/>
    <n v="2004"/>
    <n v="-3648.95"/>
    <n v="0"/>
    <s v="60-S1.5 - Retirement"/>
    <m/>
    <x v="2"/>
    <n v="2060"/>
    <b v="0"/>
  </r>
  <r>
    <x v="2"/>
    <s v="0311"/>
    <n v="0"/>
    <n v="0"/>
    <n v="2048"/>
    <n v="2005"/>
    <n v="-520.27"/>
    <n v="0"/>
    <s v="60-S1.5 - Retirement"/>
    <m/>
    <x v="2"/>
    <n v="2060"/>
    <b v="0"/>
  </r>
  <r>
    <x v="2"/>
    <s v="0311"/>
    <n v="0"/>
    <n v="0"/>
    <n v="2048"/>
    <n v="2007"/>
    <n v="-355.49"/>
    <n v="0"/>
    <s v="60-S1.5 - Retirement"/>
    <m/>
    <x v="2"/>
    <n v="2060"/>
    <b v="0"/>
  </r>
  <r>
    <x v="2"/>
    <s v="0311"/>
    <n v="0"/>
    <n v="0"/>
    <n v="2048"/>
    <n v="2008"/>
    <n v="-179168.7"/>
    <n v="0"/>
    <s v="60-S1.5 - Retirement"/>
    <m/>
    <x v="2"/>
    <n v="2060"/>
    <b v="0"/>
  </r>
  <r>
    <x v="2"/>
    <s v="0311"/>
    <n v="0"/>
    <n v="0"/>
    <n v="2048"/>
    <n v="2009"/>
    <n v="-689.39"/>
    <n v="0"/>
    <s v="60-S1.5 - Retirement"/>
    <m/>
    <x v="2"/>
    <n v="2060"/>
    <b v="0"/>
  </r>
  <r>
    <x v="2"/>
    <s v="0311"/>
    <n v="0"/>
    <n v="0"/>
    <n v="2049"/>
    <n v="1990"/>
    <n v="-693253.81"/>
    <n v="0"/>
    <s v="60-S1.5 - Retirement"/>
    <m/>
    <x v="2"/>
    <n v="2060"/>
    <b v="0"/>
  </r>
  <r>
    <x v="2"/>
    <s v="0311"/>
    <n v="0"/>
    <n v="0"/>
    <n v="2049"/>
    <n v="1991"/>
    <n v="-16139.2"/>
    <n v="0"/>
    <s v="60-S1.5 - Retirement"/>
    <m/>
    <x v="2"/>
    <n v="2060"/>
    <b v="0"/>
  </r>
  <r>
    <x v="2"/>
    <s v="0311"/>
    <n v="0"/>
    <n v="0"/>
    <n v="2049"/>
    <n v="1993"/>
    <n v="-59.35"/>
    <n v="0"/>
    <s v="60-S1.5 - Retirement"/>
    <m/>
    <x v="2"/>
    <n v="2060"/>
    <b v="0"/>
  </r>
  <r>
    <x v="2"/>
    <s v="0311"/>
    <n v="0"/>
    <n v="0"/>
    <n v="2049"/>
    <n v="1994"/>
    <n v="-614.5"/>
    <n v="0"/>
    <s v="60-S1.5 - Retirement"/>
    <m/>
    <x v="2"/>
    <n v="2060"/>
    <b v="0"/>
  </r>
  <r>
    <x v="2"/>
    <s v="0311"/>
    <n v="0"/>
    <n v="0"/>
    <n v="2049"/>
    <n v="1996"/>
    <n v="-601.12"/>
    <n v="0"/>
    <s v="60-S1.5 - Retirement"/>
    <m/>
    <x v="2"/>
    <n v="2060"/>
    <b v="0"/>
  </r>
  <r>
    <x v="2"/>
    <s v="0311"/>
    <n v="0"/>
    <n v="0"/>
    <n v="2049"/>
    <n v="1997"/>
    <n v="-5316.91"/>
    <n v="0"/>
    <s v="60-S1.5 - Retirement"/>
    <m/>
    <x v="2"/>
    <n v="2060"/>
    <b v="0"/>
  </r>
  <r>
    <x v="2"/>
    <s v="0311"/>
    <n v="0"/>
    <n v="0"/>
    <n v="2049"/>
    <n v="1998"/>
    <n v="-487.94"/>
    <n v="0"/>
    <s v="60-S1.5 - Retirement"/>
    <m/>
    <x v="2"/>
    <n v="2060"/>
    <b v="0"/>
  </r>
  <r>
    <x v="2"/>
    <s v="0311"/>
    <n v="0"/>
    <n v="0"/>
    <n v="2049"/>
    <n v="2000"/>
    <n v="-1029.33"/>
    <n v="0"/>
    <s v="60-S1.5 - Retirement"/>
    <m/>
    <x v="2"/>
    <n v="2060"/>
    <b v="0"/>
  </r>
  <r>
    <x v="2"/>
    <s v="0311"/>
    <n v="0"/>
    <n v="0"/>
    <n v="2049"/>
    <n v="2002"/>
    <n v="-281.52"/>
    <n v="0"/>
    <s v="60-S1.5 - Retirement"/>
    <m/>
    <x v="2"/>
    <n v="2060"/>
    <b v="0"/>
  </r>
  <r>
    <x v="2"/>
    <s v="0311"/>
    <n v="0"/>
    <n v="0"/>
    <n v="2049"/>
    <n v="2003"/>
    <n v="-28997.41"/>
    <n v="0"/>
    <s v="60-S1.5 - Retirement"/>
    <m/>
    <x v="2"/>
    <n v="2060"/>
    <b v="0"/>
  </r>
  <r>
    <x v="2"/>
    <s v="0311"/>
    <n v="0"/>
    <n v="0"/>
    <n v="2049"/>
    <n v="2004"/>
    <n v="-3747.63"/>
    <n v="0"/>
    <s v="60-S1.5 - Retirement"/>
    <m/>
    <x v="2"/>
    <n v="2060"/>
    <b v="0"/>
  </r>
  <r>
    <x v="2"/>
    <s v="0311"/>
    <n v="0"/>
    <n v="0"/>
    <n v="2049"/>
    <n v="2005"/>
    <n v="-534.44000000000005"/>
    <n v="0"/>
    <s v="60-S1.5 - Retirement"/>
    <m/>
    <x v="2"/>
    <n v="2060"/>
    <b v="0"/>
  </r>
  <r>
    <x v="2"/>
    <s v="0311"/>
    <n v="0"/>
    <n v="0"/>
    <n v="2049"/>
    <n v="2007"/>
    <n v="-367.24"/>
    <n v="0"/>
    <s v="60-S1.5 - Retirement"/>
    <m/>
    <x v="2"/>
    <n v="2060"/>
    <b v="0"/>
  </r>
  <r>
    <x v="2"/>
    <s v="0311"/>
    <n v="0"/>
    <n v="0"/>
    <n v="2049"/>
    <n v="2008"/>
    <n v="-185084"/>
    <n v="0"/>
    <s v="60-S1.5 - Retirement"/>
    <m/>
    <x v="2"/>
    <n v="2060"/>
    <b v="0"/>
  </r>
  <r>
    <x v="2"/>
    <s v="0311"/>
    <n v="0"/>
    <n v="0"/>
    <n v="2049"/>
    <n v="2009"/>
    <n v="-715.05"/>
    <n v="0"/>
    <s v="60-S1.5 - Retirement"/>
    <m/>
    <x v="2"/>
    <n v="2060"/>
    <b v="0"/>
  </r>
  <r>
    <x v="2"/>
    <s v="0311"/>
    <n v="0"/>
    <n v="0"/>
    <n v="2050"/>
    <n v="1990"/>
    <n v="-693857.18"/>
    <n v="0"/>
    <s v="60-S1.5 - Retirement"/>
    <m/>
    <x v="2"/>
    <n v="2060"/>
    <b v="0"/>
  </r>
  <r>
    <x v="2"/>
    <s v="0311"/>
    <n v="0"/>
    <n v="0"/>
    <n v="2050"/>
    <n v="1991"/>
    <n v="-16176.51"/>
    <n v="0"/>
    <s v="60-S1.5 - Retirement"/>
    <m/>
    <x v="2"/>
    <n v="2060"/>
    <b v="0"/>
  </r>
  <r>
    <x v="2"/>
    <s v="0311"/>
    <n v="0"/>
    <n v="0"/>
    <n v="2050"/>
    <n v="1993"/>
    <n v="-59.69"/>
    <n v="0"/>
    <s v="60-S1.5 - Retirement"/>
    <m/>
    <x v="2"/>
    <n v="2060"/>
    <b v="0"/>
  </r>
  <r>
    <x v="2"/>
    <s v="0311"/>
    <n v="0"/>
    <n v="0"/>
    <n v="2050"/>
    <n v="1994"/>
    <n v="-618.79999999999995"/>
    <n v="0"/>
    <s v="60-S1.5 - Retirement"/>
    <m/>
    <x v="2"/>
    <n v="2060"/>
    <b v="0"/>
  </r>
  <r>
    <x v="2"/>
    <s v="0311"/>
    <n v="0"/>
    <n v="0"/>
    <n v="2050"/>
    <n v="1996"/>
    <n v="-607.64"/>
    <n v="0"/>
    <s v="60-S1.5 - Retirement"/>
    <m/>
    <x v="2"/>
    <n v="2060"/>
    <b v="0"/>
  </r>
  <r>
    <x v="2"/>
    <s v="0311"/>
    <n v="0"/>
    <n v="0"/>
    <n v="2050"/>
    <n v="1997"/>
    <n v="-5379.45"/>
    <n v="0"/>
    <s v="60-S1.5 - Retirement"/>
    <m/>
    <x v="2"/>
    <n v="2060"/>
    <b v="0"/>
  </r>
  <r>
    <x v="2"/>
    <s v="0311"/>
    <n v="0"/>
    <n v="0"/>
    <n v="2050"/>
    <n v="1998"/>
    <n v="-494.85"/>
    <n v="0"/>
    <s v="60-S1.5 - Retirement"/>
    <m/>
    <x v="2"/>
    <n v="2060"/>
    <b v="0"/>
  </r>
  <r>
    <x v="2"/>
    <s v="0311"/>
    <n v="0"/>
    <n v="0"/>
    <n v="2050"/>
    <n v="2000"/>
    <n v="-1046.49"/>
    <n v="0"/>
    <s v="60-S1.5 - Retirement"/>
    <m/>
    <x v="2"/>
    <n v="2060"/>
    <b v="0"/>
  </r>
  <r>
    <x v="2"/>
    <s v="0311"/>
    <n v="0"/>
    <n v="0"/>
    <n v="2050"/>
    <n v="2002"/>
    <n v="-287.54000000000002"/>
    <n v="0"/>
    <s v="60-S1.5 - Retirement"/>
    <m/>
    <x v="2"/>
    <n v="2060"/>
    <b v="0"/>
  </r>
  <r>
    <x v="2"/>
    <s v="0311"/>
    <n v="0"/>
    <n v="0"/>
    <n v="2050"/>
    <n v="2003"/>
    <n v="-29629.8"/>
    <n v="0"/>
    <s v="60-S1.5 - Retirement"/>
    <m/>
    <x v="2"/>
    <n v="2060"/>
    <b v="0"/>
  </r>
  <r>
    <x v="2"/>
    <s v="0311"/>
    <n v="0"/>
    <n v="0"/>
    <n v="2050"/>
    <n v="2004"/>
    <n v="-3841.43"/>
    <n v="0"/>
    <s v="60-S1.5 - Retirement"/>
    <m/>
    <x v="2"/>
    <n v="2060"/>
    <b v="0"/>
  </r>
  <r>
    <x v="2"/>
    <s v="0311"/>
    <n v="0"/>
    <n v="0"/>
    <n v="2050"/>
    <n v="2005"/>
    <n v="-548.89"/>
    <n v="0"/>
    <s v="60-S1.5 - Retirement"/>
    <m/>
    <x v="2"/>
    <n v="2060"/>
    <b v="0"/>
  </r>
  <r>
    <x v="2"/>
    <s v="0311"/>
    <n v="0"/>
    <n v="0"/>
    <n v="2050"/>
    <n v="2007"/>
    <n v="-378.59"/>
    <n v="0"/>
    <s v="60-S1.5 - Retirement"/>
    <m/>
    <x v="2"/>
    <n v="2060"/>
    <b v="0"/>
  </r>
  <r>
    <x v="2"/>
    <s v="0311"/>
    <n v="0"/>
    <n v="0"/>
    <n v="2050"/>
    <n v="2008"/>
    <n v="-191201.09"/>
    <n v="0"/>
    <s v="60-S1.5 - Retirement"/>
    <m/>
    <x v="2"/>
    <n v="2060"/>
    <b v="0"/>
  </r>
  <r>
    <x v="2"/>
    <s v="0311"/>
    <n v="0"/>
    <n v="0"/>
    <n v="2050"/>
    <n v="2009"/>
    <n v="-738.66"/>
    <n v="0"/>
    <s v="60-S1.5 - Retirement"/>
    <m/>
    <x v="2"/>
    <n v="2060"/>
    <b v="0"/>
  </r>
  <r>
    <x v="2"/>
    <s v="0311"/>
    <n v="0"/>
    <n v="0"/>
    <n v="2051"/>
    <n v="1990"/>
    <n v="-693256.98"/>
    <n v="0"/>
    <s v="60-S1.5 - Retirement"/>
    <m/>
    <x v="2"/>
    <n v="2060"/>
    <b v="0"/>
  </r>
  <r>
    <x v="2"/>
    <s v="0311"/>
    <n v="0"/>
    <n v="0"/>
    <n v="2051"/>
    <n v="1991"/>
    <n v="-16190.59"/>
    <n v="0"/>
    <s v="60-S1.5 - Retirement"/>
    <m/>
    <x v="2"/>
    <n v="2060"/>
    <b v="0"/>
  </r>
  <r>
    <x v="2"/>
    <s v="0311"/>
    <n v="0"/>
    <n v="0"/>
    <n v="2051"/>
    <n v="1993"/>
    <n v="-59.94"/>
    <n v="0"/>
    <s v="60-S1.5 - Retirement"/>
    <m/>
    <x v="2"/>
    <n v="2060"/>
    <b v="0"/>
  </r>
  <r>
    <x v="2"/>
    <s v="0311"/>
    <n v="0"/>
    <n v="0"/>
    <n v="2051"/>
    <n v="1994"/>
    <n v="-622.39"/>
    <n v="0"/>
    <s v="60-S1.5 - Retirement"/>
    <m/>
    <x v="2"/>
    <n v="2060"/>
    <b v="0"/>
  </r>
  <r>
    <x v="2"/>
    <s v="0311"/>
    <n v="0"/>
    <n v="0"/>
    <n v="2051"/>
    <n v="1996"/>
    <n v="-613.14"/>
    <n v="0"/>
    <s v="60-S1.5 - Retirement"/>
    <m/>
    <x v="2"/>
    <n v="2060"/>
    <b v="0"/>
  </r>
  <r>
    <x v="2"/>
    <s v="0311"/>
    <n v="0"/>
    <n v="0"/>
    <n v="2051"/>
    <n v="1997"/>
    <n v="-5437.76"/>
    <n v="0"/>
    <s v="60-S1.5 - Retirement"/>
    <m/>
    <x v="2"/>
    <n v="2060"/>
    <b v="0"/>
  </r>
  <r>
    <x v="2"/>
    <s v="0311"/>
    <n v="0"/>
    <n v="0"/>
    <n v="2051"/>
    <n v="1998"/>
    <n v="-500.67"/>
    <n v="0"/>
    <s v="60-S1.5 - Retirement"/>
    <m/>
    <x v="2"/>
    <n v="2060"/>
    <b v="0"/>
  </r>
  <r>
    <x v="2"/>
    <s v="0311"/>
    <n v="0"/>
    <n v="0"/>
    <n v="2051"/>
    <n v="2000"/>
    <n v="-1063.25"/>
    <n v="0"/>
    <s v="60-S1.5 - Retirement"/>
    <m/>
    <x v="2"/>
    <n v="2060"/>
    <b v="0"/>
  </r>
  <r>
    <x v="2"/>
    <s v="0311"/>
    <n v="0"/>
    <n v="0"/>
    <n v="2051"/>
    <n v="2002"/>
    <n v="-293.14"/>
    <n v="0"/>
    <s v="60-S1.5 - Retirement"/>
    <m/>
    <x v="2"/>
    <n v="2060"/>
    <b v="0"/>
  </r>
  <r>
    <x v="2"/>
    <s v="0311"/>
    <n v="0"/>
    <n v="0"/>
    <n v="2051"/>
    <n v="2003"/>
    <n v="-30263.58"/>
    <n v="0"/>
    <s v="60-S1.5 - Retirement"/>
    <m/>
    <x v="2"/>
    <n v="2060"/>
    <b v="0"/>
  </r>
  <r>
    <x v="2"/>
    <s v="0311"/>
    <n v="0"/>
    <n v="0"/>
    <n v="2051"/>
    <n v="2004"/>
    <n v="-3925.2"/>
    <n v="0"/>
    <s v="60-S1.5 - Retirement"/>
    <m/>
    <x v="2"/>
    <n v="2060"/>
    <b v="0"/>
  </r>
  <r>
    <x v="2"/>
    <s v="0311"/>
    <n v="0"/>
    <n v="0"/>
    <n v="2051"/>
    <n v="2005"/>
    <n v="-562.63"/>
    <n v="0"/>
    <s v="60-S1.5 - Retirement"/>
    <m/>
    <x v="2"/>
    <n v="2060"/>
    <b v="0"/>
  </r>
  <r>
    <x v="2"/>
    <s v="0311"/>
    <n v="0"/>
    <n v="0"/>
    <n v="2051"/>
    <n v="2007"/>
    <n v="-388.9"/>
    <n v="0"/>
    <s v="60-S1.5 - Retirement"/>
    <m/>
    <x v="2"/>
    <n v="2060"/>
    <b v="0"/>
  </r>
  <r>
    <x v="2"/>
    <s v="0311"/>
    <n v="0"/>
    <n v="0"/>
    <n v="2051"/>
    <n v="2008"/>
    <n v="-197112.25"/>
    <n v="0"/>
    <s v="60-S1.5 - Retirement"/>
    <m/>
    <x v="2"/>
    <n v="2060"/>
    <b v="0"/>
  </r>
  <r>
    <x v="2"/>
    <s v="0311"/>
    <n v="0"/>
    <n v="0"/>
    <n v="2051"/>
    <n v="2009"/>
    <n v="-763.07"/>
    <n v="0"/>
    <s v="60-S1.5 - Retirement"/>
    <m/>
    <x v="2"/>
    <n v="2060"/>
    <b v="0"/>
  </r>
  <r>
    <x v="2"/>
    <s v="0311"/>
    <n v="0"/>
    <n v="0"/>
    <n v="2052"/>
    <n v="1990"/>
    <n v="-691651.17"/>
    <n v="0"/>
    <s v="60-S1.5 - Retirement"/>
    <m/>
    <x v="2"/>
    <n v="2060"/>
    <b v="0"/>
  </r>
  <r>
    <x v="2"/>
    <s v="0311"/>
    <n v="0"/>
    <n v="0"/>
    <n v="2052"/>
    <n v="1991"/>
    <n v="-16176.58"/>
    <n v="0"/>
    <s v="60-S1.5 - Retirement"/>
    <m/>
    <x v="2"/>
    <n v="2060"/>
    <b v="0"/>
  </r>
  <r>
    <x v="2"/>
    <s v="0311"/>
    <n v="0"/>
    <n v="0"/>
    <n v="2052"/>
    <n v="1993"/>
    <n v="-60.08"/>
    <n v="0"/>
    <s v="60-S1.5 - Retirement"/>
    <m/>
    <x v="2"/>
    <n v="2060"/>
    <b v="0"/>
  </r>
  <r>
    <x v="2"/>
    <s v="0311"/>
    <n v="0"/>
    <n v="0"/>
    <n v="2052"/>
    <n v="1994"/>
    <n v="-624.91999999999996"/>
    <n v="0"/>
    <s v="60-S1.5 - Retirement"/>
    <m/>
    <x v="2"/>
    <n v="2060"/>
    <b v="0"/>
  </r>
  <r>
    <x v="2"/>
    <s v="0311"/>
    <n v="0"/>
    <n v="0"/>
    <n v="2052"/>
    <n v="1996"/>
    <n v="-617.42999999999995"/>
    <n v="0"/>
    <s v="60-S1.5 - Retirement"/>
    <m/>
    <x v="2"/>
    <n v="2060"/>
    <b v="0"/>
  </r>
  <r>
    <x v="2"/>
    <s v="0311"/>
    <n v="0"/>
    <n v="0"/>
    <n v="2052"/>
    <n v="1997"/>
    <n v="-5486.99"/>
    <n v="0"/>
    <s v="60-S1.5 - Retirement"/>
    <m/>
    <x v="2"/>
    <n v="2060"/>
    <b v="0"/>
  </r>
  <r>
    <x v="2"/>
    <s v="0311"/>
    <n v="0"/>
    <n v="0"/>
    <n v="2052"/>
    <n v="1998"/>
    <n v="-506.1"/>
    <n v="0"/>
    <s v="60-S1.5 - Retirement"/>
    <m/>
    <x v="2"/>
    <n v="2060"/>
    <b v="0"/>
  </r>
  <r>
    <x v="2"/>
    <s v="0311"/>
    <n v="0"/>
    <n v="0"/>
    <n v="2052"/>
    <n v="2000"/>
    <n v="-1078.31"/>
    <n v="0"/>
    <s v="60-S1.5 - Retirement"/>
    <m/>
    <x v="2"/>
    <n v="2060"/>
    <b v="0"/>
  </r>
  <r>
    <x v="2"/>
    <s v="0311"/>
    <n v="0"/>
    <n v="0"/>
    <n v="2052"/>
    <n v="2002"/>
    <n v="-298.02999999999997"/>
    <n v="0"/>
    <s v="60-S1.5 - Retirement"/>
    <m/>
    <x v="2"/>
    <n v="2060"/>
    <b v="0"/>
  </r>
  <r>
    <x v="2"/>
    <s v="0311"/>
    <n v="0"/>
    <n v="0"/>
    <n v="2052"/>
    <n v="2003"/>
    <n v="-30853.1"/>
    <n v="0"/>
    <s v="60-S1.5 - Retirement"/>
    <m/>
    <x v="2"/>
    <n v="2060"/>
    <b v="0"/>
  </r>
  <r>
    <x v="2"/>
    <s v="0311"/>
    <n v="0"/>
    <n v="0"/>
    <n v="2052"/>
    <n v="2004"/>
    <n v="-4009.16"/>
    <n v="0"/>
    <s v="60-S1.5 - Retirement"/>
    <m/>
    <x v="2"/>
    <n v="2060"/>
    <b v="0"/>
  </r>
  <r>
    <x v="2"/>
    <s v="0311"/>
    <n v="0"/>
    <n v="0"/>
    <n v="2052"/>
    <n v="2005"/>
    <n v="-574.9"/>
    <n v="0"/>
    <s v="60-S1.5 - Retirement"/>
    <m/>
    <x v="2"/>
    <n v="2060"/>
    <b v="0"/>
  </r>
  <r>
    <x v="2"/>
    <s v="0311"/>
    <n v="0"/>
    <n v="0"/>
    <n v="2052"/>
    <n v="2007"/>
    <n v="-399.41"/>
    <n v="0"/>
    <s v="60-S1.5 - Retirement"/>
    <m/>
    <x v="2"/>
    <n v="2060"/>
    <b v="0"/>
  </r>
  <r>
    <x v="2"/>
    <s v="0311"/>
    <n v="0"/>
    <n v="0"/>
    <n v="2052"/>
    <n v="2008"/>
    <n v="-202479.38"/>
    <n v="0"/>
    <s v="60-S1.5 - Retirement"/>
    <m/>
    <x v="2"/>
    <n v="2060"/>
    <b v="0"/>
  </r>
  <r>
    <x v="2"/>
    <s v="0311"/>
    <n v="0"/>
    <n v="0"/>
    <n v="2052"/>
    <n v="2009"/>
    <n v="-786.66"/>
    <n v="0"/>
    <s v="60-S1.5 - Retirement"/>
    <m/>
    <x v="2"/>
    <n v="2060"/>
    <b v="0"/>
  </r>
  <r>
    <x v="2"/>
    <s v="0311"/>
    <n v="0"/>
    <n v="0"/>
    <n v="2053"/>
    <n v="1990"/>
    <n v="-688858.86"/>
    <n v="0"/>
    <s v="60-S1.5 - Retirement"/>
    <m/>
    <x v="2"/>
    <n v="2060"/>
    <b v="0"/>
  </r>
  <r>
    <x v="2"/>
    <s v="0311"/>
    <n v="0"/>
    <n v="0"/>
    <n v="2053"/>
    <n v="1991"/>
    <n v="-16139.11"/>
    <n v="0"/>
    <s v="60-S1.5 - Retirement"/>
    <m/>
    <x v="2"/>
    <n v="2060"/>
    <b v="0"/>
  </r>
  <r>
    <x v="2"/>
    <s v="0311"/>
    <n v="0"/>
    <n v="0"/>
    <n v="2053"/>
    <n v="1993"/>
    <n v="-60.13"/>
    <n v="0"/>
    <s v="60-S1.5 - Retirement"/>
    <m/>
    <x v="2"/>
    <n v="2060"/>
    <b v="0"/>
  </r>
  <r>
    <x v="2"/>
    <s v="0311"/>
    <n v="0"/>
    <n v="0"/>
    <n v="2053"/>
    <n v="1994"/>
    <n v="-626.36"/>
    <n v="0"/>
    <s v="60-S1.5 - Retirement"/>
    <m/>
    <x v="2"/>
    <n v="2060"/>
    <b v="0"/>
  </r>
  <r>
    <x v="2"/>
    <s v="0311"/>
    <n v="0"/>
    <n v="0"/>
    <n v="2053"/>
    <n v="1996"/>
    <n v="-621.01"/>
    <n v="0"/>
    <s v="60-S1.5 - Retirement"/>
    <m/>
    <x v="2"/>
    <n v="2060"/>
    <b v="0"/>
  </r>
  <r>
    <x v="2"/>
    <s v="0311"/>
    <n v="0"/>
    <n v="0"/>
    <n v="2053"/>
    <n v="1997"/>
    <n v="-5525.34"/>
    <n v="0"/>
    <s v="60-S1.5 - Retirement"/>
    <m/>
    <x v="2"/>
    <n v="2060"/>
    <b v="0"/>
  </r>
  <r>
    <x v="2"/>
    <s v="0311"/>
    <n v="0"/>
    <n v="0"/>
    <n v="2053"/>
    <n v="1998"/>
    <n v="-510.68"/>
    <n v="0"/>
    <s v="60-S1.5 - Retirement"/>
    <m/>
    <x v="2"/>
    <n v="2060"/>
    <b v="0"/>
  </r>
  <r>
    <x v="2"/>
    <s v="0311"/>
    <n v="0"/>
    <n v="0"/>
    <n v="2053"/>
    <n v="2000"/>
    <n v="-1090.99"/>
    <n v="0"/>
    <s v="60-S1.5 - Retirement"/>
    <m/>
    <x v="2"/>
    <n v="2060"/>
    <b v="0"/>
  </r>
  <r>
    <x v="2"/>
    <s v="0311"/>
    <n v="0"/>
    <n v="0"/>
    <n v="2053"/>
    <n v="2002"/>
    <n v="-302.8"/>
    <n v="0"/>
    <s v="60-S1.5 - Retirement"/>
    <m/>
    <x v="2"/>
    <n v="2060"/>
    <b v="0"/>
  </r>
  <r>
    <x v="2"/>
    <s v="0311"/>
    <n v="0"/>
    <n v="0"/>
    <n v="2053"/>
    <n v="2003"/>
    <n v="-31367.49"/>
    <n v="0"/>
    <s v="60-S1.5 - Retirement"/>
    <m/>
    <x v="2"/>
    <n v="2060"/>
    <b v="0"/>
  </r>
  <r>
    <x v="2"/>
    <s v="0311"/>
    <n v="0"/>
    <n v="0"/>
    <n v="2053"/>
    <n v="2004"/>
    <n v="-4087.26"/>
    <n v="0"/>
    <s v="60-S1.5 - Retirement"/>
    <m/>
    <x v="2"/>
    <n v="2060"/>
    <b v="0"/>
  </r>
  <r>
    <x v="2"/>
    <s v="0311"/>
    <n v="0"/>
    <n v="0"/>
    <n v="2053"/>
    <n v="2005"/>
    <n v="-587.20000000000005"/>
    <n v="0"/>
    <s v="60-S1.5 - Retirement"/>
    <m/>
    <x v="2"/>
    <n v="2060"/>
    <b v="0"/>
  </r>
  <r>
    <x v="2"/>
    <s v="0311"/>
    <n v="0"/>
    <n v="0"/>
    <n v="2053"/>
    <n v="2007"/>
    <n v="-409.41"/>
    <n v="0"/>
    <s v="60-S1.5 - Retirement"/>
    <m/>
    <x v="2"/>
    <n v="2060"/>
    <b v="0"/>
  </r>
  <r>
    <x v="2"/>
    <s v="0311"/>
    <n v="0"/>
    <n v="0"/>
    <n v="2053"/>
    <n v="2008"/>
    <n v="-207955.05"/>
    <n v="0"/>
    <s v="60-S1.5 - Retirement"/>
    <m/>
    <x v="2"/>
    <n v="2060"/>
    <b v="0"/>
  </r>
  <r>
    <x v="2"/>
    <s v="0311"/>
    <n v="0"/>
    <n v="0"/>
    <n v="2053"/>
    <n v="2009"/>
    <n v="-808.08"/>
    <n v="0"/>
    <s v="60-S1.5 - Retirement"/>
    <m/>
    <x v="2"/>
    <n v="2060"/>
    <b v="0"/>
  </r>
  <r>
    <x v="2"/>
    <s v="0311"/>
    <n v="0"/>
    <n v="0"/>
    <n v="2054"/>
    <n v="1990"/>
    <n v="-684876.86"/>
    <n v="0"/>
    <s v="60-S1.5 - Retirement"/>
    <m/>
    <x v="2"/>
    <n v="2060"/>
    <b v="0"/>
  </r>
  <r>
    <x v="2"/>
    <s v="0311"/>
    <n v="0"/>
    <n v="0"/>
    <n v="2054"/>
    <n v="1991"/>
    <n v="-16073.96"/>
    <n v="0"/>
    <s v="60-S1.5 - Retirement"/>
    <m/>
    <x v="2"/>
    <n v="2060"/>
    <b v="0"/>
  </r>
  <r>
    <x v="2"/>
    <s v="0311"/>
    <n v="0"/>
    <n v="0"/>
    <n v="2054"/>
    <n v="1993"/>
    <n v="-60.08"/>
    <n v="0"/>
    <s v="60-S1.5 - Retirement"/>
    <m/>
    <x v="2"/>
    <n v="2060"/>
    <b v="0"/>
  </r>
  <r>
    <x v="2"/>
    <s v="0311"/>
    <n v="0"/>
    <n v="0"/>
    <n v="2054"/>
    <n v="1994"/>
    <n v="-626.91"/>
    <n v="0"/>
    <s v="60-S1.5 - Retirement"/>
    <m/>
    <x v="2"/>
    <n v="2060"/>
    <b v="0"/>
  </r>
  <r>
    <x v="2"/>
    <s v="0311"/>
    <n v="0"/>
    <n v="0"/>
    <n v="2054"/>
    <n v="1996"/>
    <n v="-623.54"/>
    <n v="0"/>
    <s v="60-S1.5 - Retirement"/>
    <m/>
    <x v="2"/>
    <n v="2060"/>
    <b v="0"/>
  </r>
  <r>
    <x v="2"/>
    <s v="0311"/>
    <n v="0"/>
    <n v="0"/>
    <n v="2054"/>
    <n v="1997"/>
    <n v="-5557.43"/>
    <n v="0"/>
    <s v="60-S1.5 - Retirement"/>
    <m/>
    <x v="2"/>
    <n v="2060"/>
    <b v="0"/>
  </r>
  <r>
    <x v="2"/>
    <s v="0311"/>
    <n v="0"/>
    <n v="0"/>
    <n v="2054"/>
    <n v="1998"/>
    <n v="-514.25"/>
    <n v="0"/>
    <s v="60-S1.5 - Retirement"/>
    <m/>
    <x v="2"/>
    <n v="2060"/>
    <b v="0"/>
  </r>
  <r>
    <x v="2"/>
    <s v="0311"/>
    <n v="0"/>
    <n v="0"/>
    <n v="2054"/>
    <n v="2000"/>
    <n v="-1102.82"/>
    <n v="0"/>
    <s v="60-S1.5 - Retirement"/>
    <m/>
    <x v="2"/>
    <n v="2060"/>
    <b v="0"/>
  </r>
  <r>
    <x v="2"/>
    <s v="0311"/>
    <n v="0"/>
    <n v="0"/>
    <n v="2054"/>
    <n v="2002"/>
    <n v="-307.08999999999997"/>
    <n v="0"/>
    <s v="60-S1.5 - Retirement"/>
    <m/>
    <x v="2"/>
    <n v="2060"/>
    <b v="0"/>
  </r>
  <r>
    <x v="2"/>
    <s v="0311"/>
    <n v="0"/>
    <n v="0"/>
    <n v="2054"/>
    <n v="2003"/>
    <n v="-31869.89"/>
    <n v="0"/>
    <s v="60-S1.5 - Retirement"/>
    <m/>
    <x v="2"/>
    <n v="2060"/>
    <b v="0"/>
  </r>
  <r>
    <x v="2"/>
    <s v="0311"/>
    <n v="0"/>
    <n v="0"/>
    <n v="2054"/>
    <n v="2004"/>
    <n v="-4155.3999999999996"/>
    <n v="0"/>
    <s v="60-S1.5 - Retirement"/>
    <m/>
    <x v="2"/>
    <n v="2060"/>
    <b v="0"/>
  </r>
  <r>
    <x v="2"/>
    <s v="0311"/>
    <n v="0"/>
    <n v="0"/>
    <n v="2054"/>
    <n v="2005"/>
    <n v="-598.63"/>
    <n v="0"/>
    <s v="60-S1.5 - Retirement"/>
    <m/>
    <x v="2"/>
    <n v="2060"/>
    <b v="0"/>
  </r>
  <r>
    <x v="2"/>
    <s v="0311"/>
    <n v="0"/>
    <n v="0"/>
    <n v="2054"/>
    <n v="2007"/>
    <n v="-418.34"/>
    <n v="0"/>
    <s v="60-S1.5 - Retirement"/>
    <m/>
    <x v="2"/>
    <n v="2060"/>
    <b v="0"/>
  </r>
  <r>
    <x v="2"/>
    <s v="0311"/>
    <n v="0"/>
    <n v="0"/>
    <n v="2054"/>
    <n v="2008"/>
    <n v="-213159.72"/>
    <n v="0"/>
    <s v="60-S1.5 - Retirement"/>
    <m/>
    <x v="2"/>
    <n v="2060"/>
    <b v="0"/>
  </r>
  <r>
    <x v="2"/>
    <s v="0311"/>
    <n v="0"/>
    <n v="0"/>
    <n v="2054"/>
    <n v="2009"/>
    <n v="-829.93"/>
    <n v="0"/>
    <s v="60-S1.5 - Retirement"/>
    <m/>
    <x v="2"/>
    <n v="2060"/>
    <b v="0"/>
  </r>
  <r>
    <x v="2"/>
    <s v="0311"/>
    <n v="0"/>
    <n v="0"/>
    <n v="2055"/>
    <n v="1990"/>
    <n v="-680123.3"/>
    <n v="0"/>
    <s v="60-S1.5 - Retirement"/>
    <m/>
    <x v="2"/>
    <n v="2060"/>
    <b v="0"/>
  </r>
  <r>
    <x v="2"/>
    <s v="0311"/>
    <n v="0"/>
    <n v="0"/>
    <n v="2055"/>
    <n v="1991"/>
    <n v="-15981.04"/>
    <n v="0"/>
    <s v="60-S1.5 - Retirement"/>
    <m/>
    <x v="2"/>
    <n v="2060"/>
    <b v="0"/>
  </r>
  <r>
    <x v="2"/>
    <s v="0311"/>
    <n v="0"/>
    <n v="0"/>
    <n v="2055"/>
    <n v="1993"/>
    <n v="-59.94"/>
    <n v="0"/>
    <s v="60-S1.5 - Retirement"/>
    <m/>
    <x v="2"/>
    <n v="2060"/>
    <b v="0"/>
  </r>
  <r>
    <x v="2"/>
    <s v="0311"/>
    <n v="0"/>
    <n v="0"/>
    <n v="2055"/>
    <n v="1994"/>
    <n v="-626.37"/>
    <n v="0"/>
    <s v="60-S1.5 - Retirement"/>
    <m/>
    <x v="2"/>
    <n v="2060"/>
    <b v="0"/>
  </r>
  <r>
    <x v="2"/>
    <s v="0311"/>
    <n v="0"/>
    <n v="0"/>
    <n v="2055"/>
    <n v="1996"/>
    <n v="-624.98"/>
    <n v="0"/>
    <s v="60-S1.5 - Retirement"/>
    <m/>
    <x v="2"/>
    <n v="2060"/>
    <b v="0"/>
  </r>
  <r>
    <x v="2"/>
    <s v="0311"/>
    <n v="0"/>
    <n v="0"/>
    <n v="2055"/>
    <n v="1997"/>
    <n v="-5580.01"/>
    <n v="0"/>
    <s v="60-S1.5 - Retirement"/>
    <m/>
    <x v="2"/>
    <n v="2060"/>
    <b v="0"/>
  </r>
  <r>
    <x v="2"/>
    <s v="0311"/>
    <n v="0"/>
    <n v="0"/>
    <n v="2055"/>
    <n v="1998"/>
    <n v="-517.23"/>
    <n v="0"/>
    <s v="60-S1.5 - Retirement"/>
    <m/>
    <x v="2"/>
    <n v="2060"/>
    <b v="0"/>
  </r>
  <r>
    <x v="2"/>
    <s v="0311"/>
    <n v="0"/>
    <n v="0"/>
    <n v="2055"/>
    <n v="2000"/>
    <n v="-1112.8"/>
    <n v="0"/>
    <s v="60-S1.5 - Retirement"/>
    <m/>
    <x v="2"/>
    <n v="2060"/>
    <b v="0"/>
  </r>
  <r>
    <x v="2"/>
    <s v="0311"/>
    <n v="0"/>
    <n v="0"/>
    <n v="2055"/>
    <n v="2002"/>
    <n v="-310.7"/>
    <n v="0"/>
    <s v="60-S1.5 - Retirement"/>
    <m/>
    <x v="2"/>
    <n v="2060"/>
    <b v="0"/>
  </r>
  <r>
    <x v="2"/>
    <s v="0311"/>
    <n v="0"/>
    <n v="0"/>
    <n v="2055"/>
    <n v="2003"/>
    <n v="-32321.360000000001"/>
    <n v="0"/>
    <s v="60-S1.5 - Retirement"/>
    <m/>
    <x v="2"/>
    <n v="2060"/>
    <b v="0"/>
  </r>
  <r>
    <x v="2"/>
    <s v="0311"/>
    <n v="0"/>
    <n v="0"/>
    <n v="2055"/>
    <n v="2004"/>
    <n v="-4221.96"/>
    <n v="0"/>
    <s v="60-S1.5 - Retirement"/>
    <m/>
    <x v="2"/>
    <n v="2060"/>
    <b v="0"/>
  </r>
  <r>
    <x v="2"/>
    <s v="0311"/>
    <n v="0"/>
    <n v="0"/>
    <n v="2055"/>
    <n v="2005"/>
    <n v="-608.61"/>
    <n v="0"/>
    <s v="60-S1.5 - Retirement"/>
    <m/>
    <x v="2"/>
    <n v="2060"/>
    <b v="0"/>
  </r>
  <r>
    <x v="2"/>
    <s v="0311"/>
    <n v="0"/>
    <n v="0"/>
    <n v="2055"/>
    <n v="2007"/>
    <n v="-427.29"/>
    <n v="0"/>
    <s v="60-S1.5 - Retirement"/>
    <m/>
    <x v="2"/>
    <n v="2060"/>
    <b v="0"/>
  </r>
  <r>
    <x v="2"/>
    <s v="0311"/>
    <n v="0"/>
    <n v="0"/>
    <n v="2055"/>
    <n v="2008"/>
    <n v="-217808.36"/>
    <n v="0"/>
    <s v="60-S1.5 - Retirement"/>
    <m/>
    <x v="2"/>
    <n v="2060"/>
    <b v="0"/>
  </r>
  <r>
    <x v="2"/>
    <s v="0311"/>
    <n v="0"/>
    <n v="0"/>
    <n v="2055"/>
    <n v="2009"/>
    <n v="-850.71"/>
    <n v="0"/>
    <s v="60-S1.5 - Retirement"/>
    <m/>
    <x v="2"/>
    <n v="2060"/>
    <b v="0"/>
  </r>
  <r>
    <x v="2"/>
    <s v="0311"/>
    <n v="0"/>
    <n v="0"/>
    <n v="2056"/>
    <n v="1990"/>
    <n v="-674022.58"/>
    <n v="0"/>
    <s v="60-S1.5 - Retirement"/>
    <m/>
    <x v="2"/>
    <n v="2060"/>
    <b v="0"/>
  </r>
  <r>
    <x v="2"/>
    <s v="0311"/>
    <n v="0"/>
    <n v="0"/>
    <n v="2056"/>
    <n v="1991"/>
    <n v="-15870.12"/>
    <n v="0"/>
    <s v="60-S1.5 - Retirement"/>
    <m/>
    <x v="2"/>
    <n v="2060"/>
    <b v="0"/>
  </r>
  <r>
    <x v="2"/>
    <s v="0311"/>
    <n v="0"/>
    <n v="0"/>
    <n v="2056"/>
    <n v="1993"/>
    <n v="-59.69"/>
    <n v="0"/>
    <s v="60-S1.5 - Retirement"/>
    <m/>
    <x v="2"/>
    <n v="2060"/>
    <b v="0"/>
  </r>
  <r>
    <x v="2"/>
    <s v="0311"/>
    <n v="0"/>
    <n v="0"/>
    <n v="2056"/>
    <n v="1994"/>
    <n v="-624.91"/>
    <n v="0"/>
    <s v="60-S1.5 - Retirement"/>
    <m/>
    <x v="2"/>
    <n v="2060"/>
    <b v="0"/>
  </r>
  <r>
    <x v="2"/>
    <s v="0311"/>
    <n v="0"/>
    <n v="0"/>
    <n v="2056"/>
    <n v="1996"/>
    <n v="-625.52"/>
    <n v="0"/>
    <s v="60-S1.5 - Retirement"/>
    <m/>
    <x v="2"/>
    <n v="2060"/>
    <b v="0"/>
  </r>
  <r>
    <x v="2"/>
    <s v="0311"/>
    <n v="0"/>
    <n v="0"/>
    <n v="2056"/>
    <n v="1997"/>
    <n v="-5592.91"/>
    <n v="0"/>
    <s v="60-S1.5 - Retirement"/>
    <m/>
    <x v="2"/>
    <n v="2060"/>
    <b v="0"/>
  </r>
  <r>
    <x v="2"/>
    <s v="0311"/>
    <n v="0"/>
    <n v="0"/>
    <n v="2056"/>
    <n v="1998"/>
    <n v="-519.34"/>
    <n v="0"/>
    <s v="60-S1.5 - Retirement"/>
    <m/>
    <x v="2"/>
    <n v="2060"/>
    <b v="0"/>
  </r>
  <r>
    <x v="2"/>
    <s v="0311"/>
    <n v="0"/>
    <n v="0"/>
    <n v="2056"/>
    <n v="2000"/>
    <n v="-1120.58"/>
    <n v="0"/>
    <s v="60-S1.5 - Retirement"/>
    <m/>
    <x v="2"/>
    <n v="2060"/>
    <b v="0"/>
  </r>
  <r>
    <x v="2"/>
    <s v="0311"/>
    <n v="0"/>
    <n v="0"/>
    <n v="2056"/>
    <n v="2002"/>
    <n v="-314.07"/>
    <n v="0"/>
    <s v="60-S1.5 - Retirement"/>
    <m/>
    <x v="2"/>
    <n v="2060"/>
    <b v="0"/>
  </r>
  <r>
    <x v="2"/>
    <s v="0311"/>
    <n v="0"/>
    <n v="0"/>
    <n v="2056"/>
    <n v="2003"/>
    <n v="-32701.51"/>
    <n v="0"/>
    <s v="60-S1.5 - Retirement"/>
    <m/>
    <x v="2"/>
    <n v="2060"/>
    <b v="0"/>
  </r>
  <r>
    <x v="2"/>
    <s v="0311"/>
    <n v="0"/>
    <n v="0"/>
    <n v="2056"/>
    <n v="2004"/>
    <n v="-4281.7700000000004"/>
    <n v="0"/>
    <s v="60-S1.5 - Retirement"/>
    <m/>
    <x v="2"/>
    <n v="2060"/>
    <b v="0"/>
  </r>
  <r>
    <x v="2"/>
    <s v="0311"/>
    <n v="0"/>
    <n v="0"/>
    <n v="2056"/>
    <n v="2005"/>
    <n v="-618.36"/>
    <n v="0"/>
    <s v="60-S1.5 - Retirement"/>
    <m/>
    <x v="2"/>
    <n v="2060"/>
    <b v="0"/>
  </r>
  <r>
    <x v="2"/>
    <s v="0311"/>
    <n v="0"/>
    <n v="0"/>
    <n v="2056"/>
    <n v="2007"/>
    <n v="-435.61"/>
    <n v="0"/>
    <s v="60-S1.5 - Retirement"/>
    <m/>
    <x v="2"/>
    <n v="2060"/>
    <b v="0"/>
  </r>
  <r>
    <x v="2"/>
    <s v="0311"/>
    <n v="0"/>
    <n v="0"/>
    <n v="2056"/>
    <n v="2008"/>
    <n v="-222467.29"/>
    <n v="0"/>
    <s v="60-S1.5 - Retirement"/>
    <m/>
    <x v="2"/>
    <n v="2060"/>
    <b v="0"/>
  </r>
  <r>
    <x v="2"/>
    <s v="0311"/>
    <n v="0"/>
    <n v="0"/>
    <n v="2056"/>
    <n v="2009"/>
    <n v="-869.26"/>
    <n v="0"/>
    <s v="60-S1.5 - Retirement"/>
    <m/>
    <x v="2"/>
    <n v="2060"/>
    <b v="0"/>
  </r>
  <r>
    <x v="2"/>
    <s v="0311"/>
    <n v="0"/>
    <n v="0"/>
    <n v="2057"/>
    <n v="1990"/>
    <n v="-666793.66"/>
    <n v="0"/>
    <s v="60-S1.5 - Retirement"/>
    <m/>
    <x v="2"/>
    <n v="2060"/>
    <b v="0"/>
  </r>
  <r>
    <x v="2"/>
    <s v="0311"/>
    <n v="0"/>
    <n v="0"/>
    <n v="2057"/>
    <n v="1991"/>
    <n v="-15727.76"/>
    <n v="0"/>
    <s v="60-S1.5 - Retirement"/>
    <m/>
    <x v="2"/>
    <n v="2060"/>
    <b v="0"/>
  </r>
  <r>
    <x v="2"/>
    <s v="0311"/>
    <n v="0"/>
    <n v="0"/>
    <n v="2057"/>
    <n v="1993"/>
    <n v="-59.35"/>
    <n v="0"/>
    <s v="60-S1.5 - Retirement"/>
    <m/>
    <x v="2"/>
    <n v="2060"/>
    <b v="0"/>
  </r>
  <r>
    <x v="2"/>
    <s v="0311"/>
    <n v="0"/>
    <n v="0"/>
    <n v="2057"/>
    <n v="1994"/>
    <n v="-622.39"/>
    <n v="0"/>
    <s v="60-S1.5 - Retirement"/>
    <m/>
    <x v="2"/>
    <n v="2060"/>
    <b v="0"/>
  </r>
  <r>
    <x v="2"/>
    <s v="0311"/>
    <n v="0"/>
    <n v="0"/>
    <n v="2057"/>
    <n v="1996"/>
    <n v="-624.98"/>
    <n v="0"/>
    <s v="60-S1.5 - Retirement"/>
    <m/>
    <x v="2"/>
    <n v="2060"/>
    <b v="0"/>
  </r>
  <r>
    <x v="2"/>
    <s v="0311"/>
    <n v="0"/>
    <n v="0"/>
    <n v="2057"/>
    <n v="1997"/>
    <n v="-5597.78"/>
    <n v="0"/>
    <s v="60-S1.5 - Retirement"/>
    <m/>
    <x v="2"/>
    <n v="2060"/>
    <b v="0"/>
  </r>
  <r>
    <x v="2"/>
    <s v="0311"/>
    <n v="0"/>
    <n v="0"/>
    <n v="2057"/>
    <n v="1998"/>
    <n v="-520.54"/>
    <n v="0"/>
    <s v="60-S1.5 - Retirement"/>
    <m/>
    <x v="2"/>
    <n v="2060"/>
    <b v="0"/>
  </r>
  <r>
    <x v="2"/>
    <s v="0311"/>
    <n v="0"/>
    <n v="0"/>
    <n v="2057"/>
    <n v="2000"/>
    <n v="-1127.0899999999999"/>
    <n v="0"/>
    <s v="60-S1.5 - Retirement"/>
    <m/>
    <x v="2"/>
    <n v="2060"/>
    <b v="0"/>
  </r>
  <r>
    <x v="2"/>
    <s v="0311"/>
    <n v="0"/>
    <n v="0"/>
    <n v="2057"/>
    <n v="2002"/>
    <n v="-316.92"/>
    <n v="0"/>
    <s v="60-S1.5 - Retirement"/>
    <m/>
    <x v="2"/>
    <n v="2060"/>
    <b v="0"/>
  </r>
  <r>
    <x v="2"/>
    <s v="0311"/>
    <n v="0"/>
    <n v="0"/>
    <n v="2057"/>
    <n v="2003"/>
    <n v="-33056"/>
    <n v="0"/>
    <s v="60-S1.5 - Retirement"/>
    <m/>
    <x v="2"/>
    <n v="2060"/>
    <b v="0"/>
  </r>
  <r>
    <x v="2"/>
    <s v="0311"/>
    <n v="0"/>
    <n v="0"/>
    <n v="2057"/>
    <n v="2004"/>
    <n v="-4332.13"/>
    <n v="0"/>
    <s v="60-S1.5 - Retirement"/>
    <m/>
    <x v="2"/>
    <n v="2060"/>
    <b v="0"/>
  </r>
  <r>
    <x v="2"/>
    <s v="0311"/>
    <n v="0"/>
    <n v="0"/>
    <n v="2057"/>
    <n v="2005"/>
    <n v="-627.12"/>
    <n v="0"/>
    <s v="60-S1.5 - Retirement"/>
    <m/>
    <x v="2"/>
    <n v="2060"/>
    <b v="0"/>
  </r>
  <r>
    <x v="2"/>
    <s v="0311"/>
    <n v="0"/>
    <n v="0"/>
    <n v="2057"/>
    <n v="2007"/>
    <n v="-442.87"/>
    <n v="0"/>
    <s v="60-S1.5 - Retirement"/>
    <m/>
    <x v="2"/>
    <n v="2060"/>
    <b v="0"/>
  </r>
  <r>
    <x v="2"/>
    <s v="0311"/>
    <n v="0"/>
    <n v="0"/>
    <n v="2057"/>
    <n v="2008"/>
    <n v="-226800.86"/>
    <n v="0"/>
    <s v="60-S1.5 - Retirement"/>
    <m/>
    <x v="2"/>
    <n v="2060"/>
    <b v="0"/>
  </r>
  <r>
    <x v="2"/>
    <s v="0311"/>
    <n v="0"/>
    <n v="0"/>
    <n v="2057"/>
    <n v="2009"/>
    <n v="-887.85"/>
    <n v="0"/>
    <s v="60-S1.5 - Retirement"/>
    <m/>
    <x v="2"/>
    <n v="2060"/>
    <b v="0"/>
  </r>
  <r>
    <x v="2"/>
    <s v="0311"/>
    <n v="0"/>
    <n v="0"/>
    <n v="2058"/>
    <n v="1990"/>
    <n v="-659046.26"/>
    <n v="0"/>
    <s v="60-S1.5 - Retirement"/>
    <m/>
    <x v="2"/>
    <n v="2060"/>
    <b v="0"/>
  </r>
  <r>
    <x v="2"/>
    <s v="0311"/>
    <n v="0"/>
    <n v="0"/>
    <n v="2058"/>
    <n v="1991"/>
    <n v="-15559.08"/>
    <n v="0"/>
    <s v="60-S1.5 - Retirement"/>
    <m/>
    <x v="2"/>
    <n v="2060"/>
    <b v="0"/>
  </r>
  <r>
    <x v="2"/>
    <s v="0311"/>
    <n v="0"/>
    <n v="0"/>
    <n v="2058"/>
    <n v="1993"/>
    <n v="-58.94"/>
    <n v="0"/>
    <s v="60-S1.5 - Retirement"/>
    <m/>
    <x v="2"/>
    <n v="2060"/>
    <b v="0"/>
  </r>
  <r>
    <x v="2"/>
    <s v="0311"/>
    <n v="0"/>
    <n v="0"/>
    <n v="2058"/>
    <n v="1994"/>
    <n v="-618.79"/>
    <n v="0"/>
    <s v="60-S1.5 - Retirement"/>
    <m/>
    <x v="2"/>
    <n v="2060"/>
    <b v="0"/>
  </r>
  <r>
    <x v="2"/>
    <s v="0311"/>
    <n v="0"/>
    <n v="0"/>
    <n v="2058"/>
    <n v="1996"/>
    <n v="-623.53"/>
    <n v="0"/>
    <s v="60-S1.5 - Retirement"/>
    <m/>
    <x v="2"/>
    <n v="2060"/>
    <b v="0"/>
  </r>
  <r>
    <x v="2"/>
    <s v="0311"/>
    <n v="0"/>
    <n v="0"/>
    <n v="2058"/>
    <n v="1997"/>
    <n v="-5592.94"/>
    <n v="0"/>
    <s v="60-S1.5 - Retirement"/>
    <m/>
    <x v="2"/>
    <n v="2060"/>
    <b v="0"/>
  </r>
  <r>
    <x v="2"/>
    <s v="0311"/>
    <n v="0"/>
    <n v="0"/>
    <n v="2058"/>
    <n v="1998"/>
    <n v="-520.99"/>
    <n v="0"/>
    <s v="60-S1.5 - Retirement"/>
    <m/>
    <x v="2"/>
    <n v="2060"/>
    <b v="0"/>
  </r>
  <r>
    <x v="2"/>
    <s v="0311"/>
    <n v="0"/>
    <n v="0"/>
    <n v="2058"/>
    <n v="2000"/>
    <n v="-1131.67"/>
    <n v="0"/>
    <s v="60-S1.5 - Retirement"/>
    <m/>
    <x v="2"/>
    <n v="2060"/>
    <b v="0"/>
  </r>
  <r>
    <x v="2"/>
    <s v="0311"/>
    <n v="0"/>
    <n v="0"/>
    <n v="2058"/>
    <n v="2002"/>
    <n v="-319.13"/>
    <n v="0"/>
    <s v="60-S1.5 - Retirement"/>
    <m/>
    <x v="2"/>
    <n v="2060"/>
    <b v="0"/>
  </r>
  <r>
    <x v="2"/>
    <s v="0311"/>
    <n v="0"/>
    <n v="0"/>
    <n v="2058"/>
    <n v="2003"/>
    <n v="-33355.26"/>
    <n v="0"/>
    <s v="60-S1.5 - Retirement"/>
    <m/>
    <x v="2"/>
    <n v="2060"/>
    <b v="0"/>
  </r>
  <r>
    <x v="2"/>
    <s v="0311"/>
    <n v="0"/>
    <n v="0"/>
    <n v="2058"/>
    <n v="2004"/>
    <n v="-4379.09"/>
    <n v="0"/>
    <s v="60-S1.5 - Retirement"/>
    <m/>
    <x v="2"/>
    <n v="2060"/>
    <b v="0"/>
  </r>
  <r>
    <x v="2"/>
    <s v="0311"/>
    <n v="0"/>
    <n v="0"/>
    <n v="2058"/>
    <n v="2005"/>
    <n v="-634.5"/>
    <n v="0"/>
    <s v="60-S1.5 - Retirement"/>
    <m/>
    <x v="2"/>
    <n v="2060"/>
    <b v="0"/>
  </r>
  <r>
    <x v="2"/>
    <s v="0311"/>
    <n v="0"/>
    <n v="0"/>
    <n v="2058"/>
    <n v="2007"/>
    <n v="-449.97"/>
    <n v="0"/>
    <s v="60-S1.5 - Retirement"/>
    <m/>
    <x v="2"/>
    <n v="2060"/>
    <b v="0"/>
  </r>
  <r>
    <x v="2"/>
    <s v="0311"/>
    <n v="0"/>
    <n v="0"/>
    <n v="2058"/>
    <n v="2008"/>
    <n v="-230582.13"/>
    <n v="0"/>
    <s v="60-S1.5 - Retirement"/>
    <m/>
    <x v="2"/>
    <n v="2060"/>
    <b v="0"/>
  </r>
  <r>
    <x v="2"/>
    <s v="0311"/>
    <n v="0"/>
    <n v="0"/>
    <n v="2058"/>
    <n v="2009"/>
    <n v="-905.15"/>
    <n v="0"/>
    <s v="60-S1.5 - Retirement"/>
    <m/>
    <x v="2"/>
    <n v="2060"/>
    <b v="0"/>
  </r>
  <r>
    <x v="2"/>
    <s v="0311"/>
    <n v="0"/>
    <n v="0"/>
    <n v="2059"/>
    <n v="1990"/>
    <n v="-649834.28"/>
    <n v="0"/>
    <s v="60-S1.5 - Retirement"/>
    <m/>
    <x v="2"/>
    <n v="2060"/>
    <b v="0"/>
  </r>
  <r>
    <x v="2"/>
    <s v="0311"/>
    <n v="0"/>
    <n v="0"/>
    <n v="2059"/>
    <n v="1991"/>
    <n v="-15378.3"/>
    <n v="0"/>
    <s v="60-S1.5 - Retirement"/>
    <m/>
    <x v="2"/>
    <n v="2060"/>
    <b v="0"/>
  </r>
  <r>
    <x v="2"/>
    <s v="0311"/>
    <n v="0"/>
    <n v="0"/>
    <n v="2059"/>
    <n v="1993"/>
    <n v="-58.41"/>
    <n v="0"/>
    <s v="60-S1.5 - Retirement"/>
    <m/>
    <x v="2"/>
    <n v="2060"/>
    <b v="0"/>
  </r>
  <r>
    <x v="2"/>
    <s v="0311"/>
    <n v="0"/>
    <n v="0"/>
    <n v="2059"/>
    <n v="1994"/>
    <n v="-614.5"/>
    <n v="0"/>
    <s v="60-S1.5 - Retirement"/>
    <m/>
    <x v="2"/>
    <n v="2060"/>
    <b v="0"/>
  </r>
  <r>
    <x v="2"/>
    <s v="0311"/>
    <n v="0"/>
    <n v="0"/>
    <n v="2059"/>
    <n v="1996"/>
    <n v="-621.02"/>
    <n v="0"/>
    <s v="60-S1.5 - Retirement"/>
    <m/>
    <x v="2"/>
    <n v="2060"/>
    <b v="0"/>
  </r>
  <r>
    <x v="2"/>
    <s v="0311"/>
    <n v="0"/>
    <n v="0"/>
    <n v="2059"/>
    <n v="1997"/>
    <n v="-5579.98"/>
    <n v="0"/>
    <s v="60-S1.5 - Retirement"/>
    <m/>
    <x v="2"/>
    <n v="2060"/>
    <b v="0"/>
  </r>
  <r>
    <x v="2"/>
    <s v="0311"/>
    <n v="0"/>
    <n v="0"/>
    <n v="2059"/>
    <n v="1998"/>
    <n v="-520.54"/>
    <n v="0"/>
    <s v="60-S1.5 - Retirement"/>
    <m/>
    <x v="2"/>
    <n v="2060"/>
    <b v="0"/>
  </r>
  <r>
    <x v="2"/>
    <s v="0311"/>
    <n v="0"/>
    <n v="0"/>
    <n v="2059"/>
    <n v="2000"/>
    <n v="-1134.28"/>
    <n v="0"/>
    <s v="60-S1.5 - Retirement"/>
    <m/>
    <x v="2"/>
    <n v="2060"/>
    <b v="0"/>
  </r>
  <r>
    <x v="2"/>
    <s v="0311"/>
    <n v="0"/>
    <n v="0"/>
    <n v="2059"/>
    <n v="2002"/>
    <n v="-320.98"/>
    <n v="0"/>
    <s v="60-S1.5 - Retirement"/>
    <m/>
    <x v="2"/>
    <n v="2060"/>
    <b v="0"/>
  </r>
  <r>
    <x v="2"/>
    <s v="0311"/>
    <n v="0"/>
    <n v="0"/>
    <n v="2059"/>
    <n v="2003"/>
    <n v="-33588.39"/>
    <n v="0"/>
    <s v="60-S1.5 - Retirement"/>
    <m/>
    <x v="2"/>
    <n v="2060"/>
    <b v="0"/>
  </r>
  <r>
    <x v="2"/>
    <s v="0311"/>
    <n v="0"/>
    <n v="0"/>
    <n v="2059"/>
    <n v="2004"/>
    <n v="-4418.7299999999996"/>
    <n v="0"/>
    <s v="60-S1.5 - Retirement"/>
    <m/>
    <x v="2"/>
    <n v="2060"/>
    <b v="0"/>
  </r>
  <r>
    <x v="2"/>
    <s v="0311"/>
    <n v="0"/>
    <n v="0"/>
    <n v="2059"/>
    <n v="2005"/>
    <n v="-641.38"/>
    <n v="0"/>
    <s v="60-S1.5 - Retirement"/>
    <m/>
    <x v="2"/>
    <n v="2060"/>
    <b v="0"/>
  </r>
  <r>
    <x v="2"/>
    <s v="0311"/>
    <n v="0"/>
    <n v="0"/>
    <n v="2059"/>
    <n v="2007"/>
    <n v="-456.34"/>
    <n v="0"/>
    <s v="60-S1.5 - Retirement"/>
    <m/>
    <x v="2"/>
    <n v="2060"/>
    <b v="0"/>
  </r>
  <r>
    <x v="2"/>
    <s v="0311"/>
    <n v="0"/>
    <n v="0"/>
    <n v="2059"/>
    <n v="2008"/>
    <n v="-234275.29"/>
    <n v="0"/>
    <s v="60-S1.5 - Retirement"/>
    <m/>
    <x v="2"/>
    <n v="2060"/>
    <b v="0"/>
  </r>
  <r>
    <x v="2"/>
    <s v="0311"/>
    <n v="0"/>
    <n v="0"/>
    <n v="2059"/>
    <n v="2009"/>
    <n v="-920.24"/>
    <n v="0"/>
    <s v="60-S1.5 - Retirement"/>
    <m/>
    <x v="2"/>
    <n v="2060"/>
    <b v="0"/>
  </r>
  <r>
    <x v="2"/>
    <s v="0311"/>
    <n v="0"/>
    <n v="0"/>
    <n v="2060"/>
    <n v="1990"/>
    <n v="-13399209.779999999"/>
    <n v="0"/>
    <s v="60-S1.5 - Retirement"/>
    <m/>
    <x v="2"/>
    <n v="2060"/>
    <b v="1"/>
  </r>
  <r>
    <x v="2"/>
    <s v="0311"/>
    <n v="0"/>
    <n v="0"/>
    <n v="2060"/>
    <n v="1991"/>
    <n v="-327822.92"/>
    <n v="0"/>
    <s v="60-S1.5 - Retirement"/>
    <m/>
    <x v="2"/>
    <n v="2060"/>
    <b v="1"/>
  </r>
  <r>
    <x v="2"/>
    <s v="0311"/>
    <n v="0"/>
    <n v="0"/>
    <n v="2060"/>
    <n v="1993"/>
    <n v="-1332.34"/>
    <n v="0"/>
    <s v="60-S1.5 - Retirement"/>
    <m/>
    <x v="2"/>
    <n v="2060"/>
    <b v="1"/>
  </r>
  <r>
    <x v="2"/>
    <s v="0311"/>
    <n v="0"/>
    <n v="0"/>
    <n v="2060"/>
    <n v="1994"/>
    <n v="-14500.37"/>
    <n v="0"/>
    <s v="60-S1.5 - Retirement"/>
    <m/>
    <x v="2"/>
    <n v="2060"/>
    <b v="1"/>
  </r>
  <r>
    <x v="2"/>
    <s v="0311"/>
    <n v="0"/>
    <n v="0"/>
    <n v="2060"/>
    <n v="1996"/>
    <n v="-15698.89"/>
    <n v="0"/>
    <s v="60-S1.5 - Retirement"/>
    <m/>
    <x v="2"/>
    <n v="2060"/>
    <b v="1"/>
  </r>
  <r>
    <x v="2"/>
    <s v="0311"/>
    <n v="0"/>
    <n v="0"/>
    <n v="2060"/>
    <n v="1997"/>
    <n v="-146046.34"/>
    <n v="0"/>
    <s v="60-S1.5 - Retirement"/>
    <m/>
    <x v="2"/>
    <n v="2060"/>
    <b v="1"/>
  </r>
  <r>
    <x v="2"/>
    <s v="0311"/>
    <n v="0"/>
    <n v="0"/>
    <n v="2060"/>
    <n v="1998"/>
    <n v="-14111.94"/>
    <n v="0"/>
    <s v="60-S1.5 - Retirement"/>
    <m/>
    <x v="2"/>
    <n v="2060"/>
    <b v="1"/>
  </r>
  <r>
    <x v="2"/>
    <s v="0311"/>
    <n v="0"/>
    <n v="0"/>
    <n v="2060"/>
    <n v="2000"/>
    <n v="-33020.53"/>
    <n v="0"/>
    <s v="60-S1.5 - Retirement"/>
    <m/>
    <x v="2"/>
    <n v="2060"/>
    <b v="1"/>
  </r>
  <r>
    <x v="2"/>
    <s v="0311"/>
    <n v="0"/>
    <n v="0"/>
    <n v="2060"/>
    <n v="2002"/>
    <n v="-10049.26"/>
    <n v="0"/>
    <s v="60-S1.5 - Retirement"/>
    <m/>
    <x v="2"/>
    <n v="2060"/>
    <b v="1"/>
  </r>
  <r>
    <x v="2"/>
    <s v="0311"/>
    <n v="0"/>
    <n v="0"/>
    <n v="2060"/>
    <n v="2003"/>
    <n v="-1091463.58"/>
    <n v="0"/>
    <s v="60-S1.5 - Retirement"/>
    <m/>
    <x v="2"/>
    <n v="2060"/>
    <b v="1"/>
  </r>
  <r>
    <x v="2"/>
    <s v="0311"/>
    <n v="0"/>
    <n v="0"/>
    <n v="2060"/>
    <n v="2004"/>
    <n v="-149040.99"/>
    <n v="0"/>
    <s v="60-S1.5 - Retirement"/>
    <m/>
    <x v="2"/>
    <n v="2060"/>
    <b v="1"/>
  </r>
  <r>
    <x v="2"/>
    <s v="0311"/>
    <n v="0"/>
    <n v="0"/>
    <n v="2060"/>
    <n v="2005"/>
    <n v="-22476.23"/>
    <n v="0"/>
    <s v="60-S1.5 - Retirement"/>
    <m/>
    <x v="2"/>
    <n v="2060"/>
    <b v="1"/>
  </r>
  <r>
    <x v="2"/>
    <s v="0311"/>
    <n v="0"/>
    <n v="0"/>
    <n v="2060"/>
    <n v="2007"/>
    <n v="-17283.810000000001"/>
    <n v="0"/>
    <s v="60-S1.5 - Retirement"/>
    <m/>
    <x v="2"/>
    <n v="2060"/>
    <b v="1"/>
  </r>
  <r>
    <x v="2"/>
    <s v="0311"/>
    <n v="0"/>
    <n v="0"/>
    <n v="2060"/>
    <n v="2008"/>
    <n v="-9236417.4800000004"/>
    <n v="0"/>
    <s v="60-S1.5 - Retirement"/>
    <m/>
    <x v="2"/>
    <n v="2060"/>
    <b v="1"/>
  </r>
  <r>
    <x v="2"/>
    <s v="0311"/>
    <n v="0"/>
    <n v="0"/>
    <n v="2060"/>
    <n v="2009"/>
    <n v="-37796.839999999997"/>
    <n v="0"/>
    <s v="60-S1.5 - Retirement"/>
    <m/>
    <x v="2"/>
    <n v="2060"/>
    <b v="1"/>
  </r>
  <r>
    <x v="3"/>
    <s v="0112"/>
    <n v="0"/>
    <n v="0"/>
    <n v="2011"/>
    <n v="1954"/>
    <n v="-81848.679999999993"/>
    <n v="0"/>
    <s v="55-S2 - Retirement"/>
    <m/>
    <x v="0"/>
    <n v="2015"/>
    <b v="0"/>
  </r>
  <r>
    <x v="3"/>
    <s v="0112"/>
    <n v="0"/>
    <n v="0"/>
    <n v="2011"/>
    <n v="1955"/>
    <n v="-62.82"/>
    <n v="0"/>
    <s v="55-S2 - Retirement"/>
    <m/>
    <x v="0"/>
    <n v="2015"/>
    <b v="0"/>
  </r>
  <r>
    <x v="3"/>
    <s v="0112"/>
    <n v="0"/>
    <n v="0"/>
    <n v="2011"/>
    <n v="1960"/>
    <n v="-7.62"/>
    <n v="0"/>
    <s v="55-S2 - Retirement"/>
    <m/>
    <x v="0"/>
    <n v="2015"/>
    <b v="0"/>
  </r>
  <r>
    <x v="3"/>
    <s v="0112"/>
    <n v="0"/>
    <n v="0"/>
    <n v="2011"/>
    <n v="1966"/>
    <n v="-818.44"/>
    <n v="0"/>
    <s v="55-S2 - Retirement"/>
    <m/>
    <x v="0"/>
    <n v="2015"/>
    <b v="0"/>
  </r>
  <r>
    <x v="3"/>
    <s v="0112"/>
    <n v="0"/>
    <n v="0"/>
    <n v="2011"/>
    <n v="1967"/>
    <n v="-24.46"/>
    <n v="0"/>
    <s v="55-S2 - Retirement"/>
    <m/>
    <x v="0"/>
    <n v="2015"/>
    <b v="0"/>
  </r>
  <r>
    <x v="3"/>
    <s v="0112"/>
    <n v="0"/>
    <n v="0"/>
    <n v="2011"/>
    <n v="1971"/>
    <n v="-79.44"/>
    <n v="0"/>
    <s v="55-S2 - Retirement"/>
    <m/>
    <x v="0"/>
    <n v="2015"/>
    <b v="0"/>
  </r>
  <r>
    <x v="3"/>
    <s v="0112"/>
    <n v="0"/>
    <n v="0"/>
    <n v="2011"/>
    <n v="1983"/>
    <n v="-485.04"/>
    <n v="0"/>
    <s v="55-S2 - Retirement"/>
    <m/>
    <x v="0"/>
    <n v="2015"/>
    <b v="0"/>
  </r>
  <r>
    <x v="3"/>
    <s v="0112"/>
    <n v="0"/>
    <n v="0"/>
    <n v="2011"/>
    <n v="1987"/>
    <n v="-63.45"/>
    <n v="0"/>
    <s v="55-S2 - Retirement"/>
    <m/>
    <x v="0"/>
    <n v="2015"/>
    <b v="0"/>
  </r>
  <r>
    <x v="3"/>
    <s v="0112"/>
    <n v="0"/>
    <n v="0"/>
    <n v="2012"/>
    <n v="1954"/>
    <n v="-81352.86"/>
    <n v="0"/>
    <s v="55-S2 - Retirement"/>
    <m/>
    <x v="0"/>
    <n v="2015"/>
    <b v="0"/>
  </r>
  <r>
    <x v="3"/>
    <s v="0112"/>
    <n v="0"/>
    <n v="0"/>
    <n v="2012"/>
    <n v="1955"/>
    <n v="-62.59"/>
    <n v="0"/>
    <s v="55-S2 - Retirement"/>
    <m/>
    <x v="0"/>
    <n v="2015"/>
    <b v="0"/>
  </r>
  <r>
    <x v="3"/>
    <s v="0112"/>
    <n v="0"/>
    <n v="0"/>
    <n v="2012"/>
    <n v="1960"/>
    <n v="-7.68"/>
    <n v="0"/>
    <s v="55-S2 - Retirement"/>
    <m/>
    <x v="0"/>
    <n v="2015"/>
    <b v="0"/>
  </r>
  <r>
    <x v="3"/>
    <s v="0112"/>
    <n v="0"/>
    <n v="0"/>
    <n v="2012"/>
    <n v="1966"/>
    <n v="-838.02"/>
    <n v="0"/>
    <s v="55-S2 - Retirement"/>
    <m/>
    <x v="0"/>
    <n v="2015"/>
    <b v="0"/>
  </r>
  <r>
    <x v="3"/>
    <s v="0112"/>
    <n v="0"/>
    <n v="0"/>
    <n v="2012"/>
    <n v="1967"/>
    <n v="-25.13"/>
    <n v="0"/>
    <s v="55-S2 - Retirement"/>
    <m/>
    <x v="0"/>
    <n v="2015"/>
    <b v="0"/>
  </r>
  <r>
    <x v="3"/>
    <s v="0112"/>
    <n v="0"/>
    <n v="0"/>
    <n v="2012"/>
    <n v="1971"/>
    <n v="-82.49"/>
    <n v="0"/>
    <s v="55-S2 - Retirement"/>
    <m/>
    <x v="0"/>
    <n v="2015"/>
    <b v="0"/>
  </r>
  <r>
    <x v="3"/>
    <s v="0112"/>
    <n v="0"/>
    <n v="0"/>
    <n v="2012"/>
    <n v="1983"/>
    <n v="-527.29"/>
    <n v="0"/>
    <s v="55-S2 - Retirement"/>
    <m/>
    <x v="0"/>
    <n v="2015"/>
    <b v="0"/>
  </r>
  <r>
    <x v="3"/>
    <s v="0112"/>
    <n v="0"/>
    <n v="0"/>
    <n v="2012"/>
    <n v="1987"/>
    <n v="-70.58"/>
    <n v="0"/>
    <s v="55-S2 - Retirement"/>
    <m/>
    <x v="0"/>
    <n v="2015"/>
    <b v="0"/>
  </r>
  <r>
    <x v="3"/>
    <s v="0112"/>
    <n v="0"/>
    <n v="0"/>
    <n v="2013"/>
    <n v="1954"/>
    <n v="-80666.600000000006"/>
    <n v="0"/>
    <s v="55-S2 - Retirement"/>
    <m/>
    <x v="0"/>
    <n v="2015"/>
    <b v="0"/>
  </r>
  <r>
    <x v="3"/>
    <s v="0112"/>
    <n v="0"/>
    <n v="0"/>
    <n v="2013"/>
    <n v="1955"/>
    <n v="-62.21"/>
    <n v="0"/>
    <s v="55-S2 - Retirement"/>
    <m/>
    <x v="0"/>
    <n v="2015"/>
    <b v="0"/>
  </r>
  <r>
    <x v="3"/>
    <s v="0112"/>
    <n v="0"/>
    <n v="0"/>
    <n v="2013"/>
    <n v="1960"/>
    <n v="-7.73"/>
    <n v="0"/>
    <s v="55-S2 - Retirement"/>
    <m/>
    <x v="0"/>
    <n v="2015"/>
    <b v="0"/>
  </r>
  <r>
    <x v="3"/>
    <s v="0112"/>
    <n v="0"/>
    <n v="0"/>
    <n v="2013"/>
    <n v="1966"/>
    <n v="-855.87"/>
    <n v="0"/>
    <s v="55-S2 - Retirement"/>
    <m/>
    <x v="0"/>
    <n v="2015"/>
    <b v="0"/>
  </r>
  <r>
    <x v="3"/>
    <s v="0112"/>
    <n v="0"/>
    <n v="0"/>
    <n v="2013"/>
    <n v="1967"/>
    <n v="-25.73"/>
    <n v="0"/>
    <s v="55-S2 - Retirement"/>
    <m/>
    <x v="0"/>
    <n v="2015"/>
    <b v="0"/>
  </r>
  <r>
    <x v="3"/>
    <s v="0112"/>
    <n v="0"/>
    <n v="0"/>
    <n v="2013"/>
    <n v="1971"/>
    <n v="-85.41"/>
    <n v="0"/>
    <s v="55-S2 - Retirement"/>
    <m/>
    <x v="0"/>
    <n v="2015"/>
    <b v="0"/>
  </r>
  <r>
    <x v="3"/>
    <s v="0112"/>
    <n v="0"/>
    <n v="0"/>
    <n v="2013"/>
    <n v="1983"/>
    <n v="-570.41"/>
    <n v="0"/>
    <s v="55-S2 - Retirement"/>
    <m/>
    <x v="0"/>
    <n v="2015"/>
    <b v="0"/>
  </r>
  <r>
    <x v="3"/>
    <s v="0112"/>
    <n v="0"/>
    <n v="0"/>
    <n v="2013"/>
    <n v="1987"/>
    <n v="-78.03"/>
    <n v="0"/>
    <s v="55-S2 - Retirement"/>
    <m/>
    <x v="0"/>
    <n v="2015"/>
    <b v="0"/>
  </r>
  <r>
    <x v="3"/>
    <s v="0112"/>
    <n v="0"/>
    <n v="0"/>
    <n v="2014"/>
    <n v="1954"/>
    <n v="-79794.2"/>
    <n v="0"/>
    <s v="55-S2 - Retirement"/>
    <m/>
    <x v="0"/>
    <n v="2015"/>
    <b v="0"/>
  </r>
  <r>
    <x v="3"/>
    <s v="0112"/>
    <n v="0"/>
    <n v="0"/>
    <n v="2014"/>
    <n v="1955"/>
    <n v="-61.68"/>
    <n v="0"/>
    <s v="55-S2 - Retirement"/>
    <m/>
    <x v="0"/>
    <n v="2015"/>
    <b v="0"/>
  </r>
  <r>
    <x v="3"/>
    <s v="0112"/>
    <n v="0"/>
    <n v="0"/>
    <n v="2014"/>
    <n v="1960"/>
    <n v="-7.76"/>
    <n v="0"/>
    <s v="55-S2 - Retirement"/>
    <m/>
    <x v="0"/>
    <n v="2015"/>
    <b v="0"/>
  </r>
  <r>
    <x v="3"/>
    <s v="0112"/>
    <n v="0"/>
    <n v="0"/>
    <n v="2014"/>
    <n v="1966"/>
    <n v="-871.89"/>
    <n v="0"/>
    <s v="55-S2 - Retirement"/>
    <m/>
    <x v="0"/>
    <n v="2015"/>
    <b v="0"/>
  </r>
  <r>
    <x v="3"/>
    <s v="0112"/>
    <n v="0"/>
    <n v="0"/>
    <n v="2014"/>
    <n v="1967"/>
    <n v="-26.28"/>
    <n v="0"/>
    <s v="55-S2 - Retirement"/>
    <m/>
    <x v="0"/>
    <n v="2015"/>
    <b v="0"/>
  </r>
  <r>
    <x v="3"/>
    <s v="0112"/>
    <n v="0"/>
    <n v="0"/>
    <n v="2014"/>
    <n v="1971"/>
    <n v="-88.18"/>
    <n v="0"/>
    <s v="55-S2 - Retirement"/>
    <m/>
    <x v="0"/>
    <n v="2015"/>
    <b v="0"/>
  </r>
  <r>
    <x v="3"/>
    <s v="0112"/>
    <n v="0"/>
    <n v="0"/>
    <n v="2014"/>
    <n v="1983"/>
    <n v="-614.24"/>
    <n v="0"/>
    <s v="55-S2 - Retirement"/>
    <m/>
    <x v="0"/>
    <n v="2015"/>
    <b v="0"/>
  </r>
  <r>
    <x v="3"/>
    <s v="0112"/>
    <n v="0"/>
    <n v="0"/>
    <n v="2014"/>
    <n v="1987"/>
    <n v="-85.75"/>
    <n v="0"/>
    <s v="55-S2 - Retirement"/>
    <m/>
    <x v="0"/>
    <n v="2015"/>
    <b v="0"/>
  </r>
  <r>
    <x v="3"/>
    <s v="0112"/>
    <n v="0"/>
    <n v="0"/>
    <n v="2015"/>
    <n v="1954"/>
    <n v="-1452469.88"/>
    <n v="0"/>
    <s v="55-S2 - Retirement"/>
    <m/>
    <x v="0"/>
    <n v="2015"/>
    <b v="1"/>
  </r>
  <r>
    <x v="3"/>
    <s v="0112"/>
    <n v="0"/>
    <n v="0"/>
    <n v="2015"/>
    <n v="1955"/>
    <n v="-1171.7"/>
    <n v="0"/>
    <s v="55-S2 - Retirement"/>
    <m/>
    <x v="0"/>
    <n v="2015"/>
    <b v="1"/>
  </r>
  <r>
    <x v="3"/>
    <s v="0112"/>
    <n v="0"/>
    <n v="0"/>
    <n v="2015"/>
    <n v="1960"/>
    <n v="-183.21"/>
    <n v="0"/>
    <s v="55-S2 - Retirement"/>
    <m/>
    <x v="0"/>
    <n v="2015"/>
    <b v="1"/>
  </r>
  <r>
    <x v="3"/>
    <s v="0112"/>
    <n v="0"/>
    <n v="0"/>
    <n v="2015"/>
    <n v="1966"/>
    <n v="-27311.78"/>
    <n v="0"/>
    <s v="55-S2 - Retirement"/>
    <m/>
    <x v="0"/>
    <n v="2015"/>
    <b v="1"/>
  </r>
  <r>
    <x v="3"/>
    <s v="0112"/>
    <n v="0"/>
    <n v="0"/>
    <n v="2015"/>
    <n v="1967"/>
    <n v="-865.4"/>
    <n v="0"/>
    <s v="55-S2 - Retirement"/>
    <m/>
    <x v="0"/>
    <n v="2015"/>
    <b v="1"/>
  </r>
  <r>
    <x v="3"/>
    <s v="0112"/>
    <n v="0"/>
    <n v="0"/>
    <n v="2015"/>
    <n v="1971"/>
    <n v="-3592.48"/>
    <n v="0"/>
    <s v="55-S2 - Retirement"/>
    <m/>
    <x v="0"/>
    <n v="2015"/>
    <b v="1"/>
  </r>
  <r>
    <x v="3"/>
    <s v="0112"/>
    <n v="0"/>
    <n v="0"/>
    <n v="2015"/>
    <n v="1983"/>
    <n v="-56422.02"/>
    <n v="0"/>
    <s v="55-S2 - Retirement"/>
    <m/>
    <x v="0"/>
    <n v="2015"/>
    <b v="1"/>
  </r>
  <r>
    <x v="3"/>
    <s v="0112"/>
    <n v="0"/>
    <n v="0"/>
    <n v="2015"/>
    <n v="1987"/>
    <n v="-11381.19"/>
    <n v="0"/>
    <s v="55-S2 - Retirement"/>
    <m/>
    <x v="0"/>
    <n v="2015"/>
    <b v="1"/>
  </r>
  <r>
    <x v="3"/>
    <s v="0121"/>
    <n v="0"/>
    <n v="0"/>
    <n v="2011"/>
    <n v="1956"/>
    <n v="-52256.13"/>
    <n v="0"/>
    <s v="55-S2 - Retirement"/>
    <m/>
    <x v="0"/>
    <n v="2015"/>
    <b v="0"/>
  </r>
  <r>
    <x v="3"/>
    <s v="0121"/>
    <n v="0"/>
    <n v="0"/>
    <n v="2011"/>
    <n v="1957"/>
    <n v="-20.92"/>
    <n v="0"/>
    <s v="55-S2 - Retirement"/>
    <m/>
    <x v="0"/>
    <n v="2015"/>
    <b v="0"/>
  </r>
  <r>
    <x v="3"/>
    <s v="0121"/>
    <n v="0"/>
    <n v="0"/>
    <n v="2011"/>
    <n v="1958"/>
    <n v="-40.869999999999997"/>
    <n v="0"/>
    <s v="55-S2 - Retirement"/>
    <m/>
    <x v="0"/>
    <n v="2015"/>
    <b v="0"/>
  </r>
  <r>
    <x v="3"/>
    <s v="0121"/>
    <n v="0"/>
    <n v="0"/>
    <n v="2011"/>
    <n v="1963"/>
    <n v="-51.23"/>
    <n v="0"/>
    <s v="55-S2 - Retirement"/>
    <m/>
    <x v="0"/>
    <n v="2015"/>
    <b v="0"/>
  </r>
  <r>
    <x v="3"/>
    <s v="0121"/>
    <n v="0"/>
    <n v="0"/>
    <n v="2011"/>
    <n v="1971"/>
    <n v="-42.31"/>
    <n v="0"/>
    <s v="55-S2 - Retirement"/>
    <m/>
    <x v="0"/>
    <n v="2015"/>
    <b v="0"/>
  </r>
  <r>
    <x v="3"/>
    <s v="0121"/>
    <n v="0"/>
    <n v="0"/>
    <n v="2012"/>
    <n v="1956"/>
    <n v="-52188.32"/>
    <n v="0"/>
    <s v="55-S2 - Retirement"/>
    <m/>
    <x v="0"/>
    <n v="2015"/>
    <b v="0"/>
  </r>
  <r>
    <x v="3"/>
    <s v="0121"/>
    <n v="0"/>
    <n v="0"/>
    <n v="2012"/>
    <n v="1957"/>
    <n v="-20.94"/>
    <n v="0"/>
    <s v="55-S2 - Retirement"/>
    <m/>
    <x v="0"/>
    <n v="2015"/>
    <b v="0"/>
  </r>
  <r>
    <x v="3"/>
    <s v="0121"/>
    <n v="0"/>
    <n v="0"/>
    <n v="2012"/>
    <n v="1958"/>
    <n v="-41.03"/>
    <n v="0"/>
    <s v="55-S2 - Retirement"/>
    <m/>
    <x v="0"/>
    <n v="2015"/>
    <b v="0"/>
  </r>
  <r>
    <x v="3"/>
    <s v="0121"/>
    <n v="0"/>
    <n v="0"/>
    <n v="2012"/>
    <n v="1963"/>
    <n v="-52.06"/>
    <n v="0"/>
    <s v="55-S2 - Retirement"/>
    <m/>
    <x v="0"/>
    <n v="2015"/>
    <b v="0"/>
  </r>
  <r>
    <x v="3"/>
    <s v="0121"/>
    <n v="0"/>
    <n v="0"/>
    <n v="2012"/>
    <n v="1971"/>
    <n v="-43.93"/>
    <n v="0"/>
    <s v="55-S2 - Retirement"/>
    <m/>
    <x v="0"/>
    <n v="2015"/>
    <b v="0"/>
  </r>
  <r>
    <x v="3"/>
    <s v="0121"/>
    <n v="0"/>
    <n v="0"/>
    <n v="2013"/>
    <n v="1956"/>
    <n v="-51995.38"/>
    <n v="0"/>
    <s v="55-S2 - Retirement"/>
    <m/>
    <x v="0"/>
    <n v="2015"/>
    <b v="0"/>
  </r>
  <r>
    <x v="3"/>
    <s v="0121"/>
    <n v="0"/>
    <n v="0"/>
    <n v="2013"/>
    <n v="1957"/>
    <n v="-20.92"/>
    <n v="0"/>
    <s v="55-S2 - Retirement"/>
    <m/>
    <x v="0"/>
    <n v="2015"/>
    <b v="0"/>
  </r>
  <r>
    <x v="3"/>
    <s v="0121"/>
    <n v="0"/>
    <n v="0"/>
    <n v="2013"/>
    <n v="1958"/>
    <n v="-41.08"/>
    <n v="0"/>
    <s v="55-S2 - Retirement"/>
    <m/>
    <x v="0"/>
    <n v="2015"/>
    <b v="0"/>
  </r>
  <r>
    <x v="3"/>
    <s v="0121"/>
    <n v="0"/>
    <n v="0"/>
    <n v="2013"/>
    <n v="1963"/>
    <n v="-52.8"/>
    <n v="0"/>
    <s v="55-S2 - Retirement"/>
    <m/>
    <x v="0"/>
    <n v="2015"/>
    <b v="0"/>
  </r>
  <r>
    <x v="3"/>
    <s v="0121"/>
    <n v="0"/>
    <n v="0"/>
    <n v="2013"/>
    <n v="1971"/>
    <n v="-45.49"/>
    <n v="0"/>
    <s v="55-S2 - Retirement"/>
    <m/>
    <x v="0"/>
    <n v="2015"/>
    <b v="0"/>
  </r>
  <r>
    <x v="3"/>
    <s v="0121"/>
    <n v="0"/>
    <n v="0"/>
    <n v="2014"/>
    <n v="1956"/>
    <n v="-51680.4"/>
    <n v="0"/>
    <s v="55-S2 - Retirement"/>
    <m/>
    <x v="0"/>
    <n v="2015"/>
    <b v="0"/>
  </r>
  <r>
    <x v="3"/>
    <s v="0121"/>
    <n v="0"/>
    <n v="0"/>
    <n v="2014"/>
    <n v="1957"/>
    <n v="-20.84"/>
    <n v="0"/>
    <s v="55-S2 - Retirement"/>
    <m/>
    <x v="0"/>
    <n v="2015"/>
    <b v="0"/>
  </r>
  <r>
    <x v="3"/>
    <s v="0121"/>
    <n v="0"/>
    <n v="0"/>
    <n v="2014"/>
    <n v="1958"/>
    <n v="-41.03"/>
    <n v="0"/>
    <s v="55-S2 - Retirement"/>
    <m/>
    <x v="0"/>
    <n v="2015"/>
    <b v="0"/>
  </r>
  <r>
    <x v="3"/>
    <s v="0121"/>
    <n v="0"/>
    <n v="0"/>
    <n v="2014"/>
    <n v="1963"/>
    <n v="-53.38"/>
    <n v="0"/>
    <s v="55-S2 - Retirement"/>
    <m/>
    <x v="0"/>
    <n v="2015"/>
    <b v="0"/>
  </r>
  <r>
    <x v="3"/>
    <s v="0121"/>
    <n v="0"/>
    <n v="0"/>
    <n v="2014"/>
    <n v="1971"/>
    <n v="-46.97"/>
    <n v="0"/>
    <s v="55-S2 - Retirement"/>
    <m/>
    <x v="0"/>
    <n v="2015"/>
    <b v="0"/>
  </r>
  <r>
    <x v="3"/>
    <s v="0121"/>
    <n v="0"/>
    <n v="0"/>
    <n v="2015"/>
    <n v="1956"/>
    <n v="-1024633.92"/>
    <n v="0"/>
    <s v="55-S2 - Retirement"/>
    <m/>
    <x v="0"/>
    <n v="2015"/>
    <b v="1"/>
  </r>
  <r>
    <x v="3"/>
    <s v="0121"/>
    <n v="0"/>
    <n v="0"/>
    <n v="2015"/>
    <n v="1957"/>
    <n v="-431.38"/>
    <n v="0"/>
    <s v="55-S2 - Retirement"/>
    <m/>
    <x v="0"/>
    <n v="2015"/>
    <b v="1"/>
  </r>
  <r>
    <x v="3"/>
    <s v="0121"/>
    <n v="0"/>
    <n v="0"/>
    <n v="2015"/>
    <n v="1958"/>
    <n v="-886.99"/>
    <n v="0"/>
    <s v="55-S2 - Retirement"/>
    <m/>
    <x v="0"/>
    <n v="2015"/>
    <b v="1"/>
  </r>
  <r>
    <x v="3"/>
    <s v="0121"/>
    <n v="0"/>
    <n v="0"/>
    <n v="2015"/>
    <n v="1963"/>
    <n v="-1446.53"/>
    <n v="0"/>
    <s v="55-S2 - Retirement"/>
    <m/>
    <x v="0"/>
    <n v="2015"/>
    <b v="1"/>
  </r>
  <r>
    <x v="3"/>
    <s v="0121"/>
    <n v="0"/>
    <n v="0"/>
    <n v="2015"/>
    <n v="1971"/>
    <n v="-1913.3"/>
    <n v="0"/>
    <s v="55-S2 - Retirement"/>
    <m/>
    <x v="0"/>
    <n v="2015"/>
    <b v="1"/>
  </r>
  <r>
    <x v="3"/>
    <s v="0131"/>
    <n v="0"/>
    <n v="0"/>
    <n v="2011"/>
    <n v="1958"/>
    <n v="-29489.5"/>
    <n v="0"/>
    <s v="55-S2 - Retirement"/>
    <m/>
    <x v="0"/>
    <n v="2015"/>
    <b v="0"/>
  </r>
  <r>
    <x v="3"/>
    <s v="0131"/>
    <n v="0"/>
    <n v="0"/>
    <n v="2011"/>
    <n v="1959"/>
    <n v="-18.61"/>
    <n v="0"/>
    <s v="55-S2 - Retirement"/>
    <m/>
    <x v="0"/>
    <n v="2015"/>
    <b v="0"/>
  </r>
  <r>
    <x v="3"/>
    <s v="0131"/>
    <n v="0"/>
    <n v="0"/>
    <n v="2011"/>
    <n v="1960"/>
    <n v="-20.75"/>
    <n v="0"/>
    <s v="55-S2 - Retirement"/>
    <m/>
    <x v="0"/>
    <n v="2015"/>
    <b v="0"/>
  </r>
  <r>
    <x v="3"/>
    <s v="0131"/>
    <n v="0"/>
    <n v="0"/>
    <n v="2011"/>
    <n v="1961"/>
    <n v="-24.76"/>
    <n v="0"/>
    <s v="55-S2 - Retirement"/>
    <m/>
    <x v="0"/>
    <n v="2015"/>
    <b v="0"/>
  </r>
  <r>
    <x v="3"/>
    <s v="0131"/>
    <n v="0"/>
    <n v="0"/>
    <n v="2011"/>
    <n v="1964"/>
    <n v="-7.69"/>
    <n v="0"/>
    <s v="55-S2 - Retirement"/>
    <m/>
    <x v="0"/>
    <n v="2015"/>
    <b v="0"/>
  </r>
  <r>
    <x v="3"/>
    <s v="0131"/>
    <n v="0"/>
    <n v="0"/>
    <n v="2011"/>
    <n v="1976"/>
    <n v="-16.14"/>
    <n v="0"/>
    <s v="55-S2 - Retirement"/>
    <m/>
    <x v="0"/>
    <n v="2015"/>
    <b v="0"/>
  </r>
  <r>
    <x v="3"/>
    <s v="0131"/>
    <n v="0"/>
    <n v="0"/>
    <n v="2011"/>
    <n v="1977"/>
    <n v="-69.7"/>
    <n v="0"/>
    <s v="55-S2 - Retirement"/>
    <m/>
    <x v="0"/>
    <n v="2015"/>
    <b v="0"/>
  </r>
  <r>
    <x v="3"/>
    <s v="0131"/>
    <n v="0"/>
    <n v="0"/>
    <n v="2012"/>
    <n v="1958"/>
    <n v="-29598.86"/>
    <n v="0"/>
    <s v="55-S2 - Retirement"/>
    <m/>
    <x v="0"/>
    <n v="2015"/>
    <b v="0"/>
  </r>
  <r>
    <x v="3"/>
    <s v="0131"/>
    <n v="0"/>
    <n v="0"/>
    <n v="2012"/>
    <n v="1959"/>
    <n v="-18.72"/>
    <n v="0"/>
    <s v="55-S2 - Retirement"/>
    <m/>
    <x v="0"/>
    <n v="2015"/>
    <b v="0"/>
  </r>
  <r>
    <x v="3"/>
    <s v="0131"/>
    <n v="0"/>
    <n v="0"/>
    <n v="2012"/>
    <n v="1960"/>
    <n v="-20.93"/>
    <n v="0"/>
    <s v="55-S2 - Retirement"/>
    <m/>
    <x v="0"/>
    <n v="2015"/>
    <b v="0"/>
  </r>
  <r>
    <x v="3"/>
    <s v="0131"/>
    <n v="0"/>
    <n v="0"/>
    <n v="2012"/>
    <n v="1961"/>
    <n v="-25.03"/>
    <n v="0"/>
    <s v="55-S2 - Retirement"/>
    <m/>
    <x v="0"/>
    <n v="2015"/>
    <b v="0"/>
  </r>
  <r>
    <x v="3"/>
    <s v="0131"/>
    <n v="0"/>
    <n v="0"/>
    <n v="2012"/>
    <n v="1964"/>
    <n v="-7.84"/>
    <n v="0"/>
    <s v="55-S2 - Retirement"/>
    <m/>
    <x v="0"/>
    <n v="2015"/>
    <b v="0"/>
  </r>
  <r>
    <x v="3"/>
    <s v="0131"/>
    <n v="0"/>
    <n v="0"/>
    <n v="2012"/>
    <n v="1976"/>
    <n v="-17.04"/>
    <n v="0"/>
    <s v="55-S2 - Retirement"/>
    <m/>
    <x v="0"/>
    <n v="2015"/>
    <b v="0"/>
  </r>
  <r>
    <x v="3"/>
    <s v="0131"/>
    <n v="0"/>
    <n v="0"/>
    <n v="2012"/>
    <n v="1977"/>
    <n v="-73.83"/>
    <n v="0"/>
    <s v="55-S2 - Retirement"/>
    <m/>
    <x v="0"/>
    <n v="2015"/>
    <b v="0"/>
  </r>
  <r>
    <x v="3"/>
    <s v="0131"/>
    <n v="0"/>
    <n v="0"/>
    <n v="2013"/>
    <n v="1958"/>
    <n v="-29637.32"/>
    <n v="0"/>
    <s v="55-S2 - Retirement"/>
    <m/>
    <x v="0"/>
    <n v="2015"/>
    <b v="0"/>
  </r>
  <r>
    <x v="3"/>
    <s v="0131"/>
    <n v="0"/>
    <n v="0"/>
    <n v="2013"/>
    <n v="1959"/>
    <n v="-18.79"/>
    <n v="0"/>
    <s v="55-S2 - Retirement"/>
    <m/>
    <x v="0"/>
    <n v="2015"/>
    <b v="0"/>
  </r>
  <r>
    <x v="3"/>
    <s v="0131"/>
    <n v="0"/>
    <n v="0"/>
    <n v="2013"/>
    <n v="1960"/>
    <n v="-21.05"/>
    <n v="0"/>
    <s v="55-S2 - Retirement"/>
    <m/>
    <x v="0"/>
    <n v="2015"/>
    <b v="0"/>
  </r>
  <r>
    <x v="3"/>
    <s v="0131"/>
    <n v="0"/>
    <n v="0"/>
    <n v="2013"/>
    <n v="1961"/>
    <n v="-25.24"/>
    <n v="0"/>
    <s v="55-S2 - Retirement"/>
    <m/>
    <x v="0"/>
    <n v="2015"/>
    <b v="0"/>
  </r>
  <r>
    <x v="3"/>
    <s v="0131"/>
    <n v="0"/>
    <n v="0"/>
    <n v="2013"/>
    <n v="1964"/>
    <n v="-7.96"/>
    <n v="0"/>
    <s v="55-S2 - Retirement"/>
    <m/>
    <x v="0"/>
    <n v="2015"/>
    <b v="0"/>
  </r>
  <r>
    <x v="3"/>
    <s v="0131"/>
    <n v="0"/>
    <n v="0"/>
    <n v="2013"/>
    <n v="1976"/>
    <n v="-17.920000000000002"/>
    <n v="0"/>
    <s v="55-S2 - Retirement"/>
    <m/>
    <x v="0"/>
    <n v="2015"/>
    <b v="0"/>
  </r>
  <r>
    <x v="3"/>
    <s v="0131"/>
    <n v="0"/>
    <n v="0"/>
    <n v="2013"/>
    <n v="1977"/>
    <n v="-77.930000000000007"/>
    <n v="0"/>
    <s v="55-S2 - Retirement"/>
    <m/>
    <x v="0"/>
    <n v="2015"/>
    <b v="0"/>
  </r>
  <r>
    <x v="3"/>
    <s v="0131"/>
    <n v="0"/>
    <n v="0"/>
    <n v="2014"/>
    <n v="1958"/>
    <n v="-29598.86"/>
    <n v="0"/>
    <s v="55-S2 - Retirement"/>
    <m/>
    <x v="0"/>
    <n v="2015"/>
    <b v="0"/>
  </r>
  <r>
    <x v="3"/>
    <s v="0131"/>
    <n v="0"/>
    <n v="0"/>
    <n v="2014"/>
    <n v="1959"/>
    <n v="-18.82"/>
    <n v="0"/>
    <s v="55-S2 - Retirement"/>
    <m/>
    <x v="0"/>
    <n v="2015"/>
    <b v="0"/>
  </r>
  <r>
    <x v="3"/>
    <s v="0131"/>
    <n v="0"/>
    <n v="0"/>
    <n v="2014"/>
    <n v="1960"/>
    <n v="-21.13"/>
    <n v="0"/>
    <s v="55-S2 - Retirement"/>
    <m/>
    <x v="0"/>
    <n v="2015"/>
    <b v="0"/>
  </r>
  <r>
    <x v="3"/>
    <s v="0131"/>
    <n v="0"/>
    <n v="0"/>
    <n v="2014"/>
    <n v="1961"/>
    <n v="-25.39"/>
    <n v="0"/>
    <s v="55-S2 - Retirement"/>
    <m/>
    <x v="0"/>
    <n v="2015"/>
    <b v="0"/>
  </r>
  <r>
    <x v="3"/>
    <s v="0131"/>
    <n v="0"/>
    <n v="0"/>
    <n v="2014"/>
    <n v="1964"/>
    <n v="-8.08"/>
    <n v="0"/>
    <s v="55-S2 - Retirement"/>
    <m/>
    <x v="0"/>
    <n v="2015"/>
    <b v="0"/>
  </r>
  <r>
    <x v="3"/>
    <s v="0131"/>
    <n v="0"/>
    <n v="0"/>
    <n v="2014"/>
    <n v="1976"/>
    <n v="-18.79"/>
    <n v="0"/>
    <s v="55-S2 - Retirement"/>
    <m/>
    <x v="0"/>
    <n v="2015"/>
    <b v="0"/>
  </r>
  <r>
    <x v="3"/>
    <s v="0131"/>
    <n v="0"/>
    <n v="0"/>
    <n v="2014"/>
    <n v="1977"/>
    <n v="-81.97"/>
    <n v="0"/>
    <s v="55-S2 - Retirement"/>
    <m/>
    <x v="0"/>
    <n v="2015"/>
    <b v="0"/>
  </r>
  <r>
    <x v="3"/>
    <s v="0131"/>
    <n v="0"/>
    <n v="0"/>
    <n v="2015"/>
    <n v="1958"/>
    <n v="-639926.4"/>
    <n v="0"/>
    <s v="55-S2 - Retirement"/>
    <m/>
    <x v="0"/>
    <n v="2015"/>
    <b v="1"/>
  </r>
  <r>
    <x v="3"/>
    <s v="0131"/>
    <n v="0"/>
    <n v="0"/>
    <n v="2015"/>
    <n v="1959"/>
    <n v="-425.06"/>
    <n v="0"/>
    <s v="55-S2 - Retirement"/>
    <m/>
    <x v="0"/>
    <n v="2015"/>
    <b v="1"/>
  </r>
  <r>
    <x v="3"/>
    <s v="0131"/>
    <n v="0"/>
    <n v="0"/>
    <n v="2015"/>
    <n v="1960"/>
    <n v="-499.14"/>
    <n v="0"/>
    <s v="55-S2 - Retirement"/>
    <m/>
    <x v="0"/>
    <n v="2015"/>
    <b v="1"/>
  </r>
  <r>
    <x v="3"/>
    <s v="0131"/>
    <n v="0"/>
    <n v="0"/>
    <n v="2015"/>
    <n v="1961"/>
    <n v="-627.58000000000004"/>
    <n v="0"/>
    <s v="55-S2 - Retirement"/>
    <m/>
    <x v="0"/>
    <n v="2015"/>
    <b v="1"/>
  </r>
  <r>
    <x v="3"/>
    <s v="0131"/>
    <n v="0"/>
    <n v="0"/>
    <n v="2015"/>
    <n v="1964"/>
    <n v="-229.43"/>
    <n v="0"/>
    <s v="55-S2 - Retirement"/>
    <m/>
    <x v="0"/>
    <n v="2015"/>
    <b v="1"/>
  </r>
  <r>
    <x v="3"/>
    <s v="0131"/>
    <n v="0"/>
    <n v="0"/>
    <n v="2015"/>
    <n v="1976"/>
    <n v="-1033.1099999999999"/>
    <n v="0"/>
    <s v="55-S2 - Retirement"/>
    <m/>
    <x v="0"/>
    <n v="2015"/>
    <b v="1"/>
  </r>
  <r>
    <x v="3"/>
    <s v="0131"/>
    <n v="0"/>
    <n v="0"/>
    <n v="2015"/>
    <n v="1977"/>
    <n v="-4811.57"/>
    <n v="0"/>
    <s v="55-S2 - Retirement"/>
    <m/>
    <x v="0"/>
    <n v="2015"/>
    <b v="1"/>
  </r>
  <r>
    <x v="3"/>
    <s v="0141"/>
    <n v="0"/>
    <n v="0"/>
    <n v="2011"/>
    <n v="1962"/>
    <n v="-38892.959999999999"/>
    <n v="0"/>
    <s v="55-S2 - Retirement"/>
    <m/>
    <x v="0"/>
    <n v="2015"/>
    <b v="0"/>
  </r>
  <r>
    <x v="3"/>
    <s v="0141"/>
    <n v="0"/>
    <n v="0"/>
    <n v="2011"/>
    <n v="1964"/>
    <n v="-10478.14"/>
    <n v="0"/>
    <s v="55-S2 - Retirement"/>
    <m/>
    <x v="0"/>
    <n v="2015"/>
    <b v="0"/>
  </r>
  <r>
    <x v="3"/>
    <s v="0141"/>
    <n v="0"/>
    <n v="0"/>
    <n v="2011"/>
    <n v="1965"/>
    <n v="-265.89999999999998"/>
    <n v="0"/>
    <s v="55-S2 - Retirement"/>
    <m/>
    <x v="0"/>
    <n v="2015"/>
    <b v="0"/>
  </r>
  <r>
    <x v="3"/>
    <s v="0141"/>
    <n v="0"/>
    <n v="0"/>
    <n v="2011"/>
    <n v="1966"/>
    <n v="-481.98"/>
    <n v="0"/>
    <s v="55-S2 - Retirement"/>
    <m/>
    <x v="0"/>
    <n v="2015"/>
    <b v="0"/>
  </r>
  <r>
    <x v="3"/>
    <s v="0141"/>
    <n v="0"/>
    <n v="0"/>
    <n v="2011"/>
    <n v="1967"/>
    <n v="-647.71"/>
    <n v="0"/>
    <s v="55-S2 - Retirement"/>
    <m/>
    <x v="0"/>
    <n v="2015"/>
    <b v="0"/>
  </r>
  <r>
    <x v="3"/>
    <s v="0141"/>
    <n v="0"/>
    <n v="0"/>
    <n v="2011"/>
    <n v="1968"/>
    <n v="-54.24"/>
    <n v="0"/>
    <s v="55-S2 - Retirement"/>
    <m/>
    <x v="0"/>
    <n v="2015"/>
    <b v="0"/>
  </r>
  <r>
    <x v="3"/>
    <s v="0141"/>
    <n v="0"/>
    <n v="0"/>
    <n v="2011"/>
    <n v="1973"/>
    <n v="-56.12"/>
    <n v="0"/>
    <s v="55-S2 - Retirement"/>
    <m/>
    <x v="0"/>
    <n v="2015"/>
    <b v="0"/>
  </r>
  <r>
    <x v="3"/>
    <s v="0141"/>
    <n v="0"/>
    <n v="0"/>
    <n v="2011"/>
    <n v="1974"/>
    <n v="-10.37"/>
    <n v="0"/>
    <s v="55-S2 - Retirement"/>
    <m/>
    <x v="0"/>
    <n v="2015"/>
    <b v="0"/>
  </r>
  <r>
    <x v="3"/>
    <s v="0141"/>
    <n v="0"/>
    <n v="0"/>
    <n v="2011"/>
    <n v="1976"/>
    <n v="-28.27"/>
    <n v="0"/>
    <s v="55-S2 - Retirement"/>
    <m/>
    <x v="0"/>
    <n v="2015"/>
    <b v="0"/>
  </r>
  <r>
    <x v="3"/>
    <s v="0141"/>
    <n v="0"/>
    <n v="0"/>
    <n v="2011"/>
    <n v="1981"/>
    <n v="-99.96"/>
    <n v="0"/>
    <s v="55-S2 - Retirement"/>
    <m/>
    <x v="0"/>
    <n v="2015"/>
    <b v="0"/>
  </r>
  <r>
    <x v="3"/>
    <s v="0141"/>
    <n v="0"/>
    <n v="0"/>
    <n v="2011"/>
    <n v="1983"/>
    <n v="-16.87"/>
    <n v="0"/>
    <s v="55-S2 - Retirement"/>
    <m/>
    <x v="0"/>
    <n v="2015"/>
    <b v="0"/>
  </r>
  <r>
    <x v="3"/>
    <s v="0141"/>
    <n v="0"/>
    <n v="0"/>
    <n v="2011"/>
    <n v="1984"/>
    <n v="-207.08"/>
    <n v="0"/>
    <s v="55-S2 - Retirement"/>
    <m/>
    <x v="0"/>
    <n v="2015"/>
    <b v="0"/>
  </r>
  <r>
    <x v="3"/>
    <s v="0141"/>
    <n v="0"/>
    <n v="0"/>
    <n v="2011"/>
    <n v="1987"/>
    <n v="-30.62"/>
    <n v="0"/>
    <s v="55-S2 - Retirement"/>
    <m/>
    <x v="0"/>
    <n v="2015"/>
    <b v="0"/>
  </r>
  <r>
    <x v="3"/>
    <s v="0141"/>
    <n v="0"/>
    <n v="0"/>
    <n v="2011"/>
    <n v="1988"/>
    <n v="-463.63"/>
    <n v="0"/>
    <s v="55-S2 - Retirement"/>
    <m/>
    <x v="0"/>
    <n v="2015"/>
    <b v="0"/>
  </r>
  <r>
    <x v="3"/>
    <s v="0141"/>
    <n v="0"/>
    <n v="0"/>
    <n v="2011"/>
    <n v="1989"/>
    <n v="-14.76"/>
    <n v="0"/>
    <s v="55-S2 - Retirement"/>
    <m/>
    <x v="0"/>
    <n v="2015"/>
    <b v="0"/>
  </r>
  <r>
    <x v="3"/>
    <s v="0141"/>
    <n v="0"/>
    <n v="0"/>
    <n v="2011"/>
    <n v="1992"/>
    <n v="-91.27"/>
    <n v="0"/>
    <s v="55-S2 - Retirement"/>
    <m/>
    <x v="0"/>
    <n v="2015"/>
    <b v="0"/>
  </r>
  <r>
    <x v="3"/>
    <s v="0141"/>
    <n v="0"/>
    <n v="0"/>
    <n v="2011"/>
    <n v="1993"/>
    <n v="-646.38"/>
    <n v="0"/>
    <s v="55-S2 - Retirement"/>
    <m/>
    <x v="0"/>
    <n v="2015"/>
    <b v="0"/>
  </r>
  <r>
    <x v="3"/>
    <s v="0141"/>
    <n v="0"/>
    <n v="0"/>
    <n v="2011"/>
    <n v="1997"/>
    <n v="-354.19"/>
    <n v="0"/>
    <s v="55-S2 - Retirement"/>
    <m/>
    <x v="0"/>
    <n v="2015"/>
    <b v="0"/>
  </r>
  <r>
    <x v="3"/>
    <s v="0141"/>
    <n v="0"/>
    <n v="0"/>
    <n v="2011"/>
    <n v="1998"/>
    <n v="-2799.08"/>
    <n v="0"/>
    <s v="55-S2 - Retirement"/>
    <m/>
    <x v="0"/>
    <n v="2015"/>
    <b v="0"/>
  </r>
  <r>
    <x v="3"/>
    <s v="0141"/>
    <n v="0"/>
    <n v="0"/>
    <n v="2011"/>
    <n v="2001"/>
    <n v="-8.81"/>
    <n v="0"/>
    <s v="55-S2 - Retirement"/>
    <m/>
    <x v="0"/>
    <n v="2015"/>
    <b v="0"/>
  </r>
  <r>
    <x v="3"/>
    <s v="0141"/>
    <n v="0"/>
    <n v="0"/>
    <n v="2011"/>
    <n v="2002"/>
    <n v="-30.41"/>
    <n v="0"/>
    <s v="55-S2 - Retirement"/>
    <m/>
    <x v="0"/>
    <n v="2015"/>
    <b v="0"/>
  </r>
  <r>
    <x v="3"/>
    <s v="0141"/>
    <n v="0"/>
    <n v="0"/>
    <n v="2011"/>
    <n v="2003"/>
    <n v="-1.35"/>
    <n v="0"/>
    <s v="55-S2 - Retirement"/>
    <m/>
    <x v="0"/>
    <n v="2015"/>
    <b v="0"/>
  </r>
  <r>
    <x v="3"/>
    <s v="0141"/>
    <n v="0"/>
    <n v="0"/>
    <n v="2011"/>
    <n v="2007"/>
    <n v="-0.9"/>
    <n v="0"/>
    <s v="55-S2 - Retirement"/>
    <m/>
    <x v="0"/>
    <n v="2015"/>
    <b v="0"/>
  </r>
  <r>
    <x v="3"/>
    <s v="0141"/>
    <n v="0"/>
    <n v="0"/>
    <n v="2011"/>
    <n v="2008"/>
    <n v="-0.1"/>
    <n v="0"/>
    <s v="55-S2 - Retirement"/>
    <m/>
    <x v="0"/>
    <n v="2015"/>
    <b v="0"/>
  </r>
  <r>
    <x v="3"/>
    <s v="0141"/>
    <n v="0"/>
    <n v="0"/>
    <n v="2011"/>
    <n v="2009"/>
    <n v="-0.02"/>
    <n v="0"/>
    <s v="55-S2 - Retirement"/>
    <m/>
    <x v="0"/>
    <n v="2015"/>
    <b v="0"/>
  </r>
  <r>
    <x v="3"/>
    <s v="0141"/>
    <n v="0"/>
    <n v="0"/>
    <n v="2012"/>
    <n v="1962"/>
    <n v="-39449.33"/>
    <n v="0"/>
    <s v="55-S2 - Retirement"/>
    <m/>
    <x v="0"/>
    <n v="2015"/>
    <b v="0"/>
  </r>
  <r>
    <x v="3"/>
    <s v="0141"/>
    <n v="0"/>
    <n v="0"/>
    <n v="2012"/>
    <n v="1964"/>
    <n v="-10674.23"/>
    <n v="0"/>
    <s v="55-S2 - Retirement"/>
    <m/>
    <x v="0"/>
    <n v="2015"/>
    <b v="0"/>
  </r>
  <r>
    <x v="3"/>
    <s v="0141"/>
    <n v="0"/>
    <n v="0"/>
    <n v="2012"/>
    <n v="1965"/>
    <n v="-271.56"/>
    <n v="0"/>
    <s v="55-S2 - Retirement"/>
    <m/>
    <x v="0"/>
    <n v="2015"/>
    <b v="0"/>
  </r>
  <r>
    <x v="3"/>
    <s v="0141"/>
    <n v="0"/>
    <n v="0"/>
    <n v="2012"/>
    <n v="1966"/>
    <n v="-493.52"/>
    <n v="0"/>
    <s v="55-S2 - Retirement"/>
    <m/>
    <x v="0"/>
    <n v="2015"/>
    <b v="0"/>
  </r>
  <r>
    <x v="3"/>
    <s v="0141"/>
    <n v="0"/>
    <n v="0"/>
    <n v="2012"/>
    <n v="1967"/>
    <n v="-665.48"/>
    <n v="0"/>
    <s v="55-S2 - Retirement"/>
    <m/>
    <x v="0"/>
    <n v="2015"/>
    <b v="0"/>
  </r>
  <r>
    <x v="3"/>
    <s v="0141"/>
    <n v="0"/>
    <n v="0"/>
    <n v="2012"/>
    <n v="1968"/>
    <n v="-55.89"/>
    <n v="0"/>
    <s v="55-S2 - Retirement"/>
    <m/>
    <x v="0"/>
    <n v="2015"/>
    <b v="0"/>
  </r>
  <r>
    <x v="3"/>
    <s v="0141"/>
    <n v="0"/>
    <n v="0"/>
    <n v="2012"/>
    <n v="1973"/>
    <n v="-58.78"/>
    <n v="0"/>
    <s v="55-S2 - Retirement"/>
    <m/>
    <x v="0"/>
    <n v="2015"/>
    <b v="0"/>
  </r>
  <r>
    <x v="3"/>
    <s v="0141"/>
    <n v="0"/>
    <n v="0"/>
    <n v="2012"/>
    <n v="1974"/>
    <n v="-10.87"/>
    <n v="0"/>
    <s v="55-S2 - Retirement"/>
    <m/>
    <x v="0"/>
    <n v="2015"/>
    <b v="0"/>
  </r>
  <r>
    <x v="3"/>
    <s v="0141"/>
    <n v="0"/>
    <n v="0"/>
    <n v="2012"/>
    <n v="1976"/>
    <n v="-29.84"/>
    <n v="0"/>
    <s v="55-S2 - Retirement"/>
    <m/>
    <x v="0"/>
    <n v="2015"/>
    <b v="0"/>
  </r>
  <r>
    <x v="3"/>
    <s v="0141"/>
    <n v="0"/>
    <n v="0"/>
    <n v="2012"/>
    <n v="1981"/>
    <n v="-107.64"/>
    <n v="0"/>
    <s v="55-S2 - Retirement"/>
    <m/>
    <x v="0"/>
    <n v="2015"/>
    <b v="0"/>
  </r>
  <r>
    <x v="3"/>
    <s v="0141"/>
    <n v="0"/>
    <n v="0"/>
    <n v="2012"/>
    <n v="1983"/>
    <n v="-18.34"/>
    <n v="0"/>
    <s v="55-S2 - Retirement"/>
    <m/>
    <x v="0"/>
    <n v="2015"/>
    <b v="0"/>
  </r>
  <r>
    <x v="3"/>
    <s v="0141"/>
    <n v="0"/>
    <n v="0"/>
    <n v="2012"/>
    <n v="1984"/>
    <n v="-227.42"/>
    <n v="0"/>
    <s v="55-S2 - Retirement"/>
    <m/>
    <x v="0"/>
    <n v="2015"/>
    <b v="0"/>
  </r>
  <r>
    <x v="3"/>
    <s v="0141"/>
    <n v="0"/>
    <n v="0"/>
    <n v="2012"/>
    <n v="1987"/>
    <n v="-34.06"/>
    <n v="0"/>
    <s v="55-S2 - Retirement"/>
    <m/>
    <x v="0"/>
    <n v="2015"/>
    <b v="0"/>
  </r>
  <r>
    <x v="3"/>
    <s v="0141"/>
    <n v="0"/>
    <n v="0"/>
    <n v="2012"/>
    <n v="1988"/>
    <n v="-519.35"/>
    <n v="0"/>
    <s v="55-S2 - Retirement"/>
    <m/>
    <x v="0"/>
    <n v="2015"/>
    <b v="0"/>
  </r>
  <r>
    <x v="3"/>
    <s v="0141"/>
    <n v="0"/>
    <n v="0"/>
    <n v="2012"/>
    <n v="1989"/>
    <n v="-16.71"/>
    <n v="0"/>
    <s v="55-S2 - Retirement"/>
    <m/>
    <x v="0"/>
    <n v="2015"/>
    <b v="0"/>
  </r>
  <r>
    <x v="3"/>
    <s v="0141"/>
    <n v="0"/>
    <n v="0"/>
    <n v="2012"/>
    <n v="1992"/>
    <n v="-105.74"/>
    <n v="0"/>
    <s v="55-S2 - Retirement"/>
    <m/>
    <x v="0"/>
    <n v="2015"/>
    <b v="0"/>
  </r>
  <r>
    <x v="3"/>
    <s v="0141"/>
    <n v="0"/>
    <n v="0"/>
    <n v="2012"/>
    <n v="1993"/>
    <n v="-756.93"/>
    <n v="0"/>
    <s v="55-S2 - Retirement"/>
    <m/>
    <x v="0"/>
    <n v="2015"/>
    <b v="0"/>
  </r>
  <r>
    <x v="3"/>
    <s v="0141"/>
    <n v="0"/>
    <n v="0"/>
    <n v="2012"/>
    <n v="1997"/>
    <n v="-438.07"/>
    <n v="0"/>
    <s v="55-S2 - Retirement"/>
    <m/>
    <x v="0"/>
    <n v="2015"/>
    <b v="0"/>
  </r>
  <r>
    <x v="3"/>
    <s v="0141"/>
    <n v="0"/>
    <n v="0"/>
    <n v="2012"/>
    <n v="1998"/>
    <n v="-3544.13"/>
    <n v="0"/>
    <s v="55-S2 - Retirement"/>
    <m/>
    <x v="0"/>
    <n v="2015"/>
    <b v="0"/>
  </r>
  <r>
    <x v="3"/>
    <s v="0141"/>
    <n v="0"/>
    <n v="0"/>
    <n v="2012"/>
    <n v="2001"/>
    <n v="-12.12"/>
    <n v="0"/>
    <s v="55-S2 - Retirement"/>
    <m/>
    <x v="0"/>
    <n v="2015"/>
    <b v="0"/>
  </r>
  <r>
    <x v="3"/>
    <s v="0141"/>
    <n v="0"/>
    <n v="0"/>
    <n v="2012"/>
    <n v="2002"/>
    <n v="-43.03"/>
    <n v="0"/>
    <s v="55-S2 - Retirement"/>
    <m/>
    <x v="0"/>
    <n v="2015"/>
    <b v="0"/>
  </r>
  <r>
    <x v="3"/>
    <s v="0141"/>
    <n v="0"/>
    <n v="0"/>
    <n v="2012"/>
    <n v="2003"/>
    <n v="-2"/>
    <n v="0"/>
    <s v="55-S2 - Retirement"/>
    <m/>
    <x v="0"/>
    <n v="2015"/>
    <b v="0"/>
  </r>
  <r>
    <x v="3"/>
    <s v="0141"/>
    <n v="0"/>
    <n v="0"/>
    <n v="2012"/>
    <n v="2007"/>
    <n v="-1.93"/>
    <n v="0"/>
    <s v="55-S2 - Retirement"/>
    <m/>
    <x v="0"/>
    <n v="2015"/>
    <b v="0"/>
  </r>
  <r>
    <x v="3"/>
    <s v="0141"/>
    <n v="0"/>
    <n v="0"/>
    <n v="2012"/>
    <n v="2008"/>
    <n v="-0.26"/>
    <n v="0"/>
    <s v="55-S2 - Retirement"/>
    <m/>
    <x v="0"/>
    <n v="2015"/>
    <b v="0"/>
  </r>
  <r>
    <x v="3"/>
    <s v="0141"/>
    <n v="0"/>
    <n v="0"/>
    <n v="2012"/>
    <n v="2009"/>
    <n v="-0.09"/>
    <n v="0"/>
    <s v="55-S2 - Retirement"/>
    <m/>
    <x v="0"/>
    <n v="2015"/>
    <b v="0"/>
  </r>
  <r>
    <x v="3"/>
    <s v="0141"/>
    <n v="0"/>
    <n v="0"/>
    <n v="2012"/>
    <n v="2010"/>
    <n v="-0.01"/>
    <n v="0"/>
    <s v="55-S2 - Retirement"/>
    <m/>
    <x v="0"/>
    <n v="2015"/>
    <b v="0"/>
  </r>
  <r>
    <x v="3"/>
    <s v="0141"/>
    <n v="0"/>
    <n v="0"/>
    <n v="2013"/>
    <n v="1962"/>
    <n v="-39880.629999999997"/>
    <n v="0"/>
    <s v="55-S2 - Retirement"/>
    <m/>
    <x v="0"/>
    <n v="2015"/>
    <b v="0"/>
  </r>
  <r>
    <x v="3"/>
    <s v="0141"/>
    <n v="0"/>
    <n v="0"/>
    <n v="2013"/>
    <n v="1964"/>
    <n v="-10847.05"/>
    <n v="0"/>
    <s v="55-S2 - Retirement"/>
    <m/>
    <x v="0"/>
    <n v="2015"/>
    <b v="0"/>
  </r>
  <r>
    <x v="3"/>
    <s v="0141"/>
    <n v="0"/>
    <n v="0"/>
    <n v="2013"/>
    <n v="1965"/>
    <n v="-276.64999999999998"/>
    <n v="0"/>
    <s v="55-S2 - Retirement"/>
    <m/>
    <x v="0"/>
    <n v="2015"/>
    <b v="0"/>
  </r>
  <r>
    <x v="3"/>
    <s v="0141"/>
    <n v="0"/>
    <n v="0"/>
    <n v="2013"/>
    <n v="1966"/>
    <n v="-504.03"/>
    <n v="0"/>
    <s v="55-S2 - Retirement"/>
    <m/>
    <x v="0"/>
    <n v="2015"/>
    <b v="0"/>
  </r>
  <r>
    <x v="3"/>
    <s v="0141"/>
    <n v="0"/>
    <n v="0"/>
    <n v="2013"/>
    <n v="1967"/>
    <n v="-681.41"/>
    <n v="0"/>
    <s v="55-S2 - Retirement"/>
    <m/>
    <x v="0"/>
    <n v="2015"/>
    <b v="0"/>
  </r>
  <r>
    <x v="3"/>
    <s v="0141"/>
    <n v="0"/>
    <n v="0"/>
    <n v="2013"/>
    <n v="1968"/>
    <n v="-57.43"/>
    <n v="0"/>
    <s v="55-S2 - Retirement"/>
    <m/>
    <x v="0"/>
    <n v="2015"/>
    <b v="0"/>
  </r>
  <r>
    <x v="3"/>
    <s v="0141"/>
    <n v="0"/>
    <n v="0"/>
    <n v="2013"/>
    <n v="1973"/>
    <n v="-61.22"/>
    <n v="0"/>
    <s v="55-S2 - Retirement"/>
    <m/>
    <x v="0"/>
    <n v="2015"/>
    <b v="0"/>
  </r>
  <r>
    <x v="3"/>
    <s v="0141"/>
    <n v="0"/>
    <n v="0"/>
    <n v="2013"/>
    <n v="1974"/>
    <n v="-11.39"/>
    <n v="0"/>
    <s v="55-S2 - Retirement"/>
    <m/>
    <x v="0"/>
    <n v="2015"/>
    <b v="0"/>
  </r>
  <r>
    <x v="3"/>
    <s v="0141"/>
    <n v="0"/>
    <n v="0"/>
    <n v="2013"/>
    <n v="1976"/>
    <n v="-31.39"/>
    <n v="0"/>
    <s v="55-S2 - Retirement"/>
    <m/>
    <x v="0"/>
    <n v="2015"/>
    <b v="0"/>
  </r>
  <r>
    <x v="3"/>
    <s v="0141"/>
    <n v="0"/>
    <n v="0"/>
    <n v="2013"/>
    <n v="1981"/>
    <n v="-115.4"/>
    <n v="0"/>
    <s v="55-S2 - Retirement"/>
    <m/>
    <x v="0"/>
    <n v="2015"/>
    <b v="0"/>
  </r>
  <r>
    <x v="3"/>
    <s v="0141"/>
    <n v="0"/>
    <n v="0"/>
    <n v="2013"/>
    <n v="1983"/>
    <n v="-19.84"/>
    <n v="0"/>
    <s v="55-S2 - Retirement"/>
    <m/>
    <x v="0"/>
    <n v="2015"/>
    <b v="0"/>
  </r>
  <r>
    <x v="3"/>
    <s v="0141"/>
    <n v="0"/>
    <n v="0"/>
    <n v="2013"/>
    <n v="1984"/>
    <n v="-247.23"/>
    <n v="0"/>
    <s v="55-S2 - Retirement"/>
    <m/>
    <x v="0"/>
    <n v="2015"/>
    <b v="0"/>
  </r>
  <r>
    <x v="3"/>
    <s v="0141"/>
    <n v="0"/>
    <n v="0"/>
    <n v="2013"/>
    <n v="1987"/>
    <n v="-37.65"/>
    <n v="0"/>
    <s v="55-S2 - Retirement"/>
    <m/>
    <x v="0"/>
    <n v="2015"/>
    <b v="0"/>
  </r>
  <r>
    <x v="3"/>
    <s v="0141"/>
    <n v="0"/>
    <n v="0"/>
    <n v="2013"/>
    <n v="1988"/>
    <n v="-577.78"/>
    <n v="0"/>
    <s v="55-S2 - Retirement"/>
    <m/>
    <x v="0"/>
    <n v="2015"/>
    <b v="0"/>
  </r>
  <r>
    <x v="3"/>
    <s v="0141"/>
    <n v="0"/>
    <n v="0"/>
    <n v="2013"/>
    <n v="1989"/>
    <n v="-18.72"/>
    <n v="0"/>
    <s v="55-S2 - Retirement"/>
    <m/>
    <x v="0"/>
    <n v="2015"/>
    <b v="0"/>
  </r>
  <r>
    <x v="3"/>
    <s v="0141"/>
    <n v="0"/>
    <n v="0"/>
    <n v="2013"/>
    <n v="1992"/>
    <n v="-121.35"/>
    <n v="0"/>
    <s v="55-S2 - Retirement"/>
    <m/>
    <x v="0"/>
    <n v="2015"/>
    <b v="0"/>
  </r>
  <r>
    <x v="3"/>
    <s v="0141"/>
    <n v="0"/>
    <n v="0"/>
    <n v="2013"/>
    <n v="1993"/>
    <n v="-876.99"/>
    <n v="0"/>
    <s v="55-S2 - Retirement"/>
    <m/>
    <x v="0"/>
    <n v="2015"/>
    <b v="0"/>
  </r>
  <r>
    <x v="3"/>
    <s v="0141"/>
    <n v="0"/>
    <n v="0"/>
    <n v="2013"/>
    <n v="1997"/>
    <n v="-533.53"/>
    <n v="0"/>
    <s v="55-S2 - Retirement"/>
    <m/>
    <x v="0"/>
    <n v="2015"/>
    <b v="0"/>
  </r>
  <r>
    <x v="3"/>
    <s v="0141"/>
    <n v="0"/>
    <n v="0"/>
    <n v="2013"/>
    <n v="1998"/>
    <n v="-4383.51"/>
    <n v="0"/>
    <s v="55-S2 - Retirement"/>
    <m/>
    <x v="0"/>
    <n v="2015"/>
    <b v="0"/>
  </r>
  <r>
    <x v="3"/>
    <s v="0141"/>
    <n v="0"/>
    <n v="0"/>
    <n v="2013"/>
    <n v="2001"/>
    <n v="-16.190000000000001"/>
    <n v="0"/>
    <s v="55-S2 - Retirement"/>
    <m/>
    <x v="0"/>
    <n v="2015"/>
    <b v="0"/>
  </r>
  <r>
    <x v="3"/>
    <s v="0141"/>
    <n v="0"/>
    <n v="0"/>
    <n v="2013"/>
    <n v="2002"/>
    <n v="-59.24"/>
    <n v="0"/>
    <s v="55-S2 - Retirement"/>
    <m/>
    <x v="0"/>
    <n v="2015"/>
    <b v="0"/>
  </r>
  <r>
    <x v="3"/>
    <s v="0141"/>
    <n v="0"/>
    <n v="0"/>
    <n v="2013"/>
    <n v="2003"/>
    <n v="-2.84"/>
    <n v="0"/>
    <s v="55-S2 - Retirement"/>
    <m/>
    <x v="0"/>
    <n v="2015"/>
    <b v="0"/>
  </r>
  <r>
    <x v="3"/>
    <s v="0141"/>
    <n v="0"/>
    <n v="0"/>
    <n v="2013"/>
    <n v="2007"/>
    <n v="-3.74"/>
    <n v="0"/>
    <s v="55-S2 - Retirement"/>
    <m/>
    <x v="0"/>
    <n v="2015"/>
    <b v="0"/>
  </r>
  <r>
    <x v="3"/>
    <s v="0141"/>
    <n v="0"/>
    <n v="0"/>
    <n v="2013"/>
    <n v="2008"/>
    <n v="-0.56999999999999995"/>
    <n v="0"/>
    <s v="55-S2 - Retirement"/>
    <m/>
    <x v="0"/>
    <n v="2015"/>
    <b v="0"/>
  </r>
  <r>
    <x v="3"/>
    <s v="0141"/>
    <n v="0"/>
    <n v="0"/>
    <n v="2013"/>
    <n v="2009"/>
    <n v="-0.24"/>
    <n v="0"/>
    <s v="55-S2 - Retirement"/>
    <m/>
    <x v="0"/>
    <n v="2015"/>
    <b v="0"/>
  </r>
  <r>
    <x v="3"/>
    <s v="0141"/>
    <n v="0"/>
    <n v="0"/>
    <n v="2013"/>
    <n v="2010"/>
    <n v="-0.05"/>
    <n v="0"/>
    <s v="55-S2 - Retirement"/>
    <m/>
    <x v="0"/>
    <n v="2015"/>
    <b v="0"/>
  </r>
  <r>
    <x v="3"/>
    <s v="0141"/>
    <n v="0"/>
    <n v="0"/>
    <n v="2014"/>
    <n v="1962"/>
    <n v="-40219.82"/>
    <n v="0"/>
    <s v="55-S2 - Retirement"/>
    <m/>
    <x v="0"/>
    <n v="2015"/>
    <b v="0"/>
  </r>
  <r>
    <x v="3"/>
    <s v="0141"/>
    <n v="0"/>
    <n v="0"/>
    <n v="2014"/>
    <n v="1964"/>
    <n v="-11002.22"/>
    <n v="0"/>
    <s v="55-S2 - Retirement"/>
    <m/>
    <x v="0"/>
    <n v="2015"/>
    <b v="0"/>
  </r>
  <r>
    <x v="3"/>
    <s v="0141"/>
    <n v="0"/>
    <n v="0"/>
    <n v="2014"/>
    <n v="1965"/>
    <n v="-281.12"/>
    <n v="0"/>
    <s v="55-S2 - Retirement"/>
    <m/>
    <x v="0"/>
    <n v="2015"/>
    <b v="0"/>
  </r>
  <r>
    <x v="3"/>
    <s v="0141"/>
    <n v="0"/>
    <n v="0"/>
    <n v="2014"/>
    <n v="1966"/>
    <n v="-513.46"/>
    <n v="0"/>
    <s v="55-S2 - Retirement"/>
    <m/>
    <x v="0"/>
    <n v="2015"/>
    <b v="0"/>
  </r>
  <r>
    <x v="3"/>
    <s v="0141"/>
    <n v="0"/>
    <n v="0"/>
    <n v="2014"/>
    <n v="1967"/>
    <n v="-695.92"/>
    <n v="0"/>
    <s v="55-S2 - Retirement"/>
    <m/>
    <x v="0"/>
    <n v="2015"/>
    <b v="0"/>
  </r>
  <r>
    <x v="3"/>
    <s v="0141"/>
    <n v="0"/>
    <n v="0"/>
    <n v="2014"/>
    <n v="1968"/>
    <n v="-58.8"/>
    <n v="0"/>
    <s v="55-S2 - Retirement"/>
    <m/>
    <x v="0"/>
    <n v="2015"/>
    <b v="0"/>
  </r>
  <r>
    <x v="3"/>
    <s v="0141"/>
    <n v="0"/>
    <n v="0"/>
    <n v="2014"/>
    <n v="1973"/>
    <n v="-63.57"/>
    <n v="0"/>
    <s v="55-S2 - Retirement"/>
    <m/>
    <x v="0"/>
    <n v="2015"/>
    <b v="0"/>
  </r>
  <r>
    <x v="3"/>
    <s v="0141"/>
    <n v="0"/>
    <n v="0"/>
    <n v="2014"/>
    <n v="1974"/>
    <n v="-11.86"/>
    <n v="0"/>
    <s v="55-S2 - Retirement"/>
    <m/>
    <x v="0"/>
    <n v="2015"/>
    <b v="0"/>
  </r>
  <r>
    <x v="3"/>
    <s v="0141"/>
    <n v="0"/>
    <n v="0"/>
    <n v="2014"/>
    <n v="1976"/>
    <n v="-32.909999999999997"/>
    <n v="0"/>
    <s v="55-S2 - Retirement"/>
    <m/>
    <x v="0"/>
    <n v="2015"/>
    <b v="0"/>
  </r>
  <r>
    <x v="3"/>
    <s v="0141"/>
    <n v="0"/>
    <n v="0"/>
    <n v="2014"/>
    <n v="1981"/>
    <n v="-123.43"/>
    <n v="0"/>
    <s v="55-S2 - Retirement"/>
    <m/>
    <x v="0"/>
    <n v="2015"/>
    <b v="0"/>
  </r>
  <r>
    <x v="3"/>
    <s v="0141"/>
    <n v="0"/>
    <n v="0"/>
    <n v="2014"/>
    <n v="1983"/>
    <n v="-21.37"/>
    <n v="0"/>
    <s v="55-S2 - Retirement"/>
    <m/>
    <x v="0"/>
    <n v="2015"/>
    <b v="0"/>
  </r>
  <r>
    <x v="3"/>
    <s v="0141"/>
    <n v="0"/>
    <n v="0"/>
    <n v="2014"/>
    <n v="1984"/>
    <n v="-267.45"/>
    <n v="0"/>
    <s v="55-S2 - Retirement"/>
    <m/>
    <x v="0"/>
    <n v="2015"/>
    <b v="0"/>
  </r>
  <r>
    <x v="3"/>
    <s v="0141"/>
    <n v="0"/>
    <n v="0"/>
    <n v="2014"/>
    <n v="1987"/>
    <n v="-41.38"/>
    <n v="0"/>
    <s v="55-S2 - Retirement"/>
    <m/>
    <x v="0"/>
    <n v="2015"/>
    <b v="0"/>
  </r>
  <r>
    <x v="3"/>
    <s v="0141"/>
    <n v="0"/>
    <n v="0"/>
    <n v="2014"/>
    <n v="1988"/>
    <n v="-638.71"/>
    <n v="0"/>
    <s v="55-S2 - Retirement"/>
    <m/>
    <x v="0"/>
    <n v="2015"/>
    <b v="0"/>
  </r>
  <r>
    <x v="3"/>
    <s v="0141"/>
    <n v="0"/>
    <n v="0"/>
    <n v="2014"/>
    <n v="1989"/>
    <n v="-20.83"/>
    <n v="0"/>
    <s v="55-S2 - Retirement"/>
    <m/>
    <x v="0"/>
    <n v="2015"/>
    <b v="0"/>
  </r>
  <r>
    <x v="3"/>
    <s v="0141"/>
    <n v="0"/>
    <n v="0"/>
    <n v="2014"/>
    <n v="1992"/>
    <n v="-138.54"/>
    <n v="0"/>
    <s v="55-S2 - Retirement"/>
    <m/>
    <x v="0"/>
    <n v="2015"/>
    <b v="0"/>
  </r>
  <r>
    <x v="3"/>
    <s v="0141"/>
    <n v="0"/>
    <n v="0"/>
    <n v="2014"/>
    <n v="1993"/>
    <n v="-1006.42"/>
    <n v="0"/>
    <s v="55-S2 - Retirement"/>
    <m/>
    <x v="0"/>
    <n v="2015"/>
    <b v="0"/>
  </r>
  <r>
    <x v="3"/>
    <s v="0141"/>
    <n v="0"/>
    <n v="0"/>
    <n v="2014"/>
    <n v="1997"/>
    <n v="-647.03"/>
    <n v="0"/>
    <s v="55-S2 - Retirement"/>
    <m/>
    <x v="0"/>
    <n v="2015"/>
    <b v="0"/>
  </r>
  <r>
    <x v="3"/>
    <s v="0141"/>
    <n v="0"/>
    <n v="0"/>
    <n v="2014"/>
    <n v="1998"/>
    <n v="-5338.71"/>
    <n v="0"/>
    <s v="55-S2 - Retirement"/>
    <m/>
    <x v="0"/>
    <n v="2015"/>
    <b v="0"/>
  </r>
  <r>
    <x v="3"/>
    <s v="0141"/>
    <n v="0"/>
    <n v="0"/>
    <n v="2014"/>
    <n v="2001"/>
    <n v="-20.86"/>
    <n v="0"/>
    <s v="55-S2 - Retirement"/>
    <m/>
    <x v="0"/>
    <n v="2015"/>
    <b v="0"/>
  </r>
  <r>
    <x v="3"/>
    <s v="0141"/>
    <n v="0"/>
    <n v="0"/>
    <n v="2014"/>
    <n v="2002"/>
    <n v="-79.099999999999994"/>
    <n v="0"/>
    <s v="55-S2 - Retirement"/>
    <m/>
    <x v="0"/>
    <n v="2015"/>
    <b v="0"/>
  </r>
  <r>
    <x v="3"/>
    <s v="0141"/>
    <n v="0"/>
    <n v="0"/>
    <n v="2014"/>
    <n v="2003"/>
    <n v="-3.9"/>
    <n v="0"/>
    <s v="55-S2 - Retirement"/>
    <m/>
    <x v="0"/>
    <n v="2015"/>
    <b v="0"/>
  </r>
  <r>
    <x v="3"/>
    <s v="0141"/>
    <n v="0"/>
    <n v="0"/>
    <n v="2014"/>
    <n v="2007"/>
    <n v="-6.34"/>
    <n v="0"/>
    <s v="55-S2 - Retirement"/>
    <m/>
    <x v="0"/>
    <n v="2015"/>
    <b v="0"/>
  </r>
  <r>
    <x v="3"/>
    <s v="0141"/>
    <n v="0"/>
    <n v="0"/>
    <n v="2014"/>
    <n v="2008"/>
    <n v="-1.1000000000000001"/>
    <n v="0"/>
    <s v="55-S2 - Retirement"/>
    <m/>
    <x v="0"/>
    <n v="2015"/>
    <b v="0"/>
  </r>
  <r>
    <x v="3"/>
    <s v="0141"/>
    <n v="0"/>
    <n v="0"/>
    <n v="2014"/>
    <n v="2009"/>
    <n v="-0.51"/>
    <n v="0"/>
    <s v="55-S2 - Retirement"/>
    <m/>
    <x v="0"/>
    <n v="2015"/>
    <b v="0"/>
  </r>
  <r>
    <x v="3"/>
    <s v="0141"/>
    <n v="0"/>
    <n v="0"/>
    <n v="2014"/>
    <n v="2010"/>
    <n v="-0.14000000000000001"/>
    <n v="0"/>
    <s v="55-S2 - Retirement"/>
    <m/>
    <x v="0"/>
    <n v="2015"/>
    <b v="0"/>
  </r>
  <r>
    <x v="3"/>
    <s v="0141"/>
    <n v="0"/>
    <n v="0"/>
    <n v="2015"/>
    <n v="1962"/>
    <n v="-1040462.67"/>
    <n v="0"/>
    <s v="55-S2 - Retirement"/>
    <m/>
    <x v="0"/>
    <n v="2015"/>
    <b v="1"/>
  </r>
  <r>
    <x v="3"/>
    <s v="0141"/>
    <n v="0"/>
    <n v="0"/>
    <n v="2015"/>
    <n v="1964"/>
    <n v="-312519.33"/>
    <n v="0"/>
    <s v="55-S2 - Retirement"/>
    <m/>
    <x v="0"/>
    <n v="2015"/>
    <b v="1"/>
  </r>
  <r>
    <x v="3"/>
    <s v="0141"/>
    <n v="0"/>
    <n v="0"/>
    <n v="2015"/>
    <n v="1965"/>
    <n v="-8384.77"/>
    <n v="0"/>
    <s v="55-S2 - Retirement"/>
    <m/>
    <x v="0"/>
    <n v="2015"/>
    <b v="1"/>
  </r>
  <r>
    <x v="3"/>
    <s v="0141"/>
    <n v="0"/>
    <n v="0"/>
    <n v="2015"/>
    <n v="1966"/>
    <n v="-16084.01"/>
    <n v="0"/>
    <s v="55-S2 - Retirement"/>
    <m/>
    <x v="0"/>
    <n v="2015"/>
    <b v="1"/>
  </r>
  <r>
    <x v="3"/>
    <s v="0141"/>
    <n v="0"/>
    <n v="0"/>
    <n v="2015"/>
    <n v="1967"/>
    <n v="-22916.48"/>
    <n v="0"/>
    <s v="55-S2 - Retirement"/>
    <m/>
    <x v="0"/>
    <n v="2015"/>
    <b v="1"/>
  </r>
  <r>
    <x v="3"/>
    <s v="0141"/>
    <n v="0"/>
    <n v="0"/>
    <n v="2015"/>
    <n v="1968"/>
    <n v="-2037.64"/>
    <n v="0"/>
    <s v="55-S2 - Retirement"/>
    <m/>
    <x v="0"/>
    <n v="2015"/>
    <b v="1"/>
  </r>
  <r>
    <x v="3"/>
    <s v="0141"/>
    <n v="0"/>
    <n v="0"/>
    <n v="2015"/>
    <n v="1973"/>
    <n v="-2902.31"/>
    <n v="0"/>
    <s v="55-S2 - Retirement"/>
    <m/>
    <x v="0"/>
    <n v="2015"/>
    <b v="1"/>
  </r>
  <r>
    <x v="3"/>
    <s v="0141"/>
    <n v="0"/>
    <n v="0"/>
    <n v="2015"/>
    <n v="1974"/>
    <n v="-574.51"/>
    <n v="0"/>
    <s v="55-S2 - Retirement"/>
    <m/>
    <x v="0"/>
    <n v="2015"/>
    <b v="1"/>
  </r>
  <r>
    <x v="3"/>
    <s v="0141"/>
    <n v="0"/>
    <n v="0"/>
    <n v="2015"/>
    <n v="1976"/>
    <n v="-1809.59"/>
    <n v="0"/>
    <s v="55-S2 - Retirement"/>
    <m/>
    <x v="0"/>
    <n v="2015"/>
    <b v="1"/>
  </r>
  <r>
    <x v="3"/>
    <s v="0141"/>
    <n v="0"/>
    <n v="0"/>
    <n v="2015"/>
    <n v="1981"/>
    <n v="-9648.57"/>
    <n v="0"/>
    <s v="55-S2 - Retirement"/>
    <m/>
    <x v="0"/>
    <n v="2015"/>
    <b v="1"/>
  </r>
  <r>
    <x v="3"/>
    <s v="0141"/>
    <n v="0"/>
    <n v="0"/>
    <n v="2015"/>
    <n v="1983"/>
    <n v="-1962.58"/>
    <n v="0"/>
    <s v="55-S2 - Retirement"/>
    <m/>
    <x v="0"/>
    <n v="2015"/>
    <b v="1"/>
  </r>
  <r>
    <x v="3"/>
    <s v="0141"/>
    <n v="0"/>
    <n v="0"/>
    <n v="2015"/>
    <n v="1984"/>
    <n v="-26742.82"/>
    <n v="0"/>
    <s v="55-S2 - Retirement"/>
    <m/>
    <x v="0"/>
    <n v="2015"/>
    <b v="1"/>
  </r>
  <r>
    <x v="3"/>
    <s v="0141"/>
    <n v="0"/>
    <n v="0"/>
    <n v="2015"/>
    <n v="1987"/>
    <n v="-5492.29"/>
    <n v="0"/>
    <s v="55-S2 - Retirement"/>
    <m/>
    <x v="0"/>
    <n v="2015"/>
    <b v="1"/>
  </r>
  <r>
    <x v="3"/>
    <s v="0141"/>
    <n v="0"/>
    <n v="0"/>
    <n v="2015"/>
    <n v="1988"/>
    <n v="-93866.53"/>
    <n v="0"/>
    <s v="55-S2 - Retirement"/>
    <m/>
    <x v="0"/>
    <n v="2015"/>
    <b v="1"/>
  </r>
  <r>
    <x v="3"/>
    <s v="0141"/>
    <n v="0"/>
    <n v="0"/>
    <n v="2015"/>
    <n v="1989"/>
    <n v="-3406.98"/>
    <n v="0"/>
    <s v="55-S2 - Retirement"/>
    <m/>
    <x v="0"/>
    <n v="2015"/>
    <b v="1"/>
  </r>
  <r>
    <x v="3"/>
    <s v="0141"/>
    <n v="0"/>
    <n v="0"/>
    <n v="2015"/>
    <n v="1992"/>
    <n v="-32503.1"/>
    <n v="0"/>
    <s v="55-S2 - Retirement"/>
    <m/>
    <x v="0"/>
    <n v="2015"/>
    <b v="1"/>
  </r>
  <r>
    <x v="3"/>
    <s v="0141"/>
    <n v="0"/>
    <n v="0"/>
    <n v="2015"/>
    <n v="1993"/>
    <n v="-270722.28000000003"/>
    <n v="0"/>
    <s v="55-S2 - Retirement"/>
    <m/>
    <x v="0"/>
    <n v="2015"/>
    <b v="1"/>
  </r>
  <r>
    <x v="3"/>
    <s v="0141"/>
    <n v="0"/>
    <n v="0"/>
    <n v="2015"/>
    <n v="1997"/>
    <n v="-325027.18"/>
    <n v="0"/>
    <s v="55-S2 - Retirement"/>
    <m/>
    <x v="0"/>
    <n v="2015"/>
    <b v="1"/>
  </r>
  <r>
    <x v="3"/>
    <s v="0141"/>
    <n v="0"/>
    <n v="0"/>
    <n v="2015"/>
    <n v="1998"/>
    <n v="-3258829"/>
    <n v="0"/>
    <s v="55-S2 - Retirement"/>
    <m/>
    <x v="0"/>
    <n v="2015"/>
    <b v="1"/>
  </r>
  <r>
    <x v="3"/>
    <s v="0141"/>
    <n v="0"/>
    <n v="0"/>
    <n v="2015"/>
    <n v="2001"/>
    <n v="-24387.02"/>
    <n v="0"/>
    <s v="55-S2 - Retirement"/>
    <m/>
    <x v="0"/>
    <n v="2015"/>
    <b v="1"/>
  </r>
  <r>
    <x v="3"/>
    <s v="0141"/>
    <n v="0"/>
    <n v="0"/>
    <n v="2015"/>
    <n v="2002"/>
    <n v="-119267.59"/>
    <n v="0"/>
    <s v="55-S2 - Retirement"/>
    <m/>
    <x v="0"/>
    <n v="2015"/>
    <b v="1"/>
  </r>
  <r>
    <x v="3"/>
    <s v="0141"/>
    <n v="0"/>
    <n v="0"/>
    <n v="2015"/>
    <n v="2003"/>
    <n v="-7865.54"/>
    <n v="0"/>
    <s v="55-S2 - Retirement"/>
    <m/>
    <x v="0"/>
    <n v="2015"/>
    <b v="1"/>
  </r>
  <r>
    <x v="3"/>
    <s v="0141"/>
    <n v="0"/>
    <n v="0"/>
    <n v="2015"/>
    <n v="2007"/>
    <n v="-57938.32"/>
    <n v="0"/>
    <s v="55-S2 - Retirement"/>
    <m/>
    <x v="0"/>
    <n v="2015"/>
    <b v="1"/>
  </r>
  <r>
    <x v="3"/>
    <s v="0141"/>
    <n v="0"/>
    <n v="0"/>
    <n v="2015"/>
    <n v="2008"/>
    <n v="-17092.61"/>
    <n v="0"/>
    <s v="55-S2 - Retirement"/>
    <m/>
    <x v="0"/>
    <n v="2015"/>
    <b v="1"/>
  </r>
  <r>
    <x v="3"/>
    <s v="0141"/>
    <n v="0"/>
    <n v="0"/>
    <n v="2015"/>
    <n v="2009"/>
    <n v="-15342.92"/>
    <n v="0"/>
    <s v="55-S2 - Retirement"/>
    <m/>
    <x v="0"/>
    <n v="2015"/>
    <b v="1"/>
  </r>
  <r>
    <x v="3"/>
    <s v="0141"/>
    <n v="0"/>
    <n v="0"/>
    <n v="2015"/>
    <n v="2010"/>
    <n v="-9307.32"/>
    <n v="0"/>
    <s v="55-S2 - Retirement"/>
    <m/>
    <x v="0"/>
    <n v="2015"/>
    <b v="1"/>
  </r>
  <r>
    <x v="3"/>
    <s v="0142"/>
    <n v="0"/>
    <n v="0"/>
    <n v="2011"/>
    <n v="1976"/>
    <n v="-13515.44"/>
    <n v="0"/>
    <s v="55-S2 - Retirement"/>
    <m/>
    <x v="0"/>
    <n v="2015"/>
    <b v="0"/>
  </r>
  <r>
    <x v="3"/>
    <s v="0142"/>
    <n v="0"/>
    <n v="0"/>
    <n v="2011"/>
    <n v="1977"/>
    <n v="-592.52"/>
    <n v="0"/>
    <s v="55-S2 - Retirement"/>
    <m/>
    <x v="0"/>
    <n v="2015"/>
    <b v="0"/>
  </r>
  <r>
    <x v="3"/>
    <s v="0142"/>
    <n v="0"/>
    <n v="0"/>
    <n v="2011"/>
    <n v="1978"/>
    <n v="-77.540000000000006"/>
    <n v="0"/>
    <s v="55-S2 - Retirement"/>
    <m/>
    <x v="0"/>
    <n v="2015"/>
    <b v="0"/>
  </r>
  <r>
    <x v="3"/>
    <s v="0142"/>
    <n v="0"/>
    <n v="0"/>
    <n v="2011"/>
    <n v="1980"/>
    <n v="-158.97"/>
    <n v="0"/>
    <s v="55-S2 - Retirement"/>
    <m/>
    <x v="0"/>
    <n v="2015"/>
    <b v="0"/>
  </r>
  <r>
    <x v="3"/>
    <s v="0142"/>
    <n v="0"/>
    <n v="0"/>
    <n v="2012"/>
    <n v="1976"/>
    <n v="-14265.32"/>
    <n v="0"/>
    <s v="55-S2 - Retirement"/>
    <m/>
    <x v="0"/>
    <n v="2015"/>
    <b v="0"/>
  </r>
  <r>
    <x v="3"/>
    <s v="0142"/>
    <n v="0"/>
    <n v="0"/>
    <n v="2012"/>
    <n v="1977"/>
    <n v="-627.64"/>
    <n v="0"/>
    <s v="55-S2 - Retirement"/>
    <m/>
    <x v="0"/>
    <n v="2015"/>
    <b v="0"/>
  </r>
  <r>
    <x v="3"/>
    <s v="0142"/>
    <n v="0"/>
    <n v="0"/>
    <n v="2012"/>
    <n v="1978"/>
    <n v="-82.6"/>
    <n v="0"/>
    <s v="55-S2 - Retirement"/>
    <m/>
    <x v="0"/>
    <n v="2015"/>
    <b v="0"/>
  </r>
  <r>
    <x v="3"/>
    <s v="0142"/>
    <n v="0"/>
    <n v="0"/>
    <n v="2012"/>
    <n v="1980"/>
    <n v="-170.43"/>
    <n v="0"/>
    <s v="55-S2 - Retirement"/>
    <m/>
    <x v="0"/>
    <n v="2015"/>
    <b v="0"/>
  </r>
  <r>
    <x v="3"/>
    <s v="0142"/>
    <n v="0"/>
    <n v="0"/>
    <n v="2013"/>
    <n v="1976"/>
    <n v="-15004.63"/>
    <n v="0"/>
    <s v="55-S2 - Retirement"/>
    <m/>
    <x v="0"/>
    <n v="2015"/>
    <b v="0"/>
  </r>
  <r>
    <x v="3"/>
    <s v="0142"/>
    <n v="0"/>
    <n v="0"/>
    <n v="2013"/>
    <n v="1977"/>
    <n v="-662.47"/>
    <n v="0"/>
    <s v="55-S2 - Retirement"/>
    <m/>
    <x v="0"/>
    <n v="2015"/>
    <b v="0"/>
  </r>
  <r>
    <x v="3"/>
    <s v="0142"/>
    <n v="0"/>
    <n v="0"/>
    <n v="2013"/>
    <n v="1978"/>
    <n v="-87.49"/>
    <n v="0"/>
    <s v="55-S2 - Retirement"/>
    <m/>
    <x v="0"/>
    <n v="2015"/>
    <b v="0"/>
  </r>
  <r>
    <x v="3"/>
    <s v="0142"/>
    <n v="0"/>
    <n v="0"/>
    <n v="2013"/>
    <n v="1980"/>
    <n v="-182.29"/>
    <n v="0"/>
    <s v="55-S2 - Retirement"/>
    <m/>
    <x v="0"/>
    <n v="2015"/>
    <b v="0"/>
  </r>
  <r>
    <x v="3"/>
    <s v="0142"/>
    <n v="0"/>
    <n v="0"/>
    <n v="2014"/>
    <n v="1976"/>
    <n v="-15730.52"/>
    <n v="0"/>
    <s v="55-S2 - Retirement"/>
    <m/>
    <x v="0"/>
    <n v="2015"/>
    <b v="0"/>
  </r>
  <r>
    <x v="3"/>
    <s v="0142"/>
    <n v="0"/>
    <n v="0"/>
    <n v="2014"/>
    <n v="1977"/>
    <n v="-696.8"/>
    <n v="0"/>
    <s v="55-S2 - Retirement"/>
    <m/>
    <x v="0"/>
    <n v="2015"/>
    <b v="0"/>
  </r>
  <r>
    <x v="3"/>
    <s v="0142"/>
    <n v="0"/>
    <n v="0"/>
    <n v="2014"/>
    <n v="1978"/>
    <n v="-92.35"/>
    <n v="0"/>
    <s v="55-S2 - Retirement"/>
    <m/>
    <x v="0"/>
    <n v="2015"/>
    <b v="0"/>
  </r>
  <r>
    <x v="3"/>
    <s v="0142"/>
    <n v="0"/>
    <n v="0"/>
    <n v="2014"/>
    <n v="1980"/>
    <n v="-194.17"/>
    <n v="0"/>
    <s v="55-S2 - Retirement"/>
    <m/>
    <x v="0"/>
    <n v="2015"/>
    <b v="0"/>
  </r>
  <r>
    <x v="3"/>
    <s v="0142"/>
    <n v="0"/>
    <n v="0"/>
    <n v="2015"/>
    <n v="1976"/>
    <n v="-865051.09"/>
    <n v="0"/>
    <s v="55-S2 - Retirement"/>
    <m/>
    <x v="0"/>
    <n v="2015"/>
    <b v="1"/>
  </r>
  <r>
    <x v="3"/>
    <s v="0142"/>
    <n v="0"/>
    <n v="0"/>
    <n v="2015"/>
    <n v="1977"/>
    <n v="-40902.57"/>
    <n v="0"/>
    <s v="55-S2 - Retirement"/>
    <m/>
    <x v="0"/>
    <n v="2015"/>
    <b v="1"/>
  </r>
  <r>
    <x v="3"/>
    <s v="0142"/>
    <n v="0"/>
    <n v="0"/>
    <n v="2015"/>
    <n v="1978"/>
    <n v="-5799.02"/>
    <n v="0"/>
    <s v="55-S2 - Retirement"/>
    <m/>
    <x v="0"/>
    <n v="2015"/>
    <b v="1"/>
  </r>
  <r>
    <x v="3"/>
    <s v="0142"/>
    <n v="0"/>
    <n v="0"/>
    <n v="2015"/>
    <n v="1980"/>
    <n v="-14055.14"/>
    <n v="0"/>
    <s v="55-S2 - Retirement"/>
    <m/>
    <x v="0"/>
    <n v="2015"/>
    <b v="1"/>
  </r>
  <r>
    <x v="3"/>
    <s v="0151"/>
    <n v="0"/>
    <n v="0"/>
    <n v="2011"/>
    <n v="1966"/>
    <n v="-33041.75"/>
    <n v="0"/>
    <s v="55-S2 - Retirement"/>
    <m/>
    <x v="0"/>
    <n v="2015"/>
    <b v="0"/>
  </r>
  <r>
    <x v="3"/>
    <s v="0151"/>
    <n v="0"/>
    <n v="0"/>
    <n v="2011"/>
    <n v="1967"/>
    <n v="-5268.89"/>
    <n v="0"/>
    <s v="55-S2 - Retirement"/>
    <m/>
    <x v="0"/>
    <n v="2015"/>
    <b v="0"/>
  </r>
  <r>
    <x v="3"/>
    <s v="0151"/>
    <n v="0"/>
    <n v="0"/>
    <n v="2011"/>
    <n v="1968"/>
    <n v="-9.15"/>
    <n v="0"/>
    <s v="55-S2 - Retirement"/>
    <m/>
    <x v="0"/>
    <n v="2015"/>
    <b v="0"/>
  </r>
  <r>
    <x v="3"/>
    <s v="0151"/>
    <n v="0"/>
    <n v="0"/>
    <n v="2011"/>
    <n v="1972"/>
    <n v="-149.22999999999999"/>
    <n v="0"/>
    <s v="55-S2 - Retirement"/>
    <m/>
    <x v="0"/>
    <n v="2015"/>
    <b v="0"/>
  </r>
  <r>
    <x v="3"/>
    <s v="0151"/>
    <n v="0"/>
    <n v="0"/>
    <n v="2011"/>
    <n v="1976"/>
    <n v="-28.27"/>
    <n v="0"/>
    <s v="55-S2 - Retirement"/>
    <m/>
    <x v="0"/>
    <n v="2015"/>
    <b v="0"/>
  </r>
  <r>
    <x v="3"/>
    <s v="0151"/>
    <n v="0"/>
    <n v="0"/>
    <n v="2011"/>
    <n v="1980"/>
    <n v="-142.11000000000001"/>
    <n v="0"/>
    <s v="55-S2 - Retirement"/>
    <m/>
    <x v="0"/>
    <n v="2015"/>
    <b v="0"/>
  </r>
  <r>
    <x v="3"/>
    <s v="0151"/>
    <n v="0"/>
    <n v="0"/>
    <n v="2011"/>
    <n v="1983"/>
    <n v="-16.87"/>
    <n v="0"/>
    <s v="55-S2 - Retirement"/>
    <m/>
    <x v="0"/>
    <n v="2015"/>
    <b v="0"/>
  </r>
  <r>
    <x v="3"/>
    <s v="0151"/>
    <n v="0"/>
    <n v="0"/>
    <n v="2011"/>
    <n v="1984"/>
    <n v="-63.88"/>
    <n v="0"/>
    <s v="55-S2 - Retirement"/>
    <m/>
    <x v="0"/>
    <n v="2015"/>
    <b v="0"/>
  </r>
  <r>
    <x v="3"/>
    <s v="0151"/>
    <n v="0"/>
    <n v="0"/>
    <n v="2011"/>
    <n v="1987"/>
    <n v="-463.16"/>
    <n v="0"/>
    <s v="55-S2 - Retirement"/>
    <m/>
    <x v="0"/>
    <n v="2015"/>
    <b v="0"/>
  </r>
  <r>
    <x v="3"/>
    <s v="0151"/>
    <n v="0"/>
    <n v="0"/>
    <n v="2011"/>
    <n v="1988"/>
    <n v="-0.42"/>
    <n v="0"/>
    <s v="55-S2 - Retirement"/>
    <m/>
    <x v="0"/>
    <n v="2015"/>
    <b v="0"/>
  </r>
  <r>
    <x v="3"/>
    <s v="0151"/>
    <n v="0"/>
    <n v="0"/>
    <n v="2011"/>
    <n v="1989"/>
    <n v="-524.44000000000005"/>
    <n v="0"/>
    <s v="55-S2 - Retirement"/>
    <m/>
    <x v="0"/>
    <n v="2015"/>
    <b v="0"/>
  </r>
  <r>
    <x v="3"/>
    <s v="0151"/>
    <n v="0"/>
    <n v="0"/>
    <n v="2011"/>
    <n v="1990"/>
    <n v="-16.260000000000002"/>
    <n v="0"/>
    <s v="55-S2 - Retirement"/>
    <m/>
    <x v="0"/>
    <n v="2015"/>
    <b v="0"/>
  </r>
  <r>
    <x v="3"/>
    <s v="0151"/>
    <n v="0"/>
    <n v="0"/>
    <n v="2011"/>
    <n v="1992"/>
    <n v="-402.57"/>
    <n v="0"/>
    <s v="55-S2 - Retirement"/>
    <m/>
    <x v="0"/>
    <n v="2015"/>
    <b v="0"/>
  </r>
  <r>
    <x v="3"/>
    <s v="0151"/>
    <n v="0"/>
    <n v="0"/>
    <n v="2011"/>
    <n v="1993"/>
    <n v="-458.61"/>
    <n v="0"/>
    <s v="55-S2 - Retirement"/>
    <m/>
    <x v="0"/>
    <n v="2015"/>
    <b v="0"/>
  </r>
  <r>
    <x v="3"/>
    <s v="0151"/>
    <n v="0"/>
    <n v="0"/>
    <n v="2011"/>
    <n v="1997"/>
    <n v="-5286.7"/>
    <n v="0"/>
    <s v="55-S2 - Retirement"/>
    <m/>
    <x v="0"/>
    <n v="2015"/>
    <b v="0"/>
  </r>
  <r>
    <x v="3"/>
    <s v="0151"/>
    <n v="0"/>
    <n v="0"/>
    <n v="2011"/>
    <n v="2002"/>
    <n v="-30.48"/>
    <n v="0"/>
    <s v="55-S2 - Retirement"/>
    <m/>
    <x v="0"/>
    <n v="2015"/>
    <b v="0"/>
  </r>
  <r>
    <x v="3"/>
    <s v="0151"/>
    <n v="0"/>
    <n v="0"/>
    <n v="2011"/>
    <n v="2003"/>
    <n v="-1.88"/>
    <n v="0"/>
    <s v="55-S2 - Retirement"/>
    <m/>
    <x v="0"/>
    <n v="2015"/>
    <b v="0"/>
  </r>
  <r>
    <x v="3"/>
    <s v="0151"/>
    <n v="0"/>
    <n v="0"/>
    <n v="2011"/>
    <n v="2005"/>
    <n v="-0.28999999999999998"/>
    <n v="0"/>
    <s v="55-S2 - Retirement"/>
    <m/>
    <x v="0"/>
    <n v="2015"/>
    <b v="0"/>
  </r>
  <r>
    <x v="3"/>
    <s v="0151"/>
    <n v="0"/>
    <n v="0"/>
    <n v="2011"/>
    <n v="2007"/>
    <n v="-0.73"/>
    <n v="0"/>
    <s v="55-S2 - Retirement"/>
    <m/>
    <x v="0"/>
    <n v="2015"/>
    <b v="0"/>
  </r>
  <r>
    <x v="3"/>
    <s v="0151"/>
    <n v="0"/>
    <n v="0"/>
    <n v="2011"/>
    <n v="2009"/>
    <n v="-0.38"/>
    <n v="0"/>
    <s v="55-S2 - Retirement"/>
    <m/>
    <x v="0"/>
    <n v="2015"/>
    <b v="0"/>
  </r>
  <r>
    <x v="3"/>
    <s v="0151"/>
    <n v="0"/>
    <n v="0"/>
    <n v="2011"/>
    <n v="2010"/>
    <n v="-0.34"/>
    <n v="0"/>
    <s v="55-S2 - Retirement"/>
    <m/>
    <x v="0"/>
    <n v="2015"/>
    <b v="0"/>
  </r>
  <r>
    <x v="3"/>
    <s v="0151"/>
    <n v="0"/>
    <n v="0"/>
    <n v="2012"/>
    <n v="1966"/>
    <n v="-33832.33"/>
    <n v="0"/>
    <s v="55-S2 - Retirement"/>
    <m/>
    <x v="0"/>
    <n v="2015"/>
    <b v="0"/>
  </r>
  <r>
    <x v="3"/>
    <s v="0151"/>
    <n v="0"/>
    <n v="0"/>
    <n v="2012"/>
    <n v="1967"/>
    <n v="-5413.49"/>
    <n v="0"/>
    <s v="55-S2 - Retirement"/>
    <m/>
    <x v="0"/>
    <n v="2015"/>
    <b v="0"/>
  </r>
  <r>
    <x v="3"/>
    <s v="0151"/>
    <n v="0"/>
    <n v="0"/>
    <n v="2012"/>
    <n v="1968"/>
    <n v="-9.43"/>
    <n v="0"/>
    <s v="55-S2 - Retirement"/>
    <m/>
    <x v="0"/>
    <n v="2015"/>
    <b v="0"/>
  </r>
  <r>
    <x v="3"/>
    <s v="0151"/>
    <n v="0"/>
    <n v="0"/>
    <n v="2012"/>
    <n v="1972"/>
    <n v="-155.43"/>
    <n v="0"/>
    <s v="55-S2 - Retirement"/>
    <m/>
    <x v="0"/>
    <n v="2015"/>
    <b v="0"/>
  </r>
  <r>
    <x v="3"/>
    <s v="0151"/>
    <n v="0"/>
    <n v="0"/>
    <n v="2012"/>
    <n v="1976"/>
    <n v="-29.84"/>
    <n v="0"/>
    <s v="55-S2 - Retirement"/>
    <m/>
    <x v="0"/>
    <n v="2015"/>
    <b v="0"/>
  </r>
  <r>
    <x v="3"/>
    <s v="0151"/>
    <n v="0"/>
    <n v="0"/>
    <n v="2012"/>
    <n v="1980"/>
    <n v="-152.36000000000001"/>
    <n v="0"/>
    <s v="55-S2 - Retirement"/>
    <m/>
    <x v="0"/>
    <n v="2015"/>
    <b v="0"/>
  </r>
  <r>
    <x v="3"/>
    <s v="0151"/>
    <n v="0"/>
    <n v="0"/>
    <n v="2012"/>
    <n v="1983"/>
    <n v="-18.34"/>
    <n v="0"/>
    <s v="55-S2 - Retirement"/>
    <m/>
    <x v="0"/>
    <n v="2015"/>
    <b v="0"/>
  </r>
  <r>
    <x v="3"/>
    <s v="0151"/>
    <n v="0"/>
    <n v="0"/>
    <n v="2012"/>
    <n v="1984"/>
    <n v="-70.16"/>
    <n v="0"/>
    <s v="55-S2 - Retirement"/>
    <m/>
    <x v="0"/>
    <n v="2015"/>
    <b v="0"/>
  </r>
  <r>
    <x v="3"/>
    <s v="0151"/>
    <n v="0"/>
    <n v="0"/>
    <n v="2012"/>
    <n v="1987"/>
    <n v="-515.27"/>
    <n v="0"/>
    <s v="55-S2 - Retirement"/>
    <m/>
    <x v="0"/>
    <n v="2015"/>
    <b v="0"/>
  </r>
  <r>
    <x v="3"/>
    <s v="0151"/>
    <n v="0"/>
    <n v="0"/>
    <n v="2012"/>
    <n v="1988"/>
    <n v="-0.48"/>
    <n v="0"/>
    <s v="55-S2 - Retirement"/>
    <m/>
    <x v="0"/>
    <n v="2015"/>
    <b v="0"/>
  </r>
  <r>
    <x v="3"/>
    <s v="0151"/>
    <n v="0"/>
    <n v="0"/>
    <n v="2012"/>
    <n v="1989"/>
    <n v="-593.82000000000005"/>
    <n v="0"/>
    <s v="55-S2 - Retirement"/>
    <m/>
    <x v="0"/>
    <n v="2015"/>
    <b v="0"/>
  </r>
  <r>
    <x v="3"/>
    <s v="0151"/>
    <n v="0"/>
    <n v="0"/>
    <n v="2012"/>
    <n v="1990"/>
    <n v="-18.559999999999999"/>
    <n v="0"/>
    <s v="55-S2 - Retirement"/>
    <m/>
    <x v="0"/>
    <n v="2015"/>
    <b v="0"/>
  </r>
  <r>
    <x v="3"/>
    <s v="0151"/>
    <n v="0"/>
    <n v="0"/>
    <n v="2012"/>
    <n v="1992"/>
    <n v="-466.42"/>
    <n v="0"/>
    <s v="55-S2 - Retirement"/>
    <m/>
    <x v="0"/>
    <n v="2015"/>
    <b v="0"/>
  </r>
  <r>
    <x v="3"/>
    <s v="0151"/>
    <n v="0"/>
    <n v="0"/>
    <n v="2012"/>
    <n v="1993"/>
    <n v="-537.04999999999995"/>
    <n v="0"/>
    <s v="55-S2 - Retirement"/>
    <m/>
    <x v="0"/>
    <n v="2015"/>
    <b v="0"/>
  </r>
  <r>
    <x v="3"/>
    <s v="0151"/>
    <n v="0"/>
    <n v="0"/>
    <n v="2012"/>
    <n v="1997"/>
    <n v="-6538.78"/>
    <n v="0"/>
    <s v="55-S2 - Retirement"/>
    <m/>
    <x v="0"/>
    <n v="2015"/>
    <b v="0"/>
  </r>
  <r>
    <x v="3"/>
    <s v="0151"/>
    <n v="0"/>
    <n v="0"/>
    <n v="2012"/>
    <n v="2002"/>
    <n v="-43.13"/>
    <n v="0"/>
    <s v="55-S2 - Retirement"/>
    <m/>
    <x v="0"/>
    <n v="2015"/>
    <b v="0"/>
  </r>
  <r>
    <x v="3"/>
    <s v="0151"/>
    <n v="0"/>
    <n v="0"/>
    <n v="2012"/>
    <n v="2003"/>
    <n v="-2.79"/>
    <n v="0"/>
    <s v="55-S2 - Retirement"/>
    <m/>
    <x v="0"/>
    <n v="2015"/>
    <b v="0"/>
  </r>
  <r>
    <x v="3"/>
    <s v="0151"/>
    <n v="0"/>
    <n v="0"/>
    <n v="2012"/>
    <n v="2005"/>
    <n v="-0.5"/>
    <n v="0"/>
    <s v="55-S2 - Retirement"/>
    <m/>
    <x v="0"/>
    <n v="2015"/>
    <b v="0"/>
  </r>
  <r>
    <x v="3"/>
    <s v="0151"/>
    <n v="0"/>
    <n v="0"/>
    <n v="2012"/>
    <n v="2007"/>
    <n v="-1.56"/>
    <n v="0"/>
    <s v="55-S2 - Retirement"/>
    <m/>
    <x v="0"/>
    <n v="2015"/>
    <b v="0"/>
  </r>
  <r>
    <x v="3"/>
    <s v="0151"/>
    <n v="0"/>
    <n v="0"/>
    <n v="2012"/>
    <n v="2009"/>
    <n v="-1.51"/>
    <n v="0"/>
    <s v="55-S2 - Retirement"/>
    <m/>
    <x v="0"/>
    <n v="2015"/>
    <b v="0"/>
  </r>
  <r>
    <x v="3"/>
    <s v="0151"/>
    <n v="0"/>
    <n v="0"/>
    <n v="2012"/>
    <n v="2010"/>
    <n v="-3.31"/>
    <n v="0"/>
    <s v="55-S2 - Retirement"/>
    <m/>
    <x v="0"/>
    <n v="2015"/>
    <b v="0"/>
  </r>
  <r>
    <x v="3"/>
    <s v="0151"/>
    <n v="0"/>
    <n v="0"/>
    <n v="2013"/>
    <n v="1966"/>
    <n v="-34552.86"/>
    <n v="0"/>
    <s v="55-S2 - Retirement"/>
    <m/>
    <x v="0"/>
    <n v="2015"/>
    <b v="0"/>
  </r>
  <r>
    <x v="3"/>
    <s v="0151"/>
    <n v="0"/>
    <n v="0"/>
    <n v="2013"/>
    <n v="1967"/>
    <n v="-5543.02"/>
    <n v="0"/>
    <s v="55-S2 - Retirement"/>
    <m/>
    <x v="0"/>
    <n v="2015"/>
    <b v="0"/>
  </r>
  <r>
    <x v="3"/>
    <s v="0151"/>
    <n v="0"/>
    <n v="0"/>
    <n v="2013"/>
    <n v="1968"/>
    <n v="-9.69"/>
    <n v="0"/>
    <s v="55-S2 - Retirement"/>
    <m/>
    <x v="0"/>
    <n v="2015"/>
    <b v="0"/>
  </r>
  <r>
    <x v="3"/>
    <s v="0151"/>
    <n v="0"/>
    <n v="0"/>
    <n v="2013"/>
    <n v="1972"/>
    <n v="-161.4"/>
    <n v="0"/>
    <s v="55-S2 - Retirement"/>
    <m/>
    <x v="0"/>
    <n v="2015"/>
    <b v="0"/>
  </r>
  <r>
    <x v="3"/>
    <s v="0151"/>
    <n v="0"/>
    <n v="0"/>
    <n v="2013"/>
    <n v="1976"/>
    <n v="-31.39"/>
    <n v="0"/>
    <s v="55-S2 - Retirement"/>
    <m/>
    <x v="0"/>
    <n v="2015"/>
    <b v="0"/>
  </r>
  <r>
    <x v="3"/>
    <s v="0151"/>
    <n v="0"/>
    <n v="0"/>
    <n v="2013"/>
    <n v="1980"/>
    <n v="-162.96"/>
    <n v="0"/>
    <s v="55-S2 - Retirement"/>
    <m/>
    <x v="0"/>
    <n v="2015"/>
    <b v="0"/>
  </r>
  <r>
    <x v="3"/>
    <s v="0151"/>
    <n v="0"/>
    <n v="0"/>
    <n v="2013"/>
    <n v="1983"/>
    <n v="-19.84"/>
    <n v="0"/>
    <s v="55-S2 - Retirement"/>
    <m/>
    <x v="0"/>
    <n v="2015"/>
    <b v="0"/>
  </r>
  <r>
    <x v="3"/>
    <s v="0151"/>
    <n v="0"/>
    <n v="0"/>
    <n v="2013"/>
    <n v="1984"/>
    <n v="-76.27"/>
    <n v="0"/>
    <s v="55-S2 - Retirement"/>
    <m/>
    <x v="0"/>
    <n v="2015"/>
    <b v="0"/>
  </r>
  <r>
    <x v="3"/>
    <s v="0151"/>
    <n v="0"/>
    <n v="0"/>
    <n v="2013"/>
    <n v="1987"/>
    <n v="-569.61"/>
    <n v="0"/>
    <s v="55-S2 - Retirement"/>
    <m/>
    <x v="0"/>
    <n v="2015"/>
    <b v="0"/>
  </r>
  <r>
    <x v="3"/>
    <s v="0151"/>
    <n v="0"/>
    <n v="0"/>
    <n v="2013"/>
    <n v="1988"/>
    <n v="-0.53"/>
    <n v="0"/>
    <s v="55-S2 - Retirement"/>
    <m/>
    <x v="0"/>
    <n v="2015"/>
    <b v="0"/>
  </r>
  <r>
    <x v="3"/>
    <s v="0151"/>
    <n v="0"/>
    <n v="0"/>
    <n v="2013"/>
    <n v="1989"/>
    <n v="-665.19"/>
    <n v="0"/>
    <s v="55-S2 - Retirement"/>
    <m/>
    <x v="0"/>
    <n v="2015"/>
    <b v="0"/>
  </r>
  <r>
    <x v="3"/>
    <s v="0151"/>
    <n v="0"/>
    <n v="0"/>
    <n v="2013"/>
    <n v="1990"/>
    <n v="-21.01"/>
    <n v="0"/>
    <s v="55-S2 - Retirement"/>
    <m/>
    <x v="0"/>
    <n v="2015"/>
    <b v="0"/>
  </r>
  <r>
    <x v="3"/>
    <s v="0151"/>
    <n v="0"/>
    <n v="0"/>
    <n v="2013"/>
    <n v="1992"/>
    <n v="-535.25"/>
    <n v="0"/>
    <s v="55-S2 - Retirement"/>
    <m/>
    <x v="0"/>
    <n v="2015"/>
    <b v="0"/>
  </r>
  <r>
    <x v="3"/>
    <s v="0151"/>
    <n v="0"/>
    <n v="0"/>
    <n v="2013"/>
    <n v="1993"/>
    <n v="-622.22"/>
    <n v="0"/>
    <s v="55-S2 - Retirement"/>
    <m/>
    <x v="0"/>
    <n v="2015"/>
    <b v="0"/>
  </r>
  <r>
    <x v="3"/>
    <s v="0151"/>
    <n v="0"/>
    <n v="0"/>
    <n v="2013"/>
    <n v="1997"/>
    <n v="-7963.63"/>
    <n v="0"/>
    <s v="55-S2 - Retirement"/>
    <m/>
    <x v="0"/>
    <n v="2015"/>
    <b v="0"/>
  </r>
  <r>
    <x v="3"/>
    <s v="0151"/>
    <n v="0"/>
    <n v="0"/>
    <n v="2013"/>
    <n v="2002"/>
    <n v="-59.38"/>
    <n v="0"/>
    <s v="55-S2 - Retirement"/>
    <m/>
    <x v="0"/>
    <n v="2015"/>
    <b v="0"/>
  </r>
  <r>
    <x v="3"/>
    <s v="0151"/>
    <n v="0"/>
    <n v="0"/>
    <n v="2013"/>
    <n v="2003"/>
    <n v="-3.94"/>
    <n v="0"/>
    <s v="55-S2 - Retirement"/>
    <m/>
    <x v="0"/>
    <n v="2015"/>
    <b v="0"/>
  </r>
  <r>
    <x v="3"/>
    <s v="0151"/>
    <n v="0"/>
    <n v="0"/>
    <n v="2013"/>
    <n v="2005"/>
    <n v="-0.78"/>
    <n v="0"/>
    <s v="55-S2 - Retirement"/>
    <m/>
    <x v="0"/>
    <n v="2015"/>
    <b v="0"/>
  </r>
  <r>
    <x v="3"/>
    <s v="0151"/>
    <n v="0"/>
    <n v="0"/>
    <n v="2013"/>
    <n v="2007"/>
    <n v="-3.02"/>
    <n v="0"/>
    <s v="55-S2 - Retirement"/>
    <m/>
    <x v="0"/>
    <n v="2015"/>
    <b v="0"/>
  </r>
  <r>
    <x v="3"/>
    <s v="0151"/>
    <n v="0"/>
    <n v="0"/>
    <n v="2013"/>
    <n v="2009"/>
    <n v="-4.0199999999999996"/>
    <n v="0"/>
    <s v="55-S2 - Retirement"/>
    <m/>
    <x v="0"/>
    <n v="2015"/>
    <b v="0"/>
  </r>
  <r>
    <x v="3"/>
    <s v="0151"/>
    <n v="0"/>
    <n v="0"/>
    <n v="2013"/>
    <n v="2010"/>
    <n v="-13.11"/>
    <n v="0"/>
    <s v="55-S2 - Retirement"/>
    <m/>
    <x v="0"/>
    <n v="2015"/>
    <b v="0"/>
  </r>
  <r>
    <x v="3"/>
    <s v="0151"/>
    <n v="0"/>
    <n v="0"/>
    <n v="2014"/>
    <n v="1966"/>
    <n v="-35199.480000000003"/>
    <n v="0"/>
    <s v="55-S2 - Retirement"/>
    <m/>
    <x v="0"/>
    <n v="2015"/>
    <b v="0"/>
  </r>
  <r>
    <x v="3"/>
    <s v="0151"/>
    <n v="0"/>
    <n v="0"/>
    <n v="2014"/>
    <n v="1967"/>
    <n v="-5661.07"/>
    <n v="0"/>
    <s v="55-S2 - Retirement"/>
    <m/>
    <x v="0"/>
    <n v="2015"/>
    <b v="0"/>
  </r>
  <r>
    <x v="3"/>
    <s v="0151"/>
    <n v="0"/>
    <n v="0"/>
    <n v="2014"/>
    <n v="1968"/>
    <n v="-9.92"/>
    <n v="0"/>
    <s v="55-S2 - Retirement"/>
    <m/>
    <x v="0"/>
    <n v="2015"/>
    <b v="0"/>
  </r>
  <r>
    <x v="3"/>
    <s v="0151"/>
    <n v="0"/>
    <n v="0"/>
    <n v="2014"/>
    <n v="1972"/>
    <n v="-167.12"/>
    <n v="0"/>
    <s v="55-S2 - Retirement"/>
    <m/>
    <x v="0"/>
    <n v="2015"/>
    <b v="0"/>
  </r>
  <r>
    <x v="3"/>
    <s v="0151"/>
    <n v="0"/>
    <n v="0"/>
    <n v="2014"/>
    <n v="1976"/>
    <n v="-32.909999999999997"/>
    <n v="0"/>
    <s v="55-S2 - Retirement"/>
    <m/>
    <x v="0"/>
    <n v="2015"/>
    <b v="0"/>
  </r>
  <r>
    <x v="3"/>
    <s v="0151"/>
    <n v="0"/>
    <n v="0"/>
    <n v="2014"/>
    <n v="1980"/>
    <n v="-173.59"/>
    <n v="0"/>
    <s v="55-S2 - Retirement"/>
    <m/>
    <x v="0"/>
    <n v="2015"/>
    <b v="0"/>
  </r>
  <r>
    <x v="3"/>
    <s v="0151"/>
    <n v="0"/>
    <n v="0"/>
    <n v="2014"/>
    <n v="1983"/>
    <n v="-21.37"/>
    <n v="0"/>
    <s v="55-S2 - Retirement"/>
    <m/>
    <x v="0"/>
    <n v="2015"/>
    <b v="0"/>
  </r>
  <r>
    <x v="3"/>
    <s v="0151"/>
    <n v="0"/>
    <n v="0"/>
    <n v="2014"/>
    <n v="1984"/>
    <n v="-82.51"/>
    <n v="0"/>
    <s v="55-S2 - Retirement"/>
    <m/>
    <x v="0"/>
    <n v="2015"/>
    <b v="0"/>
  </r>
  <r>
    <x v="3"/>
    <s v="0151"/>
    <n v="0"/>
    <n v="0"/>
    <n v="2014"/>
    <n v="1987"/>
    <n v="-625.98"/>
    <n v="0"/>
    <s v="55-S2 - Retirement"/>
    <m/>
    <x v="0"/>
    <n v="2015"/>
    <b v="0"/>
  </r>
  <r>
    <x v="3"/>
    <s v="0151"/>
    <n v="0"/>
    <n v="0"/>
    <n v="2014"/>
    <n v="1988"/>
    <n v="-0.59"/>
    <n v="0"/>
    <s v="55-S2 - Retirement"/>
    <m/>
    <x v="0"/>
    <n v="2015"/>
    <b v="0"/>
  </r>
  <r>
    <x v="3"/>
    <s v="0151"/>
    <n v="0"/>
    <n v="0"/>
    <n v="2014"/>
    <n v="1989"/>
    <n v="-740.03"/>
    <n v="0"/>
    <s v="55-S2 - Retirement"/>
    <m/>
    <x v="0"/>
    <n v="2015"/>
    <b v="0"/>
  </r>
  <r>
    <x v="3"/>
    <s v="0151"/>
    <n v="0"/>
    <n v="0"/>
    <n v="2014"/>
    <n v="1990"/>
    <n v="-23.54"/>
    <n v="0"/>
    <s v="55-S2 - Retirement"/>
    <m/>
    <x v="0"/>
    <n v="2015"/>
    <b v="0"/>
  </r>
  <r>
    <x v="3"/>
    <s v="0151"/>
    <n v="0"/>
    <n v="0"/>
    <n v="2014"/>
    <n v="1992"/>
    <n v="-611.08000000000004"/>
    <n v="0"/>
    <s v="55-S2 - Retirement"/>
    <m/>
    <x v="0"/>
    <n v="2015"/>
    <b v="0"/>
  </r>
  <r>
    <x v="3"/>
    <s v="0151"/>
    <n v="0"/>
    <n v="0"/>
    <n v="2014"/>
    <n v="1993"/>
    <n v="-714.05"/>
    <n v="0"/>
    <s v="55-S2 - Retirement"/>
    <m/>
    <x v="0"/>
    <n v="2015"/>
    <b v="0"/>
  </r>
  <r>
    <x v="3"/>
    <s v="0151"/>
    <n v="0"/>
    <n v="0"/>
    <n v="2014"/>
    <n v="1997"/>
    <n v="-9657.84"/>
    <n v="0"/>
    <s v="55-S2 - Retirement"/>
    <m/>
    <x v="0"/>
    <n v="2015"/>
    <b v="0"/>
  </r>
  <r>
    <x v="3"/>
    <s v="0151"/>
    <n v="0"/>
    <n v="0"/>
    <n v="2014"/>
    <n v="2002"/>
    <n v="-79.290000000000006"/>
    <n v="0"/>
    <s v="55-S2 - Retirement"/>
    <m/>
    <x v="0"/>
    <n v="2015"/>
    <b v="0"/>
  </r>
  <r>
    <x v="3"/>
    <s v="0151"/>
    <n v="0"/>
    <n v="0"/>
    <n v="2014"/>
    <n v="2003"/>
    <n v="-5.43"/>
    <n v="0"/>
    <s v="55-S2 - Retirement"/>
    <m/>
    <x v="0"/>
    <n v="2015"/>
    <b v="0"/>
  </r>
  <r>
    <x v="3"/>
    <s v="0151"/>
    <n v="0"/>
    <n v="0"/>
    <n v="2014"/>
    <n v="2005"/>
    <n v="-1.1499999999999999"/>
    <n v="0"/>
    <s v="55-S2 - Retirement"/>
    <m/>
    <x v="0"/>
    <n v="2015"/>
    <b v="0"/>
  </r>
  <r>
    <x v="3"/>
    <s v="0151"/>
    <n v="0"/>
    <n v="0"/>
    <n v="2014"/>
    <n v="2007"/>
    <n v="-5.13"/>
    <n v="0"/>
    <s v="55-S2 - Retirement"/>
    <m/>
    <x v="0"/>
    <n v="2015"/>
    <b v="0"/>
  </r>
  <r>
    <x v="3"/>
    <s v="0151"/>
    <n v="0"/>
    <n v="0"/>
    <n v="2014"/>
    <n v="2009"/>
    <n v="-8.6199999999999992"/>
    <n v="0"/>
    <s v="55-S2 - Retirement"/>
    <m/>
    <x v="0"/>
    <n v="2015"/>
    <b v="0"/>
  </r>
  <r>
    <x v="3"/>
    <s v="0151"/>
    <n v="0"/>
    <n v="0"/>
    <n v="2014"/>
    <n v="2010"/>
    <n v="-34.909999999999997"/>
    <n v="0"/>
    <s v="55-S2 - Retirement"/>
    <m/>
    <x v="0"/>
    <n v="2015"/>
    <b v="0"/>
  </r>
  <r>
    <x v="3"/>
    <s v="0151"/>
    <n v="0"/>
    <n v="0"/>
    <n v="2015"/>
    <n v="1966"/>
    <n v="-1102618.3999999999"/>
    <n v="0"/>
    <s v="55-S2 - Retirement"/>
    <m/>
    <x v="0"/>
    <n v="2015"/>
    <b v="1"/>
  </r>
  <r>
    <x v="3"/>
    <s v="0151"/>
    <n v="0"/>
    <n v="0"/>
    <n v="2015"/>
    <n v="1967"/>
    <n v="-186417.8"/>
    <n v="0"/>
    <s v="55-S2 - Retirement"/>
    <m/>
    <x v="0"/>
    <n v="2015"/>
    <b v="1"/>
  </r>
  <r>
    <x v="3"/>
    <s v="0151"/>
    <n v="0"/>
    <n v="0"/>
    <n v="2015"/>
    <n v="1968"/>
    <n v="-343.81"/>
    <n v="0"/>
    <s v="55-S2 - Retirement"/>
    <m/>
    <x v="0"/>
    <n v="2015"/>
    <b v="1"/>
  </r>
  <r>
    <x v="3"/>
    <s v="0151"/>
    <n v="0"/>
    <n v="0"/>
    <n v="2015"/>
    <n v="1972"/>
    <n v="-7201.82"/>
    <n v="0"/>
    <s v="55-S2 - Retirement"/>
    <m/>
    <x v="0"/>
    <n v="2015"/>
    <b v="1"/>
  </r>
  <r>
    <x v="3"/>
    <s v="0151"/>
    <n v="0"/>
    <n v="0"/>
    <n v="2015"/>
    <n v="1976"/>
    <n v="-1809.59"/>
    <n v="0"/>
    <s v="55-S2 - Retirement"/>
    <m/>
    <x v="0"/>
    <n v="2015"/>
    <b v="1"/>
  </r>
  <r>
    <x v="3"/>
    <s v="0151"/>
    <n v="0"/>
    <n v="0"/>
    <n v="2015"/>
    <n v="1980"/>
    <n v="-12564.98"/>
    <n v="0"/>
    <s v="55-S2 - Retirement"/>
    <m/>
    <x v="0"/>
    <n v="2015"/>
    <b v="1"/>
  </r>
  <r>
    <x v="3"/>
    <s v="0151"/>
    <n v="0"/>
    <n v="0"/>
    <n v="2015"/>
    <n v="1983"/>
    <n v="-1962.58"/>
    <n v="0"/>
    <s v="55-S2 - Retirement"/>
    <m/>
    <x v="0"/>
    <n v="2015"/>
    <b v="1"/>
  </r>
  <r>
    <x v="3"/>
    <s v="0151"/>
    <n v="0"/>
    <n v="0"/>
    <n v="2015"/>
    <n v="1984"/>
    <n v="-8250.18"/>
    <n v="0"/>
    <s v="55-S2 - Retirement"/>
    <m/>
    <x v="0"/>
    <n v="2015"/>
    <b v="1"/>
  </r>
  <r>
    <x v="3"/>
    <s v="0151"/>
    <n v="0"/>
    <n v="0"/>
    <n v="2015"/>
    <n v="1987"/>
    <n v="-83084.98"/>
    <n v="0"/>
    <s v="55-S2 - Retirement"/>
    <m/>
    <x v="0"/>
    <n v="2015"/>
    <b v="1"/>
  </r>
  <r>
    <x v="3"/>
    <s v="0151"/>
    <n v="0"/>
    <n v="0"/>
    <n v="2015"/>
    <n v="1988"/>
    <n v="-85.98"/>
    <n v="0"/>
    <s v="55-S2 - Retirement"/>
    <m/>
    <x v="0"/>
    <n v="2015"/>
    <b v="1"/>
  </r>
  <r>
    <x v="3"/>
    <s v="0151"/>
    <n v="0"/>
    <n v="0"/>
    <n v="2015"/>
    <n v="1989"/>
    <n v="-121042.52"/>
    <n v="0"/>
    <s v="55-S2 - Retirement"/>
    <m/>
    <x v="0"/>
    <n v="2015"/>
    <b v="1"/>
  </r>
  <r>
    <x v="3"/>
    <s v="0151"/>
    <n v="0"/>
    <n v="0"/>
    <n v="2015"/>
    <n v="1990"/>
    <n v="-4309.63"/>
    <n v="0"/>
    <s v="55-S2 - Retirement"/>
    <m/>
    <x v="0"/>
    <n v="2015"/>
    <b v="1"/>
  </r>
  <r>
    <x v="3"/>
    <s v="0151"/>
    <n v="0"/>
    <n v="0"/>
    <n v="2015"/>
    <n v="1992"/>
    <n v="-143369.68"/>
    <n v="0"/>
    <s v="55-S2 - Retirement"/>
    <m/>
    <x v="0"/>
    <n v="2015"/>
    <b v="1"/>
  </r>
  <r>
    <x v="3"/>
    <s v="0151"/>
    <n v="0"/>
    <n v="0"/>
    <n v="2015"/>
    <n v="1993"/>
    <n v="-192078.07"/>
    <n v="0"/>
    <s v="55-S2 - Retirement"/>
    <m/>
    <x v="0"/>
    <n v="2015"/>
    <b v="1"/>
  </r>
  <r>
    <x v="3"/>
    <s v="0151"/>
    <n v="0"/>
    <n v="0"/>
    <n v="2015"/>
    <n v="1997"/>
    <n v="-4851459.74"/>
    <n v="0"/>
    <s v="55-S2 - Retirement"/>
    <m/>
    <x v="0"/>
    <n v="2015"/>
    <b v="1"/>
  </r>
  <r>
    <x v="3"/>
    <s v="0151"/>
    <n v="0"/>
    <n v="0"/>
    <n v="2015"/>
    <n v="2002"/>
    <n v="-119552.66"/>
    <n v="0"/>
    <s v="55-S2 - Retirement"/>
    <m/>
    <x v="0"/>
    <n v="2015"/>
    <b v="1"/>
  </r>
  <r>
    <x v="3"/>
    <s v="0151"/>
    <n v="0"/>
    <n v="0"/>
    <n v="2015"/>
    <n v="2003"/>
    <n v="-10937.52"/>
    <n v="0"/>
    <s v="55-S2 - Retirement"/>
    <m/>
    <x v="0"/>
    <n v="2015"/>
    <b v="1"/>
  </r>
  <r>
    <x v="3"/>
    <s v="0151"/>
    <n v="0"/>
    <n v="0"/>
    <n v="2015"/>
    <n v="2005"/>
    <n v="-4527.08"/>
    <n v="0"/>
    <s v="55-S2 - Retirement"/>
    <m/>
    <x v="0"/>
    <n v="2015"/>
    <b v="1"/>
  </r>
  <r>
    <x v="3"/>
    <s v="0151"/>
    <n v="0"/>
    <n v="0"/>
    <n v="2015"/>
    <n v="2007"/>
    <n v="-46850.57"/>
    <n v="0"/>
    <s v="55-S2 - Retirement"/>
    <m/>
    <x v="0"/>
    <n v="2015"/>
    <b v="1"/>
  </r>
  <r>
    <x v="3"/>
    <s v="0151"/>
    <n v="0"/>
    <n v="0"/>
    <n v="2015"/>
    <n v="2009"/>
    <n v="-259048.03"/>
    <n v="0"/>
    <s v="55-S2 - Retirement"/>
    <m/>
    <x v="0"/>
    <n v="2015"/>
    <b v="1"/>
  </r>
  <r>
    <x v="3"/>
    <s v="0151"/>
    <n v="0"/>
    <n v="0"/>
    <n v="2015"/>
    <n v="2010"/>
    <n v="-2252147.2999999998"/>
    <n v="0"/>
    <s v="55-S2 - Retirement"/>
    <m/>
    <x v="0"/>
    <n v="2015"/>
    <b v="1"/>
  </r>
  <r>
    <x v="3"/>
    <s v="0152"/>
    <n v="0"/>
    <n v="0"/>
    <n v="2011"/>
    <n v="1977"/>
    <n v="-15137.59"/>
    <n v="0"/>
    <s v="55-S2 - Retirement"/>
    <m/>
    <x v="0"/>
    <n v="2015"/>
    <b v="0"/>
  </r>
  <r>
    <x v="3"/>
    <s v="0152"/>
    <n v="0"/>
    <n v="0"/>
    <n v="2011"/>
    <n v="1978"/>
    <n v="-1133.44"/>
    <n v="0"/>
    <s v="55-S2 - Retirement"/>
    <m/>
    <x v="0"/>
    <n v="2015"/>
    <b v="0"/>
  </r>
  <r>
    <x v="3"/>
    <s v="0152"/>
    <n v="0"/>
    <n v="0"/>
    <n v="2011"/>
    <n v="1979"/>
    <n v="-347.83"/>
    <n v="0"/>
    <s v="55-S2 - Retirement"/>
    <m/>
    <x v="0"/>
    <n v="2015"/>
    <b v="0"/>
  </r>
  <r>
    <x v="3"/>
    <s v="0152"/>
    <n v="0"/>
    <n v="0"/>
    <n v="2011"/>
    <n v="1980"/>
    <n v="-75.959999999999994"/>
    <n v="0"/>
    <s v="55-S2 - Retirement"/>
    <m/>
    <x v="0"/>
    <n v="2015"/>
    <b v="0"/>
  </r>
  <r>
    <x v="3"/>
    <s v="0152"/>
    <n v="0"/>
    <n v="0"/>
    <n v="2011"/>
    <n v="1981"/>
    <n v="-7749.66"/>
    <n v="0"/>
    <s v="55-S2 - Retirement"/>
    <m/>
    <x v="0"/>
    <n v="2015"/>
    <b v="0"/>
  </r>
  <r>
    <x v="3"/>
    <s v="0152"/>
    <n v="0"/>
    <n v="0"/>
    <n v="2011"/>
    <n v="1982"/>
    <n v="-43.65"/>
    <n v="0"/>
    <s v="55-S2 - Retirement"/>
    <m/>
    <x v="0"/>
    <n v="2015"/>
    <b v="0"/>
  </r>
  <r>
    <x v="3"/>
    <s v="0152"/>
    <n v="0"/>
    <n v="0"/>
    <n v="2011"/>
    <n v="1984"/>
    <n v="-504.98"/>
    <n v="0"/>
    <s v="55-S2 - Retirement"/>
    <m/>
    <x v="0"/>
    <n v="2015"/>
    <b v="0"/>
  </r>
  <r>
    <x v="3"/>
    <s v="0152"/>
    <n v="0"/>
    <n v="0"/>
    <n v="2011"/>
    <n v="1992"/>
    <n v="-212.14"/>
    <n v="0"/>
    <s v="55-S2 - Retirement"/>
    <m/>
    <x v="0"/>
    <n v="2015"/>
    <b v="0"/>
  </r>
  <r>
    <x v="3"/>
    <s v="0152"/>
    <n v="0"/>
    <n v="0"/>
    <n v="2011"/>
    <n v="1993"/>
    <n v="-9.3800000000000008"/>
    <n v="0"/>
    <s v="55-S2 - Retirement"/>
    <m/>
    <x v="0"/>
    <n v="2015"/>
    <b v="0"/>
  </r>
  <r>
    <x v="3"/>
    <s v="0152"/>
    <n v="0"/>
    <n v="0"/>
    <n v="2011"/>
    <n v="2003"/>
    <n v="-7.47"/>
    <n v="0"/>
    <s v="55-S2 - Retirement"/>
    <m/>
    <x v="0"/>
    <n v="2015"/>
    <b v="0"/>
  </r>
  <r>
    <x v="3"/>
    <s v="0152"/>
    <n v="0"/>
    <n v="0"/>
    <n v="2012"/>
    <n v="1977"/>
    <n v="-16034.96"/>
    <n v="0"/>
    <s v="55-S2 - Retirement"/>
    <m/>
    <x v="0"/>
    <n v="2015"/>
    <b v="0"/>
  </r>
  <r>
    <x v="3"/>
    <s v="0152"/>
    <n v="0"/>
    <n v="0"/>
    <n v="2012"/>
    <n v="1978"/>
    <n v="-1207.31"/>
    <n v="0"/>
    <s v="55-S2 - Retirement"/>
    <m/>
    <x v="0"/>
    <n v="2015"/>
    <b v="0"/>
  </r>
  <r>
    <x v="3"/>
    <s v="0152"/>
    <n v="0"/>
    <n v="0"/>
    <n v="2012"/>
    <n v="1979"/>
    <n v="-372.04"/>
    <n v="0"/>
    <s v="55-S2 - Retirement"/>
    <m/>
    <x v="0"/>
    <n v="2015"/>
    <b v="0"/>
  </r>
  <r>
    <x v="3"/>
    <s v="0152"/>
    <n v="0"/>
    <n v="0"/>
    <n v="2012"/>
    <n v="1980"/>
    <n v="-81.430000000000007"/>
    <n v="0"/>
    <s v="55-S2 - Retirement"/>
    <m/>
    <x v="0"/>
    <n v="2015"/>
    <b v="0"/>
  </r>
  <r>
    <x v="3"/>
    <s v="0152"/>
    <n v="0"/>
    <n v="0"/>
    <n v="2012"/>
    <n v="1981"/>
    <n v="-8345.07"/>
    <n v="0"/>
    <s v="55-S2 - Retirement"/>
    <m/>
    <x v="0"/>
    <n v="2015"/>
    <b v="0"/>
  </r>
  <r>
    <x v="3"/>
    <s v="0152"/>
    <n v="0"/>
    <n v="0"/>
    <n v="2012"/>
    <n v="1982"/>
    <n v="-47.22"/>
    <n v="0"/>
    <s v="55-S2 - Retirement"/>
    <m/>
    <x v="0"/>
    <n v="2015"/>
    <b v="0"/>
  </r>
  <r>
    <x v="3"/>
    <s v="0152"/>
    <n v="0"/>
    <n v="0"/>
    <n v="2012"/>
    <n v="1984"/>
    <n v="-554.59"/>
    <n v="0"/>
    <s v="55-S2 - Retirement"/>
    <m/>
    <x v="0"/>
    <n v="2015"/>
    <b v="0"/>
  </r>
  <r>
    <x v="3"/>
    <s v="0152"/>
    <n v="0"/>
    <n v="0"/>
    <n v="2012"/>
    <n v="1992"/>
    <n v="-245.79"/>
    <n v="0"/>
    <s v="55-S2 - Retirement"/>
    <m/>
    <x v="0"/>
    <n v="2015"/>
    <b v="0"/>
  </r>
  <r>
    <x v="3"/>
    <s v="0152"/>
    <n v="0"/>
    <n v="0"/>
    <n v="2012"/>
    <n v="1993"/>
    <n v="-10.98"/>
    <n v="0"/>
    <s v="55-S2 - Retirement"/>
    <m/>
    <x v="0"/>
    <n v="2015"/>
    <b v="0"/>
  </r>
  <r>
    <x v="3"/>
    <s v="0152"/>
    <n v="0"/>
    <n v="0"/>
    <n v="2012"/>
    <n v="2003"/>
    <n v="-11.06"/>
    <n v="0"/>
    <s v="55-S2 - Retirement"/>
    <m/>
    <x v="0"/>
    <n v="2015"/>
    <b v="0"/>
  </r>
  <r>
    <x v="3"/>
    <s v="0152"/>
    <n v="0"/>
    <n v="0"/>
    <n v="2013"/>
    <n v="1977"/>
    <n v="-16924.63"/>
    <n v="0"/>
    <s v="55-S2 - Retirement"/>
    <m/>
    <x v="0"/>
    <n v="2015"/>
    <b v="0"/>
  </r>
  <r>
    <x v="3"/>
    <s v="0152"/>
    <n v="0"/>
    <n v="0"/>
    <n v="2013"/>
    <n v="1978"/>
    <n v="-1278.8800000000001"/>
    <n v="0"/>
    <s v="55-S2 - Retirement"/>
    <m/>
    <x v="0"/>
    <n v="2015"/>
    <b v="0"/>
  </r>
  <r>
    <x v="3"/>
    <s v="0152"/>
    <n v="0"/>
    <n v="0"/>
    <n v="2013"/>
    <n v="1979"/>
    <n v="-396.28"/>
    <n v="0"/>
    <s v="55-S2 - Retirement"/>
    <m/>
    <x v="0"/>
    <n v="2015"/>
    <b v="0"/>
  </r>
  <r>
    <x v="3"/>
    <s v="0152"/>
    <n v="0"/>
    <n v="0"/>
    <n v="2013"/>
    <n v="1980"/>
    <n v="-87.1"/>
    <n v="0"/>
    <s v="55-S2 - Retirement"/>
    <m/>
    <x v="0"/>
    <n v="2015"/>
    <b v="0"/>
  </r>
  <r>
    <x v="3"/>
    <s v="0152"/>
    <n v="0"/>
    <n v="0"/>
    <n v="2013"/>
    <n v="1981"/>
    <n v="-8946.9500000000007"/>
    <n v="0"/>
    <s v="55-S2 - Retirement"/>
    <m/>
    <x v="0"/>
    <n v="2015"/>
    <b v="0"/>
  </r>
  <r>
    <x v="3"/>
    <s v="0152"/>
    <n v="0"/>
    <n v="0"/>
    <n v="2013"/>
    <n v="1982"/>
    <n v="-50.84"/>
    <n v="0"/>
    <s v="55-S2 - Retirement"/>
    <m/>
    <x v="0"/>
    <n v="2015"/>
    <b v="0"/>
  </r>
  <r>
    <x v="3"/>
    <s v="0152"/>
    <n v="0"/>
    <n v="0"/>
    <n v="2013"/>
    <n v="1984"/>
    <n v="-602.9"/>
    <n v="0"/>
    <s v="55-S2 - Retirement"/>
    <m/>
    <x v="0"/>
    <n v="2015"/>
    <b v="0"/>
  </r>
  <r>
    <x v="3"/>
    <s v="0152"/>
    <n v="0"/>
    <n v="0"/>
    <n v="2013"/>
    <n v="1992"/>
    <n v="-282.06"/>
    <n v="0"/>
    <s v="55-S2 - Retirement"/>
    <m/>
    <x v="0"/>
    <n v="2015"/>
    <b v="0"/>
  </r>
  <r>
    <x v="3"/>
    <s v="0152"/>
    <n v="0"/>
    <n v="0"/>
    <n v="2013"/>
    <n v="1993"/>
    <n v="-12.72"/>
    <n v="0"/>
    <s v="55-S2 - Retirement"/>
    <m/>
    <x v="0"/>
    <n v="2015"/>
    <b v="0"/>
  </r>
  <r>
    <x v="3"/>
    <s v="0152"/>
    <n v="0"/>
    <n v="0"/>
    <n v="2013"/>
    <n v="2003"/>
    <n v="-15.65"/>
    <n v="0"/>
    <s v="55-S2 - Retirement"/>
    <m/>
    <x v="0"/>
    <n v="2015"/>
    <b v="0"/>
  </r>
  <r>
    <x v="3"/>
    <s v="0152"/>
    <n v="0"/>
    <n v="0"/>
    <n v="2014"/>
    <n v="1977"/>
    <n v="-17801.77"/>
    <n v="0"/>
    <s v="55-S2 - Retirement"/>
    <m/>
    <x v="0"/>
    <n v="2015"/>
    <b v="0"/>
  </r>
  <r>
    <x v="3"/>
    <s v="0152"/>
    <n v="0"/>
    <n v="0"/>
    <n v="2014"/>
    <n v="1978"/>
    <n v="-1349.84"/>
    <n v="0"/>
    <s v="55-S2 - Retirement"/>
    <m/>
    <x v="0"/>
    <n v="2015"/>
    <b v="0"/>
  </r>
  <r>
    <x v="3"/>
    <s v="0152"/>
    <n v="0"/>
    <n v="0"/>
    <n v="2014"/>
    <n v="1979"/>
    <n v="-419.77"/>
    <n v="0"/>
    <s v="55-S2 - Retirement"/>
    <m/>
    <x v="0"/>
    <n v="2015"/>
    <b v="0"/>
  </r>
  <r>
    <x v="3"/>
    <s v="0152"/>
    <n v="0"/>
    <n v="0"/>
    <n v="2014"/>
    <n v="1980"/>
    <n v="-92.78"/>
    <n v="0"/>
    <s v="55-S2 - Retirement"/>
    <m/>
    <x v="0"/>
    <n v="2015"/>
    <b v="0"/>
  </r>
  <r>
    <x v="3"/>
    <s v="0152"/>
    <n v="0"/>
    <n v="0"/>
    <n v="2014"/>
    <n v="1981"/>
    <n v="-9569.65"/>
    <n v="0"/>
    <s v="55-S2 - Retirement"/>
    <m/>
    <x v="0"/>
    <n v="2015"/>
    <b v="0"/>
  </r>
  <r>
    <x v="3"/>
    <s v="0152"/>
    <n v="0"/>
    <n v="0"/>
    <n v="2014"/>
    <n v="1982"/>
    <n v="-54.51"/>
    <n v="0"/>
    <s v="55-S2 - Retirement"/>
    <m/>
    <x v="0"/>
    <n v="2015"/>
    <b v="0"/>
  </r>
  <r>
    <x v="3"/>
    <s v="0152"/>
    <n v="0"/>
    <n v="0"/>
    <n v="2014"/>
    <n v="1984"/>
    <n v="-652.21"/>
    <n v="0"/>
    <s v="55-S2 - Retirement"/>
    <m/>
    <x v="0"/>
    <n v="2015"/>
    <b v="0"/>
  </r>
  <r>
    <x v="3"/>
    <s v="0152"/>
    <n v="0"/>
    <n v="0"/>
    <n v="2014"/>
    <n v="1992"/>
    <n v="-322.02"/>
    <n v="0"/>
    <s v="55-S2 - Retirement"/>
    <m/>
    <x v="0"/>
    <n v="2015"/>
    <b v="0"/>
  </r>
  <r>
    <x v="3"/>
    <s v="0152"/>
    <n v="0"/>
    <n v="0"/>
    <n v="2014"/>
    <n v="1993"/>
    <n v="-14.6"/>
    <n v="0"/>
    <s v="55-S2 - Retirement"/>
    <m/>
    <x v="0"/>
    <n v="2015"/>
    <b v="0"/>
  </r>
  <r>
    <x v="3"/>
    <s v="0152"/>
    <n v="0"/>
    <n v="0"/>
    <n v="2014"/>
    <n v="2003"/>
    <n v="-21.55"/>
    <n v="0"/>
    <s v="55-S2 - Retirement"/>
    <m/>
    <x v="0"/>
    <n v="2015"/>
    <b v="0"/>
  </r>
  <r>
    <x v="3"/>
    <s v="0152"/>
    <n v="0"/>
    <n v="0"/>
    <n v="2015"/>
    <n v="1977"/>
    <n v="-1044975.05"/>
    <n v="0"/>
    <s v="55-S2 - Retirement"/>
    <m/>
    <x v="0"/>
    <n v="2015"/>
    <b v="1"/>
  </r>
  <r>
    <x v="3"/>
    <s v="0152"/>
    <n v="0"/>
    <n v="0"/>
    <n v="2015"/>
    <n v="1978"/>
    <n v="-84762.53"/>
    <n v="0"/>
    <s v="55-S2 - Retirement"/>
    <m/>
    <x v="0"/>
    <n v="2015"/>
    <b v="1"/>
  </r>
  <r>
    <x v="3"/>
    <s v="0152"/>
    <n v="0"/>
    <n v="0"/>
    <n v="2015"/>
    <n v="1979"/>
    <n v="-28265.08"/>
    <n v="0"/>
    <s v="55-S2 - Retirement"/>
    <m/>
    <x v="0"/>
    <n v="2015"/>
    <b v="1"/>
  </r>
  <r>
    <x v="3"/>
    <s v="0152"/>
    <n v="0"/>
    <n v="0"/>
    <n v="2015"/>
    <n v="1980"/>
    <n v="-6715.73"/>
    <n v="0"/>
    <s v="55-S2 - Retirement"/>
    <m/>
    <x v="0"/>
    <n v="2015"/>
    <b v="1"/>
  </r>
  <r>
    <x v="3"/>
    <s v="0152"/>
    <n v="0"/>
    <n v="0"/>
    <n v="2015"/>
    <n v="1981"/>
    <n v="-748035.67"/>
    <n v="0"/>
    <s v="55-S2 - Retirement"/>
    <m/>
    <x v="0"/>
    <n v="2015"/>
    <b v="1"/>
  </r>
  <r>
    <x v="3"/>
    <s v="0152"/>
    <n v="0"/>
    <n v="0"/>
    <n v="2015"/>
    <n v="1982"/>
    <n v="-4615.78"/>
    <n v="0"/>
    <s v="55-S2 - Retirement"/>
    <m/>
    <x v="0"/>
    <n v="2015"/>
    <b v="1"/>
  </r>
  <r>
    <x v="3"/>
    <s v="0152"/>
    <n v="0"/>
    <n v="0"/>
    <n v="2015"/>
    <n v="1984"/>
    <n v="-65215.32"/>
    <n v="0"/>
    <s v="55-S2 - Retirement"/>
    <m/>
    <x v="0"/>
    <n v="2015"/>
    <b v="1"/>
  </r>
  <r>
    <x v="3"/>
    <s v="0152"/>
    <n v="0"/>
    <n v="0"/>
    <n v="2015"/>
    <n v="1992"/>
    <n v="-75551.990000000005"/>
    <n v="0"/>
    <s v="55-S2 - Retirement"/>
    <m/>
    <x v="0"/>
    <n v="2015"/>
    <b v="1"/>
  </r>
  <r>
    <x v="3"/>
    <s v="0152"/>
    <n v="0"/>
    <n v="0"/>
    <n v="2015"/>
    <n v="1993"/>
    <n v="-3927.32"/>
    <n v="0"/>
    <s v="55-S2 - Retirement"/>
    <m/>
    <x v="0"/>
    <n v="2015"/>
    <b v="1"/>
  </r>
  <r>
    <x v="3"/>
    <s v="0152"/>
    <n v="0"/>
    <n v="0"/>
    <n v="2015"/>
    <n v="2003"/>
    <n v="-43405.25"/>
    <n v="0"/>
    <s v="55-S2 - Retirement"/>
    <m/>
    <x v="0"/>
    <n v="2015"/>
    <b v="1"/>
  </r>
  <r>
    <x v="3"/>
    <s v="0161"/>
    <n v="0"/>
    <n v="0"/>
    <n v="2011"/>
    <n v="1967"/>
    <n v="-2376.67"/>
    <n v="0"/>
    <s v="55-S2 - Retirement"/>
    <m/>
    <x v="0"/>
    <n v="2015"/>
    <b v="0"/>
  </r>
  <r>
    <x v="3"/>
    <s v="0161"/>
    <n v="0"/>
    <n v="0"/>
    <n v="2011"/>
    <n v="1968"/>
    <n v="-568.83000000000004"/>
    <n v="0"/>
    <s v="55-S2 - Retirement"/>
    <m/>
    <x v="0"/>
    <n v="2015"/>
    <b v="0"/>
  </r>
  <r>
    <x v="3"/>
    <s v="0161"/>
    <n v="0"/>
    <n v="0"/>
    <n v="2011"/>
    <n v="1969"/>
    <n v="-42133.13"/>
    <n v="0"/>
    <s v="55-S2 - Retirement"/>
    <m/>
    <x v="0"/>
    <n v="2015"/>
    <b v="0"/>
  </r>
  <r>
    <x v="3"/>
    <s v="0161"/>
    <n v="0"/>
    <n v="0"/>
    <n v="2011"/>
    <n v="1971"/>
    <n v="-103.48"/>
    <n v="0"/>
    <s v="55-S2 - Retirement"/>
    <m/>
    <x v="0"/>
    <n v="2015"/>
    <b v="0"/>
  </r>
  <r>
    <x v="3"/>
    <s v="0161"/>
    <n v="0"/>
    <n v="0"/>
    <n v="2011"/>
    <n v="1972"/>
    <n v="-43.56"/>
    <n v="0"/>
    <s v="55-S2 - Retirement"/>
    <m/>
    <x v="0"/>
    <n v="2015"/>
    <b v="0"/>
  </r>
  <r>
    <x v="3"/>
    <s v="0161"/>
    <n v="0"/>
    <n v="0"/>
    <n v="2011"/>
    <n v="1973"/>
    <n v="-181.42"/>
    <n v="0"/>
    <s v="55-S2 - Retirement"/>
    <m/>
    <x v="0"/>
    <n v="2015"/>
    <b v="0"/>
  </r>
  <r>
    <x v="3"/>
    <s v="0161"/>
    <n v="0"/>
    <n v="0"/>
    <n v="2011"/>
    <n v="1974"/>
    <n v="-1283.1199999999999"/>
    <n v="0"/>
    <s v="55-S2 - Retirement"/>
    <m/>
    <x v="0"/>
    <n v="2015"/>
    <b v="0"/>
  </r>
  <r>
    <x v="3"/>
    <s v="0161"/>
    <n v="0"/>
    <n v="0"/>
    <n v="2011"/>
    <n v="1975"/>
    <n v="-296.86"/>
    <n v="0"/>
    <s v="55-S2 - Retirement"/>
    <m/>
    <x v="0"/>
    <n v="2015"/>
    <b v="0"/>
  </r>
  <r>
    <x v="3"/>
    <s v="0161"/>
    <n v="0"/>
    <n v="0"/>
    <n v="2011"/>
    <n v="1976"/>
    <n v="-46.27"/>
    <n v="0"/>
    <s v="55-S2 - Retirement"/>
    <m/>
    <x v="0"/>
    <n v="2015"/>
    <b v="0"/>
  </r>
  <r>
    <x v="3"/>
    <s v="0161"/>
    <n v="0"/>
    <n v="0"/>
    <n v="2011"/>
    <n v="1977"/>
    <n v="-49.18"/>
    <n v="0"/>
    <s v="55-S2 - Retirement"/>
    <m/>
    <x v="0"/>
    <n v="2015"/>
    <b v="0"/>
  </r>
  <r>
    <x v="3"/>
    <s v="0161"/>
    <n v="0"/>
    <n v="0"/>
    <n v="2011"/>
    <n v="1978"/>
    <n v="-39.97"/>
    <n v="0"/>
    <s v="55-S2 - Retirement"/>
    <m/>
    <x v="0"/>
    <n v="2015"/>
    <b v="0"/>
  </r>
  <r>
    <x v="3"/>
    <s v="0161"/>
    <n v="0"/>
    <n v="0"/>
    <n v="2011"/>
    <n v="1979"/>
    <n v="-2.73"/>
    <n v="0"/>
    <s v="55-S2 - Retirement"/>
    <m/>
    <x v="0"/>
    <n v="2015"/>
    <b v="0"/>
  </r>
  <r>
    <x v="3"/>
    <s v="0161"/>
    <n v="0"/>
    <n v="0"/>
    <n v="2011"/>
    <n v="1980"/>
    <n v="-759.28"/>
    <n v="0"/>
    <s v="55-S2 - Retirement"/>
    <m/>
    <x v="0"/>
    <n v="2015"/>
    <b v="0"/>
  </r>
  <r>
    <x v="3"/>
    <s v="0161"/>
    <n v="0"/>
    <n v="0"/>
    <n v="2011"/>
    <n v="1984"/>
    <n v="-248.21"/>
    <n v="0"/>
    <s v="55-S2 - Retirement"/>
    <m/>
    <x v="0"/>
    <n v="2015"/>
    <b v="0"/>
  </r>
  <r>
    <x v="3"/>
    <s v="0161"/>
    <n v="0"/>
    <n v="0"/>
    <n v="2011"/>
    <n v="1985"/>
    <n v="-277.8"/>
    <n v="0"/>
    <s v="55-S2 - Retirement"/>
    <m/>
    <x v="0"/>
    <n v="2015"/>
    <b v="0"/>
  </r>
  <r>
    <x v="3"/>
    <s v="0161"/>
    <n v="0"/>
    <n v="0"/>
    <n v="2011"/>
    <n v="1986"/>
    <n v="-160.22"/>
    <n v="0"/>
    <s v="55-S2 - Retirement"/>
    <m/>
    <x v="0"/>
    <n v="2015"/>
    <b v="0"/>
  </r>
  <r>
    <x v="3"/>
    <s v="0161"/>
    <n v="0"/>
    <n v="0"/>
    <n v="2011"/>
    <n v="1987"/>
    <n v="-1025.31"/>
    <n v="0"/>
    <s v="55-S2 - Retirement"/>
    <m/>
    <x v="0"/>
    <n v="2015"/>
    <b v="0"/>
  </r>
  <r>
    <x v="3"/>
    <s v="0161"/>
    <n v="0"/>
    <n v="0"/>
    <n v="2011"/>
    <n v="1988"/>
    <n v="-164.93"/>
    <n v="0"/>
    <s v="55-S2 - Retirement"/>
    <m/>
    <x v="0"/>
    <n v="2015"/>
    <b v="0"/>
  </r>
  <r>
    <x v="3"/>
    <s v="0161"/>
    <n v="0"/>
    <n v="0"/>
    <n v="2011"/>
    <n v="1989"/>
    <n v="-22.22"/>
    <n v="0"/>
    <s v="55-S2 - Retirement"/>
    <m/>
    <x v="0"/>
    <n v="2015"/>
    <b v="0"/>
  </r>
  <r>
    <x v="3"/>
    <s v="0161"/>
    <n v="0"/>
    <n v="0"/>
    <n v="2011"/>
    <n v="1991"/>
    <n v="-75.180000000000007"/>
    <n v="0"/>
    <s v="55-S2 - Retirement"/>
    <m/>
    <x v="0"/>
    <n v="2015"/>
    <b v="0"/>
  </r>
  <r>
    <x v="3"/>
    <s v="0161"/>
    <n v="0"/>
    <n v="0"/>
    <n v="2011"/>
    <n v="1992"/>
    <n v="-1432.15"/>
    <n v="0"/>
    <s v="55-S2 - Retirement"/>
    <m/>
    <x v="0"/>
    <n v="2015"/>
    <b v="0"/>
  </r>
  <r>
    <x v="3"/>
    <s v="0161"/>
    <n v="0"/>
    <n v="0"/>
    <n v="2011"/>
    <n v="1993"/>
    <n v="-883.28"/>
    <n v="0"/>
    <s v="55-S2 - Retirement"/>
    <m/>
    <x v="0"/>
    <n v="2015"/>
    <b v="0"/>
  </r>
  <r>
    <x v="3"/>
    <s v="0161"/>
    <n v="0"/>
    <n v="0"/>
    <n v="2011"/>
    <n v="1995"/>
    <n v="-53.76"/>
    <n v="0"/>
    <s v="55-S2 - Retirement"/>
    <m/>
    <x v="0"/>
    <n v="2015"/>
    <b v="0"/>
  </r>
  <r>
    <x v="3"/>
    <s v="0161"/>
    <n v="0"/>
    <n v="0"/>
    <n v="2011"/>
    <n v="1996"/>
    <n v="-1943.76"/>
    <n v="0"/>
    <s v="55-S2 - Retirement"/>
    <m/>
    <x v="0"/>
    <n v="2015"/>
    <b v="0"/>
  </r>
  <r>
    <x v="3"/>
    <s v="0161"/>
    <n v="0"/>
    <n v="0"/>
    <n v="2011"/>
    <n v="1997"/>
    <n v="-4705.5200000000004"/>
    <n v="0"/>
    <s v="55-S2 - Retirement"/>
    <m/>
    <x v="0"/>
    <n v="2015"/>
    <b v="0"/>
  </r>
  <r>
    <x v="3"/>
    <s v="0161"/>
    <n v="0"/>
    <n v="0"/>
    <n v="2011"/>
    <n v="1998"/>
    <n v="-125.38"/>
    <n v="0"/>
    <s v="55-S2 - Retirement"/>
    <m/>
    <x v="0"/>
    <n v="2015"/>
    <b v="0"/>
  </r>
  <r>
    <x v="3"/>
    <s v="0161"/>
    <n v="0"/>
    <n v="0"/>
    <n v="2011"/>
    <n v="1999"/>
    <n v="-22.51"/>
    <n v="0"/>
    <s v="55-S2 - Retirement"/>
    <m/>
    <x v="0"/>
    <n v="2015"/>
    <b v="0"/>
  </r>
  <r>
    <x v="3"/>
    <s v="0161"/>
    <n v="0"/>
    <n v="0"/>
    <n v="2011"/>
    <n v="2000"/>
    <n v="-792.93"/>
    <n v="0"/>
    <s v="55-S2 - Retirement"/>
    <m/>
    <x v="0"/>
    <n v="2015"/>
    <b v="0"/>
  </r>
  <r>
    <x v="3"/>
    <s v="0161"/>
    <n v="0"/>
    <n v="0"/>
    <n v="2011"/>
    <n v="2002"/>
    <n v="-31.96"/>
    <n v="0"/>
    <s v="55-S2 - Retirement"/>
    <m/>
    <x v="0"/>
    <n v="2015"/>
    <b v="0"/>
  </r>
  <r>
    <x v="3"/>
    <s v="0161"/>
    <n v="0"/>
    <n v="0"/>
    <n v="2011"/>
    <n v="2003"/>
    <n v="-20.100000000000001"/>
    <n v="0"/>
    <s v="55-S2 - Retirement"/>
    <m/>
    <x v="0"/>
    <n v="2015"/>
    <b v="0"/>
  </r>
  <r>
    <x v="3"/>
    <s v="0161"/>
    <n v="0"/>
    <n v="0"/>
    <n v="2011"/>
    <n v="2004"/>
    <n v="-2.41"/>
    <n v="0"/>
    <s v="55-S2 - Retirement"/>
    <m/>
    <x v="0"/>
    <n v="2015"/>
    <b v="0"/>
  </r>
  <r>
    <x v="3"/>
    <s v="0161"/>
    <n v="0"/>
    <n v="0"/>
    <n v="2011"/>
    <n v="2005"/>
    <n v="-17.579999999999998"/>
    <n v="0"/>
    <s v="55-S2 - Retirement"/>
    <m/>
    <x v="0"/>
    <n v="2015"/>
    <b v="0"/>
  </r>
  <r>
    <x v="3"/>
    <s v="0161"/>
    <n v="0"/>
    <n v="0"/>
    <n v="2011"/>
    <n v="2006"/>
    <n v="-0.09"/>
    <n v="0"/>
    <s v="55-S2 - Retirement"/>
    <m/>
    <x v="0"/>
    <n v="2015"/>
    <b v="0"/>
  </r>
  <r>
    <x v="3"/>
    <s v="0161"/>
    <n v="0"/>
    <n v="0"/>
    <n v="2011"/>
    <n v="2008"/>
    <n v="-0.04"/>
    <n v="0"/>
    <s v="55-S2 - Retirement"/>
    <m/>
    <x v="0"/>
    <n v="2015"/>
    <b v="0"/>
  </r>
  <r>
    <x v="3"/>
    <s v="0161"/>
    <n v="0"/>
    <n v="0"/>
    <n v="2011"/>
    <n v="2009"/>
    <n v="-0.02"/>
    <n v="0"/>
    <s v="55-S2 - Retirement"/>
    <m/>
    <x v="0"/>
    <n v="2015"/>
    <b v="0"/>
  </r>
  <r>
    <x v="3"/>
    <s v="0161"/>
    <n v="0"/>
    <n v="0"/>
    <n v="2011"/>
    <n v="2010"/>
    <n v="-0.08"/>
    <n v="0"/>
    <s v="55-S2 - Retirement"/>
    <m/>
    <x v="0"/>
    <n v="2015"/>
    <b v="0"/>
  </r>
  <r>
    <x v="3"/>
    <s v="0161"/>
    <n v="0"/>
    <n v="0"/>
    <n v="2012"/>
    <n v="1967"/>
    <n v="-2441.9"/>
    <n v="0"/>
    <s v="55-S2 - Retirement"/>
    <m/>
    <x v="0"/>
    <n v="2015"/>
    <b v="0"/>
  </r>
  <r>
    <x v="3"/>
    <s v="0161"/>
    <n v="0"/>
    <n v="0"/>
    <n v="2012"/>
    <n v="1968"/>
    <n v="-586.15"/>
    <n v="0"/>
    <s v="55-S2 - Retirement"/>
    <m/>
    <x v="0"/>
    <n v="2015"/>
    <b v="0"/>
  </r>
  <r>
    <x v="3"/>
    <s v="0161"/>
    <n v="0"/>
    <n v="0"/>
    <n v="2012"/>
    <n v="1969"/>
    <n v="-43502.239999999998"/>
    <n v="0"/>
    <s v="55-S2 - Retirement"/>
    <m/>
    <x v="0"/>
    <n v="2015"/>
    <b v="0"/>
  </r>
  <r>
    <x v="3"/>
    <s v="0161"/>
    <n v="0"/>
    <n v="0"/>
    <n v="2012"/>
    <n v="1971"/>
    <n v="-107.46"/>
    <n v="0"/>
    <s v="55-S2 - Retirement"/>
    <m/>
    <x v="0"/>
    <n v="2015"/>
    <b v="0"/>
  </r>
  <r>
    <x v="3"/>
    <s v="0161"/>
    <n v="0"/>
    <n v="0"/>
    <n v="2012"/>
    <n v="1972"/>
    <n v="-45.37"/>
    <n v="0"/>
    <s v="55-S2 - Retirement"/>
    <m/>
    <x v="0"/>
    <n v="2015"/>
    <b v="0"/>
  </r>
  <r>
    <x v="3"/>
    <s v="0161"/>
    <n v="0"/>
    <n v="0"/>
    <n v="2012"/>
    <n v="1973"/>
    <n v="-190.02"/>
    <n v="0"/>
    <s v="55-S2 - Retirement"/>
    <m/>
    <x v="0"/>
    <n v="2015"/>
    <b v="0"/>
  </r>
  <r>
    <x v="3"/>
    <s v="0161"/>
    <n v="0"/>
    <n v="0"/>
    <n v="2012"/>
    <n v="1974"/>
    <n v="-1345.19"/>
    <n v="0"/>
    <s v="55-S2 - Retirement"/>
    <m/>
    <x v="0"/>
    <n v="2015"/>
    <b v="0"/>
  </r>
  <r>
    <x v="3"/>
    <s v="0161"/>
    <n v="0"/>
    <n v="0"/>
    <n v="2012"/>
    <n v="1975"/>
    <n v="-312.24"/>
    <n v="0"/>
    <s v="55-S2 - Retirement"/>
    <m/>
    <x v="0"/>
    <n v="2015"/>
    <b v="0"/>
  </r>
  <r>
    <x v="3"/>
    <s v="0161"/>
    <n v="0"/>
    <n v="0"/>
    <n v="2012"/>
    <n v="1976"/>
    <n v="-48.84"/>
    <n v="0"/>
    <s v="55-S2 - Retirement"/>
    <m/>
    <x v="0"/>
    <n v="2015"/>
    <b v="0"/>
  </r>
  <r>
    <x v="3"/>
    <s v="0161"/>
    <n v="0"/>
    <n v="0"/>
    <n v="2012"/>
    <n v="1977"/>
    <n v="-52.09"/>
    <n v="0"/>
    <s v="55-S2 - Retirement"/>
    <m/>
    <x v="0"/>
    <n v="2015"/>
    <b v="0"/>
  </r>
  <r>
    <x v="3"/>
    <s v="0161"/>
    <n v="0"/>
    <n v="0"/>
    <n v="2012"/>
    <n v="1978"/>
    <n v="-42.57"/>
    <n v="0"/>
    <s v="55-S2 - Retirement"/>
    <m/>
    <x v="0"/>
    <n v="2015"/>
    <b v="0"/>
  </r>
  <r>
    <x v="3"/>
    <s v="0161"/>
    <n v="0"/>
    <n v="0"/>
    <n v="2012"/>
    <n v="1979"/>
    <n v="-2.92"/>
    <n v="0"/>
    <s v="55-S2 - Retirement"/>
    <m/>
    <x v="0"/>
    <n v="2015"/>
    <b v="0"/>
  </r>
  <r>
    <x v="3"/>
    <s v="0161"/>
    <n v="0"/>
    <n v="0"/>
    <n v="2012"/>
    <n v="1980"/>
    <n v="-814.04"/>
    <n v="0"/>
    <s v="55-S2 - Retirement"/>
    <m/>
    <x v="0"/>
    <n v="2015"/>
    <b v="0"/>
  </r>
  <r>
    <x v="3"/>
    <s v="0161"/>
    <n v="0"/>
    <n v="0"/>
    <n v="2012"/>
    <n v="1984"/>
    <n v="-272.58999999999997"/>
    <n v="0"/>
    <s v="55-S2 - Retirement"/>
    <m/>
    <x v="0"/>
    <n v="2015"/>
    <b v="0"/>
  </r>
  <r>
    <x v="3"/>
    <s v="0161"/>
    <n v="0"/>
    <n v="0"/>
    <n v="2012"/>
    <n v="1985"/>
    <n v="-305.29000000000002"/>
    <n v="0"/>
    <s v="55-S2 - Retirement"/>
    <m/>
    <x v="0"/>
    <n v="2015"/>
    <b v="0"/>
  </r>
  <r>
    <x v="3"/>
    <s v="0161"/>
    <n v="0"/>
    <n v="0"/>
    <n v="2012"/>
    <n v="1986"/>
    <n v="-177.12"/>
    <n v="0"/>
    <s v="55-S2 - Retirement"/>
    <m/>
    <x v="0"/>
    <n v="2015"/>
    <b v="0"/>
  </r>
  <r>
    <x v="3"/>
    <s v="0161"/>
    <n v="0"/>
    <n v="0"/>
    <n v="2012"/>
    <n v="1987"/>
    <n v="-1140.67"/>
    <n v="0"/>
    <s v="55-S2 - Retirement"/>
    <m/>
    <x v="0"/>
    <n v="2015"/>
    <b v="0"/>
  </r>
  <r>
    <x v="3"/>
    <s v="0161"/>
    <n v="0"/>
    <n v="0"/>
    <n v="2012"/>
    <n v="1988"/>
    <n v="-184.75"/>
    <n v="0"/>
    <s v="55-S2 - Retirement"/>
    <m/>
    <x v="0"/>
    <n v="2015"/>
    <b v="0"/>
  </r>
  <r>
    <x v="3"/>
    <s v="0161"/>
    <n v="0"/>
    <n v="0"/>
    <n v="2012"/>
    <n v="1989"/>
    <n v="-25.16"/>
    <n v="0"/>
    <s v="55-S2 - Retirement"/>
    <m/>
    <x v="0"/>
    <n v="2015"/>
    <b v="0"/>
  </r>
  <r>
    <x v="3"/>
    <s v="0161"/>
    <n v="0"/>
    <n v="0"/>
    <n v="2012"/>
    <n v="1991"/>
    <n v="-86.27"/>
    <n v="0"/>
    <s v="55-S2 - Retirement"/>
    <m/>
    <x v="0"/>
    <n v="2015"/>
    <b v="0"/>
  </r>
  <r>
    <x v="3"/>
    <s v="0161"/>
    <n v="0"/>
    <n v="0"/>
    <n v="2012"/>
    <n v="1992"/>
    <n v="-1659.29"/>
    <n v="0"/>
    <s v="55-S2 - Retirement"/>
    <m/>
    <x v="0"/>
    <n v="2015"/>
    <b v="0"/>
  </r>
  <r>
    <x v="3"/>
    <s v="0161"/>
    <n v="0"/>
    <n v="0"/>
    <n v="2012"/>
    <n v="1993"/>
    <n v="-1034.3499999999999"/>
    <n v="0"/>
    <s v="55-S2 - Retirement"/>
    <m/>
    <x v="0"/>
    <n v="2015"/>
    <b v="0"/>
  </r>
  <r>
    <x v="3"/>
    <s v="0161"/>
    <n v="0"/>
    <n v="0"/>
    <n v="2012"/>
    <n v="1995"/>
    <n v="-65.2"/>
    <n v="0"/>
    <s v="55-S2 - Retirement"/>
    <m/>
    <x v="0"/>
    <n v="2015"/>
    <b v="0"/>
  </r>
  <r>
    <x v="3"/>
    <s v="0161"/>
    <n v="0"/>
    <n v="0"/>
    <n v="2012"/>
    <n v="1996"/>
    <n v="-2367.3200000000002"/>
    <n v="0"/>
    <s v="55-S2 - Retirement"/>
    <m/>
    <x v="0"/>
    <n v="2015"/>
    <b v="0"/>
  </r>
  <r>
    <x v="3"/>
    <s v="0161"/>
    <n v="0"/>
    <n v="0"/>
    <n v="2012"/>
    <n v="1997"/>
    <n v="-5819.95"/>
    <n v="0"/>
    <s v="55-S2 - Retirement"/>
    <m/>
    <x v="0"/>
    <n v="2015"/>
    <b v="0"/>
  </r>
  <r>
    <x v="3"/>
    <s v="0161"/>
    <n v="0"/>
    <n v="0"/>
    <n v="2012"/>
    <n v="1998"/>
    <n v="-158.75"/>
    <n v="0"/>
    <s v="55-S2 - Retirement"/>
    <m/>
    <x v="0"/>
    <n v="2015"/>
    <b v="0"/>
  </r>
  <r>
    <x v="3"/>
    <s v="0161"/>
    <n v="0"/>
    <n v="0"/>
    <n v="2012"/>
    <n v="1999"/>
    <n v="-29.01"/>
    <n v="0"/>
    <s v="55-S2 - Retirement"/>
    <m/>
    <x v="0"/>
    <n v="2015"/>
    <b v="0"/>
  </r>
  <r>
    <x v="3"/>
    <s v="0161"/>
    <n v="0"/>
    <n v="0"/>
    <n v="2012"/>
    <n v="2000"/>
    <n v="-1058.69"/>
    <n v="0"/>
    <s v="55-S2 - Retirement"/>
    <m/>
    <x v="0"/>
    <n v="2015"/>
    <b v="0"/>
  </r>
  <r>
    <x v="3"/>
    <s v="0161"/>
    <n v="0"/>
    <n v="0"/>
    <n v="2012"/>
    <n v="2002"/>
    <n v="-45.23"/>
    <n v="0"/>
    <s v="55-S2 - Retirement"/>
    <m/>
    <x v="0"/>
    <n v="2015"/>
    <b v="0"/>
  </r>
  <r>
    <x v="3"/>
    <s v="0161"/>
    <n v="0"/>
    <n v="0"/>
    <n v="2012"/>
    <n v="2003"/>
    <n v="-29.77"/>
    <n v="0"/>
    <s v="55-S2 - Retirement"/>
    <m/>
    <x v="0"/>
    <n v="2015"/>
    <b v="0"/>
  </r>
  <r>
    <x v="3"/>
    <s v="0161"/>
    <n v="0"/>
    <n v="0"/>
    <n v="2012"/>
    <n v="2004"/>
    <n v="-3.79"/>
    <n v="0"/>
    <s v="55-S2 - Retirement"/>
    <m/>
    <x v="0"/>
    <n v="2015"/>
    <b v="0"/>
  </r>
  <r>
    <x v="3"/>
    <s v="0161"/>
    <n v="0"/>
    <n v="0"/>
    <n v="2012"/>
    <n v="2005"/>
    <n v="-29.82"/>
    <n v="0"/>
    <s v="55-S2 - Retirement"/>
    <m/>
    <x v="0"/>
    <n v="2015"/>
    <b v="0"/>
  </r>
  <r>
    <x v="3"/>
    <s v="0161"/>
    <n v="0"/>
    <n v="0"/>
    <n v="2012"/>
    <n v="2006"/>
    <n v="-0.17"/>
    <n v="0"/>
    <s v="55-S2 - Retirement"/>
    <m/>
    <x v="0"/>
    <n v="2015"/>
    <b v="0"/>
  </r>
  <r>
    <x v="3"/>
    <s v="0161"/>
    <n v="0"/>
    <n v="0"/>
    <n v="2012"/>
    <n v="2008"/>
    <n v="-0.11"/>
    <n v="0"/>
    <s v="55-S2 - Retirement"/>
    <m/>
    <x v="0"/>
    <n v="2015"/>
    <b v="0"/>
  </r>
  <r>
    <x v="3"/>
    <s v="0161"/>
    <n v="0"/>
    <n v="0"/>
    <n v="2012"/>
    <n v="2009"/>
    <n v="-0.09"/>
    <n v="0"/>
    <s v="55-S2 - Retirement"/>
    <m/>
    <x v="0"/>
    <n v="2015"/>
    <b v="0"/>
  </r>
  <r>
    <x v="3"/>
    <s v="0161"/>
    <n v="0"/>
    <n v="0"/>
    <n v="2012"/>
    <n v="2010"/>
    <n v="-0.75"/>
    <n v="0"/>
    <s v="55-S2 - Retirement"/>
    <m/>
    <x v="0"/>
    <n v="2015"/>
    <b v="0"/>
  </r>
  <r>
    <x v="3"/>
    <s v="0161"/>
    <n v="0"/>
    <n v="0"/>
    <n v="2013"/>
    <n v="1967"/>
    <n v="-2500.3200000000002"/>
    <n v="0"/>
    <s v="55-S2 - Retirement"/>
    <m/>
    <x v="0"/>
    <n v="2015"/>
    <b v="0"/>
  </r>
  <r>
    <x v="3"/>
    <s v="0161"/>
    <n v="0"/>
    <n v="0"/>
    <n v="2013"/>
    <n v="1968"/>
    <n v="-602.23"/>
    <n v="0"/>
    <s v="55-S2 - Retirement"/>
    <m/>
    <x v="0"/>
    <n v="2015"/>
    <b v="0"/>
  </r>
  <r>
    <x v="3"/>
    <s v="0161"/>
    <n v="0"/>
    <n v="0"/>
    <n v="2013"/>
    <n v="1969"/>
    <n v="-44826.21"/>
    <n v="0"/>
    <s v="55-S2 - Retirement"/>
    <m/>
    <x v="0"/>
    <n v="2015"/>
    <b v="0"/>
  </r>
  <r>
    <x v="3"/>
    <s v="0161"/>
    <n v="0"/>
    <n v="0"/>
    <n v="2013"/>
    <n v="1971"/>
    <n v="-111.26"/>
    <n v="0"/>
    <s v="55-S2 - Retirement"/>
    <m/>
    <x v="0"/>
    <n v="2015"/>
    <b v="0"/>
  </r>
  <r>
    <x v="3"/>
    <s v="0161"/>
    <n v="0"/>
    <n v="0"/>
    <n v="2013"/>
    <n v="1972"/>
    <n v="-47.11"/>
    <n v="0"/>
    <s v="55-S2 - Retirement"/>
    <m/>
    <x v="0"/>
    <n v="2015"/>
    <b v="0"/>
  </r>
  <r>
    <x v="3"/>
    <s v="0161"/>
    <n v="0"/>
    <n v="0"/>
    <n v="2013"/>
    <n v="1973"/>
    <n v="-197.92"/>
    <n v="0"/>
    <s v="55-S2 - Retirement"/>
    <m/>
    <x v="0"/>
    <n v="2015"/>
    <b v="0"/>
  </r>
  <r>
    <x v="3"/>
    <s v="0161"/>
    <n v="0"/>
    <n v="0"/>
    <n v="2013"/>
    <n v="1974"/>
    <n v="-1409"/>
    <n v="0"/>
    <s v="55-S2 - Retirement"/>
    <m/>
    <x v="0"/>
    <n v="2015"/>
    <b v="0"/>
  </r>
  <r>
    <x v="3"/>
    <s v="0161"/>
    <n v="0"/>
    <n v="0"/>
    <n v="2013"/>
    <n v="1975"/>
    <n v="-327.35000000000002"/>
    <n v="0"/>
    <s v="55-S2 - Retirement"/>
    <m/>
    <x v="0"/>
    <n v="2015"/>
    <b v="0"/>
  </r>
  <r>
    <x v="3"/>
    <s v="0161"/>
    <n v="0"/>
    <n v="0"/>
    <n v="2013"/>
    <n v="1976"/>
    <n v="-51.37"/>
    <n v="0"/>
    <s v="55-S2 - Retirement"/>
    <m/>
    <x v="0"/>
    <n v="2015"/>
    <b v="0"/>
  </r>
  <r>
    <x v="3"/>
    <s v="0161"/>
    <n v="0"/>
    <n v="0"/>
    <n v="2013"/>
    <n v="1977"/>
    <n v="-54.98"/>
    <n v="0"/>
    <s v="55-S2 - Retirement"/>
    <m/>
    <x v="0"/>
    <n v="2015"/>
    <b v="0"/>
  </r>
  <r>
    <x v="3"/>
    <s v="0161"/>
    <n v="0"/>
    <n v="0"/>
    <n v="2013"/>
    <n v="1978"/>
    <n v="-45.09"/>
    <n v="0"/>
    <s v="55-S2 - Retirement"/>
    <m/>
    <x v="0"/>
    <n v="2015"/>
    <b v="0"/>
  </r>
  <r>
    <x v="3"/>
    <s v="0161"/>
    <n v="0"/>
    <n v="0"/>
    <n v="2013"/>
    <n v="1979"/>
    <n v="-3.11"/>
    <n v="0"/>
    <s v="55-S2 - Retirement"/>
    <m/>
    <x v="0"/>
    <n v="2015"/>
    <b v="0"/>
  </r>
  <r>
    <x v="3"/>
    <s v="0161"/>
    <n v="0"/>
    <n v="0"/>
    <n v="2013"/>
    <n v="1980"/>
    <n v="-870.69"/>
    <n v="0"/>
    <s v="55-S2 - Retirement"/>
    <m/>
    <x v="0"/>
    <n v="2015"/>
    <b v="0"/>
  </r>
  <r>
    <x v="3"/>
    <s v="0161"/>
    <n v="0"/>
    <n v="0"/>
    <n v="2013"/>
    <n v="1984"/>
    <n v="-296.33999999999997"/>
    <n v="0"/>
    <s v="55-S2 - Retirement"/>
    <m/>
    <x v="0"/>
    <n v="2015"/>
    <b v="0"/>
  </r>
  <r>
    <x v="3"/>
    <s v="0161"/>
    <n v="0"/>
    <n v="0"/>
    <n v="2013"/>
    <n v="1985"/>
    <n v="-335.29"/>
    <n v="0"/>
    <s v="55-S2 - Retirement"/>
    <m/>
    <x v="0"/>
    <n v="2015"/>
    <b v="0"/>
  </r>
  <r>
    <x v="3"/>
    <s v="0161"/>
    <n v="0"/>
    <n v="0"/>
    <n v="2013"/>
    <n v="1986"/>
    <n v="-194.65"/>
    <n v="0"/>
    <s v="55-S2 - Retirement"/>
    <m/>
    <x v="0"/>
    <n v="2015"/>
    <b v="0"/>
  </r>
  <r>
    <x v="3"/>
    <s v="0161"/>
    <n v="0"/>
    <n v="0"/>
    <n v="2013"/>
    <n v="1987"/>
    <n v="-1260.94"/>
    <n v="0"/>
    <s v="55-S2 - Retirement"/>
    <m/>
    <x v="0"/>
    <n v="2015"/>
    <b v="0"/>
  </r>
  <r>
    <x v="3"/>
    <s v="0161"/>
    <n v="0"/>
    <n v="0"/>
    <n v="2013"/>
    <n v="1988"/>
    <n v="-205.54"/>
    <n v="0"/>
    <s v="55-S2 - Retirement"/>
    <m/>
    <x v="0"/>
    <n v="2015"/>
    <b v="0"/>
  </r>
  <r>
    <x v="3"/>
    <s v="0161"/>
    <n v="0"/>
    <n v="0"/>
    <n v="2013"/>
    <n v="1989"/>
    <n v="-28.19"/>
    <n v="0"/>
    <s v="55-S2 - Retirement"/>
    <m/>
    <x v="0"/>
    <n v="2015"/>
    <b v="0"/>
  </r>
  <r>
    <x v="3"/>
    <s v="0161"/>
    <n v="0"/>
    <n v="0"/>
    <n v="2013"/>
    <n v="1991"/>
    <n v="-98.49"/>
    <n v="0"/>
    <s v="55-S2 - Retirement"/>
    <m/>
    <x v="0"/>
    <n v="2015"/>
    <b v="0"/>
  </r>
  <r>
    <x v="3"/>
    <s v="0161"/>
    <n v="0"/>
    <n v="0"/>
    <n v="2013"/>
    <n v="1992"/>
    <n v="-1904.18"/>
    <n v="0"/>
    <s v="55-S2 - Retirement"/>
    <m/>
    <x v="0"/>
    <n v="2015"/>
    <b v="0"/>
  </r>
  <r>
    <x v="3"/>
    <s v="0161"/>
    <n v="0"/>
    <n v="0"/>
    <n v="2013"/>
    <n v="1993"/>
    <n v="-1198.4100000000001"/>
    <n v="0"/>
    <s v="55-S2 - Retirement"/>
    <m/>
    <x v="0"/>
    <n v="2015"/>
    <b v="0"/>
  </r>
  <r>
    <x v="3"/>
    <s v="0161"/>
    <n v="0"/>
    <n v="0"/>
    <n v="2013"/>
    <n v="1995"/>
    <n v="-77.260000000000005"/>
    <n v="0"/>
    <s v="55-S2 - Retirement"/>
    <m/>
    <x v="0"/>
    <n v="2015"/>
    <b v="0"/>
  </r>
  <r>
    <x v="3"/>
    <s v="0161"/>
    <n v="0"/>
    <n v="0"/>
    <n v="2013"/>
    <n v="1996"/>
    <n v="-2870.95"/>
    <n v="0"/>
    <s v="55-S2 - Retirement"/>
    <m/>
    <x v="0"/>
    <n v="2015"/>
    <b v="0"/>
  </r>
  <r>
    <x v="3"/>
    <s v="0161"/>
    <n v="0"/>
    <n v="0"/>
    <n v="2013"/>
    <n v="1997"/>
    <n v="-7088.17"/>
    <n v="0"/>
    <s v="55-S2 - Retirement"/>
    <m/>
    <x v="0"/>
    <n v="2015"/>
    <b v="0"/>
  </r>
  <r>
    <x v="3"/>
    <s v="0161"/>
    <n v="0"/>
    <n v="0"/>
    <n v="2013"/>
    <n v="1998"/>
    <n v="-196.35"/>
    <n v="0"/>
    <s v="55-S2 - Retirement"/>
    <m/>
    <x v="0"/>
    <n v="2015"/>
    <b v="0"/>
  </r>
  <r>
    <x v="3"/>
    <s v="0161"/>
    <n v="0"/>
    <n v="0"/>
    <n v="2013"/>
    <n v="1999"/>
    <n v="-36.74"/>
    <n v="0"/>
    <s v="55-S2 - Retirement"/>
    <m/>
    <x v="0"/>
    <n v="2015"/>
    <b v="0"/>
  </r>
  <r>
    <x v="3"/>
    <s v="0161"/>
    <n v="0"/>
    <n v="0"/>
    <n v="2013"/>
    <n v="2000"/>
    <n v="-1364.42"/>
    <n v="0"/>
    <s v="55-S2 - Retirement"/>
    <m/>
    <x v="0"/>
    <n v="2015"/>
    <b v="0"/>
  </r>
  <r>
    <x v="3"/>
    <s v="0161"/>
    <n v="0"/>
    <n v="0"/>
    <n v="2013"/>
    <n v="2002"/>
    <n v="-62.27"/>
    <n v="0"/>
    <s v="55-S2 - Retirement"/>
    <m/>
    <x v="0"/>
    <n v="2015"/>
    <b v="0"/>
  </r>
  <r>
    <x v="3"/>
    <s v="0161"/>
    <n v="0"/>
    <n v="0"/>
    <n v="2013"/>
    <n v="2003"/>
    <n v="-42.14"/>
    <n v="0"/>
    <s v="55-S2 - Retirement"/>
    <m/>
    <x v="0"/>
    <n v="2015"/>
    <b v="0"/>
  </r>
  <r>
    <x v="3"/>
    <s v="0161"/>
    <n v="0"/>
    <n v="0"/>
    <n v="2013"/>
    <n v="2004"/>
    <n v="-5.61"/>
    <n v="0"/>
    <s v="55-S2 - Retirement"/>
    <m/>
    <x v="0"/>
    <n v="2015"/>
    <b v="0"/>
  </r>
  <r>
    <x v="3"/>
    <s v="0161"/>
    <n v="0"/>
    <n v="0"/>
    <n v="2013"/>
    <n v="2005"/>
    <n v="-46.8"/>
    <n v="0"/>
    <s v="55-S2 - Retirement"/>
    <m/>
    <x v="0"/>
    <n v="2015"/>
    <b v="0"/>
  </r>
  <r>
    <x v="3"/>
    <s v="0161"/>
    <n v="0"/>
    <n v="0"/>
    <n v="2013"/>
    <n v="2006"/>
    <n v="-0.28999999999999998"/>
    <n v="0"/>
    <s v="55-S2 - Retirement"/>
    <m/>
    <x v="0"/>
    <n v="2015"/>
    <b v="0"/>
  </r>
  <r>
    <x v="3"/>
    <s v="0161"/>
    <n v="0"/>
    <n v="0"/>
    <n v="2013"/>
    <n v="2008"/>
    <n v="-0.23"/>
    <n v="0"/>
    <s v="55-S2 - Retirement"/>
    <m/>
    <x v="0"/>
    <n v="2015"/>
    <b v="0"/>
  </r>
  <r>
    <x v="3"/>
    <s v="0161"/>
    <n v="0"/>
    <n v="0"/>
    <n v="2013"/>
    <n v="2009"/>
    <n v="-0.24"/>
    <n v="0"/>
    <s v="55-S2 - Retirement"/>
    <m/>
    <x v="0"/>
    <n v="2015"/>
    <b v="0"/>
  </r>
  <r>
    <x v="3"/>
    <s v="0161"/>
    <n v="0"/>
    <n v="0"/>
    <n v="2013"/>
    <n v="2010"/>
    <n v="-2.97"/>
    <n v="0"/>
    <s v="55-S2 - Retirement"/>
    <m/>
    <x v="0"/>
    <n v="2015"/>
    <b v="0"/>
  </r>
  <r>
    <x v="3"/>
    <s v="0161"/>
    <n v="0"/>
    <n v="0"/>
    <n v="2014"/>
    <n v="1967"/>
    <n v="-2553.5700000000002"/>
    <n v="0"/>
    <s v="55-S2 - Retirement"/>
    <m/>
    <x v="0"/>
    <n v="2015"/>
    <b v="0"/>
  </r>
  <r>
    <x v="3"/>
    <s v="0161"/>
    <n v="0"/>
    <n v="0"/>
    <n v="2014"/>
    <n v="1968"/>
    <n v="-616.64"/>
    <n v="0"/>
    <s v="55-S2 - Retirement"/>
    <m/>
    <x v="0"/>
    <n v="2015"/>
    <b v="0"/>
  </r>
  <r>
    <x v="3"/>
    <s v="0161"/>
    <n v="0"/>
    <n v="0"/>
    <n v="2014"/>
    <n v="1969"/>
    <n v="-46056.5"/>
    <n v="0"/>
    <s v="55-S2 - Retirement"/>
    <m/>
    <x v="0"/>
    <n v="2015"/>
    <b v="0"/>
  </r>
  <r>
    <x v="3"/>
    <s v="0161"/>
    <n v="0"/>
    <n v="0"/>
    <n v="2014"/>
    <n v="1971"/>
    <n v="-114.88"/>
    <n v="0"/>
    <s v="55-S2 - Retirement"/>
    <m/>
    <x v="0"/>
    <n v="2015"/>
    <b v="0"/>
  </r>
  <r>
    <x v="3"/>
    <s v="0161"/>
    <n v="0"/>
    <n v="0"/>
    <n v="2014"/>
    <n v="1972"/>
    <n v="-48.78"/>
    <n v="0"/>
    <s v="55-S2 - Retirement"/>
    <m/>
    <x v="0"/>
    <n v="2015"/>
    <b v="0"/>
  </r>
  <r>
    <x v="3"/>
    <s v="0161"/>
    <n v="0"/>
    <n v="0"/>
    <n v="2014"/>
    <n v="1973"/>
    <n v="-205.52"/>
    <n v="0"/>
    <s v="55-S2 - Retirement"/>
    <m/>
    <x v="0"/>
    <n v="2015"/>
    <b v="0"/>
  </r>
  <r>
    <x v="3"/>
    <s v="0161"/>
    <n v="0"/>
    <n v="0"/>
    <n v="2014"/>
    <n v="1974"/>
    <n v="-1467.51"/>
    <n v="0"/>
    <s v="55-S2 - Retirement"/>
    <m/>
    <x v="0"/>
    <n v="2015"/>
    <b v="0"/>
  </r>
  <r>
    <x v="3"/>
    <s v="0161"/>
    <n v="0"/>
    <n v="0"/>
    <n v="2014"/>
    <n v="1975"/>
    <n v="-342.88"/>
    <n v="0"/>
    <s v="55-S2 - Retirement"/>
    <m/>
    <x v="0"/>
    <n v="2015"/>
    <b v="0"/>
  </r>
  <r>
    <x v="3"/>
    <s v="0161"/>
    <n v="0"/>
    <n v="0"/>
    <n v="2014"/>
    <n v="1976"/>
    <n v="-53.86"/>
    <n v="0"/>
    <s v="55-S2 - Retirement"/>
    <m/>
    <x v="0"/>
    <n v="2015"/>
    <b v="0"/>
  </r>
  <r>
    <x v="3"/>
    <s v="0161"/>
    <n v="0"/>
    <n v="0"/>
    <n v="2014"/>
    <n v="1977"/>
    <n v="-57.83"/>
    <n v="0"/>
    <s v="55-S2 - Retirement"/>
    <m/>
    <x v="0"/>
    <n v="2015"/>
    <b v="0"/>
  </r>
  <r>
    <x v="3"/>
    <s v="0161"/>
    <n v="0"/>
    <n v="0"/>
    <n v="2014"/>
    <n v="1978"/>
    <n v="-47.6"/>
    <n v="0"/>
    <s v="55-S2 - Retirement"/>
    <m/>
    <x v="0"/>
    <n v="2015"/>
    <b v="0"/>
  </r>
  <r>
    <x v="3"/>
    <s v="0161"/>
    <n v="0"/>
    <n v="0"/>
    <n v="2014"/>
    <n v="1979"/>
    <n v="-3.3"/>
    <n v="0"/>
    <s v="55-S2 - Retirement"/>
    <m/>
    <x v="0"/>
    <n v="2015"/>
    <b v="0"/>
  </r>
  <r>
    <x v="3"/>
    <s v="0161"/>
    <n v="0"/>
    <n v="0"/>
    <n v="2014"/>
    <n v="1980"/>
    <n v="-927.44"/>
    <n v="0"/>
    <s v="55-S2 - Retirement"/>
    <m/>
    <x v="0"/>
    <n v="2015"/>
    <b v="0"/>
  </r>
  <r>
    <x v="3"/>
    <s v="0161"/>
    <n v="0"/>
    <n v="0"/>
    <n v="2014"/>
    <n v="1984"/>
    <n v="-320.57"/>
    <n v="0"/>
    <s v="55-S2 - Retirement"/>
    <m/>
    <x v="0"/>
    <n v="2015"/>
    <b v="0"/>
  </r>
  <r>
    <x v="3"/>
    <s v="0161"/>
    <n v="0"/>
    <n v="0"/>
    <n v="2014"/>
    <n v="1985"/>
    <n v="-364.49"/>
    <n v="0"/>
    <s v="55-S2 - Retirement"/>
    <m/>
    <x v="0"/>
    <n v="2015"/>
    <b v="0"/>
  </r>
  <r>
    <x v="3"/>
    <s v="0161"/>
    <n v="0"/>
    <n v="0"/>
    <n v="2014"/>
    <n v="1986"/>
    <n v="-213.77"/>
    <n v="0"/>
    <s v="55-S2 - Retirement"/>
    <m/>
    <x v="0"/>
    <n v="2015"/>
    <b v="0"/>
  </r>
  <r>
    <x v="3"/>
    <s v="0161"/>
    <n v="0"/>
    <n v="0"/>
    <n v="2014"/>
    <n v="1987"/>
    <n v="-1385.74"/>
    <n v="0"/>
    <s v="55-S2 - Retirement"/>
    <m/>
    <x v="0"/>
    <n v="2015"/>
    <b v="0"/>
  </r>
  <r>
    <x v="3"/>
    <s v="0161"/>
    <n v="0"/>
    <n v="0"/>
    <n v="2014"/>
    <n v="1988"/>
    <n v="-227.21"/>
    <n v="0"/>
    <s v="55-S2 - Retirement"/>
    <m/>
    <x v="0"/>
    <n v="2015"/>
    <b v="0"/>
  </r>
  <r>
    <x v="3"/>
    <s v="0161"/>
    <n v="0"/>
    <n v="0"/>
    <n v="2014"/>
    <n v="1989"/>
    <n v="-31.36"/>
    <n v="0"/>
    <s v="55-S2 - Retirement"/>
    <m/>
    <x v="0"/>
    <n v="2015"/>
    <b v="0"/>
  </r>
  <r>
    <x v="3"/>
    <s v="0161"/>
    <n v="0"/>
    <n v="0"/>
    <n v="2014"/>
    <n v="1991"/>
    <n v="-111.52"/>
    <n v="0"/>
    <s v="55-S2 - Retirement"/>
    <m/>
    <x v="0"/>
    <n v="2015"/>
    <b v="0"/>
  </r>
  <r>
    <x v="3"/>
    <s v="0161"/>
    <n v="0"/>
    <n v="0"/>
    <n v="2014"/>
    <n v="1992"/>
    <n v="-2173.9499999999998"/>
    <n v="0"/>
    <s v="55-S2 - Retirement"/>
    <m/>
    <x v="0"/>
    <n v="2015"/>
    <b v="0"/>
  </r>
  <r>
    <x v="3"/>
    <s v="0161"/>
    <n v="0"/>
    <n v="0"/>
    <n v="2014"/>
    <n v="1993"/>
    <n v="-1375.27"/>
    <n v="0"/>
    <s v="55-S2 - Retirement"/>
    <m/>
    <x v="0"/>
    <n v="2015"/>
    <b v="0"/>
  </r>
  <r>
    <x v="3"/>
    <s v="0161"/>
    <n v="0"/>
    <n v="0"/>
    <n v="2014"/>
    <n v="1995"/>
    <n v="-90.47"/>
    <n v="0"/>
    <s v="55-S2 - Retirement"/>
    <m/>
    <x v="0"/>
    <n v="2015"/>
    <b v="0"/>
  </r>
  <r>
    <x v="3"/>
    <s v="0161"/>
    <n v="0"/>
    <n v="0"/>
    <n v="2014"/>
    <n v="1996"/>
    <n v="-3402.03"/>
    <n v="0"/>
    <s v="55-S2 - Retirement"/>
    <m/>
    <x v="0"/>
    <n v="2015"/>
    <b v="0"/>
  </r>
  <r>
    <x v="3"/>
    <s v="0161"/>
    <n v="0"/>
    <n v="0"/>
    <n v="2014"/>
    <n v="1997"/>
    <n v="-8596.1299999999992"/>
    <n v="0"/>
    <s v="55-S2 - Retirement"/>
    <m/>
    <x v="0"/>
    <n v="2015"/>
    <b v="0"/>
  </r>
  <r>
    <x v="3"/>
    <s v="0161"/>
    <n v="0"/>
    <n v="0"/>
    <n v="2014"/>
    <n v="1998"/>
    <n v="-239.13"/>
    <n v="0"/>
    <s v="55-S2 - Retirement"/>
    <m/>
    <x v="0"/>
    <n v="2015"/>
    <b v="0"/>
  </r>
  <r>
    <x v="3"/>
    <s v="0161"/>
    <n v="0"/>
    <n v="0"/>
    <n v="2014"/>
    <n v="1999"/>
    <n v="-45.44"/>
    <n v="0"/>
    <s v="55-S2 - Retirement"/>
    <m/>
    <x v="0"/>
    <n v="2015"/>
    <b v="0"/>
  </r>
  <r>
    <x v="3"/>
    <s v="0161"/>
    <n v="0"/>
    <n v="0"/>
    <n v="2014"/>
    <n v="2000"/>
    <n v="-1727.6"/>
    <n v="0"/>
    <s v="55-S2 - Retirement"/>
    <m/>
    <x v="0"/>
    <n v="2015"/>
    <b v="0"/>
  </r>
  <r>
    <x v="3"/>
    <s v="0161"/>
    <n v="0"/>
    <n v="0"/>
    <n v="2014"/>
    <n v="2002"/>
    <n v="-83.14"/>
    <n v="0"/>
    <s v="55-S2 - Retirement"/>
    <m/>
    <x v="0"/>
    <n v="2015"/>
    <b v="0"/>
  </r>
  <r>
    <x v="3"/>
    <s v="0161"/>
    <n v="0"/>
    <n v="0"/>
    <n v="2014"/>
    <n v="2003"/>
    <n v="-58.01"/>
    <n v="0"/>
    <s v="55-S2 - Retirement"/>
    <m/>
    <x v="0"/>
    <n v="2015"/>
    <b v="0"/>
  </r>
  <r>
    <x v="3"/>
    <s v="0161"/>
    <n v="0"/>
    <n v="0"/>
    <n v="2014"/>
    <n v="2004"/>
    <n v="-7.94"/>
    <n v="0"/>
    <s v="55-S2 - Retirement"/>
    <m/>
    <x v="0"/>
    <n v="2015"/>
    <b v="0"/>
  </r>
  <r>
    <x v="3"/>
    <s v="0161"/>
    <n v="0"/>
    <n v="0"/>
    <n v="2014"/>
    <n v="2005"/>
    <n v="-69.33"/>
    <n v="0"/>
    <s v="55-S2 - Retirement"/>
    <m/>
    <x v="0"/>
    <n v="2015"/>
    <b v="0"/>
  </r>
  <r>
    <x v="3"/>
    <s v="0161"/>
    <n v="0"/>
    <n v="0"/>
    <n v="2014"/>
    <n v="2006"/>
    <n v="-0.45"/>
    <n v="0"/>
    <s v="55-S2 - Retirement"/>
    <m/>
    <x v="0"/>
    <n v="2015"/>
    <b v="0"/>
  </r>
  <r>
    <x v="3"/>
    <s v="0161"/>
    <n v="0"/>
    <n v="0"/>
    <n v="2014"/>
    <n v="2008"/>
    <n v="-0.45"/>
    <n v="0"/>
    <s v="55-S2 - Retirement"/>
    <m/>
    <x v="0"/>
    <n v="2015"/>
    <b v="0"/>
  </r>
  <r>
    <x v="3"/>
    <s v="0161"/>
    <n v="0"/>
    <n v="0"/>
    <n v="2014"/>
    <n v="2009"/>
    <n v="-0.51"/>
    <n v="0"/>
    <s v="55-S2 - Retirement"/>
    <m/>
    <x v="0"/>
    <n v="2015"/>
    <b v="0"/>
  </r>
  <r>
    <x v="3"/>
    <s v="0161"/>
    <n v="0"/>
    <n v="0"/>
    <n v="2014"/>
    <n v="2010"/>
    <n v="-7.9"/>
    <n v="0"/>
    <s v="55-S2 - Retirement"/>
    <m/>
    <x v="0"/>
    <n v="2015"/>
    <b v="0"/>
  </r>
  <r>
    <x v="3"/>
    <s v="0161"/>
    <n v="0"/>
    <n v="0"/>
    <n v="2015"/>
    <n v="1967"/>
    <n v="-84088.54"/>
    <n v="0"/>
    <s v="55-S2 - Retirement"/>
    <m/>
    <x v="0"/>
    <n v="2015"/>
    <b v="1"/>
  </r>
  <r>
    <x v="3"/>
    <s v="0161"/>
    <n v="0"/>
    <n v="0"/>
    <n v="2015"/>
    <n v="1968"/>
    <n v="-21368.15"/>
    <n v="0"/>
    <s v="55-S2 - Retirement"/>
    <m/>
    <x v="0"/>
    <n v="2015"/>
    <b v="1"/>
  </r>
  <r>
    <x v="3"/>
    <s v="0161"/>
    <n v="0"/>
    <n v="0"/>
    <n v="2015"/>
    <n v="1969"/>
    <n v="-1681311.92"/>
    <n v="0"/>
    <s v="55-S2 - Retirement"/>
    <m/>
    <x v="0"/>
    <n v="2015"/>
    <b v="1"/>
  </r>
  <r>
    <x v="3"/>
    <s v="0161"/>
    <n v="0"/>
    <n v="0"/>
    <n v="2015"/>
    <n v="1971"/>
    <n v="-4679.92"/>
    <n v="0"/>
    <s v="55-S2 - Retirement"/>
    <m/>
    <x v="0"/>
    <n v="2015"/>
    <b v="1"/>
  </r>
  <r>
    <x v="3"/>
    <s v="0161"/>
    <n v="0"/>
    <n v="0"/>
    <n v="2015"/>
    <n v="1972"/>
    <n v="-2102.1799999999998"/>
    <n v="0"/>
    <s v="55-S2 - Retirement"/>
    <m/>
    <x v="0"/>
    <n v="2015"/>
    <b v="1"/>
  </r>
  <r>
    <x v="3"/>
    <s v="0161"/>
    <n v="0"/>
    <n v="0"/>
    <n v="2015"/>
    <n v="1973"/>
    <n v="-9383.1200000000008"/>
    <n v="0"/>
    <s v="55-S2 - Retirement"/>
    <m/>
    <x v="0"/>
    <n v="2015"/>
    <b v="1"/>
  </r>
  <r>
    <x v="3"/>
    <s v="0161"/>
    <n v="0"/>
    <n v="0"/>
    <n v="2015"/>
    <n v="1974"/>
    <n v="-71098.179999999993"/>
    <n v="0"/>
    <s v="55-S2 - Retirement"/>
    <m/>
    <x v="0"/>
    <n v="2015"/>
    <b v="1"/>
  </r>
  <r>
    <x v="3"/>
    <s v="0161"/>
    <n v="0"/>
    <n v="0"/>
    <n v="2015"/>
    <n v="1975"/>
    <n v="-17658.669999999998"/>
    <n v="0"/>
    <s v="55-S2 - Retirement"/>
    <m/>
    <x v="0"/>
    <n v="2015"/>
    <b v="1"/>
  </r>
  <r>
    <x v="3"/>
    <s v="0161"/>
    <n v="0"/>
    <n v="0"/>
    <n v="2015"/>
    <n v="1976"/>
    <n v="-2961.66"/>
    <n v="0"/>
    <s v="55-S2 - Retirement"/>
    <m/>
    <x v="0"/>
    <n v="2015"/>
    <b v="1"/>
  </r>
  <r>
    <x v="3"/>
    <s v="0161"/>
    <n v="0"/>
    <n v="0"/>
    <n v="2015"/>
    <n v="1977"/>
    <n v="-3394.92"/>
    <n v="0"/>
    <s v="55-S2 - Retirement"/>
    <m/>
    <x v="0"/>
    <n v="2015"/>
    <b v="1"/>
  </r>
  <r>
    <x v="3"/>
    <s v="0161"/>
    <n v="0"/>
    <n v="0"/>
    <n v="2015"/>
    <n v="1978"/>
    <n v="-2988.77"/>
    <n v="0"/>
    <s v="55-S2 - Retirement"/>
    <m/>
    <x v="0"/>
    <n v="2015"/>
    <b v="1"/>
  </r>
  <r>
    <x v="3"/>
    <s v="0161"/>
    <n v="0"/>
    <n v="0"/>
    <n v="2015"/>
    <n v="1979"/>
    <n v="-221.94"/>
    <n v="0"/>
    <s v="55-S2 - Retirement"/>
    <m/>
    <x v="0"/>
    <n v="2015"/>
    <b v="1"/>
  </r>
  <r>
    <x v="3"/>
    <s v="0161"/>
    <n v="0"/>
    <n v="0"/>
    <n v="2015"/>
    <n v="1980"/>
    <n v="-67132.55"/>
    <n v="0"/>
    <s v="55-S2 - Retirement"/>
    <m/>
    <x v="0"/>
    <n v="2015"/>
    <b v="1"/>
  </r>
  <r>
    <x v="3"/>
    <s v="0161"/>
    <n v="0"/>
    <n v="0"/>
    <n v="2015"/>
    <n v="1984"/>
    <n v="-32054.29"/>
    <n v="0"/>
    <s v="55-S2 - Retirement"/>
    <m/>
    <x v="0"/>
    <n v="2015"/>
    <b v="1"/>
  </r>
  <r>
    <x v="3"/>
    <s v="0161"/>
    <n v="0"/>
    <n v="0"/>
    <n v="2015"/>
    <n v="1985"/>
    <n v="-39821.129999999997"/>
    <n v="0"/>
    <s v="55-S2 - Retirement"/>
    <m/>
    <x v="0"/>
    <n v="2015"/>
    <b v="1"/>
  </r>
  <r>
    <x v="3"/>
    <s v="0161"/>
    <n v="0"/>
    <n v="0"/>
    <n v="2015"/>
    <n v="1986"/>
    <n v="-25621.24"/>
    <n v="0"/>
    <s v="55-S2 - Retirement"/>
    <m/>
    <x v="0"/>
    <n v="2015"/>
    <b v="1"/>
  </r>
  <r>
    <x v="3"/>
    <s v="0161"/>
    <n v="0"/>
    <n v="0"/>
    <n v="2015"/>
    <n v="1987"/>
    <n v="-183926.34"/>
    <n v="0"/>
    <s v="55-S2 - Retirement"/>
    <m/>
    <x v="0"/>
    <n v="2015"/>
    <b v="1"/>
  </r>
  <r>
    <x v="3"/>
    <s v="0161"/>
    <n v="0"/>
    <n v="0"/>
    <n v="2015"/>
    <n v="1988"/>
    <n v="-33391.57"/>
    <n v="0"/>
    <s v="55-S2 - Retirement"/>
    <m/>
    <x v="0"/>
    <n v="2015"/>
    <b v="1"/>
  </r>
  <r>
    <x v="3"/>
    <s v="0161"/>
    <n v="0"/>
    <n v="0"/>
    <n v="2015"/>
    <n v="1989"/>
    <n v="-5129.07"/>
    <n v="0"/>
    <s v="55-S2 - Retirement"/>
    <m/>
    <x v="0"/>
    <n v="2015"/>
    <b v="1"/>
  </r>
  <r>
    <x v="3"/>
    <s v="0161"/>
    <n v="0"/>
    <n v="0"/>
    <n v="2015"/>
    <n v="1991"/>
    <n v="-22996.54"/>
    <n v="0"/>
    <s v="55-S2 - Retirement"/>
    <m/>
    <x v="0"/>
    <n v="2015"/>
    <b v="1"/>
  </r>
  <r>
    <x v="3"/>
    <s v="0161"/>
    <n v="0"/>
    <n v="0"/>
    <n v="2015"/>
    <n v="1992"/>
    <n v="-510043.43"/>
    <n v="0"/>
    <s v="55-S2 - Retirement"/>
    <m/>
    <x v="0"/>
    <n v="2015"/>
    <b v="1"/>
  </r>
  <r>
    <x v="3"/>
    <s v="0161"/>
    <n v="0"/>
    <n v="0"/>
    <n v="2015"/>
    <n v="1993"/>
    <n v="-369943.47"/>
    <n v="0"/>
    <s v="55-S2 - Retirement"/>
    <m/>
    <x v="0"/>
    <n v="2015"/>
    <b v="1"/>
  </r>
  <r>
    <x v="3"/>
    <s v="0161"/>
    <n v="0"/>
    <n v="0"/>
    <n v="2015"/>
    <n v="1995"/>
    <n v="-32582.49"/>
    <n v="0"/>
    <s v="55-S2 - Retirement"/>
    <m/>
    <x v="0"/>
    <n v="2015"/>
    <b v="1"/>
  </r>
  <r>
    <x v="3"/>
    <s v="0161"/>
    <n v="0"/>
    <n v="0"/>
    <n v="2015"/>
    <n v="1996"/>
    <n v="-1438771.95"/>
    <n v="0"/>
    <s v="55-S2 - Retirement"/>
    <m/>
    <x v="0"/>
    <n v="2015"/>
    <b v="1"/>
  </r>
  <r>
    <x v="3"/>
    <s v="0161"/>
    <n v="0"/>
    <n v="0"/>
    <n v="2015"/>
    <n v="1997"/>
    <n v="-4318125.72"/>
    <n v="0"/>
    <s v="55-S2 - Retirement"/>
    <m/>
    <x v="0"/>
    <n v="2015"/>
    <b v="1"/>
  </r>
  <r>
    <x v="3"/>
    <s v="0161"/>
    <n v="0"/>
    <n v="0"/>
    <n v="2015"/>
    <n v="1998"/>
    <n v="-145969.39000000001"/>
    <n v="0"/>
    <s v="55-S2 - Retirement"/>
    <m/>
    <x v="0"/>
    <n v="2015"/>
    <b v="1"/>
  </r>
  <r>
    <x v="3"/>
    <s v="0161"/>
    <n v="0"/>
    <n v="0"/>
    <n v="2015"/>
    <n v="1999"/>
    <n v="-33833.300000000003"/>
    <n v="0"/>
    <s v="55-S2 - Retirement"/>
    <m/>
    <x v="0"/>
    <n v="2015"/>
    <b v="1"/>
  </r>
  <r>
    <x v="3"/>
    <s v="0161"/>
    <n v="0"/>
    <n v="0"/>
    <n v="2015"/>
    <n v="2000"/>
    <n v="-1593265.98"/>
    <n v="0"/>
    <s v="55-S2 - Retirement"/>
    <m/>
    <x v="0"/>
    <n v="2015"/>
    <b v="1"/>
  </r>
  <r>
    <x v="3"/>
    <s v="0161"/>
    <n v="0"/>
    <n v="0"/>
    <n v="2015"/>
    <n v="2002"/>
    <n v="-125370.91"/>
    <n v="0"/>
    <s v="55-S2 - Retirement"/>
    <m/>
    <x v="0"/>
    <n v="2015"/>
    <b v="1"/>
  </r>
  <r>
    <x v="3"/>
    <s v="0161"/>
    <n v="0"/>
    <n v="0"/>
    <n v="2015"/>
    <n v="2003"/>
    <n v="-116867.27"/>
    <n v="0"/>
    <s v="55-S2 - Retirement"/>
    <m/>
    <x v="0"/>
    <n v="2015"/>
    <b v="1"/>
  </r>
  <r>
    <x v="3"/>
    <s v="0161"/>
    <n v="0"/>
    <n v="0"/>
    <n v="2015"/>
    <n v="2004"/>
    <n v="-22027.360000000001"/>
    <n v="0"/>
    <s v="55-S2 - Retirement"/>
    <m/>
    <x v="0"/>
    <n v="2015"/>
    <b v="1"/>
  </r>
  <r>
    <x v="3"/>
    <s v="0161"/>
    <n v="0"/>
    <n v="0"/>
    <n v="2015"/>
    <n v="2005"/>
    <n v="-272357.99"/>
    <n v="0"/>
    <s v="55-S2 - Retirement"/>
    <m/>
    <x v="0"/>
    <n v="2015"/>
    <b v="1"/>
  </r>
  <r>
    <x v="3"/>
    <s v="0161"/>
    <n v="0"/>
    <n v="0"/>
    <n v="2015"/>
    <n v="2006"/>
    <n v="-2607.3000000000002"/>
    <n v="0"/>
    <s v="55-S2 - Retirement"/>
    <m/>
    <x v="0"/>
    <n v="2015"/>
    <b v="1"/>
  </r>
  <r>
    <x v="3"/>
    <s v="0161"/>
    <n v="0"/>
    <n v="0"/>
    <n v="2015"/>
    <n v="2008"/>
    <n v="-6991.74"/>
    <n v="0"/>
    <s v="55-S2 - Retirement"/>
    <m/>
    <x v="0"/>
    <n v="2015"/>
    <b v="1"/>
  </r>
  <r>
    <x v="3"/>
    <s v="0161"/>
    <n v="0"/>
    <n v="0"/>
    <n v="2015"/>
    <n v="2009"/>
    <n v="-15342.96"/>
    <n v="0"/>
    <s v="55-S2 - Retirement"/>
    <m/>
    <x v="0"/>
    <n v="2015"/>
    <b v="1"/>
  </r>
  <r>
    <x v="3"/>
    <s v="0161"/>
    <n v="0"/>
    <n v="0"/>
    <n v="2015"/>
    <n v="2010"/>
    <n v="-509910.81"/>
    <n v="0"/>
    <s v="55-S2 - Retirement"/>
    <m/>
    <x v="0"/>
    <n v="2015"/>
    <b v="1"/>
  </r>
  <r>
    <x v="3"/>
    <s v="0162"/>
    <n v="0"/>
    <n v="0"/>
    <n v="2011"/>
    <n v="1979"/>
    <n v="-20046.07"/>
    <n v="0"/>
    <s v="55-S2 - Retirement"/>
    <m/>
    <x v="0"/>
    <n v="2015"/>
    <b v="0"/>
  </r>
  <r>
    <x v="3"/>
    <s v="0162"/>
    <n v="0"/>
    <n v="0"/>
    <n v="2011"/>
    <n v="1980"/>
    <n v="-3038.01"/>
    <n v="0"/>
    <s v="55-S2 - Retirement"/>
    <m/>
    <x v="0"/>
    <n v="2015"/>
    <b v="0"/>
  </r>
  <r>
    <x v="3"/>
    <s v="0162"/>
    <n v="0"/>
    <n v="0"/>
    <n v="2011"/>
    <n v="1982"/>
    <n v="-255.37"/>
    <n v="0"/>
    <s v="55-S2 - Retirement"/>
    <m/>
    <x v="0"/>
    <n v="2015"/>
    <b v="0"/>
  </r>
  <r>
    <x v="3"/>
    <s v="0162"/>
    <n v="0"/>
    <n v="0"/>
    <n v="2011"/>
    <n v="1983"/>
    <n v="-801.91"/>
    <n v="0"/>
    <s v="55-S2 - Retirement"/>
    <m/>
    <x v="0"/>
    <n v="2015"/>
    <b v="0"/>
  </r>
  <r>
    <x v="3"/>
    <s v="0162"/>
    <n v="0"/>
    <n v="0"/>
    <n v="2011"/>
    <n v="2009"/>
    <n v="-0.11"/>
    <n v="0"/>
    <s v="55-S2 - Retirement"/>
    <m/>
    <x v="0"/>
    <n v="2015"/>
    <b v="0"/>
  </r>
  <r>
    <x v="3"/>
    <s v="0162"/>
    <n v="0"/>
    <n v="0"/>
    <n v="2012"/>
    <n v="1979"/>
    <n v="-21441.25"/>
    <n v="0"/>
    <s v="55-S2 - Retirement"/>
    <m/>
    <x v="0"/>
    <n v="2015"/>
    <b v="0"/>
  </r>
  <r>
    <x v="3"/>
    <s v="0162"/>
    <n v="0"/>
    <n v="0"/>
    <n v="2012"/>
    <n v="1980"/>
    <n v="-3257.12"/>
    <n v="0"/>
    <s v="55-S2 - Retirement"/>
    <m/>
    <x v="0"/>
    <n v="2015"/>
    <b v="0"/>
  </r>
  <r>
    <x v="3"/>
    <s v="0162"/>
    <n v="0"/>
    <n v="0"/>
    <n v="2012"/>
    <n v="1982"/>
    <n v="-276.26"/>
    <n v="0"/>
    <s v="55-S2 - Retirement"/>
    <m/>
    <x v="0"/>
    <n v="2015"/>
    <b v="0"/>
  </r>
  <r>
    <x v="3"/>
    <s v="0162"/>
    <n v="0"/>
    <n v="0"/>
    <n v="2012"/>
    <n v="1983"/>
    <n v="-871.77"/>
    <n v="0"/>
    <s v="55-S2 - Retirement"/>
    <m/>
    <x v="0"/>
    <n v="2015"/>
    <b v="0"/>
  </r>
  <r>
    <x v="3"/>
    <s v="0162"/>
    <n v="0"/>
    <n v="0"/>
    <n v="2012"/>
    <n v="2009"/>
    <n v="-0.44"/>
    <n v="0"/>
    <s v="55-S2 - Retirement"/>
    <m/>
    <x v="0"/>
    <n v="2015"/>
    <b v="0"/>
  </r>
  <r>
    <x v="3"/>
    <s v="0162"/>
    <n v="0"/>
    <n v="0"/>
    <n v="2013"/>
    <n v="1979"/>
    <n v="-22838.55"/>
    <n v="0"/>
    <s v="55-S2 - Retirement"/>
    <m/>
    <x v="0"/>
    <n v="2015"/>
    <b v="0"/>
  </r>
  <r>
    <x v="3"/>
    <s v="0162"/>
    <n v="0"/>
    <n v="0"/>
    <n v="2013"/>
    <n v="1980"/>
    <n v="-3483.81"/>
    <n v="0"/>
    <s v="55-S2 - Retirement"/>
    <m/>
    <x v="0"/>
    <n v="2015"/>
    <b v="0"/>
  </r>
  <r>
    <x v="3"/>
    <s v="0162"/>
    <n v="0"/>
    <n v="0"/>
    <n v="2013"/>
    <n v="1982"/>
    <n v="-297.48"/>
    <n v="0"/>
    <s v="55-S2 - Retirement"/>
    <m/>
    <x v="0"/>
    <n v="2015"/>
    <b v="0"/>
  </r>
  <r>
    <x v="3"/>
    <s v="0162"/>
    <n v="0"/>
    <n v="0"/>
    <n v="2013"/>
    <n v="1983"/>
    <n v="-943.07"/>
    <n v="0"/>
    <s v="55-S2 - Retirement"/>
    <m/>
    <x v="0"/>
    <n v="2015"/>
    <b v="0"/>
  </r>
  <r>
    <x v="3"/>
    <s v="0162"/>
    <n v="0"/>
    <n v="0"/>
    <n v="2013"/>
    <n v="2009"/>
    <n v="-1.17"/>
    <n v="0"/>
    <s v="55-S2 - Retirement"/>
    <m/>
    <x v="0"/>
    <n v="2015"/>
    <b v="0"/>
  </r>
  <r>
    <x v="3"/>
    <s v="0162"/>
    <n v="0"/>
    <n v="0"/>
    <n v="2014"/>
    <n v="1979"/>
    <n v="-24192.43"/>
    <n v="0"/>
    <s v="55-S2 - Retirement"/>
    <m/>
    <x v="0"/>
    <n v="2015"/>
    <b v="0"/>
  </r>
  <r>
    <x v="3"/>
    <s v="0162"/>
    <n v="0"/>
    <n v="0"/>
    <n v="2014"/>
    <n v="1980"/>
    <n v="-3710.85"/>
    <n v="0"/>
    <s v="55-S2 - Retirement"/>
    <m/>
    <x v="0"/>
    <n v="2015"/>
    <b v="0"/>
  </r>
  <r>
    <x v="3"/>
    <s v="0162"/>
    <n v="0"/>
    <n v="0"/>
    <n v="2014"/>
    <n v="1982"/>
    <n v="-318.94"/>
    <n v="0"/>
    <s v="55-S2 - Retirement"/>
    <m/>
    <x v="0"/>
    <n v="2015"/>
    <b v="0"/>
  </r>
  <r>
    <x v="3"/>
    <s v="0162"/>
    <n v="0"/>
    <n v="0"/>
    <n v="2014"/>
    <n v="1983"/>
    <n v="-1015.52"/>
    <n v="0"/>
    <s v="55-S2 - Retirement"/>
    <m/>
    <x v="0"/>
    <n v="2015"/>
    <b v="0"/>
  </r>
  <r>
    <x v="3"/>
    <s v="0162"/>
    <n v="0"/>
    <n v="0"/>
    <n v="2014"/>
    <n v="2009"/>
    <n v="-2.5"/>
    <n v="0"/>
    <s v="55-S2 - Retirement"/>
    <m/>
    <x v="0"/>
    <n v="2015"/>
    <b v="0"/>
  </r>
  <r>
    <x v="3"/>
    <s v="0162"/>
    <n v="0"/>
    <n v="0"/>
    <n v="2015"/>
    <n v="1979"/>
    <n v="-1628978.7"/>
    <n v="0"/>
    <s v="55-S2 - Retirement"/>
    <m/>
    <x v="0"/>
    <n v="2015"/>
    <b v="1"/>
  </r>
  <r>
    <x v="3"/>
    <s v="0162"/>
    <n v="0"/>
    <n v="0"/>
    <n v="2015"/>
    <n v="1980"/>
    <n v="-268610.21000000002"/>
    <n v="0"/>
    <s v="55-S2 - Retirement"/>
    <m/>
    <x v="0"/>
    <n v="2015"/>
    <b v="1"/>
  </r>
  <r>
    <x v="3"/>
    <s v="0162"/>
    <n v="0"/>
    <n v="0"/>
    <n v="2015"/>
    <n v="1982"/>
    <n v="-27006.95"/>
    <n v="0"/>
    <s v="55-S2 - Retirement"/>
    <m/>
    <x v="0"/>
    <n v="2015"/>
    <b v="1"/>
  </r>
  <r>
    <x v="3"/>
    <s v="0162"/>
    <n v="0"/>
    <n v="0"/>
    <n v="2015"/>
    <n v="1983"/>
    <n v="-93282.73"/>
    <n v="0"/>
    <s v="55-S2 - Retirement"/>
    <m/>
    <x v="0"/>
    <n v="2015"/>
    <b v="1"/>
  </r>
  <r>
    <x v="3"/>
    <s v="0162"/>
    <n v="0"/>
    <n v="0"/>
    <n v="2015"/>
    <n v="2009"/>
    <n v="-75243.11"/>
    <n v="0"/>
    <s v="55-S2 - Retirement"/>
    <m/>
    <x v="0"/>
    <n v="2015"/>
    <b v="1"/>
  </r>
  <r>
    <x v="3"/>
    <s v="0211"/>
    <n v="0"/>
    <n v="0"/>
    <n v="2011"/>
    <n v="1972"/>
    <n v="-86905.12"/>
    <n v="0"/>
    <s v="55-S2 - Retirement"/>
    <m/>
    <x v="1"/>
    <n v="2042"/>
    <b v="0"/>
  </r>
  <r>
    <x v="3"/>
    <s v="0211"/>
    <n v="0"/>
    <n v="0"/>
    <n v="2011"/>
    <n v="1973"/>
    <n v="-3990.72"/>
    <n v="0"/>
    <s v="55-S2 - Retirement"/>
    <m/>
    <x v="1"/>
    <n v="2042"/>
    <b v="0"/>
  </r>
  <r>
    <x v="3"/>
    <s v="0211"/>
    <n v="0"/>
    <n v="0"/>
    <n v="2011"/>
    <n v="1974"/>
    <n v="-16171.75"/>
    <n v="0"/>
    <s v="55-S2 - Retirement"/>
    <m/>
    <x v="1"/>
    <n v="2042"/>
    <b v="0"/>
  </r>
  <r>
    <x v="3"/>
    <s v="0211"/>
    <n v="0"/>
    <n v="0"/>
    <n v="2011"/>
    <n v="1985"/>
    <n v="-46.9"/>
    <n v="0"/>
    <s v="55-S2 - Retirement"/>
    <m/>
    <x v="1"/>
    <n v="2042"/>
    <b v="0"/>
  </r>
  <r>
    <x v="3"/>
    <s v="0211"/>
    <n v="0"/>
    <n v="0"/>
    <n v="2011"/>
    <n v="1986"/>
    <n v="-424.31"/>
    <n v="0"/>
    <s v="55-S2 - Retirement"/>
    <m/>
    <x v="1"/>
    <n v="2042"/>
    <b v="0"/>
  </r>
  <r>
    <x v="3"/>
    <s v="0211"/>
    <n v="0"/>
    <n v="0"/>
    <n v="2011"/>
    <n v="1987"/>
    <n v="-348.67"/>
    <n v="0"/>
    <s v="55-S2 - Retirement"/>
    <m/>
    <x v="1"/>
    <n v="2042"/>
    <b v="0"/>
  </r>
  <r>
    <x v="3"/>
    <s v="0211"/>
    <n v="0"/>
    <n v="0"/>
    <n v="2011"/>
    <n v="1988"/>
    <n v="-484.79"/>
    <n v="0"/>
    <s v="55-S2 - Retirement"/>
    <m/>
    <x v="1"/>
    <n v="2042"/>
    <b v="0"/>
  </r>
  <r>
    <x v="3"/>
    <s v="0211"/>
    <n v="0"/>
    <n v="0"/>
    <n v="2011"/>
    <n v="1993"/>
    <n v="-54.43"/>
    <n v="0"/>
    <s v="55-S2 - Retirement"/>
    <m/>
    <x v="1"/>
    <n v="2042"/>
    <b v="0"/>
  </r>
  <r>
    <x v="3"/>
    <s v="0211"/>
    <n v="0"/>
    <n v="0"/>
    <n v="2011"/>
    <n v="1994"/>
    <n v="-354.33"/>
    <n v="0"/>
    <s v="55-S2 - Retirement"/>
    <m/>
    <x v="1"/>
    <n v="2042"/>
    <b v="0"/>
  </r>
  <r>
    <x v="3"/>
    <s v="0211"/>
    <n v="0"/>
    <n v="0"/>
    <n v="2011"/>
    <n v="1996"/>
    <n v="-39.15"/>
    <n v="0"/>
    <s v="55-S2 - Retirement"/>
    <m/>
    <x v="1"/>
    <n v="2042"/>
    <b v="0"/>
  </r>
  <r>
    <x v="3"/>
    <s v="0211"/>
    <n v="0"/>
    <n v="0"/>
    <n v="2011"/>
    <n v="1997"/>
    <n v="-1422.61"/>
    <n v="0"/>
    <s v="55-S2 - Retirement"/>
    <m/>
    <x v="1"/>
    <n v="2042"/>
    <b v="0"/>
  </r>
  <r>
    <x v="3"/>
    <s v="0211"/>
    <n v="0"/>
    <n v="0"/>
    <n v="2011"/>
    <n v="1998"/>
    <n v="-125.91"/>
    <n v="0"/>
    <s v="55-S2 - Retirement"/>
    <m/>
    <x v="1"/>
    <n v="2042"/>
    <b v="0"/>
  </r>
  <r>
    <x v="3"/>
    <s v="0211"/>
    <n v="0"/>
    <n v="0"/>
    <n v="2011"/>
    <n v="2000"/>
    <n v="-3637.06"/>
    <n v="0"/>
    <s v="55-S2 - Retirement"/>
    <m/>
    <x v="1"/>
    <n v="2042"/>
    <b v="0"/>
  </r>
  <r>
    <x v="3"/>
    <s v="0211"/>
    <n v="0"/>
    <n v="0"/>
    <n v="2011"/>
    <n v="2001"/>
    <n v="-78.11"/>
    <n v="0"/>
    <s v="55-S2 - Retirement"/>
    <m/>
    <x v="1"/>
    <n v="2042"/>
    <b v="0"/>
  </r>
  <r>
    <x v="3"/>
    <s v="0211"/>
    <n v="0"/>
    <n v="0"/>
    <n v="2011"/>
    <n v="2005"/>
    <n v="-0.82"/>
    <n v="0"/>
    <s v="55-S2 - Retirement"/>
    <m/>
    <x v="1"/>
    <n v="2042"/>
    <b v="0"/>
  </r>
  <r>
    <x v="3"/>
    <s v="0211"/>
    <n v="0"/>
    <n v="0"/>
    <n v="2011"/>
    <n v="2009"/>
    <n v="-0.01"/>
    <n v="0"/>
    <s v="55-S2 - Retirement"/>
    <m/>
    <x v="1"/>
    <n v="2042"/>
    <b v="0"/>
  </r>
  <r>
    <x v="3"/>
    <s v="0211"/>
    <n v="0"/>
    <n v="0"/>
    <n v="2011"/>
    <n v="2010"/>
    <n v="-0.04"/>
    <n v="0"/>
    <s v="55-S2 - Retirement"/>
    <m/>
    <x v="1"/>
    <n v="2042"/>
    <b v="0"/>
  </r>
  <r>
    <x v="3"/>
    <s v="0211"/>
    <n v="0"/>
    <n v="0"/>
    <n v="2012"/>
    <n v="1972"/>
    <n v="-90514.240000000005"/>
    <n v="0"/>
    <s v="55-S2 - Retirement"/>
    <m/>
    <x v="1"/>
    <n v="2042"/>
    <b v="0"/>
  </r>
  <r>
    <x v="3"/>
    <s v="0211"/>
    <n v="0"/>
    <n v="0"/>
    <n v="2012"/>
    <n v="1973"/>
    <n v="-4180.01"/>
    <n v="0"/>
    <s v="55-S2 - Retirement"/>
    <m/>
    <x v="1"/>
    <n v="2042"/>
    <b v="0"/>
  </r>
  <r>
    <x v="3"/>
    <s v="0211"/>
    <n v="0"/>
    <n v="0"/>
    <n v="2012"/>
    <n v="1974"/>
    <n v="-16954.099999999999"/>
    <n v="0"/>
    <s v="55-S2 - Retirement"/>
    <m/>
    <x v="1"/>
    <n v="2042"/>
    <b v="0"/>
  </r>
  <r>
    <x v="3"/>
    <s v="0211"/>
    <n v="0"/>
    <n v="0"/>
    <n v="2012"/>
    <n v="1985"/>
    <n v="-51.55"/>
    <n v="0"/>
    <s v="55-S2 - Retirement"/>
    <m/>
    <x v="1"/>
    <n v="2042"/>
    <b v="0"/>
  </r>
  <r>
    <x v="3"/>
    <s v="0211"/>
    <n v="0"/>
    <n v="0"/>
    <n v="2012"/>
    <n v="1986"/>
    <n v="-469.05"/>
    <n v="0"/>
    <s v="55-S2 - Retirement"/>
    <m/>
    <x v="1"/>
    <n v="2042"/>
    <b v="0"/>
  </r>
  <r>
    <x v="3"/>
    <s v="0211"/>
    <n v="0"/>
    <n v="0"/>
    <n v="2012"/>
    <n v="1987"/>
    <n v="-387.9"/>
    <n v="0"/>
    <s v="55-S2 - Retirement"/>
    <m/>
    <x v="1"/>
    <n v="2042"/>
    <b v="0"/>
  </r>
  <r>
    <x v="3"/>
    <s v="0211"/>
    <n v="0"/>
    <n v="0"/>
    <n v="2012"/>
    <n v="1988"/>
    <n v="-543.04999999999995"/>
    <n v="0"/>
    <s v="55-S2 - Retirement"/>
    <m/>
    <x v="1"/>
    <n v="2042"/>
    <b v="0"/>
  </r>
  <r>
    <x v="3"/>
    <s v="0211"/>
    <n v="0"/>
    <n v="0"/>
    <n v="2012"/>
    <n v="1993"/>
    <n v="-63.73"/>
    <n v="0"/>
    <s v="55-S2 - Retirement"/>
    <m/>
    <x v="1"/>
    <n v="2042"/>
    <b v="0"/>
  </r>
  <r>
    <x v="3"/>
    <s v="0211"/>
    <n v="0"/>
    <n v="0"/>
    <n v="2012"/>
    <n v="1994"/>
    <n v="-419.87"/>
    <n v="0"/>
    <s v="55-S2 - Retirement"/>
    <m/>
    <x v="1"/>
    <n v="2042"/>
    <b v="0"/>
  </r>
  <r>
    <x v="3"/>
    <s v="0211"/>
    <n v="0"/>
    <n v="0"/>
    <n v="2012"/>
    <n v="1996"/>
    <n v="-47.68"/>
    <n v="0"/>
    <s v="55-S2 - Retirement"/>
    <m/>
    <x v="1"/>
    <n v="2042"/>
    <b v="0"/>
  </r>
  <r>
    <x v="3"/>
    <s v="0211"/>
    <n v="0"/>
    <n v="0"/>
    <n v="2012"/>
    <n v="1997"/>
    <n v="-1759.54"/>
    <n v="0"/>
    <s v="55-S2 - Retirement"/>
    <m/>
    <x v="1"/>
    <n v="2042"/>
    <b v="0"/>
  </r>
  <r>
    <x v="3"/>
    <s v="0211"/>
    <n v="0"/>
    <n v="0"/>
    <n v="2012"/>
    <n v="1998"/>
    <n v="-159.43"/>
    <n v="0"/>
    <s v="55-S2 - Retirement"/>
    <m/>
    <x v="1"/>
    <n v="2042"/>
    <b v="0"/>
  </r>
  <r>
    <x v="3"/>
    <s v="0211"/>
    <n v="0"/>
    <n v="0"/>
    <n v="2012"/>
    <n v="2000"/>
    <n v="-4856.09"/>
    <n v="0"/>
    <s v="55-S2 - Retirement"/>
    <m/>
    <x v="1"/>
    <n v="2042"/>
    <b v="0"/>
  </r>
  <r>
    <x v="3"/>
    <s v="0211"/>
    <n v="0"/>
    <n v="0"/>
    <n v="2012"/>
    <n v="2001"/>
    <n v="-107.54"/>
    <n v="0"/>
    <s v="55-S2 - Retirement"/>
    <m/>
    <x v="1"/>
    <n v="2042"/>
    <b v="0"/>
  </r>
  <r>
    <x v="3"/>
    <s v="0211"/>
    <n v="0"/>
    <n v="0"/>
    <n v="2012"/>
    <n v="2005"/>
    <n v="-1.38"/>
    <n v="0"/>
    <s v="55-S2 - Retirement"/>
    <m/>
    <x v="1"/>
    <n v="2042"/>
    <b v="0"/>
  </r>
  <r>
    <x v="3"/>
    <s v="0211"/>
    <n v="0"/>
    <n v="0"/>
    <n v="2012"/>
    <n v="2009"/>
    <n v="-0.03"/>
    <n v="0"/>
    <s v="55-S2 - Retirement"/>
    <m/>
    <x v="1"/>
    <n v="2042"/>
    <b v="0"/>
  </r>
  <r>
    <x v="3"/>
    <s v="0211"/>
    <n v="0"/>
    <n v="0"/>
    <n v="2012"/>
    <n v="2010"/>
    <n v="-0.39"/>
    <n v="0"/>
    <s v="55-S2 - Retirement"/>
    <m/>
    <x v="1"/>
    <n v="2042"/>
    <b v="0"/>
  </r>
  <r>
    <x v="3"/>
    <s v="0211"/>
    <n v="0"/>
    <n v="0"/>
    <n v="2013"/>
    <n v="1972"/>
    <n v="-93991.73"/>
    <n v="0"/>
    <s v="55-S2 - Retirement"/>
    <m/>
    <x v="1"/>
    <n v="2042"/>
    <b v="0"/>
  </r>
  <r>
    <x v="3"/>
    <s v="0211"/>
    <n v="0"/>
    <n v="0"/>
    <n v="2013"/>
    <n v="1973"/>
    <n v="-4353.6000000000004"/>
    <n v="0"/>
    <s v="55-S2 - Retirement"/>
    <m/>
    <x v="1"/>
    <n v="2042"/>
    <b v="0"/>
  </r>
  <r>
    <x v="3"/>
    <s v="0211"/>
    <n v="0"/>
    <n v="0"/>
    <n v="2013"/>
    <n v="1974"/>
    <n v="-17758.27"/>
    <n v="0"/>
    <s v="55-S2 - Retirement"/>
    <m/>
    <x v="1"/>
    <n v="2042"/>
    <b v="0"/>
  </r>
  <r>
    <x v="3"/>
    <s v="0211"/>
    <n v="0"/>
    <n v="0"/>
    <n v="2013"/>
    <n v="1985"/>
    <n v="-56.61"/>
    <n v="0"/>
    <s v="55-S2 - Retirement"/>
    <m/>
    <x v="1"/>
    <n v="2042"/>
    <b v="0"/>
  </r>
  <r>
    <x v="3"/>
    <s v="0211"/>
    <n v="0"/>
    <n v="0"/>
    <n v="2013"/>
    <n v="1986"/>
    <n v="-515.47"/>
    <n v="0"/>
    <s v="55-S2 - Retirement"/>
    <m/>
    <x v="1"/>
    <n v="2042"/>
    <b v="0"/>
  </r>
  <r>
    <x v="3"/>
    <s v="0211"/>
    <n v="0"/>
    <n v="0"/>
    <n v="2013"/>
    <n v="1987"/>
    <n v="-428.8"/>
    <n v="0"/>
    <s v="55-S2 - Retirement"/>
    <m/>
    <x v="1"/>
    <n v="2042"/>
    <b v="0"/>
  </r>
  <r>
    <x v="3"/>
    <s v="0211"/>
    <n v="0"/>
    <n v="0"/>
    <n v="2013"/>
    <n v="1988"/>
    <n v="-604.15"/>
    <n v="0"/>
    <s v="55-S2 - Retirement"/>
    <m/>
    <x v="1"/>
    <n v="2042"/>
    <b v="0"/>
  </r>
  <r>
    <x v="3"/>
    <s v="0211"/>
    <n v="0"/>
    <n v="0"/>
    <n v="2013"/>
    <n v="1993"/>
    <n v="-73.84"/>
    <n v="0"/>
    <s v="55-S2 - Retirement"/>
    <m/>
    <x v="1"/>
    <n v="2042"/>
    <b v="0"/>
  </r>
  <r>
    <x v="3"/>
    <s v="0211"/>
    <n v="0"/>
    <n v="0"/>
    <n v="2013"/>
    <n v="1994"/>
    <n v="-491.69"/>
    <n v="0"/>
    <s v="55-S2 - Retirement"/>
    <m/>
    <x v="1"/>
    <n v="2042"/>
    <b v="0"/>
  </r>
  <r>
    <x v="3"/>
    <s v="0211"/>
    <n v="0"/>
    <n v="0"/>
    <n v="2013"/>
    <n v="1996"/>
    <n v="-57.82"/>
    <n v="0"/>
    <s v="55-S2 - Retirement"/>
    <m/>
    <x v="1"/>
    <n v="2042"/>
    <b v="0"/>
  </r>
  <r>
    <x v="3"/>
    <s v="0211"/>
    <n v="0"/>
    <n v="0"/>
    <n v="2013"/>
    <n v="1997"/>
    <n v="-2142.96"/>
    <n v="0"/>
    <s v="55-S2 - Retirement"/>
    <m/>
    <x v="1"/>
    <n v="2042"/>
    <b v="0"/>
  </r>
  <r>
    <x v="3"/>
    <s v="0211"/>
    <n v="0"/>
    <n v="0"/>
    <n v="2013"/>
    <n v="1998"/>
    <n v="-197.18"/>
    <n v="0"/>
    <s v="55-S2 - Retirement"/>
    <m/>
    <x v="1"/>
    <n v="2042"/>
    <b v="0"/>
  </r>
  <r>
    <x v="3"/>
    <s v="0211"/>
    <n v="0"/>
    <n v="0"/>
    <n v="2013"/>
    <n v="2000"/>
    <n v="-6258.43"/>
    <n v="0"/>
    <s v="55-S2 - Retirement"/>
    <m/>
    <x v="1"/>
    <n v="2042"/>
    <b v="0"/>
  </r>
  <r>
    <x v="3"/>
    <s v="0211"/>
    <n v="0"/>
    <n v="0"/>
    <n v="2013"/>
    <n v="2001"/>
    <n v="-143.59"/>
    <n v="0"/>
    <s v="55-S2 - Retirement"/>
    <m/>
    <x v="1"/>
    <n v="2042"/>
    <b v="0"/>
  </r>
  <r>
    <x v="3"/>
    <s v="0211"/>
    <n v="0"/>
    <n v="0"/>
    <n v="2013"/>
    <n v="2005"/>
    <n v="-2.17"/>
    <n v="0"/>
    <s v="55-S2 - Retirement"/>
    <m/>
    <x v="1"/>
    <n v="2042"/>
    <b v="0"/>
  </r>
  <r>
    <x v="3"/>
    <s v="0211"/>
    <n v="0"/>
    <n v="0"/>
    <n v="2013"/>
    <n v="2009"/>
    <n v="-7.0000000000000007E-2"/>
    <n v="0"/>
    <s v="55-S2 - Retirement"/>
    <m/>
    <x v="1"/>
    <n v="2042"/>
    <b v="0"/>
  </r>
  <r>
    <x v="3"/>
    <s v="0211"/>
    <n v="0"/>
    <n v="0"/>
    <n v="2013"/>
    <n v="2010"/>
    <n v="-1.52"/>
    <n v="0"/>
    <s v="55-S2 - Retirement"/>
    <m/>
    <x v="1"/>
    <n v="2042"/>
    <b v="0"/>
  </r>
  <r>
    <x v="3"/>
    <s v="0211"/>
    <n v="0"/>
    <n v="0"/>
    <n v="2014"/>
    <n v="1972"/>
    <n v="-97319.85"/>
    <n v="0"/>
    <s v="55-S2 - Retirement"/>
    <m/>
    <x v="1"/>
    <n v="2042"/>
    <b v="0"/>
  </r>
  <r>
    <x v="3"/>
    <s v="0211"/>
    <n v="0"/>
    <n v="0"/>
    <n v="2014"/>
    <n v="1973"/>
    <n v="-4520.8599999999997"/>
    <n v="0"/>
    <s v="55-S2 - Retirement"/>
    <m/>
    <x v="1"/>
    <n v="2042"/>
    <b v="0"/>
  </r>
  <r>
    <x v="3"/>
    <s v="0211"/>
    <n v="0"/>
    <n v="0"/>
    <n v="2014"/>
    <n v="1974"/>
    <n v="-18495.759999999998"/>
    <n v="0"/>
    <s v="55-S2 - Retirement"/>
    <m/>
    <x v="1"/>
    <n v="2042"/>
    <b v="0"/>
  </r>
  <r>
    <x v="3"/>
    <s v="0211"/>
    <n v="0"/>
    <n v="0"/>
    <n v="2014"/>
    <n v="1985"/>
    <n v="-61.54"/>
    <n v="0"/>
    <s v="55-S2 - Retirement"/>
    <m/>
    <x v="1"/>
    <n v="2042"/>
    <b v="0"/>
  </r>
  <r>
    <x v="3"/>
    <s v="0211"/>
    <n v="0"/>
    <n v="0"/>
    <n v="2014"/>
    <n v="1986"/>
    <n v="-566.11"/>
    <n v="0"/>
    <s v="55-S2 - Retirement"/>
    <m/>
    <x v="1"/>
    <n v="2042"/>
    <b v="0"/>
  </r>
  <r>
    <x v="3"/>
    <s v="0211"/>
    <n v="0"/>
    <n v="0"/>
    <n v="2014"/>
    <n v="1987"/>
    <n v="-471.24"/>
    <n v="0"/>
    <s v="55-S2 - Retirement"/>
    <m/>
    <x v="1"/>
    <n v="2042"/>
    <b v="0"/>
  </r>
  <r>
    <x v="3"/>
    <s v="0211"/>
    <n v="0"/>
    <n v="0"/>
    <n v="2014"/>
    <n v="1988"/>
    <n v="-667.86"/>
    <n v="0"/>
    <s v="55-S2 - Retirement"/>
    <m/>
    <x v="1"/>
    <n v="2042"/>
    <b v="0"/>
  </r>
  <r>
    <x v="3"/>
    <s v="0211"/>
    <n v="0"/>
    <n v="0"/>
    <n v="2014"/>
    <n v="1993"/>
    <n v="-84.74"/>
    <n v="0"/>
    <s v="55-S2 - Retirement"/>
    <m/>
    <x v="1"/>
    <n v="2042"/>
    <b v="0"/>
  </r>
  <r>
    <x v="3"/>
    <s v="0211"/>
    <n v="0"/>
    <n v="0"/>
    <n v="2014"/>
    <n v="1994"/>
    <n v="-569.66999999999996"/>
    <n v="0"/>
    <s v="55-S2 - Retirement"/>
    <m/>
    <x v="1"/>
    <n v="2042"/>
    <b v="0"/>
  </r>
  <r>
    <x v="3"/>
    <s v="0211"/>
    <n v="0"/>
    <n v="0"/>
    <n v="2014"/>
    <n v="1996"/>
    <n v="-68.52"/>
    <n v="0"/>
    <s v="55-S2 - Retirement"/>
    <m/>
    <x v="1"/>
    <n v="2042"/>
    <b v="0"/>
  </r>
  <r>
    <x v="3"/>
    <s v="0211"/>
    <n v="0"/>
    <n v="0"/>
    <n v="2014"/>
    <n v="1997"/>
    <n v="-2598.86"/>
    <n v="0"/>
    <s v="55-S2 - Retirement"/>
    <m/>
    <x v="1"/>
    <n v="2042"/>
    <b v="0"/>
  </r>
  <r>
    <x v="3"/>
    <s v="0211"/>
    <n v="0"/>
    <n v="0"/>
    <n v="2014"/>
    <n v="1998"/>
    <n v="-240.15"/>
    <n v="0"/>
    <s v="55-S2 - Retirement"/>
    <m/>
    <x v="1"/>
    <n v="2042"/>
    <b v="0"/>
  </r>
  <r>
    <x v="3"/>
    <s v="0211"/>
    <n v="0"/>
    <n v="0"/>
    <n v="2014"/>
    <n v="2000"/>
    <n v="-7924.28"/>
    <n v="0"/>
    <s v="55-S2 - Retirement"/>
    <m/>
    <x v="1"/>
    <n v="2042"/>
    <b v="0"/>
  </r>
  <r>
    <x v="3"/>
    <s v="0211"/>
    <n v="0"/>
    <n v="0"/>
    <n v="2014"/>
    <n v="2001"/>
    <n v="-185.06"/>
    <n v="0"/>
    <s v="55-S2 - Retirement"/>
    <m/>
    <x v="1"/>
    <n v="2042"/>
    <b v="0"/>
  </r>
  <r>
    <x v="3"/>
    <s v="0211"/>
    <n v="0"/>
    <n v="0"/>
    <n v="2014"/>
    <n v="2005"/>
    <n v="-3.21"/>
    <n v="0"/>
    <s v="55-S2 - Retirement"/>
    <m/>
    <x v="1"/>
    <n v="2042"/>
    <b v="0"/>
  </r>
  <r>
    <x v="3"/>
    <s v="0211"/>
    <n v="0"/>
    <n v="0"/>
    <n v="2014"/>
    <n v="2009"/>
    <n v="-0.16"/>
    <n v="0"/>
    <s v="55-S2 - Retirement"/>
    <m/>
    <x v="1"/>
    <n v="2042"/>
    <b v="0"/>
  </r>
  <r>
    <x v="3"/>
    <s v="0211"/>
    <n v="0"/>
    <n v="0"/>
    <n v="2014"/>
    <n v="2010"/>
    <n v="-4.0599999999999996"/>
    <n v="0"/>
    <s v="55-S2 - Retirement"/>
    <m/>
    <x v="1"/>
    <n v="2042"/>
    <b v="0"/>
  </r>
  <r>
    <x v="3"/>
    <s v="0211"/>
    <n v="0"/>
    <n v="0"/>
    <n v="2015"/>
    <n v="1972"/>
    <n v="-100482.25"/>
    <n v="0"/>
    <s v="55-S2 - Retirement"/>
    <m/>
    <x v="1"/>
    <n v="2042"/>
    <b v="0"/>
  </r>
  <r>
    <x v="3"/>
    <s v="0211"/>
    <n v="0"/>
    <n v="0"/>
    <n v="2015"/>
    <n v="1973"/>
    <n v="-4680.9399999999996"/>
    <n v="0"/>
    <s v="55-S2 - Retirement"/>
    <m/>
    <x v="1"/>
    <n v="2042"/>
    <b v="0"/>
  </r>
  <r>
    <x v="3"/>
    <s v="0211"/>
    <n v="0"/>
    <n v="0"/>
    <n v="2015"/>
    <n v="1974"/>
    <n v="-19206.36"/>
    <n v="0"/>
    <s v="55-S2 - Retirement"/>
    <m/>
    <x v="1"/>
    <n v="2042"/>
    <b v="0"/>
  </r>
  <r>
    <x v="3"/>
    <s v="0211"/>
    <n v="0"/>
    <n v="0"/>
    <n v="2015"/>
    <n v="1985"/>
    <n v="-66.569999999999993"/>
    <n v="0"/>
    <s v="55-S2 - Retirement"/>
    <m/>
    <x v="1"/>
    <n v="2042"/>
    <b v="0"/>
  </r>
  <r>
    <x v="3"/>
    <s v="0211"/>
    <n v="0"/>
    <n v="0"/>
    <n v="2015"/>
    <n v="1986"/>
    <n v="-615.42999999999995"/>
    <n v="0"/>
    <s v="55-S2 - Retirement"/>
    <m/>
    <x v="1"/>
    <n v="2042"/>
    <b v="0"/>
  </r>
  <r>
    <x v="3"/>
    <s v="0211"/>
    <n v="0"/>
    <n v="0"/>
    <n v="2015"/>
    <n v="1987"/>
    <n v="-517.53"/>
    <n v="0"/>
    <s v="55-S2 - Retirement"/>
    <m/>
    <x v="1"/>
    <n v="2042"/>
    <b v="0"/>
  </r>
  <r>
    <x v="3"/>
    <s v="0211"/>
    <n v="0"/>
    <n v="0"/>
    <n v="2015"/>
    <n v="1988"/>
    <n v="-733.96"/>
    <n v="0"/>
    <s v="55-S2 - Retirement"/>
    <m/>
    <x v="1"/>
    <n v="2042"/>
    <b v="0"/>
  </r>
  <r>
    <x v="3"/>
    <s v="0211"/>
    <n v="0"/>
    <n v="0"/>
    <n v="2015"/>
    <n v="1993"/>
    <n v="-96.75"/>
    <n v="0"/>
    <s v="55-S2 - Retirement"/>
    <m/>
    <x v="1"/>
    <n v="2042"/>
    <b v="0"/>
  </r>
  <r>
    <x v="3"/>
    <s v="0211"/>
    <n v="0"/>
    <n v="0"/>
    <n v="2015"/>
    <n v="1994"/>
    <n v="-653.74"/>
    <n v="0"/>
    <s v="55-S2 - Retirement"/>
    <m/>
    <x v="1"/>
    <n v="2042"/>
    <b v="0"/>
  </r>
  <r>
    <x v="3"/>
    <s v="0211"/>
    <n v="0"/>
    <n v="0"/>
    <n v="2015"/>
    <n v="1996"/>
    <n v="-80.239999999999995"/>
    <n v="0"/>
    <s v="55-S2 - Retirement"/>
    <m/>
    <x v="1"/>
    <n v="2042"/>
    <b v="0"/>
  </r>
  <r>
    <x v="3"/>
    <s v="0211"/>
    <n v="0"/>
    <n v="0"/>
    <n v="2015"/>
    <n v="1997"/>
    <n v="-3079.61"/>
    <n v="0"/>
    <s v="55-S2 - Retirement"/>
    <m/>
    <x v="1"/>
    <n v="2042"/>
    <b v="0"/>
  </r>
  <r>
    <x v="3"/>
    <s v="0211"/>
    <n v="0"/>
    <n v="0"/>
    <n v="2015"/>
    <n v="1998"/>
    <n v="-291.24"/>
    <n v="0"/>
    <s v="55-S2 - Retirement"/>
    <m/>
    <x v="1"/>
    <n v="2042"/>
    <b v="0"/>
  </r>
  <r>
    <x v="3"/>
    <s v="0211"/>
    <n v="0"/>
    <n v="0"/>
    <n v="2015"/>
    <n v="2000"/>
    <n v="-9801.0400000000009"/>
    <n v="0"/>
    <s v="55-S2 - Retirement"/>
    <m/>
    <x v="1"/>
    <n v="2042"/>
    <b v="0"/>
  </r>
  <r>
    <x v="3"/>
    <s v="0211"/>
    <n v="0"/>
    <n v="0"/>
    <n v="2015"/>
    <n v="2001"/>
    <n v="-234.31"/>
    <n v="0"/>
    <s v="55-S2 - Retirement"/>
    <m/>
    <x v="1"/>
    <n v="2042"/>
    <b v="0"/>
  </r>
  <r>
    <x v="3"/>
    <s v="0211"/>
    <n v="0"/>
    <n v="0"/>
    <n v="2015"/>
    <n v="2005"/>
    <n v="-4.55"/>
    <n v="0"/>
    <s v="55-S2 - Retirement"/>
    <m/>
    <x v="1"/>
    <n v="2042"/>
    <b v="0"/>
  </r>
  <r>
    <x v="3"/>
    <s v="0211"/>
    <n v="0"/>
    <n v="0"/>
    <n v="2015"/>
    <n v="2009"/>
    <n v="-0.3"/>
    <n v="0"/>
    <s v="55-S2 - Retirement"/>
    <m/>
    <x v="1"/>
    <n v="2042"/>
    <b v="0"/>
  </r>
  <r>
    <x v="3"/>
    <s v="0211"/>
    <n v="0"/>
    <n v="0"/>
    <n v="2015"/>
    <n v="2010"/>
    <n v="-8.7100000000000009"/>
    <n v="0"/>
    <s v="55-S2 - Retirement"/>
    <m/>
    <x v="1"/>
    <n v="2042"/>
    <b v="0"/>
  </r>
  <r>
    <x v="3"/>
    <s v="0211"/>
    <n v="0"/>
    <n v="0"/>
    <n v="2016"/>
    <n v="1972"/>
    <n v="-103540.38"/>
    <n v="0"/>
    <s v="55-S2 - Retirement"/>
    <m/>
    <x v="1"/>
    <n v="2042"/>
    <b v="0"/>
  </r>
  <r>
    <x v="3"/>
    <s v="0211"/>
    <n v="0"/>
    <n v="0"/>
    <n v="2016"/>
    <n v="1973"/>
    <n v="-4833.05"/>
    <n v="0"/>
    <s v="55-S2 - Retirement"/>
    <m/>
    <x v="1"/>
    <n v="2042"/>
    <b v="0"/>
  </r>
  <r>
    <x v="3"/>
    <s v="0211"/>
    <n v="0"/>
    <n v="0"/>
    <n v="2016"/>
    <n v="1974"/>
    <n v="-19886.43"/>
    <n v="0"/>
    <s v="55-S2 - Retirement"/>
    <m/>
    <x v="1"/>
    <n v="2042"/>
    <b v="0"/>
  </r>
  <r>
    <x v="3"/>
    <s v="0211"/>
    <n v="0"/>
    <n v="0"/>
    <n v="2016"/>
    <n v="1985"/>
    <n v="-71.69"/>
    <n v="0"/>
    <s v="55-S2 - Retirement"/>
    <m/>
    <x v="1"/>
    <n v="2042"/>
    <b v="0"/>
  </r>
  <r>
    <x v="3"/>
    <s v="0211"/>
    <n v="0"/>
    <n v="0"/>
    <n v="2016"/>
    <n v="1986"/>
    <n v="-665.76"/>
    <n v="0"/>
    <s v="55-S2 - Retirement"/>
    <m/>
    <x v="1"/>
    <n v="2042"/>
    <b v="0"/>
  </r>
  <r>
    <x v="3"/>
    <s v="0211"/>
    <n v="0"/>
    <n v="0"/>
    <n v="2016"/>
    <n v="1987"/>
    <n v="-562.62"/>
    <n v="0"/>
    <s v="55-S2 - Retirement"/>
    <m/>
    <x v="1"/>
    <n v="2042"/>
    <b v="0"/>
  </r>
  <r>
    <x v="3"/>
    <s v="0211"/>
    <n v="0"/>
    <n v="0"/>
    <n v="2016"/>
    <n v="1988"/>
    <n v="-806.06"/>
    <n v="0"/>
    <s v="55-S2 - Retirement"/>
    <m/>
    <x v="1"/>
    <n v="2042"/>
    <b v="0"/>
  </r>
  <r>
    <x v="3"/>
    <s v="0211"/>
    <n v="0"/>
    <n v="0"/>
    <n v="2016"/>
    <n v="1993"/>
    <n v="-109.55"/>
    <n v="0"/>
    <s v="55-S2 - Retirement"/>
    <m/>
    <x v="1"/>
    <n v="2042"/>
    <b v="0"/>
  </r>
  <r>
    <x v="3"/>
    <s v="0211"/>
    <n v="0"/>
    <n v="0"/>
    <n v="2016"/>
    <n v="1994"/>
    <n v="-746.36"/>
    <n v="0"/>
    <s v="55-S2 - Retirement"/>
    <m/>
    <x v="1"/>
    <n v="2042"/>
    <b v="0"/>
  </r>
  <r>
    <x v="3"/>
    <s v="0211"/>
    <n v="0"/>
    <n v="0"/>
    <n v="2016"/>
    <n v="1996"/>
    <n v="-92.97"/>
    <n v="0"/>
    <s v="55-S2 - Retirement"/>
    <m/>
    <x v="1"/>
    <n v="2042"/>
    <b v="0"/>
  </r>
  <r>
    <x v="3"/>
    <s v="0211"/>
    <n v="0"/>
    <n v="0"/>
    <n v="2016"/>
    <n v="1997"/>
    <n v="-3606.34"/>
    <n v="0"/>
    <s v="55-S2 - Retirement"/>
    <m/>
    <x v="1"/>
    <n v="2042"/>
    <b v="0"/>
  </r>
  <r>
    <x v="3"/>
    <s v="0211"/>
    <n v="0"/>
    <n v="0"/>
    <n v="2016"/>
    <n v="1998"/>
    <n v="-345.12"/>
    <n v="0"/>
    <s v="55-S2 - Retirement"/>
    <m/>
    <x v="1"/>
    <n v="2042"/>
    <b v="0"/>
  </r>
  <r>
    <x v="3"/>
    <s v="0211"/>
    <n v="0"/>
    <n v="0"/>
    <n v="2016"/>
    <n v="2000"/>
    <n v="-11936.76"/>
    <n v="0"/>
    <s v="55-S2 - Retirement"/>
    <m/>
    <x v="1"/>
    <n v="2042"/>
    <b v="0"/>
  </r>
  <r>
    <x v="3"/>
    <s v="0211"/>
    <n v="0"/>
    <n v="0"/>
    <n v="2016"/>
    <n v="2001"/>
    <n v="-289.81"/>
    <n v="0"/>
    <s v="55-S2 - Retirement"/>
    <m/>
    <x v="1"/>
    <n v="2042"/>
    <b v="0"/>
  </r>
  <r>
    <x v="3"/>
    <s v="0211"/>
    <n v="0"/>
    <n v="0"/>
    <n v="2016"/>
    <n v="2005"/>
    <n v="-6.26"/>
    <n v="0"/>
    <s v="55-S2 - Retirement"/>
    <m/>
    <x v="1"/>
    <n v="2042"/>
    <b v="0"/>
  </r>
  <r>
    <x v="3"/>
    <s v="0211"/>
    <n v="0"/>
    <n v="0"/>
    <n v="2016"/>
    <n v="2009"/>
    <n v="-0.51"/>
    <n v="0"/>
    <s v="55-S2 - Retirement"/>
    <m/>
    <x v="1"/>
    <n v="2042"/>
    <b v="0"/>
  </r>
  <r>
    <x v="3"/>
    <s v="0211"/>
    <n v="0"/>
    <n v="0"/>
    <n v="2016"/>
    <n v="2010"/>
    <n v="-16.899999999999999"/>
    <n v="0"/>
    <s v="55-S2 - Retirement"/>
    <m/>
    <x v="1"/>
    <n v="2042"/>
    <b v="0"/>
  </r>
  <r>
    <x v="3"/>
    <s v="0211"/>
    <n v="0"/>
    <n v="0"/>
    <n v="2017"/>
    <n v="1972"/>
    <n v="-106382.12"/>
    <n v="0"/>
    <s v="55-S2 - Retirement"/>
    <m/>
    <x v="1"/>
    <n v="2042"/>
    <b v="0"/>
  </r>
  <r>
    <x v="3"/>
    <s v="0211"/>
    <n v="0"/>
    <n v="0"/>
    <n v="2017"/>
    <n v="1973"/>
    <n v="-4980.1400000000003"/>
    <n v="0"/>
    <s v="55-S2 - Retirement"/>
    <m/>
    <x v="1"/>
    <n v="2042"/>
    <b v="0"/>
  </r>
  <r>
    <x v="3"/>
    <s v="0211"/>
    <n v="0"/>
    <n v="0"/>
    <n v="2017"/>
    <n v="1974"/>
    <n v="-20532.64"/>
    <n v="0"/>
    <s v="55-S2 - Retirement"/>
    <m/>
    <x v="1"/>
    <n v="2042"/>
    <b v="0"/>
  </r>
  <r>
    <x v="3"/>
    <s v="0211"/>
    <n v="0"/>
    <n v="0"/>
    <n v="2017"/>
    <n v="1985"/>
    <n v="-76.86"/>
    <n v="0"/>
    <s v="55-S2 - Retirement"/>
    <m/>
    <x v="1"/>
    <n v="2042"/>
    <b v="0"/>
  </r>
  <r>
    <x v="3"/>
    <s v="0211"/>
    <n v="0"/>
    <n v="0"/>
    <n v="2017"/>
    <n v="1986"/>
    <n v="-716.91"/>
    <n v="0"/>
    <s v="55-S2 - Retirement"/>
    <m/>
    <x v="1"/>
    <n v="2042"/>
    <b v="0"/>
  </r>
  <r>
    <x v="3"/>
    <s v="0211"/>
    <n v="0"/>
    <n v="0"/>
    <n v="2017"/>
    <n v="1987"/>
    <n v="-608.63"/>
    <n v="0"/>
    <s v="55-S2 - Retirement"/>
    <m/>
    <x v="1"/>
    <n v="2042"/>
    <b v="0"/>
  </r>
  <r>
    <x v="3"/>
    <s v="0211"/>
    <n v="0"/>
    <n v="0"/>
    <n v="2017"/>
    <n v="1988"/>
    <n v="-876.28"/>
    <n v="0"/>
    <s v="55-S2 - Retirement"/>
    <m/>
    <x v="1"/>
    <n v="2042"/>
    <b v="0"/>
  </r>
  <r>
    <x v="3"/>
    <s v="0211"/>
    <n v="0"/>
    <n v="0"/>
    <n v="2017"/>
    <n v="1993"/>
    <n v="-122.71"/>
    <n v="0"/>
    <s v="55-S2 - Retirement"/>
    <m/>
    <x v="1"/>
    <n v="2042"/>
    <b v="0"/>
  </r>
  <r>
    <x v="3"/>
    <s v="0211"/>
    <n v="0"/>
    <n v="0"/>
    <n v="2017"/>
    <n v="1994"/>
    <n v="-845.1"/>
    <n v="0"/>
    <s v="55-S2 - Retirement"/>
    <m/>
    <x v="1"/>
    <n v="2042"/>
    <b v="0"/>
  </r>
  <r>
    <x v="3"/>
    <s v="0211"/>
    <n v="0"/>
    <n v="0"/>
    <n v="2017"/>
    <n v="1996"/>
    <n v="-106.69"/>
    <n v="0"/>
    <s v="55-S2 - Retirement"/>
    <m/>
    <x v="1"/>
    <n v="2042"/>
    <b v="0"/>
  </r>
  <r>
    <x v="3"/>
    <s v="0211"/>
    <n v="0"/>
    <n v="0"/>
    <n v="2017"/>
    <n v="1997"/>
    <n v="-4178.33"/>
    <n v="0"/>
    <s v="55-S2 - Retirement"/>
    <m/>
    <x v="1"/>
    <n v="2042"/>
    <b v="0"/>
  </r>
  <r>
    <x v="3"/>
    <s v="0211"/>
    <n v="0"/>
    <n v="0"/>
    <n v="2017"/>
    <n v="1998"/>
    <n v="-404.14"/>
    <n v="0"/>
    <s v="55-S2 - Retirement"/>
    <m/>
    <x v="1"/>
    <n v="2042"/>
    <b v="0"/>
  </r>
  <r>
    <x v="3"/>
    <s v="0211"/>
    <n v="0"/>
    <n v="0"/>
    <n v="2017"/>
    <n v="2000"/>
    <n v="-14476.24"/>
    <n v="0"/>
    <s v="55-S2 - Retirement"/>
    <m/>
    <x v="1"/>
    <n v="2042"/>
    <b v="0"/>
  </r>
  <r>
    <x v="3"/>
    <s v="0211"/>
    <n v="0"/>
    <n v="0"/>
    <n v="2017"/>
    <n v="2001"/>
    <n v="-352.96"/>
    <n v="0"/>
    <s v="55-S2 - Retirement"/>
    <m/>
    <x v="1"/>
    <n v="2042"/>
    <b v="0"/>
  </r>
  <r>
    <x v="3"/>
    <s v="0211"/>
    <n v="0"/>
    <n v="0"/>
    <n v="2017"/>
    <n v="2005"/>
    <n v="-8.36"/>
    <n v="0"/>
    <s v="55-S2 - Retirement"/>
    <m/>
    <x v="1"/>
    <n v="2042"/>
    <b v="0"/>
  </r>
  <r>
    <x v="3"/>
    <s v="0211"/>
    <n v="0"/>
    <n v="0"/>
    <n v="2017"/>
    <n v="2009"/>
    <n v="-0.8"/>
    <n v="0"/>
    <s v="55-S2 - Retirement"/>
    <m/>
    <x v="1"/>
    <n v="2042"/>
    <b v="0"/>
  </r>
  <r>
    <x v="3"/>
    <s v="0211"/>
    <n v="0"/>
    <n v="0"/>
    <n v="2017"/>
    <n v="2010"/>
    <n v="-28.66"/>
    <n v="0"/>
    <s v="55-S2 - Retirement"/>
    <m/>
    <x v="1"/>
    <n v="2042"/>
    <b v="0"/>
  </r>
  <r>
    <x v="3"/>
    <s v="0211"/>
    <n v="0"/>
    <n v="0"/>
    <n v="2018"/>
    <n v="1972"/>
    <n v="-108927.51"/>
    <n v="0"/>
    <s v="55-S2 - Retirement"/>
    <m/>
    <x v="1"/>
    <n v="2042"/>
    <b v="0"/>
  </r>
  <r>
    <x v="3"/>
    <s v="0211"/>
    <n v="0"/>
    <n v="0"/>
    <n v="2018"/>
    <n v="1973"/>
    <n v="-5116.82"/>
    <n v="0"/>
    <s v="55-S2 - Retirement"/>
    <m/>
    <x v="1"/>
    <n v="2042"/>
    <b v="0"/>
  </r>
  <r>
    <x v="3"/>
    <s v="0211"/>
    <n v="0"/>
    <n v="0"/>
    <n v="2018"/>
    <n v="1974"/>
    <n v="-21157.54"/>
    <n v="0"/>
    <s v="55-S2 - Retirement"/>
    <m/>
    <x v="1"/>
    <n v="2042"/>
    <b v="0"/>
  </r>
  <r>
    <x v="3"/>
    <s v="0211"/>
    <n v="0"/>
    <n v="0"/>
    <n v="2018"/>
    <n v="1985"/>
    <n v="-82.21"/>
    <n v="0"/>
    <s v="55-S2 - Retirement"/>
    <m/>
    <x v="1"/>
    <n v="2042"/>
    <b v="0"/>
  </r>
  <r>
    <x v="3"/>
    <s v="0211"/>
    <n v="0"/>
    <n v="0"/>
    <n v="2018"/>
    <n v="1986"/>
    <n v="-768.61"/>
    <n v="0"/>
    <s v="55-S2 - Retirement"/>
    <m/>
    <x v="1"/>
    <n v="2042"/>
    <b v="0"/>
  </r>
  <r>
    <x v="3"/>
    <s v="0211"/>
    <n v="0"/>
    <n v="0"/>
    <n v="2018"/>
    <n v="1987"/>
    <n v="-655.39"/>
    <n v="0"/>
    <s v="55-S2 - Retirement"/>
    <m/>
    <x v="1"/>
    <n v="2042"/>
    <b v="0"/>
  </r>
  <r>
    <x v="3"/>
    <s v="0211"/>
    <n v="0"/>
    <n v="0"/>
    <n v="2018"/>
    <n v="1988"/>
    <n v="-947.94"/>
    <n v="0"/>
    <s v="55-S2 - Retirement"/>
    <m/>
    <x v="1"/>
    <n v="2042"/>
    <b v="0"/>
  </r>
  <r>
    <x v="3"/>
    <s v="0211"/>
    <n v="0"/>
    <n v="0"/>
    <n v="2018"/>
    <n v="1993"/>
    <n v="-136.52000000000001"/>
    <n v="0"/>
    <s v="55-S2 - Retirement"/>
    <m/>
    <x v="1"/>
    <n v="2042"/>
    <b v="0"/>
  </r>
  <r>
    <x v="3"/>
    <s v="0211"/>
    <n v="0"/>
    <n v="0"/>
    <n v="2018"/>
    <n v="1994"/>
    <n v="-946.67"/>
    <n v="0"/>
    <s v="55-S2 - Retirement"/>
    <m/>
    <x v="1"/>
    <n v="2042"/>
    <b v="0"/>
  </r>
  <r>
    <x v="3"/>
    <s v="0211"/>
    <n v="0"/>
    <n v="0"/>
    <n v="2018"/>
    <n v="1996"/>
    <n v="-121.8"/>
    <n v="0"/>
    <s v="55-S2 - Retirement"/>
    <m/>
    <x v="1"/>
    <n v="2042"/>
    <b v="0"/>
  </r>
  <r>
    <x v="3"/>
    <s v="0211"/>
    <n v="0"/>
    <n v="0"/>
    <n v="2018"/>
    <n v="1997"/>
    <n v="-4794.99"/>
    <n v="0"/>
    <s v="55-S2 - Retirement"/>
    <m/>
    <x v="1"/>
    <n v="2042"/>
    <b v="0"/>
  </r>
  <r>
    <x v="3"/>
    <s v="0211"/>
    <n v="0"/>
    <n v="0"/>
    <n v="2018"/>
    <n v="1998"/>
    <n v="-468.24"/>
    <n v="0"/>
    <s v="55-S2 - Retirement"/>
    <m/>
    <x v="1"/>
    <n v="2042"/>
    <b v="0"/>
  </r>
  <r>
    <x v="3"/>
    <s v="0211"/>
    <n v="0"/>
    <n v="0"/>
    <n v="2018"/>
    <n v="2000"/>
    <n v="-17154.11"/>
    <n v="0"/>
    <s v="55-S2 - Retirement"/>
    <m/>
    <x v="1"/>
    <n v="2042"/>
    <b v="0"/>
  </r>
  <r>
    <x v="3"/>
    <s v="0211"/>
    <n v="0"/>
    <n v="0"/>
    <n v="2018"/>
    <n v="2001"/>
    <n v="-428.05"/>
    <n v="0"/>
    <s v="55-S2 - Retirement"/>
    <m/>
    <x v="1"/>
    <n v="2042"/>
    <b v="0"/>
  </r>
  <r>
    <x v="3"/>
    <s v="0211"/>
    <n v="0"/>
    <n v="0"/>
    <n v="2018"/>
    <n v="2005"/>
    <n v="-10.77"/>
    <n v="0"/>
    <s v="55-S2 - Retirement"/>
    <m/>
    <x v="1"/>
    <n v="2042"/>
    <b v="0"/>
  </r>
  <r>
    <x v="3"/>
    <s v="0211"/>
    <n v="0"/>
    <n v="0"/>
    <n v="2018"/>
    <n v="2009"/>
    <n v="-1.19"/>
    <n v="0"/>
    <s v="55-S2 - Retirement"/>
    <m/>
    <x v="1"/>
    <n v="2042"/>
    <b v="0"/>
  </r>
  <r>
    <x v="3"/>
    <s v="0211"/>
    <n v="0"/>
    <n v="0"/>
    <n v="2018"/>
    <n v="2010"/>
    <n v="-44.98"/>
    <n v="0"/>
    <s v="55-S2 - Retirement"/>
    <m/>
    <x v="1"/>
    <n v="2042"/>
    <b v="0"/>
  </r>
  <r>
    <x v="3"/>
    <s v="0211"/>
    <n v="0"/>
    <n v="0"/>
    <n v="2019"/>
    <n v="1972"/>
    <n v="-111247.34"/>
    <n v="0"/>
    <s v="55-S2 - Retirement"/>
    <m/>
    <x v="1"/>
    <n v="2042"/>
    <b v="0"/>
  </r>
  <r>
    <x v="3"/>
    <s v="0211"/>
    <n v="0"/>
    <n v="0"/>
    <n v="2019"/>
    <n v="1973"/>
    <n v="-5239.25"/>
    <n v="0"/>
    <s v="55-S2 - Retirement"/>
    <m/>
    <x v="1"/>
    <n v="2042"/>
    <b v="0"/>
  </r>
  <r>
    <x v="3"/>
    <s v="0211"/>
    <n v="0"/>
    <n v="0"/>
    <n v="2019"/>
    <n v="1974"/>
    <n v="-21738.22"/>
    <n v="0"/>
    <s v="55-S2 - Retirement"/>
    <m/>
    <x v="1"/>
    <n v="2042"/>
    <b v="0"/>
  </r>
  <r>
    <x v="3"/>
    <s v="0211"/>
    <n v="0"/>
    <n v="0"/>
    <n v="2019"/>
    <n v="1985"/>
    <n v="-87.57"/>
    <n v="0"/>
    <s v="55-S2 - Retirement"/>
    <m/>
    <x v="1"/>
    <n v="2042"/>
    <b v="0"/>
  </r>
  <r>
    <x v="3"/>
    <s v="0211"/>
    <n v="0"/>
    <n v="0"/>
    <n v="2019"/>
    <n v="1986"/>
    <n v="-822.11"/>
    <n v="0"/>
    <s v="55-S2 - Retirement"/>
    <m/>
    <x v="1"/>
    <n v="2042"/>
    <b v="0"/>
  </r>
  <r>
    <x v="3"/>
    <s v="0211"/>
    <n v="0"/>
    <n v="0"/>
    <n v="2019"/>
    <n v="1987"/>
    <n v="-702.66"/>
    <n v="0"/>
    <s v="55-S2 - Retirement"/>
    <m/>
    <x v="1"/>
    <n v="2042"/>
    <b v="0"/>
  </r>
  <r>
    <x v="3"/>
    <s v="0211"/>
    <n v="0"/>
    <n v="0"/>
    <n v="2019"/>
    <n v="1988"/>
    <n v="-1020.77"/>
    <n v="0"/>
    <s v="55-S2 - Retirement"/>
    <m/>
    <x v="1"/>
    <n v="2042"/>
    <b v="0"/>
  </r>
  <r>
    <x v="3"/>
    <s v="0211"/>
    <n v="0"/>
    <n v="0"/>
    <n v="2019"/>
    <n v="1993"/>
    <n v="-150.91"/>
    <n v="0"/>
    <s v="55-S2 - Retirement"/>
    <m/>
    <x v="1"/>
    <n v="2042"/>
    <b v="0"/>
  </r>
  <r>
    <x v="3"/>
    <s v="0211"/>
    <n v="0"/>
    <n v="0"/>
    <n v="2019"/>
    <n v="1994"/>
    <n v="-1053.18"/>
    <n v="0"/>
    <s v="55-S2 - Retirement"/>
    <m/>
    <x v="1"/>
    <n v="2042"/>
    <b v="0"/>
  </r>
  <r>
    <x v="3"/>
    <s v="0211"/>
    <n v="0"/>
    <n v="0"/>
    <n v="2019"/>
    <n v="1996"/>
    <n v="-137.91"/>
    <n v="0"/>
    <s v="55-S2 - Retirement"/>
    <m/>
    <x v="1"/>
    <n v="2042"/>
    <b v="0"/>
  </r>
  <r>
    <x v="3"/>
    <s v="0211"/>
    <n v="0"/>
    <n v="0"/>
    <n v="2019"/>
    <n v="1997"/>
    <n v="-5474.31"/>
    <n v="0"/>
    <s v="55-S2 - Retirement"/>
    <m/>
    <x v="1"/>
    <n v="2042"/>
    <b v="0"/>
  </r>
  <r>
    <x v="3"/>
    <s v="0211"/>
    <n v="0"/>
    <n v="0"/>
    <n v="2019"/>
    <n v="1998"/>
    <n v="-537.35"/>
    <n v="0"/>
    <s v="55-S2 - Retirement"/>
    <m/>
    <x v="1"/>
    <n v="2042"/>
    <b v="0"/>
  </r>
  <r>
    <x v="3"/>
    <s v="0211"/>
    <n v="0"/>
    <n v="0"/>
    <n v="2019"/>
    <n v="2000"/>
    <n v="-20088.16"/>
    <n v="0"/>
    <s v="55-S2 - Retirement"/>
    <m/>
    <x v="1"/>
    <n v="2042"/>
    <b v="0"/>
  </r>
  <r>
    <x v="3"/>
    <s v="0211"/>
    <n v="0"/>
    <n v="0"/>
    <n v="2019"/>
    <n v="2001"/>
    <n v="-507.23"/>
    <n v="0"/>
    <s v="55-S2 - Retirement"/>
    <m/>
    <x v="1"/>
    <n v="2042"/>
    <b v="0"/>
  </r>
  <r>
    <x v="3"/>
    <s v="0211"/>
    <n v="0"/>
    <n v="0"/>
    <n v="2019"/>
    <n v="2005"/>
    <n v="-13.64"/>
    <n v="0"/>
    <s v="55-S2 - Retirement"/>
    <m/>
    <x v="1"/>
    <n v="2042"/>
    <b v="0"/>
  </r>
  <r>
    <x v="3"/>
    <s v="0211"/>
    <n v="0"/>
    <n v="0"/>
    <n v="2019"/>
    <n v="2009"/>
    <n v="-1.68"/>
    <n v="0"/>
    <s v="55-S2 - Retirement"/>
    <m/>
    <x v="1"/>
    <n v="2042"/>
    <b v="0"/>
  </r>
  <r>
    <x v="3"/>
    <s v="0211"/>
    <n v="0"/>
    <n v="0"/>
    <n v="2019"/>
    <n v="2010"/>
    <n v="-66.63"/>
    <n v="0"/>
    <s v="55-S2 - Retirement"/>
    <m/>
    <x v="1"/>
    <n v="2042"/>
    <b v="0"/>
  </r>
  <r>
    <x v="3"/>
    <s v="0211"/>
    <n v="0"/>
    <n v="0"/>
    <n v="2020"/>
    <n v="1972"/>
    <n v="-113329.21"/>
    <n v="0"/>
    <s v="55-S2 - Retirement"/>
    <m/>
    <x v="1"/>
    <n v="2042"/>
    <b v="0"/>
  </r>
  <r>
    <x v="3"/>
    <s v="0211"/>
    <n v="0"/>
    <n v="0"/>
    <n v="2020"/>
    <n v="1973"/>
    <n v="-5350.83"/>
    <n v="0"/>
    <s v="55-S2 - Retirement"/>
    <m/>
    <x v="1"/>
    <n v="2042"/>
    <b v="0"/>
  </r>
  <r>
    <x v="3"/>
    <s v="0211"/>
    <n v="0"/>
    <n v="0"/>
    <n v="2020"/>
    <n v="1974"/>
    <n v="-22258.35"/>
    <n v="0"/>
    <s v="55-S2 - Retirement"/>
    <m/>
    <x v="1"/>
    <n v="2042"/>
    <b v="0"/>
  </r>
  <r>
    <x v="3"/>
    <s v="0211"/>
    <n v="0"/>
    <n v="0"/>
    <n v="2020"/>
    <n v="1985"/>
    <n v="-92.76"/>
    <n v="0"/>
    <s v="55-S2 - Retirement"/>
    <m/>
    <x v="1"/>
    <n v="2042"/>
    <b v="0"/>
  </r>
  <r>
    <x v="3"/>
    <s v="0211"/>
    <n v="0"/>
    <n v="0"/>
    <n v="2020"/>
    <n v="1986"/>
    <n v="-875.69"/>
    <n v="0"/>
    <s v="55-S2 - Retirement"/>
    <m/>
    <x v="1"/>
    <n v="2042"/>
    <b v="0"/>
  </r>
  <r>
    <x v="3"/>
    <s v="0211"/>
    <n v="0"/>
    <n v="0"/>
    <n v="2020"/>
    <n v="1987"/>
    <n v="-751.57"/>
    <n v="0"/>
    <s v="55-S2 - Retirement"/>
    <m/>
    <x v="1"/>
    <n v="2042"/>
    <b v="0"/>
  </r>
  <r>
    <x v="3"/>
    <s v="0211"/>
    <n v="0"/>
    <n v="0"/>
    <n v="2020"/>
    <n v="1988"/>
    <n v="-1094.4000000000001"/>
    <n v="0"/>
    <s v="55-S2 - Retirement"/>
    <m/>
    <x v="1"/>
    <n v="2042"/>
    <b v="0"/>
  </r>
  <r>
    <x v="3"/>
    <s v="0211"/>
    <n v="0"/>
    <n v="0"/>
    <n v="2020"/>
    <n v="1993"/>
    <n v="-165.85"/>
    <n v="0"/>
    <s v="55-S2 - Retirement"/>
    <m/>
    <x v="1"/>
    <n v="2042"/>
    <b v="0"/>
  </r>
  <r>
    <x v="3"/>
    <s v="0211"/>
    <n v="0"/>
    <n v="0"/>
    <n v="2020"/>
    <n v="1994"/>
    <n v="-1164.23"/>
    <n v="0"/>
    <s v="55-S2 - Retirement"/>
    <m/>
    <x v="1"/>
    <n v="2042"/>
    <b v="0"/>
  </r>
  <r>
    <x v="3"/>
    <s v="0211"/>
    <n v="0"/>
    <n v="0"/>
    <n v="2020"/>
    <n v="1996"/>
    <n v="-154.49"/>
    <n v="0"/>
    <s v="55-S2 - Retirement"/>
    <m/>
    <x v="1"/>
    <n v="2042"/>
    <b v="0"/>
  </r>
  <r>
    <x v="3"/>
    <s v="0211"/>
    <n v="0"/>
    <n v="0"/>
    <n v="2020"/>
    <n v="1997"/>
    <n v="-6198.55"/>
    <n v="0"/>
    <s v="55-S2 - Retirement"/>
    <m/>
    <x v="1"/>
    <n v="2042"/>
    <b v="0"/>
  </r>
  <r>
    <x v="3"/>
    <s v="0211"/>
    <n v="0"/>
    <n v="0"/>
    <n v="2020"/>
    <n v="1998"/>
    <n v="-613.48"/>
    <n v="0"/>
    <s v="55-S2 - Retirement"/>
    <m/>
    <x v="1"/>
    <n v="2042"/>
    <b v="0"/>
  </r>
  <r>
    <x v="3"/>
    <s v="0211"/>
    <n v="0"/>
    <n v="0"/>
    <n v="2020"/>
    <n v="2000"/>
    <n v="-23274.28"/>
    <n v="0"/>
    <s v="55-S2 - Retirement"/>
    <m/>
    <x v="1"/>
    <n v="2042"/>
    <b v="0"/>
  </r>
  <r>
    <x v="3"/>
    <s v="0211"/>
    <n v="0"/>
    <n v="0"/>
    <n v="2020"/>
    <n v="2001"/>
    <n v="-593.99"/>
    <n v="0"/>
    <s v="55-S2 - Retirement"/>
    <m/>
    <x v="1"/>
    <n v="2042"/>
    <b v="0"/>
  </r>
  <r>
    <x v="3"/>
    <s v="0211"/>
    <n v="0"/>
    <n v="0"/>
    <n v="2020"/>
    <n v="2005"/>
    <n v="-16.87"/>
    <n v="0"/>
    <s v="55-S2 - Retirement"/>
    <m/>
    <x v="1"/>
    <n v="2042"/>
    <b v="0"/>
  </r>
  <r>
    <x v="3"/>
    <s v="0211"/>
    <n v="0"/>
    <n v="0"/>
    <n v="2020"/>
    <n v="2009"/>
    <n v="-2.31"/>
    <n v="0"/>
    <s v="55-S2 - Retirement"/>
    <m/>
    <x v="1"/>
    <n v="2042"/>
    <b v="0"/>
  </r>
  <r>
    <x v="3"/>
    <s v="0211"/>
    <n v="0"/>
    <n v="0"/>
    <n v="2020"/>
    <n v="2010"/>
    <n v="-94.3"/>
    <n v="0"/>
    <s v="55-S2 - Retirement"/>
    <m/>
    <x v="1"/>
    <n v="2042"/>
    <b v="0"/>
  </r>
  <r>
    <x v="3"/>
    <s v="0211"/>
    <n v="0"/>
    <n v="0"/>
    <n v="2021"/>
    <n v="1972"/>
    <n v="-115164.05"/>
    <n v="0"/>
    <s v="55-S2 - Retirement"/>
    <m/>
    <x v="1"/>
    <n v="2042"/>
    <b v="0"/>
  </r>
  <r>
    <x v="3"/>
    <s v="0211"/>
    <n v="0"/>
    <n v="0"/>
    <n v="2021"/>
    <n v="1973"/>
    <n v="-5450.97"/>
    <n v="0"/>
    <s v="55-S2 - Retirement"/>
    <m/>
    <x v="1"/>
    <n v="2042"/>
    <b v="0"/>
  </r>
  <r>
    <x v="3"/>
    <s v="0211"/>
    <n v="0"/>
    <n v="0"/>
    <n v="2021"/>
    <n v="1974"/>
    <n v="-22732.38"/>
    <n v="0"/>
    <s v="55-S2 - Retirement"/>
    <m/>
    <x v="1"/>
    <n v="2042"/>
    <b v="0"/>
  </r>
  <r>
    <x v="3"/>
    <s v="0211"/>
    <n v="0"/>
    <n v="0"/>
    <n v="2021"/>
    <n v="1985"/>
    <n v="-97.9"/>
    <n v="0"/>
    <s v="55-S2 - Retirement"/>
    <m/>
    <x v="1"/>
    <n v="2042"/>
    <b v="0"/>
  </r>
  <r>
    <x v="3"/>
    <s v="0211"/>
    <n v="0"/>
    <n v="0"/>
    <n v="2021"/>
    <n v="1986"/>
    <n v="-927.6"/>
    <n v="0"/>
    <s v="55-S2 - Retirement"/>
    <m/>
    <x v="1"/>
    <n v="2042"/>
    <b v="0"/>
  </r>
  <r>
    <x v="3"/>
    <s v="0211"/>
    <n v="0"/>
    <n v="0"/>
    <n v="2021"/>
    <n v="1987"/>
    <n v="-800.54"/>
    <n v="0"/>
    <s v="55-S2 - Retirement"/>
    <m/>
    <x v="1"/>
    <n v="2042"/>
    <b v="0"/>
  </r>
  <r>
    <x v="3"/>
    <s v="0211"/>
    <n v="0"/>
    <n v="0"/>
    <n v="2021"/>
    <n v="1988"/>
    <n v="-1170.56"/>
    <n v="0"/>
    <s v="55-S2 - Retirement"/>
    <m/>
    <x v="1"/>
    <n v="2042"/>
    <b v="0"/>
  </r>
  <r>
    <x v="3"/>
    <s v="0211"/>
    <n v="0"/>
    <n v="0"/>
    <n v="2021"/>
    <n v="1993"/>
    <n v="-182.14"/>
    <n v="0"/>
    <s v="55-S2 - Retirement"/>
    <m/>
    <x v="1"/>
    <n v="2042"/>
    <b v="0"/>
  </r>
  <r>
    <x v="3"/>
    <s v="0211"/>
    <n v="0"/>
    <n v="0"/>
    <n v="2021"/>
    <n v="1994"/>
    <n v="-1279.46"/>
    <n v="0"/>
    <s v="55-S2 - Retirement"/>
    <m/>
    <x v="1"/>
    <n v="2042"/>
    <b v="0"/>
  </r>
  <r>
    <x v="3"/>
    <s v="0211"/>
    <n v="0"/>
    <n v="0"/>
    <n v="2021"/>
    <n v="1996"/>
    <n v="-171.87"/>
    <n v="0"/>
    <s v="55-S2 - Retirement"/>
    <m/>
    <x v="1"/>
    <n v="2042"/>
    <b v="0"/>
  </r>
  <r>
    <x v="3"/>
    <s v="0211"/>
    <n v="0"/>
    <n v="0"/>
    <n v="2021"/>
    <n v="1997"/>
    <n v="-6943.5"/>
    <n v="0"/>
    <s v="55-S2 - Retirement"/>
    <m/>
    <x v="1"/>
    <n v="2042"/>
    <b v="0"/>
  </r>
  <r>
    <x v="3"/>
    <s v="0211"/>
    <n v="0"/>
    <n v="0"/>
    <n v="2021"/>
    <n v="1998"/>
    <n v="-694.64"/>
    <n v="0"/>
    <s v="55-S2 - Retirement"/>
    <m/>
    <x v="1"/>
    <n v="2042"/>
    <b v="0"/>
  </r>
  <r>
    <x v="3"/>
    <s v="0211"/>
    <n v="0"/>
    <n v="0"/>
    <n v="2021"/>
    <n v="2000"/>
    <n v="-26709.17"/>
    <n v="0"/>
    <s v="55-S2 - Retirement"/>
    <m/>
    <x v="1"/>
    <n v="2042"/>
    <b v="0"/>
  </r>
  <r>
    <x v="3"/>
    <s v="0211"/>
    <n v="0"/>
    <n v="0"/>
    <n v="2021"/>
    <n v="2001"/>
    <n v="-688.2"/>
    <n v="0"/>
    <s v="55-S2 - Retirement"/>
    <m/>
    <x v="1"/>
    <n v="2042"/>
    <b v="0"/>
  </r>
  <r>
    <x v="3"/>
    <s v="0211"/>
    <n v="0"/>
    <n v="0"/>
    <n v="2021"/>
    <n v="2005"/>
    <n v="-20.55"/>
    <n v="0"/>
    <s v="55-S2 - Retirement"/>
    <m/>
    <x v="1"/>
    <n v="2042"/>
    <b v="0"/>
  </r>
  <r>
    <x v="3"/>
    <s v="0211"/>
    <n v="0"/>
    <n v="0"/>
    <n v="2021"/>
    <n v="2009"/>
    <n v="-3.09"/>
    <n v="0"/>
    <s v="55-S2 - Retirement"/>
    <m/>
    <x v="1"/>
    <n v="2042"/>
    <b v="0"/>
  </r>
  <r>
    <x v="3"/>
    <s v="0211"/>
    <n v="0"/>
    <n v="0"/>
    <n v="2021"/>
    <n v="2010"/>
    <n v="-129.82"/>
    <n v="0"/>
    <s v="55-S2 - Retirement"/>
    <m/>
    <x v="1"/>
    <n v="2042"/>
    <b v="0"/>
  </r>
  <r>
    <x v="3"/>
    <s v="0211"/>
    <n v="0"/>
    <n v="0"/>
    <n v="2022"/>
    <n v="1972"/>
    <n v="-116811.49"/>
    <n v="0"/>
    <s v="55-S2 - Retirement"/>
    <m/>
    <x v="1"/>
    <n v="2042"/>
    <b v="0"/>
  </r>
  <r>
    <x v="3"/>
    <s v="0211"/>
    <n v="0"/>
    <n v="0"/>
    <n v="2022"/>
    <n v="1973"/>
    <n v="-5539.22"/>
    <n v="0"/>
    <s v="55-S2 - Retirement"/>
    <m/>
    <x v="1"/>
    <n v="2042"/>
    <b v="0"/>
  </r>
  <r>
    <x v="3"/>
    <s v="0211"/>
    <n v="0"/>
    <n v="0"/>
    <n v="2022"/>
    <n v="1974"/>
    <n v="-23157.79"/>
    <n v="0"/>
    <s v="55-S2 - Retirement"/>
    <m/>
    <x v="1"/>
    <n v="2042"/>
    <b v="0"/>
  </r>
  <r>
    <x v="3"/>
    <s v="0211"/>
    <n v="0"/>
    <n v="0"/>
    <n v="2022"/>
    <n v="1985"/>
    <n v="-102.98"/>
    <n v="0"/>
    <s v="55-S2 - Retirement"/>
    <m/>
    <x v="1"/>
    <n v="2042"/>
    <b v="0"/>
  </r>
  <r>
    <x v="3"/>
    <s v="0211"/>
    <n v="0"/>
    <n v="0"/>
    <n v="2022"/>
    <n v="1986"/>
    <n v="-979.06"/>
    <n v="0"/>
    <s v="55-S2 - Retirement"/>
    <m/>
    <x v="1"/>
    <n v="2042"/>
    <b v="0"/>
  </r>
  <r>
    <x v="3"/>
    <s v="0211"/>
    <n v="0"/>
    <n v="0"/>
    <n v="2022"/>
    <n v="1987"/>
    <n v="-848"/>
    <n v="0"/>
    <s v="55-S2 - Retirement"/>
    <m/>
    <x v="1"/>
    <n v="2042"/>
    <b v="0"/>
  </r>
  <r>
    <x v="3"/>
    <s v="0211"/>
    <n v="0"/>
    <n v="0"/>
    <n v="2022"/>
    <n v="1988"/>
    <n v="-1246.8499999999999"/>
    <n v="0"/>
    <s v="55-S2 - Retirement"/>
    <m/>
    <x v="1"/>
    <n v="2042"/>
    <b v="0"/>
  </r>
  <r>
    <x v="3"/>
    <s v="0211"/>
    <n v="0"/>
    <n v="0"/>
    <n v="2022"/>
    <n v="1993"/>
    <n v="-198.01"/>
    <n v="0"/>
    <s v="55-S2 - Retirement"/>
    <m/>
    <x v="1"/>
    <n v="2042"/>
    <b v="0"/>
  </r>
  <r>
    <x v="3"/>
    <s v="0211"/>
    <n v="0"/>
    <n v="0"/>
    <n v="2022"/>
    <n v="1994"/>
    <n v="-1405.15"/>
    <n v="0"/>
    <s v="55-S2 - Retirement"/>
    <m/>
    <x v="1"/>
    <n v="2042"/>
    <b v="0"/>
  </r>
  <r>
    <x v="3"/>
    <s v="0211"/>
    <n v="0"/>
    <n v="0"/>
    <n v="2022"/>
    <n v="1996"/>
    <n v="-189.99"/>
    <n v="0"/>
    <s v="55-S2 - Retirement"/>
    <m/>
    <x v="1"/>
    <n v="2042"/>
    <b v="0"/>
  </r>
  <r>
    <x v="3"/>
    <s v="0211"/>
    <n v="0"/>
    <n v="0"/>
    <n v="2022"/>
    <n v="1997"/>
    <n v="-7724.72"/>
    <n v="0"/>
    <s v="55-S2 - Retirement"/>
    <m/>
    <x v="1"/>
    <n v="2042"/>
    <b v="0"/>
  </r>
  <r>
    <x v="3"/>
    <s v="0211"/>
    <n v="0"/>
    <n v="0"/>
    <n v="2022"/>
    <n v="1998"/>
    <n v="-778.12"/>
    <n v="0"/>
    <s v="55-S2 - Retirement"/>
    <m/>
    <x v="1"/>
    <n v="2042"/>
    <b v="0"/>
  </r>
  <r>
    <x v="3"/>
    <s v="0211"/>
    <n v="0"/>
    <n v="0"/>
    <n v="2022"/>
    <n v="2000"/>
    <n v="-30493.14"/>
    <n v="0"/>
    <s v="55-S2 - Retirement"/>
    <m/>
    <x v="1"/>
    <n v="2042"/>
    <b v="0"/>
  </r>
  <r>
    <x v="3"/>
    <s v="0211"/>
    <n v="0"/>
    <n v="0"/>
    <n v="2022"/>
    <n v="2001"/>
    <n v="-789.76"/>
    <n v="0"/>
    <s v="55-S2 - Retirement"/>
    <m/>
    <x v="1"/>
    <n v="2042"/>
    <b v="0"/>
  </r>
  <r>
    <x v="3"/>
    <s v="0211"/>
    <n v="0"/>
    <n v="0"/>
    <n v="2022"/>
    <n v="2005"/>
    <n v="-24.92"/>
    <n v="0"/>
    <s v="55-S2 - Retirement"/>
    <m/>
    <x v="1"/>
    <n v="2042"/>
    <b v="0"/>
  </r>
  <r>
    <x v="3"/>
    <s v="0211"/>
    <n v="0"/>
    <n v="0"/>
    <n v="2022"/>
    <n v="2009"/>
    <n v="-3.98"/>
    <n v="0"/>
    <s v="55-S2 - Retirement"/>
    <m/>
    <x v="1"/>
    <n v="2042"/>
    <b v="0"/>
  </r>
  <r>
    <x v="3"/>
    <s v="0211"/>
    <n v="0"/>
    <n v="0"/>
    <n v="2022"/>
    <n v="2010"/>
    <n v="-173.34"/>
    <n v="0"/>
    <s v="55-S2 - Retirement"/>
    <m/>
    <x v="1"/>
    <n v="2042"/>
    <b v="0"/>
  </r>
  <r>
    <x v="3"/>
    <s v="0211"/>
    <n v="0"/>
    <n v="0"/>
    <n v="2023"/>
    <n v="1972"/>
    <n v="-118088.6"/>
    <n v="0"/>
    <s v="55-S2 - Retirement"/>
    <m/>
    <x v="1"/>
    <n v="2042"/>
    <b v="0"/>
  </r>
  <r>
    <x v="3"/>
    <s v="0211"/>
    <n v="0"/>
    <n v="0"/>
    <n v="2023"/>
    <n v="1973"/>
    <n v="-5618.46"/>
    <n v="0"/>
    <s v="55-S2 - Retirement"/>
    <m/>
    <x v="1"/>
    <n v="2042"/>
    <b v="0"/>
  </r>
  <r>
    <x v="3"/>
    <s v="0211"/>
    <n v="0"/>
    <n v="0"/>
    <n v="2023"/>
    <n v="1974"/>
    <n v="-23532.73"/>
    <n v="0"/>
    <s v="55-S2 - Retirement"/>
    <m/>
    <x v="1"/>
    <n v="2042"/>
    <b v="0"/>
  </r>
  <r>
    <x v="3"/>
    <s v="0211"/>
    <n v="0"/>
    <n v="0"/>
    <n v="2023"/>
    <n v="1985"/>
    <n v="-107.96"/>
    <n v="0"/>
    <s v="55-S2 - Retirement"/>
    <m/>
    <x v="1"/>
    <n v="2042"/>
    <b v="0"/>
  </r>
  <r>
    <x v="3"/>
    <s v="0211"/>
    <n v="0"/>
    <n v="0"/>
    <n v="2023"/>
    <n v="1986"/>
    <n v="-1029.8"/>
    <n v="0"/>
    <s v="55-S2 - Retirement"/>
    <m/>
    <x v="1"/>
    <n v="2042"/>
    <b v="0"/>
  </r>
  <r>
    <x v="3"/>
    <s v="0211"/>
    <n v="0"/>
    <n v="0"/>
    <n v="2023"/>
    <n v="1987"/>
    <n v="-895.05"/>
    <n v="0"/>
    <s v="55-S2 - Retirement"/>
    <m/>
    <x v="1"/>
    <n v="2042"/>
    <b v="0"/>
  </r>
  <r>
    <x v="3"/>
    <s v="0211"/>
    <n v="0"/>
    <n v="0"/>
    <n v="2023"/>
    <n v="1988"/>
    <n v="-1320.76"/>
    <n v="0"/>
    <s v="55-S2 - Retirement"/>
    <m/>
    <x v="1"/>
    <n v="2042"/>
    <b v="0"/>
  </r>
  <r>
    <x v="3"/>
    <s v="0211"/>
    <n v="0"/>
    <n v="0"/>
    <n v="2023"/>
    <n v="1993"/>
    <n v="-214.21"/>
    <n v="0"/>
    <s v="55-S2 - Retirement"/>
    <m/>
    <x v="1"/>
    <n v="2042"/>
    <b v="0"/>
  </r>
  <r>
    <x v="3"/>
    <s v="0211"/>
    <n v="0"/>
    <n v="0"/>
    <n v="2023"/>
    <n v="1994"/>
    <n v="-1527.56"/>
    <n v="0"/>
    <s v="55-S2 - Retirement"/>
    <m/>
    <x v="1"/>
    <n v="2042"/>
    <b v="0"/>
  </r>
  <r>
    <x v="3"/>
    <s v="0211"/>
    <n v="0"/>
    <n v="0"/>
    <n v="2023"/>
    <n v="1996"/>
    <n v="-208.8"/>
    <n v="0"/>
    <s v="55-S2 - Retirement"/>
    <m/>
    <x v="1"/>
    <n v="2042"/>
    <b v="0"/>
  </r>
  <r>
    <x v="3"/>
    <s v="0211"/>
    <n v="0"/>
    <n v="0"/>
    <n v="2023"/>
    <n v="1997"/>
    <n v="-8539.25"/>
    <n v="0"/>
    <s v="55-S2 - Retirement"/>
    <m/>
    <x v="1"/>
    <n v="2042"/>
    <b v="0"/>
  </r>
  <r>
    <x v="3"/>
    <s v="0211"/>
    <n v="0"/>
    <n v="0"/>
    <n v="2023"/>
    <n v="1998"/>
    <n v="-865.67"/>
    <n v="0"/>
    <s v="55-S2 - Retirement"/>
    <m/>
    <x v="1"/>
    <n v="2042"/>
    <b v="0"/>
  </r>
  <r>
    <x v="3"/>
    <s v="0211"/>
    <n v="0"/>
    <n v="0"/>
    <n v="2023"/>
    <n v="2000"/>
    <n v="-34527.339999999997"/>
    <n v="0"/>
    <s v="55-S2 - Retirement"/>
    <m/>
    <x v="1"/>
    <n v="2042"/>
    <b v="0"/>
  </r>
  <r>
    <x v="3"/>
    <s v="0211"/>
    <n v="0"/>
    <n v="0"/>
    <n v="2023"/>
    <n v="2001"/>
    <n v="-901.65"/>
    <n v="0"/>
    <s v="55-S2 - Retirement"/>
    <m/>
    <x v="1"/>
    <n v="2042"/>
    <b v="0"/>
  </r>
  <r>
    <x v="3"/>
    <s v="0211"/>
    <n v="0"/>
    <n v="0"/>
    <n v="2023"/>
    <n v="2005"/>
    <n v="-29.53"/>
    <n v="0"/>
    <s v="55-S2 - Retirement"/>
    <m/>
    <x v="1"/>
    <n v="2042"/>
    <b v="0"/>
  </r>
  <r>
    <x v="3"/>
    <s v="0211"/>
    <n v="0"/>
    <n v="0"/>
    <n v="2023"/>
    <n v="2009"/>
    <n v="-5.04"/>
    <n v="0"/>
    <s v="55-S2 - Retirement"/>
    <m/>
    <x v="1"/>
    <n v="2042"/>
    <b v="0"/>
  </r>
  <r>
    <x v="3"/>
    <s v="0211"/>
    <n v="0"/>
    <n v="0"/>
    <n v="2023"/>
    <n v="2010"/>
    <n v="-223.39"/>
    <n v="0"/>
    <s v="55-S2 - Retirement"/>
    <m/>
    <x v="1"/>
    <n v="2042"/>
    <b v="0"/>
  </r>
  <r>
    <x v="3"/>
    <s v="0211"/>
    <n v="0"/>
    <n v="0"/>
    <n v="2024"/>
    <n v="1972"/>
    <n v="-119092.95"/>
    <n v="0"/>
    <s v="55-S2 - Retirement"/>
    <m/>
    <x v="1"/>
    <n v="2042"/>
    <b v="0"/>
  </r>
  <r>
    <x v="3"/>
    <s v="0211"/>
    <n v="0"/>
    <n v="0"/>
    <n v="2024"/>
    <n v="1973"/>
    <n v="-5679.89"/>
    <n v="0"/>
    <s v="55-S2 - Retirement"/>
    <m/>
    <x v="1"/>
    <n v="2042"/>
    <b v="0"/>
  </r>
  <r>
    <x v="3"/>
    <s v="0211"/>
    <n v="0"/>
    <n v="0"/>
    <n v="2024"/>
    <n v="1974"/>
    <n v="-23869.37"/>
    <n v="0"/>
    <s v="55-S2 - Retirement"/>
    <m/>
    <x v="1"/>
    <n v="2042"/>
    <b v="0"/>
  </r>
  <r>
    <x v="3"/>
    <s v="0211"/>
    <n v="0"/>
    <n v="0"/>
    <n v="2024"/>
    <n v="1985"/>
    <n v="-113.08"/>
    <n v="0"/>
    <s v="55-S2 - Retirement"/>
    <m/>
    <x v="1"/>
    <n v="2042"/>
    <b v="0"/>
  </r>
  <r>
    <x v="3"/>
    <s v="0211"/>
    <n v="0"/>
    <n v="0"/>
    <n v="2024"/>
    <n v="1986"/>
    <n v="-1079.6199999999999"/>
    <n v="0"/>
    <s v="55-S2 - Retirement"/>
    <m/>
    <x v="1"/>
    <n v="2042"/>
    <b v="0"/>
  </r>
  <r>
    <x v="3"/>
    <s v="0211"/>
    <n v="0"/>
    <n v="0"/>
    <n v="2024"/>
    <n v="1987"/>
    <n v="-941.44"/>
    <n v="0"/>
    <s v="55-S2 - Retirement"/>
    <m/>
    <x v="1"/>
    <n v="2042"/>
    <b v="0"/>
  </r>
  <r>
    <x v="3"/>
    <s v="0211"/>
    <n v="0"/>
    <n v="0"/>
    <n v="2024"/>
    <n v="1988"/>
    <n v="-1394.04"/>
    <n v="0"/>
    <s v="55-S2 - Retirement"/>
    <m/>
    <x v="1"/>
    <n v="2042"/>
    <b v="0"/>
  </r>
  <r>
    <x v="3"/>
    <s v="0211"/>
    <n v="0"/>
    <n v="0"/>
    <n v="2024"/>
    <n v="1993"/>
    <n v="-230.66"/>
    <n v="0"/>
    <s v="55-S2 - Retirement"/>
    <m/>
    <x v="1"/>
    <n v="2042"/>
    <b v="0"/>
  </r>
  <r>
    <x v="3"/>
    <s v="0211"/>
    <n v="0"/>
    <n v="0"/>
    <n v="2024"/>
    <n v="1994"/>
    <n v="-1652.49"/>
    <n v="0"/>
    <s v="55-S2 - Retirement"/>
    <m/>
    <x v="1"/>
    <n v="2042"/>
    <b v="0"/>
  </r>
  <r>
    <x v="3"/>
    <s v="0211"/>
    <n v="0"/>
    <n v="0"/>
    <n v="2024"/>
    <n v="1996"/>
    <n v="-229.31"/>
    <n v="0"/>
    <s v="55-S2 - Retirement"/>
    <m/>
    <x v="1"/>
    <n v="2042"/>
    <b v="0"/>
  </r>
  <r>
    <x v="3"/>
    <s v="0211"/>
    <n v="0"/>
    <n v="0"/>
    <n v="2024"/>
    <n v="1997"/>
    <n v="-9384.4"/>
    <n v="0"/>
    <s v="55-S2 - Retirement"/>
    <m/>
    <x v="1"/>
    <n v="2042"/>
    <b v="0"/>
  </r>
  <r>
    <x v="3"/>
    <s v="0211"/>
    <n v="0"/>
    <n v="0"/>
    <n v="2024"/>
    <n v="1998"/>
    <n v="-956.95"/>
    <n v="0"/>
    <s v="55-S2 - Retirement"/>
    <m/>
    <x v="1"/>
    <n v="2042"/>
    <b v="0"/>
  </r>
  <r>
    <x v="3"/>
    <s v="0211"/>
    <n v="0"/>
    <n v="0"/>
    <n v="2024"/>
    <n v="2000"/>
    <n v="-38676.9"/>
    <n v="0"/>
    <s v="55-S2 - Retirement"/>
    <m/>
    <x v="1"/>
    <n v="2042"/>
    <b v="0"/>
  </r>
  <r>
    <x v="3"/>
    <s v="0211"/>
    <n v="0"/>
    <n v="0"/>
    <n v="2024"/>
    <n v="2001"/>
    <n v="-1020.94"/>
    <n v="0"/>
    <s v="55-S2 - Retirement"/>
    <m/>
    <x v="1"/>
    <n v="2042"/>
    <b v="0"/>
  </r>
  <r>
    <x v="3"/>
    <s v="0211"/>
    <n v="0"/>
    <n v="0"/>
    <n v="2024"/>
    <n v="2005"/>
    <n v="-34.590000000000003"/>
    <n v="0"/>
    <s v="55-S2 - Retirement"/>
    <m/>
    <x v="1"/>
    <n v="2042"/>
    <b v="0"/>
  </r>
  <r>
    <x v="3"/>
    <s v="0211"/>
    <n v="0"/>
    <n v="0"/>
    <n v="2024"/>
    <n v="2009"/>
    <n v="-6.23"/>
    <n v="0"/>
    <s v="55-S2 - Retirement"/>
    <m/>
    <x v="1"/>
    <n v="2042"/>
    <b v="0"/>
  </r>
  <r>
    <x v="3"/>
    <s v="0211"/>
    <n v="0"/>
    <n v="0"/>
    <n v="2024"/>
    <n v="2010"/>
    <n v="-282.86"/>
    <n v="0"/>
    <s v="55-S2 - Retirement"/>
    <m/>
    <x v="1"/>
    <n v="2042"/>
    <b v="0"/>
  </r>
  <r>
    <x v="3"/>
    <s v="0211"/>
    <n v="0"/>
    <n v="0"/>
    <n v="2025"/>
    <n v="1972"/>
    <n v="-119819.34"/>
    <n v="0"/>
    <s v="55-S2 - Retirement"/>
    <m/>
    <x v="1"/>
    <n v="2042"/>
    <b v="0"/>
  </r>
  <r>
    <x v="3"/>
    <s v="0211"/>
    <n v="0"/>
    <n v="0"/>
    <n v="2025"/>
    <n v="1973"/>
    <n v="-5728.2"/>
    <n v="0"/>
    <s v="55-S2 - Retirement"/>
    <m/>
    <x v="1"/>
    <n v="2042"/>
    <b v="0"/>
  </r>
  <r>
    <x v="3"/>
    <s v="0211"/>
    <n v="0"/>
    <n v="0"/>
    <n v="2025"/>
    <n v="1974"/>
    <n v="-24130.33"/>
    <n v="0"/>
    <s v="55-S2 - Retirement"/>
    <m/>
    <x v="1"/>
    <n v="2042"/>
    <b v="0"/>
  </r>
  <r>
    <x v="3"/>
    <s v="0211"/>
    <n v="0"/>
    <n v="0"/>
    <n v="2025"/>
    <n v="1985"/>
    <n v="-117.78"/>
    <n v="0"/>
    <s v="55-S2 - Retirement"/>
    <m/>
    <x v="1"/>
    <n v="2042"/>
    <b v="0"/>
  </r>
  <r>
    <x v="3"/>
    <s v="0211"/>
    <n v="0"/>
    <n v="0"/>
    <n v="2025"/>
    <n v="1986"/>
    <n v="-1130.83"/>
    <n v="0"/>
    <s v="55-S2 - Retirement"/>
    <m/>
    <x v="1"/>
    <n v="2042"/>
    <b v="0"/>
  </r>
  <r>
    <x v="3"/>
    <s v="0211"/>
    <n v="0"/>
    <n v="0"/>
    <n v="2025"/>
    <n v="1987"/>
    <n v="-986.98"/>
    <n v="0"/>
    <s v="55-S2 - Retirement"/>
    <m/>
    <x v="1"/>
    <n v="2042"/>
    <b v="0"/>
  </r>
  <r>
    <x v="3"/>
    <s v="0211"/>
    <n v="0"/>
    <n v="0"/>
    <n v="2025"/>
    <n v="1988"/>
    <n v="-1466.29"/>
    <n v="0"/>
    <s v="55-S2 - Retirement"/>
    <m/>
    <x v="1"/>
    <n v="2042"/>
    <b v="0"/>
  </r>
  <r>
    <x v="3"/>
    <s v="0211"/>
    <n v="0"/>
    <n v="0"/>
    <n v="2025"/>
    <n v="1993"/>
    <n v="-247.3"/>
    <n v="0"/>
    <s v="55-S2 - Retirement"/>
    <m/>
    <x v="1"/>
    <n v="2042"/>
    <b v="0"/>
  </r>
  <r>
    <x v="3"/>
    <s v="0211"/>
    <n v="0"/>
    <n v="0"/>
    <n v="2025"/>
    <n v="1994"/>
    <n v="-1779.45"/>
    <n v="0"/>
    <s v="55-S2 - Retirement"/>
    <m/>
    <x v="1"/>
    <n v="2042"/>
    <b v="0"/>
  </r>
  <r>
    <x v="3"/>
    <s v="0211"/>
    <n v="0"/>
    <n v="0"/>
    <n v="2025"/>
    <n v="1996"/>
    <n v="-249.28"/>
    <n v="0"/>
    <s v="55-S2 - Retirement"/>
    <m/>
    <x v="1"/>
    <n v="2042"/>
    <b v="0"/>
  </r>
  <r>
    <x v="3"/>
    <s v="0211"/>
    <n v="0"/>
    <n v="0"/>
    <n v="2025"/>
    <n v="1997"/>
    <n v="-10306.31"/>
    <n v="0"/>
    <s v="55-S2 - Retirement"/>
    <m/>
    <x v="1"/>
    <n v="2042"/>
    <b v="0"/>
  </r>
  <r>
    <x v="3"/>
    <s v="0211"/>
    <n v="0"/>
    <n v="0"/>
    <n v="2025"/>
    <n v="1998"/>
    <n v="-1051.6600000000001"/>
    <n v="0"/>
    <s v="55-S2 - Retirement"/>
    <m/>
    <x v="1"/>
    <n v="2042"/>
    <b v="0"/>
  </r>
  <r>
    <x v="3"/>
    <s v="0211"/>
    <n v="0"/>
    <n v="0"/>
    <n v="2025"/>
    <n v="2000"/>
    <n v="-43028.480000000003"/>
    <n v="0"/>
    <s v="55-S2 - Retirement"/>
    <m/>
    <x v="1"/>
    <n v="2042"/>
    <b v="0"/>
  </r>
  <r>
    <x v="3"/>
    <s v="0211"/>
    <n v="0"/>
    <n v="0"/>
    <n v="2025"/>
    <n v="2001"/>
    <n v="-1143.6400000000001"/>
    <n v="0"/>
    <s v="55-S2 - Retirement"/>
    <m/>
    <x v="1"/>
    <n v="2042"/>
    <b v="0"/>
  </r>
  <r>
    <x v="3"/>
    <s v="0211"/>
    <n v="0"/>
    <n v="0"/>
    <n v="2025"/>
    <n v="2005"/>
    <n v="-40.07"/>
    <n v="0"/>
    <s v="55-S2 - Retirement"/>
    <m/>
    <x v="1"/>
    <n v="2042"/>
    <b v="0"/>
  </r>
  <r>
    <x v="3"/>
    <s v="0211"/>
    <n v="0"/>
    <n v="0"/>
    <n v="2025"/>
    <n v="2009"/>
    <n v="-7.59"/>
    <n v="0"/>
    <s v="55-S2 - Retirement"/>
    <m/>
    <x v="1"/>
    <n v="2042"/>
    <b v="0"/>
  </r>
  <r>
    <x v="3"/>
    <s v="0211"/>
    <n v="0"/>
    <n v="0"/>
    <n v="2025"/>
    <n v="2010"/>
    <n v="-349.85"/>
    <n v="0"/>
    <s v="55-S2 - Retirement"/>
    <m/>
    <x v="1"/>
    <n v="2042"/>
    <b v="0"/>
  </r>
  <r>
    <x v="3"/>
    <s v="0211"/>
    <n v="0"/>
    <n v="0"/>
    <n v="2026"/>
    <n v="1972"/>
    <n v="-120263.67999999999"/>
    <n v="0"/>
    <s v="55-S2 - Retirement"/>
    <m/>
    <x v="1"/>
    <n v="2042"/>
    <b v="0"/>
  </r>
  <r>
    <x v="3"/>
    <s v="0211"/>
    <n v="0"/>
    <n v="0"/>
    <n v="2026"/>
    <n v="1973"/>
    <n v="-5763.14"/>
    <n v="0"/>
    <s v="55-S2 - Retirement"/>
    <m/>
    <x v="1"/>
    <n v="2042"/>
    <b v="0"/>
  </r>
  <r>
    <x v="3"/>
    <s v="0211"/>
    <n v="0"/>
    <n v="0"/>
    <n v="2026"/>
    <n v="1974"/>
    <n v="-24335.56"/>
    <n v="0"/>
    <s v="55-S2 - Retirement"/>
    <m/>
    <x v="1"/>
    <n v="2042"/>
    <b v="0"/>
  </r>
  <r>
    <x v="3"/>
    <s v="0211"/>
    <n v="0"/>
    <n v="0"/>
    <n v="2026"/>
    <n v="1985"/>
    <n v="-122.3"/>
    <n v="0"/>
    <s v="55-S2 - Retirement"/>
    <m/>
    <x v="1"/>
    <n v="2042"/>
    <b v="0"/>
  </r>
  <r>
    <x v="3"/>
    <s v="0211"/>
    <n v="0"/>
    <n v="0"/>
    <n v="2026"/>
    <n v="1986"/>
    <n v="-1177.79"/>
    <n v="0"/>
    <s v="55-S2 - Retirement"/>
    <m/>
    <x v="1"/>
    <n v="2042"/>
    <b v="0"/>
  </r>
  <r>
    <x v="3"/>
    <s v="0211"/>
    <n v="0"/>
    <n v="0"/>
    <n v="2026"/>
    <n v="1987"/>
    <n v="-1033.8"/>
    <n v="0"/>
    <s v="55-S2 - Retirement"/>
    <m/>
    <x v="1"/>
    <n v="2042"/>
    <b v="0"/>
  </r>
  <r>
    <x v="3"/>
    <s v="0211"/>
    <n v="0"/>
    <n v="0"/>
    <n v="2026"/>
    <n v="1988"/>
    <n v="-1537.23"/>
    <n v="0"/>
    <s v="55-S2 - Retirement"/>
    <m/>
    <x v="1"/>
    <n v="2042"/>
    <b v="0"/>
  </r>
  <r>
    <x v="3"/>
    <s v="0211"/>
    <n v="0"/>
    <n v="0"/>
    <n v="2026"/>
    <n v="1993"/>
    <n v="-264.51"/>
    <n v="0"/>
    <s v="55-S2 - Retirement"/>
    <m/>
    <x v="1"/>
    <n v="2042"/>
    <b v="0"/>
  </r>
  <r>
    <x v="3"/>
    <s v="0211"/>
    <n v="0"/>
    <n v="0"/>
    <n v="2026"/>
    <n v="1994"/>
    <n v="-1907.79"/>
    <n v="0"/>
    <s v="55-S2 - Retirement"/>
    <m/>
    <x v="1"/>
    <n v="2042"/>
    <b v="0"/>
  </r>
  <r>
    <x v="3"/>
    <s v="0211"/>
    <n v="0"/>
    <n v="0"/>
    <n v="2026"/>
    <n v="1996"/>
    <n v="-269.67"/>
    <n v="0"/>
    <s v="55-S2 - Retirement"/>
    <m/>
    <x v="1"/>
    <n v="2042"/>
    <b v="0"/>
  </r>
  <r>
    <x v="3"/>
    <s v="0211"/>
    <n v="0"/>
    <n v="0"/>
    <n v="2026"/>
    <n v="1997"/>
    <n v="-11204.15"/>
    <n v="0"/>
    <s v="55-S2 - Retirement"/>
    <m/>
    <x v="1"/>
    <n v="2042"/>
    <b v="0"/>
  </r>
  <r>
    <x v="3"/>
    <s v="0211"/>
    <n v="0"/>
    <n v="0"/>
    <n v="2026"/>
    <n v="1998"/>
    <n v="-1154.98"/>
    <n v="0"/>
    <s v="55-S2 - Retirement"/>
    <m/>
    <x v="1"/>
    <n v="2042"/>
    <b v="0"/>
  </r>
  <r>
    <x v="3"/>
    <s v="0211"/>
    <n v="0"/>
    <n v="0"/>
    <n v="2026"/>
    <n v="2000"/>
    <n v="-47565.58"/>
    <n v="0"/>
    <s v="55-S2 - Retirement"/>
    <m/>
    <x v="1"/>
    <n v="2042"/>
    <b v="0"/>
  </r>
  <r>
    <x v="3"/>
    <s v="0211"/>
    <n v="0"/>
    <n v="0"/>
    <n v="2026"/>
    <n v="2001"/>
    <n v="-1272.31"/>
    <n v="0"/>
    <s v="55-S2 - Retirement"/>
    <m/>
    <x v="1"/>
    <n v="2042"/>
    <b v="0"/>
  </r>
  <r>
    <x v="3"/>
    <s v="0211"/>
    <n v="0"/>
    <n v="0"/>
    <n v="2026"/>
    <n v="2005"/>
    <n v="-45.98"/>
    <n v="0"/>
    <s v="55-S2 - Retirement"/>
    <m/>
    <x v="1"/>
    <n v="2042"/>
    <b v="0"/>
  </r>
  <r>
    <x v="3"/>
    <s v="0211"/>
    <n v="0"/>
    <n v="0"/>
    <n v="2026"/>
    <n v="2009"/>
    <n v="-9.2100000000000009"/>
    <n v="0"/>
    <s v="55-S2 - Retirement"/>
    <m/>
    <x v="1"/>
    <n v="2042"/>
    <b v="0"/>
  </r>
  <r>
    <x v="3"/>
    <s v="0211"/>
    <n v="0"/>
    <n v="0"/>
    <n v="2026"/>
    <n v="2010"/>
    <n v="-426.08"/>
    <n v="0"/>
    <s v="55-S2 - Retirement"/>
    <m/>
    <x v="1"/>
    <n v="2042"/>
    <b v="0"/>
  </r>
  <r>
    <x v="3"/>
    <s v="0211"/>
    <n v="0"/>
    <n v="0"/>
    <n v="2027"/>
    <n v="1972"/>
    <n v="-120419.94"/>
    <n v="0"/>
    <s v="55-S2 - Retirement"/>
    <m/>
    <x v="1"/>
    <n v="2042"/>
    <b v="0"/>
  </r>
  <r>
    <x v="3"/>
    <s v="0211"/>
    <n v="0"/>
    <n v="0"/>
    <n v="2027"/>
    <n v="1973"/>
    <n v="-5784.51"/>
    <n v="0"/>
    <s v="55-S2 - Retirement"/>
    <m/>
    <x v="1"/>
    <n v="2042"/>
    <b v="0"/>
  </r>
  <r>
    <x v="3"/>
    <s v="0211"/>
    <n v="0"/>
    <n v="0"/>
    <n v="2027"/>
    <n v="1974"/>
    <n v="-24483.99"/>
    <n v="0"/>
    <s v="55-S2 - Retirement"/>
    <m/>
    <x v="1"/>
    <n v="2042"/>
    <b v="0"/>
  </r>
  <r>
    <x v="3"/>
    <s v="0211"/>
    <n v="0"/>
    <n v="0"/>
    <n v="2027"/>
    <n v="1985"/>
    <n v="-126.63"/>
    <n v="0"/>
    <s v="55-S2 - Retirement"/>
    <m/>
    <x v="1"/>
    <n v="2042"/>
    <b v="0"/>
  </r>
  <r>
    <x v="3"/>
    <s v="0211"/>
    <n v="0"/>
    <n v="0"/>
    <n v="2027"/>
    <n v="1986"/>
    <n v="-1223.04"/>
    <n v="0"/>
    <s v="55-S2 - Retirement"/>
    <m/>
    <x v="1"/>
    <n v="2042"/>
    <b v="0"/>
  </r>
  <r>
    <x v="3"/>
    <s v="0211"/>
    <n v="0"/>
    <n v="0"/>
    <n v="2027"/>
    <n v="1987"/>
    <n v="-1076.73"/>
    <n v="0"/>
    <s v="55-S2 - Retirement"/>
    <m/>
    <x v="1"/>
    <n v="2042"/>
    <b v="0"/>
  </r>
  <r>
    <x v="3"/>
    <s v="0211"/>
    <n v="0"/>
    <n v="0"/>
    <n v="2027"/>
    <n v="1988"/>
    <n v="-1610.14"/>
    <n v="0"/>
    <s v="55-S2 - Retirement"/>
    <m/>
    <x v="1"/>
    <n v="2042"/>
    <b v="0"/>
  </r>
  <r>
    <x v="3"/>
    <s v="0211"/>
    <n v="0"/>
    <n v="0"/>
    <n v="2027"/>
    <n v="1993"/>
    <n v="-281.75"/>
    <n v="0"/>
    <s v="55-S2 - Retirement"/>
    <m/>
    <x v="1"/>
    <n v="2042"/>
    <b v="0"/>
  </r>
  <r>
    <x v="3"/>
    <s v="0211"/>
    <n v="0"/>
    <n v="0"/>
    <n v="2027"/>
    <n v="1994"/>
    <n v="-2040.57"/>
    <n v="0"/>
    <s v="55-S2 - Retirement"/>
    <m/>
    <x v="1"/>
    <n v="2042"/>
    <b v="0"/>
  </r>
  <r>
    <x v="3"/>
    <s v="0211"/>
    <n v="0"/>
    <n v="0"/>
    <n v="2027"/>
    <n v="1996"/>
    <n v="-290.39"/>
    <n v="0"/>
    <s v="55-S2 - Retirement"/>
    <m/>
    <x v="1"/>
    <n v="2042"/>
    <b v="0"/>
  </r>
  <r>
    <x v="3"/>
    <s v="0211"/>
    <n v="0"/>
    <n v="0"/>
    <n v="2027"/>
    <n v="1997"/>
    <n v="-12120.47"/>
    <n v="0"/>
    <s v="55-S2 - Retirement"/>
    <m/>
    <x v="1"/>
    <n v="2042"/>
    <b v="0"/>
  </r>
  <r>
    <x v="3"/>
    <s v="0211"/>
    <n v="0"/>
    <n v="0"/>
    <n v="2027"/>
    <n v="1998"/>
    <n v="-1255.5899999999999"/>
    <n v="0"/>
    <s v="55-S2 - Retirement"/>
    <m/>
    <x v="1"/>
    <n v="2042"/>
    <b v="0"/>
  </r>
  <r>
    <x v="3"/>
    <s v="0211"/>
    <n v="0"/>
    <n v="0"/>
    <n v="2027"/>
    <n v="2000"/>
    <n v="-52273.279999999999"/>
    <n v="0"/>
    <s v="55-S2 - Retirement"/>
    <m/>
    <x v="1"/>
    <n v="2042"/>
    <b v="0"/>
  </r>
  <r>
    <x v="3"/>
    <s v="0211"/>
    <n v="0"/>
    <n v="0"/>
    <n v="2027"/>
    <n v="2001"/>
    <n v="-1406.46"/>
    <n v="0"/>
    <s v="55-S2 - Retirement"/>
    <m/>
    <x v="1"/>
    <n v="2042"/>
    <b v="0"/>
  </r>
  <r>
    <x v="3"/>
    <s v="0211"/>
    <n v="0"/>
    <n v="0"/>
    <n v="2027"/>
    <n v="2005"/>
    <n v="-52.5"/>
    <n v="0"/>
    <s v="55-S2 - Retirement"/>
    <m/>
    <x v="1"/>
    <n v="2042"/>
    <b v="0"/>
  </r>
  <r>
    <x v="3"/>
    <s v="0211"/>
    <n v="0"/>
    <n v="0"/>
    <n v="2027"/>
    <n v="2009"/>
    <n v="-10.91"/>
    <n v="0"/>
    <s v="55-S2 - Retirement"/>
    <m/>
    <x v="1"/>
    <n v="2042"/>
    <b v="0"/>
  </r>
  <r>
    <x v="3"/>
    <s v="0211"/>
    <n v="0"/>
    <n v="0"/>
    <n v="2027"/>
    <n v="2010"/>
    <n v="-516.73"/>
    <n v="0"/>
    <s v="55-S2 - Retirement"/>
    <m/>
    <x v="1"/>
    <n v="2042"/>
    <b v="0"/>
  </r>
  <r>
    <x v="3"/>
    <s v="0211"/>
    <n v="0"/>
    <n v="0"/>
    <n v="2028"/>
    <n v="1972"/>
    <n v="-120263.67999999999"/>
    <n v="0"/>
    <s v="55-S2 - Retirement"/>
    <m/>
    <x v="1"/>
    <n v="2042"/>
    <b v="0"/>
  </r>
  <r>
    <x v="3"/>
    <s v="0211"/>
    <n v="0"/>
    <n v="0"/>
    <n v="2028"/>
    <n v="1973"/>
    <n v="-5792.02"/>
    <n v="0"/>
    <s v="55-S2 - Retirement"/>
    <m/>
    <x v="1"/>
    <n v="2042"/>
    <b v="0"/>
  </r>
  <r>
    <x v="3"/>
    <s v="0211"/>
    <n v="0"/>
    <n v="0"/>
    <n v="2028"/>
    <n v="1974"/>
    <n v="-24574.79"/>
    <n v="0"/>
    <s v="55-S2 - Retirement"/>
    <m/>
    <x v="1"/>
    <n v="2042"/>
    <b v="0"/>
  </r>
  <r>
    <x v="3"/>
    <s v="0211"/>
    <n v="0"/>
    <n v="0"/>
    <n v="2028"/>
    <n v="1985"/>
    <n v="-130.75"/>
    <n v="0"/>
    <s v="55-S2 - Retirement"/>
    <m/>
    <x v="1"/>
    <n v="2042"/>
    <b v="0"/>
  </r>
  <r>
    <x v="3"/>
    <s v="0211"/>
    <n v="0"/>
    <n v="0"/>
    <n v="2028"/>
    <n v="1986"/>
    <n v="-1266.3499999999999"/>
    <n v="0"/>
    <s v="55-S2 - Retirement"/>
    <m/>
    <x v="1"/>
    <n v="2042"/>
    <b v="0"/>
  </r>
  <r>
    <x v="3"/>
    <s v="0211"/>
    <n v="0"/>
    <n v="0"/>
    <n v="2028"/>
    <n v="1987"/>
    <n v="-1118.0999999999999"/>
    <n v="0"/>
    <s v="55-S2 - Retirement"/>
    <m/>
    <x v="1"/>
    <n v="2042"/>
    <b v="0"/>
  </r>
  <r>
    <x v="3"/>
    <s v="0211"/>
    <n v="0"/>
    <n v="0"/>
    <n v="2028"/>
    <n v="1988"/>
    <n v="-1677.01"/>
    <n v="0"/>
    <s v="55-S2 - Retirement"/>
    <m/>
    <x v="1"/>
    <n v="2042"/>
    <b v="0"/>
  </r>
  <r>
    <x v="3"/>
    <s v="0211"/>
    <n v="0"/>
    <n v="0"/>
    <n v="2028"/>
    <n v="1993"/>
    <n v="-298.45"/>
    <n v="0"/>
    <s v="55-S2 - Retirement"/>
    <m/>
    <x v="1"/>
    <n v="2042"/>
    <b v="0"/>
  </r>
  <r>
    <x v="3"/>
    <s v="0211"/>
    <n v="0"/>
    <n v="0"/>
    <n v="2028"/>
    <n v="1994"/>
    <n v="-2173.56"/>
    <n v="0"/>
    <s v="55-S2 - Retirement"/>
    <m/>
    <x v="1"/>
    <n v="2042"/>
    <b v="0"/>
  </r>
  <r>
    <x v="3"/>
    <s v="0211"/>
    <n v="0"/>
    <n v="0"/>
    <n v="2028"/>
    <n v="1996"/>
    <n v="-311.33999999999997"/>
    <n v="0"/>
    <s v="55-S2 - Retirement"/>
    <m/>
    <x v="1"/>
    <n v="2042"/>
    <b v="0"/>
  </r>
  <r>
    <x v="3"/>
    <s v="0211"/>
    <n v="0"/>
    <n v="0"/>
    <n v="2028"/>
    <n v="1997"/>
    <n v="-13051.69"/>
    <n v="0"/>
    <s v="55-S2 - Retirement"/>
    <m/>
    <x v="1"/>
    <n v="2042"/>
    <b v="0"/>
  </r>
  <r>
    <x v="3"/>
    <s v="0211"/>
    <n v="0"/>
    <n v="0"/>
    <n v="2028"/>
    <n v="1998"/>
    <n v="-1358.28"/>
    <n v="0"/>
    <s v="55-S2 - Retirement"/>
    <m/>
    <x v="1"/>
    <n v="2042"/>
    <b v="0"/>
  </r>
  <r>
    <x v="3"/>
    <s v="0211"/>
    <n v="0"/>
    <n v="0"/>
    <n v="2028"/>
    <n v="2000"/>
    <n v="-57408.51"/>
    <n v="0"/>
    <s v="55-S2 - Retirement"/>
    <m/>
    <x v="1"/>
    <n v="2042"/>
    <b v="0"/>
  </r>
  <r>
    <x v="3"/>
    <s v="0211"/>
    <n v="0"/>
    <n v="0"/>
    <n v="2028"/>
    <n v="2001"/>
    <n v="-1545.67"/>
    <n v="0"/>
    <s v="55-S2 - Retirement"/>
    <m/>
    <x v="1"/>
    <n v="2042"/>
    <b v="0"/>
  </r>
  <r>
    <x v="3"/>
    <s v="0211"/>
    <n v="0"/>
    <n v="0"/>
    <n v="2028"/>
    <n v="2005"/>
    <n v="-59.44"/>
    <n v="0"/>
    <s v="55-S2 - Retirement"/>
    <m/>
    <x v="1"/>
    <n v="2042"/>
    <b v="0"/>
  </r>
  <r>
    <x v="3"/>
    <s v="0211"/>
    <n v="0"/>
    <n v="0"/>
    <n v="2028"/>
    <n v="2009"/>
    <n v="-12.78"/>
    <n v="0"/>
    <s v="55-S2 - Retirement"/>
    <m/>
    <x v="1"/>
    <n v="2042"/>
    <b v="0"/>
  </r>
  <r>
    <x v="3"/>
    <s v="0211"/>
    <n v="0"/>
    <n v="0"/>
    <n v="2028"/>
    <n v="2010"/>
    <n v="-612.30999999999995"/>
    <n v="0"/>
    <s v="55-S2 - Retirement"/>
    <m/>
    <x v="1"/>
    <n v="2042"/>
    <b v="0"/>
  </r>
  <r>
    <x v="3"/>
    <s v="0211"/>
    <n v="0"/>
    <n v="0"/>
    <n v="2029"/>
    <n v="1972"/>
    <n v="-119819.06"/>
    <n v="0"/>
    <s v="55-S2 - Retirement"/>
    <m/>
    <x v="1"/>
    <n v="2042"/>
    <b v="0"/>
  </r>
  <r>
    <x v="3"/>
    <s v="0211"/>
    <n v="0"/>
    <n v="0"/>
    <n v="2029"/>
    <n v="1973"/>
    <n v="-5784.51"/>
    <n v="0"/>
    <s v="55-S2 - Retirement"/>
    <m/>
    <x v="1"/>
    <n v="2042"/>
    <b v="0"/>
  </r>
  <r>
    <x v="3"/>
    <s v="0211"/>
    <n v="0"/>
    <n v="0"/>
    <n v="2029"/>
    <n v="1974"/>
    <n v="-24606.720000000001"/>
    <n v="0"/>
    <s v="55-S2 - Retirement"/>
    <m/>
    <x v="1"/>
    <n v="2042"/>
    <b v="0"/>
  </r>
  <r>
    <x v="3"/>
    <s v="0211"/>
    <n v="0"/>
    <n v="0"/>
    <n v="2029"/>
    <n v="1985"/>
    <n v="-134.72999999999999"/>
    <n v="0"/>
    <s v="55-S2 - Retirement"/>
    <m/>
    <x v="1"/>
    <n v="2042"/>
    <b v="0"/>
  </r>
  <r>
    <x v="3"/>
    <s v="0211"/>
    <n v="0"/>
    <n v="0"/>
    <n v="2029"/>
    <n v="1986"/>
    <n v="-1307.5"/>
    <n v="0"/>
    <s v="55-S2 - Retirement"/>
    <m/>
    <x v="1"/>
    <n v="2042"/>
    <b v="0"/>
  </r>
  <r>
    <x v="3"/>
    <s v="0211"/>
    <n v="0"/>
    <n v="0"/>
    <n v="2029"/>
    <n v="1987"/>
    <n v="-1157.69"/>
    <n v="0"/>
    <s v="55-S2 - Retirement"/>
    <m/>
    <x v="1"/>
    <n v="2042"/>
    <b v="0"/>
  </r>
  <r>
    <x v="3"/>
    <s v="0211"/>
    <n v="0"/>
    <n v="0"/>
    <n v="2029"/>
    <n v="1988"/>
    <n v="-1741.44"/>
    <n v="0"/>
    <s v="55-S2 - Retirement"/>
    <m/>
    <x v="1"/>
    <n v="2042"/>
    <b v="0"/>
  </r>
  <r>
    <x v="3"/>
    <s v="0211"/>
    <n v="0"/>
    <n v="0"/>
    <n v="2029"/>
    <n v="1993"/>
    <n v="-315.01"/>
    <n v="0"/>
    <s v="55-S2 - Retirement"/>
    <m/>
    <x v="1"/>
    <n v="2042"/>
    <b v="0"/>
  </r>
  <r>
    <x v="3"/>
    <s v="0211"/>
    <n v="0"/>
    <n v="0"/>
    <n v="2029"/>
    <n v="1994"/>
    <n v="-2302.41"/>
    <n v="0"/>
    <s v="55-S2 - Retirement"/>
    <m/>
    <x v="1"/>
    <n v="2042"/>
    <b v="0"/>
  </r>
  <r>
    <x v="3"/>
    <s v="0211"/>
    <n v="0"/>
    <n v="0"/>
    <n v="2029"/>
    <n v="1996"/>
    <n v="-333"/>
    <n v="0"/>
    <s v="55-S2 - Retirement"/>
    <m/>
    <x v="1"/>
    <n v="2042"/>
    <b v="0"/>
  </r>
  <r>
    <x v="3"/>
    <s v="0211"/>
    <n v="0"/>
    <n v="0"/>
    <n v="2029"/>
    <n v="1997"/>
    <n v="-13993.03"/>
    <n v="0"/>
    <s v="55-S2 - Retirement"/>
    <m/>
    <x v="1"/>
    <n v="2042"/>
    <b v="0"/>
  </r>
  <r>
    <x v="3"/>
    <s v="0211"/>
    <n v="0"/>
    <n v="0"/>
    <n v="2029"/>
    <n v="1998"/>
    <n v="-1462.64"/>
    <n v="0"/>
    <s v="55-S2 - Retirement"/>
    <m/>
    <x v="1"/>
    <n v="2042"/>
    <b v="0"/>
  </r>
  <r>
    <x v="3"/>
    <s v="0211"/>
    <n v="0"/>
    <n v="0"/>
    <n v="2029"/>
    <n v="2000"/>
    <n v="-62409.68"/>
    <n v="0"/>
    <s v="55-S2 - Retirement"/>
    <m/>
    <x v="1"/>
    <n v="2042"/>
    <b v="0"/>
  </r>
  <r>
    <x v="3"/>
    <s v="0211"/>
    <n v="0"/>
    <n v="0"/>
    <n v="2029"/>
    <n v="2001"/>
    <n v="-1697.51"/>
    <n v="0"/>
    <s v="55-S2 - Retirement"/>
    <m/>
    <x v="1"/>
    <n v="2042"/>
    <b v="0"/>
  </r>
  <r>
    <x v="3"/>
    <s v="0211"/>
    <n v="0"/>
    <n v="0"/>
    <n v="2029"/>
    <n v="2005"/>
    <n v="-66.59"/>
    <n v="0"/>
    <s v="55-S2 - Retirement"/>
    <m/>
    <x v="1"/>
    <n v="2042"/>
    <b v="0"/>
  </r>
  <r>
    <x v="3"/>
    <s v="0211"/>
    <n v="0"/>
    <n v="0"/>
    <n v="2029"/>
    <n v="2009"/>
    <n v="-14.8"/>
    <n v="0"/>
    <s v="55-S2 - Retirement"/>
    <m/>
    <x v="1"/>
    <n v="2042"/>
    <b v="0"/>
  </r>
  <r>
    <x v="3"/>
    <s v="0211"/>
    <n v="0"/>
    <n v="0"/>
    <n v="2029"/>
    <n v="2010"/>
    <n v="-717.04"/>
    <n v="0"/>
    <s v="55-S2 - Retirement"/>
    <m/>
    <x v="1"/>
    <n v="2042"/>
    <b v="0"/>
  </r>
  <r>
    <x v="3"/>
    <s v="0211"/>
    <n v="0"/>
    <n v="0"/>
    <n v="2030"/>
    <n v="1972"/>
    <n v="-119093.22"/>
    <n v="0"/>
    <s v="55-S2 - Retirement"/>
    <m/>
    <x v="1"/>
    <n v="2042"/>
    <b v="0"/>
  </r>
  <r>
    <x v="3"/>
    <s v="0211"/>
    <n v="0"/>
    <n v="0"/>
    <n v="2030"/>
    <n v="1973"/>
    <n v="-5763.12"/>
    <n v="0"/>
    <s v="55-S2 - Retirement"/>
    <m/>
    <x v="1"/>
    <n v="2042"/>
    <b v="0"/>
  </r>
  <r>
    <x v="3"/>
    <s v="0211"/>
    <n v="0"/>
    <n v="0"/>
    <n v="2030"/>
    <n v="1974"/>
    <n v="-24574.79"/>
    <n v="0"/>
    <s v="55-S2 - Retirement"/>
    <m/>
    <x v="1"/>
    <n v="2042"/>
    <b v="0"/>
  </r>
  <r>
    <x v="3"/>
    <s v="0211"/>
    <n v="0"/>
    <n v="0"/>
    <n v="2030"/>
    <n v="1985"/>
    <n v="-138.41999999999999"/>
    <n v="0"/>
    <s v="55-S2 - Retirement"/>
    <m/>
    <x v="1"/>
    <n v="2042"/>
    <b v="0"/>
  </r>
  <r>
    <x v="3"/>
    <s v="0211"/>
    <n v="0"/>
    <n v="0"/>
    <n v="2030"/>
    <n v="1986"/>
    <n v="-1347.29"/>
    <n v="0"/>
    <s v="55-S2 - Retirement"/>
    <m/>
    <x v="1"/>
    <n v="2042"/>
    <b v="0"/>
  </r>
  <r>
    <x v="3"/>
    <s v="0211"/>
    <n v="0"/>
    <n v="0"/>
    <n v="2030"/>
    <n v="1987"/>
    <n v="-1195.31"/>
    <n v="0"/>
    <s v="55-S2 - Retirement"/>
    <m/>
    <x v="1"/>
    <n v="2042"/>
    <b v="0"/>
  </r>
  <r>
    <x v="3"/>
    <s v="0211"/>
    <n v="0"/>
    <n v="0"/>
    <n v="2030"/>
    <n v="1988"/>
    <n v="-1803.1"/>
    <n v="0"/>
    <s v="55-S2 - Retirement"/>
    <m/>
    <x v="1"/>
    <n v="2042"/>
    <b v="0"/>
  </r>
  <r>
    <x v="3"/>
    <s v="0211"/>
    <n v="0"/>
    <n v="0"/>
    <n v="2030"/>
    <n v="1993"/>
    <n v="-331.34"/>
    <n v="0"/>
    <s v="55-S2 - Retirement"/>
    <m/>
    <x v="1"/>
    <n v="2042"/>
    <b v="0"/>
  </r>
  <r>
    <x v="3"/>
    <s v="0211"/>
    <n v="0"/>
    <n v="0"/>
    <n v="2030"/>
    <n v="1994"/>
    <n v="-2430.15"/>
    <n v="0"/>
    <s v="55-S2 - Retirement"/>
    <m/>
    <x v="1"/>
    <n v="2042"/>
    <b v="0"/>
  </r>
  <r>
    <x v="3"/>
    <s v="0211"/>
    <n v="0"/>
    <n v="0"/>
    <n v="2030"/>
    <n v="1996"/>
    <n v="-354.71"/>
    <n v="0"/>
    <s v="55-S2 - Retirement"/>
    <m/>
    <x v="1"/>
    <n v="2042"/>
    <b v="0"/>
  </r>
  <r>
    <x v="3"/>
    <s v="0211"/>
    <n v="0"/>
    <n v="0"/>
    <n v="2030"/>
    <n v="1997"/>
    <n v="-14966.92"/>
    <n v="0"/>
    <s v="55-S2 - Retirement"/>
    <m/>
    <x v="1"/>
    <n v="2042"/>
    <b v="0"/>
  </r>
  <r>
    <x v="3"/>
    <s v="0211"/>
    <n v="0"/>
    <n v="0"/>
    <n v="2030"/>
    <n v="1998"/>
    <n v="-1568.13"/>
    <n v="0"/>
    <s v="55-S2 - Retirement"/>
    <m/>
    <x v="1"/>
    <n v="2042"/>
    <b v="0"/>
  </r>
  <r>
    <x v="3"/>
    <s v="0211"/>
    <n v="0"/>
    <n v="0"/>
    <n v="2030"/>
    <n v="2000"/>
    <n v="-67513.8"/>
    <n v="0"/>
    <s v="55-S2 - Retirement"/>
    <m/>
    <x v="1"/>
    <n v="2042"/>
    <b v="0"/>
  </r>
  <r>
    <x v="3"/>
    <s v="0211"/>
    <n v="0"/>
    <n v="0"/>
    <n v="2030"/>
    <n v="2001"/>
    <n v="-1845.39"/>
    <n v="0"/>
    <s v="55-S2 - Retirement"/>
    <m/>
    <x v="1"/>
    <n v="2042"/>
    <b v="0"/>
  </r>
  <r>
    <x v="3"/>
    <s v="0211"/>
    <n v="0"/>
    <n v="0"/>
    <n v="2030"/>
    <n v="2005"/>
    <n v="-74.08"/>
    <n v="0"/>
    <s v="55-S2 - Retirement"/>
    <m/>
    <x v="1"/>
    <n v="2042"/>
    <b v="0"/>
  </r>
  <r>
    <x v="3"/>
    <s v="0211"/>
    <n v="0"/>
    <n v="0"/>
    <n v="2030"/>
    <n v="2009"/>
    <n v="-16.989999999999998"/>
    <n v="0"/>
    <s v="55-S2 - Retirement"/>
    <m/>
    <x v="1"/>
    <n v="2042"/>
    <b v="0"/>
  </r>
  <r>
    <x v="3"/>
    <s v="0211"/>
    <n v="0"/>
    <n v="0"/>
    <n v="2030"/>
    <n v="2010"/>
    <n v="-830.77"/>
    <n v="0"/>
    <s v="55-S2 - Retirement"/>
    <m/>
    <x v="1"/>
    <n v="2042"/>
    <b v="0"/>
  </r>
  <r>
    <x v="3"/>
    <s v="0211"/>
    <n v="0"/>
    <n v="0"/>
    <n v="2031"/>
    <n v="1972"/>
    <n v="-118088.6"/>
    <n v="0"/>
    <s v="55-S2 - Retirement"/>
    <m/>
    <x v="1"/>
    <n v="2042"/>
    <b v="0"/>
  </r>
  <r>
    <x v="3"/>
    <s v="0211"/>
    <n v="0"/>
    <n v="0"/>
    <n v="2031"/>
    <n v="1973"/>
    <n v="-5728.21"/>
    <n v="0"/>
    <s v="55-S2 - Retirement"/>
    <m/>
    <x v="1"/>
    <n v="2042"/>
    <b v="0"/>
  </r>
  <r>
    <x v="3"/>
    <s v="0211"/>
    <n v="0"/>
    <n v="0"/>
    <n v="2031"/>
    <n v="1974"/>
    <n v="-24483.94"/>
    <n v="0"/>
    <s v="55-S2 - Retirement"/>
    <m/>
    <x v="1"/>
    <n v="2042"/>
    <b v="0"/>
  </r>
  <r>
    <x v="3"/>
    <s v="0211"/>
    <n v="0"/>
    <n v="0"/>
    <n v="2031"/>
    <n v="1985"/>
    <n v="-141.74"/>
    <n v="0"/>
    <s v="55-S2 - Retirement"/>
    <m/>
    <x v="1"/>
    <n v="2042"/>
    <b v="0"/>
  </r>
  <r>
    <x v="3"/>
    <s v="0211"/>
    <n v="0"/>
    <n v="0"/>
    <n v="2031"/>
    <n v="1986"/>
    <n v="-1384.27"/>
    <n v="0"/>
    <s v="55-S2 - Retirement"/>
    <m/>
    <x v="1"/>
    <n v="2042"/>
    <b v="0"/>
  </r>
  <r>
    <x v="3"/>
    <s v="0211"/>
    <n v="0"/>
    <n v="0"/>
    <n v="2031"/>
    <n v="1987"/>
    <n v="-1231.68"/>
    <n v="0"/>
    <s v="55-S2 - Retirement"/>
    <m/>
    <x v="1"/>
    <n v="2042"/>
    <b v="0"/>
  </r>
  <r>
    <x v="3"/>
    <s v="0211"/>
    <n v="0"/>
    <n v="0"/>
    <n v="2031"/>
    <n v="1988"/>
    <n v="-1861.69"/>
    <n v="0"/>
    <s v="55-S2 - Retirement"/>
    <m/>
    <x v="1"/>
    <n v="2042"/>
    <b v="0"/>
  </r>
  <r>
    <x v="3"/>
    <s v="0211"/>
    <n v="0"/>
    <n v="0"/>
    <n v="2031"/>
    <n v="1993"/>
    <n v="-347.36"/>
    <n v="0"/>
    <s v="55-S2 - Retirement"/>
    <m/>
    <x v="1"/>
    <n v="2042"/>
    <b v="0"/>
  </r>
  <r>
    <x v="3"/>
    <s v="0211"/>
    <n v="0"/>
    <n v="0"/>
    <n v="2031"/>
    <n v="1994"/>
    <n v="-2556.1"/>
    <n v="0"/>
    <s v="55-S2 - Retirement"/>
    <m/>
    <x v="1"/>
    <n v="2042"/>
    <b v="0"/>
  </r>
  <r>
    <x v="3"/>
    <s v="0211"/>
    <n v="0"/>
    <n v="0"/>
    <n v="2031"/>
    <n v="1996"/>
    <n v="-375.73"/>
    <n v="0"/>
    <s v="55-S2 - Retirement"/>
    <m/>
    <x v="1"/>
    <n v="2042"/>
    <b v="0"/>
  </r>
  <r>
    <x v="3"/>
    <s v="0211"/>
    <n v="0"/>
    <n v="0"/>
    <n v="2031"/>
    <n v="1997"/>
    <n v="-15942.3"/>
    <n v="0"/>
    <s v="55-S2 - Retirement"/>
    <m/>
    <x v="1"/>
    <n v="2042"/>
    <b v="0"/>
  </r>
  <r>
    <x v="3"/>
    <s v="0211"/>
    <n v="0"/>
    <n v="0"/>
    <n v="2031"/>
    <n v="1998"/>
    <n v="-1677.27"/>
    <n v="0"/>
    <s v="55-S2 - Retirement"/>
    <m/>
    <x v="1"/>
    <n v="2042"/>
    <b v="0"/>
  </r>
  <r>
    <x v="3"/>
    <s v="0211"/>
    <n v="0"/>
    <n v="0"/>
    <n v="2031"/>
    <n v="2000"/>
    <n v="-72700.91"/>
    <n v="0"/>
    <s v="55-S2 - Retirement"/>
    <m/>
    <x v="1"/>
    <n v="2042"/>
    <b v="0"/>
  </r>
  <r>
    <x v="3"/>
    <s v="0211"/>
    <n v="0"/>
    <n v="0"/>
    <n v="2031"/>
    <n v="2001"/>
    <n v="-1996.31"/>
    <n v="0"/>
    <s v="55-S2 - Retirement"/>
    <m/>
    <x v="1"/>
    <n v="2042"/>
    <b v="0"/>
  </r>
  <r>
    <x v="3"/>
    <s v="0211"/>
    <n v="0"/>
    <n v="0"/>
    <n v="2031"/>
    <n v="2005"/>
    <n v="-81.89"/>
    <n v="0"/>
    <s v="55-S2 - Retirement"/>
    <m/>
    <x v="1"/>
    <n v="2042"/>
    <b v="0"/>
  </r>
  <r>
    <x v="3"/>
    <s v="0211"/>
    <n v="0"/>
    <n v="0"/>
    <n v="2031"/>
    <n v="2009"/>
    <n v="-19.39"/>
    <n v="0"/>
    <s v="55-S2 - Retirement"/>
    <m/>
    <x v="1"/>
    <n v="2042"/>
    <b v="0"/>
  </r>
  <r>
    <x v="3"/>
    <s v="0211"/>
    <n v="0"/>
    <n v="0"/>
    <n v="2031"/>
    <n v="2010"/>
    <n v="-953.38"/>
    <n v="0"/>
    <s v="55-S2 - Retirement"/>
    <m/>
    <x v="1"/>
    <n v="2042"/>
    <b v="0"/>
  </r>
  <r>
    <x v="3"/>
    <s v="0211"/>
    <n v="0"/>
    <n v="0"/>
    <n v="2032"/>
    <n v="1972"/>
    <n v="-116811.49"/>
    <n v="0"/>
    <s v="55-S2 - Retirement"/>
    <m/>
    <x v="1"/>
    <n v="2042"/>
    <b v="0"/>
  </r>
  <r>
    <x v="3"/>
    <s v="0211"/>
    <n v="0"/>
    <n v="0"/>
    <n v="2032"/>
    <n v="1973"/>
    <n v="-5679.89"/>
    <n v="0"/>
    <s v="55-S2 - Retirement"/>
    <m/>
    <x v="1"/>
    <n v="2042"/>
    <b v="0"/>
  </r>
  <r>
    <x v="3"/>
    <s v="0211"/>
    <n v="0"/>
    <n v="0"/>
    <n v="2032"/>
    <n v="1974"/>
    <n v="-24335.62"/>
    <n v="0"/>
    <s v="55-S2 - Retirement"/>
    <m/>
    <x v="1"/>
    <n v="2042"/>
    <b v="0"/>
  </r>
  <r>
    <x v="3"/>
    <s v="0211"/>
    <n v="0"/>
    <n v="0"/>
    <n v="2032"/>
    <n v="1985"/>
    <n v="-144.75"/>
    <n v="0"/>
    <s v="55-S2 - Retirement"/>
    <m/>
    <x v="1"/>
    <n v="2042"/>
    <b v="0"/>
  </r>
  <r>
    <x v="3"/>
    <s v="0211"/>
    <n v="0"/>
    <n v="0"/>
    <n v="2032"/>
    <n v="1986"/>
    <n v="-1417.39"/>
    <n v="0"/>
    <s v="55-S2 - Retirement"/>
    <m/>
    <x v="1"/>
    <n v="2042"/>
    <b v="0"/>
  </r>
  <r>
    <x v="3"/>
    <s v="0211"/>
    <n v="0"/>
    <n v="0"/>
    <n v="2032"/>
    <n v="1987"/>
    <n v="-1265.49"/>
    <n v="0"/>
    <s v="55-S2 - Retirement"/>
    <m/>
    <x v="1"/>
    <n v="2042"/>
    <b v="0"/>
  </r>
  <r>
    <x v="3"/>
    <s v="0211"/>
    <n v="0"/>
    <n v="0"/>
    <n v="2032"/>
    <n v="1988"/>
    <n v="-1918.35"/>
    <n v="0"/>
    <s v="55-S2 - Retirement"/>
    <m/>
    <x v="1"/>
    <n v="2042"/>
    <b v="0"/>
  </r>
  <r>
    <x v="3"/>
    <s v="0211"/>
    <n v="0"/>
    <n v="0"/>
    <n v="2032"/>
    <n v="1993"/>
    <n v="-363.84"/>
    <n v="0"/>
    <s v="55-S2 - Retirement"/>
    <m/>
    <x v="1"/>
    <n v="2042"/>
    <b v="0"/>
  </r>
  <r>
    <x v="3"/>
    <s v="0211"/>
    <n v="0"/>
    <n v="0"/>
    <n v="2032"/>
    <n v="1994"/>
    <n v="-2679.75"/>
    <n v="0"/>
    <s v="55-S2 - Retirement"/>
    <m/>
    <x v="1"/>
    <n v="2042"/>
    <b v="0"/>
  </r>
  <r>
    <x v="3"/>
    <s v="0211"/>
    <n v="0"/>
    <n v="0"/>
    <n v="2032"/>
    <n v="1996"/>
    <n v="-396.58"/>
    <n v="0"/>
    <s v="55-S2 - Retirement"/>
    <m/>
    <x v="1"/>
    <n v="2042"/>
    <b v="0"/>
  </r>
  <r>
    <x v="3"/>
    <s v="0211"/>
    <n v="0"/>
    <n v="0"/>
    <n v="2032"/>
    <n v="1997"/>
    <n v="-16887.37"/>
    <n v="0"/>
    <s v="55-S2 - Retirement"/>
    <m/>
    <x v="1"/>
    <n v="2042"/>
    <b v="0"/>
  </r>
  <r>
    <x v="3"/>
    <s v="0211"/>
    <n v="0"/>
    <n v="0"/>
    <n v="2032"/>
    <n v="1998"/>
    <n v="-1786.57"/>
    <n v="0"/>
    <s v="55-S2 - Retirement"/>
    <m/>
    <x v="1"/>
    <n v="2042"/>
    <b v="0"/>
  </r>
  <r>
    <x v="3"/>
    <s v="0211"/>
    <n v="0"/>
    <n v="0"/>
    <n v="2032"/>
    <n v="2000"/>
    <n v="-77944.38"/>
    <n v="0"/>
    <s v="55-S2 - Retirement"/>
    <m/>
    <x v="1"/>
    <n v="2042"/>
    <b v="0"/>
  </r>
  <r>
    <x v="3"/>
    <s v="0211"/>
    <n v="0"/>
    <n v="0"/>
    <n v="2032"/>
    <n v="2001"/>
    <n v="-2149.69"/>
    <n v="0"/>
    <s v="55-S2 - Retirement"/>
    <m/>
    <x v="1"/>
    <n v="2042"/>
    <b v="0"/>
  </r>
  <r>
    <x v="3"/>
    <s v="0211"/>
    <n v="0"/>
    <n v="0"/>
    <n v="2032"/>
    <n v="2005"/>
    <n v="-90"/>
    <n v="0"/>
    <s v="55-S2 - Retirement"/>
    <m/>
    <x v="1"/>
    <n v="2042"/>
    <b v="0"/>
  </r>
  <r>
    <x v="3"/>
    <s v="0211"/>
    <n v="0"/>
    <n v="0"/>
    <n v="2032"/>
    <n v="2009"/>
    <n v="-21.96"/>
    <n v="0"/>
    <s v="55-S2 - Retirement"/>
    <m/>
    <x v="1"/>
    <n v="2042"/>
    <b v="0"/>
  </r>
  <r>
    <x v="3"/>
    <s v="0211"/>
    <n v="0"/>
    <n v="0"/>
    <n v="2032"/>
    <n v="2010"/>
    <n v="-1088.45"/>
    <n v="0"/>
    <s v="55-S2 - Retirement"/>
    <m/>
    <x v="1"/>
    <n v="2042"/>
    <b v="0"/>
  </r>
  <r>
    <x v="3"/>
    <s v="0211"/>
    <n v="0"/>
    <n v="0"/>
    <n v="2033"/>
    <n v="1972"/>
    <n v="-115163.61"/>
    <n v="0"/>
    <s v="55-S2 - Retirement"/>
    <m/>
    <x v="1"/>
    <n v="2042"/>
    <b v="0"/>
  </r>
  <r>
    <x v="3"/>
    <s v="0211"/>
    <n v="0"/>
    <n v="0"/>
    <n v="2033"/>
    <n v="1973"/>
    <n v="-5618.46"/>
    <n v="0"/>
    <s v="55-S2 - Retirement"/>
    <m/>
    <x v="1"/>
    <n v="2042"/>
    <b v="0"/>
  </r>
  <r>
    <x v="3"/>
    <s v="0211"/>
    <n v="0"/>
    <n v="0"/>
    <n v="2033"/>
    <n v="1974"/>
    <n v="-24130.33"/>
    <n v="0"/>
    <s v="55-S2 - Retirement"/>
    <m/>
    <x v="1"/>
    <n v="2042"/>
    <b v="0"/>
  </r>
  <r>
    <x v="3"/>
    <s v="0211"/>
    <n v="0"/>
    <n v="0"/>
    <n v="2033"/>
    <n v="1985"/>
    <n v="-147.46"/>
    <n v="0"/>
    <s v="55-S2 - Retirement"/>
    <m/>
    <x v="1"/>
    <n v="2042"/>
    <b v="0"/>
  </r>
  <r>
    <x v="3"/>
    <s v="0211"/>
    <n v="0"/>
    <n v="0"/>
    <n v="2033"/>
    <n v="1986"/>
    <n v="-1447.58"/>
    <n v="0"/>
    <s v="55-S2 - Retirement"/>
    <m/>
    <x v="1"/>
    <n v="2042"/>
    <b v="0"/>
  </r>
  <r>
    <x v="3"/>
    <s v="0211"/>
    <n v="0"/>
    <n v="0"/>
    <n v="2033"/>
    <n v="1987"/>
    <n v="-1295.77"/>
    <n v="0"/>
    <s v="55-S2 - Retirement"/>
    <m/>
    <x v="1"/>
    <n v="2042"/>
    <b v="0"/>
  </r>
  <r>
    <x v="3"/>
    <s v="0211"/>
    <n v="0"/>
    <n v="0"/>
    <n v="2033"/>
    <n v="1988"/>
    <n v="-1971"/>
    <n v="0"/>
    <s v="55-S2 - Retirement"/>
    <m/>
    <x v="1"/>
    <n v="2042"/>
    <b v="0"/>
  </r>
  <r>
    <x v="3"/>
    <s v="0211"/>
    <n v="0"/>
    <n v="0"/>
    <n v="2033"/>
    <n v="1993"/>
    <n v="-378.95"/>
    <n v="0"/>
    <s v="55-S2 - Retirement"/>
    <m/>
    <x v="1"/>
    <n v="2042"/>
    <b v="0"/>
  </r>
  <r>
    <x v="3"/>
    <s v="0211"/>
    <n v="0"/>
    <n v="0"/>
    <n v="2033"/>
    <n v="1994"/>
    <n v="-2806.86"/>
    <n v="0"/>
    <s v="55-S2 - Retirement"/>
    <m/>
    <x v="1"/>
    <n v="2042"/>
    <b v="0"/>
  </r>
  <r>
    <x v="3"/>
    <s v="0211"/>
    <n v="0"/>
    <n v="0"/>
    <n v="2033"/>
    <n v="1996"/>
    <n v="-417.13"/>
    <n v="0"/>
    <s v="55-S2 - Retirement"/>
    <m/>
    <x v="1"/>
    <n v="2042"/>
    <b v="0"/>
  </r>
  <r>
    <x v="3"/>
    <s v="0211"/>
    <n v="0"/>
    <n v="0"/>
    <n v="2033"/>
    <n v="1997"/>
    <n v="-17824.330000000002"/>
    <n v="0"/>
    <s v="55-S2 - Retirement"/>
    <m/>
    <x v="1"/>
    <n v="2042"/>
    <b v="0"/>
  </r>
  <r>
    <x v="3"/>
    <s v="0211"/>
    <n v="0"/>
    <n v="0"/>
    <n v="2033"/>
    <n v="1998"/>
    <n v="-1892.48"/>
    <n v="0"/>
    <s v="55-S2 - Retirement"/>
    <m/>
    <x v="1"/>
    <n v="2042"/>
    <b v="0"/>
  </r>
  <r>
    <x v="3"/>
    <s v="0211"/>
    <n v="0"/>
    <n v="0"/>
    <n v="2033"/>
    <n v="2000"/>
    <n v="-83369.179999999993"/>
    <n v="0"/>
    <s v="55-S2 - Retirement"/>
    <m/>
    <x v="1"/>
    <n v="2042"/>
    <b v="0"/>
  </r>
  <r>
    <x v="3"/>
    <s v="0211"/>
    <n v="0"/>
    <n v="0"/>
    <n v="2033"/>
    <n v="2001"/>
    <n v="-2304.73"/>
    <n v="0"/>
    <s v="55-S2 - Retirement"/>
    <m/>
    <x v="1"/>
    <n v="2042"/>
    <b v="0"/>
  </r>
  <r>
    <x v="3"/>
    <s v="0211"/>
    <n v="0"/>
    <n v="0"/>
    <n v="2033"/>
    <n v="2005"/>
    <n v="-98.84"/>
    <n v="0"/>
    <s v="55-S2 - Retirement"/>
    <m/>
    <x v="1"/>
    <n v="2042"/>
    <b v="0"/>
  </r>
  <r>
    <x v="3"/>
    <s v="0211"/>
    <n v="0"/>
    <n v="0"/>
    <n v="2033"/>
    <n v="2009"/>
    <n v="-24.6"/>
    <n v="0"/>
    <s v="55-S2 - Retirement"/>
    <m/>
    <x v="1"/>
    <n v="2042"/>
    <b v="0"/>
  </r>
  <r>
    <x v="3"/>
    <s v="0211"/>
    <n v="0"/>
    <n v="0"/>
    <n v="2033"/>
    <n v="2010"/>
    <n v="-1232.45"/>
    <n v="0"/>
    <s v="55-S2 - Retirement"/>
    <m/>
    <x v="1"/>
    <n v="2042"/>
    <b v="0"/>
  </r>
  <r>
    <x v="3"/>
    <s v="0211"/>
    <n v="0"/>
    <n v="0"/>
    <n v="2034"/>
    <n v="1972"/>
    <n v="-113329.66"/>
    <n v="0"/>
    <s v="55-S2 - Retirement"/>
    <m/>
    <x v="1"/>
    <n v="2042"/>
    <b v="0"/>
  </r>
  <r>
    <x v="3"/>
    <s v="0211"/>
    <n v="0"/>
    <n v="0"/>
    <n v="2034"/>
    <n v="1973"/>
    <n v="-5539.2"/>
    <n v="0"/>
    <s v="55-S2 - Retirement"/>
    <m/>
    <x v="1"/>
    <n v="2042"/>
    <b v="0"/>
  </r>
  <r>
    <x v="3"/>
    <s v="0211"/>
    <n v="0"/>
    <n v="0"/>
    <n v="2034"/>
    <n v="1974"/>
    <n v="-23869.360000000001"/>
    <n v="0"/>
    <s v="55-S2 - Retirement"/>
    <m/>
    <x v="1"/>
    <n v="2042"/>
    <b v="0"/>
  </r>
  <r>
    <x v="3"/>
    <s v="0211"/>
    <n v="0"/>
    <n v="0"/>
    <n v="2034"/>
    <n v="1985"/>
    <n v="-149.85"/>
    <n v="0"/>
    <s v="55-S2 - Retirement"/>
    <m/>
    <x v="1"/>
    <n v="2042"/>
    <b v="0"/>
  </r>
  <r>
    <x v="3"/>
    <s v="0211"/>
    <n v="0"/>
    <n v="0"/>
    <n v="2034"/>
    <n v="1986"/>
    <n v="-1474.67"/>
    <n v="0"/>
    <s v="55-S2 - Retirement"/>
    <m/>
    <x v="1"/>
    <n v="2042"/>
    <b v="0"/>
  </r>
  <r>
    <x v="3"/>
    <s v="0211"/>
    <n v="0"/>
    <n v="0"/>
    <n v="2034"/>
    <n v="1987"/>
    <n v="-1323.36"/>
    <n v="0"/>
    <s v="55-S2 - Retirement"/>
    <m/>
    <x v="1"/>
    <n v="2042"/>
    <b v="0"/>
  </r>
  <r>
    <x v="3"/>
    <s v="0211"/>
    <n v="0"/>
    <n v="0"/>
    <n v="2034"/>
    <n v="1988"/>
    <n v="-2018.16"/>
    <n v="0"/>
    <s v="55-S2 - Retirement"/>
    <m/>
    <x v="1"/>
    <n v="2042"/>
    <b v="0"/>
  </r>
  <r>
    <x v="3"/>
    <s v="0211"/>
    <n v="0"/>
    <n v="0"/>
    <n v="2034"/>
    <n v="1993"/>
    <n v="-393.51"/>
    <n v="0"/>
    <s v="55-S2 - Retirement"/>
    <m/>
    <x v="1"/>
    <n v="2042"/>
    <b v="0"/>
  </r>
  <r>
    <x v="3"/>
    <s v="0211"/>
    <n v="0"/>
    <n v="0"/>
    <n v="2034"/>
    <n v="1994"/>
    <n v="-2923.43"/>
    <n v="0"/>
    <s v="55-S2 - Retirement"/>
    <m/>
    <x v="1"/>
    <n v="2042"/>
    <b v="0"/>
  </r>
  <r>
    <x v="3"/>
    <s v="0211"/>
    <n v="0"/>
    <n v="0"/>
    <n v="2034"/>
    <n v="1996"/>
    <n v="-437.31"/>
    <n v="0"/>
    <s v="55-S2 - Retirement"/>
    <m/>
    <x v="1"/>
    <n v="2042"/>
    <b v="0"/>
  </r>
  <r>
    <x v="3"/>
    <s v="0211"/>
    <n v="0"/>
    <n v="0"/>
    <n v="2034"/>
    <n v="1997"/>
    <n v="-18748.099999999999"/>
    <n v="0"/>
    <s v="55-S2 - Retirement"/>
    <m/>
    <x v="1"/>
    <n v="2042"/>
    <b v="0"/>
  </r>
  <r>
    <x v="3"/>
    <s v="0211"/>
    <n v="0"/>
    <n v="0"/>
    <n v="2034"/>
    <n v="1998"/>
    <n v="-1997.48"/>
    <n v="0"/>
    <s v="55-S2 - Retirement"/>
    <m/>
    <x v="1"/>
    <n v="2042"/>
    <b v="0"/>
  </r>
  <r>
    <x v="3"/>
    <s v="0211"/>
    <n v="0"/>
    <n v="0"/>
    <n v="2034"/>
    <n v="2000"/>
    <n v="-88802.28"/>
    <n v="0"/>
    <s v="55-S2 - Retirement"/>
    <m/>
    <x v="1"/>
    <n v="2042"/>
    <b v="0"/>
  </r>
  <r>
    <x v="3"/>
    <s v="0211"/>
    <n v="0"/>
    <n v="0"/>
    <n v="2034"/>
    <n v="2001"/>
    <n v="-2465.14"/>
    <n v="0"/>
    <s v="55-S2 - Retirement"/>
    <m/>
    <x v="1"/>
    <n v="2042"/>
    <b v="0"/>
  </r>
  <r>
    <x v="3"/>
    <s v="0211"/>
    <n v="0"/>
    <n v="0"/>
    <n v="2034"/>
    <n v="2005"/>
    <n v="-107.45"/>
    <n v="0"/>
    <s v="55-S2 - Retirement"/>
    <m/>
    <x v="1"/>
    <n v="2042"/>
    <b v="0"/>
  </r>
  <r>
    <x v="3"/>
    <s v="0211"/>
    <n v="0"/>
    <n v="0"/>
    <n v="2034"/>
    <n v="2009"/>
    <n v="-27.37"/>
    <n v="0"/>
    <s v="55-S2 - Retirement"/>
    <m/>
    <x v="1"/>
    <n v="2042"/>
    <b v="0"/>
  </r>
  <r>
    <x v="3"/>
    <s v="0211"/>
    <n v="0"/>
    <n v="0"/>
    <n v="2034"/>
    <n v="2010"/>
    <n v="-1380.57"/>
    <n v="0"/>
    <s v="55-S2 - Retirement"/>
    <m/>
    <x v="1"/>
    <n v="2042"/>
    <b v="0"/>
  </r>
  <r>
    <x v="3"/>
    <s v="0211"/>
    <n v="0"/>
    <n v="0"/>
    <n v="2035"/>
    <n v="1972"/>
    <n v="-111247.34"/>
    <n v="0"/>
    <s v="55-S2 - Retirement"/>
    <m/>
    <x v="1"/>
    <n v="2042"/>
    <b v="0"/>
  </r>
  <r>
    <x v="3"/>
    <s v="0211"/>
    <n v="0"/>
    <n v="0"/>
    <n v="2035"/>
    <n v="1973"/>
    <n v="-5450.99"/>
    <n v="0"/>
    <s v="55-S2 - Retirement"/>
    <m/>
    <x v="1"/>
    <n v="2042"/>
    <b v="0"/>
  </r>
  <r>
    <x v="3"/>
    <s v="0211"/>
    <n v="0"/>
    <n v="0"/>
    <n v="2035"/>
    <n v="1974"/>
    <n v="-23532.639999999999"/>
    <n v="0"/>
    <s v="55-S2 - Retirement"/>
    <m/>
    <x v="1"/>
    <n v="2042"/>
    <b v="0"/>
  </r>
  <r>
    <x v="3"/>
    <s v="0211"/>
    <n v="0"/>
    <n v="0"/>
    <n v="2035"/>
    <n v="1985"/>
    <n v="-151.99"/>
    <n v="0"/>
    <s v="55-S2 - Retirement"/>
    <m/>
    <x v="1"/>
    <n v="2042"/>
    <b v="0"/>
  </r>
  <r>
    <x v="3"/>
    <s v="0211"/>
    <n v="0"/>
    <n v="0"/>
    <n v="2035"/>
    <n v="1986"/>
    <n v="-1498.54"/>
    <n v="0"/>
    <s v="55-S2 - Retirement"/>
    <m/>
    <x v="1"/>
    <n v="2042"/>
    <b v="0"/>
  </r>
  <r>
    <x v="3"/>
    <s v="0211"/>
    <n v="0"/>
    <n v="0"/>
    <n v="2035"/>
    <n v="1987"/>
    <n v="-1348.13"/>
    <n v="0"/>
    <s v="55-S2 - Retirement"/>
    <m/>
    <x v="1"/>
    <n v="2042"/>
    <b v="0"/>
  </r>
  <r>
    <x v="3"/>
    <s v="0211"/>
    <n v="0"/>
    <n v="0"/>
    <n v="2035"/>
    <n v="1988"/>
    <n v="-2061.14"/>
    <n v="0"/>
    <s v="55-S2 - Retirement"/>
    <m/>
    <x v="1"/>
    <n v="2042"/>
    <b v="0"/>
  </r>
  <r>
    <x v="3"/>
    <s v="0211"/>
    <n v="0"/>
    <n v="0"/>
    <n v="2035"/>
    <n v="1993"/>
    <n v="-407.44"/>
    <n v="0"/>
    <s v="55-S2 - Retirement"/>
    <m/>
    <x v="1"/>
    <n v="2042"/>
    <b v="0"/>
  </r>
  <r>
    <x v="3"/>
    <s v="0211"/>
    <n v="0"/>
    <n v="0"/>
    <n v="2035"/>
    <n v="1994"/>
    <n v="-3035.74"/>
    <n v="0"/>
    <s v="55-S2 - Retirement"/>
    <m/>
    <x v="1"/>
    <n v="2042"/>
    <b v="0"/>
  </r>
  <r>
    <x v="3"/>
    <s v="0211"/>
    <n v="0"/>
    <n v="0"/>
    <n v="2035"/>
    <n v="1996"/>
    <n v="-458.05"/>
    <n v="0"/>
    <s v="55-S2 - Retirement"/>
    <m/>
    <x v="1"/>
    <n v="2042"/>
    <b v="0"/>
  </r>
  <r>
    <x v="3"/>
    <s v="0211"/>
    <n v="0"/>
    <n v="0"/>
    <n v="2035"/>
    <n v="1997"/>
    <n v="-19655.080000000002"/>
    <n v="0"/>
    <s v="55-S2 - Retirement"/>
    <m/>
    <x v="1"/>
    <n v="2042"/>
    <b v="0"/>
  </r>
  <r>
    <x v="3"/>
    <s v="0211"/>
    <n v="0"/>
    <n v="0"/>
    <n v="2035"/>
    <n v="1998"/>
    <n v="-2101"/>
    <n v="0"/>
    <s v="55-S2 - Retirement"/>
    <m/>
    <x v="1"/>
    <n v="2042"/>
    <b v="0"/>
  </r>
  <r>
    <x v="3"/>
    <s v="0211"/>
    <n v="0"/>
    <n v="0"/>
    <n v="2035"/>
    <n v="2000"/>
    <n v="-94066.52"/>
    <n v="0"/>
    <s v="55-S2 - Retirement"/>
    <m/>
    <x v="1"/>
    <n v="2042"/>
    <b v="0"/>
  </r>
  <r>
    <x v="3"/>
    <s v="0211"/>
    <n v="0"/>
    <n v="0"/>
    <n v="2035"/>
    <n v="2001"/>
    <n v="-2625.79"/>
    <n v="0"/>
    <s v="55-S2 - Retirement"/>
    <m/>
    <x v="1"/>
    <n v="2042"/>
    <b v="0"/>
  </r>
  <r>
    <x v="3"/>
    <s v="0211"/>
    <n v="0"/>
    <n v="0"/>
    <n v="2035"/>
    <n v="2005"/>
    <n v="-116.24"/>
    <n v="0"/>
    <s v="55-S2 - Retirement"/>
    <m/>
    <x v="1"/>
    <n v="2042"/>
    <b v="0"/>
  </r>
  <r>
    <x v="3"/>
    <s v="0211"/>
    <n v="0"/>
    <n v="0"/>
    <n v="2035"/>
    <n v="2009"/>
    <n v="-30.25"/>
    <n v="0"/>
    <s v="55-S2 - Retirement"/>
    <m/>
    <x v="1"/>
    <n v="2042"/>
    <b v="0"/>
  </r>
  <r>
    <x v="3"/>
    <s v="0211"/>
    <n v="0"/>
    <n v="0"/>
    <n v="2035"/>
    <n v="2010"/>
    <n v="-1535.89"/>
    <n v="0"/>
    <s v="55-S2 - Retirement"/>
    <m/>
    <x v="1"/>
    <n v="2042"/>
    <b v="0"/>
  </r>
  <r>
    <x v="3"/>
    <s v="0211"/>
    <n v="0"/>
    <n v="0"/>
    <n v="2036"/>
    <n v="1972"/>
    <n v="-108927.51"/>
    <n v="0"/>
    <s v="55-S2 - Retirement"/>
    <m/>
    <x v="1"/>
    <n v="2042"/>
    <b v="0"/>
  </r>
  <r>
    <x v="3"/>
    <s v="0211"/>
    <n v="0"/>
    <n v="0"/>
    <n v="2036"/>
    <n v="1973"/>
    <n v="-5350.84"/>
    <n v="0"/>
    <s v="55-S2 - Retirement"/>
    <m/>
    <x v="1"/>
    <n v="2042"/>
    <b v="0"/>
  </r>
  <r>
    <x v="3"/>
    <s v="0211"/>
    <n v="0"/>
    <n v="0"/>
    <n v="2036"/>
    <n v="1974"/>
    <n v="-23157.88"/>
    <n v="0"/>
    <s v="55-S2 - Retirement"/>
    <m/>
    <x v="1"/>
    <n v="2042"/>
    <b v="0"/>
  </r>
  <r>
    <x v="3"/>
    <s v="0211"/>
    <n v="0"/>
    <n v="0"/>
    <n v="2036"/>
    <n v="1985"/>
    <n v="-153.66"/>
    <n v="0"/>
    <s v="55-S2 - Retirement"/>
    <m/>
    <x v="1"/>
    <n v="2042"/>
    <b v="0"/>
  </r>
  <r>
    <x v="3"/>
    <s v="0211"/>
    <n v="0"/>
    <n v="0"/>
    <n v="2036"/>
    <n v="1986"/>
    <n v="-1519.98"/>
    <n v="0"/>
    <s v="55-S2 - Retirement"/>
    <m/>
    <x v="1"/>
    <n v="2042"/>
    <b v="0"/>
  </r>
  <r>
    <x v="3"/>
    <s v="0211"/>
    <n v="0"/>
    <n v="0"/>
    <n v="2036"/>
    <n v="1987"/>
    <n v="-1369.96"/>
    <n v="0"/>
    <s v="55-S2 - Retirement"/>
    <m/>
    <x v="1"/>
    <n v="2042"/>
    <b v="0"/>
  </r>
  <r>
    <x v="3"/>
    <s v="0211"/>
    <n v="0"/>
    <n v="0"/>
    <n v="2036"/>
    <n v="1988"/>
    <n v="-2099.7199999999998"/>
    <n v="0"/>
    <s v="55-S2 - Retirement"/>
    <m/>
    <x v="1"/>
    <n v="2042"/>
    <b v="0"/>
  </r>
  <r>
    <x v="3"/>
    <s v="0211"/>
    <n v="0"/>
    <n v="0"/>
    <n v="2036"/>
    <n v="1993"/>
    <n v="-420.68"/>
    <n v="0"/>
    <s v="55-S2 - Retirement"/>
    <m/>
    <x v="1"/>
    <n v="2042"/>
    <b v="0"/>
  </r>
  <r>
    <x v="3"/>
    <s v="0211"/>
    <n v="0"/>
    <n v="0"/>
    <n v="2036"/>
    <n v="1994"/>
    <n v="-3143.23"/>
    <n v="0"/>
    <s v="55-S2 - Retirement"/>
    <m/>
    <x v="1"/>
    <n v="2042"/>
    <b v="0"/>
  </r>
  <r>
    <x v="3"/>
    <s v="0211"/>
    <n v="0"/>
    <n v="0"/>
    <n v="2036"/>
    <n v="1996"/>
    <n v="-477.08"/>
    <n v="0"/>
    <s v="55-S2 - Retirement"/>
    <m/>
    <x v="1"/>
    <n v="2042"/>
    <b v="0"/>
  </r>
  <r>
    <x v="3"/>
    <s v="0211"/>
    <n v="0"/>
    <n v="0"/>
    <n v="2036"/>
    <n v="1997"/>
    <n v="-20587.37"/>
    <n v="0"/>
    <s v="55-S2 - Retirement"/>
    <m/>
    <x v="1"/>
    <n v="2042"/>
    <b v="0"/>
  </r>
  <r>
    <x v="3"/>
    <s v="0211"/>
    <n v="0"/>
    <n v="0"/>
    <n v="2036"/>
    <n v="1998"/>
    <n v="-2202.64"/>
    <n v="0"/>
    <s v="55-S2 - Retirement"/>
    <m/>
    <x v="1"/>
    <n v="2042"/>
    <b v="0"/>
  </r>
  <r>
    <x v="3"/>
    <s v="0211"/>
    <n v="0"/>
    <n v="0"/>
    <n v="2036"/>
    <n v="2000"/>
    <n v="-99285.63"/>
    <n v="0"/>
    <s v="55-S2 - Retirement"/>
    <m/>
    <x v="1"/>
    <n v="2042"/>
    <b v="0"/>
  </r>
  <r>
    <x v="3"/>
    <s v="0211"/>
    <n v="0"/>
    <n v="0"/>
    <n v="2036"/>
    <n v="2001"/>
    <n v="-2781.45"/>
    <n v="0"/>
    <s v="55-S2 - Retirement"/>
    <m/>
    <x v="1"/>
    <n v="2042"/>
    <b v="0"/>
  </r>
  <r>
    <x v="3"/>
    <s v="0211"/>
    <n v="0"/>
    <n v="0"/>
    <n v="2036"/>
    <n v="2005"/>
    <n v="-125.17"/>
    <n v="0"/>
    <s v="55-S2 - Retirement"/>
    <m/>
    <x v="1"/>
    <n v="2042"/>
    <b v="0"/>
  </r>
  <r>
    <x v="3"/>
    <s v="0211"/>
    <n v="0"/>
    <n v="0"/>
    <n v="2036"/>
    <n v="2009"/>
    <n v="-33.25"/>
    <n v="0"/>
    <s v="55-S2 - Retirement"/>
    <m/>
    <x v="1"/>
    <n v="2042"/>
    <b v="0"/>
  </r>
  <r>
    <x v="3"/>
    <s v="0211"/>
    <n v="0"/>
    <n v="0"/>
    <n v="2036"/>
    <n v="2010"/>
    <n v="-1697.85"/>
    <n v="0"/>
    <s v="55-S2 - Retirement"/>
    <m/>
    <x v="1"/>
    <n v="2042"/>
    <b v="0"/>
  </r>
  <r>
    <x v="3"/>
    <s v="0211"/>
    <n v="0"/>
    <n v="0"/>
    <n v="2037"/>
    <n v="1972"/>
    <n v="-106382.12"/>
    <n v="0"/>
    <s v="55-S2 - Retirement"/>
    <m/>
    <x v="1"/>
    <n v="2042"/>
    <b v="0"/>
  </r>
  <r>
    <x v="3"/>
    <s v="0211"/>
    <n v="0"/>
    <n v="0"/>
    <n v="2037"/>
    <n v="1973"/>
    <n v="-5239.25"/>
    <n v="0"/>
    <s v="55-S2 - Retirement"/>
    <m/>
    <x v="1"/>
    <n v="2042"/>
    <b v="0"/>
  </r>
  <r>
    <x v="3"/>
    <s v="0211"/>
    <n v="0"/>
    <n v="0"/>
    <n v="2037"/>
    <n v="1974"/>
    <n v="-22732.38"/>
    <n v="0"/>
    <s v="55-S2 - Retirement"/>
    <m/>
    <x v="1"/>
    <n v="2042"/>
    <b v="0"/>
  </r>
  <r>
    <x v="3"/>
    <s v="0211"/>
    <n v="0"/>
    <n v="0"/>
    <n v="2037"/>
    <n v="1985"/>
    <n v="-154.96"/>
    <n v="0"/>
    <s v="55-S2 - Retirement"/>
    <m/>
    <x v="1"/>
    <n v="2042"/>
    <b v="0"/>
  </r>
  <r>
    <x v="3"/>
    <s v="0211"/>
    <n v="0"/>
    <n v="0"/>
    <n v="2037"/>
    <n v="1986"/>
    <n v="-1536.6"/>
    <n v="0"/>
    <s v="55-S2 - Retirement"/>
    <m/>
    <x v="1"/>
    <n v="2042"/>
    <b v="0"/>
  </r>
  <r>
    <x v="3"/>
    <s v="0211"/>
    <n v="0"/>
    <n v="0"/>
    <n v="2037"/>
    <n v="1987"/>
    <n v="-1389.55"/>
    <n v="0"/>
    <s v="55-S2 - Retirement"/>
    <m/>
    <x v="1"/>
    <n v="2042"/>
    <b v="0"/>
  </r>
  <r>
    <x v="3"/>
    <s v="0211"/>
    <n v="0"/>
    <n v="0"/>
    <n v="2037"/>
    <n v="1988"/>
    <n v="-2133.71"/>
    <n v="0"/>
    <s v="55-S2 - Retirement"/>
    <m/>
    <x v="1"/>
    <n v="2042"/>
    <b v="0"/>
  </r>
  <r>
    <x v="3"/>
    <s v="0211"/>
    <n v="0"/>
    <n v="0"/>
    <n v="2037"/>
    <n v="1993"/>
    <n v="-433.49"/>
    <n v="0"/>
    <s v="55-S2 - Retirement"/>
    <m/>
    <x v="1"/>
    <n v="2042"/>
    <b v="0"/>
  </r>
  <r>
    <x v="3"/>
    <s v="0211"/>
    <n v="0"/>
    <n v="0"/>
    <n v="2037"/>
    <n v="1994"/>
    <n v="-3245.37"/>
    <n v="0"/>
    <s v="55-S2 - Retirement"/>
    <m/>
    <x v="1"/>
    <n v="2042"/>
    <b v="0"/>
  </r>
  <r>
    <x v="3"/>
    <s v="0211"/>
    <n v="0"/>
    <n v="0"/>
    <n v="2037"/>
    <n v="1996"/>
    <n v="-495.41"/>
    <n v="0"/>
    <s v="55-S2 - Retirement"/>
    <m/>
    <x v="1"/>
    <n v="2042"/>
    <b v="0"/>
  </r>
  <r>
    <x v="3"/>
    <s v="0211"/>
    <n v="0"/>
    <n v="0"/>
    <n v="2037"/>
    <n v="1997"/>
    <n v="-21442.35"/>
    <n v="0"/>
    <s v="55-S2 - Retirement"/>
    <m/>
    <x v="1"/>
    <n v="2042"/>
    <b v="0"/>
  </r>
  <r>
    <x v="3"/>
    <s v="0211"/>
    <n v="0"/>
    <n v="0"/>
    <n v="2037"/>
    <n v="1998"/>
    <n v="-2307.12"/>
    <n v="0"/>
    <s v="55-S2 - Retirement"/>
    <m/>
    <x v="1"/>
    <n v="2042"/>
    <b v="0"/>
  </r>
  <r>
    <x v="3"/>
    <s v="0211"/>
    <n v="0"/>
    <n v="0"/>
    <n v="2037"/>
    <n v="2000"/>
    <n v="-104431.21"/>
    <n v="0"/>
    <s v="55-S2 - Retirement"/>
    <m/>
    <x v="1"/>
    <n v="2042"/>
    <b v="0"/>
  </r>
  <r>
    <x v="3"/>
    <s v="0211"/>
    <n v="0"/>
    <n v="0"/>
    <n v="2037"/>
    <n v="2001"/>
    <n v="-2935.77"/>
    <n v="0"/>
    <s v="55-S2 - Retirement"/>
    <m/>
    <x v="1"/>
    <n v="2042"/>
    <b v="0"/>
  </r>
  <r>
    <x v="3"/>
    <s v="0211"/>
    <n v="0"/>
    <n v="0"/>
    <n v="2037"/>
    <n v="2005"/>
    <n v="-134.19"/>
    <n v="0"/>
    <s v="55-S2 - Retirement"/>
    <m/>
    <x v="1"/>
    <n v="2042"/>
    <b v="0"/>
  </r>
  <r>
    <x v="3"/>
    <s v="0211"/>
    <n v="0"/>
    <n v="0"/>
    <n v="2037"/>
    <n v="2009"/>
    <n v="-36.51"/>
    <n v="0"/>
    <s v="55-S2 - Retirement"/>
    <m/>
    <x v="1"/>
    <n v="2042"/>
    <b v="0"/>
  </r>
  <r>
    <x v="3"/>
    <s v="0211"/>
    <n v="0"/>
    <n v="0"/>
    <n v="2037"/>
    <n v="2010"/>
    <n v="-1865.89"/>
    <n v="0"/>
    <s v="55-S2 - Retirement"/>
    <m/>
    <x v="1"/>
    <n v="2042"/>
    <b v="0"/>
  </r>
  <r>
    <x v="3"/>
    <s v="0211"/>
    <n v="0"/>
    <n v="0"/>
    <n v="2038"/>
    <n v="1972"/>
    <n v="-103540.38"/>
    <n v="0"/>
    <s v="55-S2 - Retirement"/>
    <m/>
    <x v="1"/>
    <n v="2042"/>
    <b v="0"/>
  </r>
  <r>
    <x v="3"/>
    <s v="0211"/>
    <n v="0"/>
    <n v="0"/>
    <n v="2038"/>
    <n v="1973"/>
    <n v="-5116.83"/>
    <n v="0"/>
    <s v="55-S2 - Retirement"/>
    <m/>
    <x v="1"/>
    <n v="2042"/>
    <b v="0"/>
  </r>
  <r>
    <x v="3"/>
    <s v="0211"/>
    <n v="0"/>
    <n v="0"/>
    <n v="2038"/>
    <n v="1974"/>
    <n v="-22258.35"/>
    <n v="0"/>
    <s v="55-S2 - Retirement"/>
    <m/>
    <x v="1"/>
    <n v="2042"/>
    <b v="0"/>
  </r>
  <r>
    <x v="3"/>
    <s v="0211"/>
    <n v="0"/>
    <n v="0"/>
    <n v="2038"/>
    <n v="1985"/>
    <n v="-155.91"/>
    <n v="0"/>
    <s v="55-S2 - Retirement"/>
    <m/>
    <x v="1"/>
    <n v="2042"/>
    <b v="0"/>
  </r>
  <r>
    <x v="3"/>
    <s v="0211"/>
    <n v="0"/>
    <n v="0"/>
    <n v="2038"/>
    <n v="1986"/>
    <n v="-1549.67"/>
    <n v="0"/>
    <s v="55-S2 - Retirement"/>
    <m/>
    <x v="1"/>
    <n v="2042"/>
    <b v="0"/>
  </r>
  <r>
    <x v="3"/>
    <s v="0211"/>
    <n v="0"/>
    <n v="0"/>
    <n v="2038"/>
    <n v="1987"/>
    <n v="-1404.74"/>
    <n v="0"/>
    <s v="55-S2 - Retirement"/>
    <m/>
    <x v="1"/>
    <n v="2042"/>
    <b v="0"/>
  </r>
  <r>
    <x v="3"/>
    <s v="0211"/>
    <n v="0"/>
    <n v="0"/>
    <n v="2038"/>
    <n v="1988"/>
    <n v="-2164.23"/>
    <n v="0"/>
    <s v="55-S2 - Retirement"/>
    <m/>
    <x v="1"/>
    <n v="2042"/>
    <b v="0"/>
  </r>
  <r>
    <x v="3"/>
    <s v="0211"/>
    <n v="0"/>
    <n v="0"/>
    <n v="2038"/>
    <n v="1993"/>
    <n v="-445.38"/>
    <n v="0"/>
    <s v="55-S2 - Retirement"/>
    <m/>
    <x v="1"/>
    <n v="2042"/>
    <b v="0"/>
  </r>
  <r>
    <x v="3"/>
    <s v="0211"/>
    <n v="0"/>
    <n v="0"/>
    <n v="2038"/>
    <n v="1994"/>
    <n v="-3344.15"/>
    <n v="0"/>
    <s v="55-S2 - Retirement"/>
    <m/>
    <x v="1"/>
    <n v="2042"/>
    <b v="0"/>
  </r>
  <r>
    <x v="3"/>
    <s v="0211"/>
    <n v="0"/>
    <n v="0"/>
    <n v="2038"/>
    <n v="1996"/>
    <n v="-512.95000000000005"/>
    <n v="0"/>
    <s v="55-S2 - Retirement"/>
    <m/>
    <x v="1"/>
    <n v="2042"/>
    <b v="0"/>
  </r>
  <r>
    <x v="3"/>
    <s v="0211"/>
    <n v="0"/>
    <n v="0"/>
    <n v="2038"/>
    <n v="1997"/>
    <n v="-22266.15"/>
    <n v="0"/>
    <s v="55-S2 - Retirement"/>
    <m/>
    <x v="1"/>
    <n v="2042"/>
    <b v="0"/>
  </r>
  <r>
    <x v="3"/>
    <s v="0211"/>
    <n v="0"/>
    <n v="0"/>
    <n v="2038"/>
    <n v="1998"/>
    <n v="-2402.94"/>
    <n v="0"/>
    <s v="55-S2 - Retirement"/>
    <m/>
    <x v="1"/>
    <n v="2042"/>
    <b v="0"/>
  </r>
  <r>
    <x v="3"/>
    <s v="0211"/>
    <n v="0"/>
    <n v="0"/>
    <n v="2038"/>
    <n v="2000"/>
    <n v="-109483.3"/>
    <n v="0"/>
    <s v="55-S2 - Retirement"/>
    <m/>
    <x v="1"/>
    <n v="2042"/>
    <b v="0"/>
  </r>
  <r>
    <x v="3"/>
    <s v="0211"/>
    <n v="0"/>
    <n v="0"/>
    <n v="2038"/>
    <n v="2001"/>
    <n v="-3087.92"/>
    <n v="0"/>
    <s v="55-S2 - Retirement"/>
    <m/>
    <x v="1"/>
    <n v="2042"/>
    <b v="0"/>
  </r>
  <r>
    <x v="3"/>
    <s v="0211"/>
    <n v="0"/>
    <n v="0"/>
    <n v="2038"/>
    <n v="2005"/>
    <n v="-143.53"/>
    <n v="0"/>
    <s v="55-S2 - Retirement"/>
    <m/>
    <x v="1"/>
    <n v="2042"/>
    <b v="0"/>
  </r>
  <r>
    <x v="3"/>
    <s v="0211"/>
    <n v="0"/>
    <n v="0"/>
    <n v="2038"/>
    <n v="2009"/>
    <n v="-39.69"/>
    <n v="0"/>
    <s v="55-S2 - Retirement"/>
    <m/>
    <x v="1"/>
    <n v="2042"/>
    <b v="0"/>
  </r>
  <r>
    <x v="3"/>
    <s v="0211"/>
    <n v="0"/>
    <n v="0"/>
    <n v="2038"/>
    <n v="2010"/>
    <n v="-2049.19"/>
    <n v="0"/>
    <s v="55-S2 - Retirement"/>
    <m/>
    <x v="1"/>
    <n v="2042"/>
    <b v="0"/>
  </r>
  <r>
    <x v="3"/>
    <s v="0211"/>
    <n v="0"/>
    <n v="0"/>
    <n v="2039"/>
    <n v="1972"/>
    <n v="-100482.25"/>
    <n v="0"/>
    <s v="55-S2 - Retirement"/>
    <m/>
    <x v="1"/>
    <n v="2042"/>
    <b v="0"/>
  </r>
  <r>
    <x v="3"/>
    <s v="0211"/>
    <n v="0"/>
    <n v="0"/>
    <n v="2039"/>
    <n v="1973"/>
    <n v="-4980.1400000000003"/>
    <n v="0"/>
    <s v="55-S2 - Retirement"/>
    <m/>
    <x v="1"/>
    <n v="2042"/>
    <b v="0"/>
  </r>
  <r>
    <x v="3"/>
    <s v="0211"/>
    <n v="0"/>
    <n v="0"/>
    <n v="2039"/>
    <n v="1974"/>
    <n v="-21738.22"/>
    <n v="0"/>
    <s v="55-S2 - Retirement"/>
    <m/>
    <x v="1"/>
    <n v="2042"/>
    <b v="0"/>
  </r>
  <r>
    <x v="3"/>
    <s v="0211"/>
    <n v="0"/>
    <n v="0"/>
    <n v="2039"/>
    <n v="1985"/>
    <n v="-156.49"/>
    <n v="0"/>
    <s v="55-S2 - Retirement"/>
    <m/>
    <x v="1"/>
    <n v="2042"/>
    <b v="0"/>
  </r>
  <r>
    <x v="3"/>
    <s v="0211"/>
    <n v="0"/>
    <n v="0"/>
    <n v="2039"/>
    <n v="1986"/>
    <n v="-1559.12"/>
    <n v="0"/>
    <s v="55-S2 - Retirement"/>
    <m/>
    <x v="1"/>
    <n v="2042"/>
    <b v="0"/>
  </r>
  <r>
    <x v="3"/>
    <s v="0211"/>
    <n v="0"/>
    <n v="0"/>
    <n v="2039"/>
    <n v="1987"/>
    <n v="-1416.69"/>
    <n v="0"/>
    <s v="55-S2 - Retirement"/>
    <m/>
    <x v="1"/>
    <n v="2042"/>
    <b v="0"/>
  </r>
  <r>
    <x v="3"/>
    <s v="0211"/>
    <n v="0"/>
    <n v="0"/>
    <n v="2039"/>
    <n v="1988"/>
    <n v="-2187.9"/>
    <n v="0"/>
    <s v="55-S2 - Retirement"/>
    <m/>
    <x v="1"/>
    <n v="2042"/>
    <b v="0"/>
  </r>
  <r>
    <x v="3"/>
    <s v="0211"/>
    <n v="0"/>
    <n v="0"/>
    <n v="2039"/>
    <n v="1993"/>
    <n v="-456.04"/>
    <n v="0"/>
    <s v="55-S2 - Retirement"/>
    <m/>
    <x v="1"/>
    <n v="2042"/>
    <b v="0"/>
  </r>
  <r>
    <x v="3"/>
    <s v="0211"/>
    <n v="0"/>
    <n v="0"/>
    <n v="2039"/>
    <n v="1994"/>
    <n v="-3435.93"/>
    <n v="0"/>
    <s v="55-S2 - Retirement"/>
    <m/>
    <x v="1"/>
    <n v="2042"/>
    <b v="0"/>
  </r>
  <r>
    <x v="3"/>
    <s v="0211"/>
    <n v="0"/>
    <n v="0"/>
    <n v="2039"/>
    <n v="1996"/>
    <n v="-529.62"/>
    <n v="0"/>
    <s v="55-S2 - Retirement"/>
    <m/>
    <x v="1"/>
    <n v="2042"/>
    <b v="0"/>
  </r>
  <r>
    <x v="3"/>
    <s v="0211"/>
    <n v="0"/>
    <n v="0"/>
    <n v="2039"/>
    <n v="1997"/>
    <n v="-23054.560000000001"/>
    <n v="0"/>
    <s v="55-S2 - Retirement"/>
    <m/>
    <x v="1"/>
    <n v="2042"/>
    <b v="0"/>
  </r>
  <r>
    <x v="3"/>
    <s v="0211"/>
    <n v="0"/>
    <n v="0"/>
    <n v="2039"/>
    <n v="1998"/>
    <n v="-2495.25"/>
    <n v="0"/>
    <s v="55-S2 - Retirement"/>
    <m/>
    <x v="1"/>
    <n v="2042"/>
    <b v="0"/>
  </r>
  <r>
    <x v="3"/>
    <s v="0211"/>
    <n v="0"/>
    <n v="0"/>
    <n v="2039"/>
    <n v="2000"/>
    <n v="-114676.36"/>
    <n v="0"/>
    <s v="55-S2 - Retirement"/>
    <m/>
    <x v="1"/>
    <n v="2042"/>
    <b v="0"/>
  </r>
  <r>
    <x v="3"/>
    <s v="0211"/>
    <n v="0"/>
    <n v="0"/>
    <n v="2039"/>
    <n v="2001"/>
    <n v="-3237.31"/>
    <n v="0"/>
    <s v="55-S2 - Retirement"/>
    <m/>
    <x v="1"/>
    <n v="2042"/>
    <b v="0"/>
  </r>
  <r>
    <x v="3"/>
    <s v="0211"/>
    <n v="0"/>
    <n v="0"/>
    <n v="2039"/>
    <n v="2005"/>
    <n v="-152.88999999999999"/>
    <n v="0"/>
    <s v="55-S2 - Retirement"/>
    <m/>
    <x v="1"/>
    <n v="2042"/>
    <b v="0"/>
  </r>
  <r>
    <x v="3"/>
    <s v="0211"/>
    <n v="0"/>
    <n v="0"/>
    <n v="2039"/>
    <n v="2009"/>
    <n v="-42.94"/>
    <n v="0"/>
    <s v="55-S2 - Retirement"/>
    <m/>
    <x v="1"/>
    <n v="2042"/>
    <b v="0"/>
  </r>
  <r>
    <x v="3"/>
    <s v="0211"/>
    <n v="0"/>
    <n v="0"/>
    <n v="2039"/>
    <n v="2010"/>
    <n v="-2227.6999999999998"/>
    <n v="0"/>
    <s v="55-S2 - Retirement"/>
    <m/>
    <x v="1"/>
    <n v="2042"/>
    <b v="0"/>
  </r>
  <r>
    <x v="3"/>
    <s v="0211"/>
    <n v="0"/>
    <n v="0"/>
    <n v="2040"/>
    <n v="1972"/>
    <n v="-97319.86"/>
    <n v="0"/>
    <s v="55-S2 - Retirement"/>
    <m/>
    <x v="1"/>
    <n v="2042"/>
    <b v="0"/>
  </r>
  <r>
    <x v="3"/>
    <s v="0211"/>
    <n v="0"/>
    <n v="0"/>
    <n v="2040"/>
    <n v="1973"/>
    <n v="-4833.05"/>
    <n v="0"/>
    <s v="55-S2 - Retirement"/>
    <m/>
    <x v="1"/>
    <n v="2042"/>
    <b v="0"/>
  </r>
  <r>
    <x v="3"/>
    <s v="0211"/>
    <n v="0"/>
    <n v="0"/>
    <n v="2040"/>
    <n v="1974"/>
    <n v="-21157.54"/>
    <n v="0"/>
    <s v="55-S2 - Retirement"/>
    <m/>
    <x v="1"/>
    <n v="2042"/>
    <b v="0"/>
  </r>
  <r>
    <x v="3"/>
    <s v="0211"/>
    <n v="0"/>
    <n v="0"/>
    <n v="2040"/>
    <n v="1985"/>
    <n v="-156.69"/>
    <n v="0"/>
    <s v="55-S2 - Retirement"/>
    <m/>
    <x v="1"/>
    <n v="2042"/>
    <b v="0"/>
  </r>
  <r>
    <x v="3"/>
    <s v="0211"/>
    <n v="0"/>
    <n v="0"/>
    <n v="2040"/>
    <n v="1986"/>
    <n v="-1564.9"/>
    <n v="0"/>
    <s v="55-S2 - Retirement"/>
    <m/>
    <x v="1"/>
    <n v="2042"/>
    <b v="0"/>
  </r>
  <r>
    <x v="3"/>
    <s v="0211"/>
    <n v="0"/>
    <n v="0"/>
    <n v="2040"/>
    <n v="1987"/>
    <n v="-1425.33"/>
    <n v="0"/>
    <s v="55-S2 - Retirement"/>
    <m/>
    <x v="1"/>
    <n v="2042"/>
    <b v="0"/>
  </r>
  <r>
    <x v="3"/>
    <s v="0211"/>
    <n v="0"/>
    <n v="0"/>
    <n v="2040"/>
    <n v="1988"/>
    <n v="-2206.5"/>
    <n v="0"/>
    <s v="55-S2 - Retirement"/>
    <m/>
    <x v="1"/>
    <n v="2042"/>
    <b v="0"/>
  </r>
  <r>
    <x v="3"/>
    <s v="0211"/>
    <n v="0"/>
    <n v="0"/>
    <n v="2040"/>
    <n v="1993"/>
    <n v="-465.75"/>
    <n v="0"/>
    <s v="55-S2 - Retirement"/>
    <m/>
    <x v="1"/>
    <n v="2042"/>
    <b v="0"/>
  </r>
  <r>
    <x v="3"/>
    <s v="0211"/>
    <n v="0"/>
    <n v="0"/>
    <n v="2040"/>
    <n v="1994"/>
    <n v="-3518.14"/>
    <n v="0"/>
    <s v="55-S2 - Retirement"/>
    <m/>
    <x v="1"/>
    <n v="2042"/>
    <b v="0"/>
  </r>
  <r>
    <x v="3"/>
    <s v="0211"/>
    <n v="0"/>
    <n v="0"/>
    <n v="2040"/>
    <n v="1996"/>
    <n v="-545.73"/>
    <n v="0"/>
    <s v="55-S2 - Retirement"/>
    <m/>
    <x v="1"/>
    <n v="2042"/>
    <b v="0"/>
  </r>
  <r>
    <x v="3"/>
    <s v="0211"/>
    <n v="0"/>
    <n v="0"/>
    <n v="2040"/>
    <n v="1997"/>
    <n v="-23803.72"/>
    <n v="0"/>
    <s v="55-S2 - Retirement"/>
    <m/>
    <x v="1"/>
    <n v="2042"/>
    <b v="0"/>
  </r>
  <r>
    <x v="3"/>
    <s v="0211"/>
    <n v="0"/>
    <n v="0"/>
    <n v="2040"/>
    <n v="1998"/>
    <n v="-2583.61"/>
    <n v="0"/>
    <s v="55-S2 - Retirement"/>
    <m/>
    <x v="1"/>
    <n v="2042"/>
    <b v="0"/>
  </r>
  <r>
    <x v="3"/>
    <s v="0211"/>
    <n v="0"/>
    <n v="0"/>
    <n v="2040"/>
    <n v="2000"/>
    <n v="-119438.81"/>
    <n v="0"/>
    <s v="55-S2 - Retirement"/>
    <m/>
    <x v="1"/>
    <n v="2042"/>
    <b v="0"/>
  </r>
  <r>
    <x v="3"/>
    <s v="0211"/>
    <n v="0"/>
    <n v="0"/>
    <n v="2040"/>
    <n v="2001"/>
    <n v="-3390.86"/>
    <n v="0"/>
    <s v="55-S2 - Retirement"/>
    <m/>
    <x v="1"/>
    <n v="2042"/>
    <b v="0"/>
  </r>
  <r>
    <x v="3"/>
    <s v="0211"/>
    <n v="0"/>
    <n v="0"/>
    <n v="2040"/>
    <n v="2005"/>
    <n v="-161.94999999999999"/>
    <n v="0"/>
    <s v="55-S2 - Retirement"/>
    <m/>
    <x v="1"/>
    <n v="2042"/>
    <b v="0"/>
  </r>
  <r>
    <x v="3"/>
    <s v="0211"/>
    <n v="0"/>
    <n v="0"/>
    <n v="2040"/>
    <n v="2009"/>
    <n v="-46.24"/>
    <n v="0"/>
    <s v="55-S2 - Retirement"/>
    <m/>
    <x v="1"/>
    <n v="2042"/>
    <b v="0"/>
  </r>
  <r>
    <x v="3"/>
    <s v="0211"/>
    <n v="0"/>
    <n v="0"/>
    <n v="2040"/>
    <n v="2010"/>
    <n v="-2409.89"/>
    <n v="0"/>
    <s v="55-S2 - Retirement"/>
    <m/>
    <x v="1"/>
    <n v="2042"/>
    <b v="0"/>
  </r>
  <r>
    <x v="3"/>
    <s v="0211"/>
    <n v="0"/>
    <n v="0"/>
    <n v="2041"/>
    <n v="1972"/>
    <n v="-94001.63"/>
    <n v="0"/>
    <s v="55-S2 - Retirement"/>
    <m/>
    <x v="1"/>
    <n v="2042"/>
    <b v="0"/>
  </r>
  <r>
    <x v="3"/>
    <s v="0211"/>
    <n v="0"/>
    <n v="0"/>
    <n v="2041"/>
    <n v="1973"/>
    <n v="-4680.9399999999996"/>
    <n v="0"/>
    <s v="55-S2 - Retirement"/>
    <m/>
    <x v="1"/>
    <n v="2042"/>
    <b v="0"/>
  </r>
  <r>
    <x v="3"/>
    <s v="0211"/>
    <n v="0"/>
    <n v="0"/>
    <n v="2041"/>
    <n v="1974"/>
    <n v="-20532.63"/>
    <n v="0"/>
    <s v="55-S2 - Retirement"/>
    <m/>
    <x v="1"/>
    <n v="2042"/>
    <b v="0"/>
  </r>
  <r>
    <x v="3"/>
    <s v="0211"/>
    <n v="0"/>
    <n v="0"/>
    <n v="2041"/>
    <n v="1985"/>
    <n v="-156.49"/>
    <n v="0"/>
    <s v="55-S2 - Retirement"/>
    <m/>
    <x v="1"/>
    <n v="2042"/>
    <b v="0"/>
  </r>
  <r>
    <x v="3"/>
    <s v="0211"/>
    <n v="0"/>
    <n v="0"/>
    <n v="2041"/>
    <n v="1986"/>
    <n v="-1566.93"/>
    <n v="0"/>
    <s v="55-S2 - Retirement"/>
    <m/>
    <x v="1"/>
    <n v="2042"/>
    <b v="0"/>
  </r>
  <r>
    <x v="3"/>
    <s v="0211"/>
    <n v="0"/>
    <n v="0"/>
    <n v="2041"/>
    <n v="1987"/>
    <n v="-1430.62"/>
    <n v="0"/>
    <s v="55-S2 - Retirement"/>
    <m/>
    <x v="1"/>
    <n v="2042"/>
    <b v="0"/>
  </r>
  <r>
    <x v="3"/>
    <s v="0211"/>
    <n v="0"/>
    <n v="0"/>
    <n v="2041"/>
    <n v="1988"/>
    <n v="-2219.96"/>
    <n v="0"/>
    <s v="55-S2 - Retirement"/>
    <m/>
    <x v="1"/>
    <n v="2042"/>
    <b v="0"/>
  </r>
  <r>
    <x v="3"/>
    <s v="0211"/>
    <n v="0"/>
    <n v="0"/>
    <n v="2041"/>
    <n v="1993"/>
    <n v="-474.47"/>
    <n v="0"/>
    <s v="55-S2 - Retirement"/>
    <m/>
    <x v="1"/>
    <n v="2042"/>
    <b v="0"/>
  </r>
  <r>
    <x v="3"/>
    <s v="0211"/>
    <n v="0"/>
    <n v="0"/>
    <n v="2041"/>
    <n v="1994"/>
    <n v="-3593.06"/>
    <n v="0"/>
    <s v="55-S2 - Retirement"/>
    <m/>
    <x v="1"/>
    <n v="2042"/>
    <b v="0"/>
  </r>
  <r>
    <x v="3"/>
    <s v="0211"/>
    <n v="0"/>
    <n v="0"/>
    <n v="2041"/>
    <n v="1996"/>
    <n v="-560.71"/>
    <n v="0"/>
    <s v="55-S2 - Retirement"/>
    <m/>
    <x v="1"/>
    <n v="2042"/>
    <b v="0"/>
  </r>
  <r>
    <x v="3"/>
    <s v="0211"/>
    <n v="0"/>
    <n v="0"/>
    <n v="2041"/>
    <n v="1997"/>
    <n v="-24528.17"/>
    <n v="0"/>
    <s v="55-S2 - Retirement"/>
    <m/>
    <x v="1"/>
    <n v="2042"/>
    <b v="0"/>
  </r>
  <r>
    <x v="3"/>
    <s v="0211"/>
    <n v="0"/>
    <n v="0"/>
    <n v="2041"/>
    <n v="1998"/>
    <n v="-2667.56"/>
    <n v="0"/>
    <s v="55-S2 - Retirement"/>
    <m/>
    <x v="1"/>
    <n v="2042"/>
    <b v="0"/>
  </r>
  <r>
    <x v="3"/>
    <s v="0211"/>
    <n v="0"/>
    <n v="0"/>
    <n v="2041"/>
    <n v="2000"/>
    <n v="-124027.56"/>
    <n v="0"/>
    <s v="55-S2 - Retirement"/>
    <m/>
    <x v="1"/>
    <n v="2042"/>
    <b v="0"/>
  </r>
  <r>
    <x v="3"/>
    <s v="0211"/>
    <n v="0"/>
    <n v="0"/>
    <n v="2041"/>
    <n v="2001"/>
    <n v="-3531.68"/>
    <n v="0"/>
    <s v="55-S2 - Retirement"/>
    <m/>
    <x v="1"/>
    <n v="2042"/>
    <b v="0"/>
  </r>
  <r>
    <x v="3"/>
    <s v="0211"/>
    <n v="0"/>
    <n v="0"/>
    <n v="2041"/>
    <n v="2005"/>
    <n v="-170.94"/>
    <n v="0"/>
    <s v="55-S2 - Retirement"/>
    <m/>
    <x v="1"/>
    <n v="2042"/>
    <b v="0"/>
  </r>
  <r>
    <x v="3"/>
    <s v="0211"/>
    <n v="0"/>
    <n v="0"/>
    <n v="2041"/>
    <n v="2009"/>
    <n v="-49.57"/>
    <n v="0"/>
    <s v="55-S2 - Retirement"/>
    <m/>
    <x v="1"/>
    <n v="2042"/>
    <b v="0"/>
  </r>
  <r>
    <x v="3"/>
    <s v="0211"/>
    <n v="0"/>
    <n v="0"/>
    <n v="2041"/>
    <n v="2010"/>
    <n v="-2595.0500000000002"/>
    <n v="0"/>
    <s v="55-S2 - Retirement"/>
    <m/>
    <x v="1"/>
    <n v="2042"/>
    <b v="0"/>
  </r>
  <r>
    <x v="3"/>
    <s v="0211"/>
    <n v="0"/>
    <n v="0"/>
    <n v="2042"/>
    <n v="1972"/>
    <n v="-1175890.08"/>
    <n v="0"/>
    <s v="55-S2 - Retirement"/>
    <m/>
    <x v="1"/>
    <n v="2042"/>
    <b v="1"/>
  </r>
  <r>
    <x v="3"/>
    <s v="0211"/>
    <n v="0"/>
    <n v="0"/>
    <n v="2042"/>
    <n v="1973"/>
    <n v="-61079.94"/>
    <n v="0"/>
    <s v="55-S2 - Retirement"/>
    <m/>
    <x v="1"/>
    <n v="2042"/>
    <b v="1"/>
  </r>
  <r>
    <x v="3"/>
    <s v="0211"/>
    <n v="0"/>
    <n v="0"/>
    <n v="2042"/>
    <n v="1974"/>
    <n v="-279377.25"/>
    <n v="0"/>
    <s v="55-S2 - Retirement"/>
    <m/>
    <x v="1"/>
    <n v="2042"/>
    <b v="1"/>
  </r>
  <r>
    <x v="3"/>
    <s v="0211"/>
    <n v="0"/>
    <n v="0"/>
    <n v="2042"/>
    <n v="1985"/>
    <n v="-3383.22"/>
    <n v="0"/>
    <s v="55-S2 - Retirement"/>
    <m/>
    <x v="1"/>
    <n v="2042"/>
    <b v="1"/>
  </r>
  <r>
    <x v="3"/>
    <s v="0211"/>
    <n v="0"/>
    <n v="0"/>
    <n v="2042"/>
    <n v="1986"/>
    <n v="-35398.019999999997"/>
    <n v="0"/>
    <s v="55-S2 - Retirement"/>
    <m/>
    <x v="1"/>
    <n v="2042"/>
    <b v="1"/>
  </r>
  <r>
    <x v="3"/>
    <s v="0211"/>
    <n v="0"/>
    <n v="0"/>
    <n v="2042"/>
    <n v="1987"/>
    <n v="-33793.03"/>
    <n v="0"/>
    <s v="55-S2 - Retirement"/>
    <m/>
    <x v="1"/>
    <n v="2042"/>
    <b v="1"/>
  </r>
  <r>
    <x v="3"/>
    <s v="0211"/>
    <n v="0"/>
    <n v="0"/>
    <n v="2042"/>
    <n v="1988"/>
    <n v="-54860.959999999999"/>
    <n v="0"/>
    <s v="55-S2 - Retirement"/>
    <m/>
    <x v="1"/>
    <n v="2042"/>
    <b v="1"/>
  </r>
  <r>
    <x v="3"/>
    <s v="0211"/>
    <n v="0"/>
    <n v="0"/>
    <n v="2042"/>
    <n v="1993"/>
    <n v="-14862.68"/>
    <n v="0"/>
    <s v="55-S2 - Retirement"/>
    <m/>
    <x v="1"/>
    <n v="2042"/>
    <b v="1"/>
  </r>
  <r>
    <x v="3"/>
    <s v="0211"/>
    <n v="0"/>
    <n v="0"/>
    <n v="2042"/>
    <n v="1994"/>
    <n v="-118318.81"/>
    <n v="0"/>
    <s v="55-S2 - Retirement"/>
    <m/>
    <x v="1"/>
    <n v="2042"/>
    <b v="1"/>
  </r>
  <r>
    <x v="3"/>
    <s v="0211"/>
    <n v="0"/>
    <n v="0"/>
    <n v="2042"/>
    <n v="1996"/>
    <n v="-20469.07"/>
    <n v="0"/>
    <s v="55-S2 - Retirement"/>
    <m/>
    <x v="1"/>
    <n v="2042"/>
    <b v="1"/>
  </r>
  <r>
    <x v="3"/>
    <s v="0211"/>
    <n v="0"/>
    <n v="0"/>
    <n v="2042"/>
    <n v="1997"/>
    <n v="-945187.96"/>
    <n v="0"/>
    <s v="55-S2 - Retirement"/>
    <m/>
    <x v="1"/>
    <n v="2042"/>
    <b v="1"/>
  </r>
  <r>
    <x v="3"/>
    <s v="0211"/>
    <n v="0"/>
    <n v="0"/>
    <n v="2042"/>
    <n v="1998"/>
    <n v="-108671.18"/>
    <n v="0"/>
    <s v="55-S2 - Retirement"/>
    <m/>
    <x v="1"/>
    <n v="2042"/>
    <b v="1"/>
  </r>
  <r>
    <x v="3"/>
    <s v="0211"/>
    <n v="0"/>
    <n v="0"/>
    <n v="2042"/>
    <n v="2000"/>
    <n v="-5662552.8799999999"/>
    <n v="0"/>
    <s v="55-S2 - Retirement"/>
    <m/>
    <x v="1"/>
    <n v="2042"/>
    <b v="1"/>
  </r>
  <r>
    <x v="3"/>
    <s v="0211"/>
    <n v="0"/>
    <n v="0"/>
    <n v="2042"/>
    <n v="2001"/>
    <n v="-171103.17"/>
    <n v="0"/>
    <s v="55-S2 - Retirement"/>
    <m/>
    <x v="1"/>
    <n v="2042"/>
    <b v="1"/>
  </r>
  <r>
    <x v="3"/>
    <s v="0211"/>
    <n v="0"/>
    <n v="0"/>
    <n v="2042"/>
    <n v="2005"/>
    <n v="-10733.9"/>
    <n v="0"/>
    <s v="55-S2 - Retirement"/>
    <m/>
    <x v="1"/>
    <n v="2042"/>
    <b v="1"/>
  </r>
  <r>
    <x v="3"/>
    <s v="0211"/>
    <n v="0"/>
    <n v="0"/>
    <n v="2042"/>
    <n v="2009"/>
    <n v="-4197.59"/>
    <n v="0"/>
    <s v="55-S2 - Retirement"/>
    <m/>
    <x v="1"/>
    <n v="2042"/>
    <b v="1"/>
  </r>
  <r>
    <x v="3"/>
    <s v="0211"/>
    <n v="0"/>
    <n v="0"/>
    <n v="2042"/>
    <n v="2010"/>
    <n v="-238372.95"/>
    <n v="0"/>
    <s v="55-S2 - Retirement"/>
    <m/>
    <x v="1"/>
    <n v="2042"/>
    <b v="1"/>
  </r>
  <r>
    <x v="3"/>
    <s v="0212"/>
    <n v="0"/>
    <n v="0"/>
    <n v="2011"/>
    <n v="1980"/>
    <n v="-51290.71"/>
    <n v="0"/>
    <s v="55-S2 - Retirement"/>
    <m/>
    <x v="1"/>
    <n v="2042"/>
    <b v="0"/>
  </r>
  <r>
    <x v="3"/>
    <s v="0212"/>
    <n v="0"/>
    <n v="0"/>
    <n v="2011"/>
    <n v="1981"/>
    <n v="-3857.79"/>
    <n v="0"/>
    <s v="55-S2 - Retirement"/>
    <m/>
    <x v="1"/>
    <n v="2042"/>
    <b v="0"/>
  </r>
  <r>
    <x v="3"/>
    <s v="0212"/>
    <n v="0"/>
    <n v="0"/>
    <n v="2011"/>
    <n v="1982"/>
    <n v="-649.66"/>
    <n v="0"/>
    <s v="55-S2 - Retirement"/>
    <m/>
    <x v="1"/>
    <n v="2042"/>
    <b v="0"/>
  </r>
  <r>
    <x v="3"/>
    <s v="0212"/>
    <n v="0"/>
    <n v="0"/>
    <n v="2011"/>
    <n v="1983"/>
    <n v="-416.52"/>
    <n v="0"/>
    <s v="55-S2 - Retirement"/>
    <m/>
    <x v="1"/>
    <n v="2042"/>
    <b v="0"/>
  </r>
  <r>
    <x v="3"/>
    <s v="0212"/>
    <n v="0"/>
    <n v="0"/>
    <n v="2011"/>
    <n v="1996"/>
    <n v="-34.76"/>
    <n v="0"/>
    <s v="55-S2 - Retirement"/>
    <m/>
    <x v="1"/>
    <n v="2042"/>
    <b v="0"/>
  </r>
  <r>
    <x v="3"/>
    <s v="0212"/>
    <n v="0"/>
    <n v="0"/>
    <n v="2011"/>
    <n v="2000"/>
    <n v="-119.82"/>
    <n v="0"/>
    <s v="55-S2 - Retirement"/>
    <m/>
    <x v="1"/>
    <n v="2042"/>
    <b v="0"/>
  </r>
  <r>
    <x v="3"/>
    <s v="0212"/>
    <n v="0"/>
    <n v="0"/>
    <n v="2012"/>
    <n v="1980"/>
    <n v="-54990"/>
    <n v="0"/>
    <s v="55-S2 - Retirement"/>
    <m/>
    <x v="1"/>
    <n v="2042"/>
    <b v="0"/>
  </r>
  <r>
    <x v="3"/>
    <s v="0212"/>
    <n v="0"/>
    <n v="0"/>
    <n v="2012"/>
    <n v="1981"/>
    <n v="-4154.18"/>
    <n v="0"/>
    <s v="55-S2 - Retirement"/>
    <m/>
    <x v="1"/>
    <n v="2042"/>
    <b v="0"/>
  </r>
  <r>
    <x v="3"/>
    <s v="0212"/>
    <n v="0"/>
    <n v="0"/>
    <n v="2012"/>
    <n v="1982"/>
    <n v="-702.79"/>
    <n v="0"/>
    <s v="55-S2 - Retirement"/>
    <m/>
    <x v="1"/>
    <n v="2042"/>
    <b v="0"/>
  </r>
  <r>
    <x v="3"/>
    <s v="0212"/>
    <n v="0"/>
    <n v="0"/>
    <n v="2012"/>
    <n v="1983"/>
    <n v="-452.8"/>
    <n v="0"/>
    <s v="55-S2 - Retirement"/>
    <m/>
    <x v="1"/>
    <n v="2042"/>
    <b v="0"/>
  </r>
  <r>
    <x v="3"/>
    <s v="0212"/>
    <n v="0"/>
    <n v="0"/>
    <n v="2012"/>
    <n v="1996"/>
    <n v="-42.33"/>
    <n v="0"/>
    <s v="55-S2 - Retirement"/>
    <m/>
    <x v="1"/>
    <n v="2042"/>
    <b v="0"/>
  </r>
  <r>
    <x v="3"/>
    <s v="0212"/>
    <n v="0"/>
    <n v="0"/>
    <n v="2012"/>
    <n v="2000"/>
    <n v="-159.99"/>
    <n v="0"/>
    <s v="55-S2 - Retirement"/>
    <m/>
    <x v="1"/>
    <n v="2042"/>
    <b v="0"/>
  </r>
  <r>
    <x v="3"/>
    <s v="0212"/>
    <n v="0"/>
    <n v="0"/>
    <n v="2013"/>
    <n v="1980"/>
    <n v="-58817.21"/>
    <n v="0"/>
    <s v="55-S2 - Retirement"/>
    <m/>
    <x v="1"/>
    <n v="2042"/>
    <b v="0"/>
  </r>
  <r>
    <x v="3"/>
    <s v="0212"/>
    <n v="0"/>
    <n v="0"/>
    <n v="2013"/>
    <n v="1981"/>
    <n v="-4453.8"/>
    <n v="0"/>
    <s v="55-S2 - Retirement"/>
    <m/>
    <x v="1"/>
    <n v="2042"/>
    <b v="0"/>
  </r>
  <r>
    <x v="3"/>
    <s v="0212"/>
    <n v="0"/>
    <n v="0"/>
    <n v="2013"/>
    <n v="1982"/>
    <n v="-756.78"/>
    <n v="0"/>
    <s v="55-S2 - Retirement"/>
    <m/>
    <x v="1"/>
    <n v="2042"/>
    <b v="0"/>
  </r>
  <r>
    <x v="3"/>
    <s v="0212"/>
    <n v="0"/>
    <n v="0"/>
    <n v="2013"/>
    <n v="1983"/>
    <n v="-489.83"/>
    <n v="0"/>
    <s v="55-S2 - Retirement"/>
    <m/>
    <x v="1"/>
    <n v="2042"/>
    <b v="0"/>
  </r>
  <r>
    <x v="3"/>
    <s v="0212"/>
    <n v="0"/>
    <n v="0"/>
    <n v="2013"/>
    <n v="1996"/>
    <n v="-51.34"/>
    <n v="0"/>
    <s v="55-S2 - Retirement"/>
    <m/>
    <x v="1"/>
    <n v="2042"/>
    <b v="0"/>
  </r>
  <r>
    <x v="3"/>
    <s v="0212"/>
    <n v="0"/>
    <n v="0"/>
    <n v="2013"/>
    <n v="2000"/>
    <n v="-206.19"/>
    <n v="0"/>
    <s v="55-S2 - Retirement"/>
    <m/>
    <x v="1"/>
    <n v="2042"/>
    <b v="0"/>
  </r>
  <r>
    <x v="3"/>
    <s v="0212"/>
    <n v="0"/>
    <n v="0"/>
    <n v="2014"/>
    <n v="1980"/>
    <n v="-62650.28"/>
    <n v="0"/>
    <s v="55-S2 - Retirement"/>
    <m/>
    <x v="1"/>
    <n v="2042"/>
    <b v="0"/>
  </r>
  <r>
    <x v="3"/>
    <s v="0212"/>
    <n v="0"/>
    <n v="0"/>
    <n v="2014"/>
    <n v="1981"/>
    <n v="-4763.7700000000004"/>
    <n v="0"/>
    <s v="55-S2 - Retirement"/>
    <m/>
    <x v="1"/>
    <n v="2042"/>
    <b v="0"/>
  </r>
  <r>
    <x v="3"/>
    <s v="0212"/>
    <n v="0"/>
    <n v="0"/>
    <n v="2014"/>
    <n v="1982"/>
    <n v="-811.37"/>
    <n v="0"/>
    <s v="55-S2 - Retirement"/>
    <m/>
    <x v="1"/>
    <n v="2042"/>
    <b v="0"/>
  </r>
  <r>
    <x v="3"/>
    <s v="0212"/>
    <n v="0"/>
    <n v="0"/>
    <n v="2014"/>
    <n v="1983"/>
    <n v="-527.47"/>
    <n v="0"/>
    <s v="55-S2 - Retirement"/>
    <m/>
    <x v="1"/>
    <n v="2042"/>
    <b v="0"/>
  </r>
  <r>
    <x v="3"/>
    <s v="0212"/>
    <n v="0"/>
    <n v="0"/>
    <n v="2014"/>
    <n v="1996"/>
    <n v="-60.84"/>
    <n v="0"/>
    <s v="55-S2 - Retirement"/>
    <m/>
    <x v="1"/>
    <n v="2042"/>
    <b v="0"/>
  </r>
  <r>
    <x v="3"/>
    <s v="0212"/>
    <n v="0"/>
    <n v="0"/>
    <n v="2014"/>
    <n v="2000"/>
    <n v="-261.07"/>
    <n v="0"/>
    <s v="55-S2 - Retirement"/>
    <m/>
    <x v="1"/>
    <n v="2042"/>
    <b v="0"/>
  </r>
  <r>
    <x v="3"/>
    <s v="0212"/>
    <n v="0"/>
    <n v="0"/>
    <n v="2015"/>
    <n v="1980"/>
    <n v="-66364.210000000006"/>
    <n v="0"/>
    <s v="55-S2 - Retirement"/>
    <m/>
    <x v="1"/>
    <n v="2042"/>
    <b v="0"/>
  </r>
  <r>
    <x v="3"/>
    <s v="0212"/>
    <n v="0"/>
    <n v="0"/>
    <n v="2015"/>
    <n v="1981"/>
    <n v="-5074.22"/>
    <n v="0"/>
    <s v="55-S2 - Retirement"/>
    <m/>
    <x v="1"/>
    <n v="2042"/>
    <b v="0"/>
  </r>
  <r>
    <x v="3"/>
    <s v="0212"/>
    <n v="0"/>
    <n v="0"/>
    <n v="2015"/>
    <n v="1982"/>
    <n v="-867.84"/>
    <n v="0"/>
    <s v="55-S2 - Retirement"/>
    <m/>
    <x v="1"/>
    <n v="2042"/>
    <b v="0"/>
  </r>
  <r>
    <x v="3"/>
    <s v="0212"/>
    <n v="0"/>
    <n v="0"/>
    <n v="2015"/>
    <n v="1983"/>
    <n v="-565.51"/>
    <n v="0"/>
    <s v="55-S2 - Retirement"/>
    <m/>
    <x v="1"/>
    <n v="2042"/>
    <b v="0"/>
  </r>
  <r>
    <x v="3"/>
    <s v="0212"/>
    <n v="0"/>
    <n v="0"/>
    <n v="2015"/>
    <n v="1996"/>
    <n v="-71.239999999999995"/>
    <n v="0"/>
    <s v="55-S2 - Retirement"/>
    <m/>
    <x v="1"/>
    <n v="2042"/>
    <b v="0"/>
  </r>
  <r>
    <x v="3"/>
    <s v="0212"/>
    <n v="0"/>
    <n v="0"/>
    <n v="2015"/>
    <n v="2000"/>
    <n v="-322.89999999999998"/>
    <n v="0"/>
    <s v="55-S2 - Retirement"/>
    <m/>
    <x v="1"/>
    <n v="2042"/>
    <b v="0"/>
  </r>
  <r>
    <x v="3"/>
    <s v="0212"/>
    <n v="0"/>
    <n v="0"/>
    <n v="2016"/>
    <n v="1980"/>
    <n v="-70046.31"/>
    <n v="0"/>
    <s v="55-S2 - Retirement"/>
    <m/>
    <x v="1"/>
    <n v="2042"/>
    <b v="0"/>
  </r>
  <r>
    <x v="3"/>
    <s v="0212"/>
    <n v="0"/>
    <n v="0"/>
    <n v="2016"/>
    <n v="1981"/>
    <n v="-5375.03"/>
    <n v="0"/>
    <s v="55-S2 - Retirement"/>
    <m/>
    <x v="1"/>
    <n v="2042"/>
    <b v="0"/>
  </r>
  <r>
    <x v="3"/>
    <s v="0212"/>
    <n v="0"/>
    <n v="0"/>
    <n v="2016"/>
    <n v="1982"/>
    <n v="-924.39"/>
    <n v="0"/>
    <s v="55-S2 - Retirement"/>
    <m/>
    <x v="1"/>
    <n v="2042"/>
    <b v="0"/>
  </r>
  <r>
    <x v="3"/>
    <s v="0212"/>
    <n v="0"/>
    <n v="0"/>
    <n v="2016"/>
    <n v="1983"/>
    <n v="-604.87"/>
    <n v="0"/>
    <s v="55-S2 - Retirement"/>
    <m/>
    <x v="1"/>
    <n v="2042"/>
    <b v="0"/>
  </r>
  <r>
    <x v="3"/>
    <s v="0212"/>
    <n v="0"/>
    <n v="0"/>
    <n v="2016"/>
    <n v="1996"/>
    <n v="-82.54"/>
    <n v="0"/>
    <s v="55-S2 - Retirement"/>
    <m/>
    <x v="1"/>
    <n v="2042"/>
    <b v="0"/>
  </r>
  <r>
    <x v="3"/>
    <s v="0212"/>
    <n v="0"/>
    <n v="0"/>
    <n v="2016"/>
    <n v="2000"/>
    <n v="-393.26"/>
    <n v="0"/>
    <s v="55-S2 - Retirement"/>
    <m/>
    <x v="1"/>
    <n v="2042"/>
    <b v="0"/>
  </r>
  <r>
    <x v="3"/>
    <s v="0212"/>
    <n v="0"/>
    <n v="0"/>
    <n v="2017"/>
    <n v="1980"/>
    <n v="-73676.53"/>
    <n v="0"/>
    <s v="55-S2 - Retirement"/>
    <m/>
    <x v="1"/>
    <n v="2042"/>
    <b v="0"/>
  </r>
  <r>
    <x v="3"/>
    <s v="0212"/>
    <n v="0"/>
    <n v="0"/>
    <n v="2017"/>
    <n v="1981"/>
    <n v="-5673.25"/>
    <n v="0"/>
    <s v="55-S2 - Retirement"/>
    <m/>
    <x v="1"/>
    <n v="2042"/>
    <b v="0"/>
  </r>
  <r>
    <x v="3"/>
    <s v="0212"/>
    <n v="0"/>
    <n v="0"/>
    <n v="2017"/>
    <n v="1982"/>
    <n v="-979.19"/>
    <n v="0"/>
    <s v="55-S2 - Retirement"/>
    <m/>
    <x v="1"/>
    <n v="2042"/>
    <b v="0"/>
  </r>
  <r>
    <x v="3"/>
    <s v="0212"/>
    <n v="0"/>
    <n v="0"/>
    <n v="2017"/>
    <n v="1983"/>
    <n v="-644.29"/>
    <n v="0"/>
    <s v="55-S2 - Retirement"/>
    <m/>
    <x v="1"/>
    <n v="2042"/>
    <b v="0"/>
  </r>
  <r>
    <x v="3"/>
    <s v="0212"/>
    <n v="0"/>
    <n v="0"/>
    <n v="2017"/>
    <n v="1996"/>
    <n v="-94.73"/>
    <n v="0"/>
    <s v="55-S2 - Retirement"/>
    <m/>
    <x v="1"/>
    <n v="2042"/>
    <b v="0"/>
  </r>
  <r>
    <x v="3"/>
    <s v="0212"/>
    <n v="0"/>
    <n v="0"/>
    <n v="2017"/>
    <n v="2000"/>
    <n v="-476.93"/>
    <n v="0"/>
    <s v="55-S2 - Retirement"/>
    <m/>
    <x v="1"/>
    <n v="2042"/>
    <b v="0"/>
  </r>
  <r>
    <x v="3"/>
    <s v="0212"/>
    <n v="0"/>
    <n v="0"/>
    <n v="2018"/>
    <n v="1980"/>
    <n v="-77240.800000000003"/>
    <n v="0"/>
    <s v="55-S2 - Retirement"/>
    <m/>
    <x v="1"/>
    <n v="2042"/>
    <b v="0"/>
  </r>
  <r>
    <x v="3"/>
    <s v="0212"/>
    <n v="0"/>
    <n v="0"/>
    <n v="2018"/>
    <n v="1981"/>
    <n v="-5967.27"/>
    <n v="0"/>
    <s v="55-S2 - Retirement"/>
    <m/>
    <x v="1"/>
    <n v="2042"/>
    <b v="0"/>
  </r>
  <r>
    <x v="3"/>
    <s v="0212"/>
    <n v="0"/>
    <n v="0"/>
    <n v="2018"/>
    <n v="1982"/>
    <n v="-1033.52"/>
    <n v="0"/>
    <s v="55-S2 - Retirement"/>
    <m/>
    <x v="1"/>
    <n v="2042"/>
    <b v="0"/>
  </r>
  <r>
    <x v="3"/>
    <s v="0212"/>
    <n v="0"/>
    <n v="0"/>
    <n v="2018"/>
    <n v="1983"/>
    <n v="-682.48"/>
    <n v="0"/>
    <s v="55-S2 - Retirement"/>
    <m/>
    <x v="1"/>
    <n v="2042"/>
    <b v="0"/>
  </r>
  <r>
    <x v="3"/>
    <s v="0212"/>
    <n v="0"/>
    <n v="0"/>
    <n v="2018"/>
    <n v="1996"/>
    <n v="-108.15"/>
    <n v="0"/>
    <s v="55-S2 - Retirement"/>
    <m/>
    <x v="1"/>
    <n v="2042"/>
    <b v="0"/>
  </r>
  <r>
    <x v="3"/>
    <s v="0212"/>
    <n v="0"/>
    <n v="0"/>
    <n v="2018"/>
    <n v="2000"/>
    <n v="-565.15"/>
    <n v="0"/>
    <s v="55-S2 - Retirement"/>
    <m/>
    <x v="1"/>
    <n v="2042"/>
    <b v="0"/>
  </r>
  <r>
    <x v="3"/>
    <s v="0212"/>
    <n v="0"/>
    <n v="0"/>
    <n v="2019"/>
    <n v="1980"/>
    <n v="-80904.52"/>
    <n v="0"/>
    <s v="55-S2 - Retirement"/>
    <m/>
    <x v="1"/>
    <n v="2042"/>
    <b v="0"/>
  </r>
  <r>
    <x v="3"/>
    <s v="0212"/>
    <n v="0"/>
    <n v="0"/>
    <n v="2019"/>
    <n v="1981"/>
    <n v="-6255.95"/>
    <n v="0"/>
    <s v="55-S2 - Retirement"/>
    <m/>
    <x v="1"/>
    <n v="2042"/>
    <b v="0"/>
  </r>
  <r>
    <x v="3"/>
    <s v="0212"/>
    <n v="0"/>
    <n v="0"/>
    <n v="2019"/>
    <n v="1982"/>
    <n v="-1087.08"/>
    <n v="0"/>
    <s v="55-S2 - Retirement"/>
    <m/>
    <x v="1"/>
    <n v="2042"/>
    <b v="0"/>
  </r>
  <r>
    <x v="3"/>
    <s v="0212"/>
    <n v="0"/>
    <n v="0"/>
    <n v="2019"/>
    <n v="1983"/>
    <n v="-720.35"/>
    <n v="0"/>
    <s v="55-S2 - Retirement"/>
    <m/>
    <x v="1"/>
    <n v="2042"/>
    <b v="0"/>
  </r>
  <r>
    <x v="3"/>
    <s v="0212"/>
    <n v="0"/>
    <n v="0"/>
    <n v="2019"/>
    <n v="1996"/>
    <n v="-122.45"/>
    <n v="0"/>
    <s v="55-S2 - Retirement"/>
    <m/>
    <x v="1"/>
    <n v="2042"/>
    <b v="0"/>
  </r>
  <r>
    <x v="3"/>
    <s v="0212"/>
    <n v="0"/>
    <n v="0"/>
    <n v="2019"/>
    <n v="2000"/>
    <n v="-661.81"/>
    <n v="0"/>
    <s v="55-S2 - Retirement"/>
    <m/>
    <x v="1"/>
    <n v="2042"/>
    <b v="0"/>
  </r>
  <r>
    <x v="3"/>
    <s v="0212"/>
    <n v="0"/>
    <n v="0"/>
    <n v="2020"/>
    <n v="1980"/>
    <n v="-84264.44"/>
    <n v="0"/>
    <s v="55-S2 - Retirement"/>
    <m/>
    <x v="1"/>
    <n v="2042"/>
    <b v="0"/>
  </r>
  <r>
    <x v="3"/>
    <s v="0212"/>
    <n v="0"/>
    <n v="0"/>
    <n v="2020"/>
    <n v="1981"/>
    <n v="-6552.69"/>
    <n v="0"/>
    <s v="55-S2 - Retirement"/>
    <m/>
    <x v="1"/>
    <n v="2042"/>
    <b v="0"/>
  </r>
  <r>
    <x v="3"/>
    <s v="0212"/>
    <n v="0"/>
    <n v="0"/>
    <n v="2020"/>
    <n v="1982"/>
    <n v="-1139.67"/>
    <n v="0"/>
    <s v="55-S2 - Retirement"/>
    <m/>
    <x v="1"/>
    <n v="2042"/>
    <b v="0"/>
  </r>
  <r>
    <x v="3"/>
    <s v="0212"/>
    <n v="0"/>
    <n v="0"/>
    <n v="2020"/>
    <n v="1983"/>
    <n v="-757.68"/>
    <n v="0"/>
    <s v="55-S2 - Retirement"/>
    <m/>
    <x v="1"/>
    <n v="2042"/>
    <b v="0"/>
  </r>
  <r>
    <x v="3"/>
    <s v="0212"/>
    <n v="0"/>
    <n v="0"/>
    <n v="2020"/>
    <n v="1996"/>
    <n v="-137.16999999999999"/>
    <n v="0"/>
    <s v="55-S2 - Retirement"/>
    <m/>
    <x v="1"/>
    <n v="2042"/>
    <b v="0"/>
  </r>
  <r>
    <x v="3"/>
    <s v="0212"/>
    <n v="0"/>
    <n v="0"/>
    <n v="2020"/>
    <n v="2000"/>
    <n v="-766.78"/>
    <n v="0"/>
    <s v="55-S2 - Retirement"/>
    <m/>
    <x v="1"/>
    <n v="2042"/>
    <b v="0"/>
  </r>
  <r>
    <x v="3"/>
    <s v="0212"/>
    <n v="0"/>
    <n v="0"/>
    <n v="2021"/>
    <n v="1980"/>
    <n v="-87501.82"/>
    <n v="0"/>
    <s v="55-S2 - Retirement"/>
    <m/>
    <x v="1"/>
    <n v="2042"/>
    <b v="0"/>
  </r>
  <r>
    <x v="3"/>
    <s v="0212"/>
    <n v="0"/>
    <n v="0"/>
    <n v="2021"/>
    <n v="1981"/>
    <n v="-6824.82"/>
    <n v="0"/>
    <s v="55-S2 - Retirement"/>
    <m/>
    <x v="1"/>
    <n v="2042"/>
    <b v="0"/>
  </r>
  <r>
    <x v="3"/>
    <s v="0212"/>
    <n v="0"/>
    <n v="0"/>
    <n v="2021"/>
    <n v="1982"/>
    <n v="-1193.73"/>
    <n v="0"/>
    <s v="55-S2 - Retirement"/>
    <m/>
    <x v="1"/>
    <n v="2042"/>
    <b v="0"/>
  </r>
  <r>
    <x v="3"/>
    <s v="0212"/>
    <n v="0"/>
    <n v="0"/>
    <n v="2021"/>
    <n v="1983"/>
    <n v="-794.33"/>
    <n v="0"/>
    <s v="55-S2 - Retirement"/>
    <m/>
    <x v="1"/>
    <n v="2042"/>
    <b v="0"/>
  </r>
  <r>
    <x v="3"/>
    <s v="0212"/>
    <n v="0"/>
    <n v="0"/>
    <n v="2021"/>
    <n v="1996"/>
    <n v="-152.61000000000001"/>
    <n v="0"/>
    <s v="55-S2 - Retirement"/>
    <m/>
    <x v="1"/>
    <n v="2042"/>
    <b v="0"/>
  </r>
  <r>
    <x v="3"/>
    <s v="0212"/>
    <n v="0"/>
    <n v="0"/>
    <n v="2021"/>
    <n v="2000"/>
    <n v="-879.94"/>
    <n v="0"/>
    <s v="55-S2 - Retirement"/>
    <m/>
    <x v="1"/>
    <n v="2042"/>
    <b v="0"/>
  </r>
  <r>
    <x v="3"/>
    <s v="0212"/>
    <n v="0"/>
    <n v="0"/>
    <n v="2022"/>
    <n v="1980"/>
    <n v="-90600.14"/>
    <n v="0"/>
    <s v="55-S2 - Retirement"/>
    <m/>
    <x v="1"/>
    <n v="2042"/>
    <b v="0"/>
  </r>
  <r>
    <x v="3"/>
    <s v="0212"/>
    <n v="0"/>
    <n v="0"/>
    <n v="2022"/>
    <n v="1981"/>
    <n v="-7087.02"/>
    <n v="0"/>
    <s v="55-S2 - Retirement"/>
    <m/>
    <x v="1"/>
    <n v="2042"/>
    <b v="0"/>
  </r>
  <r>
    <x v="3"/>
    <s v="0212"/>
    <n v="0"/>
    <n v="0"/>
    <n v="2022"/>
    <n v="1982"/>
    <n v="-1243.3"/>
    <n v="0"/>
    <s v="55-S2 - Retirement"/>
    <m/>
    <x v="1"/>
    <n v="2042"/>
    <b v="0"/>
  </r>
  <r>
    <x v="3"/>
    <s v="0212"/>
    <n v="0"/>
    <n v="0"/>
    <n v="2022"/>
    <n v="1983"/>
    <n v="-832.01"/>
    <n v="0"/>
    <s v="55-S2 - Retirement"/>
    <m/>
    <x v="1"/>
    <n v="2042"/>
    <b v="0"/>
  </r>
  <r>
    <x v="3"/>
    <s v="0212"/>
    <n v="0"/>
    <n v="0"/>
    <n v="2022"/>
    <n v="1996"/>
    <n v="-168.7"/>
    <n v="0"/>
    <s v="55-S2 - Retirement"/>
    <m/>
    <x v="1"/>
    <n v="2042"/>
    <b v="0"/>
  </r>
  <r>
    <x v="3"/>
    <s v="0212"/>
    <n v="0"/>
    <n v="0"/>
    <n v="2022"/>
    <n v="2000"/>
    <n v="-1004.61"/>
    <n v="0"/>
    <s v="55-S2 - Retirement"/>
    <m/>
    <x v="1"/>
    <n v="2042"/>
    <b v="0"/>
  </r>
  <r>
    <x v="3"/>
    <s v="0212"/>
    <n v="0"/>
    <n v="0"/>
    <n v="2023"/>
    <n v="1980"/>
    <n v="-93544.18"/>
    <n v="0"/>
    <s v="55-S2 - Retirement"/>
    <m/>
    <x v="1"/>
    <n v="2042"/>
    <b v="0"/>
  </r>
  <r>
    <x v="3"/>
    <s v="0212"/>
    <n v="0"/>
    <n v="0"/>
    <n v="2023"/>
    <n v="1981"/>
    <n v="-7337.96"/>
    <n v="0"/>
    <s v="55-S2 - Retirement"/>
    <m/>
    <x v="1"/>
    <n v="2042"/>
    <b v="0"/>
  </r>
  <r>
    <x v="3"/>
    <s v="0212"/>
    <n v="0"/>
    <n v="0"/>
    <n v="2023"/>
    <n v="1982"/>
    <n v="-1291.07"/>
    <n v="0"/>
    <s v="55-S2 - Retirement"/>
    <m/>
    <x v="1"/>
    <n v="2042"/>
    <b v="0"/>
  </r>
  <r>
    <x v="3"/>
    <s v="0212"/>
    <n v="0"/>
    <n v="0"/>
    <n v="2023"/>
    <n v="1983"/>
    <n v="-866.56"/>
    <n v="0"/>
    <s v="55-S2 - Retirement"/>
    <m/>
    <x v="1"/>
    <n v="2042"/>
    <b v="0"/>
  </r>
  <r>
    <x v="3"/>
    <s v="0212"/>
    <n v="0"/>
    <n v="0"/>
    <n v="2023"/>
    <n v="1996"/>
    <n v="-185.39"/>
    <n v="0"/>
    <s v="55-S2 - Retirement"/>
    <m/>
    <x v="1"/>
    <n v="2042"/>
    <b v="0"/>
  </r>
  <r>
    <x v="3"/>
    <s v="0212"/>
    <n v="0"/>
    <n v="0"/>
    <n v="2023"/>
    <n v="2000"/>
    <n v="-1137.52"/>
    <n v="0"/>
    <s v="55-S2 - Retirement"/>
    <m/>
    <x v="1"/>
    <n v="2042"/>
    <b v="0"/>
  </r>
  <r>
    <x v="3"/>
    <s v="0212"/>
    <n v="0"/>
    <n v="0"/>
    <n v="2024"/>
    <n v="1980"/>
    <n v="-96391.15"/>
    <n v="0"/>
    <s v="55-S2 - Retirement"/>
    <m/>
    <x v="1"/>
    <n v="2042"/>
    <b v="0"/>
  </r>
  <r>
    <x v="3"/>
    <s v="0212"/>
    <n v="0"/>
    <n v="0"/>
    <n v="2024"/>
    <n v="1981"/>
    <n v="-7576.41"/>
    <n v="0"/>
    <s v="55-S2 - Retirement"/>
    <m/>
    <x v="1"/>
    <n v="2042"/>
    <b v="0"/>
  </r>
  <r>
    <x v="3"/>
    <s v="0212"/>
    <n v="0"/>
    <n v="0"/>
    <n v="2024"/>
    <n v="1982"/>
    <n v="-1336.79"/>
    <n v="0"/>
    <s v="55-S2 - Retirement"/>
    <m/>
    <x v="1"/>
    <n v="2042"/>
    <b v="0"/>
  </r>
  <r>
    <x v="3"/>
    <s v="0212"/>
    <n v="0"/>
    <n v="0"/>
    <n v="2024"/>
    <n v="1983"/>
    <n v="-899.86"/>
    <n v="0"/>
    <s v="55-S2 - Retirement"/>
    <m/>
    <x v="1"/>
    <n v="2042"/>
    <b v="0"/>
  </r>
  <r>
    <x v="3"/>
    <s v="0212"/>
    <n v="0"/>
    <n v="0"/>
    <n v="2024"/>
    <n v="1996"/>
    <n v="-203.61"/>
    <n v="0"/>
    <s v="55-S2 - Retirement"/>
    <m/>
    <x v="1"/>
    <n v="2042"/>
    <b v="0"/>
  </r>
  <r>
    <x v="3"/>
    <s v="0212"/>
    <n v="0"/>
    <n v="0"/>
    <n v="2024"/>
    <n v="2000"/>
    <n v="-1274.23"/>
    <n v="0"/>
    <s v="55-S2 - Retirement"/>
    <m/>
    <x v="1"/>
    <n v="2042"/>
    <b v="0"/>
  </r>
  <r>
    <x v="3"/>
    <s v="0212"/>
    <n v="0"/>
    <n v="0"/>
    <n v="2025"/>
    <n v="1980"/>
    <n v="-99036.68"/>
    <n v="0"/>
    <s v="55-S2 - Retirement"/>
    <m/>
    <x v="1"/>
    <n v="2042"/>
    <b v="0"/>
  </r>
  <r>
    <x v="3"/>
    <s v="0212"/>
    <n v="0"/>
    <n v="0"/>
    <n v="2025"/>
    <n v="1981"/>
    <n v="-7806.99"/>
    <n v="0"/>
    <s v="55-S2 - Retirement"/>
    <m/>
    <x v="1"/>
    <n v="2042"/>
    <b v="0"/>
  </r>
  <r>
    <x v="3"/>
    <s v="0212"/>
    <n v="0"/>
    <n v="0"/>
    <n v="2025"/>
    <n v="1982"/>
    <n v="-1380.22"/>
    <n v="0"/>
    <s v="55-S2 - Retirement"/>
    <m/>
    <x v="1"/>
    <n v="2042"/>
    <b v="0"/>
  </r>
  <r>
    <x v="3"/>
    <s v="0212"/>
    <n v="0"/>
    <n v="0"/>
    <n v="2025"/>
    <n v="1983"/>
    <n v="-931.72"/>
    <n v="0"/>
    <s v="55-S2 - Retirement"/>
    <m/>
    <x v="1"/>
    <n v="2042"/>
    <b v="0"/>
  </r>
  <r>
    <x v="3"/>
    <s v="0212"/>
    <n v="0"/>
    <n v="0"/>
    <n v="2025"/>
    <n v="1996"/>
    <n v="-221.34"/>
    <n v="0"/>
    <s v="55-S2 - Retirement"/>
    <m/>
    <x v="1"/>
    <n v="2042"/>
    <b v="0"/>
  </r>
  <r>
    <x v="3"/>
    <s v="0212"/>
    <n v="0"/>
    <n v="0"/>
    <n v="2025"/>
    <n v="2000"/>
    <n v="-1417.59"/>
    <n v="0"/>
    <s v="55-S2 - Retirement"/>
    <m/>
    <x v="1"/>
    <n v="2042"/>
    <b v="0"/>
  </r>
  <r>
    <x v="3"/>
    <s v="0212"/>
    <n v="0"/>
    <n v="0"/>
    <n v="2026"/>
    <n v="1980"/>
    <n v="-101406.31"/>
    <n v="0"/>
    <s v="55-S2 - Retirement"/>
    <m/>
    <x v="1"/>
    <n v="2042"/>
    <b v="0"/>
  </r>
  <r>
    <x v="3"/>
    <s v="0212"/>
    <n v="0"/>
    <n v="0"/>
    <n v="2026"/>
    <n v="1981"/>
    <n v="-8021.26"/>
    <n v="0"/>
    <s v="55-S2 - Retirement"/>
    <m/>
    <x v="1"/>
    <n v="2042"/>
    <b v="0"/>
  </r>
  <r>
    <x v="3"/>
    <s v="0212"/>
    <n v="0"/>
    <n v="0"/>
    <n v="2026"/>
    <n v="1982"/>
    <n v="-1422.23"/>
    <n v="0"/>
    <s v="55-S2 - Retirement"/>
    <m/>
    <x v="1"/>
    <n v="2042"/>
    <b v="0"/>
  </r>
  <r>
    <x v="3"/>
    <s v="0212"/>
    <n v="0"/>
    <n v="0"/>
    <n v="2026"/>
    <n v="1983"/>
    <n v="-961.99"/>
    <n v="0"/>
    <s v="55-S2 - Retirement"/>
    <m/>
    <x v="1"/>
    <n v="2042"/>
    <b v="0"/>
  </r>
  <r>
    <x v="3"/>
    <s v="0212"/>
    <n v="0"/>
    <n v="0"/>
    <n v="2026"/>
    <n v="1996"/>
    <n v="-239.44"/>
    <n v="0"/>
    <s v="55-S2 - Retirement"/>
    <m/>
    <x v="1"/>
    <n v="2042"/>
    <b v="0"/>
  </r>
  <r>
    <x v="3"/>
    <s v="0212"/>
    <n v="0"/>
    <n v="0"/>
    <n v="2026"/>
    <n v="2000"/>
    <n v="-1567.07"/>
    <n v="0"/>
    <s v="55-S2 - Retirement"/>
    <m/>
    <x v="1"/>
    <n v="2042"/>
    <b v="0"/>
  </r>
  <r>
    <x v="3"/>
    <s v="0212"/>
    <n v="0"/>
    <n v="0"/>
    <n v="2027"/>
    <n v="1980"/>
    <n v="-103565.97"/>
    <n v="0"/>
    <s v="55-S2 - Retirement"/>
    <m/>
    <x v="1"/>
    <n v="2042"/>
    <b v="0"/>
  </r>
  <r>
    <x v="3"/>
    <s v="0212"/>
    <n v="0"/>
    <n v="0"/>
    <n v="2027"/>
    <n v="1981"/>
    <n v="-8213.19"/>
    <n v="0"/>
    <s v="55-S2 - Retirement"/>
    <m/>
    <x v="1"/>
    <n v="2042"/>
    <b v="0"/>
  </r>
  <r>
    <x v="3"/>
    <s v="0212"/>
    <n v="0"/>
    <n v="0"/>
    <n v="2027"/>
    <n v="1982"/>
    <n v="-1461.27"/>
    <n v="0"/>
    <s v="55-S2 - Retirement"/>
    <m/>
    <x v="1"/>
    <n v="2042"/>
    <b v="0"/>
  </r>
  <r>
    <x v="3"/>
    <s v="0212"/>
    <n v="0"/>
    <n v="0"/>
    <n v="2027"/>
    <n v="1983"/>
    <n v="-991.27"/>
    <n v="0"/>
    <s v="55-S2 - Retirement"/>
    <m/>
    <x v="1"/>
    <n v="2042"/>
    <b v="0"/>
  </r>
  <r>
    <x v="3"/>
    <s v="0212"/>
    <n v="0"/>
    <n v="0"/>
    <n v="2027"/>
    <n v="1996"/>
    <n v="-257.83999999999997"/>
    <n v="0"/>
    <s v="55-S2 - Retirement"/>
    <m/>
    <x v="1"/>
    <n v="2042"/>
    <b v="0"/>
  </r>
  <r>
    <x v="3"/>
    <s v="0212"/>
    <n v="0"/>
    <n v="0"/>
    <n v="2027"/>
    <n v="2000"/>
    <n v="-1722.17"/>
    <n v="0"/>
    <s v="55-S2 - Retirement"/>
    <m/>
    <x v="1"/>
    <n v="2042"/>
    <b v="0"/>
  </r>
  <r>
    <x v="3"/>
    <s v="0212"/>
    <n v="0"/>
    <n v="0"/>
    <n v="2028"/>
    <n v="1980"/>
    <n v="-105504.09"/>
    <n v="0"/>
    <s v="55-S2 - Retirement"/>
    <m/>
    <x v="1"/>
    <n v="2042"/>
    <b v="0"/>
  </r>
  <r>
    <x v="3"/>
    <s v="0212"/>
    <n v="0"/>
    <n v="0"/>
    <n v="2028"/>
    <n v="1981"/>
    <n v="-8388.1"/>
    <n v="0"/>
    <s v="55-S2 - Retirement"/>
    <m/>
    <x v="1"/>
    <n v="2042"/>
    <b v="0"/>
  </r>
  <r>
    <x v="3"/>
    <s v="0212"/>
    <n v="0"/>
    <n v="0"/>
    <n v="2028"/>
    <n v="1982"/>
    <n v="-1496.23"/>
    <n v="0"/>
    <s v="55-S2 - Retirement"/>
    <m/>
    <x v="1"/>
    <n v="2042"/>
    <b v="0"/>
  </r>
  <r>
    <x v="3"/>
    <s v="0212"/>
    <n v="0"/>
    <n v="0"/>
    <n v="2028"/>
    <n v="1983"/>
    <n v="-1018.48"/>
    <n v="0"/>
    <s v="55-S2 - Retirement"/>
    <m/>
    <x v="1"/>
    <n v="2042"/>
    <b v="0"/>
  </r>
  <r>
    <x v="3"/>
    <s v="0212"/>
    <n v="0"/>
    <n v="0"/>
    <n v="2028"/>
    <n v="1996"/>
    <n v="-276.44"/>
    <n v="0"/>
    <s v="55-S2 - Retirement"/>
    <m/>
    <x v="1"/>
    <n v="2042"/>
    <b v="0"/>
  </r>
  <r>
    <x v="3"/>
    <s v="0212"/>
    <n v="0"/>
    <n v="0"/>
    <n v="2028"/>
    <n v="2000"/>
    <n v="-1891.35"/>
    <n v="0"/>
    <s v="55-S2 - Retirement"/>
    <m/>
    <x v="1"/>
    <n v="2042"/>
    <b v="0"/>
  </r>
  <r>
    <x v="3"/>
    <s v="0212"/>
    <n v="0"/>
    <n v="0"/>
    <n v="2029"/>
    <n v="1980"/>
    <n v="-107212.24"/>
    <n v="0"/>
    <s v="55-S2 - Retirement"/>
    <m/>
    <x v="1"/>
    <n v="2042"/>
    <b v="0"/>
  </r>
  <r>
    <x v="3"/>
    <s v="0212"/>
    <n v="0"/>
    <n v="0"/>
    <n v="2029"/>
    <n v="1981"/>
    <n v="-8545.08"/>
    <n v="0"/>
    <s v="55-S2 - Retirement"/>
    <m/>
    <x v="1"/>
    <n v="2042"/>
    <b v="0"/>
  </r>
  <r>
    <x v="3"/>
    <s v="0212"/>
    <n v="0"/>
    <n v="0"/>
    <n v="2029"/>
    <n v="1982"/>
    <n v="-1528.09"/>
    <n v="0"/>
    <s v="55-S2 - Retirement"/>
    <m/>
    <x v="1"/>
    <n v="2042"/>
    <b v="0"/>
  </r>
  <r>
    <x v="3"/>
    <s v="0212"/>
    <n v="0"/>
    <n v="0"/>
    <n v="2029"/>
    <n v="1983"/>
    <n v="-1042.8499999999999"/>
    <n v="0"/>
    <s v="55-S2 - Retirement"/>
    <m/>
    <x v="1"/>
    <n v="2042"/>
    <b v="0"/>
  </r>
  <r>
    <x v="3"/>
    <s v="0212"/>
    <n v="0"/>
    <n v="0"/>
    <n v="2029"/>
    <n v="1996"/>
    <n v="-295.68"/>
    <n v="0"/>
    <s v="55-S2 - Retirement"/>
    <m/>
    <x v="1"/>
    <n v="2042"/>
    <b v="0"/>
  </r>
  <r>
    <x v="3"/>
    <s v="0212"/>
    <n v="0"/>
    <n v="0"/>
    <n v="2029"/>
    <n v="2000"/>
    <n v="-2056.11"/>
    <n v="0"/>
    <s v="55-S2 - Retirement"/>
    <m/>
    <x v="1"/>
    <n v="2042"/>
    <b v="0"/>
  </r>
  <r>
    <x v="3"/>
    <s v="0212"/>
    <n v="0"/>
    <n v="0"/>
    <n v="2030"/>
    <n v="1980"/>
    <n v="-108745.92"/>
    <n v="0"/>
    <s v="55-S2 - Retirement"/>
    <m/>
    <x v="1"/>
    <n v="2042"/>
    <b v="0"/>
  </r>
  <r>
    <x v="3"/>
    <s v="0212"/>
    <n v="0"/>
    <n v="0"/>
    <n v="2030"/>
    <n v="1981"/>
    <n v="-8683.42"/>
    <n v="0"/>
    <s v="55-S2 - Retirement"/>
    <m/>
    <x v="1"/>
    <n v="2042"/>
    <b v="0"/>
  </r>
  <r>
    <x v="3"/>
    <s v="0212"/>
    <n v="0"/>
    <n v="0"/>
    <n v="2030"/>
    <n v="1982"/>
    <n v="-1556.69"/>
    <n v="0"/>
    <s v="55-S2 - Retirement"/>
    <m/>
    <x v="1"/>
    <n v="2042"/>
    <b v="0"/>
  </r>
  <r>
    <x v="3"/>
    <s v="0212"/>
    <n v="0"/>
    <n v="0"/>
    <n v="2030"/>
    <n v="1983"/>
    <n v="-1065.06"/>
    <n v="0"/>
    <s v="55-S2 - Retirement"/>
    <m/>
    <x v="1"/>
    <n v="2042"/>
    <b v="0"/>
  </r>
  <r>
    <x v="3"/>
    <s v="0212"/>
    <n v="0"/>
    <n v="0"/>
    <n v="2030"/>
    <n v="1996"/>
    <n v="-314.95"/>
    <n v="0"/>
    <s v="55-S2 - Retirement"/>
    <m/>
    <x v="1"/>
    <n v="2042"/>
    <b v="0"/>
  </r>
  <r>
    <x v="3"/>
    <s v="0212"/>
    <n v="0"/>
    <n v="0"/>
    <n v="2030"/>
    <n v="2000"/>
    <n v="-2224.27"/>
    <n v="0"/>
    <s v="55-S2 - Retirement"/>
    <m/>
    <x v="1"/>
    <n v="2042"/>
    <b v="0"/>
  </r>
  <r>
    <x v="3"/>
    <s v="0212"/>
    <n v="0"/>
    <n v="0"/>
    <n v="2031"/>
    <n v="1980"/>
    <n v="-109934.85"/>
    <n v="0"/>
    <s v="55-S2 - Retirement"/>
    <m/>
    <x v="1"/>
    <n v="2042"/>
    <b v="0"/>
  </r>
  <r>
    <x v="3"/>
    <s v="0212"/>
    <n v="0"/>
    <n v="0"/>
    <n v="2031"/>
    <n v="1981"/>
    <n v="-8807.64"/>
    <n v="0"/>
    <s v="55-S2 - Retirement"/>
    <m/>
    <x v="1"/>
    <n v="2042"/>
    <b v="0"/>
  </r>
  <r>
    <x v="3"/>
    <s v="0212"/>
    <n v="0"/>
    <n v="0"/>
    <n v="2031"/>
    <n v="1982"/>
    <n v="-1581.89"/>
    <n v="0"/>
    <s v="55-S2 - Retirement"/>
    <m/>
    <x v="1"/>
    <n v="2042"/>
    <b v="0"/>
  </r>
  <r>
    <x v="3"/>
    <s v="0212"/>
    <n v="0"/>
    <n v="0"/>
    <n v="2031"/>
    <n v="1983"/>
    <n v="-1084.99"/>
    <n v="0"/>
    <s v="55-S2 - Retirement"/>
    <m/>
    <x v="1"/>
    <n v="2042"/>
    <b v="0"/>
  </r>
  <r>
    <x v="3"/>
    <s v="0212"/>
    <n v="0"/>
    <n v="0"/>
    <n v="2031"/>
    <n v="1996"/>
    <n v="-333.62"/>
    <n v="0"/>
    <s v="55-S2 - Retirement"/>
    <m/>
    <x v="1"/>
    <n v="2042"/>
    <b v="0"/>
  </r>
  <r>
    <x v="3"/>
    <s v="0212"/>
    <n v="0"/>
    <n v="0"/>
    <n v="2031"/>
    <n v="2000"/>
    <n v="-2395.16"/>
    <n v="0"/>
    <s v="55-S2 - Retirement"/>
    <m/>
    <x v="1"/>
    <n v="2042"/>
    <b v="0"/>
  </r>
  <r>
    <x v="3"/>
    <s v="0212"/>
    <n v="0"/>
    <n v="0"/>
    <n v="2032"/>
    <n v="1980"/>
    <n v="-110869.85"/>
    <n v="0"/>
    <s v="55-S2 - Retirement"/>
    <m/>
    <x v="1"/>
    <n v="2042"/>
    <b v="0"/>
  </r>
  <r>
    <x v="3"/>
    <s v="0212"/>
    <n v="0"/>
    <n v="0"/>
    <n v="2032"/>
    <n v="1981"/>
    <n v="-8903.94"/>
    <n v="0"/>
    <s v="55-S2 - Retirement"/>
    <m/>
    <x v="1"/>
    <n v="2042"/>
    <b v="0"/>
  </r>
  <r>
    <x v="3"/>
    <s v="0212"/>
    <n v="0"/>
    <n v="0"/>
    <n v="2032"/>
    <n v="1982"/>
    <n v="-1604.52"/>
    <n v="0"/>
    <s v="55-S2 - Retirement"/>
    <m/>
    <x v="1"/>
    <n v="2042"/>
    <b v="0"/>
  </r>
  <r>
    <x v="3"/>
    <s v="0212"/>
    <n v="0"/>
    <n v="0"/>
    <n v="2032"/>
    <n v="1983"/>
    <n v="-1102.55"/>
    <n v="0"/>
    <s v="55-S2 - Retirement"/>
    <m/>
    <x v="1"/>
    <n v="2042"/>
    <b v="0"/>
  </r>
  <r>
    <x v="3"/>
    <s v="0212"/>
    <n v="0"/>
    <n v="0"/>
    <n v="2032"/>
    <n v="1996"/>
    <n v="-352.13"/>
    <n v="0"/>
    <s v="55-S2 - Retirement"/>
    <m/>
    <x v="1"/>
    <n v="2042"/>
    <b v="0"/>
  </r>
  <r>
    <x v="3"/>
    <s v="0212"/>
    <n v="0"/>
    <n v="0"/>
    <n v="2032"/>
    <n v="2000"/>
    <n v="-2567.91"/>
    <n v="0"/>
    <s v="55-S2 - Retirement"/>
    <m/>
    <x v="1"/>
    <n v="2042"/>
    <b v="0"/>
  </r>
  <r>
    <x v="3"/>
    <s v="0212"/>
    <n v="0"/>
    <n v="0"/>
    <n v="2033"/>
    <n v="1980"/>
    <n v="-111546.09"/>
    <n v="0"/>
    <s v="55-S2 - Retirement"/>
    <m/>
    <x v="1"/>
    <n v="2042"/>
    <b v="0"/>
  </r>
  <r>
    <x v="3"/>
    <s v="0212"/>
    <n v="0"/>
    <n v="0"/>
    <n v="2033"/>
    <n v="1981"/>
    <n v="-8979.66"/>
    <n v="0"/>
    <s v="55-S2 - Retirement"/>
    <m/>
    <x v="1"/>
    <n v="2042"/>
    <b v="0"/>
  </r>
  <r>
    <x v="3"/>
    <s v="0212"/>
    <n v="0"/>
    <n v="0"/>
    <n v="2033"/>
    <n v="1982"/>
    <n v="-1622.07"/>
    <n v="0"/>
    <s v="55-S2 - Retirement"/>
    <m/>
    <x v="1"/>
    <n v="2042"/>
    <b v="0"/>
  </r>
  <r>
    <x v="3"/>
    <s v="0212"/>
    <n v="0"/>
    <n v="0"/>
    <n v="2033"/>
    <n v="1983"/>
    <n v="-1118.33"/>
    <n v="0"/>
    <s v="55-S2 - Retirement"/>
    <m/>
    <x v="1"/>
    <n v="2042"/>
    <b v="0"/>
  </r>
  <r>
    <x v="3"/>
    <s v="0212"/>
    <n v="0"/>
    <n v="0"/>
    <n v="2033"/>
    <n v="1996"/>
    <n v="-370.38"/>
    <n v="0"/>
    <s v="55-S2 - Retirement"/>
    <m/>
    <x v="1"/>
    <n v="2042"/>
    <b v="0"/>
  </r>
  <r>
    <x v="3"/>
    <s v="0212"/>
    <n v="0"/>
    <n v="0"/>
    <n v="2033"/>
    <n v="2000"/>
    <n v="-2746.63"/>
    <n v="0"/>
    <s v="55-S2 - Retirement"/>
    <m/>
    <x v="1"/>
    <n v="2042"/>
    <b v="0"/>
  </r>
  <r>
    <x v="3"/>
    <s v="0212"/>
    <n v="0"/>
    <n v="0"/>
    <n v="2034"/>
    <n v="1980"/>
    <n v="-111959.74"/>
    <n v="0"/>
    <s v="55-S2 - Retirement"/>
    <m/>
    <x v="1"/>
    <n v="2042"/>
    <b v="0"/>
  </r>
  <r>
    <x v="3"/>
    <s v="0212"/>
    <n v="0"/>
    <n v="0"/>
    <n v="2034"/>
    <n v="1981"/>
    <n v="-9034.43"/>
    <n v="0"/>
    <s v="55-S2 - Retirement"/>
    <m/>
    <x v="1"/>
    <n v="2042"/>
    <b v="0"/>
  </r>
  <r>
    <x v="3"/>
    <s v="0212"/>
    <n v="0"/>
    <n v="0"/>
    <n v="2034"/>
    <n v="1982"/>
    <n v="-1635.86"/>
    <n v="0"/>
    <s v="55-S2 - Retirement"/>
    <m/>
    <x v="1"/>
    <n v="2042"/>
    <b v="0"/>
  </r>
  <r>
    <x v="3"/>
    <s v="0212"/>
    <n v="0"/>
    <n v="0"/>
    <n v="2034"/>
    <n v="1983"/>
    <n v="-1130.55"/>
    <n v="0"/>
    <s v="55-S2 - Retirement"/>
    <m/>
    <x v="1"/>
    <n v="2042"/>
    <b v="0"/>
  </r>
  <r>
    <x v="3"/>
    <s v="0212"/>
    <n v="0"/>
    <n v="0"/>
    <n v="2034"/>
    <n v="1996"/>
    <n v="-388.29"/>
    <n v="0"/>
    <s v="55-S2 - Retirement"/>
    <m/>
    <x v="1"/>
    <n v="2042"/>
    <b v="0"/>
  </r>
  <r>
    <x v="3"/>
    <s v="0212"/>
    <n v="0"/>
    <n v="0"/>
    <n v="2034"/>
    <n v="2000"/>
    <n v="-2925.63"/>
    <n v="0"/>
    <s v="55-S2 - Retirement"/>
    <m/>
    <x v="1"/>
    <n v="2042"/>
    <b v="0"/>
  </r>
  <r>
    <x v="3"/>
    <s v="0212"/>
    <n v="0"/>
    <n v="0"/>
    <n v="2035"/>
    <n v="1980"/>
    <n v="-112105.22"/>
    <n v="0"/>
    <s v="55-S2 - Retirement"/>
    <m/>
    <x v="1"/>
    <n v="2042"/>
    <b v="0"/>
  </r>
  <r>
    <x v="3"/>
    <s v="0212"/>
    <n v="0"/>
    <n v="0"/>
    <n v="2035"/>
    <n v="1981"/>
    <n v="-9067.94"/>
    <n v="0"/>
    <s v="55-S2 - Retirement"/>
    <m/>
    <x v="1"/>
    <n v="2042"/>
    <b v="0"/>
  </r>
  <r>
    <x v="3"/>
    <s v="0212"/>
    <n v="0"/>
    <n v="0"/>
    <n v="2035"/>
    <n v="1982"/>
    <n v="-1645.84"/>
    <n v="0"/>
    <s v="55-S2 - Retirement"/>
    <m/>
    <x v="1"/>
    <n v="2042"/>
    <b v="0"/>
  </r>
  <r>
    <x v="3"/>
    <s v="0212"/>
    <n v="0"/>
    <n v="0"/>
    <n v="2035"/>
    <n v="1983"/>
    <n v="-1140.17"/>
    <n v="0"/>
    <s v="55-S2 - Retirement"/>
    <m/>
    <x v="1"/>
    <n v="2042"/>
    <b v="0"/>
  </r>
  <r>
    <x v="3"/>
    <s v="0212"/>
    <n v="0"/>
    <n v="0"/>
    <n v="2035"/>
    <n v="1996"/>
    <n v="-406.71"/>
    <n v="0"/>
    <s v="55-S2 - Retirement"/>
    <m/>
    <x v="1"/>
    <n v="2042"/>
    <b v="0"/>
  </r>
  <r>
    <x v="3"/>
    <s v="0212"/>
    <n v="0"/>
    <n v="0"/>
    <n v="2035"/>
    <n v="2000"/>
    <n v="-3099.06"/>
    <n v="0"/>
    <s v="55-S2 - Retirement"/>
    <m/>
    <x v="1"/>
    <n v="2042"/>
    <b v="0"/>
  </r>
  <r>
    <x v="3"/>
    <s v="0212"/>
    <n v="0"/>
    <n v="0"/>
    <n v="2036"/>
    <n v="1980"/>
    <n v="-111959.74"/>
    <n v="0"/>
    <s v="55-S2 - Retirement"/>
    <m/>
    <x v="1"/>
    <n v="2042"/>
    <b v="0"/>
  </r>
  <r>
    <x v="3"/>
    <s v="0212"/>
    <n v="0"/>
    <n v="0"/>
    <n v="2036"/>
    <n v="1981"/>
    <n v="-9079.7199999999993"/>
    <n v="0"/>
    <s v="55-S2 - Retirement"/>
    <m/>
    <x v="1"/>
    <n v="2042"/>
    <b v="0"/>
  </r>
  <r>
    <x v="3"/>
    <s v="0212"/>
    <n v="0"/>
    <n v="0"/>
    <n v="2036"/>
    <n v="1982"/>
    <n v="-1651.94"/>
    <n v="0"/>
    <s v="55-S2 - Retirement"/>
    <m/>
    <x v="1"/>
    <n v="2042"/>
    <b v="0"/>
  </r>
  <r>
    <x v="3"/>
    <s v="0212"/>
    <n v="0"/>
    <n v="0"/>
    <n v="2036"/>
    <n v="1983"/>
    <n v="-1147.1199999999999"/>
    <n v="0"/>
    <s v="55-S2 - Retirement"/>
    <m/>
    <x v="1"/>
    <n v="2042"/>
    <b v="0"/>
  </r>
  <r>
    <x v="3"/>
    <s v="0212"/>
    <n v="0"/>
    <n v="0"/>
    <n v="2036"/>
    <n v="1996"/>
    <n v="-423.6"/>
    <n v="0"/>
    <s v="55-S2 - Retirement"/>
    <m/>
    <x v="1"/>
    <n v="2042"/>
    <b v="0"/>
  </r>
  <r>
    <x v="3"/>
    <s v="0212"/>
    <n v="0"/>
    <n v="0"/>
    <n v="2036"/>
    <n v="2000"/>
    <n v="-3271.01"/>
    <n v="0"/>
    <s v="55-S2 - Retirement"/>
    <m/>
    <x v="1"/>
    <n v="2042"/>
    <b v="0"/>
  </r>
  <r>
    <x v="3"/>
    <s v="0212"/>
    <n v="0"/>
    <n v="0"/>
    <n v="2037"/>
    <n v="1980"/>
    <n v="-111545.83"/>
    <n v="0"/>
    <s v="55-S2 - Retirement"/>
    <m/>
    <x v="1"/>
    <n v="2042"/>
    <b v="0"/>
  </r>
  <r>
    <x v="3"/>
    <s v="0212"/>
    <n v="0"/>
    <n v="0"/>
    <n v="2037"/>
    <n v="1981"/>
    <n v="-9067.94"/>
    <n v="0"/>
    <s v="55-S2 - Retirement"/>
    <m/>
    <x v="1"/>
    <n v="2042"/>
    <b v="0"/>
  </r>
  <r>
    <x v="3"/>
    <s v="0212"/>
    <n v="0"/>
    <n v="0"/>
    <n v="2037"/>
    <n v="1982"/>
    <n v="-1654.09"/>
    <n v="0"/>
    <s v="55-S2 - Retirement"/>
    <m/>
    <x v="1"/>
    <n v="2042"/>
    <b v="0"/>
  </r>
  <r>
    <x v="3"/>
    <s v="0212"/>
    <n v="0"/>
    <n v="0"/>
    <n v="2037"/>
    <n v="1983"/>
    <n v="-1151.3800000000001"/>
    <n v="0"/>
    <s v="55-S2 - Retirement"/>
    <m/>
    <x v="1"/>
    <n v="2042"/>
    <b v="0"/>
  </r>
  <r>
    <x v="3"/>
    <s v="0212"/>
    <n v="0"/>
    <n v="0"/>
    <n v="2037"/>
    <n v="1996"/>
    <n v="-439.88"/>
    <n v="0"/>
    <s v="55-S2 - Retirement"/>
    <m/>
    <x v="1"/>
    <n v="2042"/>
    <b v="0"/>
  </r>
  <r>
    <x v="3"/>
    <s v="0212"/>
    <n v="0"/>
    <n v="0"/>
    <n v="2037"/>
    <n v="2000"/>
    <n v="-3440.53"/>
    <n v="0"/>
    <s v="55-S2 - Retirement"/>
    <m/>
    <x v="1"/>
    <n v="2042"/>
    <b v="0"/>
  </r>
  <r>
    <x v="3"/>
    <s v="0212"/>
    <n v="0"/>
    <n v="0"/>
    <n v="2038"/>
    <n v="1980"/>
    <n v="-110870.1"/>
    <n v="0"/>
    <s v="55-S2 - Retirement"/>
    <m/>
    <x v="1"/>
    <n v="2042"/>
    <b v="0"/>
  </r>
  <r>
    <x v="3"/>
    <s v="0212"/>
    <n v="0"/>
    <n v="0"/>
    <n v="2038"/>
    <n v="1981"/>
    <n v="-9034.41"/>
    <n v="0"/>
    <s v="55-S2 - Retirement"/>
    <m/>
    <x v="1"/>
    <n v="2042"/>
    <b v="0"/>
  </r>
  <r>
    <x v="3"/>
    <s v="0212"/>
    <n v="0"/>
    <n v="0"/>
    <n v="2038"/>
    <n v="1982"/>
    <n v="-1651.94"/>
    <n v="0"/>
    <s v="55-S2 - Retirement"/>
    <m/>
    <x v="1"/>
    <n v="2042"/>
    <b v="0"/>
  </r>
  <r>
    <x v="3"/>
    <s v="0212"/>
    <n v="0"/>
    <n v="0"/>
    <n v="2038"/>
    <n v="1983"/>
    <n v="-1152.8699999999999"/>
    <n v="0"/>
    <s v="55-S2 - Retirement"/>
    <m/>
    <x v="1"/>
    <n v="2042"/>
    <b v="0"/>
  </r>
  <r>
    <x v="3"/>
    <s v="0212"/>
    <n v="0"/>
    <n v="0"/>
    <n v="2038"/>
    <n v="1996"/>
    <n v="-455.45"/>
    <n v="0"/>
    <s v="55-S2 - Retirement"/>
    <m/>
    <x v="1"/>
    <n v="2042"/>
    <b v="0"/>
  </r>
  <r>
    <x v="3"/>
    <s v="0212"/>
    <n v="0"/>
    <n v="0"/>
    <n v="2038"/>
    <n v="2000"/>
    <n v="-3606.97"/>
    <n v="0"/>
    <s v="55-S2 - Retirement"/>
    <m/>
    <x v="1"/>
    <n v="2042"/>
    <b v="0"/>
  </r>
  <r>
    <x v="3"/>
    <s v="0212"/>
    <n v="0"/>
    <n v="0"/>
    <n v="2039"/>
    <n v="1980"/>
    <n v="-109934.85"/>
    <n v="0"/>
    <s v="55-S2 - Retirement"/>
    <m/>
    <x v="1"/>
    <n v="2042"/>
    <b v="0"/>
  </r>
  <r>
    <x v="3"/>
    <s v="0212"/>
    <n v="0"/>
    <n v="0"/>
    <n v="2039"/>
    <n v="1981"/>
    <n v="-8979.69"/>
    <n v="0"/>
    <s v="55-S2 - Retirement"/>
    <m/>
    <x v="1"/>
    <n v="2042"/>
    <b v="0"/>
  </r>
  <r>
    <x v="3"/>
    <s v="0212"/>
    <n v="0"/>
    <n v="0"/>
    <n v="2039"/>
    <n v="1982"/>
    <n v="-1645.84"/>
    <n v="0"/>
    <s v="55-S2 - Retirement"/>
    <m/>
    <x v="1"/>
    <n v="2042"/>
    <b v="0"/>
  </r>
  <r>
    <x v="3"/>
    <s v="0212"/>
    <n v="0"/>
    <n v="0"/>
    <n v="2039"/>
    <n v="1983"/>
    <n v="-1151.3800000000001"/>
    <n v="0"/>
    <s v="55-S2 - Retirement"/>
    <m/>
    <x v="1"/>
    <n v="2042"/>
    <b v="0"/>
  </r>
  <r>
    <x v="3"/>
    <s v="0212"/>
    <n v="0"/>
    <n v="0"/>
    <n v="2039"/>
    <n v="1996"/>
    <n v="-470.25"/>
    <n v="0"/>
    <s v="55-S2 - Retirement"/>
    <m/>
    <x v="1"/>
    <n v="2042"/>
    <b v="0"/>
  </r>
  <r>
    <x v="3"/>
    <s v="0212"/>
    <n v="0"/>
    <n v="0"/>
    <n v="2039"/>
    <n v="2000"/>
    <n v="-3778.06"/>
    <n v="0"/>
    <s v="55-S2 - Retirement"/>
    <m/>
    <x v="1"/>
    <n v="2042"/>
    <b v="0"/>
  </r>
  <r>
    <x v="3"/>
    <s v="0212"/>
    <n v="0"/>
    <n v="0"/>
    <n v="2040"/>
    <n v="1980"/>
    <n v="-108745.92"/>
    <n v="0"/>
    <s v="55-S2 - Retirement"/>
    <m/>
    <x v="1"/>
    <n v="2042"/>
    <b v="0"/>
  </r>
  <r>
    <x v="3"/>
    <s v="0212"/>
    <n v="0"/>
    <n v="0"/>
    <n v="2040"/>
    <n v="1981"/>
    <n v="-8903.94"/>
    <n v="0"/>
    <s v="55-S2 - Retirement"/>
    <m/>
    <x v="1"/>
    <n v="2042"/>
    <b v="0"/>
  </r>
  <r>
    <x v="3"/>
    <s v="0212"/>
    <n v="0"/>
    <n v="0"/>
    <n v="2040"/>
    <n v="1982"/>
    <n v="-1635.86"/>
    <n v="0"/>
    <s v="55-S2 - Retirement"/>
    <m/>
    <x v="1"/>
    <n v="2042"/>
    <b v="0"/>
  </r>
  <r>
    <x v="3"/>
    <s v="0212"/>
    <n v="0"/>
    <n v="0"/>
    <n v="2040"/>
    <n v="1983"/>
    <n v="-1147.1199999999999"/>
    <n v="0"/>
    <s v="55-S2 - Retirement"/>
    <m/>
    <x v="1"/>
    <n v="2042"/>
    <b v="0"/>
  </r>
  <r>
    <x v="3"/>
    <s v="0212"/>
    <n v="0"/>
    <n v="0"/>
    <n v="2040"/>
    <n v="1996"/>
    <n v="-484.56"/>
    <n v="0"/>
    <s v="55-S2 - Retirement"/>
    <m/>
    <x v="1"/>
    <n v="2042"/>
    <b v="0"/>
  </r>
  <r>
    <x v="3"/>
    <s v="0212"/>
    <n v="0"/>
    <n v="0"/>
    <n v="2040"/>
    <n v="2000"/>
    <n v="-3934.96"/>
    <n v="0"/>
    <s v="55-S2 - Retirement"/>
    <m/>
    <x v="1"/>
    <n v="2042"/>
    <b v="0"/>
  </r>
  <r>
    <x v="3"/>
    <s v="0212"/>
    <n v="0"/>
    <n v="0"/>
    <n v="2041"/>
    <n v="1980"/>
    <n v="-107211.82"/>
    <n v="0"/>
    <s v="55-S2 - Retirement"/>
    <m/>
    <x v="1"/>
    <n v="2042"/>
    <b v="0"/>
  </r>
  <r>
    <x v="3"/>
    <s v="0212"/>
    <n v="0"/>
    <n v="0"/>
    <n v="2041"/>
    <n v="1981"/>
    <n v="-8807.64"/>
    <n v="0"/>
    <s v="55-S2 - Retirement"/>
    <m/>
    <x v="1"/>
    <n v="2042"/>
    <b v="0"/>
  </r>
  <r>
    <x v="3"/>
    <s v="0212"/>
    <n v="0"/>
    <n v="0"/>
    <n v="2041"/>
    <n v="1982"/>
    <n v="-1622.07"/>
    <n v="0"/>
    <s v="55-S2 - Retirement"/>
    <m/>
    <x v="1"/>
    <n v="2042"/>
    <b v="0"/>
  </r>
  <r>
    <x v="3"/>
    <s v="0212"/>
    <n v="0"/>
    <n v="0"/>
    <n v="2041"/>
    <n v="1983"/>
    <n v="-1140.17"/>
    <n v="0"/>
    <s v="55-S2 - Retirement"/>
    <m/>
    <x v="1"/>
    <n v="2042"/>
    <b v="0"/>
  </r>
  <r>
    <x v="3"/>
    <s v="0212"/>
    <n v="0"/>
    <n v="0"/>
    <n v="2041"/>
    <n v="1996"/>
    <n v="-497.86"/>
    <n v="0"/>
    <s v="55-S2 - Retirement"/>
    <m/>
    <x v="1"/>
    <n v="2042"/>
    <b v="0"/>
  </r>
  <r>
    <x v="3"/>
    <s v="0212"/>
    <n v="0"/>
    <n v="0"/>
    <n v="2041"/>
    <n v="2000"/>
    <n v="-4086.14"/>
    <n v="0"/>
    <s v="55-S2 - Retirement"/>
    <m/>
    <x v="1"/>
    <n v="2042"/>
    <b v="0"/>
  </r>
  <r>
    <x v="3"/>
    <s v="0212"/>
    <n v="0"/>
    <n v="0"/>
    <n v="2042"/>
    <n v="1980"/>
    <n v="-1872257.48"/>
    <n v="0"/>
    <s v="55-S2 - Retirement"/>
    <m/>
    <x v="1"/>
    <n v="2042"/>
    <b v="1"/>
  </r>
  <r>
    <x v="3"/>
    <s v="0212"/>
    <n v="0"/>
    <n v="0"/>
    <n v="2042"/>
    <n v="1981"/>
    <n v="-160322.85"/>
    <n v="0"/>
    <s v="55-S2 - Retirement"/>
    <m/>
    <x v="1"/>
    <n v="2042"/>
    <b v="1"/>
  </r>
  <r>
    <x v="3"/>
    <s v="0212"/>
    <n v="0"/>
    <n v="0"/>
    <n v="2042"/>
    <n v="1982"/>
    <n v="-30811.17"/>
    <n v="0"/>
    <s v="55-S2 - Retirement"/>
    <m/>
    <x v="1"/>
    <n v="2042"/>
    <b v="1"/>
  </r>
  <r>
    <x v="3"/>
    <s v="0212"/>
    <n v="0"/>
    <n v="0"/>
    <n v="2042"/>
    <n v="1983"/>
    <n v="-22605.439999999999"/>
    <n v="0"/>
    <s v="55-S2 - Retirement"/>
    <m/>
    <x v="1"/>
    <n v="2042"/>
    <b v="1"/>
  </r>
  <r>
    <x v="3"/>
    <s v="0212"/>
    <n v="0"/>
    <n v="0"/>
    <n v="2042"/>
    <n v="1996"/>
    <n v="-18174.72"/>
    <n v="0"/>
    <s v="55-S2 - Retirement"/>
    <m/>
    <x v="1"/>
    <n v="2042"/>
    <b v="1"/>
  </r>
  <r>
    <x v="3"/>
    <s v="0212"/>
    <n v="0"/>
    <n v="0"/>
    <n v="2042"/>
    <n v="2000"/>
    <n v="-186555.18"/>
    <n v="0"/>
    <s v="55-S2 - Retirement"/>
    <m/>
    <x v="1"/>
    <n v="2042"/>
    <b v="1"/>
  </r>
  <r>
    <x v="3"/>
    <s v="0221"/>
    <n v="0"/>
    <n v="0"/>
    <n v="2011"/>
    <n v="1974"/>
    <n v="-59327.56"/>
    <n v="0"/>
    <s v="55-S2 - Retirement"/>
    <m/>
    <x v="1"/>
    <n v="2044"/>
    <b v="0"/>
  </r>
  <r>
    <x v="3"/>
    <s v="0221"/>
    <n v="0"/>
    <n v="0"/>
    <n v="2011"/>
    <n v="1975"/>
    <n v="-18667.66"/>
    <n v="0"/>
    <s v="55-S2 - Retirement"/>
    <m/>
    <x v="1"/>
    <n v="2044"/>
    <b v="0"/>
  </r>
  <r>
    <x v="3"/>
    <s v="0221"/>
    <n v="0"/>
    <n v="0"/>
    <n v="2011"/>
    <n v="1976"/>
    <n v="-487.12"/>
    <n v="0"/>
    <s v="55-S2 - Retirement"/>
    <m/>
    <x v="1"/>
    <n v="2044"/>
    <b v="0"/>
  </r>
  <r>
    <x v="3"/>
    <s v="0221"/>
    <n v="0"/>
    <n v="0"/>
    <n v="2011"/>
    <n v="1981"/>
    <n v="-195.12"/>
    <n v="0"/>
    <s v="55-S2 - Retirement"/>
    <m/>
    <x v="1"/>
    <n v="2044"/>
    <b v="0"/>
  </r>
  <r>
    <x v="3"/>
    <s v="0221"/>
    <n v="0"/>
    <n v="0"/>
    <n v="2011"/>
    <n v="1983"/>
    <n v="-69.040000000000006"/>
    <n v="0"/>
    <s v="55-S2 - Retirement"/>
    <m/>
    <x v="1"/>
    <n v="2044"/>
    <b v="0"/>
  </r>
  <r>
    <x v="3"/>
    <s v="0221"/>
    <n v="0"/>
    <n v="0"/>
    <n v="2011"/>
    <n v="1985"/>
    <n v="-68.23"/>
    <n v="0"/>
    <s v="55-S2 - Retirement"/>
    <m/>
    <x v="1"/>
    <n v="2044"/>
    <b v="0"/>
  </r>
  <r>
    <x v="3"/>
    <s v="0221"/>
    <n v="0"/>
    <n v="0"/>
    <n v="2011"/>
    <n v="1986"/>
    <n v="-496.98"/>
    <n v="0"/>
    <s v="55-S2 - Retirement"/>
    <m/>
    <x v="1"/>
    <n v="2044"/>
    <b v="0"/>
  </r>
  <r>
    <x v="3"/>
    <s v="0221"/>
    <n v="0"/>
    <n v="0"/>
    <n v="2011"/>
    <n v="1987"/>
    <n v="-586.33000000000004"/>
    <n v="0"/>
    <s v="55-S2 - Retirement"/>
    <m/>
    <x v="1"/>
    <n v="2044"/>
    <b v="0"/>
  </r>
  <r>
    <x v="3"/>
    <s v="0221"/>
    <n v="0"/>
    <n v="0"/>
    <n v="2011"/>
    <n v="1988"/>
    <n v="-60.8"/>
    <n v="0"/>
    <s v="55-S2 - Retirement"/>
    <m/>
    <x v="1"/>
    <n v="2044"/>
    <b v="0"/>
  </r>
  <r>
    <x v="3"/>
    <s v="0221"/>
    <n v="0"/>
    <n v="0"/>
    <n v="2011"/>
    <n v="1990"/>
    <n v="-171.76"/>
    <n v="0"/>
    <s v="55-S2 - Retirement"/>
    <m/>
    <x v="1"/>
    <n v="2044"/>
    <b v="0"/>
  </r>
  <r>
    <x v="3"/>
    <s v="0221"/>
    <n v="0"/>
    <n v="0"/>
    <n v="2011"/>
    <n v="1991"/>
    <n v="-171.46"/>
    <n v="0"/>
    <s v="55-S2 - Retirement"/>
    <m/>
    <x v="1"/>
    <n v="2044"/>
    <b v="0"/>
  </r>
  <r>
    <x v="3"/>
    <s v="0221"/>
    <n v="0"/>
    <n v="0"/>
    <n v="2011"/>
    <n v="1993"/>
    <n v="-175.38"/>
    <n v="0"/>
    <s v="55-S2 - Retirement"/>
    <m/>
    <x v="1"/>
    <n v="2044"/>
    <b v="0"/>
  </r>
  <r>
    <x v="3"/>
    <s v="0221"/>
    <n v="0"/>
    <n v="0"/>
    <n v="2011"/>
    <n v="1994"/>
    <n v="-273.45"/>
    <n v="0"/>
    <s v="55-S2 - Retirement"/>
    <m/>
    <x v="1"/>
    <n v="2044"/>
    <b v="0"/>
  </r>
  <r>
    <x v="3"/>
    <s v="0221"/>
    <n v="0"/>
    <n v="0"/>
    <n v="2011"/>
    <n v="1997"/>
    <n v="-1331.74"/>
    <n v="0"/>
    <s v="55-S2 - Retirement"/>
    <m/>
    <x v="1"/>
    <n v="2044"/>
    <b v="0"/>
  </r>
  <r>
    <x v="3"/>
    <s v="0221"/>
    <n v="0"/>
    <n v="0"/>
    <n v="2011"/>
    <n v="1998"/>
    <n v="-428.29"/>
    <n v="0"/>
    <s v="55-S2 - Retirement"/>
    <m/>
    <x v="1"/>
    <n v="2044"/>
    <b v="0"/>
  </r>
  <r>
    <x v="3"/>
    <s v="0221"/>
    <n v="0"/>
    <n v="0"/>
    <n v="2011"/>
    <n v="2002"/>
    <n v="-80.97"/>
    <n v="0"/>
    <s v="55-S2 - Retirement"/>
    <m/>
    <x v="1"/>
    <n v="2044"/>
    <b v="0"/>
  </r>
  <r>
    <x v="3"/>
    <s v="0221"/>
    <n v="0"/>
    <n v="0"/>
    <n v="2011"/>
    <n v="2003"/>
    <n v="-5.55"/>
    <n v="0"/>
    <s v="55-S2 - Retirement"/>
    <m/>
    <x v="1"/>
    <n v="2044"/>
    <b v="0"/>
  </r>
  <r>
    <x v="3"/>
    <s v="0221"/>
    <n v="0"/>
    <n v="0"/>
    <n v="2011"/>
    <n v="2005"/>
    <n v="-0.23"/>
    <n v="0"/>
    <s v="55-S2 - Retirement"/>
    <m/>
    <x v="1"/>
    <n v="2044"/>
    <b v="0"/>
  </r>
  <r>
    <x v="3"/>
    <s v="0221"/>
    <n v="0"/>
    <n v="0"/>
    <n v="2011"/>
    <n v="2008"/>
    <n v="-7.0000000000000007E-2"/>
    <n v="0"/>
    <s v="55-S2 - Retirement"/>
    <m/>
    <x v="1"/>
    <n v="2044"/>
    <b v="0"/>
  </r>
  <r>
    <x v="3"/>
    <s v="0221"/>
    <n v="0"/>
    <n v="0"/>
    <n v="2012"/>
    <n v="1974"/>
    <n v="-62197.66"/>
    <n v="0"/>
    <s v="55-S2 - Retirement"/>
    <m/>
    <x v="1"/>
    <n v="2044"/>
    <b v="0"/>
  </r>
  <r>
    <x v="3"/>
    <s v="0221"/>
    <n v="0"/>
    <n v="0"/>
    <n v="2012"/>
    <n v="1975"/>
    <n v="-19635.13"/>
    <n v="0"/>
    <s v="55-S2 - Retirement"/>
    <m/>
    <x v="1"/>
    <n v="2044"/>
    <b v="0"/>
  </r>
  <r>
    <x v="3"/>
    <s v="0221"/>
    <n v="0"/>
    <n v="0"/>
    <n v="2012"/>
    <n v="1976"/>
    <n v="-514.15"/>
    <n v="0"/>
    <s v="55-S2 - Retirement"/>
    <m/>
    <x v="1"/>
    <n v="2044"/>
    <b v="0"/>
  </r>
  <r>
    <x v="3"/>
    <s v="0221"/>
    <n v="0"/>
    <n v="0"/>
    <n v="2012"/>
    <n v="1981"/>
    <n v="-210.11"/>
    <n v="0"/>
    <s v="55-S2 - Retirement"/>
    <m/>
    <x v="1"/>
    <n v="2044"/>
    <b v="0"/>
  </r>
  <r>
    <x v="3"/>
    <s v="0221"/>
    <n v="0"/>
    <n v="0"/>
    <n v="2012"/>
    <n v="1983"/>
    <n v="-75.06"/>
    <n v="0"/>
    <s v="55-S2 - Retirement"/>
    <m/>
    <x v="1"/>
    <n v="2044"/>
    <b v="0"/>
  </r>
  <r>
    <x v="3"/>
    <s v="0221"/>
    <n v="0"/>
    <n v="0"/>
    <n v="2012"/>
    <n v="1985"/>
    <n v="-74.989999999999995"/>
    <n v="0"/>
    <s v="55-S2 - Retirement"/>
    <m/>
    <x v="1"/>
    <n v="2044"/>
    <b v="0"/>
  </r>
  <r>
    <x v="3"/>
    <s v="0221"/>
    <n v="0"/>
    <n v="0"/>
    <n v="2012"/>
    <n v="1986"/>
    <n v="-549.38"/>
    <n v="0"/>
    <s v="55-S2 - Retirement"/>
    <m/>
    <x v="1"/>
    <n v="2044"/>
    <b v="0"/>
  </r>
  <r>
    <x v="3"/>
    <s v="0221"/>
    <n v="0"/>
    <n v="0"/>
    <n v="2012"/>
    <n v="1987"/>
    <n v="-652.29"/>
    <n v="0"/>
    <s v="55-S2 - Retirement"/>
    <m/>
    <x v="1"/>
    <n v="2044"/>
    <b v="0"/>
  </r>
  <r>
    <x v="3"/>
    <s v="0221"/>
    <n v="0"/>
    <n v="0"/>
    <n v="2012"/>
    <n v="1988"/>
    <n v="-68.11"/>
    <n v="0"/>
    <s v="55-S2 - Retirement"/>
    <m/>
    <x v="1"/>
    <n v="2044"/>
    <b v="0"/>
  </r>
  <r>
    <x v="3"/>
    <s v="0221"/>
    <n v="0"/>
    <n v="0"/>
    <n v="2012"/>
    <n v="1990"/>
    <n v="-196.09"/>
    <n v="0"/>
    <s v="55-S2 - Retirement"/>
    <m/>
    <x v="1"/>
    <n v="2044"/>
    <b v="0"/>
  </r>
  <r>
    <x v="3"/>
    <s v="0221"/>
    <n v="0"/>
    <n v="0"/>
    <n v="2012"/>
    <n v="1991"/>
    <n v="-196.76"/>
    <n v="0"/>
    <s v="55-S2 - Retirement"/>
    <m/>
    <x v="1"/>
    <n v="2044"/>
    <b v="0"/>
  </r>
  <r>
    <x v="3"/>
    <s v="0221"/>
    <n v="0"/>
    <n v="0"/>
    <n v="2012"/>
    <n v="1993"/>
    <n v="-205.38"/>
    <n v="0"/>
    <s v="55-S2 - Retirement"/>
    <m/>
    <x v="1"/>
    <n v="2044"/>
    <b v="0"/>
  </r>
  <r>
    <x v="3"/>
    <s v="0221"/>
    <n v="0"/>
    <n v="0"/>
    <n v="2012"/>
    <n v="1994"/>
    <n v="-324.02999999999997"/>
    <n v="0"/>
    <s v="55-S2 - Retirement"/>
    <m/>
    <x v="1"/>
    <n v="2044"/>
    <b v="0"/>
  </r>
  <r>
    <x v="3"/>
    <s v="0221"/>
    <n v="0"/>
    <n v="0"/>
    <n v="2012"/>
    <n v="1997"/>
    <n v="-1647.14"/>
    <n v="0"/>
    <s v="55-S2 - Retirement"/>
    <m/>
    <x v="1"/>
    <n v="2044"/>
    <b v="0"/>
  </r>
  <r>
    <x v="3"/>
    <s v="0221"/>
    <n v="0"/>
    <n v="0"/>
    <n v="2012"/>
    <n v="1998"/>
    <n v="-542.29"/>
    <n v="0"/>
    <s v="55-S2 - Retirement"/>
    <m/>
    <x v="1"/>
    <n v="2044"/>
    <b v="0"/>
  </r>
  <r>
    <x v="3"/>
    <s v="0221"/>
    <n v="0"/>
    <n v="0"/>
    <n v="2012"/>
    <n v="2002"/>
    <n v="-114.59"/>
    <n v="0"/>
    <s v="55-S2 - Retirement"/>
    <m/>
    <x v="1"/>
    <n v="2044"/>
    <b v="0"/>
  </r>
  <r>
    <x v="3"/>
    <s v="0221"/>
    <n v="0"/>
    <n v="0"/>
    <n v="2012"/>
    <n v="2003"/>
    <n v="-8.2200000000000006"/>
    <n v="0"/>
    <s v="55-S2 - Retirement"/>
    <m/>
    <x v="1"/>
    <n v="2044"/>
    <b v="0"/>
  </r>
  <r>
    <x v="3"/>
    <s v="0221"/>
    <n v="0"/>
    <n v="0"/>
    <n v="2012"/>
    <n v="2005"/>
    <n v="-0.39"/>
    <n v="0"/>
    <s v="55-S2 - Retirement"/>
    <m/>
    <x v="1"/>
    <n v="2044"/>
    <b v="0"/>
  </r>
  <r>
    <x v="3"/>
    <s v="0221"/>
    <n v="0"/>
    <n v="0"/>
    <n v="2012"/>
    <n v="2008"/>
    <n v="-0.19"/>
    <n v="0"/>
    <s v="55-S2 - Retirement"/>
    <m/>
    <x v="1"/>
    <n v="2044"/>
    <b v="0"/>
  </r>
  <r>
    <x v="3"/>
    <s v="0221"/>
    <n v="0"/>
    <n v="0"/>
    <n v="2013"/>
    <n v="1974"/>
    <n v="-65147.85"/>
    <n v="0"/>
    <s v="55-S2 - Retirement"/>
    <m/>
    <x v="1"/>
    <n v="2044"/>
    <b v="0"/>
  </r>
  <r>
    <x v="3"/>
    <s v="0221"/>
    <n v="0"/>
    <n v="0"/>
    <n v="2013"/>
    <n v="1975"/>
    <n v="-20585.03"/>
    <n v="0"/>
    <s v="55-S2 - Retirement"/>
    <m/>
    <x v="1"/>
    <n v="2044"/>
    <b v="0"/>
  </r>
  <r>
    <x v="3"/>
    <s v="0221"/>
    <n v="0"/>
    <n v="0"/>
    <n v="2013"/>
    <n v="1976"/>
    <n v="-540.79"/>
    <n v="0"/>
    <s v="55-S2 - Retirement"/>
    <m/>
    <x v="1"/>
    <n v="2044"/>
    <b v="0"/>
  </r>
  <r>
    <x v="3"/>
    <s v="0221"/>
    <n v="0"/>
    <n v="0"/>
    <n v="2013"/>
    <n v="1981"/>
    <n v="-225.26"/>
    <n v="0"/>
    <s v="55-S2 - Retirement"/>
    <m/>
    <x v="1"/>
    <n v="2044"/>
    <b v="0"/>
  </r>
  <r>
    <x v="3"/>
    <s v="0221"/>
    <n v="0"/>
    <n v="0"/>
    <n v="2013"/>
    <n v="1983"/>
    <n v="-81.19"/>
    <n v="0"/>
    <s v="55-S2 - Retirement"/>
    <m/>
    <x v="1"/>
    <n v="2044"/>
    <b v="0"/>
  </r>
  <r>
    <x v="3"/>
    <s v="0221"/>
    <n v="0"/>
    <n v="0"/>
    <n v="2013"/>
    <n v="1985"/>
    <n v="-82.35"/>
    <n v="0"/>
    <s v="55-S2 - Retirement"/>
    <m/>
    <x v="1"/>
    <n v="2044"/>
    <b v="0"/>
  </r>
  <r>
    <x v="3"/>
    <s v="0221"/>
    <n v="0"/>
    <n v="0"/>
    <n v="2013"/>
    <n v="1986"/>
    <n v="-603.75"/>
    <n v="0"/>
    <s v="55-S2 - Retirement"/>
    <m/>
    <x v="1"/>
    <n v="2044"/>
    <b v="0"/>
  </r>
  <r>
    <x v="3"/>
    <s v="0221"/>
    <n v="0"/>
    <n v="0"/>
    <n v="2013"/>
    <n v="1987"/>
    <n v="-721.07"/>
    <n v="0"/>
    <s v="55-S2 - Retirement"/>
    <m/>
    <x v="1"/>
    <n v="2044"/>
    <b v="0"/>
  </r>
  <r>
    <x v="3"/>
    <s v="0221"/>
    <n v="0"/>
    <n v="0"/>
    <n v="2013"/>
    <n v="1988"/>
    <n v="-75.78"/>
    <n v="0"/>
    <s v="55-S2 - Retirement"/>
    <m/>
    <x v="1"/>
    <n v="2044"/>
    <b v="0"/>
  </r>
  <r>
    <x v="3"/>
    <s v="0221"/>
    <n v="0"/>
    <n v="0"/>
    <n v="2013"/>
    <n v="1990"/>
    <n v="-222.03"/>
    <n v="0"/>
    <s v="55-S2 - Retirement"/>
    <m/>
    <x v="1"/>
    <n v="2044"/>
    <b v="0"/>
  </r>
  <r>
    <x v="3"/>
    <s v="0221"/>
    <n v="0"/>
    <n v="0"/>
    <n v="2013"/>
    <n v="1991"/>
    <n v="-224.64"/>
    <n v="0"/>
    <s v="55-S2 - Retirement"/>
    <m/>
    <x v="1"/>
    <n v="2044"/>
    <b v="0"/>
  </r>
  <r>
    <x v="3"/>
    <s v="0221"/>
    <n v="0"/>
    <n v="0"/>
    <n v="2013"/>
    <n v="1993"/>
    <n v="-237.95"/>
    <n v="0"/>
    <s v="55-S2 - Retirement"/>
    <m/>
    <x v="1"/>
    <n v="2044"/>
    <b v="0"/>
  </r>
  <r>
    <x v="3"/>
    <s v="0221"/>
    <n v="0"/>
    <n v="0"/>
    <n v="2013"/>
    <n v="1994"/>
    <n v="-379.46"/>
    <n v="0"/>
    <s v="55-S2 - Retirement"/>
    <m/>
    <x v="1"/>
    <n v="2044"/>
    <b v="0"/>
  </r>
  <r>
    <x v="3"/>
    <s v="0221"/>
    <n v="0"/>
    <n v="0"/>
    <n v="2013"/>
    <n v="1997"/>
    <n v="-2006.07"/>
    <n v="0"/>
    <s v="55-S2 - Retirement"/>
    <m/>
    <x v="1"/>
    <n v="2044"/>
    <b v="0"/>
  </r>
  <r>
    <x v="3"/>
    <s v="0221"/>
    <n v="0"/>
    <n v="0"/>
    <n v="2013"/>
    <n v="1998"/>
    <n v="-670.73"/>
    <n v="0"/>
    <s v="55-S2 - Retirement"/>
    <m/>
    <x v="1"/>
    <n v="2044"/>
    <b v="0"/>
  </r>
  <r>
    <x v="3"/>
    <s v="0221"/>
    <n v="0"/>
    <n v="0"/>
    <n v="2013"/>
    <n v="2002"/>
    <n v="-157.76"/>
    <n v="0"/>
    <s v="55-S2 - Retirement"/>
    <m/>
    <x v="1"/>
    <n v="2044"/>
    <b v="0"/>
  </r>
  <r>
    <x v="3"/>
    <s v="0221"/>
    <n v="0"/>
    <n v="0"/>
    <n v="2013"/>
    <n v="2003"/>
    <n v="-11.63"/>
    <n v="0"/>
    <s v="55-S2 - Retirement"/>
    <m/>
    <x v="1"/>
    <n v="2044"/>
    <b v="0"/>
  </r>
  <r>
    <x v="3"/>
    <s v="0221"/>
    <n v="0"/>
    <n v="0"/>
    <n v="2013"/>
    <n v="2005"/>
    <n v="-0.62"/>
    <n v="0"/>
    <s v="55-S2 - Retirement"/>
    <m/>
    <x v="1"/>
    <n v="2044"/>
    <b v="0"/>
  </r>
  <r>
    <x v="3"/>
    <s v="0221"/>
    <n v="0"/>
    <n v="0"/>
    <n v="2013"/>
    <n v="2008"/>
    <n v="-0.41"/>
    <n v="0"/>
    <s v="55-S2 - Retirement"/>
    <m/>
    <x v="1"/>
    <n v="2044"/>
    <b v="0"/>
  </r>
  <r>
    <x v="3"/>
    <s v="0221"/>
    <n v="0"/>
    <n v="0"/>
    <n v="2014"/>
    <n v="1974"/>
    <n v="-67853.41"/>
    <n v="0"/>
    <s v="55-S2 - Retirement"/>
    <m/>
    <x v="1"/>
    <n v="2044"/>
    <b v="0"/>
  </r>
  <r>
    <x v="3"/>
    <s v="0221"/>
    <n v="0"/>
    <n v="0"/>
    <n v="2014"/>
    <n v="1975"/>
    <n v="-21561.42"/>
    <n v="0"/>
    <s v="55-S2 - Retirement"/>
    <m/>
    <x v="1"/>
    <n v="2044"/>
    <b v="0"/>
  </r>
  <r>
    <x v="3"/>
    <s v="0221"/>
    <n v="0"/>
    <n v="0"/>
    <n v="2014"/>
    <n v="1976"/>
    <n v="-566.96"/>
    <n v="0"/>
    <s v="55-S2 - Retirement"/>
    <m/>
    <x v="1"/>
    <n v="2044"/>
    <b v="0"/>
  </r>
  <r>
    <x v="3"/>
    <s v="0221"/>
    <n v="0"/>
    <n v="0"/>
    <n v="2014"/>
    <n v="1981"/>
    <n v="-240.94"/>
    <n v="0"/>
    <s v="55-S2 - Retirement"/>
    <m/>
    <x v="1"/>
    <n v="2044"/>
    <b v="0"/>
  </r>
  <r>
    <x v="3"/>
    <s v="0221"/>
    <n v="0"/>
    <n v="0"/>
    <n v="2014"/>
    <n v="1983"/>
    <n v="-87.43"/>
    <n v="0"/>
    <s v="55-S2 - Retirement"/>
    <m/>
    <x v="1"/>
    <n v="2044"/>
    <b v="0"/>
  </r>
  <r>
    <x v="3"/>
    <s v="0221"/>
    <n v="0"/>
    <n v="0"/>
    <n v="2014"/>
    <n v="1985"/>
    <n v="-89.53"/>
    <n v="0"/>
    <s v="55-S2 - Retirement"/>
    <m/>
    <x v="1"/>
    <n v="2044"/>
    <b v="0"/>
  </r>
  <r>
    <x v="3"/>
    <s v="0221"/>
    <n v="0"/>
    <n v="0"/>
    <n v="2014"/>
    <n v="1986"/>
    <n v="-663.07"/>
    <n v="0"/>
    <s v="55-S2 - Retirement"/>
    <m/>
    <x v="1"/>
    <n v="2044"/>
    <b v="0"/>
  </r>
  <r>
    <x v="3"/>
    <s v="0221"/>
    <n v="0"/>
    <n v="0"/>
    <n v="2014"/>
    <n v="1987"/>
    <n v="-792.44"/>
    <n v="0"/>
    <s v="55-S2 - Retirement"/>
    <m/>
    <x v="1"/>
    <n v="2044"/>
    <b v="0"/>
  </r>
  <r>
    <x v="3"/>
    <s v="0221"/>
    <n v="0"/>
    <n v="0"/>
    <n v="2014"/>
    <n v="1988"/>
    <n v="-83.77"/>
    <n v="0"/>
    <s v="55-S2 - Retirement"/>
    <m/>
    <x v="1"/>
    <n v="2044"/>
    <b v="0"/>
  </r>
  <r>
    <x v="3"/>
    <s v="0221"/>
    <n v="0"/>
    <n v="0"/>
    <n v="2014"/>
    <n v="1990"/>
    <n v="-248.72"/>
    <n v="0"/>
    <s v="55-S2 - Retirement"/>
    <m/>
    <x v="1"/>
    <n v="2044"/>
    <b v="0"/>
  </r>
  <r>
    <x v="3"/>
    <s v="0221"/>
    <n v="0"/>
    <n v="0"/>
    <n v="2014"/>
    <n v="1991"/>
    <n v="-254.36"/>
    <n v="0"/>
    <s v="55-S2 - Retirement"/>
    <m/>
    <x v="1"/>
    <n v="2044"/>
    <b v="0"/>
  </r>
  <r>
    <x v="3"/>
    <s v="0221"/>
    <n v="0"/>
    <n v="0"/>
    <n v="2014"/>
    <n v="1993"/>
    <n v="-273.07"/>
    <n v="0"/>
    <s v="55-S2 - Retirement"/>
    <m/>
    <x v="1"/>
    <n v="2044"/>
    <b v="0"/>
  </r>
  <r>
    <x v="3"/>
    <s v="0221"/>
    <n v="0"/>
    <n v="0"/>
    <n v="2014"/>
    <n v="1994"/>
    <n v="-439.64"/>
    <n v="0"/>
    <s v="55-S2 - Retirement"/>
    <m/>
    <x v="1"/>
    <n v="2044"/>
    <b v="0"/>
  </r>
  <r>
    <x v="3"/>
    <s v="0221"/>
    <n v="0"/>
    <n v="0"/>
    <n v="2014"/>
    <n v="1997"/>
    <n v="-2432.84"/>
    <n v="0"/>
    <s v="55-S2 - Retirement"/>
    <m/>
    <x v="1"/>
    <n v="2044"/>
    <b v="0"/>
  </r>
  <r>
    <x v="3"/>
    <s v="0221"/>
    <n v="0"/>
    <n v="0"/>
    <n v="2014"/>
    <n v="1998"/>
    <n v="-816.88"/>
    <n v="0"/>
    <s v="55-S2 - Retirement"/>
    <m/>
    <x v="1"/>
    <n v="2044"/>
    <b v="0"/>
  </r>
  <r>
    <x v="3"/>
    <s v="0221"/>
    <n v="0"/>
    <n v="0"/>
    <n v="2014"/>
    <n v="2002"/>
    <n v="-210.64"/>
    <n v="0"/>
    <s v="55-S2 - Retirement"/>
    <m/>
    <x v="1"/>
    <n v="2044"/>
    <b v="0"/>
  </r>
  <r>
    <x v="3"/>
    <s v="0221"/>
    <n v="0"/>
    <n v="0"/>
    <n v="2014"/>
    <n v="2003"/>
    <n v="-16.010000000000002"/>
    <n v="0"/>
    <s v="55-S2 - Retirement"/>
    <m/>
    <x v="1"/>
    <n v="2044"/>
    <b v="0"/>
  </r>
  <r>
    <x v="3"/>
    <s v="0221"/>
    <n v="0"/>
    <n v="0"/>
    <n v="2014"/>
    <n v="2005"/>
    <n v="-0.91"/>
    <n v="0"/>
    <s v="55-S2 - Retirement"/>
    <m/>
    <x v="1"/>
    <n v="2044"/>
    <b v="0"/>
  </r>
  <r>
    <x v="3"/>
    <s v="0221"/>
    <n v="0"/>
    <n v="0"/>
    <n v="2014"/>
    <n v="2008"/>
    <n v="-0.8"/>
    <n v="0"/>
    <s v="55-S2 - Retirement"/>
    <m/>
    <x v="1"/>
    <n v="2044"/>
    <b v="0"/>
  </r>
  <r>
    <x v="3"/>
    <s v="0221"/>
    <n v="0"/>
    <n v="0"/>
    <n v="2015"/>
    <n v="1974"/>
    <n v="-70460.28"/>
    <n v="0"/>
    <s v="55-S2 - Retirement"/>
    <m/>
    <x v="1"/>
    <n v="2044"/>
    <b v="0"/>
  </r>
  <r>
    <x v="3"/>
    <s v="0221"/>
    <n v="0"/>
    <n v="0"/>
    <n v="2015"/>
    <n v="1975"/>
    <n v="-22456.86"/>
    <n v="0"/>
    <s v="55-S2 - Retirement"/>
    <m/>
    <x v="1"/>
    <n v="2044"/>
    <b v="0"/>
  </r>
  <r>
    <x v="3"/>
    <s v="0221"/>
    <n v="0"/>
    <n v="0"/>
    <n v="2015"/>
    <n v="1976"/>
    <n v="-593.85"/>
    <n v="0"/>
    <s v="55-S2 - Retirement"/>
    <m/>
    <x v="1"/>
    <n v="2044"/>
    <b v="0"/>
  </r>
  <r>
    <x v="3"/>
    <s v="0221"/>
    <n v="0"/>
    <n v="0"/>
    <n v="2015"/>
    <n v="1981"/>
    <n v="-256.64"/>
    <n v="0"/>
    <s v="55-S2 - Retirement"/>
    <m/>
    <x v="1"/>
    <n v="2044"/>
    <b v="0"/>
  </r>
  <r>
    <x v="3"/>
    <s v="0221"/>
    <n v="0"/>
    <n v="0"/>
    <n v="2015"/>
    <n v="1983"/>
    <n v="-93.74"/>
    <n v="0"/>
    <s v="55-S2 - Retirement"/>
    <m/>
    <x v="1"/>
    <n v="2044"/>
    <b v="0"/>
  </r>
  <r>
    <x v="3"/>
    <s v="0221"/>
    <n v="0"/>
    <n v="0"/>
    <n v="2015"/>
    <n v="1985"/>
    <n v="-96.85"/>
    <n v="0"/>
    <s v="55-S2 - Retirement"/>
    <m/>
    <x v="1"/>
    <n v="2044"/>
    <b v="0"/>
  </r>
  <r>
    <x v="3"/>
    <s v="0221"/>
    <n v="0"/>
    <n v="0"/>
    <n v="2015"/>
    <n v="1986"/>
    <n v="-720.83"/>
    <n v="0"/>
    <s v="55-S2 - Retirement"/>
    <m/>
    <x v="1"/>
    <n v="2044"/>
    <b v="0"/>
  </r>
  <r>
    <x v="3"/>
    <s v="0221"/>
    <n v="0"/>
    <n v="0"/>
    <n v="2015"/>
    <n v="1987"/>
    <n v="-870.29"/>
    <n v="0"/>
    <s v="55-S2 - Retirement"/>
    <m/>
    <x v="1"/>
    <n v="2044"/>
    <b v="0"/>
  </r>
  <r>
    <x v="3"/>
    <s v="0221"/>
    <n v="0"/>
    <n v="0"/>
    <n v="2015"/>
    <n v="1988"/>
    <n v="-92.06"/>
    <n v="0"/>
    <s v="55-S2 - Retirement"/>
    <m/>
    <x v="1"/>
    <n v="2044"/>
    <b v="0"/>
  </r>
  <r>
    <x v="3"/>
    <s v="0221"/>
    <n v="0"/>
    <n v="0"/>
    <n v="2015"/>
    <n v="1990"/>
    <n v="-276.7"/>
    <n v="0"/>
    <s v="55-S2 - Retirement"/>
    <m/>
    <x v="1"/>
    <n v="2044"/>
    <b v="0"/>
  </r>
  <r>
    <x v="3"/>
    <s v="0221"/>
    <n v="0"/>
    <n v="0"/>
    <n v="2015"/>
    <n v="1991"/>
    <n v="-284.93"/>
    <n v="0"/>
    <s v="55-S2 - Retirement"/>
    <m/>
    <x v="1"/>
    <n v="2044"/>
    <b v="0"/>
  </r>
  <r>
    <x v="3"/>
    <s v="0221"/>
    <n v="0"/>
    <n v="0"/>
    <n v="2015"/>
    <n v="1993"/>
    <n v="-311.75"/>
    <n v="0"/>
    <s v="55-S2 - Retirement"/>
    <m/>
    <x v="1"/>
    <n v="2044"/>
    <b v="0"/>
  </r>
  <r>
    <x v="3"/>
    <s v="0221"/>
    <n v="0"/>
    <n v="0"/>
    <n v="2015"/>
    <n v="1994"/>
    <n v="-504.52"/>
    <n v="0"/>
    <s v="55-S2 - Retirement"/>
    <m/>
    <x v="1"/>
    <n v="2044"/>
    <b v="0"/>
  </r>
  <r>
    <x v="3"/>
    <s v="0221"/>
    <n v="0"/>
    <n v="0"/>
    <n v="2015"/>
    <n v="1997"/>
    <n v="-2882.88"/>
    <n v="0"/>
    <s v="55-S2 - Retirement"/>
    <m/>
    <x v="1"/>
    <n v="2044"/>
    <b v="0"/>
  </r>
  <r>
    <x v="3"/>
    <s v="0221"/>
    <n v="0"/>
    <n v="0"/>
    <n v="2015"/>
    <n v="1998"/>
    <n v="-990.67"/>
    <n v="0"/>
    <s v="55-S2 - Retirement"/>
    <m/>
    <x v="1"/>
    <n v="2044"/>
    <b v="0"/>
  </r>
  <r>
    <x v="3"/>
    <s v="0221"/>
    <n v="0"/>
    <n v="0"/>
    <n v="2015"/>
    <n v="2002"/>
    <n v="-271.47000000000003"/>
    <n v="0"/>
    <s v="55-S2 - Retirement"/>
    <m/>
    <x v="1"/>
    <n v="2044"/>
    <b v="0"/>
  </r>
  <r>
    <x v="3"/>
    <s v="0221"/>
    <n v="0"/>
    <n v="0"/>
    <n v="2015"/>
    <n v="2003"/>
    <n v="-21.37"/>
    <n v="0"/>
    <s v="55-S2 - Retirement"/>
    <m/>
    <x v="1"/>
    <n v="2044"/>
    <b v="0"/>
  </r>
  <r>
    <x v="3"/>
    <s v="0221"/>
    <n v="0"/>
    <n v="0"/>
    <n v="2015"/>
    <n v="2005"/>
    <n v="-1.29"/>
    <n v="0"/>
    <s v="55-S2 - Retirement"/>
    <m/>
    <x v="1"/>
    <n v="2044"/>
    <b v="0"/>
  </r>
  <r>
    <x v="3"/>
    <s v="0221"/>
    <n v="0"/>
    <n v="0"/>
    <n v="2015"/>
    <n v="2008"/>
    <n v="-1.36"/>
    <n v="0"/>
    <s v="55-S2 - Retirement"/>
    <m/>
    <x v="1"/>
    <n v="2044"/>
    <b v="0"/>
  </r>
  <r>
    <x v="3"/>
    <s v="0221"/>
    <n v="0"/>
    <n v="0"/>
    <n v="2016"/>
    <n v="1974"/>
    <n v="-72955.19"/>
    <n v="0"/>
    <s v="55-S2 - Retirement"/>
    <m/>
    <x v="1"/>
    <n v="2044"/>
    <b v="0"/>
  </r>
  <r>
    <x v="3"/>
    <s v="0221"/>
    <n v="0"/>
    <n v="0"/>
    <n v="2016"/>
    <n v="1975"/>
    <n v="-23319.63"/>
    <n v="0"/>
    <s v="55-S2 - Retirement"/>
    <m/>
    <x v="1"/>
    <n v="2044"/>
    <b v="0"/>
  </r>
  <r>
    <x v="3"/>
    <s v="0221"/>
    <n v="0"/>
    <n v="0"/>
    <n v="2016"/>
    <n v="1976"/>
    <n v="-618.51"/>
    <n v="0"/>
    <s v="55-S2 - Retirement"/>
    <m/>
    <x v="1"/>
    <n v="2044"/>
    <b v="0"/>
  </r>
  <r>
    <x v="3"/>
    <s v="0221"/>
    <n v="0"/>
    <n v="0"/>
    <n v="2016"/>
    <n v="1981"/>
    <n v="-271.85000000000002"/>
    <n v="0"/>
    <s v="55-S2 - Retirement"/>
    <m/>
    <x v="1"/>
    <n v="2044"/>
    <b v="0"/>
  </r>
  <r>
    <x v="3"/>
    <s v="0221"/>
    <n v="0"/>
    <n v="0"/>
    <n v="2016"/>
    <n v="1983"/>
    <n v="-100.26"/>
    <n v="0"/>
    <s v="55-S2 - Retirement"/>
    <m/>
    <x v="1"/>
    <n v="2044"/>
    <b v="0"/>
  </r>
  <r>
    <x v="3"/>
    <s v="0221"/>
    <n v="0"/>
    <n v="0"/>
    <n v="2016"/>
    <n v="1985"/>
    <n v="-104.29"/>
    <n v="0"/>
    <s v="55-S2 - Retirement"/>
    <m/>
    <x v="1"/>
    <n v="2044"/>
    <b v="0"/>
  </r>
  <r>
    <x v="3"/>
    <s v="0221"/>
    <n v="0"/>
    <n v="0"/>
    <n v="2016"/>
    <n v="1986"/>
    <n v="-779.78"/>
    <n v="0"/>
    <s v="55-S2 - Retirement"/>
    <m/>
    <x v="1"/>
    <n v="2044"/>
    <b v="0"/>
  </r>
  <r>
    <x v="3"/>
    <s v="0221"/>
    <n v="0"/>
    <n v="0"/>
    <n v="2016"/>
    <n v="1987"/>
    <n v="-946.1"/>
    <n v="0"/>
    <s v="55-S2 - Retirement"/>
    <m/>
    <x v="1"/>
    <n v="2044"/>
    <b v="0"/>
  </r>
  <r>
    <x v="3"/>
    <s v="0221"/>
    <n v="0"/>
    <n v="0"/>
    <n v="2016"/>
    <n v="1988"/>
    <n v="-101.1"/>
    <n v="0"/>
    <s v="55-S2 - Retirement"/>
    <m/>
    <x v="1"/>
    <n v="2044"/>
    <b v="0"/>
  </r>
  <r>
    <x v="3"/>
    <s v="0221"/>
    <n v="0"/>
    <n v="0"/>
    <n v="2016"/>
    <n v="1990"/>
    <n v="-305.88"/>
    <n v="0"/>
    <s v="55-S2 - Retirement"/>
    <m/>
    <x v="1"/>
    <n v="2044"/>
    <b v="0"/>
  </r>
  <r>
    <x v="3"/>
    <s v="0221"/>
    <n v="0"/>
    <n v="0"/>
    <n v="2016"/>
    <n v="1991"/>
    <n v="-316.99"/>
    <n v="0"/>
    <s v="55-S2 - Retirement"/>
    <m/>
    <x v="1"/>
    <n v="2044"/>
    <b v="0"/>
  </r>
  <r>
    <x v="3"/>
    <s v="0221"/>
    <n v="0"/>
    <n v="0"/>
    <n v="2016"/>
    <n v="1993"/>
    <n v="-353"/>
    <n v="0"/>
    <s v="55-S2 - Retirement"/>
    <m/>
    <x v="1"/>
    <n v="2044"/>
    <b v="0"/>
  </r>
  <r>
    <x v="3"/>
    <s v="0221"/>
    <n v="0"/>
    <n v="0"/>
    <n v="2016"/>
    <n v="1994"/>
    <n v="-576"/>
    <n v="0"/>
    <s v="55-S2 - Retirement"/>
    <m/>
    <x v="1"/>
    <n v="2044"/>
    <b v="0"/>
  </r>
  <r>
    <x v="3"/>
    <s v="0221"/>
    <n v="0"/>
    <n v="0"/>
    <n v="2016"/>
    <n v="1997"/>
    <n v="-3375.97"/>
    <n v="0"/>
    <s v="55-S2 - Retirement"/>
    <m/>
    <x v="1"/>
    <n v="2044"/>
    <b v="0"/>
  </r>
  <r>
    <x v="3"/>
    <s v="0221"/>
    <n v="0"/>
    <n v="0"/>
    <n v="2016"/>
    <n v="1998"/>
    <n v="-1173.93"/>
    <n v="0"/>
    <s v="55-S2 - Retirement"/>
    <m/>
    <x v="1"/>
    <n v="2044"/>
    <b v="0"/>
  </r>
  <r>
    <x v="3"/>
    <s v="0221"/>
    <n v="0"/>
    <n v="0"/>
    <n v="2016"/>
    <n v="2002"/>
    <n v="-343.73"/>
    <n v="0"/>
    <s v="55-S2 - Retirement"/>
    <m/>
    <x v="1"/>
    <n v="2044"/>
    <b v="0"/>
  </r>
  <r>
    <x v="3"/>
    <s v="0221"/>
    <n v="0"/>
    <n v="0"/>
    <n v="2016"/>
    <n v="2003"/>
    <n v="-27.55"/>
    <n v="0"/>
    <s v="55-S2 - Retirement"/>
    <m/>
    <x v="1"/>
    <n v="2044"/>
    <b v="0"/>
  </r>
  <r>
    <x v="3"/>
    <s v="0221"/>
    <n v="0"/>
    <n v="0"/>
    <n v="2016"/>
    <n v="2005"/>
    <n v="-1.78"/>
    <n v="0"/>
    <s v="55-S2 - Retirement"/>
    <m/>
    <x v="1"/>
    <n v="2044"/>
    <b v="0"/>
  </r>
  <r>
    <x v="3"/>
    <s v="0221"/>
    <n v="0"/>
    <n v="0"/>
    <n v="2016"/>
    <n v="2008"/>
    <n v="-2.13"/>
    <n v="0"/>
    <s v="55-S2 - Retirement"/>
    <m/>
    <x v="1"/>
    <n v="2044"/>
    <b v="0"/>
  </r>
  <r>
    <x v="3"/>
    <s v="0221"/>
    <n v="0"/>
    <n v="0"/>
    <n v="2017"/>
    <n v="1974"/>
    <n v="-75325.86"/>
    <n v="0"/>
    <s v="55-S2 - Retirement"/>
    <m/>
    <x v="1"/>
    <n v="2044"/>
    <b v="0"/>
  </r>
  <r>
    <x v="3"/>
    <s v="0221"/>
    <n v="0"/>
    <n v="0"/>
    <n v="2017"/>
    <n v="1975"/>
    <n v="-24145.35"/>
    <n v="0"/>
    <s v="55-S2 - Retirement"/>
    <m/>
    <x v="1"/>
    <n v="2044"/>
    <b v="0"/>
  </r>
  <r>
    <x v="3"/>
    <s v="0221"/>
    <n v="0"/>
    <n v="0"/>
    <n v="2017"/>
    <n v="1976"/>
    <n v="-642.27"/>
    <n v="0"/>
    <s v="55-S2 - Retirement"/>
    <m/>
    <x v="1"/>
    <n v="2044"/>
    <b v="0"/>
  </r>
  <r>
    <x v="3"/>
    <s v="0221"/>
    <n v="0"/>
    <n v="0"/>
    <n v="2017"/>
    <n v="1981"/>
    <n v="-286.94"/>
    <n v="0"/>
    <s v="55-S2 - Retirement"/>
    <m/>
    <x v="1"/>
    <n v="2044"/>
    <b v="0"/>
  </r>
  <r>
    <x v="3"/>
    <s v="0221"/>
    <n v="0"/>
    <n v="0"/>
    <n v="2017"/>
    <n v="1983"/>
    <n v="-106.8"/>
    <n v="0"/>
    <s v="55-S2 - Retirement"/>
    <m/>
    <x v="1"/>
    <n v="2044"/>
    <b v="0"/>
  </r>
  <r>
    <x v="3"/>
    <s v="0221"/>
    <n v="0"/>
    <n v="0"/>
    <n v="2017"/>
    <n v="1985"/>
    <n v="-111.81"/>
    <n v="0"/>
    <s v="55-S2 - Retirement"/>
    <m/>
    <x v="1"/>
    <n v="2044"/>
    <b v="0"/>
  </r>
  <r>
    <x v="3"/>
    <s v="0221"/>
    <n v="0"/>
    <n v="0"/>
    <n v="2017"/>
    <n v="1986"/>
    <n v="-839.69"/>
    <n v="0"/>
    <s v="55-S2 - Retirement"/>
    <m/>
    <x v="1"/>
    <n v="2044"/>
    <b v="0"/>
  </r>
  <r>
    <x v="3"/>
    <s v="0221"/>
    <n v="0"/>
    <n v="0"/>
    <n v="2017"/>
    <n v="1987"/>
    <n v="-1023.48"/>
    <n v="0"/>
    <s v="55-S2 - Retirement"/>
    <m/>
    <x v="1"/>
    <n v="2044"/>
    <b v="0"/>
  </r>
  <r>
    <x v="3"/>
    <s v="0221"/>
    <n v="0"/>
    <n v="0"/>
    <n v="2017"/>
    <n v="1988"/>
    <n v="-109.91"/>
    <n v="0"/>
    <s v="55-S2 - Retirement"/>
    <m/>
    <x v="1"/>
    <n v="2044"/>
    <b v="0"/>
  </r>
  <r>
    <x v="3"/>
    <s v="0221"/>
    <n v="0"/>
    <n v="0"/>
    <n v="2017"/>
    <n v="1990"/>
    <n v="-336.15"/>
    <n v="0"/>
    <s v="55-S2 - Retirement"/>
    <m/>
    <x v="1"/>
    <n v="2044"/>
    <b v="0"/>
  </r>
  <r>
    <x v="3"/>
    <s v="0221"/>
    <n v="0"/>
    <n v="0"/>
    <n v="2017"/>
    <n v="1991"/>
    <n v="-350.41"/>
    <n v="0"/>
    <s v="55-S2 - Retirement"/>
    <m/>
    <x v="1"/>
    <n v="2044"/>
    <b v="0"/>
  </r>
  <r>
    <x v="3"/>
    <s v="0221"/>
    <n v="0"/>
    <n v="0"/>
    <n v="2017"/>
    <n v="1993"/>
    <n v="-395.42"/>
    <n v="0"/>
    <s v="55-S2 - Retirement"/>
    <m/>
    <x v="1"/>
    <n v="2044"/>
    <b v="0"/>
  </r>
  <r>
    <x v="3"/>
    <s v="0221"/>
    <n v="0"/>
    <n v="0"/>
    <n v="2017"/>
    <n v="1994"/>
    <n v="-652.20000000000005"/>
    <n v="0"/>
    <s v="55-S2 - Retirement"/>
    <m/>
    <x v="1"/>
    <n v="2044"/>
    <b v="0"/>
  </r>
  <r>
    <x v="3"/>
    <s v="0221"/>
    <n v="0"/>
    <n v="0"/>
    <n v="2017"/>
    <n v="1997"/>
    <n v="-3911.42"/>
    <n v="0"/>
    <s v="55-S2 - Retirement"/>
    <m/>
    <x v="1"/>
    <n v="2044"/>
    <b v="0"/>
  </r>
  <r>
    <x v="3"/>
    <s v="0221"/>
    <n v="0"/>
    <n v="0"/>
    <n v="2017"/>
    <n v="1998"/>
    <n v="-1374.72"/>
    <n v="0"/>
    <s v="55-S2 - Retirement"/>
    <m/>
    <x v="1"/>
    <n v="2044"/>
    <b v="0"/>
  </r>
  <r>
    <x v="3"/>
    <s v="0221"/>
    <n v="0"/>
    <n v="0"/>
    <n v="2017"/>
    <n v="2002"/>
    <n v="-425.14"/>
    <n v="0"/>
    <s v="55-S2 - Retirement"/>
    <m/>
    <x v="1"/>
    <n v="2044"/>
    <b v="0"/>
  </r>
  <r>
    <x v="3"/>
    <s v="0221"/>
    <n v="0"/>
    <n v="0"/>
    <n v="2017"/>
    <n v="2003"/>
    <n v="-34.880000000000003"/>
    <n v="0"/>
    <s v="55-S2 - Retirement"/>
    <m/>
    <x v="1"/>
    <n v="2044"/>
    <b v="0"/>
  </r>
  <r>
    <x v="3"/>
    <s v="0221"/>
    <n v="0"/>
    <n v="0"/>
    <n v="2017"/>
    <n v="2005"/>
    <n v="-2.37"/>
    <n v="0"/>
    <s v="55-S2 - Retirement"/>
    <m/>
    <x v="1"/>
    <n v="2044"/>
    <b v="0"/>
  </r>
  <r>
    <x v="3"/>
    <s v="0221"/>
    <n v="0"/>
    <n v="0"/>
    <n v="2017"/>
    <n v="2008"/>
    <n v="-3.16"/>
    <n v="0"/>
    <s v="55-S2 - Retirement"/>
    <m/>
    <x v="1"/>
    <n v="2044"/>
    <b v="0"/>
  </r>
  <r>
    <x v="3"/>
    <s v="0221"/>
    <n v="0"/>
    <n v="0"/>
    <n v="2018"/>
    <n v="1974"/>
    <n v="-77618.36"/>
    <n v="0"/>
    <s v="55-S2 - Retirement"/>
    <m/>
    <x v="1"/>
    <n v="2044"/>
    <b v="0"/>
  </r>
  <r>
    <x v="3"/>
    <s v="0221"/>
    <n v="0"/>
    <n v="0"/>
    <n v="2018"/>
    <n v="1975"/>
    <n v="-24929.95"/>
    <n v="0"/>
    <s v="55-S2 - Retirement"/>
    <m/>
    <x v="1"/>
    <n v="2044"/>
    <b v="0"/>
  </r>
  <r>
    <x v="3"/>
    <s v="0221"/>
    <n v="0"/>
    <n v="0"/>
    <n v="2018"/>
    <n v="1976"/>
    <n v="-665.01"/>
    <n v="0"/>
    <s v="55-S2 - Retirement"/>
    <m/>
    <x v="1"/>
    <n v="2044"/>
    <b v="0"/>
  </r>
  <r>
    <x v="3"/>
    <s v="0221"/>
    <n v="0"/>
    <n v="0"/>
    <n v="2018"/>
    <n v="1981"/>
    <n v="-301.81"/>
    <n v="0"/>
    <s v="55-S2 - Retirement"/>
    <m/>
    <x v="1"/>
    <n v="2044"/>
    <b v="0"/>
  </r>
  <r>
    <x v="3"/>
    <s v="0221"/>
    <n v="0"/>
    <n v="0"/>
    <n v="2018"/>
    <n v="1983"/>
    <n v="-113.13"/>
    <n v="0"/>
    <s v="55-S2 - Retirement"/>
    <m/>
    <x v="1"/>
    <n v="2044"/>
    <b v="0"/>
  </r>
  <r>
    <x v="3"/>
    <s v="0221"/>
    <n v="0"/>
    <n v="0"/>
    <n v="2018"/>
    <n v="1985"/>
    <n v="-119.59"/>
    <n v="0"/>
    <s v="55-S2 - Retirement"/>
    <m/>
    <x v="1"/>
    <n v="2044"/>
    <b v="0"/>
  </r>
  <r>
    <x v="3"/>
    <s v="0221"/>
    <n v="0"/>
    <n v="0"/>
    <n v="2018"/>
    <n v="1986"/>
    <n v="-900.25"/>
    <n v="0"/>
    <s v="55-S2 - Retirement"/>
    <m/>
    <x v="1"/>
    <n v="2044"/>
    <b v="0"/>
  </r>
  <r>
    <x v="3"/>
    <s v="0221"/>
    <n v="0"/>
    <n v="0"/>
    <n v="2018"/>
    <n v="1987"/>
    <n v="-1102.1199999999999"/>
    <n v="0"/>
    <s v="55-S2 - Retirement"/>
    <m/>
    <x v="1"/>
    <n v="2044"/>
    <b v="0"/>
  </r>
  <r>
    <x v="3"/>
    <s v="0221"/>
    <n v="0"/>
    <n v="0"/>
    <n v="2018"/>
    <n v="1988"/>
    <n v="-118.9"/>
    <n v="0"/>
    <s v="55-S2 - Retirement"/>
    <m/>
    <x v="1"/>
    <n v="2044"/>
    <b v="0"/>
  </r>
  <r>
    <x v="3"/>
    <s v="0221"/>
    <n v="0"/>
    <n v="0"/>
    <n v="2018"/>
    <n v="1990"/>
    <n v="-369.17"/>
    <n v="0"/>
    <s v="55-S2 - Retirement"/>
    <m/>
    <x v="1"/>
    <n v="2044"/>
    <b v="0"/>
  </r>
  <r>
    <x v="3"/>
    <s v="0221"/>
    <n v="0"/>
    <n v="0"/>
    <n v="2018"/>
    <n v="1991"/>
    <n v="-385.09"/>
    <n v="0"/>
    <s v="55-S2 - Retirement"/>
    <m/>
    <x v="1"/>
    <n v="2044"/>
    <b v="0"/>
  </r>
  <r>
    <x v="3"/>
    <s v="0221"/>
    <n v="0"/>
    <n v="0"/>
    <n v="2018"/>
    <n v="1993"/>
    <n v="-439.91"/>
    <n v="0"/>
    <s v="55-S2 - Retirement"/>
    <m/>
    <x v="1"/>
    <n v="2044"/>
    <b v="0"/>
  </r>
  <r>
    <x v="3"/>
    <s v="0221"/>
    <n v="0"/>
    <n v="0"/>
    <n v="2018"/>
    <n v="1994"/>
    <n v="-730.59"/>
    <n v="0"/>
    <s v="55-S2 - Retirement"/>
    <m/>
    <x v="1"/>
    <n v="2044"/>
    <b v="0"/>
  </r>
  <r>
    <x v="3"/>
    <s v="0221"/>
    <n v="0"/>
    <n v="0"/>
    <n v="2018"/>
    <n v="1997"/>
    <n v="-4488.68"/>
    <n v="0"/>
    <s v="55-S2 - Retirement"/>
    <m/>
    <x v="1"/>
    <n v="2044"/>
    <b v="0"/>
  </r>
  <r>
    <x v="3"/>
    <s v="0221"/>
    <n v="0"/>
    <n v="0"/>
    <n v="2018"/>
    <n v="1998"/>
    <n v="-1592.76"/>
    <n v="0"/>
    <s v="55-S2 - Retirement"/>
    <m/>
    <x v="1"/>
    <n v="2044"/>
    <b v="0"/>
  </r>
  <r>
    <x v="3"/>
    <s v="0221"/>
    <n v="0"/>
    <n v="0"/>
    <n v="2018"/>
    <n v="2002"/>
    <n v="-517.78"/>
    <n v="0"/>
    <s v="55-S2 - Retirement"/>
    <m/>
    <x v="1"/>
    <n v="2044"/>
    <b v="0"/>
  </r>
  <r>
    <x v="3"/>
    <s v="0221"/>
    <n v="0"/>
    <n v="0"/>
    <n v="2018"/>
    <n v="2003"/>
    <n v="-43.14"/>
    <n v="0"/>
    <s v="55-S2 - Retirement"/>
    <m/>
    <x v="1"/>
    <n v="2044"/>
    <b v="0"/>
  </r>
  <r>
    <x v="3"/>
    <s v="0221"/>
    <n v="0"/>
    <n v="0"/>
    <n v="2018"/>
    <n v="2005"/>
    <n v="-3.06"/>
    <n v="0"/>
    <s v="55-S2 - Retirement"/>
    <m/>
    <x v="1"/>
    <n v="2044"/>
    <b v="0"/>
  </r>
  <r>
    <x v="3"/>
    <s v="0221"/>
    <n v="0"/>
    <n v="0"/>
    <n v="2018"/>
    <n v="2008"/>
    <n v="-4.47"/>
    <n v="0"/>
    <s v="55-S2 - Retirement"/>
    <m/>
    <x v="1"/>
    <n v="2044"/>
    <b v="0"/>
  </r>
  <r>
    <x v="3"/>
    <s v="0221"/>
    <n v="0"/>
    <n v="0"/>
    <n v="2019"/>
    <n v="1974"/>
    <n v="-79748.66"/>
    <n v="0"/>
    <s v="55-S2 - Retirement"/>
    <m/>
    <x v="1"/>
    <n v="2044"/>
    <b v="0"/>
  </r>
  <r>
    <x v="3"/>
    <s v="0221"/>
    <n v="0"/>
    <n v="0"/>
    <n v="2019"/>
    <n v="1975"/>
    <n v="-25688.68"/>
    <n v="0"/>
    <s v="55-S2 - Retirement"/>
    <m/>
    <x v="1"/>
    <n v="2044"/>
    <b v="0"/>
  </r>
  <r>
    <x v="3"/>
    <s v="0221"/>
    <n v="0"/>
    <n v="0"/>
    <n v="2019"/>
    <n v="1976"/>
    <n v="-686.62"/>
    <n v="0"/>
    <s v="55-S2 - Retirement"/>
    <m/>
    <x v="1"/>
    <n v="2044"/>
    <b v="0"/>
  </r>
  <r>
    <x v="3"/>
    <s v="0221"/>
    <n v="0"/>
    <n v="0"/>
    <n v="2019"/>
    <n v="1981"/>
    <n v="-316.41000000000003"/>
    <n v="0"/>
    <s v="55-S2 - Retirement"/>
    <m/>
    <x v="1"/>
    <n v="2044"/>
    <b v="0"/>
  </r>
  <r>
    <x v="3"/>
    <s v="0221"/>
    <n v="0"/>
    <n v="0"/>
    <n v="2019"/>
    <n v="1983"/>
    <n v="-119.4"/>
    <n v="0"/>
    <s v="55-S2 - Retirement"/>
    <m/>
    <x v="1"/>
    <n v="2044"/>
    <b v="0"/>
  </r>
  <r>
    <x v="3"/>
    <s v="0221"/>
    <n v="0"/>
    <n v="0"/>
    <n v="2019"/>
    <n v="1985"/>
    <n v="-127.39"/>
    <n v="0"/>
    <s v="55-S2 - Retirement"/>
    <m/>
    <x v="1"/>
    <n v="2044"/>
    <b v="0"/>
  </r>
  <r>
    <x v="3"/>
    <s v="0221"/>
    <n v="0"/>
    <n v="0"/>
    <n v="2019"/>
    <n v="1986"/>
    <n v="-962.91"/>
    <n v="0"/>
    <s v="55-S2 - Retirement"/>
    <m/>
    <x v="1"/>
    <n v="2044"/>
    <b v="0"/>
  </r>
  <r>
    <x v="3"/>
    <s v="0221"/>
    <n v="0"/>
    <n v="0"/>
    <n v="2019"/>
    <n v="1987"/>
    <n v="-1181.5999999999999"/>
    <n v="0"/>
    <s v="55-S2 - Retirement"/>
    <m/>
    <x v="1"/>
    <n v="2044"/>
    <b v="0"/>
  </r>
  <r>
    <x v="3"/>
    <s v="0221"/>
    <n v="0"/>
    <n v="0"/>
    <n v="2019"/>
    <n v="1988"/>
    <n v="-128.03"/>
    <n v="0"/>
    <s v="55-S2 - Retirement"/>
    <m/>
    <x v="1"/>
    <n v="2044"/>
    <b v="0"/>
  </r>
  <r>
    <x v="3"/>
    <s v="0221"/>
    <n v="0"/>
    <n v="0"/>
    <n v="2019"/>
    <n v="1990"/>
    <n v="-401.34"/>
    <n v="0"/>
    <s v="55-S2 - Retirement"/>
    <m/>
    <x v="1"/>
    <n v="2044"/>
    <b v="0"/>
  </r>
  <r>
    <x v="3"/>
    <s v="0221"/>
    <n v="0"/>
    <n v="0"/>
    <n v="2019"/>
    <n v="1991"/>
    <n v="-422.92"/>
    <n v="0"/>
    <s v="55-S2 - Retirement"/>
    <m/>
    <x v="1"/>
    <n v="2044"/>
    <b v="0"/>
  </r>
  <r>
    <x v="3"/>
    <s v="0221"/>
    <n v="0"/>
    <n v="0"/>
    <n v="2019"/>
    <n v="1993"/>
    <n v="-486.3"/>
    <n v="0"/>
    <s v="55-S2 - Retirement"/>
    <m/>
    <x v="1"/>
    <n v="2044"/>
    <b v="0"/>
  </r>
  <r>
    <x v="3"/>
    <s v="0221"/>
    <n v="0"/>
    <n v="0"/>
    <n v="2019"/>
    <n v="1994"/>
    <n v="-812.79"/>
    <n v="0"/>
    <s v="55-S2 - Retirement"/>
    <m/>
    <x v="1"/>
    <n v="2044"/>
    <b v="0"/>
  </r>
  <r>
    <x v="3"/>
    <s v="0221"/>
    <n v="0"/>
    <n v="0"/>
    <n v="2019"/>
    <n v="1997"/>
    <n v="-5124.6099999999997"/>
    <n v="0"/>
    <s v="55-S2 - Retirement"/>
    <m/>
    <x v="1"/>
    <n v="2044"/>
    <b v="0"/>
  </r>
  <r>
    <x v="3"/>
    <s v="0221"/>
    <n v="0"/>
    <n v="0"/>
    <n v="2019"/>
    <n v="1998"/>
    <n v="-1827.82"/>
    <n v="0"/>
    <s v="55-S2 - Retirement"/>
    <m/>
    <x v="1"/>
    <n v="2044"/>
    <b v="0"/>
  </r>
  <r>
    <x v="3"/>
    <s v="0221"/>
    <n v="0"/>
    <n v="0"/>
    <n v="2019"/>
    <n v="2002"/>
    <n v="-627.92999999999995"/>
    <n v="0"/>
    <s v="55-S2 - Retirement"/>
    <m/>
    <x v="1"/>
    <n v="2044"/>
    <b v="0"/>
  </r>
  <r>
    <x v="3"/>
    <s v="0221"/>
    <n v="0"/>
    <n v="0"/>
    <n v="2019"/>
    <n v="2003"/>
    <n v="-52.54"/>
    <n v="0"/>
    <s v="55-S2 - Retirement"/>
    <m/>
    <x v="1"/>
    <n v="2044"/>
    <b v="0"/>
  </r>
  <r>
    <x v="3"/>
    <s v="0221"/>
    <n v="0"/>
    <n v="0"/>
    <n v="2019"/>
    <n v="2005"/>
    <n v="-3.87"/>
    <n v="0"/>
    <s v="55-S2 - Retirement"/>
    <m/>
    <x v="1"/>
    <n v="2044"/>
    <b v="0"/>
  </r>
  <r>
    <x v="3"/>
    <s v="0221"/>
    <n v="0"/>
    <n v="0"/>
    <n v="2019"/>
    <n v="2008"/>
    <n v="-6.15"/>
    <n v="0"/>
    <s v="55-S2 - Retirement"/>
    <m/>
    <x v="1"/>
    <n v="2044"/>
    <b v="0"/>
  </r>
  <r>
    <x v="3"/>
    <s v="0221"/>
    <n v="0"/>
    <n v="0"/>
    <n v="2020"/>
    <n v="1974"/>
    <n v="-81656.789999999994"/>
    <n v="0"/>
    <s v="55-S2 - Retirement"/>
    <m/>
    <x v="1"/>
    <n v="2044"/>
    <b v="0"/>
  </r>
  <r>
    <x v="3"/>
    <s v="0221"/>
    <n v="0"/>
    <n v="0"/>
    <n v="2020"/>
    <n v="1975"/>
    <n v="-26393.73"/>
    <n v="0"/>
    <s v="55-S2 - Retirement"/>
    <m/>
    <x v="1"/>
    <n v="2044"/>
    <b v="0"/>
  </r>
  <r>
    <x v="3"/>
    <s v="0221"/>
    <n v="0"/>
    <n v="0"/>
    <n v="2020"/>
    <n v="1976"/>
    <n v="-707.52"/>
    <n v="0"/>
    <s v="55-S2 - Retirement"/>
    <m/>
    <x v="1"/>
    <n v="2044"/>
    <b v="0"/>
  </r>
  <r>
    <x v="3"/>
    <s v="0221"/>
    <n v="0"/>
    <n v="0"/>
    <n v="2020"/>
    <n v="1981"/>
    <n v="-331.42"/>
    <n v="0"/>
    <s v="55-S2 - Retirement"/>
    <m/>
    <x v="1"/>
    <n v="2044"/>
    <b v="0"/>
  </r>
  <r>
    <x v="3"/>
    <s v="0221"/>
    <n v="0"/>
    <n v="0"/>
    <n v="2020"/>
    <n v="1983"/>
    <n v="-125.59"/>
    <n v="0"/>
    <s v="55-S2 - Retirement"/>
    <m/>
    <x v="1"/>
    <n v="2044"/>
    <b v="0"/>
  </r>
  <r>
    <x v="3"/>
    <s v="0221"/>
    <n v="0"/>
    <n v="0"/>
    <n v="2020"/>
    <n v="1985"/>
    <n v="-134.94"/>
    <n v="0"/>
    <s v="55-S2 - Retirement"/>
    <m/>
    <x v="1"/>
    <n v="2044"/>
    <b v="0"/>
  </r>
  <r>
    <x v="3"/>
    <s v="0221"/>
    <n v="0"/>
    <n v="0"/>
    <n v="2020"/>
    <n v="1986"/>
    <n v="-1025.6600000000001"/>
    <n v="0"/>
    <s v="55-S2 - Retirement"/>
    <m/>
    <x v="1"/>
    <n v="2044"/>
    <b v="0"/>
  </r>
  <r>
    <x v="3"/>
    <s v="0221"/>
    <n v="0"/>
    <n v="0"/>
    <n v="2020"/>
    <n v="1987"/>
    <n v="-1263.8399999999999"/>
    <n v="0"/>
    <s v="55-S2 - Retirement"/>
    <m/>
    <x v="1"/>
    <n v="2044"/>
    <b v="0"/>
  </r>
  <r>
    <x v="3"/>
    <s v="0221"/>
    <n v="0"/>
    <n v="0"/>
    <n v="2020"/>
    <n v="1988"/>
    <n v="-137.27000000000001"/>
    <n v="0"/>
    <s v="55-S2 - Retirement"/>
    <m/>
    <x v="1"/>
    <n v="2044"/>
    <b v="0"/>
  </r>
  <r>
    <x v="3"/>
    <s v="0221"/>
    <n v="0"/>
    <n v="0"/>
    <n v="2020"/>
    <n v="1990"/>
    <n v="-434.16"/>
    <n v="0"/>
    <s v="55-S2 - Retirement"/>
    <m/>
    <x v="1"/>
    <n v="2044"/>
    <b v="0"/>
  </r>
  <r>
    <x v="3"/>
    <s v="0221"/>
    <n v="0"/>
    <n v="0"/>
    <n v="2020"/>
    <n v="1991"/>
    <n v="-459.77"/>
    <n v="0"/>
    <s v="55-S2 - Retirement"/>
    <m/>
    <x v="1"/>
    <n v="2044"/>
    <b v="0"/>
  </r>
  <r>
    <x v="3"/>
    <s v="0221"/>
    <n v="0"/>
    <n v="0"/>
    <n v="2020"/>
    <n v="1993"/>
    <n v="-534.42999999999995"/>
    <n v="0"/>
    <s v="55-S2 - Retirement"/>
    <m/>
    <x v="1"/>
    <n v="2044"/>
    <b v="0"/>
  </r>
  <r>
    <x v="3"/>
    <s v="0221"/>
    <n v="0"/>
    <n v="0"/>
    <n v="2020"/>
    <n v="1994"/>
    <n v="-898.49"/>
    <n v="0"/>
    <s v="55-S2 - Retirement"/>
    <m/>
    <x v="1"/>
    <n v="2044"/>
    <b v="0"/>
  </r>
  <r>
    <x v="3"/>
    <s v="0221"/>
    <n v="0"/>
    <n v="0"/>
    <n v="2020"/>
    <n v="1997"/>
    <n v="-5802.59"/>
    <n v="0"/>
    <s v="55-S2 - Retirement"/>
    <m/>
    <x v="1"/>
    <n v="2044"/>
    <b v="0"/>
  </r>
  <r>
    <x v="3"/>
    <s v="0221"/>
    <n v="0"/>
    <n v="0"/>
    <n v="2020"/>
    <n v="1998"/>
    <n v="-2086.7800000000002"/>
    <n v="0"/>
    <s v="55-S2 - Retirement"/>
    <m/>
    <x v="1"/>
    <n v="2044"/>
    <b v="0"/>
  </r>
  <r>
    <x v="3"/>
    <s v="0221"/>
    <n v="0"/>
    <n v="0"/>
    <n v="2020"/>
    <n v="2002"/>
    <n v="-744.09"/>
    <n v="0"/>
    <s v="55-S2 - Retirement"/>
    <m/>
    <x v="1"/>
    <n v="2044"/>
    <b v="0"/>
  </r>
  <r>
    <x v="3"/>
    <s v="0221"/>
    <n v="0"/>
    <n v="0"/>
    <n v="2020"/>
    <n v="2003"/>
    <n v="-63.71"/>
    <n v="0"/>
    <s v="55-S2 - Retirement"/>
    <m/>
    <x v="1"/>
    <n v="2044"/>
    <b v="0"/>
  </r>
  <r>
    <x v="3"/>
    <s v="0221"/>
    <n v="0"/>
    <n v="0"/>
    <n v="2020"/>
    <n v="2005"/>
    <n v="-4.79"/>
    <n v="0"/>
    <s v="55-S2 - Retirement"/>
    <m/>
    <x v="1"/>
    <n v="2044"/>
    <b v="0"/>
  </r>
  <r>
    <x v="3"/>
    <s v="0221"/>
    <n v="0"/>
    <n v="0"/>
    <n v="2020"/>
    <n v="2008"/>
    <n v="-8.2100000000000009"/>
    <n v="0"/>
    <s v="55-S2 - Retirement"/>
    <m/>
    <x v="1"/>
    <n v="2044"/>
    <b v="0"/>
  </r>
  <r>
    <x v="3"/>
    <s v="0221"/>
    <n v="0"/>
    <n v="0"/>
    <n v="2021"/>
    <n v="1974"/>
    <n v="-83395.839999999997"/>
    <n v="0"/>
    <s v="55-S2 - Retirement"/>
    <m/>
    <x v="1"/>
    <n v="2044"/>
    <b v="0"/>
  </r>
  <r>
    <x v="3"/>
    <s v="0221"/>
    <n v="0"/>
    <n v="0"/>
    <n v="2021"/>
    <n v="1975"/>
    <n v="-27025.25"/>
    <n v="0"/>
    <s v="55-S2 - Retirement"/>
    <m/>
    <x v="1"/>
    <n v="2044"/>
    <b v="0"/>
  </r>
  <r>
    <x v="3"/>
    <s v="0221"/>
    <n v="0"/>
    <n v="0"/>
    <n v="2021"/>
    <n v="1976"/>
    <n v="-726.94"/>
    <n v="0"/>
    <s v="55-S2 - Retirement"/>
    <m/>
    <x v="1"/>
    <n v="2044"/>
    <b v="0"/>
  </r>
  <r>
    <x v="3"/>
    <s v="0221"/>
    <n v="0"/>
    <n v="0"/>
    <n v="2021"/>
    <n v="1981"/>
    <n v="-345.18"/>
    <n v="0"/>
    <s v="55-S2 - Retirement"/>
    <m/>
    <x v="1"/>
    <n v="2044"/>
    <b v="0"/>
  </r>
  <r>
    <x v="3"/>
    <s v="0221"/>
    <n v="0"/>
    <n v="0"/>
    <n v="2021"/>
    <n v="1983"/>
    <n v="-131.66999999999999"/>
    <n v="0"/>
    <s v="55-S2 - Retirement"/>
    <m/>
    <x v="1"/>
    <n v="2044"/>
    <b v="0"/>
  </r>
  <r>
    <x v="3"/>
    <s v="0221"/>
    <n v="0"/>
    <n v="0"/>
    <n v="2021"/>
    <n v="1985"/>
    <n v="-142.43"/>
    <n v="0"/>
    <s v="55-S2 - Retirement"/>
    <m/>
    <x v="1"/>
    <n v="2044"/>
    <b v="0"/>
  </r>
  <r>
    <x v="3"/>
    <s v="0221"/>
    <n v="0"/>
    <n v="0"/>
    <n v="2021"/>
    <n v="1986"/>
    <n v="-1086.46"/>
    <n v="0"/>
    <s v="55-S2 - Retirement"/>
    <m/>
    <x v="1"/>
    <n v="2044"/>
    <b v="0"/>
  </r>
  <r>
    <x v="3"/>
    <s v="0221"/>
    <n v="0"/>
    <n v="0"/>
    <n v="2021"/>
    <n v="1987"/>
    <n v="-1346.21"/>
    <n v="0"/>
    <s v="55-S2 - Retirement"/>
    <m/>
    <x v="1"/>
    <n v="2044"/>
    <b v="0"/>
  </r>
  <r>
    <x v="3"/>
    <s v="0221"/>
    <n v="0"/>
    <n v="0"/>
    <n v="2021"/>
    <n v="1988"/>
    <n v="-146.82"/>
    <n v="0"/>
    <s v="55-S2 - Retirement"/>
    <m/>
    <x v="1"/>
    <n v="2044"/>
    <b v="0"/>
  </r>
  <r>
    <x v="3"/>
    <s v="0221"/>
    <n v="0"/>
    <n v="0"/>
    <n v="2021"/>
    <n v="1990"/>
    <n v="-467.52"/>
    <n v="0"/>
    <s v="55-S2 - Retirement"/>
    <m/>
    <x v="1"/>
    <n v="2044"/>
    <b v="0"/>
  </r>
  <r>
    <x v="3"/>
    <s v="0221"/>
    <n v="0"/>
    <n v="0"/>
    <n v="2021"/>
    <n v="1991"/>
    <n v="-497.37"/>
    <n v="0"/>
    <s v="55-S2 - Retirement"/>
    <m/>
    <x v="1"/>
    <n v="2044"/>
    <b v="0"/>
  </r>
  <r>
    <x v="3"/>
    <s v="0221"/>
    <n v="0"/>
    <n v="0"/>
    <n v="2021"/>
    <n v="1993"/>
    <n v="-586.92999999999995"/>
    <n v="0"/>
    <s v="55-S2 - Retirement"/>
    <m/>
    <x v="1"/>
    <n v="2044"/>
    <b v="0"/>
  </r>
  <r>
    <x v="3"/>
    <s v="0221"/>
    <n v="0"/>
    <n v="0"/>
    <n v="2021"/>
    <n v="1994"/>
    <n v="-987.42"/>
    <n v="0"/>
    <s v="55-S2 - Retirement"/>
    <m/>
    <x v="1"/>
    <n v="2044"/>
    <b v="0"/>
  </r>
  <r>
    <x v="3"/>
    <s v="0221"/>
    <n v="0"/>
    <n v="0"/>
    <n v="2021"/>
    <n v="1997"/>
    <n v="-6499.95"/>
    <n v="0"/>
    <s v="55-S2 - Retirement"/>
    <m/>
    <x v="1"/>
    <n v="2044"/>
    <b v="0"/>
  </r>
  <r>
    <x v="3"/>
    <s v="0221"/>
    <n v="0"/>
    <n v="0"/>
    <n v="2021"/>
    <n v="1998"/>
    <n v="-2362.85"/>
    <n v="0"/>
    <s v="55-S2 - Retirement"/>
    <m/>
    <x v="1"/>
    <n v="2044"/>
    <b v="0"/>
  </r>
  <r>
    <x v="3"/>
    <s v="0221"/>
    <n v="0"/>
    <n v="0"/>
    <n v="2021"/>
    <n v="2002"/>
    <n v="-871.36"/>
    <n v="0"/>
    <s v="55-S2 - Retirement"/>
    <m/>
    <x v="1"/>
    <n v="2044"/>
    <b v="0"/>
  </r>
  <r>
    <x v="3"/>
    <s v="0221"/>
    <n v="0"/>
    <n v="0"/>
    <n v="2021"/>
    <n v="2003"/>
    <n v="-75.5"/>
    <n v="0"/>
    <s v="55-S2 - Retirement"/>
    <m/>
    <x v="1"/>
    <n v="2044"/>
    <b v="0"/>
  </r>
  <r>
    <x v="3"/>
    <s v="0221"/>
    <n v="0"/>
    <n v="0"/>
    <n v="2021"/>
    <n v="2005"/>
    <n v="-5.83"/>
    <n v="0"/>
    <s v="55-S2 - Retirement"/>
    <m/>
    <x v="1"/>
    <n v="2044"/>
    <b v="0"/>
  </r>
  <r>
    <x v="3"/>
    <s v="0221"/>
    <n v="0"/>
    <n v="0"/>
    <n v="2021"/>
    <n v="2008"/>
    <n v="-10.59"/>
    <n v="0"/>
    <s v="55-S2 - Retirement"/>
    <m/>
    <x v="1"/>
    <n v="2044"/>
    <b v="0"/>
  </r>
  <r>
    <x v="3"/>
    <s v="0221"/>
    <n v="0"/>
    <n v="0"/>
    <n v="2022"/>
    <n v="1974"/>
    <n v="-84956.5"/>
    <n v="0"/>
    <s v="55-S2 - Retirement"/>
    <m/>
    <x v="1"/>
    <n v="2044"/>
    <b v="0"/>
  </r>
  <r>
    <x v="3"/>
    <s v="0221"/>
    <n v="0"/>
    <n v="0"/>
    <n v="2022"/>
    <n v="1975"/>
    <n v="-27600.799999999999"/>
    <n v="0"/>
    <s v="55-S2 - Retirement"/>
    <m/>
    <x v="1"/>
    <n v="2044"/>
    <b v="0"/>
  </r>
  <r>
    <x v="3"/>
    <s v="0221"/>
    <n v="0"/>
    <n v="0"/>
    <n v="2022"/>
    <n v="1976"/>
    <n v="-744.33"/>
    <n v="0"/>
    <s v="55-S2 - Retirement"/>
    <m/>
    <x v="1"/>
    <n v="2044"/>
    <b v="0"/>
  </r>
  <r>
    <x v="3"/>
    <s v="0221"/>
    <n v="0"/>
    <n v="0"/>
    <n v="2022"/>
    <n v="1981"/>
    <n v="-358.44"/>
    <n v="0"/>
    <s v="55-S2 - Retirement"/>
    <m/>
    <x v="1"/>
    <n v="2044"/>
    <b v="0"/>
  </r>
  <r>
    <x v="3"/>
    <s v="0221"/>
    <n v="0"/>
    <n v="0"/>
    <n v="2022"/>
    <n v="1983"/>
    <n v="-137.91"/>
    <n v="0"/>
    <s v="55-S2 - Retirement"/>
    <m/>
    <x v="1"/>
    <n v="2044"/>
    <b v="0"/>
  </r>
  <r>
    <x v="3"/>
    <s v="0221"/>
    <n v="0"/>
    <n v="0"/>
    <n v="2022"/>
    <n v="1985"/>
    <n v="-149.81"/>
    <n v="0"/>
    <s v="55-S2 - Retirement"/>
    <m/>
    <x v="1"/>
    <n v="2044"/>
    <b v="0"/>
  </r>
  <r>
    <x v="3"/>
    <s v="0221"/>
    <n v="0"/>
    <n v="0"/>
    <n v="2022"/>
    <n v="1986"/>
    <n v="-1146.74"/>
    <n v="0"/>
    <s v="55-S2 - Retirement"/>
    <m/>
    <x v="1"/>
    <n v="2044"/>
    <b v="0"/>
  </r>
  <r>
    <x v="3"/>
    <s v="0221"/>
    <n v="0"/>
    <n v="0"/>
    <n v="2022"/>
    <n v="1987"/>
    <n v="-1426.01"/>
    <n v="0"/>
    <s v="55-S2 - Retirement"/>
    <m/>
    <x v="1"/>
    <n v="2044"/>
    <b v="0"/>
  </r>
  <r>
    <x v="3"/>
    <s v="0221"/>
    <n v="0"/>
    <n v="0"/>
    <n v="2022"/>
    <n v="1988"/>
    <n v="-156.38999999999999"/>
    <n v="0"/>
    <s v="55-S2 - Retirement"/>
    <m/>
    <x v="1"/>
    <n v="2044"/>
    <b v="0"/>
  </r>
  <r>
    <x v="3"/>
    <s v="0221"/>
    <n v="0"/>
    <n v="0"/>
    <n v="2022"/>
    <n v="1990"/>
    <n v="-501.23"/>
    <n v="0"/>
    <s v="55-S2 - Retirement"/>
    <m/>
    <x v="1"/>
    <n v="2044"/>
    <b v="0"/>
  </r>
  <r>
    <x v="3"/>
    <s v="0221"/>
    <n v="0"/>
    <n v="0"/>
    <n v="2022"/>
    <n v="1991"/>
    <n v="-535.58000000000004"/>
    <n v="0"/>
    <s v="55-S2 - Retirement"/>
    <m/>
    <x v="1"/>
    <n v="2044"/>
    <b v="0"/>
  </r>
  <r>
    <x v="3"/>
    <s v="0221"/>
    <n v="0"/>
    <n v="0"/>
    <n v="2022"/>
    <n v="1993"/>
    <n v="-638.05999999999995"/>
    <n v="0"/>
    <s v="55-S2 - Retirement"/>
    <m/>
    <x v="1"/>
    <n v="2044"/>
    <b v="0"/>
  </r>
  <r>
    <x v="3"/>
    <s v="0221"/>
    <n v="0"/>
    <n v="0"/>
    <n v="2022"/>
    <n v="1994"/>
    <n v="-1084.42"/>
    <n v="0"/>
    <s v="55-S2 - Retirement"/>
    <m/>
    <x v="1"/>
    <n v="2044"/>
    <b v="0"/>
  </r>
  <r>
    <x v="3"/>
    <s v="0221"/>
    <n v="0"/>
    <n v="0"/>
    <n v="2022"/>
    <n v="1997"/>
    <n v="-7231.27"/>
    <n v="0"/>
    <s v="55-S2 - Retirement"/>
    <m/>
    <x v="1"/>
    <n v="2044"/>
    <b v="0"/>
  </r>
  <r>
    <x v="3"/>
    <s v="0221"/>
    <n v="0"/>
    <n v="0"/>
    <n v="2022"/>
    <n v="1998"/>
    <n v="-2646.82"/>
    <n v="0"/>
    <s v="55-S2 - Retirement"/>
    <m/>
    <x v="1"/>
    <n v="2044"/>
    <b v="0"/>
  </r>
  <r>
    <x v="3"/>
    <s v="0221"/>
    <n v="0"/>
    <n v="0"/>
    <n v="2022"/>
    <n v="2002"/>
    <n v="-1009.56"/>
    <n v="0"/>
    <s v="55-S2 - Retirement"/>
    <m/>
    <x v="1"/>
    <n v="2044"/>
    <b v="0"/>
  </r>
  <r>
    <x v="3"/>
    <s v="0221"/>
    <n v="0"/>
    <n v="0"/>
    <n v="2022"/>
    <n v="2003"/>
    <n v="-88.41"/>
    <n v="0"/>
    <s v="55-S2 - Retirement"/>
    <m/>
    <x v="1"/>
    <n v="2044"/>
    <b v="0"/>
  </r>
  <r>
    <x v="3"/>
    <s v="0221"/>
    <n v="0"/>
    <n v="0"/>
    <n v="2022"/>
    <n v="2005"/>
    <n v="-7.07"/>
    <n v="0"/>
    <s v="55-S2 - Retirement"/>
    <m/>
    <x v="1"/>
    <n v="2044"/>
    <b v="0"/>
  </r>
  <r>
    <x v="3"/>
    <s v="0221"/>
    <n v="0"/>
    <n v="0"/>
    <n v="2022"/>
    <n v="2008"/>
    <n v="-13.4"/>
    <n v="0"/>
    <s v="55-S2 - Retirement"/>
    <m/>
    <x v="1"/>
    <n v="2044"/>
    <b v="0"/>
  </r>
  <r>
    <x v="3"/>
    <s v="0221"/>
    <n v="0"/>
    <n v="0"/>
    <n v="2023"/>
    <n v="1974"/>
    <n v="-86331.97"/>
    <n v="0"/>
    <s v="55-S2 - Retirement"/>
    <m/>
    <x v="1"/>
    <n v="2044"/>
    <b v="0"/>
  </r>
  <r>
    <x v="3"/>
    <s v="0221"/>
    <n v="0"/>
    <n v="0"/>
    <n v="2023"/>
    <n v="1975"/>
    <n v="-28117.32"/>
    <n v="0"/>
    <s v="55-S2 - Retirement"/>
    <m/>
    <x v="1"/>
    <n v="2044"/>
    <b v="0"/>
  </r>
  <r>
    <x v="3"/>
    <s v="0221"/>
    <n v="0"/>
    <n v="0"/>
    <n v="2023"/>
    <n v="1976"/>
    <n v="-760.19"/>
    <n v="0"/>
    <s v="55-S2 - Retirement"/>
    <m/>
    <x v="1"/>
    <n v="2044"/>
    <b v="0"/>
  </r>
  <r>
    <x v="3"/>
    <s v="0221"/>
    <n v="0"/>
    <n v="0"/>
    <n v="2023"/>
    <n v="1981"/>
    <n v="-371.13"/>
    <n v="0"/>
    <s v="55-S2 - Retirement"/>
    <m/>
    <x v="1"/>
    <n v="2044"/>
    <b v="0"/>
  </r>
  <r>
    <x v="3"/>
    <s v="0221"/>
    <n v="0"/>
    <n v="0"/>
    <n v="2023"/>
    <n v="1983"/>
    <n v="-143.63999999999999"/>
    <n v="0"/>
    <s v="55-S2 - Retirement"/>
    <m/>
    <x v="1"/>
    <n v="2044"/>
    <b v="0"/>
  </r>
  <r>
    <x v="3"/>
    <s v="0221"/>
    <n v="0"/>
    <n v="0"/>
    <n v="2023"/>
    <n v="1985"/>
    <n v="-157.05000000000001"/>
    <n v="0"/>
    <s v="55-S2 - Retirement"/>
    <m/>
    <x v="1"/>
    <n v="2044"/>
    <b v="0"/>
  </r>
  <r>
    <x v="3"/>
    <s v="0221"/>
    <n v="0"/>
    <n v="0"/>
    <n v="2023"/>
    <n v="1986"/>
    <n v="-1206.18"/>
    <n v="0"/>
    <s v="55-S2 - Retirement"/>
    <m/>
    <x v="1"/>
    <n v="2044"/>
    <b v="0"/>
  </r>
  <r>
    <x v="3"/>
    <s v="0221"/>
    <n v="0"/>
    <n v="0"/>
    <n v="2023"/>
    <n v="1987"/>
    <n v="-1505.13"/>
    <n v="0"/>
    <s v="55-S2 - Retirement"/>
    <m/>
    <x v="1"/>
    <n v="2044"/>
    <b v="0"/>
  </r>
  <r>
    <x v="3"/>
    <s v="0221"/>
    <n v="0"/>
    <n v="0"/>
    <n v="2023"/>
    <n v="1988"/>
    <n v="-165.66"/>
    <n v="0"/>
    <s v="55-S2 - Retirement"/>
    <m/>
    <x v="1"/>
    <n v="2044"/>
    <b v="0"/>
  </r>
  <r>
    <x v="3"/>
    <s v="0221"/>
    <n v="0"/>
    <n v="0"/>
    <n v="2023"/>
    <n v="1990"/>
    <n v="-536.12"/>
    <n v="0"/>
    <s v="55-S2 - Retirement"/>
    <m/>
    <x v="1"/>
    <n v="2044"/>
    <b v="0"/>
  </r>
  <r>
    <x v="3"/>
    <s v="0221"/>
    <n v="0"/>
    <n v="0"/>
    <n v="2023"/>
    <n v="1991"/>
    <n v="-574.21"/>
    <n v="0"/>
    <s v="55-S2 - Retirement"/>
    <m/>
    <x v="1"/>
    <n v="2044"/>
    <b v="0"/>
  </r>
  <r>
    <x v="3"/>
    <s v="0221"/>
    <n v="0"/>
    <n v="0"/>
    <n v="2023"/>
    <n v="1993"/>
    <n v="-690.24"/>
    <n v="0"/>
    <s v="55-S2 - Retirement"/>
    <m/>
    <x v="1"/>
    <n v="2044"/>
    <b v="0"/>
  </r>
  <r>
    <x v="3"/>
    <s v="0221"/>
    <n v="0"/>
    <n v="0"/>
    <n v="2023"/>
    <n v="1994"/>
    <n v="-1178.8900000000001"/>
    <n v="0"/>
    <s v="55-S2 - Retirement"/>
    <m/>
    <x v="1"/>
    <n v="2044"/>
    <b v="0"/>
  </r>
  <r>
    <x v="3"/>
    <s v="0221"/>
    <n v="0"/>
    <n v="0"/>
    <n v="2023"/>
    <n v="1997"/>
    <n v="-7993.76"/>
    <n v="0"/>
    <s v="55-S2 - Retirement"/>
    <m/>
    <x v="1"/>
    <n v="2044"/>
    <b v="0"/>
  </r>
  <r>
    <x v="3"/>
    <s v="0221"/>
    <n v="0"/>
    <n v="0"/>
    <n v="2023"/>
    <n v="1998"/>
    <n v="-2944.62"/>
    <n v="0"/>
    <s v="55-S2 - Retirement"/>
    <m/>
    <x v="1"/>
    <n v="2044"/>
    <b v="0"/>
  </r>
  <r>
    <x v="3"/>
    <s v="0221"/>
    <n v="0"/>
    <n v="0"/>
    <n v="2023"/>
    <n v="2002"/>
    <n v="-1158.56"/>
    <n v="0"/>
    <s v="55-S2 - Retirement"/>
    <m/>
    <x v="1"/>
    <n v="2044"/>
    <b v="0"/>
  </r>
  <r>
    <x v="3"/>
    <s v="0221"/>
    <n v="0"/>
    <n v="0"/>
    <n v="2023"/>
    <n v="2003"/>
    <n v="-102.44"/>
    <n v="0"/>
    <s v="55-S2 - Retirement"/>
    <m/>
    <x v="1"/>
    <n v="2044"/>
    <b v="0"/>
  </r>
  <r>
    <x v="3"/>
    <s v="0221"/>
    <n v="0"/>
    <n v="0"/>
    <n v="2023"/>
    <n v="2005"/>
    <n v="-8.3800000000000008"/>
    <n v="0"/>
    <s v="55-S2 - Retirement"/>
    <m/>
    <x v="1"/>
    <n v="2044"/>
    <b v="0"/>
  </r>
  <r>
    <x v="3"/>
    <s v="0221"/>
    <n v="0"/>
    <n v="0"/>
    <n v="2023"/>
    <n v="2008"/>
    <n v="-16.579999999999998"/>
    <n v="0"/>
    <s v="55-S2 - Retirement"/>
    <m/>
    <x v="1"/>
    <n v="2044"/>
    <b v="0"/>
  </r>
  <r>
    <x v="3"/>
    <s v="0221"/>
    <n v="0"/>
    <n v="0"/>
    <n v="2024"/>
    <n v="1974"/>
    <n v="-87566.96"/>
    <n v="0"/>
    <s v="55-S2 - Retirement"/>
    <m/>
    <x v="1"/>
    <n v="2044"/>
    <b v="0"/>
  </r>
  <r>
    <x v="3"/>
    <s v="0221"/>
    <n v="0"/>
    <n v="0"/>
    <n v="2024"/>
    <n v="1975"/>
    <n v="-28572.55"/>
    <n v="0"/>
    <s v="55-S2 - Retirement"/>
    <m/>
    <x v="1"/>
    <n v="2044"/>
    <b v="0"/>
  </r>
  <r>
    <x v="3"/>
    <s v="0221"/>
    <n v="0"/>
    <n v="0"/>
    <n v="2024"/>
    <n v="1976"/>
    <n v="-774.41"/>
    <n v="0"/>
    <s v="55-S2 - Retirement"/>
    <m/>
    <x v="1"/>
    <n v="2044"/>
    <b v="0"/>
  </r>
  <r>
    <x v="3"/>
    <s v="0221"/>
    <n v="0"/>
    <n v="0"/>
    <n v="2024"/>
    <n v="1981"/>
    <n v="-383.19"/>
    <n v="0"/>
    <s v="55-S2 - Retirement"/>
    <m/>
    <x v="1"/>
    <n v="2044"/>
    <b v="0"/>
  </r>
  <r>
    <x v="3"/>
    <s v="0221"/>
    <n v="0"/>
    <n v="0"/>
    <n v="2024"/>
    <n v="1983"/>
    <n v="-149.16"/>
    <n v="0"/>
    <s v="55-S2 - Retirement"/>
    <m/>
    <x v="1"/>
    <n v="2044"/>
    <b v="0"/>
  </r>
  <r>
    <x v="3"/>
    <s v="0221"/>
    <n v="0"/>
    <n v="0"/>
    <n v="2024"/>
    <n v="1985"/>
    <n v="-164.5"/>
    <n v="0"/>
    <s v="55-S2 - Retirement"/>
    <m/>
    <x v="1"/>
    <n v="2044"/>
    <b v="0"/>
  </r>
  <r>
    <x v="3"/>
    <s v="0221"/>
    <n v="0"/>
    <n v="0"/>
    <n v="2024"/>
    <n v="1986"/>
    <n v="-1264.53"/>
    <n v="0"/>
    <s v="55-S2 - Retirement"/>
    <m/>
    <x v="1"/>
    <n v="2044"/>
    <b v="0"/>
  </r>
  <r>
    <x v="3"/>
    <s v="0221"/>
    <n v="0"/>
    <n v="0"/>
    <n v="2024"/>
    <n v="1987"/>
    <n v="-1583.13"/>
    <n v="0"/>
    <s v="55-S2 - Retirement"/>
    <m/>
    <x v="1"/>
    <n v="2044"/>
    <b v="0"/>
  </r>
  <r>
    <x v="3"/>
    <s v="0221"/>
    <n v="0"/>
    <n v="0"/>
    <n v="2024"/>
    <n v="1988"/>
    <n v="-174.85"/>
    <n v="0"/>
    <s v="55-S2 - Retirement"/>
    <m/>
    <x v="1"/>
    <n v="2044"/>
    <b v="0"/>
  </r>
  <r>
    <x v="3"/>
    <s v="0221"/>
    <n v="0"/>
    <n v="0"/>
    <n v="2024"/>
    <n v="1990"/>
    <n v="-571.05999999999995"/>
    <n v="0"/>
    <s v="55-S2 - Retirement"/>
    <m/>
    <x v="1"/>
    <n v="2044"/>
    <b v="0"/>
  </r>
  <r>
    <x v="3"/>
    <s v="0221"/>
    <n v="0"/>
    <n v="0"/>
    <n v="2024"/>
    <n v="1991"/>
    <n v="-614.16999999999996"/>
    <n v="0"/>
    <s v="55-S2 - Retirement"/>
    <m/>
    <x v="1"/>
    <n v="2044"/>
    <b v="0"/>
  </r>
  <r>
    <x v="3"/>
    <s v="0221"/>
    <n v="0"/>
    <n v="0"/>
    <n v="2024"/>
    <n v="1993"/>
    <n v="-743.27"/>
    <n v="0"/>
    <s v="55-S2 - Retirement"/>
    <m/>
    <x v="1"/>
    <n v="2044"/>
    <b v="0"/>
  </r>
  <r>
    <x v="3"/>
    <s v="0221"/>
    <n v="0"/>
    <n v="0"/>
    <n v="2024"/>
    <n v="1994"/>
    <n v="-1275.3"/>
    <n v="0"/>
    <s v="55-S2 - Retirement"/>
    <m/>
    <x v="1"/>
    <n v="2044"/>
    <b v="0"/>
  </r>
  <r>
    <x v="3"/>
    <s v="0221"/>
    <n v="0"/>
    <n v="0"/>
    <n v="2024"/>
    <n v="1997"/>
    <n v="-8784.93"/>
    <n v="0"/>
    <s v="55-S2 - Retirement"/>
    <m/>
    <x v="1"/>
    <n v="2044"/>
    <b v="0"/>
  </r>
  <r>
    <x v="3"/>
    <s v="0221"/>
    <n v="0"/>
    <n v="0"/>
    <n v="2024"/>
    <n v="1998"/>
    <n v="-3255.11"/>
    <n v="0"/>
    <s v="55-S2 - Retirement"/>
    <m/>
    <x v="1"/>
    <n v="2044"/>
    <b v="0"/>
  </r>
  <r>
    <x v="3"/>
    <s v="0221"/>
    <n v="0"/>
    <n v="0"/>
    <n v="2024"/>
    <n v="2002"/>
    <n v="-1322.69"/>
    <n v="0"/>
    <s v="55-S2 - Retirement"/>
    <m/>
    <x v="1"/>
    <n v="2044"/>
    <b v="0"/>
  </r>
  <r>
    <x v="3"/>
    <s v="0221"/>
    <n v="0"/>
    <n v="0"/>
    <n v="2024"/>
    <n v="2003"/>
    <n v="-117.56"/>
    <n v="0"/>
    <s v="55-S2 - Retirement"/>
    <m/>
    <x v="1"/>
    <n v="2044"/>
    <b v="0"/>
  </r>
  <r>
    <x v="3"/>
    <s v="0221"/>
    <n v="0"/>
    <n v="0"/>
    <n v="2024"/>
    <n v="2005"/>
    <n v="-9.81"/>
    <n v="0"/>
    <s v="55-S2 - Retirement"/>
    <m/>
    <x v="1"/>
    <n v="2044"/>
    <b v="0"/>
  </r>
  <r>
    <x v="3"/>
    <s v="0221"/>
    <n v="0"/>
    <n v="0"/>
    <n v="2024"/>
    <n v="2008"/>
    <n v="-20.190000000000001"/>
    <n v="0"/>
    <s v="55-S2 - Retirement"/>
    <m/>
    <x v="1"/>
    <n v="2044"/>
    <b v="0"/>
  </r>
  <r>
    <x v="3"/>
    <s v="0221"/>
    <n v="0"/>
    <n v="0"/>
    <n v="2025"/>
    <n v="1974"/>
    <n v="-88524.34"/>
    <n v="0"/>
    <s v="55-S2 - Retirement"/>
    <m/>
    <x v="1"/>
    <n v="2044"/>
    <b v="0"/>
  </r>
  <r>
    <x v="3"/>
    <s v="0221"/>
    <n v="0"/>
    <n v="0"/>
    <n v="2025"/>
    <n v="1975"/>
    <n v="-28981.279999999999"/>
    <n v="0"/>
    <s v="55-S2 - Retirement"/>
    <m/>
    <x v="1"/>
    <n v="2044"/>
    <b v="0"/>
  </r>
  <r>
    <x v="3"/>
    <s v="0221"/>
    <n v="0"/>
    <n v="0"/>
    <n v="2025"/>
    <n v="1976"/>
    <n v="-786.95"/>
    <n v="0"/>
    <s v="55-S2 - Retirement"/>
    <m/>
    <x v="1"/>
    <n v="2044"/>
    <b v="0"/>
  </r>
  <r>
    <x v="3"/>
    <s v="0221"/>
    <n v="0"/>
    <n v="0"/>
    <n v="2025"/>
    <n v="1981"/>
    <n v="-394.86"/>
    <n v="0"/>
    <s v="55-S2 - Retirement"/>
    <m/>
    <x v="1"/>
    <n v="2044"/>
    <b v="0"/>
  </r>
  <r>
    <x v="3"/>
    <s v="0221"/>
    <n v="0"/>
    <n v="0"/>
    <n v="2025"/>
    <n v="1983"/>
    <n v="-154.44"/>
    <n v="0"/>
    <s v="55-S2 - Retirement"/>
    <m/>
    <x v="1"/>
    <n v="2044"/>
    <b v="0"/>
  </r>
  <r>
    <x v="3"/>
    <s v="0221"/>
    <n v="0"/>
    <n v="0"/>
    <n v="2025"/>
    <n v="1985"/>
    <n v="-171.34"/>
    <n v="0"/>
    <s v="55-S2 - Retirement"/>
    <m/>
    <x v="1"/>
    <n v="2044"/>
    <b v="0"/>
  </r>
  <r>
    <x v="3"/>
    <s v="0221"/>
    <n v="0"/>
    <n v="0"/>
    <n v="2025"/>
    <n v="1986"/>
    <n v="-1324.51"/>
    <n v="0"/>
    <s v="55-S2 - Retirement"/>
    <m/>
    <x v="1"/>
    <n v="2044"/>
    <b v="0"/>
  </r>
  <r>
    <x v="3"/>
    <s v="0221"/>
    <n v="0"/>
    <n v="0"/>
    <n v="2025"/>
    <n v="1987"/>
    <n v="-1659.72"/>
    <n v="0"/>
    <s v="55-S2 - Retirement"/>
    <m/>
    <x v="1"/>
    <n v="2044"/>
    <b v="0"/>
  </r>
  <r>
    <x v="3"/>
    <s v="0221"/>
    <n v="0"/>
    <n v="0"/>
    <n v="2025"/>
    <n v="1988"/>
    <n v="-183.91"/>
    <n v="0"/>
    <s v="55-S2 - Retirement"/>
    <m/>
    <x v="1"/>
    <n v="2044"/>
    <b v="0"/>
  </r>
  <r>
    <x v="3"/>
    <s v="0221"/>
    <n v="0"/>
    <n v="0"/>
    <n v="2025"/>
    <n v="1990"/>
    <n v="-604.91"/>
    <n v="0"/>
    <s v="55-S2 - Retirement"/>
    <m/>
    <x v="1"/>
    <n v="2044"/>
    <b v="0"/>
  </r>
  <r>
    <x v="3"/>
    <s v="0221"/>
    <n v="0"/>
    <n v="0"/>
    <n v="2025"/>
    <n v="1991"/>
    <n v="-654.20000000000005"/>
    <n v="0"/>
    <s v="55-S2 - Retirement"/>
    <m/>
    <x v="1"/>
    <n v="2044"/>
    <b v="0"/>
  </r>
  <r>
    <x v="3"/>
    <s v="0221"/>
    <n v="0"/>
    <n v="0"/>
    <n v="2025"/>
    <n v="1993"/>
    <n v="-796.88"/>
    <n v="0"/>
    <s v="55-S2 - Retirement"/>
    <m/>
    <x v="1"/>
    <n v="2044"/>
    <b v="0"/>
  </r>
  <r>
    <x v="3"/>
    <s v="0221"/>
    <n v="0"/>
    <n v="0"/>
    <n v="2025"/>
    <n v="1994"/>
    <n v="-1373.28"/>
    <n v="0"/>
    <s v="55-S2 - Retirement"/>
    <m/>
    <x v="1"/>
    <n v="2044"/>
    <b v="0"/>
  </r>
  <r>
    <x v="3"/>
    <s v="0221"/>
    <n v="0"/>
    <n v="0"/>
    <n v="2025"/>
    <n v="1997"/>
    <n v="-9647.94"/>
    <n v="0"/>
    <s v="55-S2 - Retirement"/>
    <m/>
    <x v="1"/>
    <n v="2044"/>
    <b v="0"/>
  </r>
  <r>
    <x v="3"/>
    <s v="0221"/>
    <n v="0"/>
    <n v="0"/>
    <n v="2025"/>
    <n v="1998"/>
    <n v="-3577.28"/>
    <n v="0"/>
    <s v="55-S2 - Retirement"/>
    <m/>
    <x v="1"/>
    <n v="2044"/>
    <b v="0"/>
  </r>
  <r>
    <x v="3"/>
    <s v="0221"/>
    <n v="0"/>
    <n v="0"/>
    <n v="2025"/>
    <n v="2002"/>
    <n v="-1497.68"/>
    <n v="0"/>
    <s v="55-S2 - Retirement"/>
    <m/>
    <x v="1"/>
    <n v="2044"/>
    <b v="0"/>
  </r>
  <r>
    <x v="3"/>
    <s v="0221"/>
    <n v="0"/>
    <n v="0"/>
    <n v="2025"/>
    <n v="2003"/>
    <n v="-134.21"/>
    <n v="0"/>
    <s v="55-S2 - Retirement"/>
    <m/>
    <x v="1"/>
    <n v="2044"/>
    <b v="0"/>
  </r>
  <r>
    <x v="3"/>
    <s v="0221"/>
    <n v="0"/>
    <n v="0"/>
    <n v="2025"/>
    <n v="2005"/>
    <n v="-11.36"/>
    <n v="0"/>
    <s v="55-S2 - Retirement"/>
    <m/>
    <x v="1"/>
    <n v="2044"/>
    <b v="0"/>
  </r>
  <r>
    <x v="3"/>
    <s v="0221"/>
    <n v="0"/>
    <n v="0"/>
    <n v="2025"/>
    <n v="2008"/>
    <n v="-24.49"/>
    <n v="0"/>
    <s v="55-S2 - Retirement"/>
    <m/>
    <x v="1"/>
    <n v="2044"/>
    <b v="0"/>
  </r>
  <r>
    <x v="3"/>
    <s v="0221"/>
    <n v="0"/>
    <n v="0"/>
    <n v="2026"/>
    <n v="1974"/>
    <n v="-89277.24"/>
    <n v="0"/>
    <s v="55-S2 - Retirement"/>
    <m/>
    <x v="1"/>
    <n v="2044"/>
    <b v="0"/>
  </r>
  <r>
    <x v="3"/>
    <s v="0221"/>
    <n v="0"/>
    <n v="0"/>
    <n v="2026"/>
    <n v="1975"/>
    <n v="-29298.14"/>
    <n v="0"/>
    <s v="55-S2 - Retirement"/>
    <m/>
    <x v="1"/>
    <n v="2044"/>
    <b v="0"/>
  </r>
  <r>
    <x v="3"/>
    <s v="0221"/>
    <n v="0"/>
    <n v="0"/>
    <n v="2026"/>
    <n v="1976"/>
    <n v="-798.21"/>
    <n v="0"/>
    <s v="55-S2 - Retirement"/>
    <m/>
    <x v="1"/>
    <n v="2044"/>
    <b v="0"/>
  </r>
  <r>
    <x v="3"/>
    <s v="0221"/>
    <n v="0"/>
    <n v="0"/>
    <n v="2026"/>
    <n v="1981"/>
    <n v="-405.69"/>
    <n v="0"/>
    <s v="55-S2 - Retirement"/>
    <m/>
    <x v="1"/>
    <n v="2044"/>
    <b v="0"/>
  </r>
  <r>
    <x v="3"/>
    <s v="0221"/>
    <n v="0"/>
    <n v="0"/>
    <n v="2026"/>
    <n v="1983"/>
    <n v="-159.46"/>
    <n v="0"/>
    <s v="55-S2 - Retirement"/>
    <m/>
    <x v="1"/>
    <n v="2044"/>
    <b v="0"/>
  </r>
  <r>
    <x v="3"/>
    <s v="0221"/>
    <n v="0"/>
    <n v="0"/>
    <n v="2026"/>
    <n v="1985"/>
    <n v="-177.92"/>
    <n v="0"/>
    <s v="55-S2 - Retirement"/>
    <m/>
    <x v="1"/>
    <n v="2044"/>
    <b v="0"/>
  </r>
  <r>
    <x v="3"/>
    <s v="0221"/>
    <n v="0"/>
    <n v="0"/>
    <n v="2026"/>
    <n v="1986"/>
    <n v="-1379.51"/>
    <n v="0"/>
    <s v="55-S2 - Retirement"/>
    <m/>
    <x v="1"/>
    <n v="2044"/>
    <b v="0"/>
  </r>
  <r>
    <x v="3"/>
    <s v="0221"/>
    <n v="0"/>
    <n v="0"/>
    <n v="2026"/>
    <n v="1987"/>
    <n v="-1738.45"/>
    <n v="0"/>
    <s v="55-S2 - Retirement"/>
    <m/>
    <x v="1"/>
    <n v="2044"/>
    <b v="0"/>
  </r>
  <r>
    <x v="3"/>
    <s v="0221"/>
    <n v="0"/>
    <n v="0"/>
    <n v="2026"/>
    <n v="1988"/>
    <n v="-192.81"/>
    <n v="0"/>
    <s v="55-S2 - Retirement"/>
    <m/>
    <x v="1"/>
    <n v="2044"/>
    <b v="0"/>
  </r>
  <r>
    <x v="3"/>
    <s v="0221"/>
    <n v="0"/>
    <n v="0"/>
    <n v="2026"/>
    <n v="1990"/>
    <n v="-638.47"/>
    <n v="0"/>
    <s v="55-S2 - Retirement"/>
    <m/>
    <x v="1"/>
    <n v="2044"/>
    <b v="0"/>
  </r>
  <r>
    <x v="3"/>
    <s v="0221"/>
    <n v="0"/>
    <n v="0"/>
    <n v="2026"/>
    <n v="1991"/>
    <n v="-692.98"/>
    <n v="0"/>
    <s v="55-S2 - Retirement"/>
    <m/>
    <x v="1"/>
    <n v="2044"/>
    <b v="0"/>
  </r>
  <r>
    <x v="3"/>
    <s v="0221"/>
    <n v="0"/>
    <n v="0"/>
    <n v="2026"/>
    <n v="1993"/>
    <n v="-852.34"/>
    <n v="0"/>
    <s v="55-S2 - Retirement"/>
    <m/>
    <x v="1"/>
    <n v="2044"/>
    <b v="0"/>
  </r>
  <r>
    <x v="3"/>
    <s v="0221"/>
    <n v="0"/>
    <n v="0"/>
    <n v="2026"/>
    <n v="1994"/>
    <n v="-1472.33"/>
    <n v="0"/>
    <s v="55-S2 - Retirement"/>
    <m/>
    <x v="1"/>
    <n v="2044"/>
    <b v="0"/>
  </r>
  <r>
    <x v="3"/>
    <s v="0221"/>
    <n v="0"/>
    <n v="0"/>
    <n v="2026"/>
    <n v="1997"/>
    <n v="-10488.43"/>
    <n v="0"/>
    <s v="55-S2 - Retirement"/>
    <m/>
    <x v="1"/>
    <n v="2044"/>
    <b v="0"/>
  </r>
  <r>
    <x v="3"/>
    <s v="0221"/>
    <n v="0"/>
    <n v="0"/>
    <n v="2026"/>
    <n v="1998"/>
    <n v="-3928.71"/>
    <n v="0"/>
    <s v="55-S2 - Retirement"/>
    <m/>
    <x v="1"/>
    <n v="2044"/>
    <b v="0"/>
  </r>
  <r>
    <x v="3"/>
    <s v="0221"/>
    <n v="0"/>
    <n v="0"/>
    <n v="2026"/>
    <n v="2002"/>
    <n v="-1677.68"/>
    <n v="0"/>
    <s v="55-S2 - Retirement"/>
    <m/>
    <x v="1"/>
    <n v="2044"/>
    <b v="0"/>
  </r>
  <r>
    <x v="3"/>
    <s v="0221"/>
    <n v="0"/>
    <n v="0"/>
    <n v="2026"/>
    <n v="2003"/>
    <n v="-151.97"/>
    <n v="0"/>
    <s v="55-S2 - Retirement"/>
    <m/>
    <x v="1"/>
    <n v="2044"/>
    <b v="0"/>
  </r>
  <r>
    <x v="3"/>
    <s v="0221"/>
    <n v="0"/>
    <n v="0"/>
    <n v="2026"/>
    <n v="2005"/>
    <n v="-13.04"/>
    <n v="0"/>
    <s v="55-S2 - Retirement"/>
    <m/>
    <x v="1"/>
    <n v="2044"/>
    <b v="0"/>
  </r>
  <r>
    <x v="3"/>
    <s v="0221"/>
    <n v="0"/>
    <n v="0"/>
    <n v="2026"/>
    <n v="2008"/>
    <n v="-29.02"/>
    <n v="0"/>
    <s v="55-S2 - Retirement"/>
    <m/>
    <x v="1"/>
    <n v="2044"/>
    <b v="0"/>
  </r>
  <r>
    <x v="3"/>
    <s v="0221"/>
    <n v="0"/>
    <n v="0"/>
    <n v="2027"/>
    <n v="1974"/>
    <n v="-89821.78"/>
    <n v="0"/>
    <s v="55-S2 - Retirement"/>
    <m/>
    <x v="1"/>
    <n v="2044"/>
    <b v="0"/>
  </r>
  <r>
    <x v="3"/>
    <s v="0221"/>
    <n v="0"/>
    <n v="0"/>
    <n v="2027"/>
    <n v="1975"/>
    <n v="-29547.32"/>
    <n v="0"/>
    <s v="55-S2 - Retirement"/>
    <m/>
    <x v="1"/>
    <n v="2044"/>
    <b v="0"/>
  </r>
  <r>
    <x v="3"/>
    <s v="0221"/>
    <n v="0"/>
    <n v="0"/>
    <n v="2027"/>
    <n v="1976"/>
    <n v="-806.93"/>
    <n v="0"/>
    <s v="55-S2 - Retirement"/>
    <m/>
    <x v="1"/>
    <n v="2044"/>
    <b v="0"/>
  </r>
  <r>
    <x v="3"/>
    <s v="0221"/>
    <n v="0"/>
    <n v="0"/>
    <n v="2027"/>
    <n v="1981"/>
    <n v="-415.4"/>
    <n v="0"/>
    <s v="55-S2 - Retirement"/>
    <m/>
    <x v="1"/>
    <n v="2044"/>
    <b v="0"/>
  </r>
  <r>
    <x v="3"/>
    <s v="0221"/>
    <n v="0"/>
    <n v="0"/>
    <n v="2027"/>
    <n v="1983"/>
    <n v="-164.31"/>
    <n v="0"/>
    <s v="55-S2 - Retirement"/>
    <m/>
    <x v="1"/>
    <n v="2044"/>
    <b v="0"/>
  </r>
  <r>
    <x v="3"/>
    <s v="0221"/>
    <n v="0"/>
    <n v="0"/>
    <n v="2027"/>
    <n v="1985"/>
    <n v="-184.22"/>
    <n v="0"/>
    <s v="55-S2 - Retirement"/>
    <m/>
    <x v="1"/>
    <n v="2044"/>
    <b v="0"/>
  </r>
  <r>
    <x v="3"/>
    <s v="0221"/>
    <n v="0"/>
    <n v="0"/>
    <n v="2027"/>
    <n v="1986"/>
    <n v="-1432.51"/>
    <n v="0"/>
    <s v="55-S2 - Retirement"/>
    <m/>
    <x v="1"/>
    <n v="2044"/>
    <b v="0"/>
  </r>
  <r>
    <x v="3"/>
    <s v="0221"/>
    <n v="0"/>
    <n v="0"/>
    <n v="2027"/>
    <n v="1987"/>
    <n v="-1810.64"/>
    <n v="0"/>
    <s v="55-S2 - Retirement"/>
    <m/>
    <x v="1"/>
    <n v="2044"/>
    <b v="0"/>
  </r>
  <r>
    <x v="3"/>
    <s v="0221"/>
    <n v="0"/>
    <n v="0"/>
    <n v="2027"/>
    <n v="1988"/>
    <n v="-201.95"/>
    <n v="0"/>
    <s v="55-S2 - Retirement"/>
    <m/>
    <x v="1"/>
    <n v="2044"/>
    <b v="0"/>
  </r>
  <r>
    <x v="3"/>
    <s v="0221"/>
    <n v="0"/>
    <n v="0"/>
    <n v="2027"/>
    <n v="1990"/>
    <n v="-671.56"/>
    <n v="0"/>
    <s v="55-S2 - Retirement"/>
    <m/>
    <x v="1"/>
    <n v="2044"/>
    <b v="0"/>
  </r>
  <r>
    <x v="3"/>
    <s v="0221"/>
    <n v="0"/>
    <n v="0"/>
    <n v="2027"/>
    <n v="1991"/>
    <n v="-731.43"/>
    <n v="0"/>
    <s v="55-S2 - Retirement"/>
    <m/>
    <x v="1"/>
    <n v="2044"/>
    <b v="0"/>
  </r>
  <r>
    <x v="3"/>
    <s v="0221"/>
    <n v="0"/>
    <n v="0"/>
    <n v="2027"/>
    <n v="1993"/>
    <n v="-907.89"/>
    <n v="0"/>
    <s v="55-S2 - Retirement"/>
    <m/>
    <x v="1"/>
    <n v="2044"/>
    <b v="0"/>
  </r>
  <r>
    <x v="3"/>
    <s v="0221"/>
    <n v="0"/>
    <n v="0"/>
    <n v="2027"/>
    <n v="1994"/>
    <n v="-1574.8"/>
    <n v="0"/>
    <s v="55-S2 - Retirement"/>
    <m/>
    <x v="1"/>
    <n v="2044"/>
    <b v="0"/>
  </r>
  <r>
    <x v="3"/>
    <s v="0221"/>
    <n v="0"/>
    <n v="0"/>
    <n v="2027"/>
    <n v="1997"/>
    <n v="-11346.22"/>
    <n v="0"/>
    <s v="55-S2 - Retirement"/>
    <m/>
    <x v="1"/>
    <n v="2044"/>
    <b v="0"/>
  </r>
  <r>
    <x v="3"/>
    <s v="0221"/>
    <n v="0"/>
    <n v="0"/>
    <n v="2027"/>
    <n v="1998"/>
    <n v="-4270.96"/>
    <n v="0"/>
    <s v="55-S2 - Retirement"/>
    <m/>
    <x v="1"/>
    <n v="2044"/>
    <b v="0"/>
  </r>
  <r>
    <x v="3"/>
    <s v="0221"/>
    <n v="0"/>
    <n v="0"/>
    <n v="2027"/>
    <n v="2002"/>
    <n v="-1866.43"/>
    <n v="0"/>
    <s v="55-S2 - Retirement"/>
    <m/>
    <x v="1"/>
    <n v="2044"/>
    <b v="0"/>
  </r>
  <r>
    <x v="3"/>
    <s v="0221"/>
    <n v="0"/>
    <n v="0"/>
    <n v="2027"/>
    <n v="2003"/>
    <n v="-170.23"/>
    <n v="0"/>
    <s v="55-S2 - Retirement"/>
    <m/>
    <x v="1"/>
    <n v="2044"/>
    <b v="0"/>
  </r>
  <r>
    <x v="3"/>
    <s v="0221"/>
    <n v="0"/>
    <n v="0"/>
    <n v="2027"/>
    <n v="2005"/>
    <n v="-14.89"/>
    <n v="0"/>
    <s v="55-S2 - Retirement"/>
    <m/>
    <x v="1"/>
    <n v="2044"/>
    <b v="0"/>
  </r>
  <r>
    <x v="3"/>
    <s v="0221"/>
    <n v="0"/>
    <n v="0"/>
    <n v="2027"/>
    <n v="2008"/>
    <n v="-33.979999999999997"/>
    <n v="0"/>
    <s v="55-S2 - Retirement"/>
    <m/>
    <x v="1"/>
    <n v="2044"/>
    <b v="0"/>
  </r>
  <r>
    <x v="3"/>
    <s v="0221"/>
    <n v="0"/>
    <n v="0"/>
    <n v="2028"/>
    <n v="1974"/>
    <n v="-90154.87"/>
    <n v="0"/>
    <s v="55-S2 - Retirement"/>
    <m/>
    <x v="1"/>
    <n v="2044"/>
    <b v="0"/>
  </r>
  <r>
    <x v="3"/>
    <s v="0221"/>
    <n v="0"/>
    <n v="0"/>
    <n v="2028"/>
    <n v="1975"/>
    <n v="-29727.54"/>
    <n v="0"/>
    <s v="55-S2 - Retirement"/>
    <m/>
    <x v="1"/>
    <n v="2044"/>
    <b v="0"/>
  </r>
  <r>
    <x v="3"/>
    <s v="0221"/>
    <n v="0"/>
    <n v="0"/>
    <n v="2028"/>
    <n v="1976"/>
    <n v="-813.8"/>
    <n v="0"/>
    <s v="55-S2 - Retirement"/>
    <m/>
    <x v="1"/>
    <n v="2044"/>
    <b v="0"/>
  </r>
  <r>
    <x v="3"/>
    <s v="0221"/>
    <n v="0"/>
    <n v="0"/>
    <n v="2028"/>
    <n v="1981"/>
    <n v="-424.25"/>
    <n v="0"/>
    <s v="55-S2 - Retirement"/>
    <m/>
    <x v="1"/>
    <n v="2044"/>
    <b v="0"/>
  </r>
  <r>
    <x v="3"/>
    <s v="0221"/>
    <n v="0"/>
    <n v="0"/>
    <n v="2028"/>
    <n v="1983"/>
    <n v="-168.82"/>
    <n v="0"/>
    <s v="55-S2 - Retirement"/>
    <m/>
    <x v="1"/>
    <n v="2044"/>
    <b v="0"/>
  </r>
  <r>
    <x v="3"/>
    <s v="0221"/>
    <n v="0"/>
    <n v="0"/>
    <n v="2028"/>
    <n v="1985"/>
    <n v="-190.2"/>
    <n v="0"/>
    <s v="55-S2 - Retirement"/>
    <m/>
    <x v="1"/>
    <n v="2044"/>
    <b v="0"/>
  </r>
  <r>
    <x v="3"/>
    <s v="0221"/>
    <n v="0"/>
    <n v="0"/>
    <n v="2028"/>
    <n v="1986"/>
    <n v="-1483.24"/>
    <n v="0"/>
    <s v="55-S2 - Retirement"/>
    <m/>
    <x v="1"/>
    <n v="2044"/>
    <b v="0"/>
  </r>
  <r>
    <x v="3"/>
    <s v="0221"/>
    <n v="0"/>
    <n v="0"/>
    <n v="2028"/>
    <n v="1987"/>
    <n v="-1880.21"/>
    <n v="0"/>
    <s v="55-S2 - Retirement"/>
    <m/>
    <x v="1"/>
    <n v="2044"/>
    <b v="0"/>
  </r>
  <r>
    <x v="3"/>
    <s v="0221"/>
    <n v="0"/>
    <n v="0"/>
    <n v="2028"/>
    <n v="1988"/>
    <n v="-210.34"/>
    <n v="0"/>
    <s v="55-S2 - Retirement"/>
    <m/>
    <x v="1"/>
    <n v="2044"/>
    <b v="0"/>
  </r>
  <r>
    <x v="3"/>
    <s v="0221"/>
    <n v="0"/>
    <n v="0"/>
    <n v="2028"/>
    <n v="1990"/>
    <n v="-704.05"/>
    <n v="0"/>
    <s v="55-S2 - Retirement"/>
    <m/>
    <x v="1"/>
    <n v="2044"/>
    <b v="0"/>
  </r>
  <r>
    <x v="3"/>
    <s v="0221"/>
    <n v="0"/>
    <n v="0"/>
    <n v="2028"/>
    <n v="1991"/>
    <n v="-769.33"/>
    <n v="0"/>
    <s v="55-S2 - Retirement"/>
    <m/>
    <x v="1"/>
    <n v="2044"/>
    <b v="0"/>
  </r>
  <r>
    <x v="3"/>
    <s v="0221"/>
    <n v="0"/>
    <n v="0"/>
    <n v="2028"/>
    <n v="1993"/>
    <n v="-961.71"/>
    <n v="0"/>
    <s v="55-S2 - Retirement"/>
    <m/>
    <x v="1"/>
    <n v="2044"/>
    <b v="0"/>
  </r>
  <r>
    <x v="3"/>
    <s v="0221"/>
    <n v="0"/>
    <n v="0"/>
    <n v="2028"/>
    <n v="1994"/>
    <n v="-1677.43"/>
    <n v="0"/>
    <s v="55-S2 - Retirement"/>
    <m/>
    <x v="1"/>
    <n v="2044"/>
    <b v="0"/>
  </r>
  <r>
    <x v="3"/>
    <s v="0221"/>
    <n v="0"/>
    <n v="0"/>
    <n v="2028"/>
    <n v="1997"/>
    <n v="-12217.95"/>
    <n v="0"/>
    <s v="55-S2 - Retirement"/>
    <m/>
    <x v="1"/>
    <n v="2044"/>
    <b v="0"/>
  </r>
  <r>
    <x v="3"/>
    <s v="0221"/>
    <n v="0"/>
    <n v="0"/>
    <n v="2028"/>
    <n v="1998"/>
    <n v="-4620.26"/>
    <n v="0"/>
    <s v="55-S2 - Retirement"/>
    <m/>
    <x v="1"/>
    <n v="2044"/>
    <b v="0"/>
  </r>
  <r>
    <x v="3"/>
    <s v="0221"/>
    <n v="0"/>
    <n v="0"/>
    <n v="2028"/>
    <n v="2002"/>
    <n v="-2063.2399999999998"/>
    <n v="0"/>
    <s v="55-S2 - Retirement"/>
    <m/>
    <x v="1"/>
    <n v="2044"/>
    <b v="0"/>
  </r>
  <r>
    <x v="3"/>
    <s v="0221"/>
    <n v="0"/>
    <n v="0"/>
    <n v="2028"/>
    <n v="2003"/>
    <n v="-189.38"/>
    <n v="0"/>
    <s v="55-S2 - Retirement"/>
    <m/>
    <x v="1"/>
    <n v="2044"/>
    <b v="0"/>
  </r>
  <r>
    <x v="3"/>
    <s v="0221"/>
    <n v="0"/>
    <n v="0"/>
    <n v="2028"/>
    <n v="2005"/>
    <n v="-16.86"/>
    <n v="0"/>
    <s v="55-S2 - Retirement"/>
    <m/>
    <x v="1"/>
    <n v="2044"/>
    <b v="0"/>
  </r>
  <r>
    <x v="3"/>
    <s v="0221"/>
    <n v="0"/>
    <n v="0"/>
    <n v="2028"/>
    <n v="2008"/>
    <n v="-39.369999999999997"/>
    <n v="0"/>
    <s v="55-S2 - Retirement"/>
    <m/>
    <x v="1"/>
    <n v="2044"/>
    <b v="0"/>
  </r>
  <r>
    <x v="3"/>
    <s v="0221"/>
    <n v="0"/>
    <n v="0"/>
    <n v="2029"/>
    <n v="1974"/>
    <n v="-90272.02"/>
    <n v="0"/>
    <s v="55-S2 - Retirement"/>
    <m/>
    <x v="1"/>
    <n v="2044"/>
    <b v="0"/>
  </r>
  <r>
    <x v="3"/>
    <s v="0221"/>
    <n v="0"/>
    <n v="0"/>
    <n v="2029"/>
    <n v="1975"/>
    <n v="-29837.78"/>
    <n v="0"/>
    <s v="55-S2 - Retirement"/>
    <m/>
    <x v="1"/>
    <n v="2044"/>
    <b v="0"/>
  </r>
  <r>
    <x v="3"/>
    <s v="0221"/>
    <n v="0"/>
    <n v="0"/>
    <n v="2029"/>
    <n v="1976"/>
    <n v="-818.76"/>
    <n v="0"/>
    <s v="55-S2 - Retirement"/>
    <m/>
    <x v="1"/>
    <n v="2044"/>
    <b v="0"/>
  </r>
  <r>
    <x v="3"/>
    <s v="0221"/>
    <n v="0"/>
    <n v="0"/>
    <n v="2029"/>
    <n v="1981"/>
    <n v="-432.19"/>
    <n v="0"/>
    <s v="55-S2 - Retirement"/>
    <m/>
    <x v="1"/>
    <n v="2044"/>
    <b v="0"/>
  </r>
  <r>
    <x v="3"/>
    <s v="0221"/>
    <n v="0"/>
    <n v="0"/>
    <n v="2029"/>
    <n v="1983"/>
    <n v="-172.86"/>
    <n v="0"/>
    <s v="55-S2 - Retirement"/>
    <m/>
    <x v="1"/>
    <n v="2044"/>
    <b v="0"/>
  </r>
  <r>
    <x v="3"/>
    <s v="0221"/>
    <n v="0"/>
    <n v="0"/>
    <n v="2029"/>
    <n v="1985"/>
    <n v="-195.99"/>
    <n v="0"/>
    <s v="55-S2 - Retirement"/>
    <m/>
    <x v="1"/>
    <n v="2044"/>
    <b v="0"/>
  </r>
  <r>
    <x v="3"/>
    <s v="0221"/>
    <n v="0"/>
    <n v="0"/>
    <n v="2029"/>
    <n v="1986"/>
    <n v="-1531.43"/>
    <n v="0"/>
    <s v="55-S2 - Retirement"/>
    <m/>
    <x v="1"/>
    <n v="2044"/>
    <b v="0"/>
  </r>
  <r>
    <x v="3"/>
    <s v="0221"/>
    <n v="0"/>
    <n v="0"/>
    <n v="2029"/>
    <n v="1987"/>
    <n v="-1946.78"/>
    <n v="0"/>
    <s v="55-S2 - Retirement"/>
    <m/>
    <x v="1"/>
    <n v="2044"/>
    <b v="0"/>
  </r>
  <r>
    <x v="3"/>
    <s v="0221"/>
    <n v="0"/>
    <n v="0"/>
    <n v="2029"/>
    <n v="1988"/>
    <n v="-218.42"/>
    <n v="0"/>
    <s v="55-S2 - Retirement"/>
    <m/>
    <x v="1"/>
    <n v="2044"/>
    <b v="0"/>
  </r>
  <r>
    <x v="3"/>
    <s v="0221"/>
    <n v="0"/>
    <n v="0"/>
    <n v="2029"/>
    <n v="1990"/>
    <n v="-737.45"/>
    <n v="0"/>
    <s v="55-S2 - Retirement"/>
    <m/>
    <x v="1"/>
    <n v="2044"/>
    <b v="0"/>
  </r>
  <r>
    <x v="3"/>
    <s v="0221"/>
    <n v="0"/>
    <n v="0"/>
    <n v="2029"/>
    <n v="1991"/>
    <n v="-806.55"/>
    <n v="0"/>
    <s v="55-S2 - Retirement"/>
    <m/>
    <x v="1"/>
    <n v="2044"/>
    <b v="0"/>
  </r>
  <r>
    <x v="3"/>
    <s v="0221"/>
    <n v="0"/>
    <n v="0"/>
    <n v="2029"/>
    <n v="1993"/>
    <n v="-1015.07"/>
    <n v="0"/>
    <s v="55-S2 - Retirement"/>
    <m/>
    <x v="1"/>
    <n v="2044"/>
    <b v="0"/>
  </r>
  <r>
    <x v="3"/>
    <s v="0221"/>
    <n v="0"/>
    <n v="0"/>
    <n v="2029"/>
    <n v="1994"/>
    <n v="-1776.87"/>
    <n v="0"/>
    <s v="55-S2 - Retirement"/>
    <m/>
    <x v="1"/>
    <n v="2044"/>
    <b v="0"/>
  </r>
  <r>
    <x v="3"/>
    <s v="0221"/>
    <n v="0"/>
    <n v="0"/>
    <n v="2029"/>
    <n v="1997"/>
    <n v="-13099.16"/>
    <n v="0"/>
    <s v="55-S2 - Retirement"/>
    <m/>
    <x v="1"/>
    <n v="2044"/>
    <b v="0"/>
  </r>
  <r>
    <x v="3"/>
    <s v="0221"/>
    <n v="0"/>
    <n v="0"/>
    <n v="2029"/>
    <n v="1998"/>
    <n v="-4975.2299999999996"/>
    <n v="0"/>
    <s v="55-S2 - Retirement"/>
    <m/>
    <x v="1"/>
    <n v="2044"/>
    <b v="0"/>
  </r>
  <r>
    <x v="3"/>
    <s v="0221"/>
    <n v="0"/>
    <n v="0"/>
    <n v="2029"/>
    <n v="2002"/>
    <n v="-2267.44"/>
    <n v="0"/>
    <s v="55-S2 - Retirement"/>
    <m/>
    <x v="1"/>
    <n v="2044"/>
    <b v="0"/>
  </r>
  <r>
    <x v="3"/>
    <s v="0221"/>
    <n v="0"/>
    <n v="0"/>
    <n v="2029"/>
    <n v="2003"/>
    <n v="-209.35"/>
    <n v="0"/>
    <s v="55-S2 - Retirement"/>
    <m/>
    <x v="1"/>
    <n v="2044"/>
    <b v="0"/>
  </r>
  <r>
    <x v="3"/>
    <s v="0221"/>
    <n v="0"/>
    <n v="0"/>
    <n v="2029"/>
    <n v="2005"/>
    <n v="-18.88"/>
    <n v="0"/>
    <s v="55-S2 - Retirement"/>
    <m/>
    <x v="1"/>
    <n v="2044"/>
    <b v="0"/>
  </r>
  <r>
    <x v="3"/>
    <s v="0221"/>
    <n v="0"/>
    <n v="0"/>
    <n v="2029"/>
    <n v="2008"/>
    <n v="-45.18"/>
    <n v="0"/>
    <s v="55-S2 - Retirement"/>
    <m/>
    <x v="1"/>
    <n v="2044"/>
    <b v="0"/>
  </r>
  <r>
    <x v="3"/>
    <s v="0221"/>
    <n v="0"/>
    <n v="0"/>
    <n v="2030"/>
    <n v="1974"/>
    <n v="-90154.87"/>
    <n v="0"/>
    <s v="55-S2 - Retirement"/>
    <m/>
    <x v="1"/>
    <n v="2044"/>
    <b v="0"/>
  </r>
  <r>
    <x v="3"/>
    <s v="0221"/>
    <n v="0"/>
    <n v="0"/>
    <n v="2030"/>
    <n v="1975"/>
    <n v="-29876.55"/>
    <n v="0"/>
    <s v="55-S2 - Retirement"/>
    <m/>
    <x v="1"/>
    <n v="2044"/>
    <b v="0"/>
  </r>
  <r>
    <x v="3"/>
    <s v="0221"/>
    <n v="0"/>
    <n v="0"/>
    <n v="2030"/>
    <n v="1976"/>
    <n v="-821.8"/>
    <n v="0"/>
    <s v="55-S2 - Retirement"/>
    <m/>
    <x v="1"/>
    <n v="2044"/>
    <b v="0"/>
  </r>
  <r>
    <x v="3"/>
    <s v="0221"/>
    <n v="0"/>
    <n v="0"/>
    <n v="2030"/>
    <n v="1981"/>
    <n v="-439.18"/>
    <n v="0"/>
    <s v="55-S2 - Retirement"/>
    <m/>
    <x v="1"/>
    <n v="2044"/>
    <b v="0"/>
  </r>
  <r>
    <x v="3"/>
    <s v="0221"/>
    <n v="0"/>
    <n v="0"/>
    <n v="2030"/>
    <n v="1983"/>
    <n v="-176.54"/>
    <n v="0"/>
    <s v="55-S2 - Retirement"/>
    <m/>
    <x v="1"/>
    <n v="2044"/>
    <b v="0"/>
  </r>
  <r>
    <x v="3"/>
    <s v="0221"/>
    <n v="0"/>
    <n v="0"/>
    <n v="2030"/>
    <n v="1985"/>
    <n v="-201.37"/>
    <n v="0"/>
    <s v="55-S2 - Retirement"/>
    <m/>
    <x v="1"/>
    <n v="2044"/>
    <b v="0"/>
  </r>
  <r>
    <x v="3"/>
    <s v="0221"/>
    <n v="0"/>
    <n v="0"/>
    <n v="2030"/>
    <n v="1986"/>
    <n v="-1578.04"/>
    <n v="0"/>
    <s v="55-S2 - Retirement"/>
    <m/>
    <x v="1"/>
    <n v="2044"/>
    <b v="0"/>
  </r>
  <r>
    <x v="3"/>
    <s v="0221"/>
    <n v="0"/>
    <n v="0"/>
    <n v="2030"/>
    <n v="1987"/>
    <n v="-2010.04"/>
    <n v="0"/>
    <s v="55-S2 - Retirement"/>
    <m/>
    <x v="1"/>
    <n v="2044"/>
    <b v="0"/>
  </r>
  <r>
    <x v="3"/>
    <s v="0221"/>
    <n v="0"/>
    <n v="0"/>
    <n v="2030"/>
    <n v="1988"/>
    <n v="-226.15"/>
    <n v="0"/>
    <s v="55-S2 - Retirement"/>
    <m/>
    <x v="1"/>
    <n v="2044"/>
    <b v="0"/>
  </r>
  <r>
    <x v="3"/>
    <s v="0221"/>
    <n v="0"/>
    <n v="0"/>
    <n v="2030"/>
    <n v="1990"/>
    <n v="-768.07"/>
    <n v="0"/>
    <s v="55-S2 - Retirement"/>
    <m/>
    <x v="1"/>
    <n v="2044"/>
    <b v="0"/>
  </r>
  <r>
    <x v="3"/>
    <s v="0221"/>
    <n v="0"/>
    <n v="0"/>
    <n v="2030"/>
    <n v="1991"/>
    <n v="-844.81"/>
    <n v="0"/>
    <s v="55-S2 - Retirement"/>
    <m/>
    <x v="1"/>
    <n v="2044"/>
    <b v="0"/>
  </r>
  <r>
    <x v="3"/>
    <s v="0221"/>
    <n v="0"/>
    <n v="0"/>
    <n v="2030"/>
    <n v="1993"/>
    <n v="-1067.68"/>
    <n v="0"/>
    <s v="55-S2 - Retirement"/>
    <m/>
    <x v="1"/>
    <n v="2044"/>
    <b v="0"/>
  </r>
  <r>
    <x v="3"/>
    <s v="0221"/>
    <n v="0"/>
    <n v="0"/>
    <n v="2030"/>
    <n v="1994"/>
    <n v="-1875.46"/>
    <n v="0"/>
    <s v="55-S2 - Retirement"/>
    <m/>
    <x v="1"/>
    <n v="2044"/>
    <b v="0"/>
  </r>
  <r>
    <x v="3"/>
    <s v="0221"/>
    <n v="0"/>
    <n v="0"/>
    <n v="2030"/>
    <n v="1997"/>
    <n v="-14010.84"/>
    <n v="0"/>
    <s v="55-S2 - Retirement"/>
    <m/>
    <x v="1"/>
    <n v="2044"/>
    <b v="0"/>
  </r>
  <r>
    <x v="3"/>
    <s v="0221"/>
    <n v="0"/>
    <n v="0"/>
    <n v="2030"/>
    <n v="1998"/>
    <n v="-5334.07"/>
    <n v="0"/>
    <s v="55-S2 - Retirement"/>
    <m/>
    <x v="1"/>
    <n v="2044"/>
    <b v="0"/>
  </r>
  <r>
    <x v="3"/>
    <s v="0221"/>
    <n v="0"/>
    <n v="0"/>
    <n v="2030"/>
    <n v="2002"/>
    <n v="-2490.19"/>
    <n v="0"/>
    <s v="55-S2 - Retirement"/>
    <m/>
    <x v="1"/>
    <n v="2044"/>
    <b v="0"/>
  </r>
  <r>
    <x v="3"/>
    <s v="0221"/>
    <n v="0"/>
    <n v="0"/>
    <n v="2030"/>
    <n v="2003"/>
    <n v="-230.07"/>
    <n v="0"/>
    <s v="55-S2 - Retirement"/>
    <m/>
    <x v="1"/>
    <n v="2044"/>
    <b v="0"/>
  </r>
  <r>
    <x v="3"/>
    <s v="0221"/>
    <n v="0"/>
    <n v="0"/>
    <n v="2030"/>
    <n v="2005"/>
    <n v="-21.01"/>
    <n v="0"/>
    <s v="55-S2 - Retirement"/>
    <m/>
    <x v="1"/>
    <n v="2044"/>
    <b v="0"/>
  </r>
  <r>
    <x v="3"/>
    <s v="0221"/>
    <n v="0"/>
    <n v="0"/>
    <n v="2030"/>
    <n v="2008"/>
    <n v="-51.58"/>
    <n v="0"/>
    <s v="55-S2 - Retirement"/>
    <m/>
    <x v="1"/>
    <n v="2044"/>
    <b v="0"/>
  </r>
  <r>
    <x v="3"/>
    <s v="0221"/>
    <n v="0"/>
    <n v="0"/>
    <n v="2031"/>
    <n v="1974"/>
    <n v="-89821.57"/>
    <n v="0"/>
    <s v="55-S2 - Retirement"/>
    <m/>
    <x v="1"/>
    <n v="2044"/>
    <b v="0"/>
  </r>
  <r>
    <x v="3"/>
    <s v="0221"/>
    <n v="0"/>
    <n v="0"/>
    <n v="2031"/>
    <n v="1975"/>
    <n v="-29837.78"/>
    <n v="0"/>
    <s v="55-S2 - Retirement"/>
    <m/>
    <x v="1"/>
    <n v="2044"/>
    <b v="0"/>
  </r>
  <r>
    <x v="3"/>
    <s v="0221"/>
    <n v="0"/>
    <n v="0"/>
    <n v="2031"/>
    <n v="1976"/>
    <n v="-822.86"/>
    <n v="0"/>
    <s v="55-S2 - Retirement"/>
    <m/>
    <x v="1"/>
    <n v="2044"/>
    <b v="0"/>
  </r>
  <r>
    <x v="3"/>
    <s v="0221"/>
    <n v="0"/>
    <n v="0"/>
    <n v="2031"/>
    <n v="1981"/>
    <n v="-445.47"/>
    <n v="0"/>
    <s v="55-S2 - Retirement"/>
    <m/>
    <x v="1"/>
    <n v="2044"/>
    <b v="0"/>
  </r>
  <r>
    <x v="3"/>
    <s v="0221"/>
    <n v="0"/>
    <n v="0"/>
    <n v="2031"/>
    <n v="1983"/>
    <n v="-179.85"/>
    <n v="0"/>
    <s v="55-S2 - Retirement"/>
    <m/>
    <x v="1"/>
    <n v="2044"/>
    <b v="0"/>
  </r>
  <r>
    <x v="3"/>
    <s v="0221"/>
    <n v="0"/>
    <n v="0"/>
    <n v="2031"/>
    <n v="1985"/>
    <n v="-206.19"/>
    <n v="0"/>
    <s v="55-S2 - Retirement"/>
    <m/>
    <x v="1"/>
    <n v="2044"/>
    <b v="0"/>
  </r>
  <r>
    <x v="3"/>
    <s v="0221"/>
    <n v="0"/>
    <n v="0"/>
    <n v="2031"/>
    <n v="1986"/>
    <n v="-1621.35"/>
    <n v="0"/>
    <s v="55-S2 - Retirement"/>
    <m/>
    <x v="1"/>
    <n v="2044"/>
    <b v="0"/>
  </r>
  <r>
    <x v="3"/>
    <s v="0221"/>
    <n v="0"/>
    <n v="0"/>
    <n v="2031"/>
    <n v="1987"/>
    <n v="-2071.2199999999998"/>
    <n v="0"/>
    <s v="55-S2 - Retirement"/>
    <m/>
    <x v="1"/>
    <n v="2044"/>
    <b v="0"/>
  </r>
  <r>
    <x v="3"/>
    <s v="0221"/>
    <n v="0"/>
    <n v="0"/>
    <n v="2031"/>
    <n v="1988"/>
    <n v="-233.5"/>
    <n v="0"/>
    <s v="55-S2 - Retirement"/>
    <m/>
    <x v="1"/>
    <n v="2044"/>
    <b v="0"/>
  </r>
  <r>
    <x v="3"/>
    <s v="0221"/>
    <n v="0"/>
    <n v="0"/>
    <n v="2031"/>
    <n v="1990"/>
    <n v="-797.58"/>
    <n v="0"/>
    <s v="55-S2 - Retirement"/>
    <m/>
    <x v="1"/>
    <n v="2044"/>
    <b v="0"/>
  </r>
  <r>
    <x v="3"/>
    <s v="0221"/>
    <n v="0"/>
    <n v="0"/>
    <n v="2031"/>
    <n v="1991"/>
    <n v="-879.89"/>
    <n v="0"/>
    <s v="55-S2 - Retirement"/>
    <m/>
    <x v="1"/>
    <n v="2044"/>
    <b v="0"/>
  </r>
  <r>
    <x v="3"/>
    <s v="0221"/>
    <n v="0"/>
    <n v="0"/>
    <n v="2031"/>
    <n v="1993"/>
    <n v="-1119.33"/>
    <n v="0"/>
    <s v="55-S2 - Retirement"/>
    <m/>
    <x v="1"/>
    <n v="2044"/>
    <b v="0"/>
  </r>
  <r>
    <x v="3"/>
    <s v="0221"/>
    <n v="0"/>
    <n v="0"/>
    <n v="2031"/>
    <n v="1994"/>
    <n v="-1972.65"/>
    <n v="0"/>
    <s v="55-S2 - Retirement"/>
    <m/>
    <x v="1"/>
    <n v="2044"/>
    <b v="0"/>
  </r>
  <r>
    <x v="3"/>
    <s v="0221"/>
    <n v="0"/>
    <n v="0"/>
    <n v="2031"/>
    <n v="1997"/>
    <n v="-14923.91"/>
    <n v="0"/>
    <s v="55-S2 - Retirement"/>
    <m/>
    <x v="1"/>
    <n v="2044"/>
    <b v="0"/>
  </r>
  <r>
    <x v="3"/>
    <s v="0221"/>
    <n v="0"/>
    <n v="0"/>
    <n v="2031"/>
    <n v="1998"/>
    <n v="-5705.31"/>
    <n v="0"/>
    <s v="55-S2 - Retirement"/>
    <m/>
    <x v="1"/>
    <n v="2044"/>
    <b v="0"/>
  </r>
  <r>
    <x v="3"/>
    <s v="0221"/>
    <n v="0"/>
    <n v="0"/>
    <n v="2031"/>
    <n v="2002"/>
    <n v="-2707.13"/>
    <n v="0"/>
    <s v="55-S2 - Retirement"/>
    <m/>
    <x v="1"/>
    <n v="2044"/>
    <b v="0"/>
  </r>
  <r>
    <x v="3"/>
    <s v="0221"/>
    <n v="0"/>
    <n v="0"/>
    <n v="2031"/>
    <n v="2003"/>
    <n v="-252.67"/>
    <n v="0"/>
    <s v="55-S2 - Retirement"/>
    <m/>
    <x v="1"/>
    <n v="2044"/>
    <b v="0"/>
  </r>
  <r>
    <x v="3"/>
    <s v="0221"/>
    <n v="0"/>
    <n v="0"/>
    <n v="2031"/>
    <n v="2005"/>
    <n v="-23.22"/>
    <n v="0"/>
    <s v="55-S2 - Retirement"/>
    <m/>
    <x v="1"/>
    <n v="2044"/>
    <b v="0"/>
  </r>
  <r>
    <x v="3"/>
    <s v="0221"/>
    <n v="0"/>
    <n v="0"/>
    <n v="2031"/>
    <n v="2008"/>
    <n v="-58.41"/>
    <n v="0"/>
    <s v="55-S2 - Retirement"/>
    <m/>
    <x v="1"/>
    <n v="2044"/>
    <b v="0"/>
  </r>
  <r>
    <x v="3"/>
    <s v="0221"/>
    <n v="0"/>
    <n v="0"/>
    <n v="2032"/>
    <n v="1974"/>
    <n v="-89277.45"/>
    <n v="0"/>
    <s v="55-S2 - Retirement"/>
    <m/>
    <x v="1"/>
    <n v="2044"/>
    <b v="0"/>
  </r>
  <r>
    <x v="3"/>
    <s v="0221"/>
    <n v="0"/>
    <n v="0"/>
    <n v="2032"/>
    <n v="1975"/>
    <n v="-29727.47"/>
    <n v="0"/>
    <s v="55-S2 - Retirement"/>
    <m/>
    <x v="1"/>
    <n v="2044"/>
    <b v="0"/>
  </r>
  <r>
    <x v="3"/>
    <s v="0221"/>
    <n v="0"/>
    <n v="0"/>
    <n v="2032"/>
    <n v="1976"/>
    <n v="-821.8"/>
    <n v="0"/>
    <s v="55-S2 - Retirement"/>
    <m/>
    <x v="1"/>
    <n v="2044"/>
    <b v="0"/>
  </r>
  <r>
    <x v="3"/>
    <s v="0221"/>
    <n v="0"/>
    <n v="0"/>
    <n v="2032"/>
    <n v="1981"/>
    <n v="-450.34"/>
    <n v="0"/>
    <s v="55-S2 - Retirement"/>
    <m/>
    <x v="1"/>
    <n v="2044"/>
    <b v="0"/>
  </r>
  <r>
    <x v="3"/>
    <s v="0221"/>
    <n v="0"/>
    <n v="0"/>
    <n v="2032"/>
    <n v="1983"/>
    <n v="-182.76"/>
    <n v="0"/>
    <s v="55-S2 - Retirement"/>
    <m/>
    <x v="1"/>
    <n v="2044"/>
    <b v="0"/>
  </r>
  <r>
    <x v="3"/>
    <s v="0221"/>
    <n v="0"/>
    <n v="0"/>
    <n v="2032"/>
    <n v="1985"/>
    <n v="-210.58"/>
    <n v="0"/>
    <s v="55-S2 - Retirement"/>
    <m/>
    <x v="1"/>
    <n v="2044"/>
    <b v="0"/>
  </r>
  <r>
    <x v="3"/>
    <s v="0221"/>
    <n v="0"/>
    <n v="0"/>
    <n v="2032"/>
    <n v="1986"/>
    <n v="-1660.15"/>
    <n v="0"/>
    <s v="55-S2 - Retirement"/>
    <m/>
    <x v="1"/>
    <n v="2044"/>
    <b v="0"/>
  </r>
  <r>
    <x v="3"/>
    <s v="0221"/>
    <n v="0"/>
    <n v="0"/>
    <n v="2032"/>
    <n v="1987"/>
    <n v="-2128.06"/>
    <n v="0"/>
    <s v="55-S2 - Retirement"/>
    <m/>
    <x v="1"/>
    <n v="2044"/>
    <b v="0"/>
  </r>
  <r>
    <x v="3"/>
    <s v="0221"/>
    <n v="0"/>
    <n v="0"/>
    <n v="2032"/>
    <n v="1988"/>
    <n v="-240.61"/>
    <n v="0"/>
    <s v="55-S2 - Retirement"/>
    <m/>
    <x v="1"/>
    <n v="2044"/>
    <b v="0"/>
  </r>
  <r>
    <x v="3"/>
    <s v="0221"/>
    <n v="0"/>
    <n v="0"/>
    <n v="2032"/>
    <n v="1990"/>
    <n v="-825.82"/>
    <n v="0"/>
    <s v="55-S2 - Retirement"/>
    <m/>
    <x v="1"/>
    <n v="2044"/>
    <b v="0"/>
  </r>
  <r>
    <x v="3"/>
    <s v="0221"/>
    <n v="0"/>
    <n v="0"/>
    <n v="2032"/>
    <n v="1991"/>
    <n v="-913.7"/>
    <n v="0"/>
    <s v="55-S2 - Retirement"/>
    <m/>
    <x v="1"/>
    <n v="2044"/>
    <b v="0"/>
  </r>
  <r>
    <x v="3"/>
    <s v="0221"/>
    <n v="0"/>
    <n v="0"/>
    <n v="2032"/>
    <n v="1993"/>
    <n v="-1172.42"/>
    <n v="0"/>
    <s v="55-S2 - Retirement"/>
    <m/>
    <x v="1"/>
    <n v="2044"/>
    <b v="0"/>
  </r>
  <r>
    <x v="3"/>
    <s v="0221"/>
    <n v="0"/>
    <n v="0"/>
    <n v="2032"/>
    <n v="1994"/>
    <n v="-2068.08"/>
    <n v="0"/>
    <s v="55-S2 - Retirement"/>
    <m/>
    <x v="1"/>
    <n v="2044"/>
    <b v="0"/>
  </r>
  <r>
    <x v="3"/>
    <s v="0221"/>
    <n v="0"/>
    <n v="0"/>
    <n v="2032"/>
    <n v="1997"/>
    <n v="-15808.6"/>
    <n v="0"/>
    <s v="55-S2 - Retirement"/>
    <m/>
    <x v="1"/>
    <n v="2044"/>
    <b v="0"/>
  </r>
  <r>
    <x v="3"/>
    <s v="0221"/>
    <n v="0"/>
    <n v="0"/>
    <n v="2032"/>
    <n v="1998"/>
    <n v="-6077.12"/>
    <n v="0"/>
    <s v="55-S2 - Retirement"/>
    <m/>
    <x v="1"/>
    <n v="2044"/>
    <b v="0"/>
  </r>
  <r>
    <x v="3"/>
    <s v="0221"/>
    <n v="0"/>
    <n v="0"/>
    <n v="2032"/>
    <n v="2002"/>
    <n v="-2928.52"/>
    <n v="0"/>
    <s v="55-S2 - Retirement"/>
    <m/>
    <x v="1"/>
    <n v="2044"/>
    <b v="0"/>
  </r>
  <r>
    <x v="3"/>
    <s v="0221"/>
    <n v="0"/>
    <n v="0"/>
    <n v="2032"/>
    <n v="2003"/>
    <n v="-274.68"/>
    <n v="0"/>
    <s v="55-S2 - Retirement"/>
    <m/>
    <x v="1"/>
    <n v="2044"/>
    <b v="0"/>
  </r>
  <r>
    <x v="3"/>
    <s v="0221"/>
    <n v="0"/>
    <n v="0"/>
    <n v="2032"/>
    <n v="2005"/>
    <n v="-25.52"/>
    <n v="0"/>
    <s v="55-S2 - Retirement"/>
    <m/>
    <x v="1"/>
    <n v="2044"/>
    <b v="0"/>
  </r>
  <r>
    <x v="3"/>
    <s v="0221"/>
    <n v="0"/>
    <n v="0"/>
    <n v="2032"/>
    <n v="2008"/>
    <n v="-65.42"/>
    <n v="0"/>
    <s v="55-S2 - Retirement"/>
    <m/>
    <x v="1"/>
    <n v="2044"/>
    <b v="0"/>
  </r>
  <r>
    <x v="3"/>
    <s v="0221"/>
    <n v="0"/>
    <n v="0"/>
    <n v="2033"/>
    <n v="1974"/>
    <n v="-88524.34"/>
    <n v="0"/>
    <s v="55-S2 - Retirement"/>
    <m/>
    <x v="1"/>
    <n v="2044"/>
    <b v="0"/>
  </r>
  <r>
    <x v="3"/>
    <s v="0221"/>
    <n v="0"/>
    <n v="0"/>
    <n v="2033"/>
    <n v="1975"/>
    <n v="-29547.39"/>
    <n v="0"/>
    <s v="55-S2 - Retirement"/>
    <m/>
    <x v="1"/>
    <n v="2044"/>
    <b v="0"/>
  </r>
  <r>
    <x v="3"/>
    <s v="0221"/>
    <n v="0"/>
    <n v="0"/>
    <n v="2033"/>
    <n v="1976"/>
    <n v="-818.76"/>
    <n v="0"/>
    <s v="55-S2 - Retirement"/>
    <m/>
    <x v="1"/>
    <n v="2044"/>
    <b v="0"/>
  </r>
  <r>
    <x v="3"/>
    <s v="0221"/>
    <n v="0"/>
    <n v="0"/>
    <n v="2033"/>
    <n v="1981"/>
    <n v="-454.17"/>
    <n v="0"/>
    <s v="55-S2 - Retirement"/>
    <m/>
    <x v="1"/>
    <n v="2044"/>
    <b v="0"/>
  </r>
  <r>
    <x v="3"/>
    <s v="0221"/>
    <n v="0"/>
    <n v="0"/>
    <n v="2033"/>
    <n v="1983"/>
    <n v="-185.37"/>
    <n v="0"/>
    <s v="55-S2 - Retirement"/>
    <m/>
    <x v="1"/>
    <n v="2044"/>
    <b v="0"/>
  </r>
  <r>
    <x v="3"/>
    <s v="0221"/>
    <n v="0"/>
    <n v="0"/>
    <n v="2033"/>
    <n v="1985"/>
    <n v="-214.52"/>
    <n v="0"/>
    <s v="55-S2 - Retirement"/>
    <m/>
    <x v="1"/>
    <n v="2044"/>
    <b v="0"/>
  </r>
  <r>
    <x v="3"/>
    <s v="0221"/>
    <n v="0"/>
    <n v="0"/>
    <n v="2033"/>
    <n v="1986"/>
    <n v="-1695.5"/>
    <n v="0"/>
    <s v="55-S2 - Retirement"/>
    <m/>
    <x v="1"/>
    <n v="2044"/>
    <b v="0"/>
  </r>
  <r>
    <x v="3"/>
    <s v="0221"/>
    <n v="0"/>
    <n v="0"/>
    <n v="2033"/>
    <n v="1987"/>
    <n v="-2178.98"/>
    <n v="0"/>
    <s v="55-S2 - Retirement"/>
    <m/>
    <x v="1"/>
    <n v="2044"/>
    <b v="0"/>
  </r>
  <r>
    <x v="3"/>
    <s v="0221"/>
    <n v="0"/>
    <n v="0"/>
    <n v="2033"/>
    <n v="1988"/>
    <n v="-247.21"/>
    <n v="0"/>
    <s v="55-S2 - Retirement"/>
    <m/>
    <x v="1"/>
    <n v="2044"/>
    <b v="0"/>
  </r>
  <r>
    <x v="3"/>
    <s v="0221"/>
    <n v="0"/>
    <n v="0"/>
    <n v="2033"/>
    <n v="1990"/>
    <n v="-852.66"/>
    <n v="0"/>
    <s v="55-S2 - Retirement"/>
    <m/>
    <x v="1"/>
    <n v="2044"/>
    <b v="0"/>
  </r>
  <r>
    <x v="3"/>
    <s v="0221"/>
    <n v="0"/>
    <n v="0"/>
    <n v="2033"/>
    <n v="1991"/>
    <n v="-946.05"/>
    <n v="0"/>
    <s v="55-S2 - Retirement"/>
    <m/>
    <x v="1"/>
    <n v="2044"/>
    <b v="0"/>
  </r>
  <r>
    <x v="3"/>
    <s v="0221"/>
    <n v="0"/>
    <n v="0"/>
    <n v="2033"/>
    <n v="1993"/>
    <n v="-1221.1099999999999"/>
    <n v="0"/>
    <s v="55-S2 - Retirement"/>
    <m/>
    <x v="1"/>
    <n v="2044"/>
    <b v="0"/>
  </r>
  <r>
    <x v="3"/>
    <s v="0221"/>
    <n v="0"/>
    <n v="0"/>
    <n v="2033"/>
    <n v="1994"/>
    <n v="-2166.1799999999998"/>
    <n v="0"/>
    <s v="55-S2 - Retirement"/>
    <m/>
    <x v="1"/>
    <n v="2044"/>
    <b v="0"/>
  </r>
  <r>
    <x v="3"/>
    <s v="0221"/>
    <n v="0"/>
    <n v="0"/>
    <n v="2033"/>
    <n v="1997"/>
    <n v="-16685.72"/>
    <n v="0"/>
    <s v="55-S2 - Retirement"/>
    <m/>
    <x v="1"/>
    <n v="2044"/>
    <b v="0"/>
  </r>
  <r>
    <x v="3"/>
    <s v="0221"/>
    <n v="0"/>
    <n v="0"/>
    <n v="2033"/>
    <n v="1998"/>
    <n v="-6437.37"/>
    <n v="0"/>
    <s v="55-S2 - Retirement"/>
    <m/>
    <x v="1"/>
    <n v="2044"/>
    <b v="0"/>
  </r>
  <r>
    <x v="3"/>
    <s v="0221"/>
    <n v="0"/>
    <n v="0"/>
    <n v="2033"/>
    <n v="2002"/>
    <n v="-3153.52"/>
    <n v="0"/>
    <s v="55-S2 - Retirement"/>
    <m/>
    <x v="1"/>
    <n v="2044"/>
    <b v="0"/>
  </r>
  <r>
    <x v="3"/>
    <s v="0221"/>
    <n v="0"/>
    <n v="0"/>
    <n v="2033"/>
    <n v="2003"/>
    <n v="-297.14999999999998"/>
    <n v="0"/>
    <s v="55-S2 - Retirement"/>
    <m/>
    <x v="1"/>
    <n v="2044"/>
    <b v="0"/>
  </r>
  <r>
    <x v="3"/>
    <s v="0221"/>
    <n v="0"/>
    <n v="0"/>
    <n v="2033"/>
    <n v="2005"/>
    <n v="-28.03"/>
    <n v="0"/>
    <s v="55-S2 - Retirement"/>
    <m/>
    <x v="1"/>
    <n v="2044"/>
    <b v="0"/>
  </r>
  <r>
    <x v="3"/>
    <s v="0221"/>
    <n v="0"/>
    <n v="0"/>
    <n v="2033"/>
    <n v="2008"/>
    <n v="-72.790000000000006"/>
    <n v="0"/>
    <s v="55-S2 - Retirement"/>
    <m/>
    <x v="1"/>
    <n v="2044"/>
    <b v="0"/>
  </r>
  <r>
    <x v="3"/>
    <s v="0221"/>
    <n v="0"/>
    <n v="0"/>
    <n v="2034"/>
    <n v="1974"/>
    <n v="-87566.96"/>
    <n v="0"/>
    <s v="55-S2 - Retirement"/>
    <m/>
    <x v="1"/>
    <n v="2044"/>
    <b v="0"/>
  </r>
  <r>
    <x v="3"/>
    <s v="0221"/>
    <n v="0"/>
    <n v="0"/>
    <n v="2034"/>
    <n v="1975"/>
    <n v="-29298.14"/>
    <n v="0"/>
    <s v="55-S2 - Retirement"/>
    <m/>
    <x v="1"/>
    <n v="2044"/>
    <b v="0"/>
  </r>
  <r>
    <x v="3"/>
    <s v="0221"/>
    <n v="0"/>
    <n v="0"/>
    <n v="2034"/>
    <n v="1976"/>
    <n v="-813.8"/>
    <n v="0"/>
    <s v="55-S2 - Retirement"/>
    <m/>
    <x v="1"/>
    <n v="2044"/>
    <b v="0"/>
  </r>
  <r>
    <x v="3"/>
    <s v="0221"/>
    <n v="0"/>
    <n v="0"/>
    <n v="2034"/>
    <n v="1981"/>
    <n v="-456.94"/>
    <n v="0"/>
    <s v="55-S2 - Retirement"/>
    <m/>
    <x v="1"/>
    <n v="2044"/>
    <b v="0"/>
  </r>
  <r>
    <x v="3"/>
    <s v="0221"/>
    <n v="0"/>
    <n v="0"/>
    <n v="2034"/>
    <n v="1983"/>
    <n v="-187.4"/>
    <n v="0"/>
    <s v="55-S2 - Retirement"/>
    <m/>
    <x v="1"/>
    <n v="2044"/>
    <b v="0"/>
  </r>
  <r>
    <x v="3"/>
    <s v="0221"/>
    <n v="0"/>
    <n v="0"/>
    <n v="2034"/>
    <n v="1985"/>
    <n v="-218"/>
    <n v="0"/>
    <s v="55-S2 - Retirement"/>
    <m/>
    <x v="1"/>
    <n v="2044"/>
    <b v="0"/>
  </r>
  <r>
    <x v="3"/>
    <s v="0221"/>
    <n v="0"/>
    <n v="0"/>
    <n v="2034"/>
    <n v="1986"/>
    <n v="-1727.23"/>
    <n v="0"/>
    <s v="55-S2 - Retirement"/>
    <m/>
    <x v="1"/>
    <n v="2044"/>
    <b v="0"/>
  </r>
  <r>
    <x v="3"/>
    <s v="0221"/>
    <n v="0"/>
    <n v="0"/>
    <n v="2034"/>
    <n v="1987"/>
    <n v="-2225.39"/>
    <n v="0"/>
    <s v="55-S2 - Retirement"/>
    <m/>
    <x v="1"/>
    <n v="2044"/>
    <b v="0"/>
  </r>
  <r>
    <x v="3"/>
    <s v="0221"/>
    <n v="0"/>
    <n v="0"/>
    <n v="2034"/>
    <n v="1988"/>
    <n v="-253.13"/>
    <n v="0"/>
    <s v="55-S2 - Retirement"/>
    <m/>
    <x v="1"/>
    <n v="2044"/>
    <b v="0"/>
  </r>
  <r>
    <x v="3"/>
    <s v="0221"/>
    <n v="0"/>
    <n v="0"/>
    <n v="2034"/>
    <n v="1990"/>
    <n v="-878.61"/>
    <n v="0"/>
    <s v="55-S2 - Retirement"/>
    <m/>
    <x v="1"/>
    <n v="2044"/>
    <b v="0"/>
  </r>
  <r>
    <x v="3"/>
    <s v="0221"/>
    <n v="0"/>
    <n v="0"/>
    <n v="2034"/>
    <n v="1991"/>
    <n v="-976.79"/>
    <n v="0"/>
    <s v="55-S2 - Retirement"/>
    <m/>
    <x v="1"/>
    <n v="2044"/>
    <b v="0"/>
  </r>
  <r>
    <x v="3"/>
    <s v="0221"/>
    <n v="0"/>
    <n v="0"/>
    <n v="2034"/>
    <n v="1993"/>
    <n v="-1268.03"/>
    <n v="0"/>
    <s v="55-S2 - Retirement"/>
    <m/>
    <x v="1"/>
    <n v="2044"/>
    <b v="0"/>
  </r>
  <r>
    <x v="3"/>
    <s v="0221"/>
    <n v="0"/>
    <n v="0"/>
    <n v="2034"/>
    <n v="1994"/>
    <n v="-2256.14"/>
    <n v="0"/>
    <s v="55-S2 - Retirement"/>
    <m/>
    <x v="1"/>
    <n v="2044"/>
    <b v="0"/>
  </r>
  <r>
    <x v="3"/>
    <s v="0221"/>
    <n v="0"/>
    <n v="0"/>
    <n v="2034"/>
    <n v="1997"/>
    <n v="-17550.47"/>
    <n v="0"/>
    <s v="55-S2 - Retirement"/>
    <m/>
    <x v="1"/>
    <n v="2044"/>
    <b v="0"/>
  </r>
  <r>
    <x v="3"/>
    <s v="0221"/>
    <n v="0"/>
    <n v="0"/>
    <n v="2034"/>
    <n v="1998"/>
    <n v="-6794.54"/>
    <n v="0"/>
    <s v="55-S2 - Retirement"/>
    <m/>
    <x v="1"/>
    <n v="2044"/>
    <b v="0"/>
  </r>
  <r>
    <x v="3"/>
    <s v="0221"/>
    <n v="0"/>
    <n v="0"/>
    <n v="2034"/>
    <n v="2002"/>
    <n v="-3380.97"/>
    <n v="0"/>
    <s v="55-S2 - Retirement"/>
    <m/>
    <x v="1"/>
    <n v="2044"/>
    <b v="0"/>
  </r>
  <r>
    <x v="3"/>
    <s v="0221"/>
    <n v="0"/>
    <n v="0"/>
    <n v="2034"/>
    <n v="2003"/>
    <n v="-319.98"/>
    <n v="0"/>
    <s v="55-S2 - Retirement"/>
    <m/>
    <x v="1"/>
    <n v="2044"/>
    <b v="0"/>
  </r>
  <r>
    <x v="3"/>
    <s v="0221"/>
    <n v="0"/>
    <n v="0"/>
    <n v="2034"/>
    <n v="2005"/>
    <n v="-30.47"/>
    <n v="0"/>
    <s v="55-S2 - Retirement"/>
    <m/>
    <x v="1"/>
    <n v="2044"/>
    <b v="0"/>
  </r>
  <r>
    <x v="3"/>
    <s v="0221"/>
    <n v="0"/>
    <n v="0"/>
    <n v="2034"/>
    <n v="2008"/>
    <n v="-80.459999999999994"/>
    <n v="0"/>
    <s v="55-S2 - Retirement"/>
    <m/>
    <x v="1"/>
    <n v="2044"/>
    <b v="0"/>
  </r>
  <r>
    <x v="3"/>
    <s v="0221"/>
    <n v="0"/>
    <n v="0"/>
    <n v="2035"/>
    <n v="1974"/>
    <n v="-86331.64"/>
    <n v="0"/>
    <s v="55-S2 - Retirement"/>
    <m/>
    <x v="1"/>
    <n v="2044"/>
    <b v="0"/>
  </r>
  <r>
    <x v="3"/>
    <s v="0221"/>
    <n v="0"/>
    <n v="0"/>
    <n v="2035"/>
    <n v="1975"/>
    <n v="-28981.29"/>
    <n v="0"/>
    <s v="55-S2 - Retirement"/>
    <m/>
    <x v="1"/>
    <n v="2044"/>
    <b v="0"/>
  </r>
  <r>
    <x v="3"/>
    <s v="0221"/>
    <n v="0"/>
    <n v="0"/>
    <n v="2035"/>
    <n v="1976"/>
    <n v="-806.93"/>
    <n v="0"/>
    <s v="55-S2 - Retirement"/>
    <m/>
    <x v="1"/>
    <n v="2044"/>
    <b v="0"/>
  </r>
  <r>
    <x v="3"/>
    <s v="0221"/>
    <n v="0"/>
    <n v="0"/>
    <n v="2035"/>
    <n v="1981"/>
    <n v="-458.63"/>
    <n v="0"/>
    <s v="55-S2 - Retirement"/>
    <m/>
    <x v="1"/>
    <n v="2044"/>
    <b v="0"/>
  </r>
  <r>
    <x v="3"/>
    <s v="0221"/>
    <n v="0"/>
    <n v="0"/>
    <n v="2035"/>
    <n v="1983"/>
    <n v="-188.99"/>
    <n v="0"/>
    <s v="55-S2 - Retirement"/>
    <m/>
    <x v="1"/>
    <n v="2044"/>
    <b v="0"/>
  </r>
  <r>
    <x v="3"/>
    <s v="0221"/>
    <n v="0"/>
    <n v="0"/>
    <n v="2035"/>
    <n v="1985"/>
    <n v="-221.11"/>
    <n v="0"/>
    <s v="55-S2 - Retirement"/>
    <m/>
    <x v="1"/>
    <n v="2044"/>
    <b v="0"/>
  </r>
  <r>
    <x v="3"/>
    <s v="0221"/>
    <n v="0"/>
    <n v="0"/>
    <n v="2035"/>
    <n v="1986"/>
    <n v="-1755.2"/>
    <n v="0"/>
    <s v="55-S2 - Retirement"/>
    <m/>
    <x v="1"/>
    <n v="2044"/>
    <b v="0"/>
  </r>
  <r>
    <x v="3"/>
    <s v="0221"/>
    <n v="0"/>
    <n v="0"/>
    <n v="2035"/>
    <n v="1987"/>
    <n v="-2267.0300000000002"/>
    <n v="0"/>
    <s v="55-S2 - Retirement"/>
    <m/>
    <x v="1"/>
    <n v="2044"/>
    <b v="0"/>
  </r>
  <r>
    <x v="3"/>
    <s v="0221"/>
    <n v="0"/>
    <n v="0"/>
    <n v="2035"/>
    <n v="1988"/>
    <n v="-258.52"/>
    <n v="0"/>
    <s v="55-S2 - Retirement"/>
    <m/>
    <x v="1"/>
    <n v="2044"/>
    <b v="0"/>
  </r>
  <r>
    <x v="3"/>
    <s v="0221"/>
    <n v="0"/>
    <n v="0"/>
    <n v="2035"/>
    <n v="1990"/>
    <n v="-902.72"/>
    <n v="0"/>
    <s v="55-S2 - Retirement"/>
    <m/>
    <x v="1"/>
    <n v="2044"/>
    <b v="0"/>
  </r>
  <r>
    <x v="3"/>
    <s v="0221"/>
    <n v="0"/>
    <n v="0"/>
    <n v="2035"/>
    <n v="1991"/>
    <n v="-1006.52"/>
    <n v="0"/>
    <s v="55-S2 - Retirement"/>
    <m/>
    <x v="1"/>
    <n v="2044"/>
    <b v="0"/>
  </r>
  <r>
    <x v="3"/>
    <s v="0221"/>
    <n v="0"/>
    <n v="0"/>
    <n v="2035"/>
    <n v="1993"/>
    <n v="-1312.92"/>
    <n v="0"/>
    <s v="55-S2 - Retirement"/>
    <m/>
    <x v="1"/>
    <n v="2044"/>
    <b v="0"/>
  </r>
  <r>
    <x v="3"/>
    <s v="0221"/>
    <n v="0"/>
    <n v="0"/>
    <n v="2035"/>
    <n v="1994"/>
    <n v="-2342.8200000000002"/>
    <n v="0"/>
    <s v="55-S2 - Retirement"/>
    <m/>
    <x v="1"/>
    <n v="2044"/>
    <b v="0"/>
  </r>
  <r>
    <x v="3"/>
    <s v="0221"/>
    <n v="0"/>
    <n v="0"/>
    <n v="2035"/>
    <n v="1997"/>
    <n v="-18399.509999999998"/>
    <n v="0"/>
    <s v="55-S2 - Retirement"/>
    <m/>
    <x v="1"/>
    <n v="2044"/>
    <b v="0"/>
  </r>
  <r>
    <x v="3"/>
    <s v="0221"/>
    <n v="0"/>
    <n v="0"/>
    <n v="2035"/>
    <n v="1998"/>
    <n v="-7146.67"/>
    <n v="0"/>
    <s v="55-S2 - Retirement"/>
    <m/>
    <x v="1"/>
    <n v="2044"/>
    <b v="0"/>
  </r>
  <r>
    <x v="3"/>
    <s v="0221"/>
    <n v="0"/>
    <n v="0"/>
    <n v="2035"/>
    <n v="2002"/>
    <n v="-3616.28"/>
    <n v="0"/>
    <s v="55-S2 - Retirement"/>
    <m/>
    <x v="1"/>
    <n v="2044"/>
    <b v="0"/>
  </r>
  <r>
    <x v="3"/>
    <s v="0221"/>
    <n v="0"/>
    <n v="0"/>
    <n v="2035"/>
    <n v="2003"/>
    <n v="-343.06"/>
    <n v="0"/>
    <s v="55-S2 - Retirement"/>
    <m/>
    <x v="1"/>
    <n v="2044"/>
    <b v="0"/>
  </r>
  <r>
    <x v="3"/>
    <s v="0221"/>
    <n v="0"/>
    <n v="0"/>
    <n v="2035"/>
    <n v="2005"/>
    <n v="-32.96"/>
    <n v="0"/>
    <s v="55-S2 - Retirement"/>
    <m/>
    <x v="1"/>
    <n v="2044"/>
    <b v="0"/>
  </r>
  <r>
    <x v="3"/>
    <s v="0221"/>
    <n v="0"/>
    <n v="0"/>
    <n v="2035"/>
    <n v="2008"/>
    <n v="-88.42"/>
    <n v="0"/>
    <s v="55-S2 - Retirement"/>
    <m/>
    <x v="1"/>
    <n v="2044"/>
    <b v="0"/>
  </r>
  <r>
    <x v="3"/>
    <s v="0221"/>
    <n v="0"/>
    <n v="0"/>
    <n v="2036"/>
    <n v="1974"/>
    <n v="-84956.83"/>
    <n v="0"/>
    <s v="55-S2 - Retirement"/>
    <m/>
    <x v="1"/>
    <n v="2044"/>
    <b v="0"/>
  </r>
  <r>
    <x v="3"/>
    <s v="0221"/>
    <n v="0"/>
    <n v="0"/>
    <n v="2036"/>
    <n v="1975"/>
    <n v="-28572.44"/>
    <n v="0"/>
    <s v="55-S2 - Retirement"/>
    <m/>
    <x v="1"/>
    <n v="2044"/>
    <b v="0"/>
  </r>
  <r>
    <x v="3"/>
    <s v="0221"/>
    <n v="0"/>
    <n v="0"/>
    <n v="2036"/>
    <n v="1976"/>
    <n v="-798.21"/>
    <n v="0"/>
    <s v="55-S2 - Retirement"/>
    <m/>
    <x v="1"/>
    <n v="2044"/>
    <b v="0"/>
  </r>
  <r>
    <x v="3"/>
    <s v="0221"/>
    <n v="0"/>
    <n v="0"/>
    <n v="2036"/>
    <n v="1981"/>
    <n v="-459.23"/>
    <n v="0"/>
    <s v="55-S2 - Retirement"/>
    <m/>
    <x v="1"/>
    <n v="2044"/>
    <b v="0"/>
  </r>
  <r>
    <x v="3"/>
    <s v="0221"/>
    <n v="0"/>
    <n v="0"/>
    <n v="2036"/>
    <n v="1983"/>
    <n v="-190.15"/>
    <n v="0"/>
    <s v="55-S2 - Retirement"/>
    <m/>
    <x v="1"/>
    <n v="2044"/>
    <b v="0"/>
  </r>
  <r>
    <x v="3"/>
    <s v="0221"/>
    <n v="0"/>
    <n v="0"/>
    <n v="2036"/>
    <n v="1985"/>
    <n v="-223.53"/>
    <n v="0"/>
    <s v="55-S2 - Retirement"/>
    <m/>
    <x v="1"/>
    <n v="2044"/>
    <b v="0"/>
  </r>
  <r>
    <x v="3"/>
    <s v="0221"/>
    <n v="0"/>
    <n v="0"/>
    <n v="2036"/>
    <n v="1986"/>
    <n v="-1780.31"/>
    <n v="0"/>
    <s v="55-S2 - Retirement"/>
    <m/>
    <x v="1"/>
    <n v="2044"/>
    <b v="0"/>
  </r>
  <r>
    <x v="3"/>
    <s v="0221"/>
    <n v="0"/>
    <n v="0"/>
    <n v="2036"/>
    <n v="1987"/>
    <n v="-2303.7399999999998"/>
    <n v="0"/>
    <s v="55-S2 - Retirement"/>
    <m/>
    <x v="1"/>
    <n v="2044"/>
    <b v="0"/>
  </r>
  <r>
    <x v="3"/>
    <s v="0221"/>
    <n v="0"/>
    <n v="0"/>
    <n v="2036"/>
    <n v="1988"/>
    <n v="-263.36"/>
    <n v="0"/>
    <s v="55-S2 - Retirement"/>
    <m/>
    <x v="1"/>
    <n v="2044"/>
    <b v="0"/>
  </r>
  <r>
    <x v="3"/>
    <s v="0221"/>
    <n v="0"/>
    <n v="0"/>
    <n v="2036"/>
    <n v="1990"/>
    <n v="-924.32"/>
    <n v="0"/>
    <s v="55-S2 - Retirement"/>
    <m/>
    <x v="1"/>
    <n v="2044"/>
    <b v="0"/>
  </r>
  <r>
    <x v="3"/>
    <s v="0221"/>
    <n v="0"/>
    <n v="0"/>
    <n v="2036"/>
    <n v="1991"/>
    <n v="-1034.1500000000001"/>
    <n v="0"/>
    <s v="55-S2 - Retirement"/>
    <m/>
    <x v="1"/>
    <n v="2044"/>
    <b v="0"/>
  </r>
  <r>
    <x v="3"/>
    <s v="0221"/>
    <n v="0"/>
    <n v="0"/>
    <n v="2036"/>
    <n v="1993"/>
    <n v="-1355.59"/>
    <n v="0"/>
    <s v="55-S2 - Retirement"/>
    <m/>
    <x v="1"/>
    <n v="2044"/>
    <b v="0"/>
  </r>
  <r>
    <x v="3"/>
    <s v="0221"/>
    <n v="0"/>
    <n v="0"/>
    <n v="2036"/>
    <n v="1994"/>
    <n v="-2425.77"/>
    <n v="0"/>
    <s v="55-S2 - Retirement"/>
    <m/>
    <x v="1"/>
    <n v="2044"/>
    <b v="0"/>
  </r>
  <r>
    <x v="3"/>
    <s v="0221"/>
    <n v="0"/>
    <n v="0"/>
    <n v="2036"/>
    <n v="1997"/>
    <n v="-19272.25"/>
    <n v="0"/>
    <s v="55-S2 - Retirement"/>
    <m/>
    <x v="1"/>
    <n v="2044"/>
    <b v="0"/>
  </r>
  <r>
    <x v="3"/>
    <s v="0221"/>
    <n v="0"/>
    <n v="0"/>
    <n v="2036"/>
    <n v="1998"/>
    <n v="-7492.41"/>
    <n v="0"/>
    <s v="55-S2 - Retirement"/>
    <m/>
    <x v="1"/>
    <n v="2044"/>
    <b v="0"/>
  </r>
  <r>
    <x v="3"/>
    <s v="0221"/>
    <n v="0"/>
    <n v="0"/>
    <n v="2036"/>
    <n v="2002"/>
    <n v="-3851.95"/>
    <n v="0"/>
    <s v="55-S2 - Retirement"/>
    <m/>
    <x v="1"/>
    <n v="2044"/>
    <b v="0"/>
  </r>
  <r>
    <x v="3"/>
    <s v="0221"/>
    <n v="0"/>
    <n v="0"/>
    <n v="2036"/>
    <n v="2003"/>
    <n v="-366.93"/>
    <n v="0"/>
    <s v="55-S2 - Retirement"/>
    <m/>
    <x v="1"/>
    <n v="2044"/>
    <b v="0"/>
  </r>
  <r>
    <x v="3"/>
    <s v="0221"/>
    <n v="0"/>
    <n v="0"/>
    <n v="2036"/>
    <n v="2005"/>
    <n v="-35.5"/>
    <n v="0"/>
    <s v="55-S2 - Retirement"/>
    <m/>
    <x v="1"/>
    <n v="2044"/>
    <b v="0"/>
  </r>
  <r>
    <x v="3"/>
    <s v="0221"/>
    <n v="0"/>
    <n v="0"/>
    <n v="2036"/>
    <n v="2008"/>
    <n v="-97.11"/>
    <n v="0"/>
    <s v="55-S2 - Retirement"/>
    <m/>
    <x v="1"/>
    <n v="2044"/>
    <b v="0"/>
  </r>
  <r>
    <x v="3"/>
    <s v="0221"/>
    <n v="0"/>
    <n v="0"/>
    <n v="2037"/>
    <n v="1974"/>
    <n v="-83395.839999999997"/>
    <n v="0"/>
    <s v="55-S2 - Retirement"/>
    <m/>
    <x v="1"/>
    <n v="2044"/>
    <b v="0"/>
  </r>
  <r>
    <x v="3"/>
    <s v="0221"/>
    <n v="0"/>
    <n v="0"/>
    <n v="2037"/>
    <n v="1975"/>
    <n v="-28117.43"/>
    <n v="0"/>
    <s v="55-S2 - Retirement"/>
    <m/>
    <x v="1"/>
    <n v="2044"/>
    <b v="0"/>
  </r>
  <r>
    <x v="3"/>
    <s v="0221"/>
    <n v="0"/>
    <n v="0"/>
    <n v="2037"/>
    <n v="1976"/>
    <n v="-786.95"/>
    <n v="0"/>
    <s v="55-S2 - Retirement"/>
    <m/>
    <x v="1"/>
    <n v="2044"/>
    <b v="0"/>
  </r>
  <r>
    <x v="3"/>
    <s v="0221"/>
    <n v="0"/>
    <n v="0"/>
    <n v="2037"/>
    <n v="1981"/>
    <n v="-458.63"/>
    <n v="0"/>
    <s v="55-S2 - Retirement"/>
    <m/>
    <x v="1"/>
    <n v="2044"/>
    <b v="0"/>
  </r>
  <r>
    <x v="3"/>
    <s v="0221"/>
    <n v="0"/>
    <n v="0"/>
    <n v="2037"/>
    <n v="1983"/>
    <n v="-190.85"/>
    <n v="0"/>
    <s v="55-S2 - Retirement"/>
    <m/>
    <x v="1"/>
    <n v="2044"/>
    <b v="0"/>
  </r>
  <r>
    <x v="3"/>
    <s v="0221"/>
    <n v="0"/>
    <n v="0"/>
    <n v="2037"/>
    <n v="1985"/>
    <n v="-225.43"/>
    <n v="0"/>
    <s v="55-S2 - Retirement"/>
    <m/>
    <x v="1"/>
    <n v="2044"/>
    <b v="0"/>
  </r>
  <r>
    <x v="3"/>
    <s v="0221"/>
    <n v="0"/>
    <n v="0"/>
    <n v="2037"/>
    <n v="1986"/>
    <n v="-1799.77"/>
    <n v="0"/>
    <s v="55-S2 - Retirement"/>
    <m/>
    <x v="1"/>
    <n v="2044"/>
    <b v="0"/>
  </r>
  <r>
    <x v="3"/>
    <s v="0221"/>
    <n v="0"/>
    <n v="0"/>
    <n v="2037"/>
    <n v="1987"/>
    <n v="-2336.69"/>
    <n v="0"/>
    <s v="55-S2 - Retirement"/>
    <m/>
    <x v="1"/>
    <n v="2044"/>
    <b v="0"/>
  </r>
  <r>
    <x v="3"/>
    <s v="0221"/>
    <n v="0"/>
    <n v="0"/>
    <n v="2037"/>
    <n v="1988"/>
    <n v="-267.62"/>
    <n v="0"/>
    <s v="55-S2 - Retirement"/>
    <m/>
    <x v="1"/>
    <n v="2044"/>
    <b v="0"/>
  </r>
  <r>
    <x v="3"/>
    <s v="0221"/>
    <n v="0"/>
    <n v="0"/>
    <n v="2037"/>
    <n v="1990"/>
    <n v="-944"/>
    <n v="0"/>
    <s v="55-S2 - Retirement"/>
    <m/>
    <x v="1"/>
    <n v="2044"/>
    <b v="0"/>
  </r>
  <r>
    <x v="3"/>
    <s v="0221"/>
    <n v="0"/>
    <n v="0"/>
    <n v="2037"/>
    <n v="1991"/>
    <n v="-1058.8900000000001"/>
    <n v="0"/>
    <s v="55-S2 - Retirement"/>
    <m/>
    <x v="1"/>
    <n v="2044"/>
    <b v="0"/>
  </r>
  <r>
    <x v="3"/>
    <s v="0221"/>
    <n v="0"/>
    <n v="0"/>
    <n v="2037"/>
    <n v="1993"/>
    <n v="-1396.84"/>
    <n v="0"/>
    <s v="55-S2 - Retirement"/>
    <m/>
    <x v="1"/>
    <n v="2044"/>
    <b v="0"/>
  </r>
  <r>
    <x v="3"/>
    <s v="0221"/>
    <n v="0"/>
    <n v="0"/>
    <n v="2037"/>
    <n v="1994"/>
    <n v="-2504.6"/>
    <n v="0"/>
    <s v="55-S2 - Retirement"/>
    <m/>
    <x v="1"/>
    <n v="2044"/>
    <b v="0"/>
  </r>
  <r>
    <x v="3"/>
    <s v="0221"/>
    <n v="0"/>
    <n v="0"/>
    <n v="2037"/>
    <n v="1997"/>
    <n v="-20072.61"/>
    <n v="0"/>
    <s v="55-S2 - Retirement"/>
    <m/>
    <x v="1"/>
    <n v="2044"/>
    <b v="0"/>
  </r>
  <r>
    <x v="3"/>
    <s v="0221"/>
    <n v="0"/>
    <n v="0"/>
    <n v="2037"/>
    <n v="1998"/>
    <n v="-7847.79"/>
    <n v="0"/>
    <s v="55-S2 - Retirement"/>
    <m/>
    <x v="1"/>
    <n v="2044"/>
    <b v="0"/>
  </r>
  <r>
    <x v="3"/>
    <s v="0221"/>
    <n v="0"/>
    <n v="0"/>
    <n v="2037"/>
    <n v="2002"/>
    <n v="-4080.29"/>
    <n v="0"/>
    <s v="55-S2 - Retirement"/>
    <m/>
    <x v="1"/>
    <n v="2044"/>
    <b v="0"/>
  </r>
  <r>
    <x v="3"/>
    <s v="0221"/>
    <n v="0"/>
    <n v="0"/>
    <n v="2037"/>
    <n v="2003"/>
    <n v="-390.85"/>
    <n v="0"/>
    <s v="55-S2 - Retirement"/>
    <m/>
    <x v="1"/>
    <n v="2044"/>
    <b v="0"/>
  </r>
  <r>
    <x v="3"/>
    <s v="0221"/>
    <n v="0"/>
    <n v="0"/>
    <n v="2037"/>
    <n v="2005"/>
    <n v="-38.06"/>
    <n v="0"/>
    <s v="55-S2 - Retirement"/>
    <m/>
    <x v="1"/>
    <n v="2044"/>
    <b v="0"/>
  </r>
  <r>
    <x v="3"/>
    <s v="0221"/>
    <n v="0"/>
    <n v="0"/>
    <n v="2037"/>
    <n v="2008"/>
    <n v="-105.57"/>
    <n v="0"/>
    <s v="55-S2 - Retirement"/>
    <m/>
    <x v="1"/>
    <n v="2044"/>
    <b v="0"/>
  </r>
  <r>
    <x v="3"/>
    <s v="0221"/>
    <n v="0"/>
    <n v="0"/>
    <n v="2038"/>
    <n v="1974"/>
    <n v="-81656.789999999994"/>
    <n v="0"/>
    <s v="55-S2 - Retirement"/>
    <m/>
    <x v="1"/>
    <n v="2044"/>
    <b v="0"/>
  </r>
  <r>
    <x v="3"/>
    <s v="0221"/>
    <n v="0"/>
    <n v="0"/>
    <n v="2038"/>
    <n v="1975"/>
    <n v="-27600.799999999999"/>
    <n v="0"/>
    <s v="55-S2 - Retirement"/>
    <m/>
    <x v="1"/>
    <n v="2044"/>
    <b v="0"/>
  </r>
  <r>
    <x v="3"/>
    <s v="0221"/>
    <n v="0"/>
    <n v="0"/>
    <n v="2038"/>
    <n v="1976"/>
    <n v="-774.41"/>
    <n v="0"/>
    <s v="55-S2 - Retirement"/>
    <m/>
    <x v="1"/>
    <n v="2044"/>
    <b v="0"/>
  </r>
  <r>
    <x v="3"/>
    <s v="0221"/>
    <n v="0"/>
    <n v="0"/>
    <n v="2038"/>
    <n v="1981"/>
    <n v="-456.94"/>
    <n v="0"/>
    <s v="55-S2 - Retirement"/>
    <m/>
    <x v="1"/>
    <n v="2044"/>
    <b v="0"/>
  </r>
  <r>
    <x v="3"/>
    <s v="0221"/>
    <n v="0"/>
    <n v="0"/>
    <n v="2038"/>
    <n v="1983"/>
    <n v="-191.1"/>
    <n v="0"/>
    <s v="55-S2 - Retirement"/>
    <m/>
    <x v="1"/>
    <n v="2044"/>
    <b v="0"/>
  </r>
  <r>
    <x v="3"/>
    <s v="0221"/>
    <n v="0"/>
    <n v="0"/>
    <n v="2038"/>
    <n v="1985"/>
    <n v="-226.81"/>
    <n v="0"/>
    <s v="55-S2 - Retirement"/>
    <m/>
    <x v="1"/>
    <n v="2044"/>
    <b v="0"/>
  </r>
  <r>
    <x v="3"/>
    <s v="0221"/>
    <n v="0"/>
    <n v="0"/>
    <n v="2038"/>
    <n v="1986"/>
    <n v="-1815.08"/>
    <n v="0"/>
    <s v="55-S2 - Retirement"/>
    <m/>
    <x v="1"/>
    <n v="2044"/>
    <b v="0"/>
  </r>
  <r>
    <x v="3"/>
    <s v="0221"/>
    <n v="0"/>
    <n v="0"/>
    <n v="2038"/>
    <n v="1987"/>
    <n v="-2362.2399999999998"/>
    <n v="0"/>
    <s v="55-S2 - Retirement"/>
    <m/>
    <x v="1"/>
    <n v="2044"/>
    <b v="0"/>
  </r>
  <r>
    <x v="3"/>
    <s v="0221"/>
    <n v="0"/>
    <n v="0"/>
    <n v="2038"/>
    <n v="1988"/>
    <n v="-271.45"/>
    <n v="0"/>
    <s v="55-S2 - Retirement"/>
    <m/>
    <x v="1"/>
    <n v="2044"/>
    <b v="0"/>
  </r>
  <r>
    <x v="3"/>
    <s v="0221"/>
    <n v="0"/>
    <n v="0"/>
    <n v="2038"/>
    <n v="1990"/>
    <n v="-961.67"/>
    <n v="0"/>
    <s v="55-S2 - Retirement"/>
    <m/>
    <x v="1"/>
    <n v="2044"/>
    <b v="0"/>
  </r>
  <r>
    <x v="3"/>
    <s v="0221"/>
    <n v="0"/>
    <n v="0"/>
    <n v="2038"/>
    <n v="1991"/>
    <n v="-1081.44"/>
    <n v="0"/>
    <s v="55-S2 - Retirement"/>
    <m/>
    <x v="1"/>
    <n v="2044"/>
    <b v="0"/>
  </r>
  <r>
    <x v="3"/>
    <s v="0221"/>
    <n v="0"/>
    <n v="0"/>
    <n v="2038"/>
    <n v="1993"/>
    <n v="-1435.18"/>
    <n v="0"/>
    <s v="55-S2 - Retirement"/>
    <m/>
    <x v="1"/>
    <n v="2044"/>
    <b v="0"/>
  </r>
  <r>
    <x v="3"/>
    <s v="0221"/>
    <n v="0"/>
    <n v="0"/>
    <n v="2038"/>
    <n v="1994"/>
    <n v="-2580.83"/>
    <n v="0"/>
    <s v="55-S2 - Retirement"/>
    <m/>
    <x v="1"/>
    <n v="2044"/>
    <b v="0"/>
  </r>
  <r>
    <x v="3"/>
    <s v="0221"/>
    <n v="0"/>
    <n v="0"/>
    <n v="2038"/>
    <n v="1997"/>
    <n v="-20843.79"/>
    <n v="0"/>
    <s v="55-S2 - Retirement"/>
    <m/>
    <x v="1"/>
    <n v="2044"/>
    <b v="0"/>
  </r>
  <r>
    <x v="3"/>
    <s v="0221"/>
    <n v="0"/>
    <n v="0"/>
    <n v="2038"/>
    <n v="1998"/>
    <n v="-8173.71"/>
    <n v="0"/>
    <s v="55-S2 - Retirement"/>
    <m/>
    <x v="1"/>
    <n v="2044"/>
    <b v="0"/>
  </r>
  <r>
    <x v="3"/>
    <s v="0221"/>
    <n v="0"/>
    <n v="0"/>
    <n v="2038"/>
    <n v="2002"/>
    <n v="-4306.68"/>
    <n v="0"/>
    <s v="55-S2 - Retirement"/>
    <m/>
    <x v="1"/>
    <n v="2044"/>
    <b v="0"/>
  </r>
  <r>
    <x v="3"/>
    <s v="0221"/>
    <n v="0"/>
    <n v="0"/>
    <n v="2038"/>
    <n v="2003"/>
    <n v="-414.02"/>
    <n v="0"/>
    <s v="55-S2 - Retirement"/>
    <m/>
    <x v="1"/>
    <n v="2044"/>
    <b v="0"/>
  </r>
  <r>
    <x v="3"/>
    <s v="0221"/>
    <n v="0"/>
    <n v="0"/>
    <n v="2038"/>
    <n v="2005"/>
    <n v="-40.700000000000003"/>
    <n v="0"/>
    <s v="55-S2 - Retirement"/>
    <m/>
    <x v="1"/>
    <n v="2044"/>
    <b v="0"/>
  </r>
  <r>
    <x v="3"/>
    <s v="0221"/>
    <n v="0"/>
    <n v="0"/>
    <n v="2038"/>
    <n v="2008"/>
    <n v="-114.2"/>
    <n v="0"/>
    <s v="55-S2 - Retirement"/>
    <m/>
    <x v="1"/>
    <n v="2044"/>
    <b v="0"/>
  </r>
  <r>
    <x v="3"/>
    <s v="0221"/>
    <n v="0"/>
    <n v="0"/>
    <n v="2039"/>
    <n v="1974"/>
    <n v="-79748.66"/>
    <n v="0"/>
    <s v="55-S2 - Retirement"/>
    <m/>
    <x v="1"/>
    <n v="2044"/>
    <b v="0"/>
  </r>
  <r>
    <x v="3"/>
    <s v="0221"/>
    <n v="0"/>
    <n v="0"/>
    <n v="2039"/>
    <n v="1975"/>
    <n v="-27025.25"/>
    <n v="0"/>
    <s v="55-S2 - Retirement"/>
    <m/>
    <x v="1"/>
    <n v="2044"/>
    <b v="0"/>
  </r>
  <r>
    <x v="3"/>
    <s v="0221"/>
    <n v="0"/>
    <n v="0"/>
    <n v="2039"/>
    <n v="1976"/>
    <n v="-760.19"/>
    <n v="0"/>
    <s v="55-S2 - Retirement"/>
    <m/>
    <x v="1"/>
    <n v="2044"/>
    <b v="0"/>
  </r>
  <r>
    <x v="3"/>
    <s v="0221"/>
    <n v="0"/>
    <n v="0"/>
    <n v="2039"/>
    <n v="1981"/>
    <n v="-454.17"/>
    <n v="0"/>
    <s v="55-S2 - Retirement"/>
    <m/>
    <x v="1"/>
    <n v="2044"/>
    <b v="0"/>
  </r>
  <r>
    <x v="3"/>
    <s v="0221"/>
    <n v="0"/>
    <n v="0"/>
    <n v="2039"/>
    <n v="1983"/>
    <n v="-190.85"/>
    <n v="0"/>
    <s v="55-S2 - Retirement"/>
    <m/>
    <x v="1"/>
    <n v="2044"/>
    <b v="0"/>
  </r>
  <r>
    <x v="3"/>
    <s v="0221"/>
    <n v="0"/>
    <n v="0"/>
    <n v="2039"/>
    <n v="1985"/>
    <n v="-227.65"/>
    <n v="0"/>
    <s v="55-S2 - Retirement"/>
    <m/>
    <x v="1"/>
    <n v="2044"/>
    <b v="0"/>
  </r>
  <r>
    <x v="3"/>
    <s v="0221"/>
    <n v="0"/>
    <n v="0"/>
    <n v="2039"/>
    <n v="1986"/>
    <n v="-1826.15"/>
    <n v="0"/>
    <s v="55-S2 - Retirement"/>
    <m/>
    <x v="1"/>
    <n v="2044"/>
    <b v="0"/>
  </r>
  <r>
    <x v="3"/>
    <s v="0221"/>
    <n v="0"/>
    <n v="0"/>
    <n v="2039"/>
    <n v="1987"/>
    <n v="-2382.33"/>
    <n v="0"/>
    <s v="55-S2 - Retirement"/>
    <m/>
    <x v="1"/>
    <n v="2044"/>
    <b v="0"/>
  </r>
  <r>
    <x v="3"/>
    <s v="0221"/>
    <n v="0"/>
    <n v="0"/>
    <n v="2039"/>
    <n v="1988"/>
    <n v="-274.42"/>
    <n v="0"/>
    <s v="55-S2 - Retirement"/>
    <m/>
    <x v="1"/>
    <n v="2044"/>
    <b v="0"/>
  </r>
  <r>
    <x v="3"/>
    <s v="0221"/>
    <n v="0"/>
    <n v="0"/>
    <n v="2039"/>
    <n v="1990"/>
    <n v="-977.24"/>
    <n v="0"/>
    <s v="55-S2 - Retirement"/>
    <m/>
    <x v="1"/>
    <n v="2044"/>
    <b v="0"/>
  </r>
  <r>
    <x v="3"/>
    <s v="0221"/>
    <n v="0"/>
    <n v="0"/>
    <n v="2039"/>
    <n v="1991"/>
    <n v="-1101.68"/>
    <n v="0"/>
    <s v="55-S2 - Retirement"/>
    <m/>
    <x v="1"/>
    <n v="2044"/>
    <b v="0"/>
  </r>
  <r>
    <x v="3"/>
    <s v="0221"/>
    <n v="0"/>
    <n v="0"/>
    <n v="2039"/>
    <n v="1993"/>
    <n v="-1469.52"/>
    <n v="0"/>
    <s v="55-S2 - Retirement"/>
    <m/>
    <x v="1"/>
    <n v="2044"/>
    <b v="0"/>
  </r>
  <r>
    <x v="3"/>
    <s v="0221"/>
    <n v="0"/>
    <n v="0"/>
    <n v="2039"/>
    <n v="1994"/>
    <n v="-2651.66"/>
    <n v="0"/>
    <s v="55-S2 - Retirement"/>
    <m/>
    <x v="1"/>
    <n v="2044"/>
    <b v="0"/>
  </r>
  <r>
    <x v="3"/>
    <s v="0221"/>
    <n v="0"/>
    <n v="0"/>
    <n v="2039"/>
    <n v="1997"/>
    <n v="-21581.84"/>
    <n v="0"/>
    <s v="55-S2 - Retirement"/>
    <m/>
    <x v="1"/>
    <n v="2044"/>
    <b v="0"/>
  </r>
  <r>
    <x v="3"/>
    <s v="0221"/>
    <n v="0"/>
    <n v="0"/>
    <n v="2039"/>
    <n v="1998"/>
    <n v="-8487.73"/>
    <n v="0"/>
    <s v="55-S2 - Retirement"/>
    <m/>
    <x v="1"/>
    <n v="2044"/>
    <b v="0"/>
  </r>
  <r>
    <x v="3"/>
    <s v="0221"/>
    <n v="0"/>
    <n v="0"/>
    <n v="2039"/>
    <n v="2002"/>
    <n v="-4529.88"/>
    <n v="0"/>
    <s v="55-S2 - Retirement"/>
    <m/>
    <x v="1"/>
    <n v="2044"/>
    <b v="0"/>
  </r>
  <r>
    <x v="3"/>
    <s v="0221"/>
    <n v="0"/>
    <n v="0"/>
    <n v="2039"/>
    <n v="2003"/>
    <n v="-436.99"/>
    <n v="0"/>
    <s v="55-S2 - Retirement"/>
    <m/>
    <x v="1"/>
    <n v="2044"/>
    <b v="0"/>
  </r>
  <r>
    <x v="3"/>
    <s v="0221"/>
    <n v="0"/>
    <n v="0"/>
    <n v="2039"/>
    <n v="2005"/>
    <n v="-43.36"/>
    <n v="0"/>
    <s v="55-S2 - Retirement"/>
    <m/>
    <x v="1"/>
    <n v="2044"/>
    <b v="0"/>
  </r>
  <r>
    <x v="3"/>
    <s v="0221"/>
    <n v="0"/>
    <n v="0"/>
    <n v="2039"/>
    <n v="2008"/>
    <n v="-122.98"/>
    <n v="0"/>
    <s v="55-S2 - Retirement"/>
    <m/>
    <x v="1"/>
    <n v="2044"/>
    <b v="0"/>
  </r>
  <r>
    <x v="3"/>
    <s v="0221"/>
    <n v="0"/>
    <n v="0"/>
    <n v="2040"/>
    <n v="1974"/>
    <n v="-77618.37"/>
    <n v="0"/>
    <s v="55-S2 - Retirement"/>
    <m/>
    <x v="1"/>
    <n v="2044"/>
    <b v="0"/>
  </r>
  <r>
    <x v="3"/>
    <s v="0221"/>
    <n v="0"/>
    <n v="0"/>
    <n v="2040"/>
    <n v="1975"/>
    <n v="-26393.73"/>
    <n v="0"/>
    <s v="55-S2 - Retirement"/>
    <m/>
    <x v="1"/>
    <n v="2044"/>
    <b v="0"/>
  </r>
  <r>
    <x v="3"/>
    <s v="0221"/>
    <n v="0"/>
    <n v="0"/>
    <n v="2040"/>
    <n v="1976"/>
    <n v="-744.33"/>
    <n v="0"/>
    <s v="55-S2 - Retirement"/>
    <m/>
    <x v="1"/>
    <n v="2044"/>
    <b v="0"/>
  </r>
  <r>
    <x v="3"/>
    <s v="0221"/>
    <n v="0"/>
    <n v="0"/>
    <n v="2040"/>
    <n v="1981"/>
    <n v="-450.34"/>
    <n v="0"/>
    <s v="55-S2 - Retirement"/>
    <m/>
    <x v="1"/>
    <n v="2044"/>
    <b v="0"/>
  </r>
  <r>
    <x v="3"/>
    <s v="0221"/>
    <n v="0"/>
    <n v="0"/>
    <n v="2040"/>
    <n v="1983"/>
    <n v="-190.15"/>
    <n v="0"/>
    <s v="55-S2 - Retirement"/>
    <m/>
    <x v="1"/>
    <n v="2044"/>
    <b v="0"/>
  </r>
  <r>
    <x v="3"/>
    <s v="0221"/>
    <n v="0"/>
    <n v="0"/>
    <n v="2040"/>
    <n v="1985"/>
    <n v="-227.95"/>
    <n v="0"/>
    <s v="55-S2 - Retirement"/>
    <m/>
    <x v="1"/>
    <n v="2044"/>
    <b v="0"/>
  </r>
  <r>
    <x v="3"/>
    <s v="0221"/>
    <n v="0"/>
    <n v="0"/>
    <n v="2040"/>
    <n v="1986"/>
    <n v="-1832.92"/>
    <n v="0"/>
    <s v="55-S2 - Retirement"/>
    <m/>
    <x v="1"/>
    <n v="2044"/>
    <b v="0"/>
  </r>
  <r>
    <x v="3"/>
    <s v="0221"/>
    <n v="0"/>
    <n v="0"/>
    <n v="2040"/>
    <n v="1987"/>
    <n v="-2396.86"/>
    <n v="0"/>
    <s v="55-S2 - Retirement"/>
    <m/>
    <x v="1"/>
    <n v="2044"/>
    <b v="0"/>
  </r>
  <r>
    <x v="3"/>
    <s v="0221"/>
    <n v="0"/>
    <n v="0"/>
    <n v="2040"/>
    <n v="1988"/>
    <n v="-276.75"/>
    <n v="0"/>
    <s v="55-S2 - Retirement"/>
    <m/>
    <x v="1"/>
    <n v="2044"/>
    <b v="0"/>
  </r>
  <r>
    <x v="3"/>
    <s v="0221"/>
    <n v="0"/>
    <n v="0"/>
    <n v="2040"/>
    <n v="1990"/>
    <n v="-991.22"/>
    <n v="0"/>
    <s v="55-S2 - Retirement"/>
    <m/>
    <x v="1"/>
    <n v="2044"/>
    <b v="0"/>
  </r>
  <r>
    <x v="3"/>
    <s v="0221"/>
    <n v="0"/>
    <n v="0"/>
    <n v="2040"/>
    <n v="1991"/>
    <n v="-1119.52"/>
    <n v="0"/>
    <s v="55-S2 - Retirement"/>
    <m/>
    <x v="1"/>
    <n v="2044"/>
    <b v="0"/>
  </r>
  <r>
    <x v="3"/>
    <s v="0221"/>
    <n v="0"/>
    <n v="0"/>
    <n v="2040"/>
    <n v="1993"/>
    <n v="-1500.82"/>
    <n v="0"/>
    <s v="55-S2 - Retirement"/>
    <m/>
    <x v="1"/>
    <n v="2044"/>
    <b v="0"/>
  </r>
  <r>
    <x v="3"/>
    <s v="0221"/>
    <n v="0"/>
    <n v="0"/>
    <n v="2040"/>
    <n v="1994"/>
    <n v="-2715.1"/>
    <n v="0"/>
    <s v="55-S2 - Retirement"/>
    <m/>
    <x v="1"/>
    <n v="2044"/>
    <b v="0"/>
  </r>
  <r>
    <x v="3"/>
    <s v="0221"/>
    <n v="0"/>
    <n v="0"/>
    <n v="2040"/>
    <n v="1997"/>
    <n v="-22283.14"/>
    <n v="0"/>
    <s v="55-S2 - Retirement"/>
    <m/>
    <x v="1"/>
    <n v="2044"/>
    <b v="0"/>
  </r>
  <r>
    <x v="3"/>
    <s v="0221"/>
    <n v="0"/>
    <n v="0"/>
    <n v="2040"/>
    <n v="1998"/>
    <n v="-8788.27"/>
    <n v="0"/>
    <s v="55-S2 - Retirement"/>
    <m/>
    <x v="1"/>
    <n v="2044"/>
    <b v="0"/>
  </r>
  <r>
    <x v="3"/>
    <s v="0221"/>
    <n v="0"/>
    <n v="0"/>
    <n v="2040"/>
    <n v="2002"/>
    <n v="-4749.0200000000004"/>
    <n v="0"/>
    <s v="55-S2 - Retirement"/>
    <m/>
    <x v="1"/>
    <n v="2044"/>
    <b v="0"/>
  </r>
  <r>
    <x v="3"/>
    <s v="0221"/>
    <n v="0"/>
    <n v="0"/>
    <n v="2040"/>
    <n v="2003"/>
    <n v="-459.63"/>
    <n v="0"/>
    <s v="55-S2 - Retirement"/>
    <m/>
    <x v="1"/>
    <n v="2044"/>
    <b v="0"/>
  </r>
  <r>
    <x v="3"/>
    <s v="0221"/>
    <n v="0"/>
    <n v="0"/>
    <n v="2040"/>
    <n v="2005"/>
    <n v="-45.93"/>
    <n v="0"/>
    <s v="55-S2 - Retirement"/>
    <m/>
    <x v="1"/>
    <n v="2044"/>
    <b v="0"/>
  </r>
  <r>
    <x v="3"/>
    <s v="0221"/>
    <n v="0"/>
    <n v="0"/>
    <n v="2040"/>
    <n v="2008"/>
    <n v="-131.85"/>
    <n v="0"/>
    <s v="55-S2 - Retirement"/>
    <m/>
    <x v="1"/>
    <n v="2044"/>
    <b v="0"/>
  </r>
  <r>
    <x v="3"/>
    <s v="0221"/>
    <n v="0"/>
    <n v="0"/>
    <n v="2041"/>
    <n v="1974"/>
    <n v="-75325.86"/>
    <n v="0"/>
    <s v="55-S2 - Retirement"/>
    <m/>
    <x v="1"/>
    <n v="2044"/>
    <b v="0"/>
  </r>
  <r>
    <x v="3"/>
    <s v="0221"/>
    <n v="0"/>
    <n v="0"/>
    <n v="2041"/>
    <n v="1975"/>
    <n v="-25688.68"/>
    <n v="0"/>
    <s v="55-S2 - Retirement"/>
    <m/>
    <x v="1"/>
    <n v="2044"/>
    <b v="0"/>
  </r>
  <r>
    <x v="3"/>
    <s v="0221"/>
    <n v="0"/>
    <n v="0"/>
    <n v="2041"/>
    <n v="1976"/>
    <n v="-726.94"/>
    <n v="0"/>
    <s v="55-S2 - Retirement"/>
    <m/>
    <x v="1"/>
    <n v="2044"/>
    <b v="0"/>
  </r>
  <r>
    <x v="3"/>
    <s v="0221"/>
    <n v="0"/>
    <n v="0"/>
    <n v="2041"/>
    <n v="1981"/>
    <n v="-445.46"/>
    <n v="0"/>
    <s v="55-S2 - Retirement"/>
    <m/>
    <x v="1"/>
    <n v="2044"/>
    <b v="0"/>
  </r>
  <r>
    <x v="3"/>
    <s v="0221"/>
    <n v="0"/>
    <n v="0"/>
    <n v="2041"/>
    <n v="1983"/>
    <n v="-189"/>
    <n v="0"/>
    <s v="55-S2 - Retirement"/>
    <m/>
    <x v="1"/>
    <n v="2044"/>
    <b v="0"/>
  </r>
  <r>
    <x v="3"/>
    <s v="0221"/>
    <n v="0"/>
    <n v="0"/>
    <n v="2041"/>
    <n v="1985"/>
    <n v="-227.65"/>
    <n v="0"/>
    <s v="55-S2 - Retirement"/>
    <m/>
    <x v="1"/>
    <n v="2044"/>
    <b v="0"/>
  </r>
  <r>
    <x v="3"/>
    <s v="0221"/>
    <n v="0"/>
    <n v="0"/>
    <n v="2041"/>
    <n v="1986"/>
    <n v="-1835.3"/>
    <n v="0"/>
    <s v="55-S2 - Retirement"/>
    <m/>
    <x v="1"/>
    <n v="2044"/>
    <b v="0"/>
  </r>
  <r>
    <x v="3"/>
    <s v="0221"/>
    <n v="0"/>
    <n v="0"/>
    <n v="2041"/>
    <n v="1987"/>
    <n v="-2405.75"/>
    <n v="0"/>
    <s v="55-S2 - Retirement"/>
    <m/>
    <x v="1"/>
    <n v="2044"/>
    <b v="0"/>
  </r>
  <r>
    <x v="3"/>
    <s v="0221"/>
    <n v="0"/>
    <n v="0"/>
    <n v="2041"/>
    <n v="1988"/>
    <n v="-278.44"/>
    <n v="0"/>
    <s v="55-S2 - Retirement"/>
    <m/>
    <x v="1"/>
    <n v="2044"/>
    <b v="0"/>
  </r>
  <r>
    <x v="3"/>
    <s v="0221"/>
    <n v="0"/>
    <n v="0"/>
    <n v="2041"/>
    <n v="1990"/>
    <n v="-1002.06"/>
    <n v="0"/>
    <s v="55-S2 - Retirement"/>
    <m/>
    <x v="1"/>
    <n v="2044"/>
    <b v="0"/>
  </r>
  <r>
    <x v="3"/>
    <s v="0221"/>
    <n v="0"/>
    <n v="0"/>
    <n v="2041"/>
    <n v="1991"/>
    <n v="-1135.53"/>
    <n v="0"/>
    <s v="55-S2 - Retirement"/>
    <m/>
    <x v="1"/>
    <n v="2044"/>
    <b v="0"/>
  </r>
  <r>
    <x v="3"/>
    <s v="0221"/>
    <n v="0"/>
    <n v="0"/>
    <n v="2041"/>
    <n v="1993"/>
    <n v="-1528.9"/>
    <n v="0"/>
    <s v="55-S2 - Retirement"/>
    <m/>
    <x v="1"/>
    <n v="2044"/>
    <b v="0"/>
  </r>
  <r>
    <x v="3"/>
    <s v="0221"/>
    <n v="0"/>
    <n v="0"/>
    <n v="2041"/>
    <n v="1994"/>
    <n v="-2772.93"/>
    <n v="0"/>
    <s v="55-S2 - Retirement"/>
    <m/>
    <x v="1"/>
    <n v="2044"/>
    <b v="0"/>
  </r>
  <r>
    <x v="3"/>
    <s v="0221"/>
    <n v="0"/>
    <n v="0"/>
    <n v="2041"/>
    <n v="1997"/>
    <n v="-22961.32"/>
    <n v="0"/>
    <s v="55-S2 - Retirement"/>
    <m/>
    <x v="1"/>
    <n v="2044"/>
    <b v="0"/>
  </r>
  <r>
    <x v="3"/>
    <s v="0221"/>
    <n v="0"/>
    <n v="0"/>
    <n v="2041"/>
    <n v="1998"/>
    <n v="-9073.85"/>
    <n v="0"/>
    <s v="55-S2 - Retirement"/>
    <m/>
    <x v="1"/>
    <n v="2044"/>
    <b v="0"/>
  </r>
  <r>
    <x v="3"/>
    <s v="0221"/>
    <n v="0"/>
    <n v="0"/>
    <n v="2041"/>
    <n v="2002"/>
    <n v="-4974.28"/>
    <n v="0"/>
    <s v="55-S2 - Retirement"/>
    <m/>
    <x v="1"/>
    <n v="2044"/>
    <b v="0"/>
  </r>
  <r>
    <x v="3"/>
    <s v="0221"/>
    <n v="0"/>
    <n v="0"/>
    <n v="2041"/>
    <n v="2003"/>
    <n v="-481.87"/>
    <n v="0"/>
    <s v="55-S2 - Retirement"/>
    <m/>
    <x v="1"/>
    <n v="2044"/>
    <b v="0"/>
  </r>
  <r>
    <x v="3"/>
    <s v="0221"/>
    <n v="0"/>
    <n v="0"/>
    <n v="2041"/>
    <n v="2005"/>
    <n v="-48.48"/>
    <n v="0"/>
    <s v="55-S2 - Retirement"/>
    <m/>
    <x v="1"/>
    <n v="2044"/>
    <b v="0"/>
  </r>
  <r>
    <x v="3"/>
    <s v="0221"/>
    <n v="0"/>
    <n v="0"/>
    <n v="2041"/>
    <n v="2008"/>
    <n v="-141.03"/>
    <n v="0"/>
    <s v="55-S2 - Retirement"/>
    <m/>
    <x v="1"/>
    <n v="2044"/>
    <b v="0"/>
  </r>
  <r>
    <x v="3"/>
    <s v="0221"/>
    <n v="0"/>
    <n v="0"/>
    <n v="2042"/>
    <n v="1974"/>
    <n v="-72955.19"/>
    <n v="0"/>
    <s v="55-S2 - Retirement"/>
    <m/>
    <x v="1"/>
    <n v="2044"/>
    <b v="0"/>
  </r>
  <r>
    <x v="3"/>
    <s v="0221"/>
    <n v="0"/>
    <n v="0"/>
    <n v="2042"/>
    <n v="1975"/>
    <n v="-24929.95"/>
    <n v="0"/>
    <s v="55-S2 - Retirement"/>
    <m/>
    <x v="1"/>
    <n v="2044"/>
    <b v="0"/>
  </r>
  <r>
    <x v="3"/>
    <s v="0221"/>
    <n v="0"/>
    <n v="0"/>
    <n v="2042"/>
    <n v="1976"/>
    <n v="-707.52"/>
    <n v="0"/>
    <s v="55-S2 - Retirement"/>
    <m/>
    <x v="1"/>
    <n v="2044"/>
    <b v="0"/>
  </r>
  <r>
    <x v="3"/>
    <s v="0221"/>
    <n v="0"/>
    <n v="0"/>
    <n v="2042"/>
    <n v="1981"/>
    <n v="-439.18"/>
    <n v="0"/>
    <s v="55-S2 - Retirement"/>
    <m/>
    <x v="1"/>
    <n v="2044"/>
    <b v="0"/>
  </r>
  <r>
    <x v="3"/>
    <s v="0221"/>
    <n v="0"/>
    <n v="0"/>
    <n v="2042"/>
    <n v="1983"/>
    <n v="-187.4"/>
    <n v="0"/>
    <s v="55-S2 - Retirement"/>
    <m/>
    <x v="1"/>
    <n v="2044"/>
    <b v="0"/>
  </r>
  <r>
    <x v="3"/>
    <s v="0221"/>
    <n v="0"/>
    <n v="0"/>
    <n v="2042"/>
    <n v="1985"/>
    <n v="-226.81"/>
    <n v="0"/>
    <s v="55-S2 - Retirement"/>
    <m/>
    <x v="1"/>
    <n v="2044"/>
    <b v="0"/>
  </r>
  <r>
    <x v="3"/>
    <s v="0221"/>
    <n v="0"/>
    <n v="0"/>
    <n v="2042"/>
    <n v="1986"/>
    <n v="-1832.92"/>
    <n v="0"/>
    <s v="55-S2 - Retirement"/>
    <m/>
    <x v="1"/>
    <n v="2044"/>
    <b v="0"/>
  </r>
  <r>
    <x v="3"/>
    <s v="0221"/>
    <n v="0"/>
    <n v="0"/>
    <n v="2042"/>
    <n v="1987"/>
    <n v="-2408.87"/>
    <n v="0"/>
    <s v="55-S2 - Retirement"/>
    <m/>
    <x v="1"/>
    <n v="2044"/>
    <b v="0"/>
  </r>
  <r>
    <x v="3"/>
    <s v="0221"/>
    <n v="0"/>
    <n v="0"/>
    <n v="2042"/>
    <n v="1988"/>
    <n v="-279.47000000000003"/>
    <n v="0"/>
    <s v="55-S2 - Retirement"/>
    <m/>
    <x v="1"/>
    <n v="2044"/>
    <b v="0"/>
  </r>
  <r>
    <x v="3"/>
    <s v="0221"/>
    <n v="0"/>
    <n v="0"/>
    <n v="2042"/>
    <n v="1990"/>
    <n v="-1010.58"/>
    <n v="0"/>
    <s v="55-S2 - Retirement"/>
    <m/>
    <x v="1"/>
    <n v="2044"/>
    <b v="0"/>
  </r>
  <r>
    <x v="3"/>
    <s v="0221"/>
    <n v="0"/>
    <n v="0"/>
    <n v="2042"/>
    <n v="1991"/>
    <n v="-1147.95"/>
    <n v="0"/>
    <s v="55-S2 - Retirement"/>
    <m/>
    <x v="1"/>
    <n v="2044"/>
    <b v="0"/>
  </r>
  <r>
    <x v="3"/>
    <s v="0221"/>
    <n v="0"/>
    <n v="0"/>
    <n v="2042"/>
    <n v="1993"/>
    <n v="-1553.66"/>
    <n v="0"/>
    <s v="55-S2 - Retirement"/>
    <m/>
    <x v="1"/>
    <n v="2044"/>
    <b v="0"/>
  </r>
  <r>
    <x v="3"/>
    <s v="0221"/>
    <n v="0"/>
    <n v="0"/>
    <n v="2042"/>
    <n v="1994"/>
    <n v="-2824.82"/>
    <n v="0"/>
    <s v="55-S2 - Retirement"/>
    <m/>
    <x v="1"/>
    <n v="2044"/>
    <b v="0"/>
  </r>
  <r>
    <x v="3"/>
    <s v="0221"/>
    <n v="0"/>
    <n v="0"/>
    <n v="2042"/>
    <n v="1997"/>
    <n v="-23591.51"/>
    <n v="0"/>
    <s v="55-S2 - Retirement"/>
    <m/>
    <x v="1"/>
    <n v="2044"/>
    <b v="0"/>
  </r>
  <r>
    <x v="3"/>
    <s v="0221"/>
    <n v="0"/>
    <n v="0"/>
    <n v="2042"/>
    <n v="1998"/>
    <n v="-9350"/>
    <n v="0"/>
    <s v="55-S2 - Retirement"/>
    <m/>
    <x v="1"/>
    <n v="2044"/>
    <b v="0"/>
  </r>
  <r>
    <x v="3"/>
    <s v="0221"/>
    <n v="0"/>
    <n v="0"/>
    <n v="2042"/>
    <n v="2002"/>
    <n v="-5180.8599999999997"/>
    <n v="0"/>
    <s v="55-S2 - Retirement"/>
    <m/>
    <x v="1"/>
    <n v="2044"/>
    <b v="0"/>
  </r>
  <r>
    <x v="3"/>
    <s v="0221"/>
    <n v="0"/>
    <n v="0"/>
    <n v="2042"/>
    <n v="2003"/>
    <n v="-504.73"/>
    <n v="0"/>
    <s v="55-S2 - Retirement"/>
    <m/>
    <x v="1"/>
    <n v="2044"/>
    <b v="0"/>
  </r>
  <r>
    <x v="3"/>
    <s v="0221"/>
    <n v="0"/>
    <n v="0"/>
    <n v="2042"/>
    <n v="2005"/>
    <n v="-50.99"/>
    <n v="0"/>
    <s v="55-S2 - Retirement"/>
    <m/>
    <x v="1"/>
    <n v="2044"/>
    <b v="0"/>
  </r>
  <r>
    <x v="3"/>
    <s v="0221"/>
    <n v="0"/>
    <n v="0"/>
    <n v="2042"/>
    <n v="2008"/>
    <n v="-150.22"/>
    <n v="0"/>
    <s v="55-S2 - Retirement"/>
    <m/>
    <x v="1"/>
    <n v="2044"/>
    <b v="0"/>
  </r>
  <r>
    <x v="3"/>
    <s v="0221"/>
    <n v="0"/>
    <n v="0"/>
    <n v="2043"/>
    <n v="1974"/>
    <n v="-70467.710000000006"/>
    <n v="0"/>
    <s v="55-S2 - Retirement"/>
    <m/>
    <x v="1"/>
    <n v="2044"/>
    <b v="0"/>
  </r>
  <r>
    <x v="3"/>
    <s v="0221"/>
    <n v="0"/>
    <n v="0"/>
    <n v="2043"/>
    <n v="1975"/>
    <n v="-24145.35"/>
    <n v="0"/>
    <s v="55-S2 - Retirement"/>
    <m/>
    <x v="1"/>
    <n v="2044"/>
    <b v="0"/>
  </r>
  <r>
    <x v="3"/>
    <s v="0221"/>
    <n v="0"/>
    <n v="0"/>
    <n v="2043"/>
    <n v="1976"/>
    <n v="-686.62"/>
    <n v="0"/>
    <s v="55-S2 - Retirement"/>
    <m/>
    <x v="1"/>
    <n v="2044"/>
    <b v="0"/>
  </r>
  <r>
    <x v="3"/>
    <s v="0221"/>
    <n v="0"/>
    <n v="0"/>
    <n v="2043"/>
    <n v="1981"/>
    <n v="-432.19"/>
    <n v="0"/>
    <s v="55-S2 - Retirement"/>
    <m/>
    <x v="1"/>
    <n v="2044"/>
    <b v="0"/>
  </r>
  <r>
    <x v="3"/>
    <s v="0221"/>
    <n v="0"/>
    <n v="0"/>
    <n v="2043"/>
    <n v="1983"/>
    <n v="-185.37"/>
    <n v="0"/>
    <s v="55-S2 - Retirement"/>
    <m/>
    <x v="1"/>
    <n v="2044"/>
    <b v="0"/>
  </r>
  <r>
    <x v="3"/>
    <s v="0221"/>
    <n v="0"/>
    <n v="0"/>
    <n v="2043"/>
    <n v="1985"/>
    <n v="-225.43"/>
    <n v="0"/>
    <s v="55-S2 - Retirement"/>
    <m/>
    <x v="1"/>
    <n v="2044"/>
    <b v="0"/>
  </r>
  <r>
    <x v="3"/>
    <s v="0221"/>
    <n v="0"/>
    <n v="0"/>
    <n v="2043"/>
    <n v="1986"/>
    <n v="-1826.14"/>
    <n v="0"/>
    <s v="55-S2 - Retirement"/>
    <m/>
    <x v="1"/>
    <n v="2044"/>
    <b v="0"/>
  </r>
  <r>
    <x v="3"/>
    <s v="0221"/>
    <n v="0"/>
    <n v="0"/>
    <n v="2043"/>
    <n v="1987"/>
    <n v="-2405.75"/>
    <n v="0"/>
    <s v="55-S2 - Retirement"/>
    <m/>
    <x v="1"/>
    <n v="2044"/>
    <b v="0"/>
  </r>
  <r>
    <x v="3"/>
    <s v="0221"/>
    <n v="0"/>
    <n v="0"/>
    <n v="2043"/>
    <n v="1988"/>
    <n v="-279.83999999999997"/>
    <n v="0"/>
    <s v="55-S2 - Retirement"/>
    <m/>
    <x v="1"/>
    <n v="2044"/>
    <b v="0"/>
  </r>
  <r>
    <x v="3"/>
    <s v="0221"/>
    <n v="0"/>
    <n v="0"/>
    <n v="2043"/>
    <n v="1990"/>
    <n v="-1016.74"/>
    <n v="0"/>
    <s v="55-S2 - Retirement"/>
    <m/>
    <x v="1"/>
    <n v="2044"/>
    <b v="0"/>
  </r>
  <r>
    <x v="3"/>
    <s v="0221"/>
    <n v="0"/>
    <n v="0"/>
    <n v="2043"/>
    <n v="1991"/>
    <n v="-1157.71"/>
    <n v="0"/>
    <s v="55-S2 - Retirement"/>
    <m/>
    <x v="1"/>
    <n v="2044"/>
    <b v="0"/>
  </r>
  <r>
    <x v="3"/>
    <s v="0221"/>
    <n v="0"/>
    <n v="0"/>
    <n v="2043"/>
    <n v="1993"/>
    <n v="-1575.88"/>
    <n v="0"/>
    <s v="55-S2 - Retirement"/>
    <m/>
    <x v="1"/>
    <n v="2044"/>
    <b v="0"/>
  </r>
  <r>
    <x v="3"/>
    <s v="0221"/>
    <n v="0"/>
    <n v="0"/>
    <n v="2043"/>
    <n v="1994"/>
    <n v="-2870.55"/>
    <n v="0"/>
    <s v="55-S2 - Retirement"/>
    <m/>
    <x v="1"/>
    <n v="2044"/>
    <b v="0"/>
  </r>
  <r>
    <x v="3"/>
    <s v="0221"/>
    <n v="0"/>
    <n v="0"/>
    <n v="2043"/>
    <n v="1997"/>
    <n v="-24155.98"/>
    <n v="0"/>
    <s v="55-S2 - Retirement"/>
    <m/>
    <x v="1"/>
    <n v="2044"/>
    <b v="0"/>
  </r>
  <r>
    <x v="3"/>
    <s v="0221"/>
    <n v="0"/>
    <n v="0"/>
    <n v="2043"/>
    <n v="1998"/>
    <n v="-9606.6200000000008"/>
    <n v="0"/>
    <s v="55-S2 - Retirement"/>
    <m/>
    <x v="1"/>
    <n v="2044"/>
    <b v="0"/>
  </r>
  <r>
    <x v="3"/>
    <s v="0221"/>
    <n v="0"/>
    <n v="0"/>
    <n v="2043"/>
    <n v="2002"/>
    <n v="-5379.9"/>
    <n v="0"/>
    <s v="55-S2 - Retirement"/>
    <m/>
    <x v="1"/>
    <n v="2044"/>
    <b v="0"/>
  </r>
  <r>
    <x v="3"/>
    <s v="0221"/>
    <n v="0"/>
    <n v="0"/>
    <n v="2043"/>
    <n v="2003"/>
    <n v="-525.69000000000005"/>
    <n v="0"/>
    <s v="55-S2 - Retirement"/>
    <m/>
    <x v="1"/>
    <n v="2044"/>
    <b v="0"/>
  </r>
  <r>
    <x v="3"/>
    <s v="0221"/>
    <n v="0"/>
    <n v="0"/>
    <n v="2043"/>
    <n v="2005"/>
    <n v="-53.45"/>
    <n v="0"/>
    <s v="55-S2 - Retirement"/>
    <m/>
    <x v="1"/>
    <n v="2044"/>
    <b v="0"/>
  </r>
  <r>
    <x v="3"/>
    <s v="0221"/>
    <n v="0"/>
    <n v="0"/>
    <n v="2043"/>
    <n v="2008"/>
    <n v="-159.12"/>
    <n v="0"/>
    <s v="55-S2 - Retirement"/>
    <m/>
    <x v="1"/>
    <n v="2044"/>
    <b v="0"/>
  </r>
  <r>
    <x v="3"/>
    <s v="0221"/>
    <n v="0"/>
    <n v="0"/>
    <n v="2044"/>
    <n v="1974"/>
    <n v="-881498.25"/>
    <n v="0"/>
    <s v="55-S2 - Retirement"/>
    <m/>
    <x v="1"/>
    <n v="2044"/>
    <b v="1"/>
  </r>
  <r>
    <x v="3"/>
    <s v="0221"/>
    <n v="0"/>
    <n v="0"/>
    <n v="2044"/>
    <n v="1975"/>
    <n v="-315064"/>
    <n v="0"/>
    <s v="55-S2 - Retirement"/>
    <m/>
    <x v="1"/>
    <n v="2044"/>
    <b v="1"/>
  </r>
  <r>
    <x v="3"/>
    <s v="0221"/>
    <n v="0"/>
    <n v="0"/>
    <n v="2044"/>
    <n v="1976"/>
    <n v="-9342.56"/>
    <n v="0"/>
    <s v="55-S2 - Retirement"/>
    <m/>
    <x v="1"/>
    <n v="2044"/>
    <b v="1"/>
  </r>
  <r>
    <x v="3"/>
    <s v="0221"/>
    <n v="0"/>
    <n v="0"/>
    <n v="2044"/>
    <n v="1981"/>
    <n v="-7237.3"/>
    <n v="0"/>
    <s v="55-S2 - Retirement"/>
    <m/>
    <x v="1"/>
    <n v="2044"/>
    <b v="1"/>
  </r>
  <r>
    <x v="3"/>
    <s v="0221"/>
    <n v="0"/>
    <n v="0"/>
    <n v="2044"/>
    <n v="1983"/>
    <n v="-3374.31"/>
    <n v="0"/>
    <s v="55-S2 - Retirement"/>
    <m/>
    <x v="1"/>
    <n v="2044"/>
    <b v="1"/>
  </r>
  <r>
    <x v="3"/>
    <s v="0221"/>
    <n v="0"/>
    <n v="0"/>
    <n v="2044"/>
    <n v="1985"/>
    <n v="-4469.54"/>
    <n v="0"/>
    <s v="55-S2 - Retirement"/>
    <m/>
    <x v="1"/>
    <n v="2044"/>
    <b v="1"/>
  </r>
  <r>
    <x v="3"/>
    <s v="0221"/>
    <n v="0"/>
    <n v="0"/>
    <n v="2044"/>
    <n v="1986"/>
    <n v="-37801.53"/>
    <n v="0"/>
    <s v="55-S2 - Retirement"/>
    <m/>
    <x v="1"/>
    <n v="2044"/>
    <b v="1"/>
  </r>
  <r>
    <x v="3"/>
    <s v="0221"/>
    <n v="0"/>
    <n v="0"/>
    <n v="2044"/>
    <n v="1987"/>
    <n v="-52012.21"/>
    <n v="0"/>
    <s v="55-S2 - Retirement"/>
    <m/>
    <x v="1"/>
    <n v="2044"/>
    <b v="1"/>
  </r>
  <r>
    <x v="3"/>
    <s v="0221"/>
    <n v="0"/>
    <n v="0"/>
    <n v="2044"/>
    <n v="1988"/>
    <n v="-6321.65"/>
    <n v="0"/>
    <s v="55-S2 - Retirement"/>
    <m/>
    <x v="1"/>
    <n v="2044"/>
    <b v="1"/>
  </r>
  <r>
    <x v="3"/>
    <s v="0221"/>
    <n v="0"/>
    <n v="0"/>
    <n v="2044"/>
    <n v="1990"/>
    <n v="-25126.34"/>
    <n v="0"/>
    <s v="55-S2 - Retirement"/>
    <m/>
    <x v="1"/>
    <n v="2044"/>
    <b v="1"/>
  </r>
  <r>
    <x v="3"/>
    <s v="0221"/>
    <n v="0"/>
    <n v="0"/>
    <n v="2044"/>
    <n v="1991"/>
    <n v="-29949.22"/>
    <n v="0"/>
    <s v="55-S2 - Retirement"/>
    <m/>
    <x v="1"/>
    <n v="2044"/>
    <b v="1"/>
  </r>
  <r>
    <x v="3"/>
    <s v="0221"/>
    <n v="0"/>
    <n v="0"/>
    <n v="2044"/>
    <n v="1993"/>
    <n v="-44763.14"/>
    <n v="0"/>
    <s v="55-S2 - Retirement"/>
    <m/>
    <x v="1"/>
    <n v="2044"/>
    <b v="1"/>
  </r>
  <r>
    <x v="3"/>
    <s v="0221"/>
    <n v="0"/>
    <n v="0"/>
    <n v="2044"/>
    <n v="1994"/>
    <n v="-85616.5"/>
    <n v="0"/>
    <s v="55-S2 - Retirement"/>
    <m/>
    <x v="1"/>
    <n v="2044"/>
    <b v="1"/>
  </r>
  <r>
    <x v="3"/>
    <s v="0221"/>
    <n v="0"/>
    <n v="0"/>
    <n v="2044"/>
    <n v="1997"/>
    <n v="-837061.96"/>
    <n v="0"/>
    <s v="55-S2 - Retirement"/>
    <m/>
    <x v="1"/>
    <n v="2044"/>
    <b v="1"/>
  </r>
  <r>
    <x v="3"/>
    <s v="0221"/>
    <n v="0"/>
    <n v="0"/>
    <n v="2044"/>
    <n v="1998"/>
    <n v="-350693.83"/>
    <n v="0"/>
    <s v="55-S2 - Retirement"/>
    <m/>
    <x v="1"/>
    <n v="2044"/>
    <b v="1"/>
  </r>
  <r>
    <x v="3"/>
    <s v="0221"/>
    <n v="0"/>
    <n v="0"/>
    <n v="2044"/>
    <n v="2002"/>
    <n v="-245622.79"/>
    <n v="0"/>
    <s v="55-S2 - Retirement"/>
    <m/>
    <x v="1"/>
    <n v="2044"/>
    <b v="1"/>
  </r>
  <r>
    <x v="3"/>
    <s v="0221"/>
    <n v="0"/>
    <n v="0"/>
    <n v="2044"/>
    <n v="2003"/>
    <n v="-25468.560000000001"/>
    <n v="0"/>
    <s v="55-S2 - Retirement"/>
    <m/>
    <x v="1"/>
    <n v="2044"/>
    <b v="1"/>
  </r>
  <r>
    <x v="3"/>
    <s v="0221"/>
    <n v="0"/>
    <n v="0"/>
    <n v="2044"/>
    <n v="2005"/>
    <n v="-2939.56"/>
    <n v="0"/>
    <s v="55-S2 - Retirement"/>
    <m/>
    <x v="1"/>
    <n v="2044"/>
    <b v="1"/>
  </r>
  <r>
    <x v="3"/>
    <s v="0221"/>
    <n v="0"/>
    <n v="0"/>
    <n v="2044"/>
    <n v="2008"/>
    <n v="-10714.26"/>
    <n v="0"/>
    <s v="55-S2 - Retirement"/>
    <m/>
    <x v="1"/>
    <n v="2044"/>
    <b v="1"/>
  </r>
  <r>
    <x v="3"/>
    <s v="0222"/>
    <n v="0"/>
    <n v="0"/>
    <n v="2011"/>
    <n v="1981"/>
    <n v="-36093.300000000003"/>
    <n v="0"/>
    <s v="55-S2 - Retirement"/>
    <m/>
    <x v="1"/>
    <n v="2044"/>
    <b v="0"/>
  </r>
  <r>
    <x v="3"/>
    <s v="0222"/>
    <n v="0"/>
    <n v="0"/>
    <n v="2011"/>
    <n v="1982"/>
    <n v="-1847.57"/>
    <n v="0"/>
    <s v="55-S2 - Retirement"/>
    <m/>
    <x v="1"/>
    <n v="2044"/>
    <b v="0"/>
  </r>
  <r>
    <x v="3"/>
    <s v="0222"/>
    <n v="0"/>
    <n v="0"/>
    <n v="2011"/>
    <n v="1983"/>
    <n v="-987.96"/>
    <n v="0"/>
    <s v="55-S2 - Retirement"/>
    <m/>
    <x v="1"/>
    <n v="2044"/>
    <b v="0"/>
  </r>
  <r>
    <x v="3"/>
    <s v="0222"/>
    <n v="0"/>
    <n v="0"/>
    <n v="2011"/>
    <n v="1984"/>
    <n v="-3611.49"/>
    <n v="0"/>
    <s v="55-S2 - Retirement"/>
    <m/>
    <x v="1"/>
    <n v="2044"/>
    <b v="0"/>
  </r>
  <r>
    <x v="3"/>
    <s v="0222"/>
    <n v="0"/>
    <n v="0"/>
    <n v="2011"/>
    <n v="2004"/>
    <n v="-5.9"/>
    <n v="0"/>
    <s v="55-S2 - Retirement"/>
    <m/>
    <x v="1"/>
    <n v="2044"/>
    <b v="0"/>
  </r>
  <r>
    <x v="3"/>
    <s v="0222"/>
    <n v="0"/>
    <n v="0"/>
    <n v="2012"/>
    <n v="1981"/>
    <n v="-38866.36"/>
    <n v="0"/>
    <s v="55-S2 - Retirement"/>
    <m/>
    <x v="1"/>
    <n v="2044"/>
    <b v="0"/>
  </r>
  <r>
    <x v="3"/>
    <s v="0222"/>
    <n v="0"/>
    <n v="0"/>
    <n v="2012"/>
    <n v="1982"/>
    <n v="-1998.68"/>
    <n v="0"/>
    <s v="55-S2 - Retirement"/>
    <m/>
    <x v="1"/>
    <n v="2044"/>
    <b v="0"/>
  </r>
  <r>
    <x v="3"/>
    <s v="0222"/>
    <n v="0"/>
    <n v="0"/>
    <n v="2012"/>
    <n v="1983"/>
    <n v="-1074.03"/>
    <n v="0"/>
    <s v="55-S2 - Retirement"/>
    <m/>
    <x v="1"/>
    <n v="2044"/>
    <b v="0"/>
  </r>
  <r>
    <x v="3"/>
    <s v="0222"/>
    <n v="0"/>
    <n v="0"/>
    <n v="2012"/>
    <n v="1984"/>
    <n v="-3966.28"/>
    <n v="0"/>
    <s v="55-S2 - Retirement"/>
    <m/>
    <x v="1"/>
    <n v="2044"/>
    <b v="0"/>
  </r>
  <r>
    <x v="3"/>
    <s v="0222"/>
    <n v="0"/>
    <n v="0"/>
    <n v="2012"/>
    <n v="2004"/>
    <n v="-9.26"/>
    <n v="0"/>
    <s v="55-S2 - Retirement"/>
    <m/>
    <x v="1"/>
    <n v="2044"/>
    <b v="0"/>
  </r>
  <r>
    <x v="3"/>
    <s v="0222"/>
    <n v="0"/>
    <n v="0"/>
    <n v="2013"/>
    <n v="1981"/>
    <n v="-41669.56"/>
    <n v="0"/>
    <s v="55-S2 - Retirement"/>
    <m/>
    <x v="1"/>
    <n v="2044"/>
    <b v="0"/>
  </r>
  <r>
    <x v="3"/>
    <s v="0222"/>
    <n v="0"/>
    <n v="0"/>
    <n v="2013"/>
    <n v="1982"/>
    <n v="-2152.23"/>
    <n v="0"/>
    <s v="55-S2 - Retirement"/>
    <m/>
    <x v="1"/>
    <n v="2044"/>
    <b v="0"/>
  </r>
  <r>
    <x v="3"/>
    <s v="0222"/>
    <n v="0"/>
    <n v="0"/>
    <n v="2013"/>
    <n v="1983"/>
    <n v="-1161.8599999999999"/>
    <n v="0"/>
    <s v="55-S2 - Retirement"/>
    <m/>
    <x v="1"/>
    <n v="2044"/>
    <b v="0"/>
  </r>
  <r>
    <x v="3"/>
    <s v="0222"/>
    <n v="0"/>
    <n v="0"/>
    <n v="2013"/>
    <n v="1984"/>
    <n v="-4311.8"/>
    <n v="0"/>
    <s v="55-S2 - Retirement"/>
    <m/>
    <x v="1"/>
    <n v="2044"/>
    <b v="0"/>
  </r>
  <r>
    <x v="3"/>
    <s v="0222"/>
    <n v="0"/>
    <n v="0"/>
    <n v="2013"/>
    <n v="2004"/>
    <n v="-13.71"/>
    <n v="0"/>
    <s v="55-S2 - Retirement"/>
    <m/>
    <x v="1"/>
    <n v="2044"/>
    <b v="0"/>
  </r>
  <r>
    <x v="3"/>
    <s v="0222"/>
    <n v="0"/>
    <n v="0"/>
    <n v="2014"/>
    <n v="1981"/>
    <n v="-44569.69"/>
    <n v="0"/>
    <s v="55-S2 - Retirement"/>
    <m/>
    <x v="1"/>
    <n v="2044"/>
    <b v="0"/>
  </r>
  <r>
    <x v="3"/>
    <s v="0222"/>
    <n v="0"/>
    <n v="0"/>
    <n v="2014"/>
    <n v="1982"/>
    <n v="-2307.46"/>
    <n v="0"/>
    <s v="55-S2 - Retirement"/>
    <m/>
    <x v="1"/>
    <n v="2044"/>
    <b v="0"/>
  </r>
  <r>
    <x v="3"/>
    <s v="0222"/>
    <n v="0"/>
    <n v="0"/>
    <n v="2014"/>
    <n v="1983"/>
    <n v="-1251.1300000000001"/>
    <n v="0"/>
    <s v="55-S2 - Retirement"/>
    <m/>
    <x v="1"/>
    <n v="2044"/>
    <b v="0"/>
  </r>
  <r>
    <x v="3"/>
    <s v="0222"/>
    <n v="0"/>
    <n v="0"/>
    <n v="2014"/>
    <n v="1984"/>
    <n v="-4664.43"/>
    <n v="0"/>
    <s v="55-S2 - Retirement"/>
    <m/>
    <x v="1"/>
    <n v="2044"/>
    <b v="0"/>
  </r>
  <r>
    <x v="3"/>
    <s v="0222"/>
    <n v="0"/>
    <n v="0"/>
    <n v="2014"/>
    <n v="2004"/>
    <n v="-19.41"/>
    <n v="0"/>
    <s v="55-S2 - Retirement"/>
    <m/>
    <x v="1"/>
    <n v="2044"/>
    <b v="0"/>
  </r>
  <r>
    <x v="3"/>
    <s v="0222"/>
    <n v="0"/>
    <n v="0"/>
    <n v="2015"/>
    <n v="1981"/>
    <n v="-47474.25"/>
    <n v="0"/>
    <s v="55-S2 - Retirement"/>
    <m/>
    <x v="1"/>
    <n v="2044"/>
    <b v="0"/>
  </r>
  <r>
    <x v="3"/>
    <s v="0222"/>
    <n v="0"/>
    <n v="0"/>
    <n v="2015"/>
    <n v="1982"/>
    <n v="-2468.06"/>
    <n v="0"/>
    <s v="55-S2 - Retirement"/>
    <m/>
    <x v="1"/>
    <n v="2044"/>
    <b v="0"/>
  </r>
  <r>
    <x v="3"/>
    <s v="0222"/>
    <n v="0"/>
    <n v="0"/>
    <n v="2015"/>
    <n v="1983"/>
    <n v="-1341.37"/>
    <n v="0"/>
    <s v="55-S2 - Retirement"/>
    <m/>
    <x v="1"/>
    <n v="2044"/>
    <b v="0"/>
  </r>
  <r>
    <x v="3"/>
    <s v="0222"/>
    <n v="0"/>
    <n v="0"/>
    <n v="2015"/>
    <n v="1984"/>
    <n v="-5022.8100000000004"/>
    <n v="0"/>
    <s v="55-S2 - Retirement"/>
    <m/>
    <x v="1"/>
    <n v="2044"/>
    <b v="0"/>
  </r>
  <r>
    <x v="3"/>
    <s v="0222"/>
    <n v="0"/>
    <n v="0"/>
    <n v="2015"/>
    <n v="2004"/>
    <n v="-26.72"/>
    <n v="0"/>
    <s v="55-S2 - Retirement"/>
    <m/>
    <x v="1"/>
    <n v="2044"/>
    <b v="0"/>
  </r>
  <r>
    <x v="3"/>
    <s v="0222"/>
    <n v="0"/>
    <n v="0"/>
    <n v="2016"/>
    <n v="1981"/>
    <n v="-50288.55"/>
    <n v="0"/>
    <s v="55-S2 - Retirement"/>
    <m/>
    <x v="1"/>
    <n v="2044"/>
    <b v="0"/>
  </r>
  <r>
    <x v="3"/>
    <s v="0222"/>
    <n v="0"/>
    <n v="0"/>
    <n v="2016"/>
    <n v="1982"/>
    <n v="-2628.9"/>
    <n v="0"/>
    <s v="55-S2 - Retirement"/>
    <m/>
    <x v="1"/>
    <n v="2044"/>
    <b v="0"/>
  </r>
  <r>
    <x v="3"/>
    <s v="0222"/>
    <n v="0"/>
    <n v="0"/>
    <n v="2016"/>
    <n v="1983"/>
    <n v="-1434.72"/>
    <n v="0"/>
    <s v="55-S2 - Retirement"/>
    <m/>
    <x v="1"/>
    <n v="2044"/>
    <b v="0"/>
  </r>
  <r>
    <x v="3"/>
    <s v="0222"/>
    <n v="0"/>
    <n v="0"/>
    <n v="2016"/>
    <n v="1984"/>
    <n v="-5385.07"/>
    <n v="0"/>
    <s v="55-S2 - Retirement"/>
    <m/>
    <x v="1"/>
    <n v="2044"/>
    <b v="0"/>
  </r>
  <r>
    <x v="3"/>
    <s v="0222"/>
    <n v="0"/>
    <n v="0"/>
    <n v="2016"/>
    <n v="2004"/>
    <n v="-35.67"/>
    <n v="0"/>
    <s v="55-S2 - Retirement"/>
    <m/>
    <x v="1"/>
    <n v="2044"/>
    <b v="0"/>
  </r>
  <r>
    <x v="3"/>
    <s v="0222"/>
    <n v="0"/>
    <n v="0"/>
    <n v="2017"/>
    <n v="1981"/>
    <n v="-53078.720000000001"/>
    <n v="0"/>
    <s v="55-S2 - Retirement"/>
    <m/>
    <x v="1"/>
    <n v="2044"/>
    <b v="0"/>
  </r>
  <r>
    <x v="3"/>
    <s v="0222"/>
    <n v="0"/>
    <n v="0"/>
    <n v="2017"/>
    <n v="1982"/>
    <n v="-2784.74"/>
    <n v="0"/>
    <s v="55-S2 - Retirement"/>
    <m/>
    <x v="1"/>
    <n v="2044"/>
    <b v="0"/>
  </r>
  <r>
    <x v="3"/>
    <s v="0222"/>
    <n v="0"/>
    <n v="0"/>
    <n v="2017"/>
    <n v="1983"/>
    <n v="-1528.22"/>
    <n v="0"/>
    <s v="55-S2 - Retirement"/>
    <m/>
    <x v="1"/>
    <n v="2044"/>
    <b v="0"/>
  </r>
  <r>
    <x v="3"/>
    <s v="0222"/>
    <n v="0"/>
    <n v="0"/>
    <n v="2017"/>
    <n v="1984"/>
    <n v="-5759.86"/>
    <n v="0"/>
    <s v="55-S2 - Retirement"/>
    <m/>
    <x v="1"/>
    <n v="2044"/>
    <b v="0"/>
  </r>
  <r>
    <x v="3"/>
    <s v="0222"/>
    <n v="0"/>
    <n v="0"/>
    <n v="2017"/>
    <n v="2004"/>
    <n v="-45.97"/>
    <n v="0"/>
    <s v="55-S2 - Retirement"/>
    <m/>
    <x v="1"/>
    <n v="2044"/>
    <b v="0"/>
  </r>
  <r>
    <x v="3"/>
    <s v="0222"/>
    <n v="0"/>
    <n v="0"/>
    <n v="2018"/>
    <n v="1981"/>
    <n v="-55829.58"/>
    <n v="0"/>
    <s v="55-S2 - Retirement"/>
    <m/>
    <x v="1"/>
    <n v="2044"/>
    <b v="0"/>
  </r>
  <r>
    <x v="3"/>
    <s v="0222"/>
    <n v="0"/>
    <n v="0"/>
    <n v="2018"/>
    <n v="1982"/>
    <n v="-2939.25"/>
    <n v="0"/>
    <s v="55-S2 - Retirement"/>
    <m/>
    <x v="1"/>
    <n v="2044"/>
    <b v="0"/>
  </r>
  <r>
    <x v="3"/>
    <s v="0222"/>
    <n v="0"/>
    <n v="0"/>
    <n v="2018"/>
    <n v="1983"/>
    <n v="-1618.82"/>
    <n v="0"/>
    <s v="55-S2 - Retirement"/>
    <m/>
    <x v="1"/>
    <n v="2044"/>
    <b v="0"/>
  </r>
  <r>
    <x v="3"/>
    <s v="0222"/>
    <n v="0"/>
    <n v="0"/>
    <n v="2018"/>
    <n v="1984"/>
    <n v="-6135.23"/>
    <n v="0"/>
    <s v="55-S2 - Retirement"/>
    <m/>
    <x v="1"/>
    <n v="2044"/>
    <b v="0"/>
  </r>
  <r>
    <x v="3"/>
    <s v="0222"/>
    <n v="0"/>
    <n v="0"/>
    <n v="2018"/>
    <n v="2004"/>
    <n v="-58.21"/>
    <n v="0"/>
    <s v="55-S2 - Retirement"/>
    <m/>
    <x v="1"/>
    <n v="2044"/>
    <b v="0"/>
  </r>
  <r>
    <x v="3"/>
    <s v="0222"/>
    <n v="0"/>
    <n v="0"/>
    <n v="2019"/>
    <n v="1981"/>
    <n v="-58530.46"/>
    <n v="0"/>
    <s v="55-S2 - Retirement"/>
    <m/>
    <x v="1"/>
    <n v="2044"/>
    <b v="0"/>
  </r>
  <r>
    <x v="3"/>
    <s v="0222"/>
    <n v="0"/>
    <n v="0"/>
    <n v="2019"/>
    <n v="1982"/>
    <n v="-3091.58"/>
    <n v="0"/>
    <s v="55-S2 - Retirement"/>
    <m/>
    <x v="1"/>
    <n v="2044"/>
    <b v="0"/>
  </r>
  <r>
    <x v="3"/>
    <s v="0222"/>
    <n v="0"/>
    <n v="0"/>
    <n v="2019"/>
    <n v="1983"/>
    <n v="-1708.64"/>
    <n v="0"/>
    <s v="55-S2 - Retirement"/>
    <m/>
    <x v="1"/>
    <n v="2044"/>
    <b v="0"/>
  </r>
  <r>
    <x v="3"/>
    <s v="0222"/>
    <n v="0"/>
    <n v="0"/>
    <n v="2019"/>
    <n v="1984"/>
    <n v="-6498.93"/>
    <n v="0"/>
    <s v="55-S2 - Retirement"/>
    <m/>
    <x v="1"/>
    <n v="2044"/>
    <b v="0"/>
  </r>
  <r>
    <x v="3"/>
    <s v="0222"/>
    <n v="0"/>
    <n v="0"/>
    <n v="2019"/>
    <n v="2004"/>
    <n v="-72"/>
    <n v="0"/>
    <s v="55-S2 - Retirement"/>
    <m/>
    <x v="1"/>
    <n v="2044"/>
    <b v="0"/>
  </r>
  <r>
    <x v="3"/>
    <s v="0222"/>
    <n v="0"/>
    <n v="0"/>
    <n v="2020"/>
    <n v="1981"/>
    <n v="-61306.7"/>
    <n v="0"/>
    <s v="55-S2 - Retirement"/>
    <m/>
    <x v="1"/>
    <n v="2044"/>
    <b v="0"/>
  </r>
  <r>
    <x v="3"/>
    <s v="0222"/>
    <n v="0"/>
    <n v="0"/>
    <n v="2020"/>
    <n v="1982"/>
    <n v="-3241.14"/>
    <n v="0"/>
    <s v="55-S2 - Retirement"/>
    <m/>
    <x v="1"/>
    <n v="2044"/>
    <b v="0"/>
  </r>
  <r>
    <x v="3"/>
    <s v="0222"/>
    <n v="0"/>
    <n v="0"/>
    <n v="2020"/>
    <n v="1983"/>
    <n v="-1797.19"/>
    <n v="0"/>
    <s v="55-S2 - Retirement"/>
    <m/>
    <x v="1"/>
    <n v="2044"/>
    <b v="0"/>
  </r>
  <r>
    <x v="3"/>
    <s v="0222"/>
    <n v="0"/>
    <n v="0"/>
    <n v="2020"/>
    <n v="1984"/>
    <n v="-6859.51"/>
    <n v="0"/>
    <s v="55-S2 - Retirement"/>
    <m/>
    <x v="1"/>
    <n v="2044"/>
    <b v="0"/>
  </r>
  <r>
    <x v="3"/>
    <s v="0222"/>
    <n v="0"/>
    <n v="0"/>
    <n v="2020"/>
    <n v="2004"/>
    <n v="-87.69"/>
    <n v="0"/>
    <s v="55-S2 - Retirement"/>
    <m/>
    <x v="1"/>
    <n v="2044"/>
    <b v="0"/>
  </r>
  <r>
    <x v="3"/>
    <s v="0222"/>
    <n v="0"/>
    <n v="0"/>
    <n v="2021"/>
    <n v="1981"/>
    <n v="-63852.73"/>
    <n v="0"/>
    <s v="55-S2 - Retirement"/>
    <m/>
    <x v="1"/>
    <n v="2044"/>
    <b v="0"/>
  </r>
  <r>
    <x v="3"/>
    <s v="0222"/>
    <n v="0"/>
    <n v="0"/>
    <n v="2021"/>
    <n v="1982"/>
    <n v="-3394.87"/>
    <n v="0"/>
    <s v="55-S2 - Retirement"/>
    <m/>
    <x v="1"/>
    <n v="2044"/>
    <b v="0"/>
  </r>
  <r>
    <x v="3"/>
    <s v="0222"/>
    <n v="0"/>
    <n v="0"/>
    <n v="2021"/>
    <n v="1983"/>
    <n v="-1884.13"/>
    <n v="0"/>
    <s v="55-S2 - Retirement"/>
    <m/>
    <x v="1"/>
    <n v="2044"/>
    <b v="0"/>
  </r>
  <r>
    <x v="3"/>
    <s v="0222"/>
    <n v="0"/>
    <n v="0"/>
    <n v="2021"/>
    <n v="1984"/>
    <n v="-7215.01"/>
    <n v="0"/>
    <s v="55-S2 - Retirement"/>
    <m/>
    <x v="1"/>
    <n v="2044"/>
    <b v="0"/>
  </r>
  <r>
    <x v="3"/>
    <s v="0222"/>
    <n v="0"/>
    <n v="0"/>
    <n v="2021"/>
    <n v="2004"/>
    <n v="-106.34"/>
    <n v="0"/>
    <s v="55-S2 - Retirement"/>
    <m/>
    <x v="1"/>
    <n v="2044"/>
    <b v="0"/>
  </r>
  <r>
    <x v="3"/>
    <s v="0222"/>
    <n v="0"/>
    <n v="0"/>
    <n v="2022"/>
    <n v="1981"/>
    <n v="-66305.91"/>
    <n v="0"/>
    <s v="55-S2 - Retirement"/>
    <m/>
    <x v="1"/>
    <n v="2044"/>
    <b v="0"/>
  </r>
  <r>
    <x v="3"/>
    <s v="0222"/>
    <n v="0"/>
    <n v="0"/>
    <n v="2022"/>
    <n v="1982"/>
    <n v="-3535.86"/>
    <n v="0"/>
    <s v="55-S2 - Retirement"/>
    <m/>
    <x v="1"/>
    <n v="2044"/>
    <b v="0"/>
  </r>
  <r>
    <x v="3"/>
    <s v="0222"/>
    <n v="0"/>
    <n v="0"/>
    <n v="2022"/>
    <n v="1983"/>
    <n v="-1973.5"/>
    <n v="0"/>
    <s v="55-S2 - Retirement"/>
    <m/>
    <x v="1"/>
    <n v="2044"/>
    <b v="0"/>
  </r>
  <r>
    <x v="3"/>
    <s v="0222"/>
    <n v="0"/>
    <n v="0"/>
    <n v="2022"/>
    <n v="1984"/>
    <n v="-7564.05"/>
    <n v="0"/>
    <s v="55-S2 - Retirement"/>
    <m/>
    <x v="1"/>
    <n v="2044"/>
    <b v="0"/>
  </r>
  <r>
    <x v="3"/>
    <s v="0222"/>
    <n v="0"/>
    <n v="0"/>
    <n v="2022"/>
    <n v="2004"/>
    <n v="-126.01"/>
    <n v="0"/>
    <s v="55-S2 - Retirement"/>
    <m/>
    <x v="1"/>
    <n v="2044"/>
    <b v="0"/>
  </r>
  <r>
    <x v="3"/>
    <s v="0222"/>
    <n v="0"/>
    <n v="0"/>
    <n v="2023"/>
    <n v="1981"/>
    <n v="-68653.710000000006"/>
    <n v="0"/>
    <s v="55-S2 - Retirement"/>
    <m/>
    <x v="1"/>
    <n v="2044"/>
    <b v="0"/>
  </r>
  <r>
    <x v="3"/>
    <s v="0222"/>
    <n v="0"/>
    <n v="0"/>
    <n v="2023"/>
    <n v="1982"/>
    <n v="-3671.71"/>
    <n v="0"/>
    <s v="55-S2 - Retirement"/>
    <m/>
    <x v="1"/>
    <n v="2044"/>
    <b v="0"/>
  </r>
  <r>
    <x v="3"/>
    <s v="0222"/>
    <n v="0"/>
    <n v="0"/>
    <n v="2023"/>
    <n v="1983"/>
    <n v="-2055.46"/>
    <n v="0"/>
    <s v="55-S2 - Retirement"/>
    <m/>
    <x v="1"/>
    <n v="2044"/>
    <b v="0"/>
  </r>
  <r>
    <x v="3"/>
    <s v="0222"/>
    <n v="0"/>
    <n v="0"/>
    <n v="2023"/>
    <n v="1984"/>
    <n v="-7922.83"/>
    <n v="0"/>
    <s v="55-S2 - Retirement"/>
    <m/>
    <x v="1"/>
    <n v="2044"/>
    <b v="0"/>
  </r>
  <r>
    <x v="3"/>
    <s v="0222"/>
    <n v="0"/>
    <n v="0"/>
    <n v="2023"/>
    <n v="2004"/>
    <n v="-147.57"/>
    <n v="0"/>
    <s v="55-S2 - Retirement"/>
    <m/>
    <x v="1"/>
    <n v="2044"/>
    <b v="0"/>
  </r>
  <r>
    <x v="3"/>
    <s v="0222"/>
    <n v="0"/>
    <n v="0"/>
    <n v="2024"/>
    <n v="1981"/>
    <n v="-70884.61"/>
    <n v="0"/>
    <s v="55-S2 - Retirement"/>
    <m/>
    <x v="1"/>
    <n v="2044"/>
    <b v="0"/>
  </r>
  <r>
    <x v="3"/>
    <s v="0222"/>
    <n v="0"/>
    <n v="0"/>
    <n v="2024"/>
    <n v="1982"/>
    <n v="-3801.72"/>
    <n v="0"/>
    <s v="55-S2 - Retirement"/>
    <m/>
    <x v="1"/>
    <n v="2044"/>
    <b v="0"/>
  </r>
  <r>
    <x v="3"/>
    <s v="0222"/>
    <n v="0"/>
    <n v="0"/>
    <n v="2024"/>
    <n v="1983"/>
    <n v="-2134.4299999999998"/>
    <n v="0"/>
    <s v="55-S2 - Retirement"/>
    <m/>
    <x v="1"/>
    <n v="2044"/>
    <b v="0"/>
  </r>
  <r>
    <x v="3"/>
    <s v="0222"/>
    <n v="0"/>
    <n v="0"/>
    <n v="2024"/>
    <n v="1984"/>
    <n v="-8251.86"/>
    <n v="0"/>
    <s v="55-S2 - Retirement"/>
    <m/>
    <x v="1"/>
    <n v="2044"/>
    <b v="0"/>
  </r>
  <r>
    <x v="3"/>
    <s v="0222"/>
    <n v="0"/>
    <n v="0"/>
    <n v="2024"/>
    <n v="2004"/>
    <n v="-170.97"/>
    <n v="0"/>
    <s v="55-S2 - Retirement"/>
    <m/>
    <x v="1"/>
    <n v="2044"/>
    <b v="0"/>
  </r>
  <r>
    <x v="3"/>
    <s v="0222"/>
    <n v="0"/>
    <n v="0"/>
    <n v="2025"/>
    <n v="1981"/>
    <n v="-73041.94"/>
    <n v="0"/>
    <s v="55-S2 - Retirement"/>
    <m/>
    <x v="1"/>
    <n v="2044"/>
    <b v="0"/>
  </r>
  <r>
    <x v="3"/>
    <s v="0222"/>
    <n v="0"/>
    <n v="0"/>
    <n v="2025"/>
    <n v="1982"/>
    <n v="-3925.25"/>
    <n v="0"/>
    <s v="55-S2 - Retirement"/>
    <m/>
    <x v="1"/>
    <n v="2044"/>
    <b v="0"/>
  </r>
  <r>
    <x v="3"/>
    <s v="0222"/>
    <n v="0"/>
    <n v="0"/>
    <n v="2025"/>
    <n v="1983"/>
    <n v="-2210"/>
    <n v="0"/>
    <s v="55-S2 - Retirement"/>
    <m/>
    <x v="1"/>
    <n v="2044"/>
    <b v="0"/>
  </r>
  <r>
    <x v="3"/>
    <s v="0222"/>
    <n v="0"/>
    <n v="0"/>
    <n v="2025"/>
    <n v="1984"/>
    <n v="-8568.89"/>
    <n v="0"/>
    <s v="55-S2 - Retirement"/>
    <m/>
    <x v="1"/>
    <n v="2044"/>
    <b v="0"/>
  </r>
  <r>
    <x v="3"/>
    <s v="0222"/>
    <n v="0"/>
    <n v="0"/>
    <n v="2025"/>
    <n v="2004"/>
    <n v="-196.2"/>
    <n v="0"/>
    <s v="55-S2 - Retirement"/>
    <m/>
    <x v="1"/>
    <n v="2044"/>
    <b v="0"/>
  </r>
  <r>
    <x v="3"/>
    <s v="0222"/>
    <n v="0"/>
    <n v="0"/>
    <n v="2026"/>
    <n v="1981"/>
    <n v="-75046.64"/>
    <n v="0"/>
    <s v="55-S2 - Retirement"/>
    <m/>
    <x v="1"/>
    <n v="2044"/>
    <b v="0"/>
  </r>
  <r>
    <x v="3"/>
    <s v="0222"/>
    <n v="0"/>
    <n v="0"/>
    <n v="2026"/>
    <n v="1982"/>
    <n v="-4044.72"/>
    <n v="0"/>
    <s v="55-S2 - Retirement"/>
    <m/>
    <x v="1"/>
    <n v="2044"/>
    <b v="0"/>
  </r>
  <r>
    <x v="3"/>
    <s v="0222"/>
    <n v="0"/>
    <n v="0"/>
    <n v="2026"/>
    <n v="1983"/>
    <n v="-2281.8200000000002"/>
    <n v="0"/>
    <s v="55-S2 - Retirement"/>
    <m/>
    <x v="1"/>
    <n v="2044"/>
    <b v="0"/>
  </r>
  <r>
    <x v="3"/>
    <s v="0222"/>
    <n v="0"/>
    <n v="0"/>
    <n v="2026"/>
    <n v="1984"/>
    <n v="-8872.31"/>
    <n v="0"/>
    <s v="55-S2 - Retirement"/>
    <m/>
    <x v="1"/>
    <n v="2044"/>
    <b v="0"/>
  </r>
  <r>
    <x v="3"/>
    <s v="0222"/>
    <n v="0"/>
    <n v="0"/>
    <n v="2026"/>
    <n v="2004"/>
    <n v="-224"/>
    <n v="0"/>
    <s v="55-S2 - Retirement"/>
    <m/>
    <x v="1"/>
    <n v="2044"/>
    <b v="0"/>
  </r>
  <r>
    <x v="3"/>
    <s v="0222"/>
    <n v="0"/>
    <n v="0"/>
    <n v="2027"/>
    <n v="1981"/>
    <n v="-76842.259999999995"/>
    <n v="0"/>
    <s v="55-S2 - Retirement"/>
    <m/>
    <x v="1"/>
    <n v="2044"/>
    <b v="0"/>
  </r>
  <r>
    <x v="3"/>
    <s v="0222"/>
    <n v="0"/>
    <n v="0"/>
    <n v="2027"/>
    <n v="1982"/>
    <n v="-4155.7299999999996"/>
    <n v="0"/>
    <s v="55-S2 - Retirement"/>
    <m/>
    <x v="1"/>
    <n v="2044"/>
    <b v="0"/>
  </r>
  <r>
    <x v="3"/>
    <s v="0222"/>
    <n v="0"/>
    <n v="0"/>
    <n v="2027"/>
    <n v="1983"/>
    <n v="-2351.2600000000002"/>
    <n v="0"/>
    <s v="55-S2 - Retirement"/>
    <m/>
    <x v="1"/>
    <n v="2044"/>
    <b v="0"/>
  </r>
  <r>
    <x v="3"/>
    <s v="0222"/>
    <n v="0"/>
    <n v="0"/>
    <n v="2027"/>
    <n v="1984"/>
    <n v="-9160.61"/>
    <n v="0"/>
    <s v="55-S2 - Retirement"/>
    <m/>
    <x v="1"/>
    <n v="2044"/>
    <b v="0"/>
  </r>
  <r>
    <x v="3"/>
    <s v="0222"/>
    <n v="0"/>
    <n v="0"/>
    <n v="2027"/>
    <n v="2004"/>
    <n v="-253.63"/>
    <n v="0"/>
    <s v="55-S2 - Retirement"/>
    <m/>
    <x v="1"/>
    <n v="2044"/>
    <b v="0"/>
  </r>
  <r>
    <x v="3"/>
    <s v="0222"/>
    <n v="0"/>
    <n v="0"/>
    <n v="2028"/>
    <n v="1981"/>
    <n v="-78478.78"/>
    <n v="0"/>
    <s v="55-S2 - Retirement"/>
    <m/>
    <x v="1"/>
    <n v="2044"/>
    <b v="0"/>
  </r>
  <r>
    <x v="3"/>
    <s v="0222"/>
    <n v="0"/>
    <n v="0"/>
    <n v="2028"/>
    <n v="1982"/>
    <n v="-4255.16"/>
    <n v="0"/>
    <s v="55-S2 - Retirement"/>
    <m/>
    <x v="1"/>
    <n v="2044"/>
    <b v="0"/>
  </r>
  <r>
    <x v="3"/>
    <s v="0222"/>
    <n v="0"/>
    <n v="0"/>
    <n v="2028"/>
    <n v="1983"/>
    <n v="-2415.8000000000002"/>
    <n v="0"/>
    <s v="55-S2 - Retirement"/>
    <m/>
    <x v="1"/>
    <n v="2044"/>
    <b v="0"/>
  </r>
  <r>
    <x v="3"/>
    <s v="0222"/>
    <n v="0"/>
    <n v="0"/>
    <n v="2028"/>
    <n v="1984"/>
    <n v="-9439.41"/>
    <n v="0"/>
    <s v="55-S2 - Retirement"/>
    <m/>
    <x v="1"/>
    <n v="2044"/>
    <b v="0"/>
  </r>
  <r>
    <x v="3"/>
    <s v="0222"/>
    <n v="0"/>
    <n v="0"/>
    <n v="2028"/>
    <n v="2004"/>
    <n v="-284.12"/>
    <n v="0"/>
    <s v="55-S2 - Retirement"/>
    <m/>
    <x v="1"/>
    <n v="2044"/>
    <b v="0"/>
  </r>
  <r>
    <x v="3"/>
    <s v="0222"/>
    <n v="0"/>
    <n v="0"/>
    <n v="2029"/>
    <n v="1981"/>
    <n v="-79947.42"/>
    <n v="0"/>
    <s v="55-S2 - Retirement"/>
    <m/>
    <x v="1"/>
    <n v="2044"/>
    <b v="0"/>
  </r>
  <r>
    <x v="3"/>
    <s v="0222"/>
    <n v="0"/>
    <n v="0"/>
    <n v="2029"/>
    <n v="1982"/>
    <n v="-4345.78"/>
    <n v="0"/>
    <s v="55-S2 - Retirement"/>
    <m/>
    <x v="1"/>
    <n v="2044"/>
    <b v="0"/>
  </r>
  <r>
    <x v="3"/>
    <s v="0222"/>
    <n v="0"/>
    <n v="0"/>
    <n v="2029"/>
    <n v="1983"/>
    <n v="-2473.6"/>
    <n v="0"/>
    <s v="55-S2 - Retirement"/>
    <m/>
    <x v="1"/>
    <n v="2044"/>
    <b v="0"/>
  </r>
  <r>
    <x v="3"/>
    <s v="0222"/>
    <n v="0"/>
    <n v="0"/>
    <n v="2029"/>
    <n v="1984"/>
    <n v="-9698.48"/>
    <n v="0"/>
    <s v="55-S2 - Retirement"/>
    <m/>
    <x v="1"/>
    <n v="2044"/>
    <b v="0"/>
  </r>
  <r>
    <x v="3"/>
    <s v="0222"/>
    <n v="0"/>
    <n v="0"/>
    <n v="2029"/>
    <n v="2004"/>
    <n v="-316.08"/>
    <n v="0"/>
    <s v="55-S2 - Retirement"/>
    <m/>
    <x v="1"/>
    <n v="2044"/>
    <b v="0"/>
  </r>
  <r>
    <x v="3"/>
    <s v="0222"/>
    <n v="0"/>
    <n v="0"/>
    <n v="2030"/>
    <n v="1981"/>
    <n v="-81241.8"/>
    <n v="0"/>
    <s v="55-S2 - Retirement"/>
    <m/>
    <x v="1"/>
    <n v="2044"/>
    <b v="0"/>
  </r>
  <r>
    <x v="3"/>
    <s v="0222"/>
    <n v="0"/>
    <n v="0"/>
    <n v="2030"/>
    <n v="1982"/>
    <n v="-4427.1099999999997"/>
    <n v="0"/>
    <s v="55-S2 - Retirement"/>
    <m/>
    <x v="1"/>
    <n v="2044"/>
    <b v="0"/>
  </r>
  <r>
    <x v="3"/>
    <s v="0222"/>
    <n v="0"/>
    <n v="0"/>
    <n v="2030"/>
    <n v="1983"/>
    <n v="-2526.2800000000002"/>
    <n v="0"/>
    <s v="55-S2 - Retirement"/>
    <m/>
    <x v="1"/>
    <n v="2044"/>
    <b v="0"/>
  </r>
  <r>
    <x v="3"/>
    <s v="0222"/>
    <n v="0"/>
    <n v="0"/>
    <n v="2030"/>
    <n v="1984"/>
    <n v="-9930.5300000000007"/>
    <n v="0"/>
    <s v="55-S2 - Retirement"/>
    <m/>
    <x v="1"/>
    <n v="2044"/>
    <b v="0"/>
  </r>
  <r>
    <x v="3"/>
    <s v="0222"/>
    <n v="0"/>
    <n v="0"/>
    <n v="2030"/>
    <n v="2004"/>
    <n v="-349.41"/>
    <n v="0"/>
    <s v="55-S2 - Retirement"/>
    <m/>
    <x v="1"/>
    <n v="2044"/>
    <b v="0"/>
  </r>
  <r>
    <x v="3"/>
    <s v="0222"/>
    <n v="0"/>
    <n v="0"/>
    <n v="2031"/>
    <n v="1981"/>
    <n v="-82403.97"/>
    <n v="0"/>
    <s v="55-S2 - Retirement"/>
    <m/>
    <x v="1"/>
    <n v="2044"/>
    <b v="0"/>
  </r>
  <r>
    <x v="3"/>
    <s v="0222"/>
    <n v="0"/>
    <n v="0"/>
    <n v="2031"/>
    <n v="1982"/>
    <n v="-4498.78"/>
    <n v="0"/>
    <s v="55-S2 - Retirement"/>
    <m/>
    <x v="1"/>
    <n v="2044"/>
    <b v="0"/>
  </r>
  <r>
    <x v="3"/>
    <s v="0222"/>
    <n v="0"/>
    <n v="0"/>
    <n v="2031"/>
    <n v="1983"/>
    <n v="-2573.56"/>
    <n v="0"/>
    <s v="55-S2 - Retirement"/>
    <m/>
    <x v="1"/>
    <n v="2044"/>
    <b v="0"/>
  </r>
  <r>
    <x v="3"/>
    <s v="0222"/>
    <n v="0"/>
    <n v="0"/>
    <n v="2031"/>
    <n v="1984"/>
    <n v="-10142.030000000001"/>
    <n v="0"/>
    <s v="55-S2 - Retirement"/>
    <m/>
    <x v="1"/>
    <n v="2044"/>
    <b v="0"/>
  </r>
  <r>
    <x v="3"/>
    <s v="0222"/>
    <n v="0"/>
    <n v="0"/>
    <n v="2031"/>
    <n v="2004"/>
    <n v="-383.99"/>
    <n v="0"/>
    <s v="55-S2 - Retirement"/>
    <m/>
    <x v="1"/>
    <n v="2044"/>
    <b v="0"/>
  </r>
  <r>
    <x v="3"/>
    <s v="0222"/>
    <n v="0"/>
    <n v="0"/>
    <n v="2032"/>
    <n v="1981"/>
    <n v="-83304.899999999994"/>
    <n v="0"/>
    <s v="55-S2 - Retirement"/>
    <m/>
    <x v="1"/>
    <n v="2044"/>
    <b v="0"/>
  </r>
  <r>
    <x v="3"/>
    <s v="0222"/>
    <n v="0"/>
    <n v="0"/>
    <n v="2032"/>
    <n v="1982"/>
    <n v="-4563.1400000000003"/>
    <n v="0"/>
    <s v="55-S2 - Retirement"/>
    <m/>
    <x v="1"/>
    <n v="2044"/>
    <b v="0"/>
  </r>
  <r>
    <x v="3"/>
    <s v="0222"/>
    <n v="0"/>
    <n v="0"/>
    <n v="2032"/>
    <n v="1983"/>
    <n v="-2615.2199999999998"/>
    <n v="0"/>
    <s v="55-S2 - Retirement"/>
    <m/>
    <x v="1"/>
    <n v="2044"/>
    <b v="0"/>
  </r>
  <r>
    <x v="3"/>
    <s v="0222"/>
    <n v="0"/>
    <n v="0"/>
    <n v="2032"/>
    <n v="1984"/>
    <n v="-10331.82"/>
    <n v="0"/>
    <s v="55-S2 - Retirement"/>
    <m/>
    <x v="1"/>
    <n v="2044"/>
    <b v="0"/>
  </r>
  <r>
    <x v="3"/>
    <s v="0222"/>
    <n v="0"/>
    <n v="0"/>
    <n v="2032"/>
    <n v="2004"/>
    <n v="-421.72"/>
    <n v="0"/>
    <s v="55-S2 - Retirement"/>
    <m/>
    <x v="1"/>
    <n v="2044"/>
    <b v="0"/>
  </r>
  <r>
    <x v="3"/>
    <s v="0222"/>
    <n v="0"/>
    <n v="0"/>
    <n v="2033"/>
    <n v="1981"/>
    <n v="-84013.41"/>
    <n v="0"/>
    <s v="55-S2 - Retirement"/>
    <m/>
    <x v="1"/>
    <n v="2044"/>
    <b v="0"/>
  </r>
  <r>
    <x v="3"/>
    <s v="0222"/>
    <n v="0"/>
    <n v="0"/>
    <n v="2033"/>
    <n v="1982"/>
    <n v="-4613.03"/>
    <n v="0"/>
    <s v="55-S2 - Retirement"/>
    <m/>
    <x v="1"/>
    <n v="2044"/>
    <b v="0"/>
  </r>
  <r>
    <x v="3"/>
    <s v="0222"/>
    <n v="0"/>
    <n v="0"/>
    <n v="2033"/>
    <n v="1983"/>
    <n v="-2652.63"/>
    <n v="0"/>
    <s v="55-S2 - Retirement"/>
    <m/>
    <x v="1"/>
    <n v="2044"/>
    <b v="0"/>
  </r>
  <r>
    <x v="3"/>
    <s v="0222"/>
    <n v="0"/>
    <n v="0"/>
    <n v="2033"/>
    <n v="1984"/>
    <n v="-10499.1"/>
    <n v="0"/>
    <s v="55-S2 - Retirement"/>
    <m/>
    <x v="1"/>
    <n v="2044"/>
    <b v="0"/>
  </r>
  <r>
    <x v="3"/>
    <s v="0222"/>
    <n v="0"/>
    <n v="0"/>
    <n v="2033"/>
    <n v="2004"/>
    <n v="-458.45"/>
    <n v="0"/>
    <s v="55-S2 - Retirement"/>
    <m/>
    <x v="1"/>
    <n v="2044"/>
    <b v="0"/>
  </r>
  <r>
    <x v="3"/>
    <s v="0222"/>
    <n v="0"/>
    <n v="0"/>
    <n v="2034"/>
    <n v="1981"/>
    <n v="-84525.84"/>
    <n v="0"/>
    <s v="55-S2 - Retirement"/>
    <m/>
    <x v="1"/>
    <n v="2044"/>
    <b v="0"/>
  </r>
  <r>
    <x v="3"/>
    <s v="0222"/>
    <n v="0"/>
    <n v="0"/>
    <n v="2034"/>
    <n v="1982"/>
    <n v="-4652.26"/>
    <n v="0"/>
    <s v="55-S2 - Retirement"/>
    <m/>
    <x v="1"/>
    <n v="2044"/>
    <b v="0"/>
  </r>
  <r>
    <x v="3"/>
    <s v="0222"/>
    <n v="0"/>
    <n v="0"/>
    <n v="2034"/>
    <n v="1983"/>
    <n v="-2681.63"/>
    <n v="0"/>
    <s v="55-S2 - Retirement"/>
    <m/>
    <x v="1"/>
    <n v="2044"/>
    <b v="0"/>
  </r>
  <r>
    <x v="3"/>
    <s v="0222"/>
    <n v="0"/>
    <n v="0"/>
    <n v="2034"/>
    <n v="1984"/>
    <n v="-10649.29"/>
    <n v="0"/>
    <s v="55-S2 - Retirement"/>
    <m/>
    <x v="1"/>
    <n v="2044"/>
    <b v="0"/>
  </r>
  <r>
    <x v="3"/>
    <s v="0222"/>
    <n v="0"/>
    <n v="0"/>
    <n v="2034"/>
    <n v="2004"/>
    <n v="-495.95"/>
    <n v="0"/>
    <s v="55-S2 - Retirement"/>
    <m/>
    <x v="1"/>
    <n v="2044"/>
    <b v="0"/>
  </r>
  <r>
    <x v="3"/>
    <s v="0222"/>
    <n v="0"/>
    <n v="0"/>
    <n v="2035"/>
    <n v="1981"/>
    <n v="-84839.29"/>
    <n v="0"/>
    <s v="55-S2 - Retirement"/>
    <m/>
    <x v="1"/>
    <n v="2044"/>
    <b v="0"/>
  </r>
  <r>
    <x v="3"/>
    <s v="0222"/>
    <n v="0"/>
    <n v="0"/>
    <n v="2035"/>
    <n v="1982"/>
    <n v="-4680.6400000000003"/>
    <n v="0"/>
    <s v="55-S2 - Retirement"/>
    <m/>
    <x v="1"/>
    <n v="2044"/>
    <b v="0"/>
  </r>
  <r>
    <x v="3"/>
    <s v="0222"/>
    <n v="0"/>
    <n v="0"/>
    <n v="2035"/>
    <n v="1983"/>
    <n v="-2704.44"/>
    <n v="0"/>
    <s v="55-S2 - Retirement"/>
    <m/>
    <x v="1"/>
    <n v="2044"/>
    <b v="0"/>
  </r>
  <r>
    <x v="3"/>
    <s v="0222"/>
    <n v="0"/>
    <n v="0"/>
    <n v="2035"/>
    <n v="1984"/>
    <n v="-10765.72"/>
    <n v="0"/>
    <s v="55-S2 - Retirement"/>
    <m/>
    <x v="1"/>
    <n v="2044"/>
    <b v="0"/>
  </r>
  <r>
    <x v="3"/>
    <s v="0222"/>
    <n v="0"/>
    <n v="0"/>
    <n v="2035"/>
    <n v="2004"/>
    <n v="-534.04999999999995"/>
    <n v="0"/>
    <s v="55-S2 - Retirement"/>
    <m/>
    <x v="1"/>
    <n v="2044"/>
    <b v="0"/>
  </r>
  <r>
    <x v="3"/>
    <s v="0222"/>
    <n v="0"/>
    <n v="0"/>
    <n v="2036"/>
    <n v="1981"/>
    <n v="-84949.53"/>
    <n v="0"/>
    <s v="55-S2 - Retirement"/>
    <m/>
    <x v="1"/>
    <n v="2044"/>
    <b v="0"/>
  </r>
  <r>
    <x v="3"/>
    <s v="0222"/>
    <n v="0"/>
    <n v="0"/>
    <n v="2036"/>
    <n v="1982"/>
    <n v="-4698"/>
    <n v="0"/>
    <s v="55-S2 - Retirement"/>
    <m/>
    <x v="1"/>
    <n v="2044"/>
    <b v="0"/>
  </r>
  <r>
    <x v="3"/>
    <s v="0222"/>
    <n v="0"/>
    <n v="0"/>
    <n v="2036"/>
    <n v="1983"/>
    <n v="-2720.94"/>
    <n v="0"/>
    <s v="55-S2 - Retirement"/>
    <m/>
    <x v="1"/>
    <n v="2044"/>
    <b v="0"/>
  </r>
  <r>
    <x v="3"/>
    <s v="0222"/>
    <n v="0"/>
    <n v="0"/>
    <n v="2036"/>
    <n v="1984"/>
    <n v="-10857.28"/>
    <n v="0"/>
    <s v="55-S2 - Retirement"/>
    <m/>
    <x v="1"/>
    <n v="2044"/>
    <b v="0"/>
  </r>
  <r>
    <x v="3"/>
    <s v="0222"/>
    <n v="0"/>
    <n v="0"/>
    <n v="2036"/>
    <n v="2004"/>
    <n v="-572.57000000000005"/>
    <n v="0"/>
    <s v="55-S2 - Retirement"/>
    <m/>
    <x v="1"/>
    <n v="2044"/>
    <b v="0"/>
  </r>
  <r>
    <x v="3"/>
    <s v="0222"/>
    <n v="0"/>
    <n v="0"/>
    <n v="2037"/>
    <n v="1981"/>
    <n v="-84839.29"/>
    <n v="0"/>
    <s v="55-S2 - Retirement"/>
    <m/>
    <x v="1"/>
    <n v="2044"/>
    <b v="0"/>
  </r>
  <r>
    <x v="3"/>
    <s v="0222"/>
    <n v="0"/>
    <n v="0"/>
    <n v="2037"/>
    <n v="1982"/>
    <n v="-4704.1000000000004"/>
    <n v="0"/>
    <s v="55-S2 - Retirement"/>
    <m/>
    <x v="1"/>
    <n v="2044"/>
    <b v="0"/>
  </r>
  <r>
    <x v="3"/>
    <s v="0222"/>
    <n v="0"/>
    <n v="0"/>
    <n v="2037"/>
    <n v="1983"/>
    <n v="-2731.03"/>
    <n v="0"/>
    <s v="55-S2 - Retirement"/>
    <m/>
    <x v="1"/>
    <n v="2044"/>
    <b v="0"/>
  </r>
  <r>
    <x v="3"/>
    <s v="0222"/>
    <n v="0"/>
    <n v="0"/>
    <n v="2037"/>
    <n v="1984"/>
    <n v="-10923.5"/>
    <n v="0"/>
    <s v="55-S2 - Retirement"/>
    <m/>
    <x v="1"/>
    <n v="2044"/>
    <b v="0"/>
  </r>
  <r>
    <x v="3"/>
    <s v="0222"/>
    <n v="0"/>
    <n v="0"/>
    <n v="2037"/>
    <n v="2004"/>
    <n v="-612.41999999999996"/>
    <n v="0"/>
    <s v="55-S2 - Retirement"/>
    <m/>
    <x v="1"/>
    <n v="2044"/>
    <b v="0"/>
  </r>
  <r>
    <x v="3"/>
    <s v="0222"/>
    <n v="0"/>
    <n v="0"/>
    <n v="2038"/>
    <n v="1981"/>
    <n v="-84525.64"/>
    <n v="0"/>
    <s v="55-S2 - Retirement"/>
    <m/>
    <x v="1"/>
    <n v="2044"/>
    <b v="0"/>
  </r>
  <r>
    <x v="3"/>
    <s v="0222"/>
    <n v="0"/>
    <n v="0"/>
    <n v="2038"/>
    <n v="1982"/>
    <n v="-4698"/>
    <n v="0"/>
    <s v="55-S2 - Retirement"/>
    <m/>
    <x v="1"/>
    <n v="2044"/>
    <b v="0"/>
  </r>
  <r>
    <x v="3"/>
    <s v="0222"/>
    <n v="0"/>
    <n v="0"/>
    <n v="2038"/>
    <n v="1983"/>
    <n v="-2734.58"/>
    <n v="0"/>
    <s v="55-S2 - Retirement"/>
    <m/>
    <x v="1"/>
    <n v="2044"/>
    <b v="0"/>
  </r>
  <r>
    <x v="3"/>
    <s v="0222"/>
    <n v="0"/>
    <n v="0"/>
    <n v="2038"/>
    <n v="1984"/>
    <n v="-10964.01"/>
    <n v="0"/>
    <s v="55-S2 - Retirement"/>
    <m/>
    <x v="1"/>
    <n v="2044"/>
    <b v="0"/>
  </r>
  <r>
    <x v="3"/>
    <s v="0222"/>
    <n v="0"/>
    <n v="0"/>
    <n v="2038"/>
    <n v="2004"/>
    <n v="-652.33000000000004"/>
    <n v="0"/>
    <s v="55-S2 - Retirement"/>
    <m/>
    <x v="1"/>
    <n v="2044"/>
    <b v="0"/>
  </r>
  <r>
    <x v="3"/>
    <s v="0222"/>
    <n v="0"/>
    <n v="0"/>
    <n v="2039"/>
    <n v="1981"/>
    <n v="-84013.6"/>
    <n v="0"/>
    <s v="55-S2 - Retirement"/>
    <m/>
    <x v="1"/>
    <n v="2044"/>
    <b v="0"/>
  </r>
  <r>
    <x v="3"/>
    <s v="0222"/>
    <n v="0"/>
    <n v="0"/>
    <n v="2039"/>
    <n v="1982"/>
    <n v="-4680.63"/>
    <n v="0"/>
    <s v="55-S2 - Retirement"/>
    <m/>
    <x v="1"/>
    <n v="2044"/>
    <b v="0"/>
  </r>
  <r>
    <x v="3"/>
    <s v="0222"/>
    <n v="0"/>
    <n v="0"/>
    <n v="2039"/>
    <n v="1983"/>
    <n v="-2731.03"/>
    <n v="0"/>
    <s v="55-S2 - Retirement"/>
    <m/>
    <x v="1"/>
    <n v="2044"/>
    <b v="0"/>
  </r>
  <r>
    <x v="3"/>
    <s v="0222"/>
    <n v="0"/>
    <n v="0"/>
    <n v="2039"/>
    <n v="1984"/>
    <n v="-10978.26"/>
    <n v="0"/>
    <s v="55-S2 - Retirement"/>
    <m/>
    <x v="1"/>
    <n v="2044"/>
    <b v="0"/>
  </r>
  <r>
    <x v="3"/>
    <s v="0222"/>
    <n v="0"/>
    <n v="0"/>
    <n v="2039"/>
    <n v="2004"/>
    <n v="-691"/>
    <n v="0"/>
    <s v="55-S2 - Retirement"/>
    <m/>
    <x v="1"/>
    <n v="2044"/>
    <b v="0"/>
  </r>
  <r>
    <x v="3"/>
    <s v="0222"/>
    <n v="0"/>
    <n v="0"/>
    <n v="2040"/>
    <n v="1981"/>
    <n v="-83304.899999999994"/>
    <n v="0"/>
    <s v="55-S2 - Retirement"/>
    <m/>
    <x v="1"/>
    <n v="2044"/>
    <b v="0"/>
  </r>
  <r>
    <x v="3"/>
    <s v="0222"/>
    <n v="0"/>
    <n v="0"/>
    <n v="2040"/>
    <n v="1982"/>
    <n v="-4652.2700000000004"/>
    <n v="0"/>
    <s v="55-S2 - Retirement"/>
    <m/>
    <x v="1"/>
    <n v="2044"/>
    <b v="0"/>
  </r>
  <r>
    <x v="3"/>
    <s v="0222"/>
    <n v="0"/>
    <n v="0"/>
    <n v="2040"/>
    <n v="1983"/>
    <n v="-2720.93"/>
    <n v="0"/>
    <s v="55-S2 - Retirement"/>
    <m/>
    <x v="1"/>
    <n v="2044"/>
    <b v="0"/>
  </r>
  <r>
    <x v="3"/>
    <s v="0222"/>
    <n v="0"/>
    <n v="0"/>
    <n v="2040"/>
    <n v="1984"/>
    <n v="-10964.01"/>
    <n v="0"/>
    <s v="55-S2 - Retirement"/>
    <m/>
    <x v="1"/>
    <n v="2044"/>
    <b v="0"/>
  </r>
  <r>
    <x v="3"/>
    <s v="0222"/>
    <n v="0"/>
    <n v="0"/>
    <n v="2040"/>
    <n v="2004"/>
    <n v="-729.34"/>
    <n v="0"/>
    <s v="55-S2 - Retirement"/>
    <m/>
    <x v="1"/>
    <n v="2044"/>
    <b v="0"/>
  </r>
  <r>
    <x v="3"/>
    <s v="0222"/>
    <n v="0"/>
    <n v="0"/>
    <n v="2041"/>
    <n v="1981"/>
    <n v="-82403.97"/>
    <n v="0"/>
    <s v="55-S2 - Retirement"/>
    <m/>
    <x v="1"/>
    <n v="2044"/>
    <b v="0"/>
  </r>
  <r>
    <x v="3"/>
    <s v="0222"/>
    <n v="0"/>
    <n v="0"/>
    <n v="2041"/>
    <n v="1982"/>
    <n v="-4613.03"/>
    <n v="0"/>
    <s v="55-S2 - Retirement"/>
    <m/>
    <x v="1"/>
    <n v="2044"/>
    <b v="0"/>
  </r>
  <r>
    <x v="3"/>
    <s v="0222"/>
    <n v="0"/>
    <n v="0"/>
    <n v="2041"/>
    <n v="1983"/>
    <n v="-2704.45"/>
    <n v="0"/>
    <s v="55-S2 - Retirement"/>
    <m/>
    <x v="1"/>
    <n v="2044"/>
    <b v="0"/>
  </r>
  <r>
    <x v="3"/>
    <s v="0222"/>
    <n v="0"/>
    <n v="0"/>
    <n v="2041"/>
    <n v="1984"/>
    <n v="-10923.48"/>
    <n v="0"/>
    <s v="55-S2 - Retirement"/>
    <m/>
    <x v="1"/>
    <n v="2044"/>
    <b v="0"/>
  </r>
  <r>
    <x v="3"/>
    <s v="0222"/>
    <n v="0"/>
    <n v="0"/>
    <n v="2041"/>
    <n v="2004"/>
    <n v="-767.14"/>
    <n v="0"/>
    <s v="55-S2 - Retirement"/>
    <m/>
    <x v="1"/>
    <n v="2044"/>
    <b v="0"/>
  </r>
  <r>
    <x v="3"/>
    <s v="0222"/>
    <n v="0"/>
    <n v="0"/>
    <n v="2042"/>
    <n v="1981"/>
    <n v="-81241.48"/>
    <n v="0"/>
    <s v="55-S2 - Retirement"/>
    <m/>
    <x v="1"/>
    <n v="2044"/>
    <b v="0"/>
  </r>
  <r>
    <x v="3"/>
    <s v="0222"/>
    <n v="0"/>
    <n v="0"/>
    <n v="2042"/>
    <n v="1982"/>
    <n v="-4563.1400000000003"/>
    <n v="0"/>
    <s v="55-S2 - Retirement"/>
    <m/>
    <x v="1"/>
    <n v="2044"/>
    <b v="0"/>
  </r>
  <r>
    <x v="3"/>
    <s v="0222"/>
    <n v="0"/>
    <n v="0"/>
    <n v="2042"/>
    <n v="1983"/>
    <n v="-2681.63"/>
    <n v="0"/>
    <s v="55-S2 - Retirement"/>
    <m/>
    <x v="1"/>
    <n v="2044"/>
    <b v="0"/>
  </r>
  <r>
    <x v="3"/>
    <s v="0222"/>
    <n v="0"/>
    <n v="0"/>
    <n v="2042"/>
    <n v="1984"/>
    <n v="-10857.31"/>
    <n v="0"/>
    <s v="55-S2 - Retirement"/>
    <m/>
    <x v="1"/>
    <n v="2044"/>
    <b v="0"/>
  </r>
  <r>
    <x v="3"/>
    <s v="0222"/>
    <n v="0"/>
    <n v="0"/>
    <n v="2042"/>
    <n v="2004"/>
    <n v="-804.25"/>
    <n v="0"/>
    <s v="55-S2 - Retirement"/>
    <m/>
    <x v="1"/>
    <n v="2044"/>
    <b v="0"/>
  </r>
  <r>
    <x v="3"/>
    <s v="0222"/>
    <n v="0"/>
    <n v="0"/>
    <n v="2043"/>
    <n v="1981"/>
    <n v="-79947.73"/>
    <n v="0"/>
    <s v="55-S2 - Retirement"/>
    <m/>
    <x v="1"/>
    <n v="2044"/>
    <b v="0"/>
  </r>
  <r>
    <x v="3"/>
    <s v="0222"/>
    <n v="0"/>
    <n v="0"/>
    <n v="2043"/>
    <n v="1982"/>
    <n v="-4498.7700000000004"/>
    <n v="0"/>
    <s v="55-S2 - Retirement"/>
    <m/>
    <x v="1"/>
    <n v="2044"/>
    <b v="0"/>
  </r>
  <r>
    <x v="3"/>
    <s v="0222"/>
    <n v="0"/>
    <n v="0"/>
    <n v="2043"/>
    <n v="1983"/>
    <n v="-2652.63"/>
    <n v="0"/>
    <s v="55-S2 - Retirement"/>
    <m/>
    <x v="1"/>
    <n v="2044"/>
    <b v="0"/>
  </r>
  <r>
    <x v="3"/>
    <s v="0222"/>
    <n v="0"/>
    <n v="0"/>
    <n v="2043"/>
    <n v="1984"/>
    <n v="-10765.72"/>
    <n v="0"/>
    <s v="55-S2 - Retirement"/>
    <m/>
    <x v="1"/>
    <n v="2044"/>
    <b v="0"/>
  </r>
  <r>
    <x v="3"/>
    <s v="0222"/>
    <n v="0"/>
    <n v="0"/>
    <n v="2043"/>
    <n v="2004"/>
    <n v="-842.4"/>
    <n v="0"/>
    <s v="55-S2 - Retirement"/>
    <m/>
    <x v="1"/>
    <n v="2044"/>
    <b v="0"/>
  </r>
  <r>
    <x v="3"/>
    <s v="0222"/>
    <n v="0"/>
    <n v="0"/>
    <n v="2044"/>
    <n v="1981"/>
    <n v="-1338785.48"/>
    <n v="0"/>
    <s v="55-S2 - Retirement"/>
    <m/>
    <x v="1"/>
    <n v="2044"/>
    <b v="1"/>
  </r>
  <r>
    <x v="3"/>
    <s v="0222"/>
    <n v="0"/>
    <n v="0"/>
    <n v="2044"/>
    <n v="1982"/>
    <n v="-78562.69"/>
    <n v="0"/>
    <s v="55-S2 - Retirement"/>
    <m/>
    <x v="1"/>
    <n v="2044"/>
    <b v="1"/>
  </r>
  <r>
    <x v="3"/>
    <s v="0222"/>
    <n v="0"/>
    <n v="0"/>
    <n v="2044"/>
    <n v="1983"/>
    <n v="-48285.08"/>
    <n v="0"/>
    <s v="55-S2 - Retirement"/>
    <m/>
    <x v="1"/>
    <n v="2044"/>
    <b v="1"/>
  </r>
  <r>
    <x v="3"/>
    <s v="0222"/>
    <n v="0"/>
    <n v="0"/>
    <n v="2044"/>
    <n v="1984"/>
    <n v="-204495.08"/>
    <n v="0"/>
    <s v="55-S2 - Retirement"/>
    <m/>
    <x v="1"/>
    <n v="2044"/>
    <b v="1"/>
  </r>
  <r>
    <x v="3"/>
    <s v="0222"/>
    <n v="0"/>
    <n v="0"/>
    <n v="2044"/>
    <n v="2004"/>
    <n v="-43384.92"/>
    <n v="0"/>
    <s v="55-S2 - Retirement"/>
    <m/>
    <x v="1"/>
    <n v="2044"/>
    <b v="1"/>
  </r>
  <r>
    <x v="3"/>
    <s v="0231"/>
    <n v="0"/>
    <n v="0"/>
    <n v="2011"/>
    <n v="1978"/>
    <n v="-140867.57"/>
    <n v="0"/>
    <s v="55-S2 - Retirement"/>
    <m/>
    <x v="1"/>
    <n v="2048"/>
    <b v="0"/>
  </r>
  <r>
    <x v="3"/>
    <s v="0231"/>
    <n v="0"/>
    <n v="0"/>
    <n v="2011"/>
    <n v="1980"/>
    <n v="-14842.48"/>
    <n v="0"/>
    <s v="55-S2 - Retirement"/>
    <m/>
    <x v="1"/>
    <n v="2048"/>
    <b v="0"/>
  </r>
  <r>
    <x v="3"/>
    <s v="0231"/>
    <n v="0"/>
    <n v="0"/>
    <n v="2011"/>
    <n v="1981"/>
    <n v="-61.2"/>
    <n v="0"/>
    <s v="55-S2 - Retirement"/>
    <m/>
    <x v="1"/>
    <n v="2048"/>
    <b v="0"/>
  </r>
  <r>
    <x v="3"/>
    <s v="0231"/>
    <n v="0"/>
    <n v="0"/>
    <n v="2011"/>
    <n v="1982"/>
    <n v="-11828.12"/>
    <n v="0"/>
    <s v="55-S2 - Retirement"/>
    <m/>
    <x v="1"/>
    <n v="2048"/>
    <b v="0"/>
  </r>
  <r>
    <x v="3"/>
    <s v="0231"/>
    <n v="0"/>
    <n v="0"/>
    <n v="2011"/>
    <n v="1984"/>
    <n v="-569.54999999999995"/>
    <n v="0"/>
    <s v="55-S2 - Retirement"/>
    <m/>
    <x v="1"/>
    <n v="2048"/>
    <b v="0"/>
  </r>
  <r>
    <x v="3"/>
    <s v="0231"/>
    <n v="0"/>
    <n v="0"/>
    <n v="2011"/>
    <n v="1987"/>
    <n v="-47.99"/>
    <n v="0"/>
    <s v="55-S2 - Retirement"/>
    <m/>
    <x v="1"/>
    <n v="2048"/>
    <b v="0"/>
  </r>
  <r>
    <x v="3"/>
    <s v="0231"/>
    <n v="0"/>
    <n v="0"/>
    <n v="2011"/>
    <n v="1988"/>
    <n v="-1908.86"/>
    <n v="0"/>
    <s v="55-S2 - Retirement"/>
    <m/>
    <x v="1"/>
    <n v="2048"/>
    <b v="0"/>
  </r>
  <r>
    <x v="3"/>
    <s v="0231"/>
    <n v="0"/>
    <n v="0"/>
    <n v="2011"/>
    <n v="1990"/>
    <n v="-778.14"/>
    <n v="0"/>
    <s v="55-S2 - Retirement"/>
    <m/>
    <x v="1"/>
    <n v="2048"/>
    <b v="0"/>
  </r>
  <r>
    <x v="3"/>
    <s v="0231"/>
    <n v="0"/>
    <n v="0"/>
    <n v="2011"/>
    <n v="1993"/>
    <n v="-223.66"/>
    <n v="0"/>
    <s v="55-S2 - Retirement"/>
    <m/>
    <x v="1"/>
    <n v="2048"/>
    <b v="0"/>
  </r>
  <r>
    <x v="3"/>
    <s v="0231"/>
    <n v="0"/>
    <n v="0"/>
    <n v="2011"/>
    <n v="1994"/>
    <n v="-12.4"/>
    <n v="0"/>
    <s v="55-S2 - Retirement"/>
    <m/>
    <x v="1"/>
    <n v="2048"/>
    <b v="0"/>
  </r>
  <r>
    <x v="3"/>
    <s v="0231"/>
    <n v="0"/>
    <n v="0"/>
    <n v="2011"/>
    <n v="1997"/>
    <n v="-163.99"/>
    <n v="0"/>
    <s v="55-S2 - Retirement"/>
    <m/>
    <x v="1"/>
    <n v="2048"/>
    <b v="0"/>
  </r>
  <r>
    <x v="3"/>
    <s v="0231"/>
    <n v="0"/>
    <n v="0"/>
    <n v="2011"/>
    <n v="2007"/>
    <n v="-0.12"/>
    <n v="0"/>
    <s v="55-S2 - Retirement"/>
    <m/>
    <x v="1"/>
    <n v="2048"/>
    <b v="0"/>
  </r>
  <r>
    <x v="3"/>
    <s v="0231"/>
    <n v="0"/>
    <n v="0"/>
    <n v="2011"/>
    <n v="2010"/>
    <n v="-0.03"/>
    <n v="0"/>
    <s v="55-S2 - Retirement"/>
    <m/>
    <x v="1"/>
    <n v="2048"/>
    <b v="0"/>
  </r>
  <r>
    <x v="3"/>
    <s v="0231"/>
    <n v="0"/>
    <n v="0"/>
    <n v="2012"/>
    <n v="1978"/>
    <n v="-150047.78"/>
    <n v="0"/>
    <s v="55-S2 - Retirement"/>
    <m/>
    <x v="1"/>
    <n v="2048"/>
    <b v="0"/>
  </r>
  <r>
    <x v="3"/>
    <s v="0231"/>
    <n v="0"/>
    <n v="0"/>
    <n v="2012"/>
    <n v="1980"/>
    <n v="-15912.97"/>
    <n v="0"/>
    <s v="55-S2 - Retirement"/>
    <m/>
    <x v="1"/>
    <n v="2048"/>
    <b v="0"/>
  </r>
  <r>
    <x v="3"/>
    <s v="0231"/>
    <n v="0"/>
    <n v="0"/>
    <n v="2012"/>
    <n v="1981"/>
    <n v="-65.91"/>
    <n v="0"/>
    <s v="55-S2 - Retirement"/>
    <m/>
    <x v="1"/>
    <n v="2048"/>
    <b v="0"/>
  </r>
  <r>
    <x v="3"/>
    <s v="0231"/>
    <n v="0"/>
    <n v="0"/>
    <n v="2012"/>
    <n v="1982"/>
    <n v="-12795.47"/>
    <n v="0"/>
    <s v="55-S2 - Retirement"/>
    <m/>
    <x v="1"/>
    <n v="2048"/>
    <b v="0"/>
  </r>
  <r>
    <x v="3"/>
    <s v="0231"/>
    <n v="0"/>
    <n v="0"/>
    <n v="2012"/>
    <n v="1984"/>
    <n v="-625.5"/>
    <n v="0"/>
    <s v="55-S2 - Retirement"/>
    <m/>
    <x v="1"/>
    <n v="2048"/>
    <b v="0"/>
  </r>
  <r>
    <x v="3"/>
    <s v="0231"/>
    <n v="0"/>
    <n v="0"/>
    <n v="2012"/>
    <n v="1987"/>
    <n v="-53.39"/>
    <n v="0"/>
    <s v="55-S2 - Retirement"/>
    <m/>
    <x v="1"/>
    <n v="2048"/>
    <b v="0"/>
  </r>
  <r>
    <x v="3"/>
    <s v="0231"/>
    <n v="0"/>
    <n v="0"/>
    <n v="2012"/>
    <n v="1988"/>
    <n v="-2138.27"/>
    <n v="0"/>
    <s v="55-S2 - Retirement"/>
    <m/>
    <x v="1"/>
    <n v="2048"/>
    <b v="0"/>
  </r>
  <r>
    <x v="3"/>
    <s v="0231"/>
    <n v="0"/>
    <n v="0"/>
    <n v="2012"/>
    <n v="1990"/>
    <n v="-888.38"/>
    <n v="0"/>
    <s v="55-S2 - Retirement"/>
    <m/>
    <x v="1"/>
    <n v="2048"/>
    <b v="0"/>
  </r>
  <r>
    <x v="3"/>
    <s v="0231"/>
    <n v="0"/>
    <n v="0"/>
    <n v="2012"/>
    <n v="1993"/>
    <n v="-261.92"/>
    <n v="0"/>
    <s v="55-S2 - Retirement"/>
    <m/>
    <x v="1"/>
    <n v="2048"/>
    <b v="0"/>
  </r>
  <r>
    <x v="3"/>
    <s v="0231"/>
    <n v="0"/>
    <n v="0"/>
    <n v="2012"/>
    <n v="1994"/>
    <n v="-14.69"/>
    <n v="0"/>
    <s v="55-S2 - Retirement"/>
    <m/>
    <x v="1"/>
    <n v="2048"/>
    <b v="0"/>
  </r>
  <r>
    <x v="3"/>
    <s v="0231"/>
    <n v="0"/>
    <n v="0"/>
    <n v="2012"/>
    <n v="1997"/>
    <n v="-202.82"/>
    <n v="0"/>
    <s v="55-S2 - Retirement"/>
    <m/>
    <x v="1"/>
    <n v="2048"/>
    <b v="0"/>
  </r>
  <r>
    <x v="3"/>
    <s v="0231"/>
    <n v="0"/>
    <n v="0"/>
    <n v="2012"/>
    <n v="2007"/>
    <n v="-0.26"/>
    <n v="0"/>
    <s v="55-S2 - Retirement"/>
    <m/>
    <x v="1"/>
    <n v="2048"/>
    <b v="0"/>
  </r>
  <r>
    <x v="3"/>
    <s v="0231"/>
    <n v="0"/>
    <n v="0"/>
    <n v="2012"/>
    <n v="2010"/>
    <n v="-0.26"/>
    <n v="0"/>
    <s v="55-S2 - Retirement"/>
    <m/>
    <x v="1"/>
    <n v="2048"/>
    <b v="0"/>
  </r>
  <r>
    <x v="3"/>
    <s v="0231"/>
    <n v="0"/>
    <n v="0"/>
    <n v="2013"/>
    <n v="1978"/>
    <n v="-158942.68"/>
    <n v="0"/>
    <s v="55-S2 - Retirement"/>
    <m/>
    <x v="1"/>
    <n v="2048"/>
    <b v="0"/>
  </r>
  <r>
    <x v="3"/>
    <s v="0231"/>
    <n v="0"/>
    <n v="0"/>
    <n v="2013"/>
    <n v="1980"/>
    <n v="-17020.490000000002"/>
    <n v="0"/>
    <s v="55-S2 - Retirement"/>
    <m/>
    <x v="1"/>
    <n v="2048"/>
    <b v="0"/>
  </r>
  <r>
    <x v="3"/>
    <s v="0231"/>
    <n v="0"/>
    <n v="0"/>
    <n v="2013"/>
    <n v="1981"/>
    <n v="-70.66"/>
    <n v="0"/>
    <s v="55-S2 - Retirement"/>
    <m/>
    <x v="1"/>
    <n v="2048"/>
    <b v="0"/>
  </r>
  <r>
    <x v="3"/>
    <s v="0231"/>
    <n v="0"/>
    <n v="0"/>
    <n v="2013"/>
    <n v="1982"/>
    <n v="-13778.56"/>
    <n v="0"/>
    <s v="55-S2 - Retirement"/>
    <m/>
    <x v="1"/>
    <n v="2048"/>
    <b v="0"/>
  </r>
  <r>
    <x v="3"/>
    <s v="0231"/>
    <n v="0"/>
    <n v="0"/>
    <n v="2013"/>
    <n v="1984"/>
    <n v="-680"/>
    <n v="0"/>
    <s v="55-S2 - Retirement"/>
    <m/>
    <x v="1"/>
    <n v="2048"/>
    <b v="0"/>
  </r>
  <r>
    <x v="3"/>
    <s v="0231"/>
    <n v="0"/>
    <n v="0"/>
    <n v="2013"/>
    <n v="1987"/>
    <n v="-59.02"/>
    <n v="0"/>
    <s v="55-S2 - Retirement"/>
    <m/>
    <x v="1"/>
    <n v="2048"/>
    <b v="0"/>
  </r>
  <r>
    <x v="3"/>
    <s v="0231"/>
    <n v="0"/>
    <n v="0"/>
    <n v="2013"/>
    <n v="1988"/>
    <n v="-2378.85"/>
    <n v="0"/>
    <s v="55-S2 - Retirement"/>
    <m/>
    <x v="1"/>
    <n v="2048"/>
    <b v="0"/>
  </r>
  <r>
    <x v="3"/>
    <s v="0231"/>
    <n v="0"/>
    <n v="0"/>
    <n v="2013"/>
    <n v="1990"/>
    <n v="-1005.91"/>
    <n v="0"/>
    <s v="55-S2 - Retirement"/>
    <m/>
    <x v="1"/>
    <n v="2048"/>
    <b v="0"/>
  </r>
  <r>
    <x v="3"/>
    <s v="0231"/>
    <n v="0"/>
    <n v="0"/>
    <n v="2013"/>
    <n v="1993"/>
    <n v="-303.45999999999998"/>
    <n v="0"/>
    <s v="55-S2 - Retirement"/>
    <m/>
    <x v="1"/>
    <n v="2048"/>
    <b v="0"/>
  </r>
  <r>
    <x v="3"/>
    <s v="0231"/>
    <n v="0"/>
    <n v="0"/>
    <n v="2013"/>
    <n v="1994"/>
    <n v="-17.2"/>
    <n v="0"/>
    <s v="55-S2 - Retirement"/>
    <m/>
    <x v="1"/>
    <n v="2048"/>
    <b v="0"/>
  </r>
  <r>
    <x v="3"/>
    <s v="0231"/>
    <n v="0"/>
    <n v="0"/>
    <n v="2013"/>
    <n v="1997"/>
    <n v="-247.02"/>
    <n v="0"/>
    <s v="55-S2 - Retirement"/>
    <m/>
    <x v="1"/>
    <n v="2048"/>
    <b v="0"/>
  </r>
  <r>
    <x v="3"/>
    <s v="0231"/>
    <n v="0"/>
    <n v="0"/>
    <n v="2013"/>
    <n v="2007"/>
    <n v="-0.51"/>
    <n v="0"/>
    <s v="55-S2 - Retirement"/>
    <m/>
    <x v="1"/>
    <n v="2048"/>
    <b v="0"/>
  </r>
  <r>
    <x v="3"/>
    <s v="0231"/>
    <n v="0"/>
    <n v="0"/>
    <n v="2013"/>
    <n v="2010"/>
    <n v="-1.01"/>
    <n v="0"/>
    <s v="55-S2 - Retirement"/>
    <m/>
    <x v="1"/>
    <n v="2048"/>
    <b v="0"/>
  </r>
  <r>
    <x v="3"/>
    <s v="0231"/>
    <n v="0"/>
    <n v="0"/>
    <n v="2014"/>
    <n v="1978"/>
    <n v="-167761.32999999999"/>
    <n v="0"/>
    <s v="55-S2 - Retirement"/>
    <m/>
    <x v="1"/>
    <n v="2048"/>
    <b v="0"/>
  </r>
  <r>
    <x v="3"/>
    <s v="0231"/>
    <n v="0"/>
    <n v="0"/>
    <n v="2014"/>
    <n v="1980"/>
    <n v="-18129.7"/>
    <n v="0"/>
    <s v="55-S2 - Retirement"/>
    <m/>
    <x v="1"/>
    <n v="2048"/>
    <b v="0"/>
  </r>
  <r>
    <x v="3"/>
    <s v="0231"/>
    <n v="0"/>
    <n v="0"/>
    <n v="2014"/>
    <n v="1981"/>
    <n v="-75.58"/>
    <n v="0"/>
    <s v="55-S2 - Retirement"/>
    <m/>
    <x v="1"/>
    <n v="2048"/>
    <b v="0"/>
  </r>
  <r>
    <x v="3"/>
    <s v="0231"/>
    <n v="0"/>
    <n v="0"/>
    <n v="2014"/>
    <n v="1982"/>
    <n v="-14772.32"/>
    <n v="0"/>
    <s v="55-S2 - Retirement"/>
    <m/>
    <x v="1"/>
    <n v="2048"/>
    <b v="0"/>
  </r>
  <r>
    <x v="3"/>
    <s v="0231"/>
    <n v="0"/>
    <n v="0"/>
    <n v="2014"/>
    <n v="1984"/>
    <n v="-735.61"/>
    <n v="0"/>
    <s v="55-S2 - Retirement"/>
    <m/>
    <x v="1"/>
    <n v="2048"/>
    <b v="0"/>
  </r>
  <r>
    <x v="3"/>
    <s v="0231"/>
    <n v="0"/>
    <n v="0"/>
    <n v="2014"/>
    <n v="1987"/>
    <n v="-64.86"/>
    <n v="0"/>
    <s v="55-S2 - Retirement"/>
    <m/>
    <x v="1"/>
    <n v="2048"/>
    <b v="0"/>
  </r>
  <r>
    <x v="3"/>
    <s v="0231"/>
    <n v="0"/>
    <n v="0"/>
    <n v="2014"/>
    <n v="1988"/>
    <n v="-2629.69"/>
    <n v="0"/>
    <s v="55-S2 - Retirement"/>
    <m/>
    <x v="1"/>
    <n v="2048"/>
    <b v="0"/>
  </r>
  <r>
    <x v="3"/>
    <s v="0231"/>
    <n v="0"/>
    <n v="0"/>
    <n v="2014"/>
    <n v="1990"/>
    <n v="-1126.8"/>
    <n v="0"/>
    <s v="55-S2 - Retirement"/>
    <m/>
    <x v="1"/>
    <n v="2048"/>
    <b v="0"/>
  </r>
  <r>
    <x v="3"/>
    <s v="0231"/>
    <n v="0"/>
    <n v="0"/>
    <n v="2014"/>
    <n v="1993"/>
    <n v="-348.25"/>
    <n v="0"/>
    <s v="55-S2 - Retirement"/>
    <m/>
    <x v="1"/>
    <n v="2048"/>
    <b v="0"/>
  </r>
  <r>
    <x v="3"/>
    <s v="0231"/>
    <n v="0"/>
    <n v="0"/>
    <n v="2014"/>
    <n v="1994"/>
    <n v="-19.93"/>
    <n v="0"/>
    <s v="55-S2 - Retirement"/>
    <m/>
    <x v="1"/>
    <n v="2048"/>
    <b v="0"/>
  </r>
  <r>
    <x v="3"/>
    <s v="0231"/>
    <n v="0"/>
    <n v="0"/>
    <n v="2014"/>
    <n v="1997"/>
    <n v="-299.57"/>
    <n v="0"/>
    <s v="55-S2 - Retirement"/>
    <m/>
    <x v="1"/>
    <n v="2048"/>
    <b v="0"/>
  </r>
  <r>
    <x v="3"/>
    <s v="0231"/>
    <n v="0"/>
    <n v="0"/>
    <n v="2014"/>
    <n v="2007"/>
    <n v="-0.87"/>
    <n v="0"/>
    <s v="55-S2 - Retirement"/>
    <m/>
    <x v="1"/>
    <n v="2048"/>
    <b v="0"/>
  </r>
  <r>
    <x v="3"/>
    <s v="0231"/>
    <n v="0"/>
    <n v="0"/>
    <n v="2014"/>
    <n v="2010"/>
    <n v="-2.69"/>
    <n v="0"/>
    <s v="55-S2 - Retirement"/>
    <m/>
    <x v="1"/>
    <n v="2048"/>
    <b v="0"/>
  </r>
  <r>
    <x v="3"/>
    <s v="0231"/>
    <n v="0"/>
    <n v="0"/>
    <n v="2015"/>
    <n v="1978"/>
    <n v="-176455.73"/>
    <n v="0"/>
    <s v="55-S2 - Retirement"/>
    <m/>
    <x v="1"/>
    <n v="2048"/>
    <b v="0"/>
  </r>
  <r>
    <x v="3"/>
    <s v="0231"/>
    <n v="0"/>
    <n v="0"/>
    <n v="2015"/>
    <n v="1980"/>
    <n v="-19204.439999999999"/>
    <n v="0"/>
    <s v="55-S2 - Retirement"/>
    <m/>
    <x v="1"/>
    <n v="2048"/>
    <b v="0"/>
  </r>
  <r>
    <x v="3"/>
    <s v="0231"/>
    <n v="0"/>
    <n v="0"/>
    <n v="2015"/>
    <n v="1981"/>
    <n v="-80.5"/>
    <n v="0"/>
    <s v="55-S2 - Retirement"/>
    <m/>
    <x v="1"/>
    <n v="2048"/>
    <b v="0"/>
  </r>
  <r>
    <x v="3"/>
    <s v="0231"/>
    <n v="0"/>
    <n v="0"/>
    <n v="2015"/>
    <n v="1982"/>
    <n v="-15800.45"/>
    <n v="0"/>
    <s v="55-S2 - Retirement"/>
    <m/>
    <x v="1"/>
    <n v="2048"/>
    <b v="0"/>
  </r>
  <r>
    <x v="3"/>
    <s v="0231"/>
    <n v="0"/>
    <n v="0"/>
    <n v="2015"/>
    <n v="1984"/>
    <n v="-792.13"/>
    <n v="0"/>
    <s v="55-S2 - Retirement"/>
    <m/>
    <x v="1"/>
    <n v="2048"/>
    <b v="0"/>
  </r>
  <r>
    <x v="3"/>
    <s v="0231"/>
    <n v="0"/>
    <n v="0"/>
    <n v="2015"/>
    <n v="1987"/>
    <n v="-71.23"/>
    <n v="0"/>
    <s v="55-S2 - Retirement"/>
    <m/>
    <x v="1"/>
    <n v="2048"/>
    <b v="0"/>
  </r>
  <r>
    <x v="3"/>
    <s v="0231"/>
    <n v="0"/>
    <n v="0"/>
    <n v="2015"/>
    <n v="1988"/>
    <n v="-2889.96"/>
    <n v="0"/>
    <s v="55-S2 - Retirement"/>
    <m/>
    <x v="1"/>
    <n v="2048"/>
    <b v="0"/>
  </r>
  <r>
    <x v="3"/>
    <s v="0231"/>
    <n v="0"/>
    <n v="0"/>
    <n v="2015"/>
    <n v="1990"/>
    <n v="-1253.58"/>
    <n v="0"/>
    <s v="55-S2 - Retirement"/>
    <m/>
    <x v="1"/>
    <n v="2048"/>
    <b v="0"/>
  </r>
  <r>
    <x v="3"/>
    <s v="0231"/>
    <n v="0"/>
    <n v="0"/>
    <n v="2015"/>
    <n v="1993"/>
    <n v="-397.59"/>
    <n v="0"/>
    <s v="55-S2 - Retirement"/>
    <m/>
    <x v="1"/>
    <n v="2048"/>
    <b v="0"/>
  </r>
  <r>
    <x v="3"/>
    <s v="0231"/>
    <n v="0"/>
    <n v="0"/>
    <n v="2015"/>
    <n v="1994"/>
    <n v="-22.87"/>
    <n v="0"/>
    <s v="55-S2 - Retirement"/>
    <m/>
    <x v="1"/>
    <n v="2048"/>
    <b v="0"/>
  </r>
  <r>
    <x v="3"/>
    <s v="0231"/>
    <n v="0"/>
    <n v="0"/>
    <n v="2015"/>
    <n v="1997"/>
    <n v="-354.99"/>
    <n v="0"/>
    <s v="55-S2 - Retirement"/>
    <m/>
    <x v="1"/>
    <n v="2048"/>
    <b v="0"/>
  </r>
  <r>
    <x v="3"/>
    <s v="0231"/>
    <n v="0"/>
    <n v="0"/>
    <n v="2015"/>
    <n v="2007"/>
    <n v="-1.37"/>
    <n v="0"/>
    <s v="55-S2 - Retirement"/>
    <m/>
    <x v="1"/>
    <n v="2048"/>
    <b v="0"/>
  </r>
  <r>
    <x v="3"/>
    <s v="0231"/>
    <n v="0"/>
    <n v="0"/>
    <n v="2015"/>
    <n v="2010"/>
    <n v="-5.78"/>
    <n v="0"/>
    <s v="55-S2 - Retirement"/>
    <m/>
    <x v="1"/>
    <n v="2048"/>
    <b v="0"/>
  </r>
  <r>
    <x v="3"/>
    <s v="0231"/>
    <n v="0"/>
    <n v="0"/>
    <n v="2016"/>
    <n v="1978"/>
    <n v="-184992.17"/>
    <n v="0"/>
    <s v="55-S2 - Retirement"/>
    <m/>
    <x v="1"/>
    <n v="2048"/>
    <b v="0"/>
  </r>
  <r>
    <x v="3"/>
    <s v="0231"/>
    <n v="0"/>
    <n v="0"/>
    <n v="2016"/>
    <n v="1980"/>
    <n v="-20269.96"/>
    <n v="0"/>
    <s v="55-S2 - Retirement"/>
    <m/>
    <x v="1"/>
    <n v="2048"/>
    <b v="0"/>
  </r>
  <r>
    <x v="3"/>
    <s v="0231"/>
    <n v="0"/>
    <n v="0"/>
    <n v="2016"/>
    <n v="1981"/>
    <n v="-85.27"/>
    <n v="0"/>
    <s v="55-S2 - Retirement"/>
    <m/>
    <x v="1"/>
    <n v="2048"/>
    <b v="0"/>
  </r>
  <r>
    <x v="3"/>
    <s v="0231"/>
    <n v="0"/>
    <n v="0"/>
    <n v="2016"/>
    <n v="1982"/>
    <n v="-16830.150000000001"/>
    <n v="0"/>
    <s v="55-S2 - Retirement"/>
    <m/>
    <x v="1"/>
    <n v="2048"/>
    <b v="0"/>
  </r>
  <r>
    <x v="3"/>
    <s v="0231"/>
    <n v="0"/>
    <n v="0"/>
    <n v="2016"/>
    <n v="1984"/>
    <n v="-849.26"/>
    <n v="0"/>
    <s v="55-S2 - Retirement"/>
    <m/>
    <x v="1"/>
    <n v="2048"/>
    <b v="0"/>
  </r>
  <r>
    <x v="3"/>
    <s v="0231"/>
    <n v="0"/>
    <n v="0"/>
    <n v="2016"/>
    <n v="1987"/>
    <n v="-77.44"/>
    <n v="0"/>
    <s v="55-S2 - Retirement"/>
    <m/>
    <x v="1"/>
    <n v="2048"/>
    <b v="0"/>
  </r>
  <r>
    <x v="3"/>
    <s v="0231"/>
    <n v="0"/>
    <n v="0"/>
    <n v="2016"/>
    <n v="1988"/>
    <n v="-3173.86"/>
    <n v="0"/>
    <s v="55-S2 - Retirement"/>
    <m/>
    <x v="1"/>
    <n v="2048"/>
    <b v="0"/>
  </r>
  <r>
    <x v="3"/>
    <s v="0231"/>
    <n v="0"/>
    <n v="0"/>
    <n v="2016"/>
    <n v="1990"/>
    <n v="-1385.76"/>
    <n v="0"/>
    <s v="55-S2 - Retirement"/>
    <m/>
    <x v="1"/>
    <n v="2048"/>
    <b v="0"/>
  </r>
  <r>
    <x v="3"/>
    <s v="0231"/>
    <n v="0"/>
    <n v="0"/>
    <n v="2016"/>
    <n v="1993"/>
    <n v="-450.19"/>
    <n v="0"/>
    <s v="55-S2 - Retirement"/>
    <m/>
    <x v="1"/>
    <n v="2048"/>
    <b v="0"/>
  </r>
  <r>
    <x v="3"/>
    <s v="0231"/>
    <n v="0"/>
    <n v="0"/>
    <n v="2016"/>
    <n v="1994"/>
    <n v="-26.11"/>
    <n v="0"/>
    <s v="55-S2 - Retirement"/>
    <m/>
    <x v="1"/>
    <n v="2048"/>
    <b v="0"/>
  </r>
  <r>
    <x v="3"/>
    <s v="0231"/>
    <n v="0"/>
    <n v="0"/>
    <n v="2016"/>
    <n v="1997"/>
    <n v="-415.71"/>
    <n v="0"/>
    <s v="55-S2 - Retirement"/>
    <m/>
    <x v="1"/>
    <n v="2048"/>
    <b v="0"/>
  </r>
  <r>
    <x v="3"/>
    <s v="0231"/>
    <n v="0"/>
    <n v="0"/>
    <n v="2016"/>
    <n v="2007"/>
    <n v="-2.0299999999999998"/>
    <n v="0"/>
    <s v="55-S2 - Retirement"/>
    <m/>
    <x v="1"/>
    <n v="2048"/>
    <b v="0"/>
  </r>
  <r>
    <x v="3"/>
    <s v="0231"/>
    <n v="0"/>
    <n v="0"/>
    <n v="2016"/>
    <n v="2010"/>
    <n v="-11.21"/>
    <n v="0"/>
    <s v="55-S2 - Retirement"/>
    <m/>
    <x v="1"/>
    <n v="2048"/>
    <b v="0"/>
  </r>
  <r>
    <x v="3"/>
    <s v="0231"/>
    <n v="0"/>
    <n v="0"/>
    <n v="2017"/>
    <n v="1978"/>
    <n v="-193766.8"/>
    <n v="0"/>
    <s v="55-S2 - Retirement"/>
    <m/>
    <x v="1"/>
    <n v="2048"/>
    <b v="0"/>
  </r>
  <r>
    <x v="3"/>
    <s v="0231"/>
    <n v="0"/>
    <n v="0"/>
    <n v="2017"/>
    <n v="1980"/>
    <n v="-21320.47"/>
    <n v="0"/>
    <s v="55-S2 - Retirement"/>
    <m/>
    <x v="1"/>
    <n v="2048"/>
    <b v="0"/>
  </r>
  <r>
    <x v="3"/>
    <s v="0231"/>
    <n v="0"/>
    <n v="0"/>
    <n v="2017"/>
    <n v="1981"/>
    <n v="-90.01"/>
    <n v="0"/>
    <s v="55-S2 - Retirement"/>
    <m/>
    <x v="1"/>
    <n v="2048"/>
    <b v="0"/>
  </r>
  <r>
    <x v="3"/>
    <s v="0231"/>
    <n v="0"/>
    <n v="0"/>
    <n v="2017"/>
    <n v="1982"/>
    <n v="-17827.849999999999"/>
    <n v="0"/>
    <s v="55-S2 - Retirement"/>
    <m/>
    <x v="1"/>
    <n v="2048"/>
    <b v="0"/>
  </r>
  <r>
    <x v="3"/>
    <s v="0231"/>
    <n v="0"/>
    <n v="0"/>
    <n v="2017"/>
    <n v="1984"/>
    <n v="-908.36"/>
    <n v="0"/>
    <s v="55-S2 - Retirement"/>
    <m/>
    <x v="1"/>
    <n v="2048"/>
    <b v="0"/>
  </r>
  <r>
    <x v="3"/>
    <s v="0231"/>
    <n v="0"/>
    <n v="0"/>
    <n v="2017"/>
    <n v="1987"/>
    <n v="-83.77"/>
    <n v="0"/>
    <s v="55-S2 - Retirement"/>
    <m/>
    <x v="1"/>
    <n v="2048"/>
    <b v="0"/>
  </r>
  <r>
    <x v="3"/>
    <s v="0231"/>
    <n v="0"/>
    <n v="0"/>
    <n v="2017"/>
    <n v="1988"/>
    <n v="-3450.35"/>
    <n v="0"/>
    <s v="55-S2 - Retirement"/>
    <m/>
    <x v="1"/>
    <n v="2048"/>
    <b v="0"/>
  </r>
  <r>
    <x v="3"/>
    <s v="0231"/>
    <n v="0"/>
    <n v="0"/>
    <n v="2017"/>
    <n v="1990"/>
    <n v="-1522.91"/>
    <n v="0"/>
    <s v="55-S2 - Retirement"/>
    <m/>
    <x v="1"/>
    <n v="2048"/>
    <b v="0"/>
  </r>
  <r>
    <x v="3"/>
    <s v="0231"/>
    <n v="0"/>
    <n v="0"/>
    <n v="2017"/>
    <n v="1993"/>
    <n v="-504.29"/>
    <n v="0"/>
    <s v="55-S2 - Retirement"/>
    <m/>
    <x v="1"/>
    <n v="2048"/>
    <b v="0"/>
  </r>
  <r>
    <x v="3"/>
    <s v="0231"/>
    <n v="0"/>
    <n v="0"/>
    <n v="2017"/>
    <n v="1994"/>
    <n v="-29.56"/>
    <n v="0"/>
    <s v="55-S2 - Retirement"/>
    <m/>
    <x v="1"/>
    <n v="2048"/>
    <b v="0"/>
  </r>
  <r>
    <x v="3"/>
    <s v="0231"/>
    <n v="0"/>
    <n v="0"/>
    <n v="2017"/>
    <n v="1997"/>
    <n v="-481.64"/>
    <n v="0"/>
    <s v="55-S2 - Retirement"/>
    <m/>
    <x v="1"/>
    <n v="2048"/>
    <b v="0"/>
  </r>
  <r>
    <x v="3"/>
    <s v="0231"/>
    <n v="0"/>
    <n v="0"/>
    <n v="2017"/>
    <n v="2007"/>
    <n v="-2.87"/>
    <n v="0"/>
    <s v="55-S2 - Retirement"/>
    <m/>
    <x v="1"/>
    <n v="2048"/>
    <b v="0"/>
  </r>
  <r>
    <x v="3"/>
    <s v="0231"/>
    <n v="0"/>
    <n v="0"/>
    <n v="2017"/>
    <n v="2010"/>
    <n v="-19.010000000000002"/>
    <n v="0"/>
    <s v="55-S2 - Retirement"/>
    <m/>
    <x v="1"/>
    <n v="2048"/>
    <b v="0"/>
  </r>
  <r>
    <x v="3"/>
    <s v="0231"/>
    <n v="0"/>
    <n v="0"/>
    <n v="2018"/>
    <n v="1978"/>
    <n v="-201813.83"/>
    <n v="0"/>
    <s v="55-S2 - Retirement"/>
    <m/>
    <x v="1"/>
    <n v="2048"/>
    <b v="0"/>
  </r>
  <r>
    <x v="3"/>
    <s v="0231"/>
    <n v="0"/>
    <n v="0"/>
    <n v="2018"/>
    <n v="1980"/>
    <n v="-22351.9"/>
    <n v="0"/>
    <s v="55-S2 - Retirement"/>
    <m/>
    <x v="1"/>
    <n v="2048"/>
    <b v="0"/>
  </r>
  <r>
    <x v="3"/>
    <s v="0231"/>
    <n v="0"/>
    <n v="0"/>
    <n v="2018"/>
    <n v="1981"/>
    <n v="-94.67"/>
    <n v="0"/>
    <s v="55-S2 - Retirement"/>
    <m/>
    <x v="1"/>
    <n v="2048"/>
    <b v="0"/>
  </r>
  <r>
    <x v="3"/>
    <s v="0231"/>
    <n v="0"/>
    <n v="0"/>
    <n v="2018"/>
    <n v="1982"/>
    <n v="-18816.990000000002"/>
    <n v="0"/>
    <s v="55-S2 - Retirement"/>
    <m/>
    <x v="1"/>
    <n v="2048"/>
    <b v="0"/>
  </r>
  <r>
    <x v="3"/>
    <s v="0231"/>
    <n v="0"/>
    <n v="0"/>
    <n v="2018"/>
    <n v="1984"/>
    <n v="-967.56"/>
    <n v="0"/>
    <s v="55-S2 - Retirement"/>
    <m/>
    <x v="1"/>
    <n v="2048"/>
    <b v="0"/>
  </r>
  <r>
    <x v="3"/>
    <s v="0231"/>
    <n v="0"/>
    <n v="0"/>
    <n v="2018"/>
    <n v="1987"/>
    <n v="-90.21"/>
    <n v="0"/>
    <s v="55-S2 - Retirement"/>
    <m/>
    <x v="1"/>
    <n v="2048"/>
    <b v="0"/>
  </r>
  <r>
    <x v="3"/>
    <s v="0231"/>
    <n v="0"/>
    <n v="0"/>
    <n v="2018"/>
    <n v="1988"/>
    <n v="-3732.54"/>
    <n v="0"/>
    <s v="55-S2 - Retirement"/>
    <m/>
    <x v="1"/>
    <n v="2048"/>
    <b v="0"/>
  </r>
  <r>
    <x v="3"/>
    <s v="0231"/>
    <n v="0"/>
    <n v="0"/>
    <n v="2018"/>
    <n v="1990"/>
    <n v="-1672.52"/>
    <n v="0"/>
    <s v="55-S2 - Retirement"/>
    <m/>
    <x v="1"/>
    <n v="2048"/>
    <b v="0"/>
  </r>
  <r>
    <x v="3"/>
    <s v="0231"/>
    <n v="0"/>
    <n v="0"/>
    <n v="2018"/>
    <n v="1993"/>
    <n v="-561.03"/>
    <n v="0"/>
    <s v="55-S2 - Retirement"/>
    <m/>
    <x v="1"/>
    <n v="2048"/>
    <b v="0"/>
  </r>
  <r>
    <x v="3"/>
    <s v="0231"/>
    <n v="0"/>
    <n v="0"/>
    <n v="2018"/>
    <n v="1994"/>
    <n v="-33.119999999999997"/>
    <n v="0"/>
    <s v="55-S2 - Retirement"/>
    <m/>
    <x v="1"/>
    <n v="2048"/>
    <b v="0"/>
  </r>
  <r>
    <x v="3"/>
    <s v="0231"/>
    <n v="0"/>
    <n v="0"/>
    <n v="2018"/>
    <n v="1997"/>
    <n v="-552.72"/>
    <n v="0"/>
    <s v="55-S2 - Retirement"/>
    <m/>
    <x v="1"/>
    <n v="2048"/>
    <b v="0"/>
  </r>
  <r>
    <x v="3"/>
    <s v="0231"/>
    <n v="0"/>
    <n v="0"/>
    <n v="2018"/>
    <n v="2007"/>
    <n v="-3.95"/>
    <n v="0"/>
    <s v="55-S2 - Retirement"/>
    <m/>
    <x v="1"/>
    <n v="2048"/>
    <b v="0"/>
  </r>
  <r>
    <x v="3"/>
    <s v="0231"/>
    <n v="0"/>
    <n v="0"/>
    <n v="2018"/>
    <n v="2010"/>
    <n v="-29.84"/>
    <n v="0"/>
    <s v="55-S2 - Retirement"/>
    <m/>
    <x v="1"/>
    <n v="2048"/>
    <b v="0"/>
  </r>
  <r>
    <x v="3"/>
    <s v="0231"/>
    <n v="0"/>
    <n v="0"/>
    <n v="2019"/>
    <n v="1978"/>
    <n v="-209567.38"/>
    <n v="0"/>
    <s v="55-S2 - Retirement"/>
    <m/>
    <x v="1"/>
    <n v="2048"/>
    <b v="0"/>
  </r>
  <r>
    <x v="3"/>
    <s v="0231"/>
    <n v="0"/>
    <n v="0"/>
    <n v="2019"/>
    <n v="1980"/>
    <n v="-23412.1"/>
    <n v="0"/>
    <s v="55-S2 - Retirement"/>
    <m/>
    <x v="1"/>
    <n v="2048"/>
    <b v="0"/>
  </r>
  <r>
    <x v="3"/>
    <s v="0231"/>
    <n v="0"/>
    <n v="0"/>
    <n v="2019"/>
    <n v="1981"/>
    <n v="-99.25"/>
    <n v="0"/>
    <s v="55-S2 - Retirement"/>
    <m/>
    <x v="1"/>
    <n v="2048"/>
    <b v="0"/>
  </r>
  <r>
    <x v="3"/>
    <s v="0231"/>
    <n v="0"/>
    <n v="0"/>
    <n v="2019"/>
    <n v="1982"/>
    <n v="-19792.2"/>
    <n v="0"/>
    <s v="55-S2 - Retirement"/>
    <m/>
    <x v="1"/>
    <n v="2048"/>
    <b v="0"/>
  </r>
  <r>
    <x v="3"/>
    <s v="0231"/>
    <n v="0"/>
    <n v="0"/>
    <n v="2019"/>
    <n v="1984"/>
    <n v="-1024.92"/>
    <n v="0"/>
    <s v="55-S2 - Retirement"/>
    <m/>
    <x v="1"/>
    <n v="2048"/>
    <b v="0"/>
  </r>
  <r>
    <x v="3"/>
    <s v="0231"/>
    <n v="0"/>
    <n v="0"/>
    <n v="2019"/>
    <n v="1987"/>
    <n v="-96.71"/>
    <n v="0"/>
    <s v="55-S2 - Retirement"/>
    <m/>
    <x v="1"/>
    <n v="2048"/>
    <b v="0"/>
  </r>
  <r>
    <x v="3"/>
    <s v="0231"/>
    <n v="0"/>
    <n v="0"/>
    <n v="2019"/>
    <n v="1988"/>
    <n v="-4019.31"/>
    <n v="0"/>
    <s v="55-S2 - Retirement"/>
    <m/>
    <x v="1"/>
    <n v="2048"/>
    <b v="0"/>
  </r>
  <r>
    <x v="3"/>
    <s v="0231"/>
    <n v="0"/>
    <n v="0"/>
    <n v="2019"/>
    <n v="1990"/>
    <n v="-1818.22"/>
    <n v="0"/>
    <s v="55-S2 - Retirement"/>
    <m/>
    <x v="1"/>
    <n v="2048"/>
    <b v="0"/>
  </r>
  <r>
    <x v="3"/>
    <s v="0231"/>
    <n v="0"/>
    <n v="0"/>
    <n v="2019"/>
    <n v="1993"/>
    <n v="-620.19000000000005"/>
    <n v="0"/>
    <s v="55-S2 - Retirement"/>
    <m/>
    <x v="1"/>
    <n v="2048"/>
    <b v="0"/>
  </r>
  <r>
    <x v="3"/>
    <s v="0231"/>
    <n v="0"/>
    <n v="0"/>
    <n v="2019"/>
    <n v="1994"/>
    <n v="-36.840000000000003"/>
    <n v="0"/>
    <s v="55-S2 - Retirement"/>
    <m/>
    <x v="1"/>
    <n v="2048"/>
    <b v="0"/>
  </r>
  <r>
    <x v="3"/>
    <s v="0231"/>
    <n v="0"/>
    <n v="0"/>
    <n v="2019"/>
    <n v="1997"/>
    <n v="-631.03"/>
    <n v="0"/>
    <s v="55-S2 - Retirement"/>
    <m/>
    <x v="1"/>
    <n v="2048"/>
    <b v="0"/>
  </r>
  <r>
    <x v="3"/>
    <s v="0231"/>
    <n v="0"/>
    <n v="0"/>
    <n v="2019"/>
    <n v="2007"/>
    <n v="-5.27"/>
    <n v="0"/>
    <s v="55-S2 - Retirement"/>
    <m/>
    <x v="1"/>
    <n v="2048"/>
    <b v="0"/>
  </r>
  <r>
    <x v="3"/>
    <s v="0231"/>
    <n v="0"/>
    <n v="0"/>
    <n v="2019"/>
    <n v="2010"/>
    <n v="-44.19"/>
    <n v="0"/>
    <s v="55-S2 - Retirement"/>
    <m/>
    <x v="1"/>
    <n v="2048"/>
    <b v="0"/>
  </r>
  <r>
    <x v="3"/>
    <s v="0231"/>
    <n v="0"/>
    <n v="0"/>
    <n v="2020"/>
    <n v="1978"/>
    <n v="-216987.87"/>
    <n v="0"/>
    <s v="55-S2 - Retirement"/>
    <m/>
    <x v="1"/>
    <n v="2048"/>
    <b v="0"/>
  </r>
  <r>
    <x v="3"/>
    <s v="0231"/>
    <n v="0"/>
    <n v="0"/>
    <n v="2020"/>
    <n v="1980"/>
    <n v="-24384.400000000001"/>
    <n v="0"/>
    <s v="55-S2 - Retirement"/>
    <m/>
    <x v="1"/>
    <n v="2048"/>
    <b v="0"/>
  </r>
  <r>
    <x v="3"/>
    <s v="0231"/>
    <n v="0"/>
    <n v="0"/>
    <n v="2020"/>
    <n v="1981"/>
    <n v="-103.96"/>
    <n v="0"/>
    <s v="55-S2 - Retirement"/>
    <m/>
    <x v="1"/>
    <n v="2048"/>
    <b v="0"/>
  </r>
  <r>
    <x v="3"/>
    <s v="0231"/>
    <n v="0"/>
    <n v="0"/>
    <n v="2020"/>
    <n v="1982"/>
    <n v="-20749.689999999999"/>
    <n v="0"/>
    <s v="55-S2 - Retirement"/>
    <m/>
    <x v="1"/>
    <n v="2048"/>
    <b v="0"/>
  </r>
  <r>
    <x v="3"/>
    <s v="0231"/>
    <n v="0"/>
    <n v="0"/>
    <n v="2020"/>
    <n v="1984"/>
    <n v="-1081.78"/>
    <n v="0"/>
    <s v="55-S2 - Retirement"/>
    <m/>
    <x v="1"/>
    <n v="2048"/>
    <b v="0"/>
  </r>
  <r>
    <x v="3"/>
    <s v="0231"/>
    <n v="0"/>
    <n v="0"/>
    <n v="2020"/>
    <n v="1987"/>
    <n v="-103.44"/>
    <n v="0"/>
    <s v="55-S2 - Retirement"/>
    <m/>
    <x v="1"/>
    <n v="2048"/>
    <b v="0"/>
  </r>
  <r>
    <x v="3"/>
    <s v="0231"/>
    <n v="0"/>
    <n v="0"/>
    <n v="2020"/>
    <n v="1988"/>
    <n v="-4309.2"/>
    <n v="0"/>
    <s v="55-S2 - Retirement"/>
    <m/>
    <x v="1"/>
    <n v="2048"/>
    <b v="0"/>
  </r>
  <r>
    <x v="3"/>
    <s v="0231"/>
    <n v="0"/>
    <n v="0"/>
    <n v="2020"/>
    <n v="1990"/>
    <n v="-1966.92"/>
    <n v="0"/>
    <s v="55-S2 - Retirement"/>
    <m/>
    <x v="1"/>
    <n v="2048"/>
    <b v="0"/>
  </r>
  <r>
    <x v="3"/>
    <s v="0231"/>
    <n v="0"/>
    <n v="0"/>
    <n v="2020"/>
    <n v="1993"/>
    <n v="-681.57"/>
    <n v="0"/>
    <s v="55-S2 - Retirement"/>
    <m/>
    <x v="1"/>
    <n v="2048"/>
    <b v="0"/>
  </r>
  <r>
    <x v="3"/>
    <s v="0231"/>
    <n v="0"/>
    <n v="0"/>
    <n v="2020"/>
    <n v="1994"/>
    <n v="-40.729999999999997"/>
    <n v="0"/>
    <s v="55-S2 - Retirement"/>
    <m/>
    <x v="1"/>
    <n v="2048"/>
    <b v="0"/>
  </r>
  <r>
    <x v="3"/>
    <s v="0231"/>
    <n v="0"/>
    <n v="0"/>
    <n v="2020"/>
    <n v="1997"/>
    <n v="-714.51"/>
    <n v="0"/>
    <s v="55-S2 - Retirement"/>
    <m/>
    <x v="1"/>
    <n v="2048"/>
    <b v="0"/>
  </r>
  <r>
    <x v="3"/>
    <s v="0231"/>
    <n v="0"/>
    <n v="0"/>
    <n v="2020"/>
    <n v="2007"/>
    <n v="-6.79"/>
    <n v="0"/>
    <s v="55-S2 - Retirement"/>
    <m/>
    <x v="1"/>
    <n v="2048"/>
    <b v="0"/>
  </r>
  <r>
    <x v="3"/>
    <s v="0231"/>
    <n v="0"/>
    <n v="0"/>
    <n v="2020"/>
    <n v="2010"/>
    <n v="-62.54"/>
    <n v="0"/>
    <s v="55-S2 - Retirement"/>
    <m/>
    <x v="1"/>
    <n v="2048"/>
    <b v="0"/>
  </r>
  <r>
    <x v="3"/>
    <s v="0231"/>
    <n v="0"/>
    <n v="0"/>
    <n v="2021"/>
    <n v="1978"/>
    <n v="-224038.87"/>
    <n v="0"/>
    <s v="55-S2 - Retirement"/>
    <m/>
    <x v="1"/>
    <n v="2048"/>
    <b v="0"/>
  </r>
  <r>
    <x v="3"/>
    <s v="0231"/>
    <n v="0"/>
    <n v="0"/>
    <n v="2021"/>
    <n v="1980"/>
    <n v="-25321.23"/>
    <n v="0"/>
    <s v="55-S2 - Retirement"/>
    <m/>
    <x v="1"/>
    <n v="2048"/>
    <b v="0"/>
  </r>
  <r>
    <x v="3"/>
    <s v="0231"/>
    <n v="0"/>
    <n v="0"/>
    <n v="2021"/>
    <n v="1981"/>
    <n v="-108.27"/>
    <n v="0"/>
    <s v="55-S2 - Retirement"/>
    <m/>
    <x v="1"/>
    <n v="2048"/>
    <b v="0"/>
  </r>
  <r>
    <x v="3"/>
    <s v="0231"/>
    <n v="0"/>
    <n v="0"/>
    <n v="2021"/>
    <n v="1982"/>
    <n v="-21733.9"/>
    <n v="0"/>
    <s v="55-S2 - Retirement"/>
    <m/>
    <x v="1"/>
    <n v="2048"/>
    <b v="0"/>
  </r>
  <r>
    <x v="3"/>
    <s v="0231"/>
    <n v="0"/>
    <n v="0"/>
    <n v="2021"/>
    <n v="1984"/>
    <n v="-1137.8499999999999"/>
    <n v="0"/>
    <s v="55-S2 - Retirement"/>
    <m/>
    <x v="1"/>
    <n v="2048"/>
    <b v="0"/>
  </r>
  <r>
    <x v="3"/>
    <s v="0231"/>
    <n v="0"/>
    <n v="0"/>
    <n v="2021"/>
    <n v="1987"/>
    <n v="-110.19"/>
    <n v="0"/>
    <s v="55-S2 - Retirement"/>
    <m/>
    <x v="1"/>
    <n v="2048"/>
    <b v="0"/>
  </r>
  <r>
    <x v="3"/>
    <s v="0231"/>
    <n v="0"/>
    <n v="0"/>
    <n v="2021"/>
    <n v="1988"/>
    <n v="-4609.1099999999997"/>
    <n v="0"/>
    <s v="55-S2 - Retirement"/>
    <m/>
    <x v="1"/>
    <n v="2048"/>
    <b v="0"/>
  </r>
  <r>
    <x v="3"/>
    <s v="0231"/>
    <n v="0"/>
    <n v="0"/>
    <n v="2021"/>
    <n v="1990"/>
    <n v="-2118.04"/>
    <n v="0"/>
    <s v="55-S2 - Retirement"/>
    <m/>
    <x v="1"/>
    <n v="2048"/>
    <b v="0"/>
  </r>
  <r>
    <x v="3"/>
    <s v="0231"/>
    <n v="0"/>
    <n v="0"/>
    <n v="2021"/>
    <n v="1993"/>
    <n v="-748.52"/>
    <n v="0"/>
    <s v="55-S2 - Retirement"/>
    <m/>
    <x v="1"/>
    <n v="2048"/>
    <b v="0"/>
  </r>
  <r>
    <x v="3"/>
    <s v="0231"/>
    <n v="0"/>
    <n v="0"/>
    <n v="2021"/>
    <n v="1994"/>
    <n v="-44.76"/>
    <n v="0"/>
    <s v="55-S2 - Retirement"/>
    <m/>
    <x v="1"/>
    <n v="2048"/>
    <b v="0"/>
  </r>
  <r>
    <x v="3"/>
    <s v="0231"/>
    <n v="0"/>
    <n v="0"/>
    <n v="2021"/>
    <n v="1997"/>
    <n v="-800.38"/>
    <n v="0"/>
    <s v="55-S2 - Retirement"/>
    <m/>
    <x v="1"/>
    <n v="2048"/>
    <b v="0"/>
  </r>
  <r>
    <x v="3"/>
    <s v="0231"/>
    <n v="0"/>
    <n v="0"/>
    <n v="2021"/>
    <n v="2007"/>
    <n v="-8.6"/>
    <n v="0"/>
    <s v="55-S2 - Retirement"/>
    <m/>
    <x v="1"/>
    <n v="2048"/>
    <b v="0"/>
  </r>
  <r>
    <x v="3"/>
    <s v="0231"/>
    <n v="0"/>
    <n v="0"/>
    <n v="2021"/>
    <n v="2010"/>
    <n v="-86.11"/>
    <n v="0"/>
    <s v="55-S2 - Retirement"/>
    <m/>
    <x v="1"/>
    <n v="2048"/>
    <b v="0"/>
  </r>
  <r>
    <x v="3"/>
    <s v="0231"/>
    <n v="0"/>
    <n v="0"/>
    <n v="2022"/>
    <n v="1978"/>
    <n v="-230857.38"/>
    <n v="0"/>
    <s v="55-S2 - Retirement"/>
    <m/>
    <x v="1"/>
    <n v="2048"/>
    <b v="0"/>
  </r>
  <r>
    <x v="3"/>
    <s v="0231"/>
    <n v="0"/>
    <n v="0"/>
    <n v="2022"/>
    <n v="1980"/>
    <n v="-26217.82"/>
    <n v="0"/>
    <s v="55-S2 - Retirement"/>
    <m/>
    <x v="1"/>
    <n v="2048"/>
    <b v="0"/>
  </r>
  <r>
    <x v="3"/>
    <s v="0231"/>
    <n v="0"/>
    <n v="0"/>
    <n v="2022"/>
    <n v="1981"/>
    <n v="-112.43"/>
    <n v="0"/>
    <s v="55-S2 - Retirement"/>
    <m/>
    <x v="1"/>
    <n v="2048"/>
    <b v="0"/>
  </r>
  <r>
    <x v="3"/>
    <s v="0231"/>
    <n v="0"/>
    <n v="0"/>
    <n v="2022"/>
    <n v="1982"/>
    <n v="-22636.5"/>
    <n v="0"/>
    <s v="55-S2 - Retirement"/>
    <m/>
    <x v="1"/>
    <n v="2048"/>
    <b v="0"/>
  </r>
  <r>
    <x v="3"/>
    <s v="0231"/>
    <n v="0"/>
    <n v="0"/>
    <n v="2022"/>
    <n v="1984"/>
    <n v="-1192.9000000000001"/>
    <n v="0"/>
    <s v="55-S2 - Retirement"/>
    <m/>
    <x v="1"/>
    <n v="2048"/>
    <b v="0"/>
  </r>
  <r>
    <x v="3"/>
    <s v="0231"/>
    <n v="0"/>
    <n v="0"/>
    <n v="2022"/>
    <n v="1987"/>
    <n v="-116.72"/>
    <n v="0"/>
    <s v="55-S2 - Retirement"/>
    <m/>
    <x v="1"/>
    <n v="2048"/>
    <b v="0"/>
  </r>
  <r>
    <x v="3"/>
    <s v="0231"/>
    <n v="0"/>
    <n v="0"/>
    <n v="2022"/>
    <n v="1988"/>
    <n v="-4909.4799999999996"/>
    <n v="0"/>
    <s v="55-S2 - Retirement"/>
    <m/>
    <x v="1"/>
    <n v="2048"/>
    <b v="0"/>
  </r>
  <r>
    <x v="3"/>
    <s v="0231"/>
    <n v="0"/>
    <n v="0"/>
    <n v="2022"/>
    <n v="1990"/>
    <n v="-2270.8000000000002"/>
    <n v="0"/>
    <s v="55-S2 - Retirement"/>
    <m/>
    <x v="1"/>
    <n v="2048"/>
    <b v="0"/>
  </r>
  <r>
    <x v="3"/>
    <s v="0231"/>
    <n v="0"/>
    <n v="0"/>
    <n v="2022"/>
    <n v="1993"/>
    <n v="-813.73"/>
    <n v="0"/>
    <s v="55-S2 - Retirement"/>
    <m/>
    <x v="1"/>
    <n v="2048"/>
    <b v="0"/>
  </r>
  <r>
    <x v="3"/>
    <s v="0231"/>
    <n v="0"/>
    <n v="0"/>
    <n v="2022"/>
    <n v="1994"/>
    <n v="-49.16"/>
    <n v="0"/>
    <s v="55-S2 - Retirement"/>
    <m/>
    <x v="1"/>
    <n v="2048"/>
    <b v="0"/>
  </r>
  <r>
    <x v="3"/>
    <s v="0231"/>
    <n v="0"/>
    <n v="0"/>
    <n v="2022"/>
    <n v="1997"/>
    <n v="-890.44"/>
    <n v="0"/>
    <s v="55-S2 - Retirement"/>
    <m/>
    <x v="1"/>
    <n v="2048"/>
    <b v="0"/>
  </r>
  <r>
    <x v="3"/>
    <s v="0231"/>
    <n v="0"/>
    <n v="0"/>
    <n v="2022"/>
    <n v="2007"/>
    <n v="-10.64"/>
    <n v="0"/>
    <s v="55-S2 - Retirement"/>
    <m/>
    <x v="1"/>
    <n v="2048"/>
    <b v="0"/>
  </r>
  <r>
    <x v="3"/>
    <s v="0231"/>
    <n v="0"/>
    <n v="0"/>
    <n v="2022"/>
    <n v="2010"/>
    <n v="-114.97"/>
    <n v="0"/>
    <s v="55-S2 - Retirement"/>
    <m/>
    <x v="1"/>
    <n v="2048"/>
    <b v="0"/>
  </r>
  <r>
    <x v="3"/>
    <s v="0231"/>
    <n v="0"/>
    <n v="0"/>
    <n v="2023"/>
    <n v="1978"/>
    <n v="-237193.44"/>
    <n v="0"/>
    <s v="55-S2 - Retirement"/>
    <m/>
    <x v="1"/>
    <n v="2048"/>
    <b v="0"/>
  </r>
  <r>
    <x v="3"/>
    <s v="0231"/>
    <n v="0"/>
    <n v="0"/>
    <n v="2023"/>
    <n v="1980"/>
    <n v="-27069.759999999998"/>
    <n v="0"/>
    <s v="55-S2 - Retirement"/>
    <m/>
    <x v="1"/>
    <n v="2048"/>
    <b v="0"/>
  </r>
  <r>
    <x v="3"/>
    <s v="0231"/>
    <n v="0"/>
    <n v="0"/>
    <n v="2023"/>
    <n v="1981"/>
    <n v="-116.42"/>
    <n v="0"/>
    <s v="55-S2 - Retirement"/>
    <m/>
    <x v="1"/>
    <n v="2048"/>
    <b v="0"/>
  </r>
  <r>
    <x v="3"/>
    <s v="0231"/>
    <n v="0"/>
    <n v="0"/>
    <n v="2023"/>
    <n v="1982"/>
    <n v="-23506.18"/>
    <n v="0"/>
    <s v="55-S2 - Retirement"/>
    <m/>
    <x v="1"/>
    <n v="2048"/>
    <b v="0"/>
  </r>
  <r>
    <x v="3"/>
    <s v="0231"/>
    <n v="0"/>
    <n v="0"/>
    <n v="2023"/>
    <n v="1984"/>
    <n v="-1249.48"/>
    <n v="0"/>
    <s v="55-S2 - Retirement"/>
    <m/>
    <x v="1"/>
    <n v="2048"/>
    <b v="0"/>
  </r>
  <r>
    <x v="3"/>
    <s v="0231"/>
    <n v="0"/>
    <n v="0"/>
    <n v="2023"/>
    <n v="1987"/>
    <n v="-123.19"/>
    <n v="0"/>
    <s v="55-S2 - Retirement"/>
    <m/>
    <x v="1"/>
    <n v="2048"/>
    <b v="0"/>
  </r>
  <r>
    <x v="3"/>
    <s v="0231"/>
    <n v="0"/>
    <n v="0"/>
    <n v="2023"/>
    <n v="1988"/>
    <n v="-5200.5200000000004"/>
    <n v="0"/>
    <s v="55-S2 - Retirement"/>
    <m/>
    <x v="1"/>
    <n v="2048"/>
    <b v="0"/>
  </r>
  <r>
    <x v="3"/>
    <s v="0231"/>
    <n v="0"/>
    <n v="0"/>
    <n v="2023"/>
    <n v="1990"/>
    <n v="-2428.85"/>
    <n v="0"/>
    <s v="55-S2 - Retirement"/>
    <m/>
    <x v="1"/>
    <n v="2048"/>
    <b v="0"/>
  </r>
  <r>
    <x v="3"/>
    <s v="0231"/>
    <n v="0"/>
    <n v="0"/>
    <n v="2023"/>
    <n v="1993"/>
    <n v="-880.28"/>
    <n v="0"/>
    <s v="55-S2 - Retirement"/>
    <m/>
    <x v="1"/>
    <n v="2048"/>
    <b v="0"/>
  </r>
  <r>
    <x v="3"/>
    <s v="0231"/>
    <n v="0"/>
    <n v="0"/>
    <n v="2023"/>
    <n v="1994"/>
    <n v="-53.44"/>
    <n v="0"/>
    <s v="55-S2 - Retirement"/>
    <m/>
    <x v="1"/>
    <n v="2048"/>
    <b v="0"/>
  </r>
  <r>
    <x v="3"/>
    <s v="0231"/>
    <n v="0"/>
    <n v="0"/>
    <n v="2023"/>
    <n v="1997"/>
    <n v="-984.33"/>
    <n v="0"/>
    <s v="55-S2 - Retirement"/>
    <m/>
    <x v="1"/>
    <n v="2048"/>
    <b v="0"/>
  </r>
  <r>
    <x v="3"/>
    <s v="0231"/>
    <n v="0"/>
    <n v="0"/>
    <n v="2023"/>
    <n v="2007"/>
    <n v="-12.96"/>
    <n v="0"/>
    <s v="55-S2 - Retirement"/>
    <m/>
    <x v="1"/>
    <n v="2048"/>
    <b v="0"/>
  </r>
  <r>
    <x v="3"/>
    <s v="0231"/>
    <n v="0"/>
    <n v="0"/>
    <n v="2023"/>
    <n v="2010"/>
    <n v="-148.16999999999999"/>
    <n v="0"/>
    <s v="55-S2 - Retirement"/>
    <m/>
    <x v="1"/>
    <n v="2048"/>
    <b v="0"/>
  </r>
  <r>
    <x v="3"/>
    <s v="0231"/>
    <n v="0"/>
    <n v="0"/>
    <n v="2024"/>
    <n v="1978"/>
    <n v="-242868.73"/>
    <n v="0"/>
    <s v="55-S2 - Retirement"/>
    <m/>
    <x v="1"/>
    <n v="2048"/>
    <b v="0"/>
  </r>
  <r>
    <x v="3"/>
    <s v="0231"/>
    <n v="0"/>
    <n v="0"/>
    <n v="2024"/>
    <n v="1980"/>
    <n v="-27893.62"/>
    <n v="0"/>
    <s v="55-S2 - Retirement"/>
    <m/>
    <x v="1"/>
    <n v="2048"/>
    <b v="0"/>
  </r>
  <r>
    <x v="3"/>
    <s v="0231"/>
    <n v="0"/>
    <n v="0"/>
    <n v="2024"/>
    <n v="1981"/>
    <n v="-120.2"/>
    <n v="0"/>
    <s v="55-S2 - Retirement"/>
    <m/>
    <x v="1"/>
    <n v="2048"/>
    <b v="0"/>
  </r>
  <r>
    <x v="3"/>
    <s v="0231"/>
    <n v="0"/>
    <n v="0"/>
    <n v="2024"/>
    <n v="1982"/>
    <n v="-24338.5"/>
    <n v="0"/>
    <s v="55-S2 - Retirement"/>
    <m/>
    <x v="1"/>
    <n v="2048"/>
    <b v="0"/>
  </r>
  <r>
    <x v="3"/>
    <s v="0231"/>
    <n v="0"/>
    <n v="0"/>
    <n v="2024"/>
    <n v="1984"/>
    <n v="-1301.3699999999999"/>
    <n v="0"/>
    <s v="55-S2 - Retirement"/>
    <m/>
    <x v="1"/>
    <n v="2048"/>
    <b v="0"/>
  </r>
  <r>
    <x v="3"/>
    <s v="0231"/>
    <n v="0"/>
    <n v="0"/>
    <n v="2024"/>
    <n v="1987"/>
    <n v="-129.58000000000001"/>
    <n v="0"/>
    <s v="55-S2 - Retirement"/>
    <m/>
    <x v="1"/>
    <n v="2048"/>
    <b v="0"/>
  </r>
  <r>
    <x v="3"/>
    <s v="0231"/>
    <n v="0"/>
    <n v="0"/>
    <n v="2024"/>
    <n v="1988"/>
    <n v="-5489.06"/>
    <n v="0"/>
    <s v="55-S2 - Retirement"/>
    <m/>
    <x v="1"/>
    <n v="2048"/>
    <b v="0"/>
  </r>
  <r>
    <x v="3"/>
    <s v="0231"/>
    <n v="0"/>
    <n v="0"/>
    <n v="2024"/>
    <n v="1990"/>
    <n v="-2587.13"/>
    <n v="0"/>
    <s v="55-S2 - Retirement"/>
    <m/>
    <x v="1"/>
    <n v="2048"/>
    <b v="0"/>
  </r>
  <r>
    <x v="3"/>
    <s v="0231"/>
    <n v="0"/>
    <n v="0"/>
    <n v="2024"/>
    <n v="1993"/>
    <n v="-947.91"/>
    <n v="0"/>
    <s v="55-S2 - Retirement"/>
    <m/>
    <x v="1"/>
    <n v="2048"/>
    <b v="0"/>
  </r>
  <r>
    <x v="3"/>
    <s v="0231"/>
    <n v="0"/>
    <n v="0"/>
    <n v="2024"/>
    <n v="1994"/>
    <n v="-57.81"/>
    <n v="0"/>
    <s v="55-S2 - Retirement"/>
    <m/>
    <x v="1"/>
    <n v="2048"/>
    <b v="0"/>
  </r>
  <r>
    <x v="3"/>
    <s v="0231"/>
    <n v="0"/>
    <n v="0"/>
    <n v="2024"/>
    <n v="1997"/>
    <n v="-1081.75"/>
    <n v="0"/>
    <s v="55-S2 - Retirement"/>
    <m/>
    <x v="1"/>
    <n v="2048"/>
    <b v="0"/>
  </r>
  <r>
    <x v="3"/>
    <s v="0231"/>
    <n v="0"/>
    <n v="0"/>
    <n v="2024"/>
    <n v="2007"/>
    <n v="-15.72"/>
    <n v="0"/>
    <s v="55-S2 - Retirement"/>
    <m/>
    <x v="1"/>
    <n v="2048"/>
    <b v="0"/>
  </r>
  <r>
    <x v="3"/>
    <s v="0231"/>
    <n v="0"/>
    <n v="0"/>
    <n v="2024"/>
    <n v="2010"/>
    <n v="-187.61"/>
    <n v="0"/>
    <s v="55-S2 - Retirement"/>
    <m/>
    <x v="1"/>
    <n v="2048"/>
    <b v="0"/>
  </r>
  <r>
    <x v="3"/>
    <s v="0231"/>
    <n v="0"/>
    <n v="0"/>
    <n v="2025"/>
    <n v="1978"/>
    <n v="-248041.11"/>
    <n v="0"/>
    <s v="55-S2 - Retirement"/>
    <m/>
    <x v="1"/>
    <n v="2048"/>
    <b v="0"/>
  </r>
  <r>
    <x v="3"/>
    <s v="0231"/>
    <n v="0"/>
    <n v="0"/>
    <n v="2025"/>
    <n v="1980"/>
    <n v="-28659.18"/>
    <n v="0"/>
    <s v="55-S2 - Retirement"/>
    <m/>
    <x v="1"/>
    <n v="2048"/>
    <b v="0"/>
  </r>
  <r>
    <x v="3"/>
    <s v="0231"/>
    <n v="0"/>
    <n v="0"/>
    <n v="2025"/>
    <n v="1981"/>
    <n v="-123.86"/>
    <n v="0"/>
    <s v="55-S2 - Retirement"/>
    <m/>
    <x v="1"/>
    <n v="2048"/>
    <b v="0"/>
  </r>
  <r>
    <x v="3"/>
    <s v="0231"/>
    <n v="0"/>
    <n v="0"/>
    <n v="2025"/>
    <n v="1982"/>
    <n v="-25129.38"/>
    <n v="0"/>
    <s v="55-S2 - Retirement"/>
    <m/>
    <x v="1"/>
    <n v="2048"/>
    <b v="0"/>
  </r>
  <r>
    <x v="3"/>
    <s v="0231"/>
    <n v="0"/>
    <n v="0"/>
    <n v="2025"/>
    <n v="1984"/>
    <n v="-1351.36"/>
    <n v="0"/>
    <s v="55-S2 - Retirement"/>
    <m/>
    <x v="1"/>
    <n v="2048"/>
    <b v="0"/>
  </r>
  <r>
    <x v="3"/>
    <s v="0231"/>
    <n v="0"/>
    <n v="0"/>
    <n v="2025"/>
    <n v="1987"/>
    <n v="-135.85"/>
    <n v="0"/>
    <s v="55-S2 - Retirement"/>
    <m/>
    <x v="1"/>
    <n v="2048"/>
    <b v="0"/>
  </r>
  <r>
    <x v="3"/>
    <s v="0231"/>
    <n v="0"/>
    <n v="0"/>
    <n v="2025"/>
    <n v="1988"/>
    <n v="-5773.54"/>
    <n v="0"/>
    <s v="55-S2 - Retirement"/>
    <m/>
    <x v="1"/>
    <n v="2048"/>
    <b v="0"/>
  </r>
  <r>
    <x v="3"/>
    <s v="0231"/>
    <n v="0"/>
    <n v="0"/>
    <n v="2025"/>
    <n v="1990"/>
    <n v="-2740.5"/>
    <n v="0"/>
    <s v="55-S2 - Retirement"/>
    <m/>
    <x v="1"/>
    <n v="2048"/>
    <b v="0"/>
  </r>
  <r>
    <x v="3"/>
    <s v="0231"/>
    <n v="0"/>
    <n v="0"/>
    <n v="2025"/>
    <n v="1993"/>
    <n v="-1016.28"/>
    <n v="0"/>
    <s v="55-S2 - Retirement"/>
    <m/>
    <x v="1"/>
    <n v="2048"/>
    <b v="0"/>
  </r>
  <r>
    <x v="3"/>
    <s v="0231"/>
    <n v="0"/>
    <n v="0"/>
    <n v="2025"/>
    <n v="1994"/>
    <n v="-62.25"/>
    <n v="0"/>
    <s v="55-S2 - Retirement"/>
    <m/>
    <x v="1"/>
    <n v="2048"/>
    <b v="0"/>
  </r>
  <r>
    <x v="3"/>
    <s v="0231"/>
    <n v="0"/>
    <n v="0"/>
    <n v="2025"/>
    <n v="1997"/>
    <n v="-1188.02"/>
    <n v="0"/>
    <s v="55-S2 - Retirement"/>
    <m/>
    <x v="1"/>
    <n v="2048"/>
    <b v="0"/>
  </r>
  <r>
    <x v="3"/>
    <s v="0231"/>
    <n v="0"/>
    <n v="0"/>
    <n v="2025"/>
    <n v="2007"/>
    <n v="-18.62"/>
    <n v="0"/>
    <s v="55-S2 - Retirement"/>
    <m/>
    <x v="1"/>
    <n v="2048"/>
    <b v="0"/>
  </r>
  <r>
    <x v="3"/>
    <s v="0231"/>
    <n v="0"/>
    <n v="0"/>
    <n v="2025"/>
    <n v="2010"/>
    <n v="-232.04"/>
    <n v="0"/>
    <s v="55-S2 - Retirement"/>
    <m/>
    <x v="1"/>
    <n v="2048"/>
    <b v="0"/>
  </r>
  <r>
    <x v="3"/>
    <s v="0231"/>
    <n v="0"/>
    <n v="0"/>
    <n v="2026"/>
    <n v="1978"/>
    <n v="-252682.92"/>
    <n v="0"/>
    <s v="55-S2 - Retirement"/>
    <m/>
    <x v="1"/>
    <n v="2048"/>
    <b v="0"/>
  </r>
  <r>
    <x v="3"/>
    <s v="0231"/>
    <n v="0"/>
    <n v="0"/>
    <n v="2026"/>
    <n v="1980"/>
    <n v="-29344.9"/>
    <n v="0"/>
    <s v="55-S2 - Retirement"/>
    <m/>
    <x v="1"/>
    <n v="2048"/>
    <b v="0"/>
  </r>
  <r>
    <x v="3"/>
    <s v="0231"/>
    <n v="0"/>
    <n v="0"/>
    <n v="2026"/>
    <n v="1981"/>
    <n v="-127.26"/>
    <n v="0"/>
    <s v="55-S2 - Retirement"/>
    <m/>
    <x v="1"/>
    <n v="2048"/>
    <b v="0"/>
  </r>
  <r>
    <x v="3"/>
    <s v="0231"/>
    <n v="0"/>
    <n v="0"/>
    <n v="2026"/>
    <n v="1982"/>
    <n v="-25894.18"/>
    <n v="0"/>
    <s v="55-S2 - Retirement"/>
    <m/>
    <x v="1"/>
    <n v="2048"/>
    <b v="0"/>
  </r>
  <r>
    <x v="3"/>
    <s v="0231"/>
    <n v="0"/>
    <n v="0"/>
    <n v="2026"/>
    <n v="1984"/>
    <n v="-1399.21"/>
    <n v="0"/>
    <s v="55-S2 - Retirement"/>
    <m/>
    <x v="1"/>
    <n v="2048"/>
    <b v="0"/>
  </r>
  <r>
    <x v="3"/>
    <s v="0231"/>
    <n v="0"/>
    <n v="0"/>
    <n v="2026"/>
    <n v="1987"/>
    <n v="-142.29"/>
    <n v="0"/>
    <s v="55-S2 - Retirement"/>
    <m/>
    <x v="1"/>
    <n v="2048"/>
    <b v="0"/>
  </r>
  <r>
    <x v="3"/>
    <s v="0231"/>
    <n v="0"/>
    <n v="0"/>
    <n v="2026"/>
    <n v="1988"/>
    <n v="-6052.85"/>
    <n v="0"/>
    <s v="55-S2 - Retirement"/>
    <m/>
    <x v="1"/>
    <n v="2048"/>
    <b v="0"/>
  </r>
  <r>
    <x v="3"/>
    <s v="0231"/>
    <n v="0"/>
    <n v="0"/>
    <n v="2026"/>
    <n v="1990"/>
    <n v="-2892.55"/>
    <n v="0"/>
    <s v="55-S2 - Retirement"/>
    <m/>
    <x v="1"/>
    <n v="2048"/>
    <b v="0"/>
  </r>
  <r>
    <x v="3"/>
    <s v="0231"/>
    <n v="0"/>
    <n v="0"/>
    <n v="2026"/>
    <n v="1993"/>
    <n v="-1087.01"/>
    <n v="0"/>
    <s v="55-S2 - Retirement"/>
    <m/>
    <x v="1"/>
    <n v="2048"/>
    <b v="0"/>
  </r>
  <r>
    <x v="3"/>
    <s v="0231"/>
    <n v="0"/>
    <n v="0"/>
    <n v="2026"/>
    <n v="1994"/>
    <n v="-66.739999999999995"/>
    <n v="0"/>
    <s v="55-S2 - Retirement"/>
    <m/>
    <x v="1"/>
    <n v="2048"/>
    <b v="0"/>
  </r>
  <r>
    <x v="3"/>
    <s v="0231"/>
    <n v="0"/>
    <n v="0"/>
    <n v="2026"/>
    <n v="1997"/>
    <n v="-1291.51"/>
    <n v="0"/>
    <s v="55-S2 - Retirement"/>
    <m/>
    <x v="1"/>
    <n v="2048"/>
    <b v="0"/>
  </r>
  <r>
    <x v="3"/>
    <s v="0231"/>
    <n v="0"/>
    <n v="0"/>
    <n v="2026"/>
    <n v="2007"/>
    <n v="-21.81"/>
    <n v="0"/>
    <s v="55-S2 - Retirement"/>
    <m/>
    <x v="1"/>
    <n v="2048"/>
    <b v="0"/>
  </r>
  <r>
    <x v="3"/>
    <s v="0231"/>
    <n v="0"/>
    <n v="0"/>
    <n v="2026"/>
    <n v="2010"/>
    <n v="-282.61"/>
    <n v="0"/>
    <s v="55-S2 - Retirement"/>
    <m/>
    <x v="1"/>
    <n v="2048"/>
    <b v="0"/>
  </r>
  <r>
    <x v="3"/>
    <s v="0231"/>
    <n v="0"/>
    <n v="0"/>
    <n v="2027"/>
    <n v="1978"/>
    <n v="-256773.95"/>
    <n v="0"/>
    <s v="55-S2 - Retirement"/>
    <m/>
    <x v="1"/>
    <n v="2048"/>
    <b v="0"/>
  </r>
  <r>
    <x v="3"/>
    <s v="0231"/>
    <n v="0"/>
    <n v="0"/>
    <n v="2027"/>
    <n v="1980"/>
    <n v="-29969.86"/>
    <n v="0"/>
    <s v="55-S2 - Retirement"/>
    <m/>
    <x v="1"/>
    <n v="2048"/>
    <b v="0"/>
  </r>
  <r>
    <x v="3"/>
    <s v="0231"/>
    <n v="0"/>
    <n v="0"/>
    <n v="2027"/>
    <n v="1981"/>
    <n v="-130.30000000000001"/>
    <n v="0"/>
    <s v="55-S2 - Retirement"/>
    <m/>
    <x v="1"/>
    <n v="2048"/>
    <b v="0"/>
  </r>
  <r>
    <x v="3"/>
    <s v="0231"/>
    <n v="0"/>
    <n v="0"/>
    <n v="2027"/>
    <n v="1982"/>
    <n v="-26604.86"/>
    <n v="0"/>
    <s v="55-S2 - Retirement"/>
    <m/>
    <x v="1"/>
    <n v="2048"/>
    <b v="0"/>
  </r>
  <r>
    <x v="3"/>
    <s v="0231"/>
    <n v="0"/>
    <n v="0"/>
    <n v="2027"/>
    <n v="1984"/>
    <n v="-1444.68"/>
    <n v="0"/>
    <s v="55-S2 - Retirement"/>
    <m/>
    <x v="1"/>
    <n v="2048"/>
    <b v="0"/>
  </r>
  <r>
    <x v="3"/>
    <s v="0231"/>
    <n v="0"/>
    <n v="0"/>
    <n v="2027"/>
    <n v="1987"/>
    <n v="-148.19999999999999"/>
    <n v="0"/>
    <s v="55-S2 - Retirement"/>
    <m/>
    <x v="1"/>
    <n v="2048"/>
    <b v="0"/>
  </r>
  <r>
    <x v="3"/>
    <s v="0231"/>
    <n v="0"/>
    <n v="0"/>
    <n v="2027"/>
    <n v="1988"/>
    <n v="-6339.95"/>
    <n v="0"/>
    <s v="55-S2 - Retirement"/>
    <m/>
    <x v="1"/>
    <n v="2048"/>
    <b v="0"/>
  </r>
  <r>
    <x v="3"/>
    <s v="0231"/>
    <n v="0"/>
    <n v="0"/>
    <n v="2027"/>
    <n v="1990"/>
    <n v="-3042.46"/>
    <n v="0"/>
    <s v="55-S2 - Retirement"/>
    <m/>
    <x v="1"/>
    <n v="2048"/>
    <b v="0"/>
  </r>
  <r>
    <x v="3"/>
    <s v="0231"/>
    <n v="0"/>
    <n v="0"/>
    <n v="2027"/>
    <n v="1993"/>
    <n v="-1157.8499999999999"/>
    <n v="0"/>
    <s v="55-S2 - Retirement"/>
    <m/>
    <x v="1"/>
    <n v="2048"/>
    <b v="0"/>
  </r>
  <r>
    <x v="3"/>
    <s v="0231"/>
    <n v="0"/>
    <n v="0"/>
    <n v="2027"/>
    <n v="1994"/>
    <n v="-71.39"/>
    <n v="0"/>
    <s v="55-S2 - Retirement"/>
    <m/>
    <x v="1"/>
    <n v="2048"/>
    <b v="0"/>
  </r>
  <r>
    <x v="3"/>
    <s v="0231"/>
    <n v="0"/>
    <n v="0"/>
    <n v="2027"/>
    <n v="1997"/>
    <n v="-1397.14"/>
    <n v="0"/>
    <s v="55-S2 - Retirement"/>
    <m/>
    <x v="1"/>
    <n v="2048"/>
    <b v="0"/>
  </r>
  <r>
    <x v="3"/>
    <s v="0231"/>
    <n v="0"/>
    <n v="0"/>
    <n v="2027"/>
    <n v="2007"/>
    <n v="-25.27"/>
    <n v="0"/>
    <s v="55-S2 - Retirement"/>
    <m/>
    <x v="1"/>
    <n v="2048"/>
    <b v="0"/>
  </r>
  <r>
    <x v="3"/>
    <s v="0231"/>
    <n v="0"/>
    <n v="0"/>
    <n v="2027"/>
    <n v="2010"/>
    <n v="-342.73"/>
    <n v="0"/>
    <s v="55-S2 - Retirement"/>
    <m/>
    <x v="1"/>
    <n v="2048"/>
    <b v="0"/>
  </r>
  <r>
    <x v="3"/>
    <s v="0231"/>
    <n v="0"/>
    <n v="0"/>
    <n v="2028"/>
    <n v="1978"/>
    <n v="-260447.12"/>
    <n v="0"/>
    <s v="55-S2 - Retirement"/>
    <m/>
    <x v="1"/>
    <n v="2048"/>
    <b v="0"/>
  </r>
  <r>
    <x v="3"/>
    <s v="0231"/>
    <n v="0"/>
    <n v="0"/>
    <n v="2028"/>
    <n v="1980"/>
    <n v="-30530.71"/>
    <n v="0"/>
    <s v="55-S2 - Retirement"/>
    <m/>
    <x v="1"/>
    <n v="2048"/>
    <b v="0"/>
  </r>
  <r>
    <x v="3"/>
    <s v="0231"/>
    <n v="0"/>
    <n v="0"/>
    <n v="2028"/>
    <n v="1981"/>
    <n v="-133.08000000000001"/>
    <n v="0"/>
    <s v="55-S2 - Retirement"/>
    <m/>
    <x v="1"/>
    <n v="2048"/>
    <b v="0"/>
  </r>
  <r>
    <x v="3"/>
    <s v="0231"/>
    <n v="0"/>
    <n v="0"/>
    <n v="2028"/>
    <n v="1982"/>
    <n v="-27241.43"/>
    <n v="0"/>
    <s v="55-S2 - Retirement"/>
    <m/>
    <x v="1"/>
    <n v="2048"/>
    <b v="0"/>
  </r>
  <r>
    <x v="3"/>
    <s v="0231"/>
    <n v="0"/>
    <n v="0"/>
    <n v="2028"/>
    <n v="1984"/>
    <n v="-1488.65"/>
    <n v="0"/>
    <s v="55-S2 - Retirement"/>
    <m/>
    <x v="1"/>
    <n v="2048"/>
    <b v="0"/>
  </r>
  <r>
    <x v="3"/>
    <s v="0231"/>
    <n v="0"/>
    <n v="0"/>
    <n v="2028"/>
    <n v="1987"/>
    <n v="-153.88999999999999"/>
    <n v="0"/>
    <s v="55-S2 - Retirement"/>
    <m/>
    <x v="1"/>
    <n v="2048"/>
    <b v="0"/>
  </r>
  <r>
    <x v="3"/>
    <s v="0231"/>
    <n v="0"/>
    <n v="0"/>
    <n v="2028"/>
    <n v="1988"/>
    <n v="-6603.24"/>
    <n v="0"/>
    <s v="55-S2 - Retirement"/>
    <m/>
    <x v="1"/>
    <n v="2048"/>
    <b v="0"/>
  </r>
  <r>
    <x v="3"/>
    <s v="0231"/>
    <n v="0"/>
    <n v="0"/>
    <n v="2028"/>
    <n v="1990"/>
    <n v="-3189.65"/>
    <n v="0"/>
    <s v="55-S2 - Retirement"/>
    <m/>
    <x v="1"/>
    <n v="2048"/>
    <b v="0"/>
  </r>
  <r>
    <x v="3"/>
    <s v="0231"/>
    <n v="0"/>
    <n v="0"/>
    <n v="2028"/>
    <n v="1993"/>
    <n v="-1226.49"/>
    <n v="0"/>
    <s v="55-S2 - Retirement"/>
    <m/>
    <x v="1"/>
    <n v="2048"/>
    <b v="0"/>
  </r>
  <r>
    <x v="3"/>
    <s v="0231"/>
    <n v="0"/>
    <n v="0"/>
    <n v="2028"/>
    <n v="1994"/>
    <n v="-76.040000000000006"/>
    <n v="0"/>
    <s v="55-S2 - Retirement"/>
    <m/>
    <x v="1"/>
    <n v="2048"/>
    <b v="0"/>
  </r>
  <r>
    <x v="3"/>
    <s v="0231"/>
    <n v="0"/>
    <n v="0"/>
    <n v="2028"/>
    <n v="1997"/>
    <n v="-1504.48"/>
    <n v="0"/>
    <s v="55-S2 - Retirement"/>
    <m/>
    <x v="1"/>
    <n v="2048"/>
    <b v="0"/>
  </r>
  <r>
    <x v="3"/>
    <s v="0231"/>
    <n v="0"/>
    <n v="0"/>
    <n v="2028"/>
    <n v="2007"/>
    <n v="-29"/>
    <n v="0"/>
    <s v="55-S2 - Retirement"/>
    <m/>
    <x v="1"/>
    <n v="2048"/>
    <b v="0"/>
  </r>
  <r>
    <x v="3"/>
    <s v="0231"/>
    <n v="0"/>
    <n v="0"/>
    <n v="2028"/>
    <n v="2010"/>
    <n v="-406.13"/>
    <n v="0"/>
    <s v="55-S2 - Retirement"/>
    <m/>
    <x v="1"/>
    <n v="2048"/>
    <b v="0"/>
  </r>
  <r>
    <x v="3"/>
    <s v="0231"/>
    <n v="0"/>
    <n v="0"/>
    <n v="2029"/>
    <n v="1978"/>
    <n v="-263294.63"/>
    <n v="0"/>
    <s v="55-S2 - Retirement"/>
    <m/>
    <x v="1"/>
    <n v="2048"/>
    <b v="0"/>
  </r>
  <r>
    <x v="3"/>
    <s v="0231"/>
    <n v="0"/>
    <n v="0"/>
    <n v="2029"/>
    <n v="1980"/>
    <n v="-31025.02"/>
    <n v="0"/>
    <s v="55-S2 - Retirement"/>
    <m/>
    <x v="1"/>
    <n v="2048"/>
    <b v="0"/>
  </r>
  <r>
    <x v="3"/>
    <s v="0231"/>
    <n v="0"/>
    <n v="0"/>
    <n v="2029"/>
    <n v="1981"/>
    <n v="-135.57"/>
    <n v="0"/>
    <s v="55-S2 - Retirement"/>
    <m/>
    <x v="1"/>
    <n v="2048"/>
    <b v="0"/>
  </r>
  <r>
    <x v="3"/>
    <s v="0231"/>
    <n v="0"/>
    <n v="0"/>
    <n v="2029"/>
    <n v="1982"/>
    <n v="-27821.59"/>
    <n v="0"/>
    <s v="55-S2 - Retirement"/>
    <m/>
    <x v="1"/>
    <n v="2048"/>
    <b v="0"/>
  </r>
  <r>
    <x v="3"/>
    <s v="0231"/>
    <n v="0"/>
    <n v="0"/>
    <n v="2029"/>
    <n v="1984"/>
    <n v="-1529.51"/>
    <n v="0"/>
    <s v="55-S2 - Retirement"/>
    <m/>
    <x v="1"/>
    <n v="2048"/>
    <b v="0"/>
  </r>
  <r>
    <x v="3"/>
    <s v="0231"/>
    <n v="0"/>
    <n v="0"/>
    <n v="2029"/>
    <n v="1987"/>
    <n v="-159.34"/>
    <n v="0"/>
    <s v="55-S2 - Retirement"/>
    <m/>
    <x v="1"/>
    <n v="2048"/>
    <b v="0"/>
  </r>
  <r>
    <x v="3"/>
    <s v="0231"/>
    <n v="0"/>
    <n v="0"/>
    <n v="2029"/>
    <n v="1988"/>
    <n v="-6856.93"/>
    <n v="0"/>
    <s v="55-S2 - Retirement"/>
    <m/>
    <x v="1"/>
    <n v="2048"/>
    <b v="0"/>
  </r>
  <r>
    <x v="3"/>
    <s v="0231"/>
    <n v="0"/>
    <n v="0"/>
    <n v="2029"/>
    <n v="1990"/>
    <n v="-3340.94"/>
    <n v="0"/>
    <s v="55-S2 - Retirement"/>
    <m/>
    <x v="1"/>
    <n v="2048"/>
    <b v="0"/>
  </r>
  <r>
    <x v="3"/>
    <s v="0231"/>
    <n v="0"/>
    <n v="0"/>
    <n v="2029"/>
    <n v="1993"/>
    <n v="-1294.54"/>
    <n v="0"/>
    <s v="55-S2 - Retirement"/>
    <m/>
    <x v="1"/>
    <n v="2048"/>
    <b v="0"/>
  </r>
  <r>
    <x v="3"/>
    <s v="0231"/>
    <n v="0"/>
    <n v="0"/>
    <n v="2029"/>
    <n v="1994"/>
    <n v="-80.540000000000006"/>
    <n v="0"/>
    <s v="55-S2 - Retirement"/>
    <m/>
    <x v="1"/>
    <n v="2048"/>
    <b v="0"/>
  </r>
  <r>
    <x v="3"/>
    <s v="0231"/>
    <n v="0"/>
    <n v="0"/>
    <n v="2029"/>
    <n v="1997"/>
    <n v="-1612.99"/>
    <n v="0"/>
    <s v="55-S2 - Retirement"/>
    <m/>
    <x v="1"/>
    <n v="2048"/>
    <b v="0"/>
  </r>
  <r>
    <x v="3"/>
    <s v="0231"/>
    <n v="0"/>
    <n v="0"/>
    <n v="2029"/>
    <n v="2007"/>
    <n v="-33.11"/>
    <n v="0"/>
    <s v="55-S2 - Retirement"/>
    <m/>
    <x v="1"/>
    <n v="2048"/>
    <b v="0"/>
  </r>
  <r>
    <x v="3"/>
    <s v="0231"/>
    <n v="0"/>
    <n v="0"/>
    <n v="2029"/>
    <n v="2010"/>
    <n v="-475.59"/>
    <n v="0"/>
    <s v="55-S2 - Retirement"/>
    <m/>
    <x v="1"/>
    <n v="2048"/>
    <b v="0"/>
  </r>
  <r>
    <x v="3"/>
    <s v="0231"/>
    <n v="0"/>
    <n v="0"/>
    <n v="2030"/>
    <n v="1978"/>
    <n v="-265533.94"/>
    <n v="0"/>
    <s v="55-S2 - Retirement"/>
    <m/>
    <x v="1"/>
    <n v="2048"/>
    <b v="0"/>
  </r>
  <r>
    <x v="3"/>
    <s v="0231"/>
    <n v="0"/>
    <n v="0"/>
    <n v="2030"/>
    <n v="1980"/>
    <n v="-31468.83"/>
    <n v="0"/>
    <s v="55-S2 - Retirement"/>
    <m/>
    <x v="1"/>
    <n v="2048"/>
    <b v="0"/>
  </r>
  <r>
    <x v="3"/>
    <s v="0231"/>
    <n v="0"/>
    <n v="0"/>
    <n v="2030"/>
    <n v="1981"/>
    <n v="-137.76"/>
    <n v="0"/>
    <s v="55-S2 - Retirement"/>
    <m/>
    <x v="1"/>
    <n v="2048"/>
    <b v="0"/>
  </r>
  <r>
    <x v="3"/>
    <s v="0231"/>
    <n v="0"/>
    <n v="0"/>
    <n v="2030"/>
    <n v="1982"/>
    <n v="-28342.240000000002"/>
    <n v="0"/>
    <s v="55-S2 - Retirement"/>
    <m/>
    <x v="1"/>
    <n v="2048"/>
    <b v="0"/>
  </r>
  <r>
    <x v="3"/>
    <s v="0231"/>
    <n v="0"/>
    <n v="0"/>
    <n v="2030"/>
    <n v="1984"/>
    <n v="-1566.1"/>
    <n v="0"/>
    <s v="55-S2 - Retirement"/>
    <m/>
    <x v="1"/>
    <n v="2048"/>
    <b v="0"/>
  </r>
  <r>
    <x v="3"/>
    <s v="0231"/>
    <n v="0"/>
    <n v="0"/>
    <n v="2030"/>
    <n v="1987"/>
    <n v="-164.52"/>
    <n v="0"/>
    <s v="55-S2 - Retirement"/>
    <m/>
    <x v="1"/>
    <n v="2048"/>
    <b v="0"/>
  </r>
  <r>
    <x v="3"/>
    <s v="0231"/>
    <n v="0"/>
    <n v="0"/>
    <n v="2030"/>
    <n v="1988"/>
    <n v="-7099.73"/>
    <n v="0"/>
    <s v="55-S2 - Retirement"/>
    <m/>
    <x v="1"/>
    <n v="2048"/>
    <b v="0"/>
  </r>
  <r>
    <x v="3"/>
    <s v="0231"/>
    <n v="0"/>
    <n v="0"/>
    <n v="2030"/>
    <n v="1990"/>
    <n v="-3479.69"/>
    <n v="0"/>
    <s v="55-S2 - Retirement"/>
    <m/>
    <x v="1"/>
    <n v="2048"/>
    <b v="0"/>
  </r>
  <r>
    <x v="3"/>
    <s v="0231"/>
    <n v="0"/>
    <n v="0"/>
    <n v="2030"/>
    <n v="1993"/>
    <n v="-1361.63"/>
    <n v="0"/>
    <s v="55-S2 - Retirement"/>
    <m/>
    <x v="1"/>
    <n v="2048"/>
    <b v="0"/>
  </r>
  <r>
    <x v="3"/>
    <s v="0231"/>
    <n v="0"/>
    <n v="0"/>
    <n v="2030"/>
    <n v="1994"/>
    <n v="-85.01"/>
    <n v="0"/>
    <s v="55-S2 - Retirement"/>
    <m/>
    <x v="1"/>
    <n v="2048"/>
    <b v="0"/>
  </r>
  <r>
    <x v="3"/>
    <s v="0231"/>
    <n v="0"/>
    <n v="0"/>
    <n v="2030"/>
    <n v="1997"/>
    <n v="-1725.25"/>
    <n v="0"/>
    <s v="55-S2 - Retirement"/>
    <m/>
    <x v="1"/>
    <n v="2048"/>
    <b v="0"/>
  </r>
  <r>
    <x v="3"/>
    <s v="0231"/>
    <n v="0"/>
    <n v="0"/>
    <n v="2030"/>
    <n v="2007"/>
    <n v="-37.49"/>
    <n v="0"/>
    <s v="55-S2 - Retirement"/>
    <m/>
    <x v="1"/>
    <n v="2048"/>
    <b v="0"/>
  </r>
  <r>
    <x v="3"/>
    <s v="0231"/>
    <n v="0"/>
    <n v="0"/>
    <n v="2030"/>
    <n v="2010"/>
    <n v="-551.03"/>
    <n v="0"/>
    <s v="55-S2 - Retirement"/>
    <m/>
    <x v="1"/>
    <n v="2048"/>
    <b v="0"/>
  </r>
  <r>
    <x v="3"/>
    <s v="0231"/>
    <n v="0"/>
    <n v="0"/>
    <n v="2031"/>
    <n v="1978"/>
    <n v="-267153.53999999998"/>
    <n v="0"/>
    <s v="55-S2 - Retirement"/>
    <m/>
    <x v="1"/>
    <n v="2048"/>
    <b v="0"/>
  </r>
  <r>
    <x v="3"/>
    <s v="0231"/>
    <n v="0"/>
    <n v="0"/>
    <n v="2031"/>
    <n v="1980"/>
    <n v="-31812.89"/>
    <n v="0"/>
    <s v="55-S2 - Retirement"/>
    <m/>
    <x v="1"/>
    <n v="2048"/>
    <b v="0"/>
  </r>
  <r>
    <x v="3"/>
    <s v="0231"/>
    <n v="0"/>
    <n v="0"/>
    <n v="2031"/>
    <n v="1981"/>
    <n v="-139.72999999999999"/>
    <n v="0"/>
    <s v="55-S2 - Retirement"/>
    <m/>
    <x v="1"/>
    <n v="2048"/>
    <b v="0"/>
  </r>
  <r>
    <x v="3"/>
    <s v="0231"/>
    <n v="0"/>
    <n v="0"/>
    <n v="2031"/>
    <n v="1982"/>
    <n v="-28801.119999999999"/>
    <n v="0"/>
    <s v="55-S2 - Retirement"/>
    <m/>
    <x v="1"/>
    <n v="2048"/>
    <b v="0"/>
  </r>
  <r>
    <x v="3"/>
    <s v="0231"/>
    <n v="0"/>
    <n v="0"/>
    <n v="2031"/>
    <n v="1984"/>
    <n v="-1599.46"/>
    <n v="0"/>
    <s v="55-S2 - Retirement"/>
    <m/>
    <x v="1"/>
    <n v="2048"/>
    <b v="0"/>
  </r>
  <r>
    <x v="3"/>
    <s v="0231"/>
    <n v="0"/>
    <n v="0"/>
    <n v="2031"/>
    <n v="1987"/>
    <n v="-169.53"/>
    <n v="0"/>
    <s v="55-S2 - Retirement"/>
    <m/>
    <x v="1"/>
    <n v="2048"/>
    <b v="0"/>
  </r>
  <r>
    <x v="3"/>
    <s v="0231"/>
    <n v="0"/>
    <n v="0"/>
    <n v="2031"/>
    <n v="1988"/>
    <n v="-7330.43"/>
    <n v="0"/>
    <s v="55-S2 - Retirement"/>
    <m/>
    <x v="1"/>
    <n v="2048"/>
    <b v="0"/>
  </r>
  <r>
    <x v="3"/>
    <s v="0231"/>
    <n v="0"/>
    <n v="0"/>
    <n v="2031"/>
    <n v="1990"/>
    <n v="-3613.38"/>
    <n v="0"/>
    <s v="55-S2 - Retirement"/>
    <m/>
    <x v="1"/>
    <n v="2048"/>
    <b v="0"/>
  </r>
  <r>
    <x v="3"/>
    <s v="0231"/>
    <n v="0"/>
    <n v="0"/>
    <n v="2031"/>
    <n v="1993"/>
    <n v="-1427.5"/>
    <n v="0"/>
    <s v="55-S2 - Retirement"/>
    <m/>
    <x v="1"/>
    <n v="2048"/>
    <b v="0"/>
  </r>
  <r>
    <x v="3"/>
    <s v="0231"/>
    <n v="0"/>
    <n v="0"/>
    <n v="2031"/>
    <n v="1994"/>
    <n v="-89.42"/>
    <n v="0"/>
    <s v="55-S2 - Retirement"/>
    <m/>
    <x v="1"/>
    <n v="2048"/>
    <b v="0"/>
  </r>
  <r>
    <x v="3"/>
    <s v="0231"/>
    <n v="0"/>
    <n v="0"/>
    <n v="2031"/>
    <n v="1997"/>
    <n v="-1837.69"/>
    <n v="0"/>
    <s v="55-S2 - Retirement"/>
    <m/>
    <x v="1"/>
    <n v="2048"/>
    <b v="0"/>
  </r>
  <r>
    <x v="3"/>
    <s v="0231"/>
    <n v="0"/>
    <n v="0"/>
    <n v="2031"/>
    <n v="2007"/>
    <n v="-41.99"/>
    <n v="0"/>
    <s v="55-S2 - Retirement"/>
    <m/>
    <x v="1"/>
    <n v="2048"/>
    <b v="0"/>
  </r>
  <r>
    <x v="3"/>
    <s v="0231"/>
    <n v="0"/>
    <n v="0"/>
    <n v="2031"/>
    <n v="2010"/>
    <n v="-632.35"/>
    <n v="0"/>
    <s v="55-S2 - Retirement"/>
    <m/>
    <x v="1"/>
    <n v="2048"/>
    <b v="0"/>
  </r>
  <r>
    <x v="3"/>
    <s v="0231"/>
    <n v="0"/>
    <n v="0"/>
    <n v="2032"/>
    <n v="1978"/>
    <n v="-268144.25"/>
    <n v="0"/>
    <s v="55-S2 - Retirement"/>
    <m/>
    <x v="1"/>
    <n v="2048"/>
    <b v="0"/>
  </r>
  <r>
    <x v="3"/>
    <s v="0231"/>
    <n v="0"/>
    <n v="0"/>
    <n v="2032"/>
    <n v="1980"/>
    <n v="-32083.45"/>
    <n v="0"/>
    <s v="55-S2 - Retirement"/>
    <m/>
    <x v="1"/>
    <n v="2048"/>
    <b v="0"/>
  </r>
  <r>
    <x v="3"/>
    <s v="0231"/>
    <n v="0"/>
    <n v="0"/>
    <n v="2032"/>
    <n v="1981"/>
    <n v="-141.26"/>
    <n v="0"/>
    <s v="55-S2 - Retirement"/>
    <m/>
    <x v="1"/>
    <n v="2048"/>
    <b v="0"/>
  </r>
  <r>
    <x v="3"/>
    <s v="0231"/>
    <n v="0"/>
    <n v="0"/>
    <n v="2032"/>
    <n v="1982"/>
    <n v="-29213.119999999999"/>
    <n v="0"/>
    <s v="55-S2 - Retirement"/>
    <m/>
    <x v="1"/>
    <n v="2048"/>
    <b v="0"/>
  </r>
  <r>
    <x v="3"/>
    <s v="0231"/>
    <n v="0"/>
    <n v="0"/>
    <n v="2032"/>
    <n v="1984"/>
    <n v="-1629.39"/>
    <n v="0"/>
    <s v="55-S2 - Retirement"/>
    <m/>
    <x v="1"/>
    <n v="2048"/>
    <b v="0"/>
  </r>
  <r>
    <x v="3"/>
    <s v="0231"/>
    <n v="0"/>
    <n v="0"/>
    <n v="2032"/>
    <n v="1987"/>
    <n v="-174.18"/>
    <n v="0"/>
    <s v="55-S2 - Retirement"/>
    <m/>
    <x v="1"/>
    <n v="2048"/>
    <b v="0"/>
  </r>
  <r>
    <x v="3"/>
    <s v="0231"/>
    <n v="0"/>
    <n v="0"/>
    <n v="2032"/>
    <n v="1988"/>
    <n v="-7553.53"/>
    <n v="0"/>
    <s v="55-S2 - Retirement"/>
    <m/>
    <x v="1"/>
    <n v="2048"/>
    <b v="0"/>
  </r>
  <r>
    <x v="3"/>
    <s v="0231"/>
    <n v="0"/>
    <n v="0"/>
    <n v="2032"/>
    <n v="1990"/>
    <n v="-3741.32"/>
    <n v="0"/>
    <s v="55-S2 - Retirement"/>
    <m/>
    <x v="1"/>
    <n v="2048"/>
    <b v="0"/>
  </r>
  <r>
    <x v="3"/>
    <s v="0231"/>
    <n v="0"/>
    <n v="0"/>
    <n v="2032"/>
    <n v="1993"/>
    <n v="-1495.21"/>
    <n v="0"/>
    <s v="55-S2 - Retirement"/>
    <m/>
    <x v="1"/>
    <n v="2048"/>
    <b v="0"/>
  </r>
  <r>
    <x v="3"/>
    <s v="0231"/>
    <n v="0"/>
    <n v="0"/>
    <n v="2032"/>
    <n v="1994"/>
    <n v="-93.75"/>
    <n v="0"/>
    <s v="55-S2 - Retirement"/>
    <m/>
    <x v="1"/>
    <n v="2048"/>
    <b v="0"/>
  </r>
  <r>
    <x v="3"/>
    <s v="0231"/>
    <n v="0"/>
    <n v="0"/>
    <n v="2032"/>
    <n v="1997"/>
    <n v="-1946.62"/>
    <n v="0"/>
    <s v="55-S2 - Retirement"/>
    <m/>
    <x v="1"/>
    <n v="2048"/>
    <b v="0"/>
  </r>
  <r>
    <x v="3"/>
    <s v="0231"/>
    <n v="0"/>
    <n v="0"/>
    <n v="2032"/>
    <n v="2007"/>
    <n v="-46.72"/>
    <n v="0"/>
    <s v="55-S2 - Retirement"/>
    <m/>
    <x v="1"/>
    <n v="2048"/>
    <b v="0"/>
  </r>
  <r>
    <x v="3"/>
    <s v="0231"/>
    <n v="0"/>
    <n v="0"/>
    <n v="2032"/>
    <n v="2010"/>
    <n v="-721.93"/>
    <n v="0"/>
    <s v="55-S2 - Retirement"/>
    <m/>
    <x v="1"/>
    <n v="2048"/>
    <b v="0"/>
  </r>
  <r>
    <x v="3"/>
    <s v="0231"/>
    <n v="0"/>
    <n v="0"/>
    <n v="2033"/>
    <n v="1978"/>
    <n v="-268492.67"/>
    <n v="0"/>
    <s v="55-S2 - Retirement"/>
    <m/>
    <x v="1"/>
    <n v="2048"/>
    <b v="0"/>
  </r>
  <r>
    <x v="3"/>
    <s v="0231"/>
    <n v="0"/>
    <n v="0"/>
    <n v="2033"/>
    <n v="1980"/>
    <n v="-32279.14"/>
    <n v="0"/>
    <s v="55-S2 - Retirement"/>
    <m/>
    <x v="1"/>
    <n v="2048"/>
    <b v="0"/>
  </r>
  <r>
    <x v="3"/>
    <s v="0231"/>
    <n v="0"/>
    <n v="0"/>
    <n v="2033"/>
    <n v="1981"/>
    <n v="-142.46"/>
    <n v="0"/>
    <s v="55-S2 - Retirement"/>
    <m/>
    <x v="1"/>
    <n v="2048"/>
    <b v="0"/>
  </r>
  <r>
    <x v="3"/>
    <s v="0231"/>
    <n v="0"/>
    <n v="0"/>
    <n v="2033"/>
    <n v="1982"/>
    <n v="-29532.51"/>
    <n v="0"/>
    <s v="55-S2 - Retirement"/>
    <m/>
    <x v="1"/>
    <n v="2048"/>
    <b v="0"/>
  </r>
  <r>
    <x v="3"/>
    <s v="0231"/>
    <n v="0"/>
    <n v="0"/>
    <n v="2033"/>
    <n v="1984"/>
    <n v="-1655.77"/>
    <n v="0"/>
    <s v="55-S2 - Retirement"/>
    <m/>
    <x v="1"/>
    <n v="2048"/>
    <b v="0"/>
  </r>
  <r>
    <x v="3"/>
    <s v="0231"/>
    <n v="0"/>
    <n v="0"/>
    <n v="2033"/>
    <n v="1987"/>
    <n v="-178.35"/>
    <n v="0"/>
    <s v="55-S2 - Retirement"/>
    <m/>
    <x v="1"/>
    <n v="2048"/>
    <b v="0"/>
  </r>
  <r>
    <x v="3"/>
    <s v="0231"/>
    <n v="0"/>
    <n v="0"/>
    <n v="2033"/>
    <n v="1988"/>
    <n v="-7760.84"/>
    <n v="0"/>
    <s v="55-S2 - Retirement"/>
    <m/>
    <x v="1"/>
    <n v="2048"/>
    <b v="0"/>
  </r>
  <r>
    <x v="3"/>
    <s v="0231"/>
    <n v="0"/>
    <n v="0"/>
    <n v="2033"/>
    <n v="1990"/>
    <n v="-3862.89"/>
    <n v="0"/>
    <s v="55-S2 - Retirement"/>
    <m/>
    <x v="1"/>
    <n v="2048"/>
    <b v="0"/>
  </r>
  <r>
    <x v="3"/>
    <s v="0231"/>
    <n v="0"/>
    <n v="0"/>
    <n v="2033"/>
    <n v="1993"/>
    <n v="-1557.31"/>
    <n v="0"/>
    <s v="55-S2 - Retirement"/>
    <m/>
    <x v="1"/>
    <n v="2048"/>
    <b v="0"/>
  </r>
  <r>
    <x v="3"/>
    <s v="0231"/>
    <n v="0"/>
    <n v="0"/>
    <n v="2033"/>
    <n v="1994"/>
    <n v="-98.19"/>
    <n v="0"/>
    <s v="55-S2 - Retirement"/>
    <m/>
    <x v="1"/>
    <n v="2048"/>
    <b v="0"/>
  </r>
  <r>
    <x v="3"/>
    <s v="0231"/>
    <n v="0"/>
    <n v="0"/>
    <n v="2033"/>
    <n v="1997"/>
    <n v="-2054.63"/>
    <n v="0"/>
    <s v="55-S2 - Retirement"/>
    <m/>
    <x v="1"/>
    <n v="2048"/>
    <b v="0"/>
  </r>
  <r>
    <x v="3"/>
    <s v="0231"/>
    <n v="0"/>
    <n v="0"/>
    <n v="2033"/>
    <n v="2007"/>
    <n v="-51.64"/>
    <n v="0"/>
    <s v="55-S2 - Retirement"/>
    <m/>
    <x v="1"/>
    <n v="2048"/>
    <b v="0"/>
  </r>
  <r>
    <x v="3"/>
    <s v="0231"/>
    <n v="0"/>
    <n v="0"/>
    <n v="2033"/>
    <n v="2010"/>
    <n v="-817.45"/>
    <n v="0"/>
    <s v="55-S2 - Retirement"/>
    <m/>
    <x v="1"/>
    <n v="2048"/>
    <b v="0"/>
  </r>
  <r>
    <x v="3"/>
    <s v="0231"/>
    <n v="0"/>
    <n v="0"/>
    <n v="2034"/>
    <n v="1978"/>
    <n v="-268144.25"/>
    <n v="0"/>
    <s v="55-S2 - Retirement"/>
    <m/>
    <x v="1"/>
    <n v="2048"/>
    <b v="0"/>
  </r>
  <r>
    <x v="3"/>
    <s v="0231"/>
    <n v="0"/>
    <n v="0"/>
    <n v="2034"/>
    <n v="1980"/>
    <n v="-32398.85"/>
    <n v="0"/>
    <s v="55-S2 - Retirement"/>
    <m/>
    <x v="1"/>
    <n v="2048"/>
    <b v="0"/>
  </r>
  <r>
    <x v="3"/>
    <s v="0231"/>
    <n v="0"/>
    <n v="0"/>
    <n v="2034"/>
    <n v="1981"/>
    <n v="-143.33000000000001"/>
    <n v="0"/>
    <s v="55-S2 - Retirement"/>
    <m/>
    <x v="1"/>
    <n v="2048"/>
    <b v="0"/>
  </r>
  <r>
    <x v="3"/>
    <s v="0231"/>
    <n v="0"/>
    <n v="0"/>
    <n v="2034"/>
    <n v="1982"/>
    <n v="-29783.68"/>
    <n v="0"/>
    <s v="55-S2 - Retirement"/>
    <m/>
    <x v="1"/>
    <n v="2048"/>
    <b v="0"/>
  </r>
  <r>
    <x v="3"/>
    <s v="0231"/>
    <n v="0"/>
    <n v="0"/>
    <n v="2034"/>
    <n v="1984"/>
    <n v="-1679.46"/>
    <n v="0"/>
    <s v="55-S2 - Retirement"/>
    <m/>
    <x v="1"/>
    <n v="2048"/>
    <b v="0"/>
  </r>
  <r>
    <x v="3"/>
    <s v="0231"/>
    <n v="0"/>
    <n v="0"/>
    <n v="2034"/>
    <n v="1987"/>
    <n v="-182.14"/>
    <n v="0"/>
    <s v="55-S2 - Retirement"/>
    <m/>
    <x v="1"/>
    <n v="2048"/>
    <b v="0"/>
  </r>
  <r>
    <x v="3"/>
    <s v="0231"/>
    <n v="0"/>
    <n v="0"/>
    <n v="2034"/>
    <n v="1988"/>
    <n v="-7946.54"/>
    <n v="0"/>
    <s v="55-S2 - Retirement"/>
    <m/>
    <x v="1"/>
    <n v="2048"/>
    <b v="0"/>
  </r>
  <r>
    <x v="3"/>
    <s v="0231"/>
    <n v="0"/>
    <n v="0"/>
    <n v="2034"/>
    <n v="1990"/>
    <n v="-3980.46"/>
    <n v="0"/>
    <s v="55-S2 - Retirement"/>
    <m/>
    <x v="1"/>
    <n v="2048"/>
    <b v="0"/>
  </r>
  <r>
    <x v="3"/>
    <s v="0231"/>
    <n v="0"/>
    <n v="0"/>
    <n v="2034"/>
    <n v="1993"/>
    <n v="-1617.14"/>
    <n v="0"/>
    <s v="55-S2 - Retirement"/>
    <m/>
    <x v="1"/>
    <n v="2048"/>
    <b v="0"/>
  </r>
  <r>
    <x v="3"/>
    <s v="0231"/>
    <n v="0"/>
    <n v="0"/>
    <n v="2034"/>
    <n v="1994"/>
    <n v="-102.27"/>
    <n v="0"/>
    <s v="55-S2 - Retirement"/>
    <m/>
    <x v="1"/>
    <n v="2048"/>
    <b v="0"/>
  </r>
  <r>
    <x v="3"/>
    <s v="0231"/>
    <n v="0"/>
    <n v="0"/>
    <n v="2034"/>
    <n v="1997"/>
    <n v="-2161.11"/>
    <n v="0"/>
    <s v="55-S2 - Retirement"/>
    <m/>
    <x v="1"/>
    <n v="2048"/>
    <b v="0"/>
  </r>
  <r>
    <x v="3"/>
    <s v="0231"/>
    <n v="0"/>
    <n v="0"/>
    <n v="2034"/>
    <n v="2007"/>
    <n v="-56.75"/>
    <n v="0"/>
    <s v="55-S2 - Retirement"/>
    <m/>
    <x v="1"/>
    <n v="2048"/>
    <b v="0"/>
  </r>
  <r>
    <x v="3"/>
    <s v="0231"/>
    <n v="0"/>
    <n v="0"/>
    <n v="2034"/>
    <n v="2010"/>
    <n v="-915.69"/>
    <n v="0"/>
    <s v="55-S2 - Retirement"/>
    <m/>
    <x v="1"/>
    <n v="2048"/>
    <b v="0"/>
  </r>
  <r>
    <x v="3"/>
    <s v="0231"/>
    <n v="0"/>
    <n v="0"/>
    <n v="2035"/>
    <n v="1978"/>
    <n v="-267152.92"/>
    <n v="0"/>
    <s v="55-S2 - Retirement"/>
    <m/>
    <x v="1"/>
    <n v="2048"/>
    <b v="0"/>
  </r>
  <r>
    <x v="3"/>
    <s v="0231"/>
    <n v="0"/>
    <n v="0"/>
    <n v="2035"/>
    <n v="1980"/>
    <n v="-32440.95"/>
    <n v="0"/>
    <s v="55-S2 - Retirement"/>
    <m/>
    <x v="1"/>
    <n v="2048"/>
    <b v="0"/>
  </r>
  <r>
    <x v="3"/>
    <s v="0231"/>
    <n v="0"/>
    <n v="0"/>
    <n v="2035"/>
    <n v="1981"/>
    <n v="-143.86000000000001"/>
    <n v="0"/>
    <s v="55-S2 - Retirement"/>
    <m/>
    <x v="1"/>
    <n v="2048"/>
    <b v="0"/>
  </r>
  <r>
    <x v="3"/>
    <s v="0231"/>
    <n v="0"/>
    <n v="0"/>
    <n v="2035"/>
    <n v="1982"/>
    <n v="-29965.35"/>
    <n v="0"/>
    <s v="55-S2 - Retirement"/>
    <m/>
    <x v="1"/>
    <n v="2048"/>
    <b v="0"/>
  </r>
  <r>
    <x v="3"/>
    <s v="0231"/>
    <n v="0"/>
    <n v="0"/>
    <n v="2035"/>
    <n v="1984"/>
    <n v="-1697.82"/>
    <n v="0"/>
    <s v="55-S2 - Retirement"/>
    <m/>
    <x v="1"/>
    <n v="2048"/>
    <b v="0"/>
  </r>
  <r>
    <x v="3"/>
    <s v="0231"/>
    <n v="0"/>
    <n v="0"/>
    <n v="2035"/>
    <n v="1987"/>
    <n v="-185.55"/>
    <n v="0"/>
    <s v="55-S2 - Retirement"/>
    <m/>
    <x v="1"/>
    <n v="2048"/>
    <b v="0"/>
  </r>
  <r>
    <x v="3"/>
    <s v="0231"/>
    <n v="0"/>
    <n v="0"/>
    <n v="2035"/>
    <n v="1988"/>
    <n v="-8115.77"/>
    <n v="0"/>
    <s v="55-S2 - Retirement"/>
    <m/>
    <x v="1"/>
    <n v="2048"/>
    <b v="0"/>
  </r>
  <r>
    <x v="3"/>
    <s v="0231"/>
    <n v="0"/>
    <n v="0"/>
    <n v="2035"/>
    <n v="1990"/>
    <n v="-4089.71"/>
    <n v="0"/>
    <s v="55-S2 - Retirement"/>
    <m/>
    <x v="1"/>
    <n v="2048"/>
    <b v="0"/>
  </r>
  <r>
    <x v="3"/>
    <s v="0231"/>
    <n v="0"/>
    <n v="0"/>
    <n v="2035"/>
    <n v="1993"/>
    <n v="-1674.4"/>
    <n v="0"/>
    <s v="55-S2 - Retirement"/>
    <m/>
    <x v="1"/>
    <n v="2048"/>
    <b v="0"/>
  </r>
  <r>
    <x v="3"/>
    <s v="0231"/>
    <n v="0"/>
    <n v="0"/>
    <n v="2035"/>
    <n v="1994"/>
    <n v="-106.2"/>
    <n v="0"/>
    <s v="55-S2 - Retirement"/>
    <m/>
    <x v="1"/>
    <n v="2048"/>
    <b v="0"/>
  </r>
  <r>
    <x v="3"/>
    <s v="0231"/>
    <n v="0"/>
    <n v="0"/>
    <n v="2035"/>
    <n v="1997"/>
    <n v="-2265.66"/>
    <n v="0"/>
    <s v="55-S2 - Retirement"/>
    <m/>
    <x v="1"/>
    <n v="2048"/>
    <b v="0"/>
  </r>
  <r>
    <x v="3"/>
    <s v="0231"/>
    <n v="0"/>
    <n v="0"/>
    <n v="2035"/>
    <n v="2007"/>
    <n v="-62.33"/>
    <n v="0"/>
    <s v="55-S2 - Retirement"/>
    <m/>
    <x v="1"/>
    <n v="2048"/>
    <b v="0"/>
  </r>
  <r>
    <x v="3"/>
    <s v="0231"/>
    <n v="0"/>
    <n v="0"/>
    <n v="2035"/>
    <n v="2010"/>
    <n v="-1018.71"/>
    <n v="0"/>
    <s v="55-S2 - Retirement"/>
    <m/>
    <x v="1"/>
    <n v="2048"/>
    <b v="0"/>
  </r>
  <r>
    <x v="3"/>
    <s v="0231"/>
    <n v="0"/>
    <n v="0"/>
    <n v="2036"/>
    <n v="1978"/>
    <n v="-265534.57"/>
    <n v="0"/>
    <s v="55-S2 - Retirement"/>
    <m/>
    <x v="1"/>
    <n v="2048"/>
    <b v="0"/>
  </r>
  <r>
    <x v="3"/>
    <s v="0231"/>
    <n v="0"/>
    <n v="0"/>
    <n v="2036"/>
    <n v="1980"/>
    <n v="-32398.85"/>
    <n v="0"/>
    <s v="55-S2 - Retirement"/>
    <m/>
    <x v="1"/>
    <n v="2048"/>
    <b v="0"/>
  </r>
  <r>
    <x v="3"/>
    <s v="0231"/>
    <n v="0"/>
    <n v="0"/>
    <n v="2036"/>
    <n v="1981"/>
    <n v="-144.05000000000001"/>
    <n v="0"/>
    <s v="55-S2 - Retirement"/>
    <m/>
    <x v="1"/>
    <n v="2048"/>
    <b v="0"/>
  </r>
  <r>
    <x v="3"/>
    <s v="0231"/>
    <n v="0"/>
    <n v="0"/>
    <n v="2036"/>
    <n v="1982"/>
    <n v="-30076.47"/>
    <n v="0"/>
    <s v="55-S2 - Retirement"/>
    <m/>
    <x v="1"/>
    <n v="2048"/>
    <b v="0"/>
  </r>
  <r>
    <x v="3"/>
    <s v="0231"/>
    <n v="0"/>
    <n v="0"/>
    <n v="2036"/>
    <n v="1984"/>
    <n v="-1712.26"/>
    <n v="0"/>
    <s v="55-S2 - Retirement"/>
    <m/>
    <x v="1"/>
    <n v="2048"/>
    <b v="0"/>
  </r>
  <r>
    <x v="3"/>
    <s v="0231"/>
    <n v="0"/>
    <n v="0"/>
    <n v="2036"/>
    <n v="1987"/>
    <n v="-188.56"/>
    <n v="0"/>
    <s v="55-S2 - Retirement"/>
    <m/>
    <x v="1"/>
    <n v="2048"/>
    <b v="0"/>
  </r>
  <r>
    <x v="3"/>
    <s v="0231"/>
    <n v="0"/>
    <n v="0"/>
    <n v="2036"/>
    <n v="1988"/>
    <n v="-8267.65"/>
    <n v="0"/>
    <s v="55-S2 - Retirement"/>
    <m/>
    <x v="1"/>
    <n v="2048"/>
    <b v="0"/>
  </r>
  <r>
    <x v="3"/>
    <s v="0231"/>
    <n v="0"/>
    <n v="0"/>
    <n v="2036"/>
    <n v="1990"/>
    <n v="-4187.5600000000004"/>
    <n v="0"/>
    <s v="55-S2 - Retirement"/>
    <m/>
    <x v="1"/>
    <n v="2048"/>
    <b v="0"/>
  </r>
  <r>
    <x v="3"/>
    <s v="0231"/>
    <n v="0"/>
    <n v="0"/>
    <n v="2036"/>
    <n v="1993"/>
    <n v="-1728.81"/>
    <n v="0"/>
    <s v="55-S2 - Retirement"/>
    <m/>
    <x v="1"/>
    <n v="2048"/>
    <b v="0"/>
  </r>
  <r>
    <x v="3"/>
    <s v="0231"/>
    <n v="0"/>
    <n v="0"/>
    <n v="2036"/>
    <n v="1994"/>
    <n v="-109.96"/>
    <n v="0"/>
    <s v="55-S2 - Retirement"/>
    <m/>
    <x v="1"/>
    <n v="2048"/>
    <b v="0"/>
  </r>
  <r>
    <x v="3"/>
    <s v="0231"/>
    <n v="0"/>
    <n v="0"/>
    <n v="2036"/>
    <n v="1997"/>
    <n v="-2373.13"/>
    <n v="0"/>
    <s v="55-S2 - Retirement"/>
    <m/>
    <x v="1"/>
    <n v="2048"/>
    <b v="0"/>
  </r>
  <r>
    <x v="3"/>
    <s v="0231"/>
    <n v="0"/>
    <n v="0"/>
    <n v="2036"/>
    <n v="2007"/>
    <n v="-67.760000000000005"/>
    <n v="0"/>
    <s v="55-S2 - Retirement"/>
    <m/>
    <x v="1"/>
    <n v="2048"/>
    <b v="0"/>
  </r>
  <r>
    <x v="3"/>
    <s v="0231"/>
    <n v="0"/>
    <n v="0"/>
    <n v="2036"/>
    <n v="2010"/>
    <n v="-1126.1300000000001"/>
    <n v="0"/>
    <s v="55-S2 - Retirement"/>
    <m/>
    <x v="1"/>
    <n v="2048"/>
    <b v="0"/>
  </r>
  <r>
    <x v="3"/>
    <s v="0231"/>
    <n v="0"/>
    <n v="0"/>
    <n v="2037"/>
    <n v="1978"/>
    <n v="-263294.63"/>
    <n v="0"/>
    <s v="55-S2 - Retirement"/>
    <m/>
    <x v="1"/>
    <n v="2048"/>
    <b v="0"/>
  </r>
  <r>
    <x v="3"/>
    <s v="0231"/>
    <n v="0"/>
    <n v="0"/>
    <n v="2037"/>
    <n v="1980"/>
    <n v="-32279.07"/>
    <n v="0"/>
    <s v="55-S2 - Retirement"/>
    <m/>
    <x v="1"/>
    <n v="2048"/>
    <b v="0"/>
  </r>
  <r>
    <x v="3"/>
    <s v="0231"/>
    <n v="0"/>
    <n v="0"/>
    <n v="2037"/>
    <n v="1981"/>
    <n v="-143.86000000000001"/>
    <n v="0"/>
    <s v="55-S2 - Retirement"/>
    <m/>
    <x v="1"/>
    <n v="2048"/>
    <b v="0"/>
  </r>
  <r>
    <x v="3"/>
    <s v="0231"/>
    <n v="0"/>
    <n v="0"/>
    <n v="2037"/>
    <n v="1982"/>
    <n v="-30115.55"/>
    <n v="0"/>
    <s v="55-S2 - Retirement"/>
    <m/>
    <x v="1"/>
    <n v="2048"/>
    <b v="0"/>
  </r>
  <r>
    <x v="3"/>
    <s v="0231"/>
    <n v="0"/>
    <n v="0"/>
    <n v="2037"/>
    <n v="1984"/>
    <n v="-1722.7"/>
    <n v="0"/>
    <s v="55-S2 - Retirement"/>
    <m/>
    <x v="1"/>
    <n v="2048"/>
    <b v="0"/>
  </r>
  <r>
    <x v="3"/>
    <s v="0231"/>
    <n v="0"/>
    <n v="0"/>
    <n v="2037"/>
    <n v="1987"/>
    <n v="-191.25"/>
    <n v="0"/>
    <s v="55-S2 - Retirement"/>
    <m/>
    <x v="1"/>
    <n v="2048"/>
    <b v="0"/>
  </r>
  <r>
    <x v="3"/>
    <s v="0231"/>
    <n v="0"/>
    <n v="0"/>
    <n v="2037"/>
    <n v="1988"/>
    <n v="-8401.51"/>
    <n v="0"/>
    <s v="55-S2 - Retirement"/>
    <m/>
    <x v="1"/>
    <n v="2048"/>
    <b v="0"/>
  </r>
  <r>
    <x v="3"/>
    <s v="0231"/>
    <n v="0"/>
    <n v="0"/>
    <n v="2037"/>
    <n v="1990"/>
    <n v="-4276.74"/>
    <n v="0"/>
    <s v="55-S2 - Retirement"/>
    <m/>
    <x v="1"/>
    <n v="2048"/>
    <b v="0"/>
  </r>
  <r>
    <x v="3"/>
    <s v="0231"/>
    <n v="0"/>
    <n v="0"/>
    <n v="2037"/>
    <n v="1993"/>
    <n v="-1781.42"/>
    <n v="0"/>
    <s v="55-S2 - Retirement"/>
    <m/>
    <x v="1"/>
    <n v="2048"/>
    <b v="0"/>
  </r>
  <r>
    <x v="3"/>
    <s v="0231"/>
    <n v="0"/>
    <n v="0"/>
    <n v="2037"/>
    <n v="1994"/>
    <n v="-113.53"/>
    <n v="0"/>
    <s v="55-S2 - Retirement"/>
    <m/>
    <x v="1"/>
    <n v="2048"/>
    <b v="0"/>
  </r>
  <r>
    <x v="3"/>
    <s v="0231"/>
    <n v="0"/>
    <n v="0"/>
    <n v="2037"/>
    <n v="1997"/>
    <n v="-2471.6799999999998"/>
    <n v="0"/>
    <s v="55-S2 - Retirement"/>
    <m/>
    <x v="1"/>
    <n v="2048"/>
    <b v="0"/>
  </r>
  <r>
    <x v="3"/>
    <s v="0231"/>
    <n v="0"/>
    <n v="0"/>
    <n v="2037"/>
    <n v="2007"/>
    <n v="-73.3"/>
    <n v="0"/>
    <s v="55-S2 - Retirement"/>
    <m/>
    <x v="1"/>
    <n v="2048"/>
    <b v="0"/>
  </r>
  <r>
    <x v="3"/>
    <s v="0231"/>
    <n v="0"/>
    <n v="0"/>
    <n v="2037"/>
    <n v="2010"/>
    <n v="-1237.5899999999999"/>
    <n v="0"/>
    <s v="55-S2 - Retirement"/>
    <m/>
    <x v="1"/>
    <n v="2048"/>
    <b v="0"/>
  </r>
  <r>
    <x v="3"/>
    <s v="0231"/>
    <n v="0"/>
    <n v="0"/>
    <n v="2038"/>
    <n v="1978"/>
    <n v="-260447.12"/>
    <n v="0"/>
    <s v="55-S2 - Retirement"/>
    <m/>
    <x v="1"/>
    <n v="2048"/>
    <b v="0"/>
  </r>
  <r>
    <x v="3"/>
    <s v="0231"/>
    <n v="0"/>
    <n v="0"/>
    <n v="2038"/>
    <n v="1980"/>
    <n v="-32083.53"/>
    <n v="0"/>
    <s v="55-S2 - Retirement"/>
    <m/>
    <x v="1"/>
    <n v="2048"/>
    <b v="0"/>
  </r>
  <r>
    <x v="3"/>
    <s v="0231"/>
    <n v="0"/>
    <n v="0"/>
    <n v="2038"/>
    <n v="1981"/>
    <n v="-143.33000000000001"/>
    <n v="0"/>
    <s v="55-S2 - Retirement"/>
    <m/>
    <x v="1"/>
    <n v="2048"/>
    <b v="0"/>
  </r>
  <r>
    <x v="3"/>
    <s v="0231"/>
    <n v="0"/>
    <n v="0"/>
    <n v="2038"/>
    <n v="1982"/>
    <n v="-30076.47"/>
    <n v="0"/>
    <s v="55-S2 - Retirement"/>
    <m/>
    <x v="1"/>
    <n v="2048"/>
    <b v="0"/>
  </r>
  <r>
    <x v="3"/>
    <s v="0231"/>
    <n v="0"/>
    <n v="0"/>
    <n v="2038"/>
    <n v="1984"/>
    <n v="-1729.09"/>
    <n v="0"/>
    <s v="55-S2 - Retirement"/>
    <m/>
    <x v="1"/>
    <n v="2048"/>
    <b v="0"/>
  </r>
  <r>
    <x v="3"/>
    <s v="0231"/>
    <n v="0"/>
    <n v="0"/>
    <n v="2038"/>
    <n v="1987"/>
    <n v="-193.35"/>
    <n v="0"/>
    <s v="55-S2 - Retirement"/>
    <m/>
    <x v="1"/>
    <n v="2048"/>
    <b v="0"/>
  </r>
  <r>
    <x v="3"/>
    <s v="0231"/>
    <n v="0"/>
    <n v="0"/>
    <n v="2038"/>
    <n v="1988"/>
    <n v="-8521.69"/>
    <n v="0"/>
    <s v="55-S2 - Retirement"/>
    <m/>
    <x v="1"/>
    <n v="2048"/>
    <b v="0"/>
  </r>
  <r>
    <x v="3"/>
    <s v="0231"/>
    <n v="0"/>
    <n v="0"/>
    <n v="2038"/>
    <n v="1990"/>
    <n v="-4356.78"/>
    <n v="0"/>
    <s v="55-S2 - Retirement"/>
    <m/>
    <x v="1"/>
    <n v="2048"/>
    <b v="0"/>
  </r>
  <r>
    <x v="3"/>
    <s v="0231"/>
    <n v="0"/>
    <n v="0"/>
    <n v="2038"/>
    <n v="1993"/>
    <n v="-1830.32"/>
    <n v="0"/>
    <s v="55-S2 - Retirement"/>
    <m/>
    <x v="1"/>
    <n v="2048"/>
    <b v="0"/>
  </r>
  <r>
    <x v="3"/>
    <s v="0231"/>
    <n v="0"/>
    <n v="0"/>
    <n v="2038"/>
    <n v="1994"/>
    <n v="-116.99"/>
    <n v="0"/>
    <s v="55-S2 - Retirement"/>
    <m/>
    <x v="1"/>
    <n v="2048"/>
    <b v="0"/>
  </r>
  <r>
    <x v="3"/>
    <s v="0231"/>
    <n v="0"/>
    <n v="0"/>
    <n v="2038"/>
    <n v="1997"/>
    <n v="-2566.64"/>
    <n v="0"/>
    <s v="55-S2 - Retirement"/>
    <m/>
    <x v="1"/>
    <n v="2048"/>
    <b v="0"/>
  </r>
  <r>
    <x v="3"/>
    <s v="0231"/>
    <n v="0"/>
    <n v="0"/>
    <n v="2038"/>
    <n v="2007"/>
    <n v="-78.930000000000007"/>
    <n v="0"/>
    <s v="55-S2 - Retirement"/>
    <m/>
    <x v="1"/>
    <n v="2048"/>
    <b v="0"/>
  </r>
  <r>
    <x v="3"/>
    <s v="0231"/>
    <n v="0"/>
    <n v="0"/>
    <n v="2038"/>
    <n v="2010"/>
    <n v="-1359.16"/>
    <n v="0"/>
    <s v="55-S2 - Retirement"/>
    <m/>
    <x v="1"/>
    <n v="2048"/>
    <b v="0"/>
  </r>
  <r>
    <x v="3"/>
    <s v="0231"/>
    <n v="0"/>
    <n v="0"/>
    <n v="2039"/>
    <n v="1978"/>
    <n v="-256772.96"/>
    <n v="0"/>
    <s v="55-S2 - Retirement"/>
    <m/>
    <x v="1"/>
    <n v="2048"/>
    <b v="0"/>
  </r>
  <r>
    <x v="3"/>
    <s v="0231"/>
    <n v="0"/>
    <n v="0"/>
    <n v="2039"/>
    <n v="1980"/>
    <n v="-31812.89"/>
    <n v="0"/>
    <s v="55-S2 - Retirement"/>
    <m/>
    <x v="1"/>
    <n v="2048"/>
    <b v="0"/>
  </r>
  <r>
    <x v="3"/>
    <s v="0231"/>
    <n v="0"/>
    <n v="0"/>
    <n v="2039"/>
    <n v="1981"/>
    <n v="-142.46"/>
    <n v="0"/>
    <s v="55-S2 - Retirement"/>
    <m/>
    <x v="1"/>
    <n v="2048"/>
    <b v="0"/>
  </r>
  <r>
    <x v="3"/>
    <s v="0231"/>
    <n v="0"/>
    <n v="0"/>
    <n v="2039"/>
    <n v="1982"/>
    <n v="-29965.279999999999"/>
    <n v="0"/>
    <s v="55-S2 - Retirement"/>
    <m/>
    <x v="1"/>
    <n v="2048"/>
    <b v="0"/>
  </r>
  <r>
    <x v="3"/>
    <s v="0231"/>
    <n v="0"/>
    <n v="0"/>
    <n v="2039"/>
    <n v="1984"/>
    <n v="-1731.34"/>
    <n v="0"/>
    <s v="55-S2 - Retirement"/>
    <m/>
    <x v="1"/>
    <n v="2048"/>
    <b v="0"/>
  </r>
  <r>
    <x v="3"/>
    <s v="0231"/>
    <n v="0"/>
    <n v="0"/>
    <n v="2039"/>
    <n v="1987"/>
    <n v="-194.99"/>
    <n v="0"/>
    <s v="55-S2 - Retirement"/>
    <m/>
    <x v="1"/>
    <n v="2048"/>
    <b v="0"/>
  </r>
  <r>
    <x v="3"/>
    <s v="0231"/>
    <n v="0"/>
    <n v="0"/>
    <n v="2039"/>
    <n v="1988"/>
    <n v="-8614.86"/>
    <n v="0"/>
    <s v="55-S2 - Retirement"/>
    <m/>
    <x v="1"/>
    <n v="2048"/>
    <b v="0"/>
  </r>
  <r>
    <x v="3"/>
    <s v="0231"/>
    <n v="0"/>
    <n v="0"/>
    <n v="2039"/>
    <n v="1990"/>
    <n v="-4427.32"/>
    <n v="0"/>
    <s v="55-S2 - Retirement"/>
    <m/>
    <x v="1"/>
    <n v="2048"/>
    <b v="0"/>
  </r>
  <r>
    <x v="3"/>
    <s v="0231"/>
    <n v="0"/>
    <n v="0"/>
    <n v="2039"/>
    <n v="1993"/>
    <n v="-1874.11"/>
    <n v="0"/>
    <s v="55-S2 - Retirement"/>
    <m/>
    <x v="1"/>
    <n v="2048"/>
    <b v="0"/>
  </r>
  <r>
    <x v="3"/>
    <s v="0231"/>
    <n v="0"/>
    <n v="0"/>
    <n v="2039"/>
    <n v="1994"/>
    <n v="-120.2"/>
    <n v="0"/>
    <s v="55-S2 - Retirement"/>
    <m/>
    <x v="1"/>
    <n v="2048"/>
    <b v="0"/>
  </r>
  <r>
    <x v="3"/>
    <s v="0231"/>
    <n v="0"/>
    <n v="0"/>
    <n v="2039"/>
    <n v="1997"/>
    <n v="-2657.52"/>
    <n v="0"/>
    <s v="55-S2 - Retirement"/>
    <m/>
    <x v="1"/>
    <n v="2048"/>
    <b v="0"/>
  </r>
  <r>
    <x v="3"/>
    <s v="0231"/>
    <n v="0"/>
    <n v="0"/>
    <n v="2039"/>
    <n v="2007"/>
    <n v="-84.63"/>
    <n v="0"/>
    <s v="55-S2 - Retirement"/>
    <m/>
    <x v="1"/>
    <n v="2048"/>
    <b v="0"/>
  </r>
  <r>
    <x v="3"/>
    <s v="0231"/>
    <n v="0"/>
    <n v="0"/>
    <n v="2039"/>
    <n v="2010"/>
    <n v="-1477.57"/>
    <n v="0"/>
    <s v="55-S2 - Retirement"/>
    <m/>
    <x v="1"/>
    <n v="2048"/>
    <b v="0"/>
  </r>
  <r>
    <x v="3"/>
    <s v="0231"/>
    <n v="0"/>
    <n v="0"/>
    <n v="2040"/>
    <n v="1978"/>
    <n v="-252683.91"/>
    <n v="0"/>
    <s v="55-S2 - Retirement"/>
    <m/>
    <x v="1"/>
    <n v="2048"/>
    <b v="0"/>
  </r>
  <r>
    <x v="3"/>
    <s v="0231"/>
    <n v="0"/>
    <n v="0"/>
    <n v="2040"/>
    <n v="1980"/>
    <n v="-31468.83"/>
    <n v="0"/>
    <s v="55-S2 - Retirement"/>
    <m/>
    <x v="1"/>
    <n v="2048"/>
    <b v="0"/>
  </r>
  <r>
    <x v="3"/>
    <s v="0231"/>
    <n v="0"/>
    <n v="0"/>
    <n v="2040"/>
    <n v="1981"/>
    <n v="-141.26"/>
    <n v="0"/>
    <s v="55-S2 - Retirement"/>
    <m/>
    <x v="1"/>
    <n v="2048"/>
    <b v="0"/>
  </r>
  <r>
    <x v="3"/>
    <s v="0231"/>
    <n v="0"/>
    <n v="0"/>
    <n v="2040"/>
    <n v="1982"/>
    <n v="-29783.75"/>
    <n v="0"/>
    <s v="55-S2 - Retirement"/>
    <m/>
    <x v="1"/>
    <n v="2048"/>
    <b v="0"/>
  </r>
  <r>
    <x v="3"/>
    <s v="0231"/>
    <n v="0"/>
    <n v="0"/>
    <n v="2040"/>
    <n v="1984"/>
    <n v="-1729.09"/>
    <n v="0"/>
    <s v="55-S2 - Retirement"/>
    <m/>
    <x v="1"/>
    <n v="2048"/>
    <b v="0"/>
  </r>
  <r>
    <x v="3"/>
    <s v="0231"/>
    <n v="0"/>
    <n v="0"/>
    <n v="2040"/>
    <n v="1987"/>
    <n v="-196.18"/>
    <n v="0"/>
    <s v="55-S2 - Retirement"/>
    <m/>
    <x v="1"/>
    <n v="2048"/>
    <b v="0"/>
  </r>
  <r>
    <x v="3"/>
    <s v="0231"/>
    <n v="0"/>
    <n v="0"/>
    <n v="2040"/>
    <n v="1988"/>
    <n v="-8688.1299999999992"/>
    <n v="0"/>
    <s v="55-S2 - Retirement"/>
    <m/>
    <x v="1"/>
    <n v="2048"/>
    <b v="0"/>
  </r>
  <r>
    <x v="3"/>
    <s v="0231"/>
    <n v="0"/>
    <n v="0"/>
    <n v="2040"/>
    <n v="1990"/>
    <n v="-4490.6499999999996"/>
    <n v="0"/>
    <s v="55-S2 - Retirement"/>
    <m/>
    <x v="1"/>
    <n v="2048"/>
    <b v="0"/>
  </r>
  <r>
    <x v="3"/>
    <s v="0231"/>
    <n v="0"/>
    <n v="0"/>
    <n v="2040"/>
    <n v="1993"/>
    <n v="-1914.02"/>
    <n v="0"/>
    <s v="55-S2 - Retirement"/>
    <m/>
    <x v="1"/>
    <n v="2048"/>
    <b v="0"/>
  </r>
  <r>
    <x v="3"/>
    <s v="0231"/>
    <n v="0"/>
    <n v="0"/>
    <n v="2040"/>
    <n v="1994"/>
    <n v="-123.07"/>
    <n v="0"/>
    <s v="55-S2 - Retirement"/>
    <m/>
    <x v="1"/>
    <n v="2048"/>
    <b v="0"/>
  </r>
  <r>
    <x v="3"/>
    <s v="0231"/>
    <n v="0"/>
    <n v="0"/>
    <n v="2040"/>
    <n v="1997"/>
    <n v="-2743.88"/>
    <n v="0"/>
    <s v="55-S2 - Retirement"/>
    <m/>
    <x v="1"/>
    <n v="2048"/>
    <b v="0"/>
  </r>
  <r>
    <x v="3"/>
    <s v="0231"/>
    <n v="0"/>
    <n v="0"/>
    <n v="2040"/>
    <n v="2007"/>
    <n v="-90.52"/>
    <n v="0"/>
    <s v="55-S2 - Retirement"/>
    <m/>
    <x v="1"/>
    <n v="2048"/>
    <b v="0"/>
  </r>
  <r>
    <x v="3"/>
    <s v="0231"/>
    <n v="0"/>
    <n v="0"/>
    <n v="2040"/>
    <n v="2010"/>
    <n v="-1598.41"/>
    <n v="0"/>
    <s v="55-S2 - Retirement"/>
    <m/>
    <x v="1"/>
    <n v="2048"/>
    <b v="0"/>
  </r>
  <r>
    <x v="3"/>
    <s v="0231"/>
    <n v="0"/>
    <n v="0"/>
    <n v="2041"/>
    <n v="1978"/>
    <n v="-248041.11"/>
    <n v="0"/>
    <s v="55-S2 - Retirement"/>
    <m/>
    <x v="1"/>
    <n v="2048"/>
    <b v="0"/>
  </r>
  <r>
    <x v="3"/>
    <s v="0231"/>
    <n v="0"/>
    <n v="0"/>
    <n v="2041"/>
    <n v="1980"/>
    <n v="-31024.9"/>
    <n v="0"/>
    <s v="55-S2 - Retirement"/>
    <m/>
    <x v="1"/>
    <n v="2048"/>
    <b v="0"/>
  </r>
  <r>
    <x v="3"/>
    <s v="0231"/>
    <n v="0"/>
    <n v="0"/>
    <n v="2041"/>
    <n v="1981"/>
    <n v="-139.72999999999999"/>
    <n v="0"/>
    <s v="55-S2 - Retirement"/>
    <m/>
    <x v="1"/>
    <n v="2048"/>
    <b v="0"/>
  </r>
  <r>
    <x v="3"/>
    <s v="0231"/>
    <n v="0"/>
    <n v="0"/>
    <n v="2041"/>
    <n v="1982"/>
    <n v="-29532.51"/>
    <n v="0"/>
    <s v="55-S2 - Retirement"/>
    <m/>
    <x v="1"/>
    <n v="2048"/>
    <b v="0"/>
  </r>
  <r>
    <x v="3"/>
    <s v="0231"/>
    <n v="0"/>
    <n v="0"/>
    <n v="2041"/>
    <n v="1984"/>
    <n v="-1722.7"/>
    <n v="0"/>
    <s v="55-S2 - Retirement"/>
    <m/>
    <x v="1"/>
    <n v="2048"/>
    <b v="0"/>
  </r>
  <r>
    <x v="3"/>
    <s v="0231"/>
    <n v="0"/>
    <n v="0"/>
    <n v="2041"/>
    <n v="1987"/>
    <n v="-196.91"/>
    <n v="0"/>
    <s v="55-S2 - Retirement"/>
    <m/>
    <x v="1"/>
    <n v="2048"/>
    <b v="0"/>
  </r>
  <r>
    <x v="3"/>
    <s v="0231"/>
    <n v="0"/>
    <n v="0"/>
    <n v="2041"/>
    <n v="1988"/>
    <n v="-8741.1200000000008"/>
    <n v="0"/>
    <s v="55-S2 - Retirement"/>
    <m/>
    <x v="1"/>
    <n v="2048"/>
    <b v="0"/>
  </r>
  <r>
    <x v="3"/>
    <s v="0231"/>
    <n v="0"/>
    <n v="0"/>
    <n v="2041"/>
    <n v="1990"/>
    <n v="-4539.75"/>
    <n v="0"/>
    <s v="55-S2 - Retirement"/>
    <m/>
    <x v="1"/>
    <n v="2048"/>
    <b v="0"/>
  </r>
  <r>
    <x v="3"/>
    <s v="0231"/>
    <n v="0"/>
    <n v="0"/>
    <n v="2041"/>
    <n v="1993"/>
    <n v="-1949.84"/>
    <n v="0"/>
    <s v="55-S2 - Retirement"/>
    <m/>
    <x v="1"/>
    <n v="2048"/>
    <b v="0"/>
  </r>
  <r>
    <x v="3"/>
    <s v="0231"/>
    <n v="0"/>
    <n v="0"/>
    <n v="2041"/>
    <n v="1994"/>
    <n v="-125.7"/>
    <n v="0"/>
    <s v="55-S2 - Retirement"/>
    <m/>
    <x v="1"/>
    <n v="2048"/>
    <b v="0"/>
  </r>
  <r>
    <x v="3"/>
    <s v="0231"/>
    <n v="0"/>
    <n v="0"/>
    <n v="2041"/>
    <n v="1997"/>
    <n v="-2827.39"/>
    <n v="0"/>
    <s v="55-S2 - Retirement"/>
    <m/>
    <x v="1"/>
    <n v="2048"/>
    <b v="0"/>
  </r>
  <r>
    <x v="3"/>
    <s v="0231"/>
    <n v="0"/>
    <n v="0"/>
    <n v="2041"/>
    <n v="2007"/>
    <n v="-96.41"/>
    <n v="0"/>
    <s v="55-S2 - Retirement"/>
    <m/>
    <x v="1"/>
    <n v="2048"/>
    <b v="0"/>
  </r>
  <r>
    <x v="3"/>
    <s v="0231"/>
    <n v="0"/>
    <n v="0"/>
    <n v="2041"/>
    <n v="2010"/>
    <n v="-1721.22"/>
    <n v="0"/>
    <s v="55-S2 - Retirement"/>
    <m/>
    <x v="1"/>
    <n v="2048"/>
    <b v="0"/>
  </r>
  <r>
    <x v="3"/>
    <s v="0231"/>
    <n v="0"/>
    <n v="0"/>
    <n v="2042"/>
    <n v="1978"/>
    <n v="-242868.73"/>
    <n v="0"/>
    <s v="55-S2 - Retirement"/>
    <m/>
    <x v="1"/>
    <n v="2048"/>
    <b v="0"/>
  </r>
  <r>
    <x v="3"/>
    <s v="0231"/>
    <n v="0"/>
    <n v="0"/>
    <n v="2042"/>
    <n v="1980"/>
    <n v="-30530.83"/>
    <n v="0"/>
    <s v="55-S2 - Retirement"/>
    <m/>
    <x v="1"/>
    <n v="2048"/>
    <b v="0"/>
  </r>
  <r>
    <x v="3"/>
    <s v="0231"/>
    <n v="0"/>
    <n v="0"/>
    <n v="2042"/>
    <n v="1981"/>
    <n v="-137.76"/>
    <n v="0"/>
    <s v="55-S2 - Retirement"/>
    <m/>
    <x v="1"/>
    <n v="2048"/>
    <b v="0"/>
  </r>
  <r>
    <x v="3"/>
    <s v="0231"/>
    <n v="0"/>
    <n v="0"/>
    <n v="2042"/>
    <n v="1982"/>
    <n v="-29213.119999999999"/>
    <n v="0"/>
    <s v="55-S2 - Retirement"/>
    <m/>
    <x v="1"/>
    <n v="2048"/>
    <b v="0"/>
  </r>
  <r>
    <x v="3"/>
    <s v="0231"/>
    <n v="0"/>
    <n v="0"/>
    <n v="2042"/>
    <n v="1984"/>
    <n v="-1712.26"/>
    <n v="0"/>
    <s v="55-S2 - Retirement"/>
    <m/>
    <x v="1"/>
    <n v="2048"/>
    <b v="0"/>
  </r>
  <r>
    <x v="3"/>
    <s v="0231"/>
    <n v="0"/>
    <n v="0"/>
    <n v="2042"/>
    <n v="1987"/>
    <n v="-197.16"/>
    <n v="0"/>
    <s v="55-S2 - Retirement"/>
    <m/>
    <x v="1"/>
    <n v="2048"/>
    <b v="0"/>
  </r>
  <r>
    <x v="3"/>
    <s v="0231"/>
    <n v="0"/>
    <n v="0"/>
    <n v="2042"/>
    <n v="1988"/>
    <n v="-8773.5400000000009"/>
    <n v="0"/>
    <s v="55-S2 - Retirement"/>
    <m/>
    <x v="1"/>
    <n v="2048"/>
    <b v="0"/>
  </r>
  <r>
    <x v="3"/>
    <s v="0231"/>
    <n v="0"/>
    <n v="0"/>
    <n v="2042"/>
    <n v="1990"/>
    <n v="-4578.3599999999997"/>
    <n v="0"/>
    <s v="55-S2 - Retirement"/>
    <m/>
    <x v="1"/>
    <n v="2048"/>
    <b v="0"/>
  </r>
  <r>
    <x v="3"/>
    <s v="0231"/>
    <n v="0"/>
    <n v="0"/>
    <n v="2042"/>
    <n v="1993"/>
    <n v="-1981.41"/>
    <n v="0"/>
    <s v="55-S2 - Retirement"/>
    <m/>
    <x v="1"/>
    <n v="2048"/>
    <b v="0"/>
  </r>
  <r>
    <x v="3"/>
    <s v="0231"/>
    <n v="0"/>
    <n v="0"/>
    <n v="2042"/>
    <n v="1994"/>
    <n v="-128.05000000000001"/>
    <n v="0"/>
    <s v="55-S2 - Retirement"/>
    <m/>
    <x v="1"/>
    <n v="2048"/>
    <b v="0"/>
  </r>
  <r>
    <x v="3"/>
    <s v="0231"/>
    <n v="0"/>
    <n v="0"/>
    <n v="2042"/>
    <n v="1997"/>
    <n v="-2904.99"/>
    <n v="0"/>
    <s v="55-S2 - Retirement"/>
    <m/>
    <x v="1"/>
    <n v="2048"/>
    <b v="0"/>
  </r>
  <r>
    <x v="3"/>
    <s v="0231"/>
    <n v="0"/>
    <n v="0"/>
    <n v="2042"/>
    <n v="2007"/>
    <n v="-102.13"/>
    <n v="0"/>
    <s v="55-S2 - Retirement"/>
    <m/>
    <x v="1"/>
    <n v="2048"/>
    <b v="0"/>
  </r>
  <r>
    <x v="3"/>
    <s v="0231"/>
    <n v="0"/>
    <n v="0"/>
    <n v="2042"/>
    <n v="2010"/>
    <n v="-1845.36"/>
    <n v="0"/>
    <s v="55-S2 - Retirement"/>
    <m/>
    <x v="1"/>
    <n v="2048"/>
    <b v="0"/>
  </r>
  <r>
    <x v="3"/>
    <s v="0231"/>
    <n v="0"/>
    <n v="0"/>
    <n v="2043"/>
    <n v="1978"/>
    <n v="-237193.44"/>
    <n v="0"/>
    <s v="55-S2 - Retirement"/>
    <m/>
    <x v="1"/>
    <n v="2048"/>
    <b v="0"/>
  </r>
  <r>
    <x v="3"/>
    <s v="0231"/>
    <n v="0"/>
    <n v="0"/>
    <n v="2043"/>
    <n v="1980"/>
    <n v="-29969.86"/>
    <n v="0"/>
    <s v="55-S2 - Retirement"/>
    <m/>
    <x v="1"/>
    <n v="2048"/>
    <b v="0"/>
  </r>
  <r>
    <x v="3"/>
    <s v="0231"/>
    <n v="0"/>
    <n v="0"/>
    <n v="2043"/>
    <n v="1981"/>
    <n v="-135.57"/>
    <n v="0"/>
    <s v="55-S2 - Retirement"/>
    <m/>
    <x v="1"/>
    <n v="2048"/>
    <b v="0"/>
  </r>
  <r>
    <x v="3"/>
    <s v="0231"/>
    <n v="0"/>
    <n v="0"/>
    <n v="2043"/>
    <n v="1982"/>
    <n v="-28801"/>
    <n v="0"/>
    <s v="55-S2 - Retirement"/>
    <m/>
    <x v="1"/>
    <n v="2048"/>
    <b v="0"/>
  </r>
  <r>
    <x v="3"/>
    <s v="0231"/>
    <n v="0"/>
    <n v="0"/>
    <n v="2043"/>
    <n v="1984"/>
    <n v="-1697.82"/>
    <n v="0"/>
    <s v="55-S2 - Retirement"/>
    <m/>
    <x v="1"/>
    <n v="2048"/>
    <b v="0"/>
  </r>
  <r>
    <x v="3"/>
    <s v="0231"/>
    <n v="0"/>
    <n v="0"/>
    <n v="2043"/>
    <n v="1987"/>
    <n v="-196.91"/>
    <n v="0"/>
    <s v="55-S2 - Retirement"/>
    <m/>
    <x v="1"/>
    <n v="2048"/>
    <b v="0"/>
  </r>
  <r>
    <x v="3"/>
    <s v="0231"/>
    <n v="0"/>
    <n v="0"/>
    <n v="2043"/>
    <n v="1988"/>
    <n v="-8784.94"/>
    <n v="0"/>
    <s v="55-S2 - Retirement"/>
    <m/>
    <x v="1"/>
    <n v="2048"/>
    <b v="0"/>
  </r>
  <r>
    <x v="3"/>
    <s v="0231"/>
    <n v="0"/>
    <n v="0"/>
    <n v="2043"/>
    <n v="1990"/>
    <n v="-4606.28"/>
    <n v="0"/>
    <s v="55-S2 - Retirement"/>
    <m/>
    <x v="1"/>
    <n v="2048"/>
    <b v="0"/>
  </r>
  <r>
    <x v="3"/>
    <s v="0231"/>
    <n v="0"/>
    <n v="0"/>
    <n v="2043"/>
    <n v="1993"/>
    <n v="-2009.76"/>
    <n v="0"/>
    <s v="55-S2 - Retirement"/>
    <m/>
    <x v="1"/>
    <n v="2048"/>
    <b v="0"/>
  </r>
  <r>
    <x v="3"/>
    <s v="0231"/>
    <n v="0"/>
    <n v="0"/>
    <n v="2043"/>
    <n v="1994"/>
    <n v="-130.12"/>
    <n v="0"/>
    <s v="55-S2 - Retirement"/>
    <m/>
    <x v="1"/>
    <n v="2048"/>
    <b v="0"/>
  </r>
  <r>
    <x v="3"/>
    <s v="0231"/>
    <n v="0"/>
    <n v="0"/>
    <n v="2043"/>
    <n v="1997"/>
    <n v="-2974.49"/>
    <n v="0"/>
    <s v="55-S2 - Retirement"/>
    <m/>
    <x v="1"/>
    <n v="2048"/>
    <b v="0"/>
  </r>
  <r>
    <x v="3"/>
    <s v="0231"/>
    <n v="0"/>
    <n v="0"/>
    <n v="2043"/>
    <n v="2007"/>
    <n v="-107.8"/>
    <n v="0"/>
    <s v="55-S2 - Retirement"/>
    <m/>
    <x v="1"/>
    <n v="2048"/>
    <b v="0"/>
  </r>
  <r>
    <x v="3"/>
    <s v="0231"/>
    <n v="0"/>
    <n v="0"/>
    <n v="2043"/>
    <n v="2010"/>
    <n v="-1973.79"/>
    <n v="0"/>
    <s v="55-S2 - Retirement"/>
    <m/>
    <x v="1"/>
    <n v="2048"/>
    <b v="0"/>
  </r>
  <r>
    <x v="3"/>
    <s v="0231"/>
    <n v="0"/>
    <n v="0"/>
    <n v="2044"/>
    <n v="1978"/>
    <n v="-230857.38"/>
    <n v="0"/>
    <s v="55-S2 - Retirement"/>
    <m/>
    <x v="1"/>
    <n v="2048"/>
    <b v="0"/>
  </r>
  <r>
    <x v="3"/>
    <s v="0231"/>
    <n v="0"/>
    <n v="0"/>
    <n v="2044"/>
    <n v="1980"/>
    <n v="-29344.9"/>
    <n v="0"/>
    <s v="55-S2 - Retirement"/>
    <m/>
    <x v="1"/>
    <n v="2048"/>
    <b v="0"/>
  </r>
  <r>
    <x v="3"/>
    <s v="0231"/>
    <n v="0"/>
    <n v="0"/>
    <n v="2044"/>
    <n v="1981"/>
    <n v="-133.08000000000001"/>
    <n v="0"/>
    <s v="55-S2 - Retirement"/>
    <m/>
    <x v="1"/>
    <n v="2048"/>
    <b v="0"/>
  </r>
  <r>
    <x v="3"/>
    <s v="0231"/>
    <n v="0"/>
    <n v="0"/>
    <n v="2044"/>
    <n v="1982"/>
    <n v="-28342.35"/>
    <n v="0"/>
    <s v="55-S2 - Retirement"/>
    <m/>
    <x v="1"/>
    <n v="2048"/>
    <b v="0"/>
  </r>
  <r>
    <x v="3"/>
    <s v="0231"/>
    <n v="0"/>
    <n v="0"/>
    <n v="2044"/>
    <n v="1984"/>
    <n v="-1679.45"/>
    <n v="0"/>
    <s v="55-S2 - Retirement"/>
    <m/>
    <x v="1"/>
    <n v="2048"/>
    <b v="0"/>
  </r>
  <r>
    <x v="3"/>
    <s v="0231"/>
    <n v="0"/>
    <n v="0"/>
    <n v="2044"/>
    <n v="1987"/>
    <n v="-196.18"/>
    <n v="0"/>
    <s v="55-S2 - Retirement"/>
    <m/>
    <x v="1"/>
    <n v="2048"/>
    <b v="0"/>
  </r>
  <r>
    <x v="3"/>
    <s v="0231"/>
    <n v="0"/>
    <n v="0"/>
    <n v="2044"/>
    <n v="1988"/>
    <n v="-8773.5400000000009"/>
    <n v="0"/>
    <s v="55-S2 - Retirement"/>
    <m/>
    <x v="1"/>
    <n v="2048"/>
    <b v="0"/>
  </r>
  <r>
    <x v="3"/>
    <s v="0231"/>
    <n v="0"/>
    <n v="0"/>
    <n v="2044"/>
    <n v="1990"/>
    <n v="-4623.3599999999997"/>
    <n v="0"/>
    <s v="55-S2 - Retirement"/>
    <m/>
    <x v="1"/>
    <n v="2048"/>
    <b v="0"/>
  </r>
  <r>
    <x v="3"/>
    <s v="0231"/>
    <n v="0"/>
    <n v="0"/>
    <n v="2044"/>
    <n v="1993"/>
    <n v="-2031.73"/>
    <n v="0"/>
    <s v="55-S2 - Retirement"/>
    <m/>
    <x v="1"/>
    <n v="2048"/>
    <b v="0"/>
  </r>
  <r>
    <x v="3"/>
    <s v="0231"/>
    <n v="0"/>
    <n v="0"/>
    <n v="2044"/>
    <n v="1994"/>
    <n v="-131.97999999999999"/>
    <n v="0"/>
    <s v="55-S2 - Retirement"/>
    <m/>
    <x v="1"/>
    <n v="2048"/>
    <b v="0"/>
  </r>
  <r>
    <x v="3"/>
    <s v="0231"/>
    <n v="0"/>
    <n v="0"/>
    <n v="2044"/>
    <n v="1997"/>
    <n v="-3037.84"/>
    <n v="0"/>
    <s v="55-S2 - Retirement"/>
    <m/>
    <x v="1"/>
    <n v="2048"/>
    <b v="0"/>
  </r>
  <r>
    <x v="3"/>
    <s v="0231"/>
    <n v="0"/>
    <n v="0"/>
    <n v="2044"/>
    <n v="2007"/>
    <n v="-113.38"/>
    <n v="0"/>
    <s v="55-S2 - Retirement"/>
    <m/>
    <x v="1"/>
    <n v="2048"/>
    <b v="0"/>
  </r>
  <r>
    <x v="3"/>
    <s v="0231"/>
    <n v="0"/>
    <n v="0"/>
    <n v="2044"/>
    <n v="2010"/>
    <n v="-2102.42"/>
    <n v="0"/>
    <s v="55-S2 - Retirement"/>
    <m/>
    <x v="1"/>
    <n v="2048"/>
    <b v="0"/>
  </r>
  <r>
    <x v="3"/>
    <s v="0231"/>
    <n v="0"/>
    <n v="0"/>
    <n v="2045"/>
    <n v="1978"/>
    <n v="-224038.87"/>
    <n v="0"/>
    <s v="55-S2 - Retirement"/>
    <m/>
    <x v="1"/>
    <n v="2048"/>
    <b v="0"/>
  </r>
  <r>
    <x v="3"/>
    <s v="0231"/>
    <n v="0"/>
    <n v="0"/>
    <n v="2045"/>
    <n v="1980"/>
    <n v="-28659.18"/>
    <n v="0"/>
    <s v="55-S2 - Retirement"/>
    <m/>
    <x v="1"/>
    <n v="2048"/>
    <b v="0"/>
  </r>
  <r>
    <x v="3"/>
    <s v="0231"/>
    <n v="0"/>
    <n v="0"/>
    <n v="2045"/>
    <n v="1981"/>
    <n v="-130.30000000000001"/>
    <n v="0"/>
    <s v="55-S2 - Retirement"/>
    <m/>
    <x v="1"/>
    <n v="2048"/>
    <b v="0"/>
  </r>
  <r>
    <x v="3"/>
    <s v="0231"/>
    <n v="0"/>
    <n v="0"/>
    <n v="2045"/>
    <n v="1982"/>
    <n v="-27821.59"/>
    <n v="0"/>
    <s v="55-S2 - Retirement"/>
    <m/>
    <x v="1"/>
    <n v="2048"/>
    <b v="0"/>
  </r>
  <r>
    <x v="3"/>
    <s v="0231"/>
    <n v="0"/>
    <n v="0"/>
    <n v="2045"/>
    <n v="1984"/>
    <n v="-1655.76"/>
    <n v="0"/>
    <s v="55-S2 - Retirement"/>
    <m/>
    <x v="1"/>
    <n v="2048"/>
    <b v="0"/>
  </r>
  <r>
    <x v="3"/>
    <s v="0231"/>
    <n v="0"/>
    <n v="0"/>
    <n v="2045"/>
    <n v="1987"/>
    <n v="-194.99"/>
    <n v="0"/>
    <s v="55-S2 - Retirement"/>
    <m/>
    <x v="1"/>
    <n v="2048"/>
    <b v="0"/>
  </r>
  <r>
    <x v="3"/>
    <s v="0231"/>
    <n v="0"/>
    <n v="0"/>
    <n v="2045"/>
    <n v="1988"/>
    <n v="-8741.1"/>
    <n v="0"/>
    <s v="55-S2 - Retirement"/>
    <m/>
    <x v="1"/>
    <n v="2048"/>
    <b v="0"/>
  </r>
  <r>
    <x v="3"/>
    <s v="0231"/>
    <n v="0"/>
    <n v="0"/>
    <n v="2045"/>
    <n v="1990"/>
    <n v="-4629.37"/>
    <n v="0"/>
    <s v="55-S2 - Retirement"/>
    <m/>
    <x v="1"/>
    <n v="2048"/>
    <b v="0"/>
  </r>
  <r>
    <x v="3"/>
    <s v="0231"/>
    <n v="0"/>
    <n v="0"/>
    <n v="2045"/>
    <n v="1993"/>
    <n v="-2049.0100000000002"/>
    <n v="0"/>
    <s v="55-S2 - Retirement"/>
    <m/>
    <x v="1"/>
    <n v="2048"/>
    <b v="0"/>
  </r>
  <r>
    <x v="3"/>
    <s v="0231"/>
    <n v="0"/>
    <n v="0"/>
    <n v="2045"/>
    <n v="1994"/>
    <n v="-133.43"/>
    <n v="0"/>
    <s v="55-S2 - Retirement"/>
    <m/>
    <x v="1"/>
    <n v="2048"/>
    <b v="0"/>
  </r>
  <r>
    <x v="3"/>
    <s v="0231"/>
    <n v="0"/>
    <n v="0"/>
    <n v="2045"/>
    <n v="1997"/>
    <n v="-3094.69"/>
    <n v="0"/>
    <s v="55-S2 - Retirement"/>
    <m/>
    <x v="1"/>
    <n v="2048"/>
    <b v="0"/>
  </r>
  <r>
    <x v="3"/>
    <s v="0231"/>
    <n v="0"/>
    <n v="0"/>
    <n v="2045"/>
    <n v="2007"/>
    <n v="-118.87"/>
    <n v="0"/>
    <s v="55-S2 - Retirement"/>
    <m/>
    <x v="1"/>
    <n v="2048"/>
    <b v="0"/>
  </r>
  <r>
    <x v="3"/>
    <s v="0231"/>
    <n v="0"/>
    <n v="0"/>
    <n v="2045"/>
    <n v="2010"/>
    <n v="-2227.0500000000002"/>
    <n v="0"/>
    <s v="55-S2 - Retirement"/>
    <m/>
    <x v="1"/>
    <n v="2048"/>
    <b v="0"/>
  </r>
  <r>
    <x v="3"/>
    <s v="0231"/>
    <n v="0"/>
    <n v="0"/>
    <n v="2046"/>
    <n v="1978"/>
    <n v="-216987.87"/>
    <n v="0"/>
    <s v="55-S2 - Retirement"/>
    <m/>
    <x v="1"/>
    <n v="2048"/>
    <b v="0"/>
  </r>
  <r>
    <x v="3"/>
    <s v="0231"/>
    <n v="0"/>
    <n v="0"/>
    <n v="2046"/>
    <n v="1980"/>
    <n v="-27893.62"/>
    <n v="0"/>
    <s v="55-S2 - Retirement"/>
    <m/>
    <x v="1"/>
    <n v="2048"/>
    <b v="0"/>
  </r>
  <r>
    <x v="3"/>
    <s v="0231"/>
    <n v="0"/>
    <n v="0"/>
    <n v="2046"/>
    <n v="1981"/>
    <n v="-127.26"/>
    <n v="0"/>
    <s v="55-S2 - Retirement"/>
    <m/>
    <x v="1"/>
    <n v="2048"/>
    <b v="0"/>
  </r>
  <r>
    <x v="3"/>
    <s v="0231"/>
    <n v="0"/>
    <n v="0"/>
    <n v="2046"/>
    <n v="1982"/>
    <n v="-27241.43"/>
    <n v="0"/>
    <s v="55-S2 - Retirement"/>
    <m/>
    <x v="1"/>
    <n v="2048"/>
    <b v="0"/>
  </r>
  <r>
    <x v="3"/>
    <s v="0231"/>
    <n v="0"/>
    <n v="0"/>
    <n v="2046"/>
    <n v="1984"/>
    <n v="-1629.39"/>
    <n v="0"/>
    <s v="55-S2 - Retirement"/>
    <m/>
    <x v="1"/>
    <n v="2048"/>
    <b v="0"/>
  </r>
  <r>
    <x v="3"/>
    <s v="0231"/>
    <n v="0"/>
    <n v="0"/>
    <n v="2046"/>
    <n v="1987"/>
    <n v="-193.35"/>
    <n v="0"/>
    <s v="55-S2 - Retirement"/>
    <m/>
    <x v="1"/>
    <n v="2048"/>
    <b v="0"/>
  </r>
  <r>
    <x v="3"/>
    <s v="0231"/>
    <n v="0"/>
    <n v="0"/>
    <n v="2046"/>
    <n v="1988"/>
    <n v="-8688.15"/>
    <n v="0"/>
    <s v="55-S2 - Retirement"/>
    <m/>
    <x v="1"/>
    <n v="2048"/>
    <b v="0"/>
  </r>
  <r>
    <x v="3"/>
    <s v="0231"/>
    <n v="0"/>
    <n v="0"/>
    <n v="2046"/>
    <n v="1990"/>
    <n v="-4623.3599999999997"/>
    <n v="0"/>
    <s v="55-S2 - Retirement"/>
    <m/>
    <x v="1"/>
    <n v="2048"/>
    <b v="0"/>
  </r>
  <r>
    <x v="3"/>
    <s v="0231"/>
    <n v="0"/>
    <n v="0"/>
    <n v="2046"/>
    <n v="1993"/>
    <n v="-2061.5100000000002"/>
    <n v="0"/>
    <s v="55-S2 - Retirement"/>
    <m/>
    <x v="1"/>
    <n v="2048"/>
    <b v="0"/>
  </r>
  <r>
    <x v="3"/>
    <s v="0231"/>
    <n v="0"/>
    <n v="0"/>
    <n v="2046"/>
    <n v="1994"/>
    <n v="-134.56"/>
    <n v="0"/>
    <s v="55-S2 - Retirement"/>
    <m/>
    <x v="1"/>
    <n v="2048"/>
    <b v="0"/>
  </r>
  <r>
    <x v="3"/>
    <s v="0231"/>
    <n v="0"/>
    <n v="0"/>
    <n v="2046"/>
    <n v="1997"/>
    <n v="-3144.8"/>
    <n v="0"/>
    <s v="55-S2 - Retirement"/>
    <m/>
    <x v="1"/>
    <n v="2048"/>
    <b v="0"/>
  </r>
  <r>
    <x v="3"/>
    <s v="0231"/>
    <n v="0"/>
    <n v="0"/>
    <n v="2046"/>
    <n v="2007"/>
    <n v="-124.51"/>
    <n v="0"/>
    <s v="55-S2 - Retirement"/>
    <m/>
    <x v="1"/>
    <n v="2048"/>
    <b v="0"/>
  </r>
  <r>
    <x v="3"/>
    <s v="0231"/>
    <n v="0"/>
    <n v="0"/>
    <n v="2046"/>
    <n v="2010"/>
    <n v="-2350.62"/>
    <n v="0"/>
    <s v="55-S2 - Retirement"/>
    <m/>
    <x v="1"/>
    <n v="2048"/>
    <b v="0"/>
  </r>
  <r>
    <x v="3"/>
    <s v="0231"/>
    <n v="0"/>
    <n v="0"/>
    <n v="2047"/>
    <n v="1978"/>
    <n v="-209589.45"/>
    <n v="0"/>
    <s v="55-S2 - Retirement"/>
    <m/>
    <x v="1"/>
    <n v="2048"/>
    <b v="0"/>
  </r>
  <r>
    <x v="3"/>
    <s v="0231"/>
    <n v="0"/>
    <n v="0"/>
    <n v="2047"/>
    <n v="1980"/>
    <n v="-27069.759999999998"/>
    <n v="0"/>
    <s v="55-S2 - Retirement"/>
    <m/>
    <x v="1"/>
    <n v="2048"/>
    <b v="0"/>
  </r>
  <r>
    <x v="3"/>
    <s v="0231"/>
    <n v="0"/>
    <n v="0"/>
    <n v="2047"/>
    <n v="1981"/>
    <n v="-123.86"/>
    <n v="0"/>
    <s v="55-S2 - Retirement"/>
    <m/>
    <x v="1"/>
    <n v="2048"/>
    <b v="0"/>
  </r>
  <r>
    <x v="3"/>
    <s v="0231"/>
    <n v="0"/>
    <n v="0"/>
    <n v="2047"/>
    <n v="1982"/>
    <n v="-26604.86"/>
    <n v="0"/>
    <s v="55-S2 - Retirement"/>
    <m/>
    <x v="1"/>
    <n v="2048"/>
    <b v="0"/>
  </r>
  <r>
    <x v="3"/>
    <s v="0231"/>
    <n v="0"/>
    <n v="0"/>
    <n v="2047"/>
    <n v="1984"/>
    <n v="-1599.46"/>
    <n v="0"/>
    <s v="55-S2 - Retirement"/>
    <m/>
    <x v="1"/>
    <n v="2048"/>
    <b v="0"/>
  </r>
  <r>
    <x v="3"/>
    <s v="0231"/>
    <n v="0"/>
    <n v="0"/>
    <n v="2047"/>
    <n v="1987"/>
    <n v="-191.25"/>
    <n v="0"/>
    <s v="55-S2 - Retirement"/>
    <m/>
    <x v="1"/>
    <n v="2048"/>
    <b v="0"/>
  </r>
  <r>
    <x v="3"/>
    <s v="0231"/>
    <n v="0"/>
    <n v="0"/>
    <n v="2047"/>
    <n v="1988"/>
    <n v="-8614.86"/>
    <n v="0"/>
    <s v="55-S2 - Retirement"/>
    <m/>
    <x v="1"/>
    <n v="2048"/>
    <b v="0"/>
  </r>
  <r>
    <x v="3"/>
    <s v="0231"/>
    <n v="0"/>
    <n v="0"/>
    <n v="2047"/>
    <n v="1990"/>
    <n v="-4606.2700000000004"/>
    <n v="0"/>
    <s v="55-S2 - Retirement"/>
    <m/>
    <x v="1"/>
    <n v="2048"/>
    <b v="0"/>
  </r>
  <r>
    <x v="3"/>
    <s v="0231"/>
    <n v="0"/>
    <n v="0"/>
    <n v="2047"/>
    <n v="1993"/>
    <n v="-2069.15"/>
    <n v="0"/>
    <s v="55-S2 - Retirement"/>
    <m/>
    <x v="1"/>
    <n v="2048"/>
    <b v="0"/>
  </r>
  <r>
    <x v="3"/>
    <s v="0231"/>
    <n v="0"/>
    <n v="0"/>
    <n v="2047"/>
    <n v="1994"/>
    <n v="-135.38"/>
    <n v="0"/>
    <s v="55-S2 - Retirement"/>
    <m/>
    <x v="1"/>
    <n v="2048"/>
    <b v="0"/>
  </r>
  <r>
    <x v="3"/>
    <s v="0231"/>
    <n v="0"/>
    <n v="0"/>
    <n v="2047"/>
    <n v="1997"/>
    <n v="-3189.78"/>
    <n v="0"/>
    <s v="55-S2 - Retirement"/>
    <m/>
    <x v="1"/>
    <n v="2048"/>
    <b v="0"/>
  </r>
  <r>
    <x v="3"/>
    <s v="0231"/>
    <n v="0"/>
    <n v="0"/>
    <n v="2047"/>
    <n v="2007"/>
    <n v="-129.68"/>
    <n v="0"/>
    <s v="55-S2 - Retirement"/>
    <m/>
    <x v="1"/>
    <n v="2048"/>
    <b v="0"/>
  </r>
  <r>
    <x v="3"/>
    <s v="0231"/>
    <n v="0"/>
    <n v="0"/>
    <n v="2047"/>
    <n v="2010"/>
    <n v="-2472.44"/>
    <n v="0"/>
    <s v="55-S2 - Retirement"/>
    <m/>
    <x v="1"/>
    <n v="2048"/>
    <b v="0"/>
  </r>
  <r>
    <x v="3"/>
    <s v="0231"/>
    <n v="0"/>
    <n v="0"/>
    <n v="2048"/>
    <n v="1978"/>
    <n v="-2621807.1"/>
    <n v="0"/>
    <s v="55-S2 - Retirement"/>
    <m/>
    <x v="1"/>
    <n v="2048"/>
    <b v="1"/>
  </r>
  <r>
    <x v="3"/>
    <s v="0231"/>
    <n v="0"/>
    <n v="0"/>
    <n v="2048"/>
    <n v="1980"/>
    <n v="-368324.66"/>
    <n v="0"/>
    <s v="55-S2 - Retirement"/>
    <m/>
    <x v="1"/>
    <n v="2048"/>
    <b v="1"/>
  </r>
  <r>
    <x v="3"/>
    <s v="0231"/>
    <n v="0"/>
    <n v="0"/>
    <n v="2048"/>
    <n v="1981"/>
    <n v="-1755.68"/>
    <n v="0"/>
    <s v="55-S2 - Retirement"/>
    <m/>
    <x v="1"/>
    <n v="2048"/>
    <b v="1"/>
  </r>
  <r>
    <x v="3"/>
    <s v="0231"/>
    <n v="0"/>
    <n v="0"/>
    <n v="2048"/>
    <n v="1982"/>
    <n v="-392946.38"/>
    <n v="0"/>
    <s v="55-S2 - Retirement"/>
    <m/>
    <x v="1"/>
    <n v="2048"/>
    <b v="1"/>
  </r>
  <r>
    <x v="3"/>
    <s v="0231"/>
    <n v="0"/>
    <n v="0"/>
    <n v="2048"/>
    <n v="1984"/>
    <n v="-25686"/>
    <n v="0"/>
    <s v="55-S2 - Retirement"/>
    <m/>
    <x v="1"/>
    <n v="2048"/>
    <b v="1"/>
  </r>
  <r>
    <x v="3"/>
    <s v="0231"/>
    <n v="0"/>
    <n v="0"/>
    <n v="2048"/>
    <n v="1987"/>
    <n v="-3481.34"/>
    <n v="0"/>
    <s v="55-S2 - Retirement"/>
    <m/>
    <x v="1"/>
    <n v="2048"/>
    <b v="1"/>
  </r>
  <r>
    <x v="3"/>
    <s v="0231"/>
    <n v="0"/>
    <n v="0"/>
    <n v="2048"/>
    <n v="1988"/>
    <n v="-163639.5"/>
    <n v="0"/>
    <s v="55-S2 - Retirement"/>
    <m/>
    <x v="1"/>
    <n v="2048"/>
    <b v="1"/>
  </r>
  <r>
    <x v="3"/>
    <s v="0231"/>
    <n v="0"/>
    <n v="0"/>
    <n v="2048"/>
    <n v="1990"/>
    <n v="-95350.69"/>
    <n v="0"/>
    <s v="55-S2 - Retirement"/>
    <m/>
    <x v="1"/>
    <n v="2048"/>
    <b v="1"/>
  </r>
  <r>
    <x v="3"/>
    <s v="0231"/>
    <n v="0"/>
    <n v="0"/>
    <n v="2048"/>
    <n v="1993"/>
    <n v="-48875.96"/>
    <n v="0"/>
    <s v="55-S2 - Retirement"/>
    <m/>
    <x v="1"/>
    <n v="2048"/>
    <b v="1"/>
  </r>
  <r>
    <x v="3"/>
    <s v="0231"/>
    <n v="0"/>
    <n v="0"/>
    <n v="2048"/>
    <n v="1994"/>
    <n v="-3345.61"/>
    <n v="0"/>
    <s v="55-S2 - Retirement"/>
    <m/>
    <x v="1"/>
    <n v="2048"/>
    <b v="1"/>
  </r>
  <r>
    <x v="3"/>
    <s v="0231"/>
    <n v="0"/>
    <n v="0"/>
    <n v="2048"/>
    <n v="1997"/>
    <n v="-90606.17"/>
    <n v="0"/>
    <s v="55-S2 - Retirement"/>
    <m/>
    <x v="1"/>
    <n v="2048"/>
    <b v="1"/>
  </r>
  <r>
    <x v="3"/>
    <s v="0231"/>
    <n v="0"/>
    <n v="0"/>
    <n v="2048"/>
    <n v="2007"/>
    <n v="-6282.58"/>
    <n v="0"/>
    <s v="55-S2 - Retirement"/>
    <m/>
    <x v="1"/>
    <n v="2048"/>
    <b v="1"/>
  </r>
  <r>
    <x v="3"/>
    <s v="0231"/>
    <n v="0"/>
    <n v="0"/>
    <n v="2048"/>
    <n v="2010"/>
    <n v="-145133.9"/>
    <n v="0"/>
    <s v="55-S2 - Retirement"/>
    <m/>
    <x v="1"/>
    <n v="2048"/>
    <b v="1"/>
  </r>
  <r>
    <x v="3"/>
    <s v="0232"/>
    <n v="0"/>
    <n v="0"/>
    <n v="2011"/>
    <n v="1978"/>
    <n v="-27234.57"/>
    <n v="0"/>
    <s v="55-S2 - Retirement"/>
    <m/>
    <x v="1"/>
    <n v="2048"/>
    <b v="0"/>
  </r>
  <r>
    <x v="3"/>
    <s v="0232"/>
    <n v="0"/>
    <n v="0"/>
    <n v="2011"/>
    <n v="1980"/>
    <n v="-3031.43"/>
    <n v="0"/>
    <s v="55-S2 - Retirement"/>
    <m/>
    <x v="1"/>
    <n v="2048"/>
    <b v="0"/>
  </r>
  <r>
    <x v="3"/>
    <s v="0232"/>
    <n v="0"/>
    <n v="0"/>
    <n v="2011"/>
    <n v="1982"/>
    <n v="-166.33"/>
    <n v="0"/>
    <s v="55-S2 - Retirement"/>
    <m/>
    <x v="1"/>
    <n v="2048"/>
    <b v="0"/>
  </r>
  <r>
    <x v="3"/>
    <s v="0232"/>
    <n v="0"/>
    <n v="0"/>
    <n v="2011"/>
    <n v="1993"/>
    <n v="-178.93"/>
    <n v="0"/>
    <s v="55-S2 - Retirement"/>
    <m/>
    <x v="1"/>
    <n v="2048"/>
    <b v="0"/>
  </r>
  <r>
    <x v="3"/>
    <s v="0232"/>
    <n v="0"/>
    <n v="0"/>
    <n v="2012"/>
    <n v="1978"/>
    <n v="-29009.42"/>
    <n v="0"/>
    <s v="55-S2 - Retirement"/>
    <m/>
    <x v="1"/>
    <n v="2048"/>
    <b v="0"/>
  </r>
  <r>
    <x v="3"/>
    <s v="0232"/>
    <n v="0"/>
    <n v="0"/>
    <n v="2012"/>
    <n v="1980"/>
    <n v="-3250.07"/>
    <n v="0"/>
    <s v="55-S2 - Retirement"/>
    <m/>
    <x v="1"/>
    <n v="2048"/>
    <b v="0"/>
  </r>
  <r>
    <x v="3"/>
    <s v="0232"/>
    <n v="0"/>
    <n v="0"/>
    <n v="2012"/>
    <n v="1982"/>
    <n v="-179.93"/>
    <n v="0"/>
    <s v="55-S2 - Retirement"/>
    <m/>
    <x v="1"/>
    <n v="2048"/>
    <b v="0"/>
  </r>
  <r>
    <x v="3"/>
    <s v="0232"/>
    <n v="0"/>
    <n v="0"/>
    <n v="2012"/>
    <n v="1993"/>
    <n v="-209.54"/>
    <n v="0"/>
    <s v="55-S2 - Retirement"/>
    <m/>
    <x v="1"/>
    <n v="2048"/>
    <b v="0"/>
  </r>
  <r>
    <x v="3"/>
    <s v="0232"/>
    <n v="0"/>
    <n v="0"/>
    <n v="2013"/>
    <n v="1978"/>
    <n v="-30729.11"/>
    <n v="0"/>
    <s v="55-S2 - Retirement"/>
    <m/>
    <x v="1"/>
    <n v="2048"/>
    <b v="0"/>
  </r>
  <r>
    <x v="3"/>
    <s v="0232"/>
    <n v="0"/>
    <n v="0"/>
    <n v="2013"/>
    <n v="1980"/>
    <n v="-3476.27"/>
    <n v="0"/>
    <s v="55-S2 - Retirement"/>
    <m/>
    <x v="1"/>
    <n v="2048"/>
    <b v="0"/>
  </r>
  <r>
    <x v="3"/>
    <s v="0232"/>
    <n v="0"/>
    <n v="0"/>
    <n v="2013"/>
    <n v="1982"/>
    <n v="-193.76"/>
    <n v="0"/>
    <s v="55-S2 - Retirement"/>
    <m/>
    <x v="1"/>
    <n v="2048"/>
    <b v="0"/>
  </r>
  <r>
    <x v="3"/>
    <s v="0232"/>
    <n v="0"/>
    <n v="0"/>
    <n v="2013"/>
    <n v="1993"/>
    <n v="-242.77"/>
    <n v="0"/>
    <s v="55-S2 - Retirement"/>
    <m/>
    <x v="1"/>
    <n v="2048"/>
    <b v="0"/>
  </r>
  <r>
    <x v="3"/>
    <s v="0232"/>
    <n v="0"/>
    <n v="0"/>
    <n v="2014"/>
    <n v="1978"/>
    <n v="-32434.06"/>
    <n v="0"/>
    <s v="55-S2 - Retirement"/>
    <m/>
    <x v="1"/>
    <n v="2048"/>
    <b v="0"/>
  </r>
  <r>
    <x v="3"/>
    <s v="0232"/>
    <n v="0"/>
    <n v="0"/>
    <n v="2014"/>
    <n v="1980"/>
    <n v="-3702.81"/>
    <n v="0"/>
    <s v="55-S2 - Retirement"/>
    <m/>
    <x v="1"/>
    <n v="2048"/>
    <b v="0"/>
  </r>
  <r>
    <x v="3"/>
    <s v="0232"/>
    <n v="0"/>
    <n v="0"/>
    <n v="2014"/>
    <n v="1982"/>
    <n v="-207.73"/>
    <n v="0"/>
    <s v="55-S2 - Retirement"/>
    <m/>
    <x v="1"/>
    <n v="2048"/>
    <b v="0"/>
  </r>
  <r>
    <x v="3"/>
    <s v="0232"/>
    <n v="0"/>
    <n v="0"/>
    <n v="2014"/>
    <n v="1993"/>
    <n v="-278.60000000000002"/>
    <n v="0"/>
    <s v="55-S2 - Retirement"/>
    <m/>
    <x v="1"/>
    <n v="2048"/>
    <b v="0"/>
  </r>
  <r>
    <x v="3"/>
    <s v="0232"/>
    <n v="0"/>
    <n v="0"/>
    <n v="2015"/>
    <n v="1978"/>
    <n v="-34114.99"/>
    <n v="0"/>
    <s v="55-S2 - Retirement"/>
    <m/>
    <x v="1"/>
    <n v="2048"/>
    <b v="0"/>
  </r>
  <r>
    <x v="3"/>
    <s v="0232"/>
    <n v="0"/>
    <n v="0"/>
    <n v="2015"/>
    <n v="1980"/>
    <n v="-3922.32"/>
    <n v="0"/>
    <s v="55-S2 - Retirement"/>
    <m/>
    <x v="1"/>
    <n v="2048"/>
    <b v="0"/>
  </r>
  <r>
    <x v="3"/>
    <s v="0232"/>
    <n v="0"/>
    <n v="0"/>
    <n v="2015"/>
    <n v="1982"/>
    <n v="-222.19"/>
    <n v="0"/>
    <s v="55-S2 - Retirement"/>
    <m/>
    <x v="1"/>
    <n v="2048"/>
    <b v="0"/>
  </r>
  <r>
    <x v="3"/>
    <s v="0232"/>
    <n v="0"/>
    <n v="0"/>
    <n v="2015"/>
    <n v="1993"/>
    <n v="-318.07"/>
    <n v="0"/>
    <s v="55-S2 - Retirement"/>
    <m/>
    <x v="1"/>
    <n v="2048"/>
    <b v="0"/>
  </r>
  <r>
    <x v="3"/>
    <s v="0232"/>
    <n v="0"/>
    <n v="0"/>
    <n v="2016"/>
    <n v="1978"/>
    <n v="-35765.379999999997"/>
    <n v="0"/>
    <s v="55-S2 - Retirement"/>
    <m/>
    <x v="1"/>
    <n v="2048"/>
    <b v="0"/>
  </r>
  <r>
    <x v="3"/>
    <s v="0232"/>
    <n v="0"/>
    <n v="0"/>
    <n v="2016"/>
    <n v="1980"/>
    <n v="-4139.9399999999996"/>
    <n v="0"/>
    <s v="55-S2 - Retirement"/>
    <m/>
    <x v="1"/>
    <n v="2048"/>
    <b v="0"/>
  </r>
  <r>
    <x v="3"/>
    <s v="0232"/>
    <n v="0"/>
    <n v="0"/>
    <n v="2016"/>
    <n v="1982"/>
    <n v="-236.67"/>
    <n v="0"/>
    <s v="55-S2 - Retirement"/>
    <m/>
    <x v="1"/>
    <n v="2048"/>
    <b v="0"/>
  </r>
  <r>
    <x v="3"/>
    <s v="0232"/>
    <n v="0"/>
    <n v="0"/>
    <n v="2016"/>
    <n v="1993"/>
    <n v="-360.15"/>
    <n v="0"/>
    <s v="55-S2 - Retirement"/>
    <m/>
    <x v="1"/>
    <n v="2048"/>
    <b v="0"/>
  </r>
  <r>
    <x v="3"/>
    <s v="0232"/>
    <n v="0"/>
    <n v="0"/>
    <n v="2017"/>
    <n v="1978"/>
    <n v="-37461.82"/>
    <n v="0"/>
    <s v="55-S2 - Retirement"/>
    <m/>
    <x v="1"/>
    <n v="2048"/>
    <b v="0"/>
  </r>
  <r>
    <x v="3"/>
    <s v="0232"/>
    <n v="0"/>
    <n v="0"/>
    <n v="2017"/>
    <n v="1980"/>
    <n v="-4354.5"/>
    <n v="0"/>
    <s v="55-S2 - Retirement"/>
    <m/>
    <x v="1"/>
    <n v="2048"/>
    <b v="0"/>
  </r>
  <r>
    <x v="3"/>
    <s v="0232"/>
    <n v="0"/>
    <n v="0"/>
    <n v="2017"/>
    <n v="1982"/>
    <n v="-250.7"/>
    <n v="0"/>
    <s v="55-S2 - Retirement"/>
    <m/>
    <x v="1"/>
    <n v="2048"/>
    <b v="0"/>
  </r>
  <r>
    <x v="3"/>
    <s v="0232"/>
    <n v="0"/>
    <n v="0"/>
    <n v="2017"/>
    <n v="1993"/>
    <n v="-403.43"/>
    <n v="0"/>
    <s v="55-S2 - Retirement"/>
    <m/>
    <x v="1"/>
    <n v="2048"/>
    <b v="0"/>
  </r>
  <r>
    <x v="3"/>
    <s v="0232"/>
    <n v="0"/>
    <n v="0"/>
    <n v="2018"/>
    <n v="1978"/>
    <n v="-39017.589999999997"/>
    <n v="0"/>
    <s v="55-S2 - Retirement"/>
    <m/>
    <x v="1"/>
    <n v="2048"/>
    <b v="0"/>
  </r>
  <r>
    <x v="3"/>
    <s v="0232"/>
    <n v="0"/>
    <n v="0"/>
    <n v="2018"/>
    <n v="1980"/>
    <n v="-4565.1499999999996"/>
    <n v="0"/>
    <s v="55-S2 - Retirement"/>
    <m/>
    <x v="1"/>
    <n v="2048"/>
    <b v="0"/>
  </r>
  <r>
    <x v="3"/>
    <s v="0232"/>
    <n v="0"/>
    <n v="0"/>
    <n v="2018"/>
    <n v="1982"/>
    <n v="-264.61"/>
    <n v="0"/>
    <s v="55-S2 - Retirement"/>
    <m/>
    <x v="1"/>
    <n v="2048"/>
    <b v="0"/>
  </r>
  <r>
    <x v="3"/>
    <s v="0232"/>
    <n v="0"/>
    <n v="0"/>
    <n v="2018"/>
    <n v="1993"/>
    <n v="-448.82"/>
    <n v="0"/>
    <s v="55-S2 - Retirement"/>
    <m/>
    <x v="1"/>
    <n v="2048"/>
    <b v="0"/>
  </r>
  <r>
    <x v="3"/>
    <s v="0232"/>
    <n v="0"/>
    <n v="0"/>
    <n v="2019"/>
    <n v="1978"/>
    <n v="-40516.61"/>
    <n v="0"/>
    <s v="55-S2 - Retirement"/>
    <m/>
    <x v="1"/>
    <n v="2048"/>
    <b v="0"/>
  </r>
  <r>
    <x v="3"/>
    <s v="0232"/>
    <n v="0"/>
    <n v="0"/>
    <n v="2019"/>
    <n v="1980"/>
    <n v="-4781.6899999999996"/>
    <n v="0"/>
    <s v="55-S2 - Retirement"/>
    <m/>
    <x v="1"/>
    <n v="2048"/>
    <b v="0"/>
  </r>
  <r>
    <x v="3"/>
    <s v="0232"/>
    <n v="0"/>
    <n v="0"/>
    <n v="2019"/>
    <n v="1982"/>
    <n v="-278.32"/>
    <n v="0"/>
    <s v="55-S2 - Retirement"/>
    <m/>
    <x v="1"/>
    <n v="2048"/>
    <b v="0"/>
  </r>
  <r>
    <x v="3"/>
    <s v="0232"/>
    <n v="0"/>
    <n v="0"/>
    <n v="2019"/>
    <n v="1993"/>
    <n v="-496.15"/>
    <n v="0"/>
    <s v="55-S2 - Retirement"/>
    <m/>
    <x v="1"/>
    <n v="2048"/>
    <b v="0"/>
  </r>
  <r>
    <x v="3"/>
    <s v="0232"/>
    <n v="0"/>
    <n v="0"/>
    <n v="2020"/>
    <n v="1978"/>
    <n v="-41951.25"/>
    <n v="0"/>
    <s v="55-S2 - Retirement"/>
    <m/>
    <x v="1"/>
    <n v="2048"/>
    <b v="0"/>
  </r>
  <r>
    <x v="3"/>
    <s v="0232"/>
    <n v="0"/>
    <n v="0"/>
    <n v="2020"/>
    <n v="1980"/>
    <n v="-4980.2700000000004"/>
    <n v="0"/>
    <s v="55-S2 - Retirement"/>
    <m/>
    <x v="1"/>
    <n v="2048"/>
    <b v="0"/>
  </r>
  <r>
    <x v="3"/>
    <s v="0232"/>
    <n v="0"/>
    <n v="0"/>
    <n v="2020"/>
    <n v="1982"/>
    <n v="-291.79000000000002"/>
    <n v="0"/>
    <s v="55-S2 - Retirement"/>
    <m/>
    <x v="1"/>
    <n v="2048"/>
    <b v="0"/>
  </r>
  <r>
    <x v="3"/>
    <s v="0232"/>
    <n v="0"/>
    <n v="0"/>
    <n v="2020"/>
    <n v="1993"/>
    <n v="-545.25"/>
    <n v="0"/>
    <s v="55-S2 - Retirement"/>
    <m/>
    <x v="1"/>
    <n v="2048"/>
    <b v="0"/>
  </r>
  <r>
    <x v="3"/>
    <s v="0232"/>
    <n v="0"/>
    <n v="0"/>
    <n v="2021"/>
    <n v="1978"/>
    <n v="-43314.46"/>
    <n v="0"/>
    <s v="55-S2 - Retirement"/>
    <m/>
    <x v="1"/>
    <n v="2048"/>
    <b v="0"/>
  </r>
  <r>
    <x v="3"/>
    <s v="0232"/>
    <n v="0"/>
    <n v="0"/>
    <n v="2021"/>
    <n v="1980"/>
    <n v="-5171.6099999999997"/>
    <n v="0"/>
    <s v="55-S2 - Retirement"/>
    <m/>
    <x v="1"/>
    <n v="2048"/>
    <b v="0"/>
  </r>
  <r>
    <x v="3"/>
    <s v="0232"/>
    <n v="0"/>
    <n v="0"/>
    <n v="2021"/>
    <n v="1982"/>
    <n v="-305.63"/>
    <n v="0"/>
    <s v="55-S2 - Retirement"/>
    <m/>
    <x v="1"/>
    <n v="2048"/>
    <b v="0"/>
  </r>
  <r>
    <x v="3"/>
    <s v="0232"/>
    <n v="0"/>
    <n v="0"/>
    <n v="2021"/>
    <n v="1993"/>
    <n v="-598.82000000000005"/>
    <n v="0"/>
    <s v="55-S2 - Retirement"/>
    <m/>
    <x v="1"/>
    <n v="2048"/>
    <b v="0"/>
  </r>
  <r>
    <x v="3"/>
    <s v="0232"/>
    <n v="0"/>
    <n v="0"/>
    <n v="2022"/>
    <n v="1978"/>
    <n v="-44632.71"/>
    <n v="0"/>
    <s v="55-S2 - Retirement"/>
    <m/>
    <x v="1"/>
    <n v="2048"/>
    <b v="0"/>
  </r>
  <r>
    <x v="3"/>
    <s v="0232"/>
    <n v="0"/>
    <n v="0"/>
    <n v="2022"/>
    <n v="1980"/>
    <n v="-5354.73"/>
    <n v="0"/>
    <s v="55-S2 - Retirement"/>
    <m/>
    <x v="1"/>
    <n v="2048"/>
    <b v="0"/>
  </r>
  <r>
    <x v="3"/>
    <s v="0232"/>
    <n v="0"/>
    <n v="0"/>
    <n v="2022"/>
    <n v="1982"/>
    <n v="-318.32"/>
    <n v="0"/>
    <s v="55-S2 - Retirement"/>
    <m/>
    <x v="1"/>
    <n v="2048"/>
    <b v="0"/>
  </r>
  <r>
    <x v="3"/>
    <s v="0232"/>
    <n v="0"/>
    <n v="0"/>
    <n v="2022"/>
    <n v="1993"/>
    <n v="-650.99"/>
    <n v="0"/>
    <s v="55-S2 - Retirement"/>
    <m/>
    <x v="1"/>
    <n v="2048"/>
    <b v="0"/>
  </r>
  <r>
    <x v="3"/>
    <s v="0232"/>
    <n v="0"/>
    <n v="0"/>
    <n v="2023"/>
    <n v="1978"/>
    <n v="-45857.69"/>
    <n v="0"/>
    <s v="55-S2 - Retirement"/>
    <m/>
    <x v="1"/>
    <n v="2048"/>
    <b v="0"/>
  </r>
  <r>
    <x v="3"/>
    <s v="0232"/>
    <n v="0"/>
    <n v="0"/>
    <n v="2023"/>
    <n v="1980"/>
    <n v="-5528.73"/>
    <n v="0"/>
    <s v="55-S2 - Retirement"/>
    <m/>
    <x v="1"/>
    <n v="2048"/>
    <b v="0"/>
  </r>
  <r>
    <x v="3"/>
    <s v="0232"/>
    <n v="0"/>
    <n v="0"/>
    <n v="2023"/>
    <n v="1982"/>
    <n v="-330.55"/>
    <n v="0"/>
    <s v="55-S2 - Retirement"/>
    <m/>
    <x v="1"/>
    <n v="2048"/>
    <b v="0"/>
  </r>
  <r>
    <x v="3"/>
    <s v="0232"/>
    <n v="0"/>
    <n v="0"/>
    <n v="2023"/>
    <n v="1993"/>
    <n v="-704.23"/>
    <n v="0"/>
    <s v="55-S2 - Retirement"/>
    <m/>
    <x v="1"/>
    <n v="2048"/>
    <b v="0"/>
  </r>
  <r>
    <x v="3"/>
    <s v="0232"/>
    <n v="0"/>
    <n v="0"/>
    <n v="2024"/>
    <n v="1978"/>
    <n v="-46954.92"/>
    <n v="0"/>
    <s v="55-S2 - Retirement"/>
    <m/>
    <x v="1"/>
    <n v="2048"/>
    <b v="0"/>
  </r>
  <r>
    <x v="3"/>
    <s v="0232"/>
    <n v="0"/>
    <n v="0"/>
    <n v="2024"/>
    <n v="1980"/>
    <n v="-5696.99"/>
    <n v="0"/>
    <s v="55-S2 - Retirement"/>
    <m/>
    <x v="1"/>
    <n v="2048"/>
    <b v="0"/>
  </r>
  <r>
    <x v="3"/>
    <s v="0232"/>
    <n v="0"/>
    <n v="0"/>
    <n v="2024"/>
    <n v="1982"/>
    <n v="-342.25"/>
    <n v="0"/>
    <s v="55-S2 - Retirement"/>
    <m/>
    <x v="1"/>
    <n v="2048"/>
    <b v="0"/>
  </r>
  <r>
    <x v="3"/>
    <s v="0232"/>
    <n v="0"/>
    <n v="0"/>
    <n v="2024"/>
    <n v="1993"/>
    <n v="-758.33"/>
    <n v="0"/>
    <s v="55-S2 - Retirement"/>
    <m/>
    <x v="1"/>
    <n v="2048"/>
    <b v="0"/>
  </r>
  <r>
    <x v="3"/>
    <s v="0232"/>
    <n v="0"/>
    <n v="0"/>
    <n v="2025"/>
    <n v="1978"/>
    <n v="-47954.92"/>
    <n v="0"/>
    <s v="55-S2 - Retirement"/>
    <m/>
    <x v="1"/>
    <n v="2048"/>
    <b v="0"/>
  </r>
  <r>
    <x v="3"/>
    <s v="0232"/>
    <n v="0"/>
    <n v="0"/>
    <n v="2025"/>
    <n v="1980"/>
    <n v="-5853.35"/>
    <n v="0"/>
    <s v="55-S2 - Retirement"/>
    <m/>
    <x v="1"/>
    <n v="2048"/>
    <b v="0"/>
  </r>
  <r>
    <x v="3"/>
    <s v="0232"/>
    <n v="0"/>
    <n v="0"/>
    <n v="2025"/>
    <n v="1982"/>
    <n v="-353.38"/>
    <n v="0"/>
    <s v="55-S2 - Retirement"/>
    <m/>
    <x v="1"/>
    <n v="2048"/>
    <b v="0"/>
  </r>
  <r>
    <x v="3"/>
    <s v="0232"/>
    <n v="0"/>
    <n v="0"/>
    <n v="2025"/>
    <n v="1993"/>
    <n v="-813.02"/>
    <n v="0"/>
    <s v="55-S2 - Retirement"/>
    <m/>
    <x v="1"/>
    <n v="2048"/>
    <b v="0"/>
  </r>
  <r>
    <x v="3"/>
    <s v="0232"/>
    <n v="0"/>
    <n v="0"/>
    <n v="2026"/>
    <n v="1978"/>
    <n v="-48852.34"/>
    <n v="0"/>
    <s v="55-S2 - Retirement"/>
    <m/>
    <x v="1"/>
    <n v="2048"/>
    <b v="0"/>
  </r>
  <r>
    <x v="3"/>
    <s v="0232"/>
    <n v="0"/>
    <n v="0"/>
    <n v="2026"/>
    <n v="1980"/>
    <n v="-5993.41"/>
    <n v="0"/>
    <s v="55-S2 - Retirement"/>
    <m/>
    <x v="1"/>
    <n v="2048"/>
    <b v="0"/>
  </r>
  <r>
    <x v="3"/>
    <s v="0232"/>
    <n v="0"/>
    <n v="0"/>
    <n v="2026"/>
    <n v="1982"/>
    <n v="-364.13"/>
    <n v="0"/>
    <s v="55-S2 - Retirement"/>
    <m/>
    <x v="1"/>
    <n v="2048"/>
    <b v="0"/>
  </r>
  <r>
    <x v="3"/>
    <s v="0232"/>
    <n v="0"/>
    <n v="0"/>
    <n v="2026"/>
    <n v="1993"/>
    <n v="-869.61"/>
    <n v="0"/>
    <s v="55-S2 - Retirement"/>
    <m/>
    <x v="1"/>
    <n v="2048"/>
    <b v="0"/>
  </r>
  <r>
    <x v="3"/>
    <s v="0232"/>
    <n v="0"/>
    <n v="0"/>
    <n v="2027"/>
    <n v="1978"/>
    <n v="-49643.28"/>
    <n v="0"/>
    <s v="55-S2 - Retirement"/>
    <m/>
    <x v="1"/>
    <n v="2048"/>
    <b v="0"/>
  </r>
  <r>
    <x v="3"/>
    <s v="0232"/>
    <n v="0"/>
    <n v="0"/>
    <n v="2027"/>
    <n v="1980"/>
    <n v="-6121.05"/>
    <n v="0"/>
    <s v="55-S2 - Retirement"/>
    <m/>
    <x v="1"/>
    <n v="2048"/>
    <b v="0"/>
  </r>
  <r>
    <x v="3"/>
    <s v="0232"/>
    <n v="0"/>
    <n v="0"/>
    <n v="2027"/>
    <n v="1982"/>
    <n v="-374.12"/>
    <n v="0"/>
    <s v="55-S2 - Retirement"/>
    <m/>
    <x v="1"/>
    <n v="2048"/>
    <b v="0"/>
  </r>
  <r>
    <x v="3"/>
    <s v="0232"/>
    <n v="0"/>
    <n v="0"/>
    <n v="2027"/>
    <n v="1993"/>
    <n v="-926.28"/>
    <n v="0"/>
    <s v="55-S2 - Retirement"/>
    <m/>
    <x v="1"/>
    <n v="2048"/>
    <b v="0"/>
  </r>
  <r>
    <x v="3"/>
    <s v="0232"/>
    <n v="0"/>
    <n v="0"/>
    <n v="2028"/>
    <n v="1978"/>
    <n v="-50353.43"/>
    <n v="0"/>
    <s v="55-S2 - Retirement"/>
    <m/>
    <x v="1"/>
    <n v="2048"/>
    <b v="0"/>
  </r>
  <r>
    <x v="3"/>
    <s v="0232"/>
    <n v="0"/>
    <n v="0"/>
    <n v="2028"/>
    <n v="1980"/>
    <n v="-6235.6"/>
    <n v="0"/>
    <s v="55-S2 - Retirement"/>
    <m/>
    <x v="1"/>
    <n v="2048"/>
    <b v="0"/>
  </r>
  <r>
    <x v="3"/>
    <s v="0232"/>
    <n v="0"/>
    <n v="0"/>
    <n v="2028"/>
    <n v="1982"/>
    <n v="-383.08"/>
    <n v="0"/>
    <s v="55-S2 - Retirement"/>
    <m/>
    <x v="1"/>
    <n v="2048"/>
    <b v="0"/>
  </r>
  <r>
    <x v="3"/>
    <s v="0232"/>
    <n v="0"/>
    <n v="0"/>
    <n v="2028"/>
    <n v="1993"/>
    <n v="-981.19"/>
    <n v="0"/>
    <s v="55-S2 - Retirement"/>
    <m/>
    <x v="1"/>
    <n v="2048"/>
    <b v="0"/>
  </r>
  <r>
    <x v="3"/>
    <s v="0232"/>
    <n v="0"/>
    <n v="0"/>
    <n v="2029"/>
    <n v="1978"/>
    <n v="-50903.95"/>
    <n v="0"/>
    <s v="55-S2 - Retirement"/>
    <m/>
    <x v="1"/>
    <n v="2048"/>
    <b v="0"/>
  </r>
  <r>
    <x v="3"/>
    <s v="0232"/>
    <n v="0"/>
    <n v="0"/>
    <n v="2029"/>
    <n v="1980"/>
    <n v="-6336.55"/>
    <n v="0"/>
    <s v="55-S2 - Retirement"/>
    <m/>
    <x v="1"/>
    <n v="2048"/>
    <b v="0"/>
  </r>
  <r>
    <x v="3"/>
    <s v="0232"/>
    <n v="0"/>
    <n v="0"/>
    <n v="2029"/>
    <n v="1982"/>
    <n v="-391.23"/>
    <n v="0"/>
    <s v="55-S2 - Retirement"/>
    <m/>
    <x v="1"/>
    <n v="2048"/>
    <b v="0"/>
  </r>
  <r>
    <x v="3"/>
    <s v="0232"/>
    <n v="0"/>
    <n v="0"/>
    <n v="2029"/>
    <n v="1993"/>
    <n v="-1035.6300000000001"/>
    <n v="0"/>
    <s v="55-S2 - Retirement"/>
    <m/>
    <x v="1"/>
    <n v="2048"/>
    <b v="0"/>
  </r>
  <r>
    <x v="3"/>
    <s v="0232"/>
    <n v="0"/>
    <n v="0"/>
    <n v="2030"/>
    <n v="1978"/>
    <n v="-51336.89"/>
    <n v="0"/>
    <s v="55-S2 - Retirement"/>
    <m/>
    <x v="1"/>
    <n v="2048"/>
    <b v="0"/>
  </r>
  <r>
    <x v="3"/>
    <s v="0232"/>
    <n v="0"/>
    <n v="0"/>
    <n v="2030"/>
    <n v="1980"/>
    <n v="-6427.2"/>
    <n v="0"/>
    <s v="55-S2 - Retirement"/>
    <m/>
    <x v="1"/>
    <n v="2048"/>
    <b v="0"/>
  </r>
  <r>
    <x v="3"/>
    <s v="0232"/>
    <n v="0"/>
    <n v="0"/>
    <n v="2030"/>
    <n v="1982"/>
    <n v="-398.56"/>
    <n v="0"/>
    <s v="55-S2 - Retirement"/>
    <m/>
    <x v="1"/>
    <n v="2048"/>
    <b v="0"/>
  </r>
  <r>
    <x v="3"/>
    <s v="0232"/>
    <n v="0"/>
    <n v="0"/>
    <n v="2030"/>
    <n v="1993"/>
    <n v="-1089.3"/>
    <n v="0"/>
    <s v="55-S2 - Retirement"/>
    <m/>
    <x v="1"/>
    <n v="2048"/>
    <b v="0"/>
  </r>
  <r>
    <x v="3"/>
    <s v="0232"/>
    <n v="0"/>
    <n v="0"/>
    <n v="2031"/>
    <n v="1978"/>
    <n v="-51650.01"/>
    <n v="0"/>
    <s v="55-S2 - Retirement"/>
    <m/>
    <x v="1"/>
    <n v="2048"/>
    <b v="0"/>
  </r>
  <r>
    <x v="3"/>
    <s v="0232"/>
    <n v="0"/>
    <n v="0"/>
    <n v="2031"/>
    <n v="1980"/>
    <n v="-6497.47"/>
    <n v="0"/>
    <s v="55-S2 - Retirement"/>
    <m/>
    <x v="1"/>
    <n v="2048"/>
    <b v="0"/>
  </r>
  <r>
    <x v="3"/>
    <s v="0232"/>
    <n v="0"/>
    <n v="0"/>
    <n v="2031"/>
    <n v="1982"/>
    <n v="-405.01"/>
    <n v="0"/>
    <s v="55-S2 - Retirement"/>
    <m/>
    <x v="1"/>
    <n v="2048"/>
    <b v="0"/>
  </r>
  <r>
    <x v="3"/>
    <s v="0232"/>
    <n v="0"/>
    <n v="0"/>
    <n v="2031"/>
    <n v="1993"/>
    <n v="-1142"/>
    <n v="0"/>
    <s v="55-S2 - Retirement"/>
    <m/>
    <x v="1"/>
    <n v="2048"/>
    <b v="0"/>
  </r>
  <r>
    <x v="3"/>
    <s v="0232"/>
    <n v="0"/>
    <n v="0"/>
    <n v="2032"/>
    <n v="1978"/>
    <n v="-51841.55"/>
    <n v="0"/>
    <s v="55-S2 - Retirement"/>
    <m/>
    <x v="1"/>
    <n v="2048"/>
    <b v="0"/>
  </r>
  <r>
    <x v="3"/>
    <s v="0232"/>
    <n v="0"/>
    <n v="0"/>
    <n v="2032"/>
    <n v="1980"/>
    <n v="-6552.73"/>
    <n v="0"/>
    <s v="55-S2 - Retirement"/>
    <m/>
    <x v="1"/>
    <n v="2048"/>
    <b v="0"/>
  </r>
  <r>
    <x v="3"/>
    <s v="0232"/>
    <n v="0"/>
    <n v="0"/>
    <n v="2032"/>
    <n v="1982"/>
    <n v="-410.8"/>
    <n v="0"/>
    <s v="55-S2 - Retirement"/>
    <m/>
    <x v="1"/>
    <n v="2048"/>
    <b v="0"/>
  </r>
  <r>
    <x v="3"/>
    <s v="0232"/>
    <n v="0"/>
    <n v="0"/>
    <n v="2032"/>
    <n v="1993"/>
    <n v="-1196.17"/>
    <n v="0"/>
    <s v="55-S2 - Retirement"/>
    <m/>
    <x v="1"/>
    <n v="2048"/>
    <b v="0"/>
  </r>
  <r>
    <x v="3"/>
    <s v="0232"/>
    <n v="0"/>
    <n v="0"/>
    <n v="2033"/>
    <n v="1978"/>
    <n v="-51908.91"/>
    <n v="0"/>
    <s v="55-S2 - Retirement"/>
    <m/>
    <x v="1"/>
    <n v="2048"/>
    <b v="0"/>
  </r>
  <r>
    <x v="3"/>
    <s v="0232"/>
    <n v="0"/>
    <n v="0"/>
    <n v="2033"/>
    <n v="1980"/>
    <n v="-6592.69"/>
    <n v="0"/>
    <s v="55-S2 - Retirement"/>
    <m/>
    <x v="1"/>
    <n v="2048"/>
    <b v="0"/>
  </r>
  <r>
    <x v="3"/>
    <s v="0232"/>
    <n v="0"/>
    <n v="0"/>
    <n v="2033"/>
    <n v="1982"/>
    <n v="-415.29"/>
    <n v="0"/>
    <s v="55-S2 - Retirement"/>
    <m/>
    <x v="1"/>
    <n v="2048"/>
    <b v="0"/>
  </r>
  <r>
    <x v="3"/>
    <s v="0232"/>
    <n v="0"/>
    <n v="0"/>
    <n v="2033"/>
    <n v="1993"/>
    <n v="-1245.8499999999999"/>
    <n v="0"/>
    <s v="55-S2 - Retirement"/>
    <m/>
    <x v="1"/>
    <n v="2048"/>
    <b v="0"/>
  </r>
  <r>
    <x v="3"/>
    <s v="0232"/>
    <n v="0"/>
    <n v="0"/>
    <n v="2034"/>
    <n v="1978"/>
    <n v="-51841.55"/>
    <n v="0"/>
    <s v="55-S2 - Retirement"/>
    <m/>
    <x v="1"/>
    <n v="2048"/>
    <b v="0"/>
  </r>
  <r>
    <x v="3"/>
    <s v="0232"/>
    <n v="0"/>
    <n v="0"/>
    <n v="2034"/>
    <n v="1980"/>
    <n v="-6617.14"/>
    <n v="0"/>
    <s v="55-S2 - Retirement"/>
    <m/>
    <x v="1"/>
    <n v="2048"/>
    <b v="0"/>
  </r>
  <r>
    <x v="3"/>
    <s v="0232"/>
    <n v="0"/>
    <n v="0"/>
    <n v="2034"/>
    <n v="1982"/>
    <n v="-418.83"/>
    <n v="0"/>
    <s v="55-S2 - Retirement"/>
    <m/>
    <x v="1"/>
    <n v="2048"/>
    <b v="0"/>
  </r>
  <r>
    <x v="3"/>
    <s v="0232"/>
    <n v="0"/>
    <n v="0"/>
    <n v="2034"/>
    <n v="1993"/>
    <n v="-1293.71"/>
    <n v="0"/>
    <s v="55-S2 - Retirement"/>
    <m/>
    <x v="1"/>
    <n v="2048"/>
    <b v="0"/>
  </r>
  <r>
    <x v="3"/>
    <s v="0232"/>
    <n v="0"/>
    <n v="0"/>
    <n v="2035"/>
    <n v="1978"/>
    <n v="-51649.89"/>
    <n v="0"/>
    <s v="55-S2 - Retirement"/>
    <m/>
    <x v="1"/>
    <n v="2048"/>
    <b v="0"/>
  </r>
  <r>
    <x v="3"/>
    <s v="0232"/>
    <n v="0"/>
    <n v="0"/>
    <n v="2035"/>
    <n v="1980"/>
    <n v="-6625.74"/>
    <n v="0"/>
    <s v="55-S2 - Retirement"/>
    <m/>
    <x v="1"/>
    <n v="2048"/>
    <b v="0"/>
  </r>
  <r>
    <x v="3"/>
    <s v="0232"/>
    <n v="0"/>
    <n v="0"/>
    <n v="2035"/>
    <n v="1982"/>
    <n v="-421.38"/>
    <n v="0"/>
    <s v="55-S2 - Retirement"/>
    <m/>
    <x v="1"/>
    <n v="2048"/>
    <b v="0"/>
  </r>
  <r>
    <x v="3"/>
    <s v="0232"/>
    <n v="0"/>
    <n v="0"/>
    <n v="2035"/>
    <n v="1993"/>
    <n v="-1339.52"/>
    <n v="0"/>
    <s v="55-S2 - Retirement"/>
    <m/>
    <x v="1"/>
    <n v="2048"/>
    <b v="0"/>
  </r>
  <r>
    <x v="3"/>
    <s v="0232"/>
    <n v="0"/>
    <n v="0"/>
    <n v="2036"/>
    <n v="1978"/>
    <n v="-51337.01"/>
    <n v="0"/>
    <s v="55-S2 - Retirement"/>
    <m/>
    <x v="1"/>
    <n v="2048"/>
    <b v="0"/>
  </r>
  <r>
    <x v="3"/>
    <s v="0232"/>
    <n v="0"/>
    <n v="0"/>
    <n v="2036"/>
    <n v="1980"/>
    <n v="-6617.14"/>
    <n v="0"/>
    <s v="55-S2 - Retirement"/>
    <m/>
    <x v="1"/>
    <n v="2048"/>
    <b v="0"/>
  </r>
  <r>
    <x v="3"/>
    <s v="0232"/>
    <n v="0"/>
    <n v="0"/>
    <n v="2036"/>
    <n v="1982"/>
    <n v="-422.94"/>
    <n v="0"/>
    <s v="55-S2 - Retirement"/>
    <m/>
    <x v="1"/>
    <n v="2048"/>
    <b v="0"/>
  </r>
  <r>
    <x v="3"/>
    <s v="0232"/>
    <n v="0"/>
    <n v="0"/>
    <n v="2036"/>
    <n v="1993"/>
    <n v="-1383.05"/>
    <n v="0"/>
    <s v="55-S2 - Retirement"/>
    <m/>
    <x v="1"/>
    <n v="2048"/>
    <b v="0"/>
  </r>
  <r>
    <x v="3"/>
    <s v="0232"/>
    <n v="0"/>
    <n v="0"/>
    <n v="2037"/>
    <n v="1978"/>
    <n v="-50903.95"/>
    <n v="0"/>
    <s v="55-S2 - Retirement"/>
    <m/>
    <x v="1"/>
    <n v="2048"/>
    <b v="0"/>
  </r>
  <r>
    <x v="3"/>
    <s v="0232"/>
    <n v="0"/>
    <n v="0"/>
    <n v="2037"/>
    <n v="1980"/>
    <n v="-6592.68"/>
    <n v="0"/>
    <s v="55-S2 - Retirement"/>
    <m/>
    <x v="1"/>
    <n v="2048"/>
    <b v="0"/>
  </r>
  <r>
    <x v="3"/>
    <s v="0232"/>
    <n v="0"/>
    <n v="0"/>
    <n v="2037"/>
    <n v="1982"/>
    <n v="-423.49"/>
    <n v="0"/>
    <s v="55-S2 - Retirement"/>
    <m/>
    <x v="1"/>
    <n v="2048"/>
    <b v="0"/>
  </r>
  <r>
    <x v="3"/>
    <s v="0232"/>
    <n v="0"/>
    <n v="0"/>
    <n v="2037"/>
    <n v="1993"/>
    <n v="-1425.14"/>
    <n v="0"/>
    <s v="55-S2 - Retirement"/>
    <m/>
    <x v="1"/>
    <n v="2048"/>
    <b v="0"/>
  </r>
  <r>
    <x v="3"/>
    <s v="0232"/>
    <n v="0"/>
    <n v="0"/>
    <n v="2038"/>
    <n v="1978"/>
    <n v="-50353.43"/>
    <n v="0"/>
    <s v="55-S2 - Retirement"/>
    <m/>
    <x v="1"/>
    <n v="2048"/>
    <b v="0"/>
  </r>
  <r>
    <x v="3"/>
    <s v="0232"/>
    <n v="0"/>
    <n v="0"/>
    <n v="2038"/>
    <n v="1980"/>
    <n v="-6552.74"/>
    <n v="0"/>
    <s v="55-S2 - Retirement"/>
    <m/>
    <x v="1"/>
    <n v="2048"/>
    <b v="0"/>
  </r>
  <r>
    <x v="3"/>
    <s v="0232"/>
    <n v="0"/>
    <n v="0"/>
    <n v="2038"/>
    <n v="1982"/>
    <n v="-422.94"/>
    <n v="0"/>
    <s v="55-S2 - Retirement"/>
    <m/>
    <x v="1"/>
    <n v="2048"/>
    <b v="0"/>
  </r>
  <r>
    <x v="3"/>
    <s v="0232"/>
    <n v="0"/>
    <n v="0"/>
    <n v="2038"/>
    <n v="1993"/>
    <n v="-1464.25"/>
    <n v="0"/>
    <s v="55-S2 - Retirement"/>
    <m/>
    <x v="1"/>
    <n v="2048"/>
    <b v="0"/>
  </r>
  <r>
    <x v="3"/>
    <s v="0232"/>
    <n v="0"/>
    <n v="0"/>
    <n v="2039"/>
    <n v="1978"/>
    <n v="-49643.08"/>
    <n v="0"/>
    <s v="55-S2 - Retirement"/>
    <m/>
    <x v="1"/>
    <n v="2048"/>
    <b v="0"/>
  </r>
  <r>
    <x v="3"/>
    <s v="0232"/>
    <n v="0"/>
    <n v="0"/>
    <n v="2039"/>
    <n v="1980"/>
    <n v="-6497.47"/>
    <n v="0"/>
    <s v="55-S2 - Retirement"/>
    <m/>
    <x v="1"/>
    <n v="2048"/>
    <b v="0"/>
  </r>
  <r>
    <x v="3"/>
    <s v="0232"/>
    <n v="0"/>
    <n v="0"/>
    <n v="2039"/>
    <n v="1982"/>
    <n v="-421.38"/>
    <n v="0"/>
    <s v="55-S2 - Retirement"/>
    <m/>
    <x v="1"/>
    <n v="2048"/>
    <b v="0"/>
  </r>
  <r>
    <x v="3"/>
    <s v="0232"/>
    <n v="0"/>
    <n v="0"/>
    <n v="2039"/>
    <n v="1993"/>
    <n v="-1499.29"/>
    <n v="0"/>
    <s v="55-S2 - Retirement"/>
    <m/>
    <x v="1"/>
    <n v="2048"/>
    <b v="0"/>
  </r>
  <r>
    <x v="3"/>
    <s v="0232"/>
    <n v="0"/>
    <n v="0"/>
    <n v="2040"/>
    <n v="1978"/>
    <n v="-48852.53"/>
    <n v="0"/>
    <s v="55-S2 - Retirement"/>
    <m/>
    <x v="1"/>
    <n v="2048"/>
    <b v="0"/>
  </r>
  <r>
    <x v="3"/>
    <s v="0232"/>
    <n v="0"/>
    <n v="0"/>
    <n v="2040"/>
    <n v="1980"/>
    <n v="-6427.2"/>
    <n v="0"/>
    <s v="55-S2 - Retirement"/>
    <m/>
    <x v="1"/>
    <n v="2048"/>
    <b v="0"/>
  </r>
  <r>
    <x v="3"/>
    <s v="0232"/>
    <n v="0"/>
    <n v="0"/>
    <n v="2040"/>
    <n v="1982"/>
    <n v="-418.83"/>
    <n v="0"/>
    <s v="55-S2 - Retirement"/>
    <m/>
    <x v="1"/>
    <n v="2048"/>
    <b v="0"/>
  </r>
  <r>
    <x v="3"/>
    <s v="0232"/>
    <n v="0"/>
    <n v="0"/>
    <n v="2040"/>
    <n v="1993"/>
    <n v="-1531.22"/>
    <n v="0"/>
    <s v="55-S2 - Retirement"/>
    <m/>
    <x v="1"/>
    <n v="2048"/>
    <b v="0"/>
  </r>
  <r>
    <x v="3"/>
    <s v="0232"/>
    <n v="0"/>
    <n v="0"/>
    <n v="2041"/>
    <n v="1978"/>
    <n v="-47954.92"/>
    <n v="0"/>
    <s v="55-S2 - Retirement"/>
    <m/>
    <x v="1"/>
    <n v="2048"/>
    <b v="0"/>
  </r>
  <r>
    <x v="3"/>
    <s v="0232"/>
    <n v="0"/>
    <n v="0"/>
    <n v="2041"/>
    <n v="1980"/>
    <n v="-6336.53"/>
    <n v="0"/>
    <s v="55-S2 - Retirement"/>
    <m/>
    <x v="1"/>
    <n v="2048"/>
    <b v="0"/>
  </r>
  <r>
    <x v="3"/>
    <s v="0232"/>
    <n v="0"/>
    <n v="0"/>
    <n v="2041"/>
    <n v="1982"/>
    <n v="-415.29"/>
    <n v="0"/>
    <s v="55-S2 - Retirement"/>
    <m/>
    <x v="1"/>
    <n v="2048"/>
    <b v="0"/>
  </r>
  <r>
    <x v="3"/>
    <s v="0232"/>
    <n v="0"/>
    <n v="0"/>
    <n v="2041"/>
    <n v="1993"/>
    <n v="-1559.87"/>
    <n v="0"/>
    <s v="55-S2 - Retirement"/>
    <m/>
    <x v="1"/>
    <n v="2048"/>
    <b v="0"/>
  </r>
  <r>
    <x v="3"/>
    <s v="0232"/>
    <n v="0"/>
    <n v="0"/>
    <n v="2042"/>
    <n v="1978"/>
    <n v="-46954.92"/>
    <n v="0"/>
    <s v="55-S2 - Retirement"/>
    <m/>
    <x v="1"/>
    <n v="2048"/>
    <b v="0"/>
  </r>
  <r>
    <x v="3"/>
    <s v="0232"/>
    <n v="0"/>
    <n v="0"/>
    <n v="2042"/>
    <n v="1980"/>
    <n v="-6235.62"/>
    <n v="0"/>
    <s v="55-S2 - Retirement"/>
    <m/>
    <x v="1"/>
    <n v="2048"/>
    <b v="0"/>
  </r>
  <r>
    <x v="3"/>
    <s v="0232"/>
    <n v="0"/>
    <n v="0"/>
    <n v="2042"/>
    <n v="1982"/>
    <n v="-410.8"/>
    <n v="0"/>
    <s v="55-S2 - Retirement"/>
    <m/>
    <x v="1"/>
    <n v="2048"/>
    <b v="0"/>
  </r>
  <r>
    <x v="3"/>
    <s v="0232"/>
    <n v="0"/>
    <n v="0"/>
    <n v="2042"/>
    <n v="1993"/>
    <n v="-1585.13"/>
    <n v="0"/>
    <s v="55-S2 - Retirement"/>
    <m/>
    <x v="1"/>
    <n v="2048"/>
    <b v="0"/>
  </r>
  <r>
    <x v="3"/>
    <s v="0232"/>
    <n v="0"/>
    <n v="0"/>
    <n v="2043"/>
    <n v="1978"/>
    <n v="-45857.69"/>
    <n v="0"/>
    <s v="55-S2 - Retirement"/>
    <m/>
    <x v="1"/>
    <n v="2048"/>
    <b v="0"/>
  </r>
  <r>
    <x v="3"/>
    <s v="0232"/>
    <n v="0"/>
    <n v="0"/>
    <n v="2043"/>
    <n v="1980"/>
    <n v="-6121.05"/>
    <n v="0"/>
    <s v="55-S2 - Retirement"/>
    <m/>
    <x v="1"/>
    <n v="2048"/>
    <b v="0"/>
  </r>
  <r>
    <x v="3"/>
    <s v="0232"/>
    <n v="0"/>
    <n v="0"/>
    <n v="2043"/>
    <n v="1982"/>
    <n v="-405.01"/>
    <n v="0"/>
    <s v="55-S2 - Retirement"/>
    <m/>
    <x v="1"/>
    <n v="2048"/>
    <b v="0"/>
  </r>
  <r>
    <x v="3"/>
    <s v="0232"/>
    <n v="0"/>
    <n v="0"/>
    <n v="2043"/>
    <n v="1993"/>
    <n v="-1607.8"/>
    <n v="0"/>
    <s v="55-S2 - Retirement"/>
    <m/>
    <x v="1"/>
    <n v="2048"/>
    <b v="0"/>
  </r>
  <r>
    <x v="3"/>
    <s v="0232"/>
    <n v="0"/>
    <n v="0"/>
    <n v="2044"/>
    <n v="1978"/>
    <n v="-44632.71"/>
    <n v="0"/>
    <s v="55-S2 - Retirement"/>
    <m/>
    <x v="1"/>
    <n v="2048"/>
    <b v="0"/>
  </r>
  <r>
    <x v="3"/>
    <s v="0232"/>
    <n v="0"/>
    <n v="0"/>
    <n v="2044"/>
    <n v="1980"/>
    <n v="-5993.4"/>
    <n v="0"/>
    <s v="55-S2 - Retirement"/>
    <m/>
    <x v="1"/>
    <n v="2048"/>
    <b v="0"/>
  </r>
  <r>
    <x v="3"/>
    <s v="0232"/>
    <n v="0"/>
    <n v="0"/>
    <n v="2044"/>
    <n v="1982"/>
    <n v="-398.56"/>
    <n v="0"/>
    <s v="55-S2 - Retirement"/>
    <m/>
    <x v="1"/>
    <n v="2048"/>
    <b v="0"/>
  </r>
  <r>
    <x v="3"/>
    <s v="0232"/>
    <n v="0"/>
    <n v="0"/>
    <n v="2044"/>
    <n v="1993"/>
    <n v="-1625.38"/>
    <n v="0"/>
    <s v="55-S2 - Retirement"/>
    <m/>
    <x v="1"/>
    <n v="2048"/>
    <b v="0"/>
  </r>
  <r>
    <x v="3"/>
    <s v="0232"/>
    <n v="0"/>
    <n v="0"/>
    <n v="2045"/>
    <n v="1978"/>
    <n v="-43314.45"/>
    <n v="0"/>
    <s v="55-S2 - Retirement"/>
    <m/>
    <x v="1"/>
    <n v="2048"/>
    <b v="0"/>
  </r>
  <r>
    <x v="3"/>
    <s v="0232"/>
    <n v="0"/>
    <n v="0"/>
    <n v="2045"/>
    <n v="1980"/>
    <n v="-5853.35"/>
    <n v="0"/>
    <s v="55-S2 - Retirement"/>
    <m/>
    <x v="1"/>
    <n v="2048"/>
    <b v="0"/>
  </r>
  <r>
    <x v="3"/>
    <s v="0232"/>
    <n v="0"/>
    <n v="0"/>
    <n v="2045"/>
    <n v="1982"/>
    <n v="-391.24"/>
    <n v="0"/>
    <s v="55-S2 - Retirement"/>
    <m/>
    <x v="1"/>
    <n v="2048"/>
    <b v="0"/>
  </r>
  <r>
    <x v="3"/>
    <s v="0232"/>
    <n v="0"/>
    <n v="0"/>
    <n v="2045"/>
    <n v="1993"/>
    <n v="-1639.21"/>
    <n v="0"/>
    <s v="55-S2 - Retirement"/>
    <m/>
    <x v="1"/>
    <n v="2048"/>
    <b v="0"/>
  </r>
  <r>
    <x v="3"/>
    <s v="0232"/>
    <n v="0"/>
    <n v="0"/>
    <n v="2046"/>
    <n v="1978"/>
    <n v="-41951.25"/>
    <n v="0"/>
    <s v="55-S2 - Retirement"/>
    <m/>
    <x v="1"/>
    <n v="2048"/>
    <b v="0"/>
  </r>
  <r>
    <x v="3"/>
    <s v="0232"/>
    <n v="0"/>
    <n v="0"/>
    <n v="2046"/>
    <n v="1980"/>
    <n v="-5696.99"/>
    <n v="0"/>
    <s v="55-S2 - Retirement"/>
    <m/>
    <x v="1"/>
    <n v="2048"/>
    <b v="0"/>
  </r>
  <r>
    <x v="3"/>
    <s v="0232"/>
    <n v="0"/>
    <n v="0"/>
    <n v="2046"/>
    <n v="1982"/>
    <n v="-383.08"/>
    <n v="0"/>
    <s v="55-S2 - Retirement"/>
    <m/>
    <x v="1"/>
    <n v="2048"/>
    <b v="0"/>
  </r>
  <r>
    <x v="3"/>
    <s v="0232"/>
    <n v="0"/>
    <n v="0"/>
    <n v="2046"/>
    <n v="1993"/>
    <n v="-1649.2"/>
    <n v="0"/>
    <s v="55-S2 - Retirement"/>
    <m/>
    <x v="1"/>
    <n v="2048"/>
    <b v="0"/>
  </r>
  <r>
    <x v="3"/>
    <s v="0232"/>
    <n v="0"/>
    <n v="0"/>
    <n v="2047"/>
    <n v="1978"/>
    <n v="-40520.879999999997"/>
    <n v="0"/>
    <s v="55-S2 - Retirement"/>
    <m/>
    <x v="1"/>
    <n v="2048"/>
    <b v="0"/>
  </r>
  <r>
    <x v="3"/>
    <s v="0232"/>
    <n v="0"/>
    <n v="0"/>
    <n v="2047"/>
    <n v="1980"/>
    <n v="-5528.73"/>
    <n v="0"/>
    <s v="55-S2 - Retirement"/>
    <m/>
    <x v="1"/>
    <n v="2048"/>
    <b v="0"/>
  </r>
  <r>
    <x v="3"/>
    <s v="0232"/>
    <n v="0"/>
    <n v="0"/>
    <n v="2047"/>
    <n v="1982"/>
    <n v="-374.13"/>
    <n v="0"/>
    <s v="55-S2 - Retirement"/>
    <m/>
    <x v="1"/>
    <n v="2048"/>
    <b v="0"/>
  </r>
  <r>
    <x v="3"/>
    <s v="0232"/>
    <n v="0"/>
    <n v="0"/>
    <n v="2047"/>
    <n v="1993"/>
    <n v="-1655.32"/>
    <n v="0"/>
    <s v="55-S2 - Retirement"/>
    <m/>
    <x v="1"/>
    <n v="2048"/>
    <b v="0"/>
  </r>
  <r>
    <x v="3"/>
    <s v="0232"/>
    <n v="0"/>
    <n v="0"/>
    <n v="2048"/>
    <n v="1978"/>
    <n v="-506885.88"/>
    <n v="0"/>
    <s v="55-S2 - Retirement"/>
    <m/>
    <x v="1"/>
    <n v="2048"/>
    <b v="1"/>
  </r>
  <r>
    <x v="3"/>
    <s v="0232"/>
    <n v="0"/>
    <n v="0"/>
    <n v="2048"/>
    <n v="1980"/>
    <n v="-75226.66"/>
    <n v="0"/>
    <s v="55-S2 - Retirement"/>
    <m/>
    <x v="1"/>
    <n v="2048"/>
    <b v="1"/>
  </r>
  <r>
    <x v="3"/>
    <s v="0232"/>
    <n v="0"/>
    <n v="0"/>
    <n v="2048"/>
    <n v="1982"/>
    <n v="-5525.72"/>
    <n v="0"/>
    <s v="55-S2 - Retirement"/>
    <m/>
    <x v="1"/>
    <n v="2048"/>
    <b v="1"/>
  </r>
  <r>
    <x v="3"/>
    <s v="0232"/>
    <n v="0"/>
    <n v="0"/>
    <n v="2048"/>
    <n v="1993"/>
    <n v="-39100.78"/>
    <n v="0"/>
    <s v="55-S2 - Retirement"/>
    <m/>
    <x v="1"/>
    <n v="2048"/>
    <b v="1"/>
  </r>
  <r>
    <x v="3"/>
    <s v="0241"/>
    <n v="0"/>
    <n v="0"/>
    <n v="2011"/>
    <n v="1975"/>
    <n v="-9566.08"/>
    <n v="0"/>
    <s v="55-S2 - Retirement"/>
    <m/>
    <x v="1"/>
    <n v="2052"/>
    <b v="0"/>
  </r>
  <r>
    <x v="3"/>
    <s v="0241"/>
    <n v="0"/>
    <n v="0"/>
    <n v="2011"/>
    <n v="1981"/>
    <n v="-26954.38"/>
    <n v="0"/>
    <s v="55-S2 - Retirement"/>
    <m/>
    <x v="1"/>
    <n v="2052"/>
    <b v="0"/>
  </r>
  <r>
    <x v="3"/>
    <s v="0241"/>
    <n v="0"/>
    <n v="0"/>
    <n v="2011"/>
    <n v="1982"/>
    <n v="-160570.76"/>
    <n v="0"/>
    <s v="55-S2 - Retirement"/>
    <m/>
    <x v="1"/>
    <n v="2052"/>
    <b v="0"/>
  </r>
  <r>
    <x v="3"/>
    <s v="0241"/>
    <n v="0"/>
    <n v="0"/>
    <n v="2011"/>
    <n v="1983"/>
    <n v="-7195.76"/>
    <n v="0"/>
    <s v="55-S2 - Retirement"/>
    <m/>
    <x v="1"/>
    <n v="2052"/>
    <b v="0"/>
  </r>
  <r>
    <x v="3"/>
    <s v="0241"/>
    <n v="0"/>
    <n v="0"/>
    <n v="2011"/>
    <n v="1985"/>
    <n v="-470.39"/>
    <n v="0"/>
    <s v="55-S2 - Retirement"/>
    <m/>
    <x v="1"/>
    <n v="2052"/>
    <b v="0"/>
  </r>
  <r>
    <x v="3"/>
    <s v="0241"/>
    <n v="0"/>
    <n v="0"/>
    <n v="2011"/>
    <n v="1987"/>
    <n v="-2938.33"/>
    <n v="0"/>
    <s v="55-S2 - Retirement"/>
    <m/>
    <x v="1"/>
    <n v="2052"/>
    <b v="0"/>
  </r>
  <r>
    <x v="3"/>
    <s v="0241"/>
    <n v="0"/>
    <n v="0"/>
    <n v="2011"/>
    <n v="1988"/>
    <n v="-2131.3200000000002"/>
    <n v="0"/>
    <s v="55-S2 - Retirement"/>
    <m/>
    <x v="1"/>
    <n v="2052"/>
    <b v="0"/>
  </r>
  <r>
    <x v="3"/>
    <s v="0241"/>
    <n v="0"/>
    <n v="0"/>
    <n v="2011"/>
    <n v="1989"/>
    <n v="-21.39"/>
    <n v="0"/>
    <s v="55-S2 - Retirement"/>
    <m/>
    <x v="1"/>
    <n v="2052"/>
    <b v="0"/>
  </r>
  <r>
    <x v="3"/>
    <s v="0241"/>
    <n v="0"/>
    <n v="0"/>
    <n v="2011"/>
    <n v="1990"/>
    <n v="-92.15"/>
    <n v="0"/>
    <s v="55-S2 - Retirement"/>
    <m/>
    <x v="1"/>
    <n v="2052"/>
    <b v="0"/>
  </r>
  <r>
    <x v="3"/>
    <s v="0241"/>
    <n v="0"/>
    <n v="0"/>
    <n v="2011"/>
    <n v="1991"/>
    <n v="-288.18"/>
    <n v="0"/>
    <s v="55-S2 - Retirement"/>
    <m/>
    <x v="1"/>
    <n v="2052"/>
    <b v="0"/>
  </r>
  <r>
    <x v="3"/>
    <s v="0241"/>
    <n v="0"/>
    <n v="0"/>
    <n v="2011"/>
    <n v="1994"/>
    <n v="-12.4"/>
    <n v="0"/>
    <s v="55-S2 - Retirement"/>
    <m/>
    <x v="1"/>
    <n v="2052"/>
    <b v="0"/>
  </r>
  <r>
    <x v="3"/>
    <s v="0241"/>
    <n v="0"/>
    <n v="0"/>
    <n v="2011"/>
    <n v="1996"/>
    <n v="-19.04"/>
    <n v="0"/>
    <s v="55-S2 - Retirement"/>
    <m/>
    <x v="1"/>
    <n v="2052"/>
    <b v="0"/>
  </r>
  <r>
    <x v="3"/>
    <s v="0241"/>
    <n v="0"/>
    <n v="0"/>
    <n v="2011"/>
    <n v="1997"/>
    <n v="-50.01"/>
    <n v="0"/>
    <s v="55-S2 - Retirement"/>
    <m/>
    <x v="1"/>
    <n v="2052"/>
    <b v="0"/>
  </r>
  <r>
    <x v="3"/>
    <s v="0241"/>
    <n v="0"/>
    <n v="0"/>
    <n v="2011"/>
    <n v="1999"/>
    <n v="-11.44"/>
    <n v="0"/>
    <s v="55-S2 - Retirement"/>
    <m/>
    <x v="1"/>
    <n v="2052"/>
    <b v="0"/>
  </r>
  <r>
    <x v="3"/>
    <s v="0241"/>
    <n v="0"/>
    <n v="0"/>
    <n v="2011"/>
    <n v="2001"/>
    <n v="-24.71"/>
    <n v="0"/>
    <s v="55-S2 - Retirement"/>
    <m/>
    <x v="1"/>
    <n v="2052"/>
    <b v="0"/>
  </r>
  <r>
    <x v="3"/>
    <s v="0241"/>
    <n v="0"/>
    <n v="0"/>
    <n v="2011"/>
    <n v="2003"/>
    <n v="-19.89"/>
    <n v="0"/>
    <s v="55-S2 - Retirement"/>
    <m/>
    <x v="1"/>
    <n v="2052"/>
    <b v="0"/>
  </r>
  <r>
    <x v="3"/>
    <s v="0241"/>
    <n v="0"/>
    <n v="0"/>
    <n v="2011"/>
    <n v="2005"/>
    <n v="-0.35"/>
    <n v="0"/>
    <s v="55-S2 - Retirement"/>
    <m/>
    <x v="1"/>
    <n v="2052"/>
    <b v="0"/>
  </r>
  <r>
    <x v="3"/>
    <s v="0241"/>
    <n v="0"/>
    <n v="0"/>
    <n v="2011"/>
    <n v="2007"/>
    <n v="-0.13"/>
    <n v="0"/>
    <s v="55-S2 - Retirement"/>
    <m/>
    <x v="1"/>
    <n v="2052"/>
    <b v="0"/>
  </r>
  <r>
    <x v="3"/>
    <s v="0241"/>
    <n v="0"/>
    <n v="0"/>
    <n v="2011"/>
    <n v="2009"/>
    <n v="-0.75"/>
    <n v="0"/>
    <s v="55-S2 - Retirement"/>
    <m/>
    <x v="1"/>
    <n v="2052"/>
    <b v="0"/>
  </r>
  <r>
    <x v="3"/>
    <s v="0241"/>
    <n v="0"/>
    <n v="0"/>
    <n v="2011"/>
    <n v="2010"/>
    <n v="-0.01"/>
    <n v="0"/>
    <s v="55-S2 - Retirement"/>
    <m/>
    <x v="1"/>
    <n v="2052"/>
    <b v="0"/>
  </r>
  <r>
    <x v="3"/>
    <s v="0241"/>
    <n v="0"/>
    <n v="0"/>
    <n v="2012"/>
    <n v="1975"/>
    <n v="-10061.85"/>
    <n v="0"/>
    <s v="55-S2 - Retirement"/>
    <m/>
    <x v="1"/>
    <n v="2052"/>
    <b v="0"/>
  </r>
  <r>
    <x v="3"/>
    <s v="0241"/>
    <n v="0"/>
    <n v="0"/>
    <n v="2012"/>
    <n v="1981"/>
    <n v="-29025.29"/>
    <n v="0"/>
    <s v="55-S2 - Retirement"/>
    <m/>
    <x v="1"/>
    <n v="2052"/>
    <b v="0"/>
  </r>
  <r>
    <x v="3"/>
    <s v="0241"/>
    <n v="0"/>
    <n v="0"/>
    <n v="2012"/>
    <n v="1982"/>
    <n v="-173702.9"/>
    <n v="0"/>
    <s v="55-S2 - Retirement"/>
    <m/>
    <x v="1"/>
    <n v="2052"/>
    <b v="0"/>
  </r>
  <r>
    <x v="3"/>
    <s v="0241"/>
    <n v="0"/>
    <n v="0"/>
    <n v="2012"/>
    <n v="1983"/>
    <n v="-7822.63"/>
    <n v="0"/>
    <s v="55-S2 - Retirement"/>
    <m/>
    <x v="1"/>
    <n v="2052"/>
    <b v="0"/>
  </r>
  <r>
    <x v="3"/>
    <s v="0241"/>
    <n v="0"/>
    <n v="0"/>
    <n v="2012"/>
    <n v="1985"/>
    <n v="-516.95000000000005"/>
    <n v="0"/>
    <s v="55-S2 - Retirement"/>
    <m/>
    <x v="1"/>
    <n v="2052"/>
    <b v="0"/>
  </r>
  <r>
    <x v="3"/>
    <s v="0241"/>
    <n v="0"/>
    <n v="0"/>
    <n v="2012"/>
    <n v="1987"/>
    <n v="-3268.93"/>
    <n v="0"/>
    <s v="55-S2 - Retirement"/>
    <m/>
    <x v="1"/>
    <n v="2052"/>
    <b v="0"/>
  </r>
  <r>
    <x v="3"/>
    <s v="0241"/>
    <n v="0"/>
    <n v="0"/>
    <n v="2012"/>
    <n v="1988"/>
    <n v="-2387.4699999999998"/>
    <n v="0"/>
    <s v="55-S2 - Retirement"/>
    <m/>
    <x v="1"/>
    <n v="2052"/>
    <b v="0"/>
  </r>
  <r>
    <x v="3"/>
    <s v="0241"/>
    <n v="0"/>
    <n v="0"/>
    <n v="2012"/>
    <n v="1989"/>
    <n v="-24.22"/>
    <n v="0"/>
    <s v="55-S2 - Retirement"/>
    <m/>
    <x v="1"/>
    <n v="2052"/>
    <b v="0"/>
  </r>
  <r>
    <x v="3"/>
    <s v="0241"/>
    <n v="0"/>
    <n v="0"/>
    <n v="2012"/>
    <n v="1990"/>
    <n v="-105.21"/>
    <n v="0"/>
    <s v="55-S2 - Retirement"/>
    <m/>
    <x v="1"/>
    <n v="2052"/>
    <b v="0"/>
  </r>
  <r>
    <x v="3"/>
    <s v="0241"/>
    <n v="0"/>
    <n v="0"/>
    <n v="2012"/>
    <n v="1991"/>
    <n v="-330.71"/>
    <n v="0"/>
    <s v="55-S2 - Retirement"/>
    <m/>
    <x v="1"/>
    <n v="2052"/>
    <b v="0"/>
  </r>
  <r>
    <x v="3"/>
    <s v="0241"/>
    <n v="0"/>
    <n v="0"/>
    <n v="2012"/>
    <n v="1994"/>
    <n v="-14.69"/>
    <n v="0"/>
    <s v="55-S2 - Retirement"/>
    <m/>
    <x v="1"/>
    <n v="2052"/>
    <b v="0"/>
  </r>
  <r>
    <x v="3"/>
    <s v="0241"/>
    <n v="0"/>
    <n v="0"/>
    <n v="2012"/>
    <n v="1996"/>
    <n v="-23.19"/>
    <n v="0"/>
    <s v="55-S2 - Retirement"/>
    <m/>
    <x v="1"/>
    <n v="2052"/>
    <b v="0"/>
  </r>
  <r>
    <x v="3"/>
    <s v="0241"/>
    <n v="0"/>
    <n v="0"/>
    <n v="2012"/>
    <n v="1997"/>
    <n v="-61.86"/>
    <n v="0"/>
    <s v="55-S2 - Retirement"/>
    <m/>
    <x v="1"/>
    <n v="2052"/>
    <b v="0"/>
  </r>
  <r>
    <x v="3"/>
    <s v="0241"/>
    <n v="0"/>
    <n v="0"/>
    <n v="2012"/>
    <n v="1999"/>
    <n v="-14.74"/>
    <n v="0"/>
    <s v="55-S2 - Retirement"/>
    <m/>
    <x v="1"/>
    <n v="2052"/>
    <b v="0"/>
  </r>
  <r>
    <x v="3"/>
    <s v="0241"/>
    <n v="0"/>
    <n v="0"/>
    <n v="2012"/>
    <n v="2001"/>
    <n v="-34.020000000000003"/>
    <n v="0"/>
    <s v="55-S2 - Retirement"/>
    <m/>
    <x v="1"/>
    <n v="2052"/>
    <b v="0"/>
  </r>
  <r>
    <x v="3"/>
    <s v="0241"/>
    <n v="0"/>
    <n v="0"/>
    <n v="2012"/>
    <n v="2003"/>
    <n v="-29.46"/>
    <n v="0"/>
    <s v="55-S2 - Retirement"/>
    <m/>
    <x v="1"/>
    <n v="2052"/>
    <b v="0"/>
  </r>
  <r>
    <x v="3"/>
    <s v="0241"/>
    <n v="0"/>
    <n v="0"/>
    <n v="2012"/>
    <n v="2005"/>
    <n v="-0.59"/>
    <n v="0"/>
    <s v="55-S2 - Retirement"/>
    <m/>
    <x v="1"/>
    <n v="2052"/>
    <b v="0"/>
  </r>
  <r>
    <x v="3"/>
    <s v="0241"/>
    <n v="0"/>
    <n v="0"/>
    <n v="2012"/>
    <n v="2007"/>
    <n v="-0.28000000000000003"/>
    <n v="0"/>
    <s v="55-S2 - Retirement"/>
    <m/>
    <x v="1"/>
    <n v="2052"/>
    <b v="0"/>
  </r>
  <r>
    <x v="3"/>
    <s v="0241"/>
    <n v="0"/>
    <n v="0"/>
    <n v="2012"/>
    <n v="2009"/>
    <n v="-2.99"/>
    <n v="0"/>
    <s v="55-S2 - Retirement"/>
    <m/>
    <x v="1"/>
    <n v="2052"/>
    <b v="0"/>
  </r>
  <r>
    <x v="3"/>
    <s v="0241"/>
    <n v="0"/>
    <n v="0"/>
    <n v="2012"/>
    <n v="2010"/>
    <n v="-0.13"/>
    <n v="0"/>
    <s v="55-S2 - Retirement"/>
    <m/>
    <x v="1"/>
    <n v="2052"/>
    <b v="0"/>
  </r>
  <r>
    <x v="3"/>
    <s v="0241"/>
    <n v="0"/>
    <n v="0"/>
    <n v="2013"/>
    <n v="1975"/>
    <n v="-10548.61"/>
    <n v="0"/>
    <s v="55-S2 - Retirement"/>
    <m/>
    <x v="1"/>
    <n v="2052"/>
    <b v="0"/>
  </r>
  <r>
    <x v="3"/>
    <s v="0241"/>
    <n v="0"/>
    <n v="0"/>
    <n v="2013"/>
    <n v="1981"/>
    <n v="-31118.71"/>
    <n v="0"/>
    <s v="55-S2 - Retirement"/>
    <m/>
    <x v="1"/>
    <n v="2052"/>
    <b v="0"/>
  </r>
  <r>
    <x v="3"/>
    <s v="0241"/>
    <n v="0"/>
    <n v="0"/>
    <n v="2013"/>
    <n v="1982"/>
    <n v="-187048.57"/>
    <n v="0"/>
    <s v="55-S2 - Retirement"/>
    <m/>
    <x v="1"/>
    <n v="2052"/>
    <b v="0"/>
  </r>
  <r>
    <x v="3"/>
    <s v="0241"/>
    <n v="0"/>
    <n v="0"/>
    <n v="2013"/>
    <n v="1983"/>
    <n v="-8462.39"/>
    <n v="0"/>
    <s v="55-S2 - Retirement"/>
    <m/>
    <x v="1"/>
    <n v="2052"/>
    <b v="0"/>
  </r>
  <r>
    <x v="3"/>
    <s v="0241"/>
    <n v="0"/>
    <n v="0"/>
    <n v="2013"/>
    <n v="1985"/>
    <n v="-567.73"/>
    <n v="0"/>
    <s v="55-S2 - Retirement"/>
    <m/>
    <x v="1"/>
    <n v="2052"/>
    <b v="0"/>
  </r>
  <r>
    <x v="3"/>
    <s v="0241"/>
    <n v="0"/>
    <n v="0"/>
    <n v="2013"/>
    <n v="1987"/>
    <n v="-3613.62"/>
    <n v="0"/>
    <s v="55-S2 - Retirement"/>
    <m/>
    <x v="1"/>
    <n v="2052"/>
    <b v="0"/>
  </r>
  <r>
    <x v="3"/>
    <s v="0241"/>
    <n v="0"/>
    <n v="0"/>
    <n v="2013"/>
    <n v="1988"/>
    <n v="-2656.09"/>
    <n v="0"/>
    <s v="55-S2 - Retirement"/>
    <m/>
    <x v="1"/>
    <n v="2052"/>
    <b v="0"/>
  </r>
  <r>
    <x v="3"/>
    <s v="0241"/>
    <n v="0"/>
    <n v="0"/>
    <n v="2013"/>
    <n v="1989"/>
    <n v="-27.13"/>
    <n v="0"/>
    <s v="55-S2 - Retirement"/>
    <m/>
    <x v="1"/>
    <n v="2052"/>
    <b v="0"/>
  </r>
  <r>
    <x v="3"/>
    <s v="0241"/>
    <n v="0"/>
    <n v="0"/>
    <n v="2013"/>
    <n v="1990"/>
    <n v="-119.13"/>
    <n v="0"/>
    <s v="55-S2 - Retirement"/>
    <m/>
    <x v="1"/>
    <n v="2052"/>
    <b v="0"/>
  </r>
  <r>
    <x v="3"/>
    <s v="0241"/>
    <n v="0"/>
    <n v="0"/>
    <n v="2013"/>
    <n v="1991"/>
    <n v="-377.57"/>
    <n v="0"/>
    <s v="55-S2 - Retirement"/>
    <m/>
    <x v="1"/>
    <n v="2052"/>
    <b v="0"/>
  </r>
  <r>
    <x v="3"/>
    <s v="0241"/>
    <n v="0"/>
    <n v="0"/>
    <n v="2013"/>
    <n v="1994"/>
    <n v="-17.2"/>
    <n v="0"/>
    <s v="55-S2 - Retirement"/>
    <m/>
    <x v="1"/>
    <n v="2052"/>
    <b v="0"/>
  </r>
  <r>
    <x v="3"/>
    <s v="0241"/>
    <n v="0"/>
    <n v="0"/>
    <n v="2013"/>
    <n v="1996"/>
    <n v="-28.12"/>
    <n v="0"/>
    <s v="55-S2 - Retirement"/>
    <m/>
    <x v="1"/>
    <n v="2052"/>
    <b v="0"/>
  </r>
  <r>
    <x v="3"/>
    <s v="0241"/>
    <n v="0"/>
    <n v="0"/>
    <n v="2013"/>
    <n v="1997"/>
    <n v="-75.34"/>
    <n v="0"/>
    <s v="55-S2 - Retirement"/>
    <m/>
    <x v="1"/>
    <n v="2052"/>
    <b v="0"/>
  </r>
  <r>
    <x v="3"/>
    <s v="0241"/>
    <n v="0"/>
    <n v="0"/>
    <n v="2013"/>
    <n v="1999"/>
    <n v="-18.670000000000002"/>
    <n v="0"/>
    <s v="55-S2 - Retirement"/>
    <m/>
    <x v="1"/>
    <n v="2052"/>
    <b v="0"/>
  </r>
  <r>
    <x v="3"/>
    <s v="0241"/>
    <n v="0"/>
    <n v="0"/>
    <n v="2013"/>
    <n v="2001"/>
    <n v="-45.42"/>
    <n v="0"/>
    <s v="55-S2 - Retirement"/>
    <m/>
    <x v="1"/>
    <n v="2052"/>
    <b v="0"/>
  </r>
  <r>
    <x v="3"/>
    <s v="0241"/>
    <n v="0"/>
    <n v="0"/>
    <n v="2013"/>
    <n v="2003"/>
    <n v="-41.7"/>
    <n v="0"/>
    <s v="55-S2 - Retirement"/>
    <m/>
    <x v="1"/>
    <n v="2052"/>
    <b v="0"/>
  </r>
  <r>
    <x v="3"/>
    <s v="0241"/>
    <n v="0"/>
    <n v="0"/>
    <n v="2013"/>
    <n v="2005"/>
    <n v="-0.93"/>
    <n v="0"/>
    <s v="55-S2 - Retirement"/>
    <m/>
    <x v="1"/>
    <n v="2052"/>
    <b v="0"/>
  </r>
  <r>
    <x v="3"/>
    <s v="0241"/>
    <n v="0"/>
    <n v="0"/>
    <n v="2013"/>
    <n v="2007"/>
    <n v="-0.54"/>
    <n v="0"/>
    <s v="55-S2 - Retirement"/>
    <m/>
    <x v="1"/>
    <n v="2052"/>
    <b v="0"/>
  </r>
  <r>
    <x v="3"/>
    <s v="0241"/>
    <n v="0"/>
    <n v="0"/>
    <n v="2013"/>
    <n v="2009"/>
    <n v="-7.95"/>
    <n v="0"/>
    <s v="55-S2 - Retirement"/>
    <m/>
    <x v="1"/>
    <n v="2052"/>
    <b v="0"/>
  </r>
  <r>
    <x v="3"/>
    <s v="0241"/>
    <n v="0"/>
    <n v="0"/>
    <n v="2013"/>
    <n v="2010"/>
    <n v="-0.52"/>
    <n v="0"/>
    <s v="55-S2 - Retirement"/>
    <m/>
    <x v="1"/>
    <n v="2052"/>
    <b v="0"/>
  </r>
  <r>
    <x v="3"/>
    <s v="0241"/>
    <n v="0"/>
    <n v="0"/>
    <n v="2014"/>
    <n v="1975"/>
    <n v="-11048.96"/>
    <n v="0"/>
    <s v="55-S2 - Retirement"/>
    <m/>
    <x v="1"/>
    <n v="2052"/>
    <b v="0"/>
  </r>
  <r>
    <x v="3"/>
    <s v="0241"/>
    <n v="0"/>
    <n v="0"/>
    <n v="2014"/>
    <n v="1981"/>
    <n v="-33284.519999999997"/>
    <n v="0"/>
    <s v="55-S2 - Retirement"/>
    <m/>
    <x v="1"/>
    <n v="2052"/>
    <b v="0"/>
  </r>
  <r>
    <x v="3"/>
    <s v="0241"/>
    <n v="0"/>
    <n v="0"/>
    <n v="2014"/>
    <n v="1982"/>
    <n v="-200539.24"/>
    <n v="0"/>
    <s v="55-S2 - Retirement"/>
    <m/>
    <x v="1"/>
    <n v="2052"/>
    <b v="0"/>
  </r>
  <r>
    <x v="3"/>
    <s v="0241"/>
    <n v="0"/>
    <n v="0"/>
    <n v="2014"/>
    <n v="1983"/>
    <n v="-9112.56"/>
    <n v="0"/>
    <s v="55-S2 - Retirement"/>
    <m/>
    <x v="1"/>
    <n v="2052"/>
    <b v="0"/>
  </r>
  <r>
    <x v="3"/>
    <s v="0241"/>
    <n v="0"/>
    <n v="0"/>
    <n v="2014"/>
    <n v="1985"/>
    <n v="-617.19000000000005"/>
    <n v="0"/>
    <s v="55-S2 - Retirement"/>
    <m/>
    <x v="1"/>
    <n v="2052"/>
    <b v="0"/>
  </r>
  <r>
    <x v="3"/>
    <s v="0241"/>
    <n v="0"/>
    <n v="0"/>
    <n v="2014"/>
    <n v="1987"/>
    <n v="-3971.27"/>
    <n v="0"/>
    <s v="55-S2 - Retirement"/>
    <m/>
    <x v="1"/>
    <n v="2052"/>
    <b v="0"/>
  </r>
  <r>
    <x v="3"/>
    <s v="0241"/>
    <n v="0"/>
    <n v="0"/>
    <n v="2014"/>
    <n v="1988"/>
    <n v="-2936.16"/>
    <n v="0"/>
    <s v="55-S2 - Retirement"/>
    <m/>
    <x v="1"/>
    <n v="2052"/>
    <b v="0"/>
  </r>
  <r>
    <x v="3"/>
    <s v="0241"/>
    <n v="0"/>
    <n v="0"/>
    <n v="2014"/>
    <n v="1989"/>
    <n v="-30.18"/>
    <n v="0"/>
    <s v="55-S2 - Retirement"/>
    <m/>
    <x v="1"/>
    <n v="2052"/>
    <b v="0"/>
  </r>
  <r>
    <x v="3"/>
    <s v="0241"/>
    <n v="0"/>
    <n v="0"/>
    <n v="2014"/>
    <n v="1990"/>
    <n v="-133.44"/>
    <n v="0"/>
    <s v="55-S2 - Retirement"/>
    <m/>
    <x v="1"/>
    <n v="2052"/>
    <b v="0"/>
  </r>
  <r>
    <x v="3"/>
    <s v="0241"/>
    <n v="0"/>
    <n v="0"/>
    <n v="2014"/>
    <n v="1991"/>
    <n v="-427.52"/>
    <n v="0"/>
    <s v="55-S2 - Retirement"/>
    <m/>
    <x v="1"/>
    <n v="2052"/>
    <b v="0"/>
  </r>
  <r>
    <x v="3"/>
    <s v="0241"/>
    <n v="0"/>
    <n v="0"/>
    <n v="2014"/>
    <n v="1994"/>
    <n v="-19.93"/>
    <n v="0"/>
    <s v="55-S2 - Retirement"/>
    <m/>
    <x v="1"/>
    <n v="2052"/>
    <b v="0"/>
  </r>
  <r>
    <x v="3"/>
    <s v="0241"/>
    <n v="0"/>
    <n v="0"/>
    <n v="2014"/>
    <n v="1996"/>
    <n v="-33.32"/>
    <n v="0"/>
    <s v="55-S2 - Retirement"/>
    <m/>
    <x v="1"/>
    <n v="2052"/>
    <b v="0"/>
  </r>
  <r>
    <x v="3"/>
    <s v="0241"/>
    <n v="0"/>
    <n v="0"/>
    <n v="2014"/>
    <n v="1997"/>
    <n v="-91.36"/>
    <n v="0"/>
    <s v="55-S2 - Retirement"/>
    <m/>
    <x v="1"/>
    <n v="2052"/>
    <b v="0"/>
  </r>
  <r>
    <x v="3"/>
    <s v="0241"/>
    <n v="0"/>
    <n v="0"/>
    <n v="2014"/>
    <n v="1999"/>
    <n v="-23.09"/>
    <n v="0"/>
    <s v="55-S2 - Retirement"/>
    <m/>
    <x v="1"/>
    <n v="2052"/>
    <b v="0"/>
  </r>
  <r>
    <x v="3"/>
    <s v="0241"/>
    <n v="0"/>
    <n v="0"/>
    <n v="2014"/>
    <n v="2001"/>
    <n v="-58.54"/>
    <n v="0"/>
    <s v="55-S2 - Retirement"/>
    <m/>
    <x v="1"/>
    <n v="2052"/>
    <b v="0"/>
  </r>
  <r>
    <x v="3"/>
    <s v="0241"/>
    <n v="0"/>
    <n v="0"/>
    <n v="2014"/>
    <n v="2003"/>
    <n v="-57.41"/>
    <n v="0"/>
    <s v="55-S2 - Retirement"/>
    <m/>
    <x v="1"/>
    <n v="2052"/>
    <b v="0"/>
  </r>
  <r>
    <x v="3"/>
    <s v="0241"/>
    <n v="0"/>
    <n v="0"/>
    <n v="2014"/>
    <n v="2005"/>
    <n v="-1.37"/>
    <n v="0"/>
    <s v="55-S2 - Retirement"/>
    <m/>
    <x v="1"/>
    <n v="2052"/>
    <b v="0"/>
  </r>
  <r>
    <x v="3"/>
    <s v="0241"/>
    <n v="0"/>
    <n v="0"/>
    <n v="2014"/>
    <n v="2007"/>
    <n v="-0.91"/>
    <n v="0"/>
    <s v="55-S2 - Retirement"/>
    <m/>
    <x v="1"/>
    <n v="2052"/>
    <b v="0"/>
  </r>
  <r>
    <x v="3"/>
    <s v="0241"/>
    <n v="0"/>
    <n v="0"/>
    <n v="2014"/>
    <n v="2009"/>
    <n v="-17.059999999999999"/>
    <n v="0"/>
    <s v="55-S2 - Retirement"/>
    <m/>
    <x v="1"/>
    <n v="2052"/>
    <b v="0"/>
  </r>
  <r>
    <x v="3"/>
    <s v="0241"/>
    <n v="0"/>
    <n v="0"/>
    <n v="2014"/>
    <n v="2010"/>
    <n v="-1.4"/>
    <n v="0"/>
    <s v="55-S2 - Retirement"/>
    <m/>
    <x v="1"/>
    <n v="2052"/>
    <b v="0"/>
  </r>
  <r>
    <x v="3"/>
    <s v="0241"/>
    <n v="0"/>
    <n v="0"/>
    <n v="2015"/>
    <n v="1975"/>
    <n v="-11507.81"/>
    <n v="0"/>
    <s v="55-S2 - Retirement"/>
    <m/>
    <x v="1"/>
    <n v="2052"/>
    <b v="0"/>
  </r>
  <r>
    <x v="3"/>
    <s v="0241"/>
    <n v="0"/>
    <n v="0"/>
    <n v="2015"/>
    <n v="1981"/>
    <n v="-35453.64"/>
    <n v="0"/>
    <s v="55-S2 - Retirement"/>
    <m/>
    <x v="1"/>
    <n v="2052"/>
    <b v="0"/>
  </r>
  <r>
    <x v="3"/>
    <s v="0241"/>
    <n v="0"/>
    <n v="0"/>
    <n v="2015"/>
    <n v="1982"/>
    <n v="-214496.44"/>
    <n v="0"/>
    <s v="55-S2 - Retirement"/>
    <m/>
    <x v="1"/>
    <n v="2052"/>
    <b v="0"/>
  </r>
  <r>
    <x v="3"/>
    <s v="0241"/>
    <n v="0"/>
    <n v="0"/>
    <n v="2015"/>
    <n v="1983"/>
    <n v="-9769.7900000000009"/>
    <n v="0"/>
    <s v="55-S2 - Retirement"/>
    <m/>
    <x v="1"/>
    <n v="2052"/>
    <b v="0"/>
  </r>
  <r>
    <x v="3"/>
    <s v="0241"/>
    <n v="0"/>
    <n v="0"/>
    <n v="2015"/>
    <n v="1985"/>
    <n v="-667.67"/>
    <n v="0"/>
    <s v="55-S2 - Retirement"/>
    <m/>
    <x v="1"/>
    <n v="2052"/>
    <b v="0"/>
  </r>
  <r>
    <x v="3"/>
    <s v="0241"/>
    <n v="0"/>
    <n v="0"/>
    <n v="2015"/>
    <n v="1987"/>
    <n v="-4361.3999999999996"/>
    <n v="0"/>
    <s v="55-S2 - Retirement"/>
    <m/>
    <x v="1"/>
    <n v="2052"/>
    <b v="0"/>
  </r>
  <r>
    <x v="3"/>
    <s v="0241"/>
    <n v="0"/>
    <n v="0"/>
    <n v="2015"/>
    <n v="1988"/>
    <n v="-3226.76"/>
    <n v="0"/>
    <s v="55-S2 - Retirement"/>
    <m/>
    <x v="1"/>
    <n v="2052"/>
    <b v="0"/>
  </r>
  <r>
    <x v="3"/>
    <s v="0241"/>
    <n v="0"/>
    <n v="0"/>
    <n v="2015"/>
    <n v="1989"/>
    <n v="-33.36"/>
    <n v="0"/>
    <s v="55-S2 - Retirement"/>
    <m/>
    <x v="1"/>
    <n v="2052"/>
    <b v="0"/>
  </r>
  <r>
    <x v="3"/>
    <s v="0241"/>
    <n v="0"/>
    <n v="0"/>
    <n v="2015"/>
    <n v="1990"/>
    <n v="-148.46"/>
    <n v="0"/>
    <s v="55-S2 - Retirement"/>
    <m/>
    <x v="1"/>
    <n v="2052"/>
    <b v="0"/>
  </r>
  <r>
    <x v="3"/>
    <s v="0241"/>
    <n v="0"/>
    <n v="0"/>
    <n v="2015"/>
    <n v="1991"/>
    <n v="-478.9"/>
    <n v="0"/>
    <s v="55-S2 - Retirement"/>
    <m/>
    <x v="1"/>
    <n v="2052"/>
    <b v="0"/>
  </r>
  <r>
    <x v="3"/>
    <s v="0241"/>
    <n v="0"/>
    <n v="0"/>
    <n v="2015"/>
    <n v="1994"/>
    <n v="-22.87"/>
    <n v="0"/>
    <s v="55-S2 - Retirement"/>
    <m/>
    <x v="1"/>
    <n v="2052"/>
    <b v="0"/>
  </r>
  <r>
    <x v="3"/>
    <s v="0241"/>
    <n v="0"/>
    <n v="0"/>
    <n v="2015"/>
    <n v="1996"/>
    <n v="-39.020000000000003"/>
    <n v="0"/>
    <s v="55-S2 - Retirement"/>
    <m/>
    <x v="1"/>
    <n v="2052"/>
    <b v="0"/>
  </r>
  <r>
    <x v="3"/>
    <s v="0241"/>
    <n v="0"/>
    <n v="0"/>
    <n v="2015"/>
    <n v="1997"/>
    <n v="-108.27"/>
    <n v="0"/>
    <s v="55-S2 - Retirement"/>
    <m/>
    <x v="1"/>
    <n v="2052"/>
    <b v="0"/>
  </r>
  <r>
    <x v="3"/>
    <s v="0241"/>
    <n v="0"/>
    <n v="0"/>
    <n v="2015"/>
    <n v="1999"/>
    <n v="-28.12"/>
    <n v="0"/>
    <s v="55-S2 - Retirement"/>
    <m/>
    <x v="1"/>
    <n v="2052"/>
    <b v="0"/>
  </r>
  <r>
    <x v="3"/>
    <s v="0241"/>
    <n v="0"/>
    <n v="0"/>
    <n v="2015"/>
    <n v="2001"/>
    <n v="-74.12"/>
    <n v="0"/>
    <s v="55-S2 - Retirement"/>
    <m/>
    <x v="1"/>
    <n v="2052"/>
    <b v="0"/>
  </r>
  <r>
    <x v="3"/>
    <s v="0241"/>
    <n v="0"/>
    <n v="0"/>
    <n v="2015"/>
    <n v="2003"/>
    <n v="-76.650000000000006"/>
    <n v="0"/>
    <s v="55-S2 - Retirement"/>
    <m/>
    <x v="1"/>
    <n v="2052"/>
    <b v="0"/>
  </r>
  <r>
    <x v="3"/>
    <s v="0241"/>
    <n v="0"/>
    <n v="0"/>
    <n v="2015"/>
    <n v="2005"/>
    <n v="-1.94"/>
    <n v="0"/>
    <s v="55-S2 - Retirement"/>
    <m/>
    <x v="1"/>
    <n v="2052"/>
    <b v="0"/>
  </r>
  <r>
    <x v="3"/>
    <s v="0241"/>
    <n v="0"/>
    <n v="0"/>
    <n v="2015"/>
    <n v="2007"/>
    <n v="-1.43"/>
    <n v="0"/>
    <s v="55-S2 - Retirement"/>
    <m/>
    <x v="1"/>
    <n v="2052"/>
    <b v="0"/>
  </r>
  <r>
    <x v="3"/>
    <s v="0241"/>
    <n v="0"/>
    <n v="0"/>
    <n v="2015"/>
    <n v="2009"/>
    <n v="-33.1"/>
    <n v="0"/>
    <s v="55-S2 - Retirement"/>
    <m/>
    <x v="1"/>
    <n v="2052"/>
    <b v="0"/>
  </r>
  <r>
    <x v="3"/>
    <s v="0241"/>
    <n v="0"/>
    <n v="0"/>
    <n v="2015"/>
    <n v="2010"/>
    <n v="-3"/>
    <n v="0"/>
    <s v="55-S2 - Retirement"/>
    <m/>
    <x v="1"/>
    <n v="2052"/>
    <b v="0"/>
  </r>
  <r>
    <x v="3"/>
    <s v="0241"/>
    <n v="0"/>
    <n v="0"/>
    <n v="2016"/>
    <n v="1975"/>
    <n v="-11949.94"/>
    <n v="0"/>
    <s v="55-S2 - Retirement"/>
    <m/>
    <x v="1"/>
    <n v="2052"/>
    <b v="0"/>
  </r>
  <r>
    <x v="3"/>
    <s v="0241"/>
    <n v="0"/>
    <n v="0"/>
    <n v="2016"/>
    <n v="1981"/>
    <n v="-37555.35"/>
    <n v="0"/>
    <s v="55-S2 - Retirement"/>
    <m/>
    <x v="1"/>
    <n v="2052"/>
    <b v="0"/>
  </r>
  <r>
    <x v="3"/>
    <s v="0241"/>
    <n v="0"/>
    <n v="0"/>
    <n v="2016"/>
    <n v="1982"/>
    <n v="-228474.97"/>
    <n v="0"/>
    <s v="55-S2 - Retirement"/>
    <m/>
    <x v="1"/>
    <n v="2052"/>
    <b v="0"/>
  </r>
  <r>
    <x v="3"/>
    <s v="0241"/>
    <n v="0"/>
    <n v="0"/>
    <n v="2016"/>
    <n v="1983"/>
    <n v="-10449.76"/>
    <n v="0"/>
    <s v="55-S2 - Retirement"/>
    <m/>
    <x v="1"/>
    <n v="2052"/>
    <b v="0"/>
  </r>
  <r>
    <x v="3"/>
    <s v="0241"/>
    <n v="0"/>
    <n v="0"/>
    <n v="2016"/>
    <n v="1985"/>
    <n v="-718.97"/>
    <n v="0"/>
    <s v="55-S2 - Retirement"/>
    <m/>
    <x v="1"/>
    <n v="2052"/>
    <b v="0"/>
  </r>
  <r>
    <x v="3"/>
    <s v="0241"/>
    <n v="0"/>
    <n v="0"/>
    <n v="2016"/>
    <n v="1987"/>
    <n v="-4741.34"/>
    <n v="0"/>
    <s v="55-S2 - Retirement"/>
    <m/>
    <x v="1"/>
    <n v="2052"/>
    <b v="0"/>
  </r>
  <r>
    <x v="3"/>
    <s v="0241"/>
    <n v="0"/>
    <n v="0"/>
    <n v="2016"/>
    <n v="1988"/>
    <n v="-3543.75"/>
    <n v="0"/>
    <s v="55-S2 - Retirement"/>
    <m/>
    <x v="1"/>
    <n v="2052"/>
    <b v="0"/>
  </r>
  <r>
    <x v="3"/>
    <s v="0241"/>
    <n v="0"/>
    <n v="0"/>
    <n v="2016"/>
    <n v="1989"/>
    <n v="-36.659999999999997"/>
    <n v="0"/>
    <s v="55-S2 - Retirement"/>
    <m/>
    <x v="1"/>
    <n v="2052"/>
    <b v="0"/>
  </r>
  <r>
    <x v="3"/>
    <s v="0241"/>
    <n v="0"/>
    <n v="0"/>
    <n v="2016"/>
    <n v="1990"/>
    <n v="-164.11"/>
    <n v="0"/>
    <s v="55-S2 - Retirement"/>
    <m/>
    <x v="1"/>
    <n v="2052"/>
    <b v="0"/>
  </r>
  <r>
    <x v="3"/>
    <s v="0241"/>
    <n v="0"/>
    <n v="0"/>
    <n v="2016"/>
    <n v="1991"/>
    <n v="-532.78"/>
    <n v="0"/>
    <s v="55-S2 - Retirement"/>
    <m/>
    <x v="1"/>
    <n v="2052"/>
    <b v="0"/>
  </r>
  <r>
    <x v="3"/>
    <s v="0241"/>
    <n v="0"/>
    <n v="0"/>
    <n v="2016"/>
    <n v="1994"/>
    <n v="-26.11"/>
    <n v="0"/>
    <s v="55-S2 - Retirement"/>
    <m/>
    <x v="1"/>
    <n v="2052"/>
    <b v="0"/>
  </r>
  <r>
    <x v="3"/>
    <s v="0241"/>
    <n v="0"/>
    <n v="0"/>
    <n v="2016"/>
    <n v="1996"/>
    <n v="-45.21"/>
    <n v="0"/>
    <s v="55-S2 - Retirement"/>
    <m/>
    <x v="1"/>
    <n v="2052"/>
    <b v="0"/>
  </r>
  <r>
    <x v="3"/>
    <s v="0241"/>
    <n v="0"/>
    <n v="0"/>
    <n v="2016"/>
    <n v="1997"/>
    <n v="-126.78"/>
    <n v="0"/>
    <s v="55-S2 - Retirement"/>
    <m/>
    <x v="1"/>
    <n v="2052"/>
    <b v="0"/>
  </r>
  <r>
    <x v="3"/>
    <s v="0241"/>
    <n v="0"/>
    <n v="0"/>
    <n v="2016"/>
    <n v="1999"/>
    <n v="-34.1"/>
    <n v="0"/>
    <s v="55-S2 - Retirement"/>
    <m/>
    <x v="1"/>
    <n v="2052"/>
    <b v="0"/>
  </r>
  <r>
    <x v="3"/>
    <s v="0241"/>
    <n v="0"/>
    <n v="0"/>
    <n v="2016"/>
    <n v="2001"/>
    <n v="-91.68"/>
    <n v="0"/>
    <s v="55-S2 - Retirement"/>
    <m/>
    <x v="1"/>
    <n v="2052"/>
    <b v="0"/>
  </r>
  <r>
    <x v="3"/>
    <s v="0241"/>
    <n v="0"/>
    <n v="0"/>
    <n v="2016"/>
    <n v="2003"/>
    <n v="-98.78"/>
    <n v="0"/>
    <s v="55-S2 - Retirement"/>
    <m/>
    <x v="1"/>
    <n v="2052"/>
    <b v="0"/>
  </r>
  <r>
    <x v="3"/>
    <s v="0241"/>
    <n v="0"/>
    <n v="0"/>
    <n v="2016"/>
    <n v="2005"/>
    <n v="-2.67"/>
    <n v="0"/>
    <s v="55-S2 - Retirement"/>
    <m/>
    <x v="1"/>
    <n v="2052"/>
    <b v="0"/>
  </r>
  <r>
    <x v="3"/>
    <s v="0241"/>
    <n v="0"/>
    <n v="0"/>
    <n v="2016"/>
    <n v="2007"/>
    <n v="-2.12"/>
    <n v="0"/>
    <s v="55-S2 - Retirement"/>
    <m/>
    <x v="1"/>
    <n v="2052"/>
    <b v="0"/>
  </r>
  <r>
    <x v="3"/>
    <s v="0241"/>
    <n v="0"/>
    <n v="0"/>
    <n v="2016"/>
    <n v="2009"/>
    <n v="-56.13"/>
    <n v="0"/>
    <s v="55-S2 - Retirement"/>
    <m/>
    <x v="1"/>
    <n v="2052"/>
    <b v="0"/>
  </r>
  <r>
    <x v="3"/>
    <s v="0241"/>
    <n v="0"/>
    <n v="0"/>
    <n v="2016"/>
    <n v="2010"/>
    <n v="-5.81"/>
    <n v="0"/>
    <s v="55-S2 - Retirement"/>
    <m/>
    <x v="1"/>
    <n v="2052"/>
    <b v="0"/>
  </r>
  <r>
    <x v="3"/>
    <s v="0241"/>
    <n v="0"/>
    <n v="0"/>
    <n v="2017"/>
    <n v="1975"/>
    <n v="-12373.07"/>
    <n v="0"/>
    <s v="55-S2 - Retirement"/>
    <m/>
    <x v="1"/>
    <n v="2052"/>
    <b v="0"/>
  </r>
  <r>
    <x v="3"/>
    <s v="0241"/>
    <n v="0"/>
    <n v="0"/>
    <n v="2017"/>
    <n v="1981"/>
    <n v="-39639.040000000001"/>
    <n v="0"/>
    <s v="55-S2 - Retirement"/>
    <m/>
    <x v="1"/>
    <n v="2052"/>
    <b v="0"/>
  </r>
  <r>
    <x v="3"/>
    <s v="0241"/>
    <n v="0"/>
    <n v="0"/>
    <n v="2017"/>
    <n v="1982"/>
    <n v="-242019.07"/>
    <n v="0"/>
    <s v="55-S2 - Retirement"/>
    <m/>
    <x v="1"/>
    <n v="2052"/>
    <b v="0"/>
  </r>
  <r>
    <x v="3"/>
    <s v="0241"/>
    <n v="0"/>
    <n v="0"/>
    <n v="2017"/>
    <n v="1983"/>
    <n v="-11130.76"/>
    <n v="0"/>
    <s v="55-S2 - Retirement"/>
    <m/>
    <x v="1"/>
    <n v="2052"/>
    <b v="0"/>
  </r>
  <r>
    <x v="3"/>
    <s v="0241"/>
    <n v="0"/>
    <n v="0"/>
    <n v="2017"/>
    <n v="1985"/>
    <n v="-770.82"/>
    <n v="0"/>
    <s v="55-S2 - Retirement"/>
    <m/>
    <x v="1"/>
    <n v="2052"/>
    <b v="0"/>
  </r>
  <r>
    <x v="3"/>
    <s v="0241"/>
    <n v="0"/>
    <n v="0"/>
    <n v="2017"/>
    <n v="1987"/>
    <n v="-5129.1099999999997"/>
    <n v="0"/>
    <s v="55-S2 - Retirement"/>
    <m/>
    <x v="1"/>
    <n v="2052"/>
    <b v="0"/>
  </r>
  <r>
    <x v="3"/>
    <s v="0241"/>
    <n v="0"/>
    <n v="0"/>
    <n v="2017"/>
    <n v="1988"/>
    <n v="-3852.46"/>
    <n v="0"/>
    <s v="55-S2 - Retirement"/>
    <m/>
    <x v="1"/>
    <n v="2052"/>
    <b v="0"/>
  </r>
  <r>
    <x v="3"/>
    <s v="0241"/>
    <n v="0"/>
    <n v="0"/>
    <n v="2017"/>
    <n v="1989"/>
    <n v="-40.26"/>
    <n v="0"/>
    <s v="55-S2 - Retirement"/>
    <m/>
    <x v="1"/>
    <n v="2052"/>
    <b v="0"/>
  </r>
  <r>
    <x v="3"/>
    <s v="0241"/>
    <n v="0"/>
    <n v="0"/>
    <n v="2017"/>
    <n v="1990"/>
    <n v="-180.36"/>
    <n v="0"/>
    <s v="55-S2 - Retirement"/>
    <m/>
    <x v="1"/>
    <n v="2052"/>
    <b v="0"/>
  </r>
  <r>
    <x v="3"/>
    <s v="0241"/>
    <n v="0"/>
    <n v="0"/>
    <n v="2017"/>
    <n v="1991"/>
    <n v="-588.96"/>
    <n v="0"/>
    <s v="55-S2 - Retirement"/>
    <m/>
    <x v="1"/>
    <n v="2052"/>
    <b v="0"/>
  </r>
  <r>
    <x v="3"/>
    <s v="0241"/>
    <n v="0"/>
    <n v="0"/>
    <n v="2017"/>
    <n v="1994"/>
    <n v="-29.56"/>
    <n v="0"/>
    <s v="55-S2 - Retirement"/>
    <m/>
    <x v="1"/>
    <n v="2052"/>
    <b v="0"/>
  </r>
  <r>
    <x v="3"/>
    <s v="0241"/>
    <n v="0"/>
    <n v="0"/>
    <n v="2017"/>
    <n v="1996"/>
    <n v="-51.88"/>
    <n v="0"/>
    <s v="55-S2 - Retirement"/>
    <m/>
    <x v="1"/>
    <n v="2052"/>
    <b v="0"/>
  </r>
  <r>
    <x v="3"/>
    <s v="0241"/>
    <n v="0"/>
    <n v="0"/>
    <n v="2017"/>
    <n v="1997"/>
    <n v="-146.88999999999999"/>
    <n v="0"/>
    <s v="55-S2 - Retirement"/>
    <m/>
    <x v="1"/>
    <n v="2052"/>
    <b v="0"/>
  </r>
  <r>
    <x v="3"/>
    <s v="0241"/>
    <n v="0"/>
    <n v="0"/>
    <n v="2017"/>
    <n v="1999"/>
    <n v="-40.409999999999997"/>
    <n v="0"/>
    <s v="55-S2 - Retirement"/>
    <m/>
    <x v="1"/>
    <n v="2052"/>
    <b v="0"/>
  </r>
  <r>
    <x v="3"/>
    <s v="0241"/>
    <n v="0"/>
    <n v="0"/>
    <n v="2017"/>
    <n v="2001"/>
    <n v="-111.66"/>
    <n v="0"/>
    <s v="55-S2 - Retirement"/>
    <m/>
    <x v="1"/>
    <n v="2052"/>
    <b v="0"/>
  </r>
  <r>
    <x v="3"/>
    <s v="0241"/>
    <n v="0"/>
    <n v="0"/>
    <n v="2017"/>
    <n v="2003"/>
    <n v="-125.07"/>
    <n v="0"/>
    <s v="55-S2 - Retirement"/>
    <m/>
    <x v="1"/>
    <n v="2052"/>
    <b v="0"/>
  </r>
  <r>
    <x v="3"/>
    <s v="0241"/>
    <n v="0"/>
    <n v="0"/>
    <n v="2017"/>
    <n v="2005"/>
    <n v="-3.57"/>
    <n v="0"/>
    <s v="55-S2 - Retirement"/>
    <m/>
    <x v="1"/>
    <n v="2052"/>
    <b v="0"/>
  </r>
  <r>
    <x v="3"/>
    <s v="0241"/>
    <n v="0"/>
    <n v="0"/>
    <n v="2017"/>
    <n v="2007"/>
    <n v="-3"/>
    <n v="0"/>
    <s v="55-S2 - Retirement"/>
    <m/>
    <x v="1"/>
    <n v="2052"/>
    <b v="0"/>
  </r>
  <r>
    <x v="3"/>
    <s v="0241"/>
    <n v="0"/>
    <n v="0"/>
    <n v="2017"/>
    <n v="2009"/>
    <n v="-88.1"/>
    <n v="0"/>
    <s v="55-S2 - Retirement"/>
    <m/>
    <x v="1"/>
    <n v="2052"/>
    <b v="0"/>
  </r>
  <r>
    <x v="3"/>
    <s v="0241"/>
    <n v="0"/>
    <n v="0"/>
    <n v="2017"/>
    <n v="2010"/>
    <n v="-9.86"/>
    <n v="0"/>
    <s v="55-S2 - Retirement"/>
    <m/>
    <x v="1"/>
    <n v="2052"/>
    <b v="0"/>
  </r>
  <r>
    <x v="3"/>
    <s v="0241"/>
    <n v="0"/>
    <n v="0"/>
    <n v="2018"/>
    <n v="1975"/>
    <n v="-12775.13"/>
    <n v="0"/>
    <s v="55-S2 - Retirement"/>
    <m/>
    <x v="1"/>
    <n v="2052"/>
    <b v="0"/>
  </r>
  <r>
    <x v="3"/>
    <s v="0241"/>
    <n v="0"/>
    <n v="0"/>
    <n v="2018"/>
    <n v="1981"/>
    <n v="-41693.379999999997"/>
    <n v="0"/>
    <s v="55-S2 - Retirement"/>
    <m/>
    <x v="1"/>
    <n v="2052"/>
    <b v="0"/>
  </r>
  <r>
    <x v="3"/>
    <s v="0241"/>
    <n v="0"/>
    <n v="0"/>
    <n v="2018"/>
    <n v="1982"/>
    <n v="-255447.06"/>
    <n v="0"/>
    <s v="55-S2 - Retirement"/>
    <m/>
    <x v="1"/>
    <n v="2052"/>
    <b v="0"/>
  </r>
  <r>
    <x v="3"/>
    <s v="0241"/>
    <n v="0"/>
    <n v="0"/>
    <n v="2018"/>
    <n v="1983"/>
    <n v="-11790.59"/>
    <n v="0"/>
    <s v="55-S2 - Retirement"/>
    <m/>
    <x v="1"/>
    <n v="2052"/>
    <b v="0"/>
  </r>
  <r>
    <x v="3"/>
    <s v="0241"/>
    <n v="0"/>
    <n v="0"/>
    <n v="2018"/>
    <n v="1985"/>
    <n v="-824.47"/>
    <n v="0"/>
    <s v="55-S2 - Retirement"/>
    <m/>
    <x v="1"/>
    <n v="2052"/>
    <b v="0"/>
  </r>
  <r>
    <x v="3"/>
    <s v="0241"/>
    <n v="0"/>
    <n v="0"/>
    <n v="2018"/>
    <n v="1987"/>
    <n v="-5523.18"/>
    <n v="0"/>
    <s v="55-S2 - Retirement"/>
    <m/>
    <x v="1"/>
    <n v="2052"/>
    <b v="0"/>
  </r>
  <r>
    <x v="3"/>
    <s v="0241"/>
    <n v="0"/>
    <n v="0"/>
    <n v="2018"/>
    <n v="1988"/>
    <n v="-4167.53"/>
    <n v="0"/>
    <s v="55-S2 - Retirement"/>
    <m/>
    <x v="1"/>
    <n v="2052"/>
    <b v="0"/>
  </r>
  <r>
    <x v="3"/>
    <s v="0241"/>
    <n v="0"/>
    <n v="0"/>
    <n v="2018"/>
    <n v="1989"/>
    <n v="-43.77"/>
    <n v="0"/>
    <s v="55-S2 - Retirement"/>
    <m/>
    <x v="1"/>
    <n v="2052"/>
    <b v="0"/>
  </r>
  <r>
    <x v="3"/>
    <s v="0241"/>
    <n v="0"/>
    <n v="0"/>
    <n v="2018"/>
    <n v="1990"/>
    <n v="-198.07"/>
    <n v="0"/>
    <s v="55-S2 - Retirement"/>
    <m/>
    <x v="1"/>
    <n v="2052"/>
    <b v="0"/>
  </r>
  <r>
    <x v="3"/>
    <s v="0241"/>
    <n v="0"/>
    <n v="0"/>
    <n v="2018"/>
    <n v="1991"/>
    <n v="-647.25"/>
    <n v="0"/>
    <s v="55-S2 - Retirement"/>
    <m/>
    <x v="1"/>
    <n v="2052"/>
    <b v="0"/>
  </r>
  <r>
    <x v="3"/>
    <s v="0241"/>
    <n v="0"/>
    <n v="0"/>
    <n v="2018"/>
    <n v="1994"/>
    <n v="-33.119999999999997"/>
    <n v="0"/>
    <s v="55-S2 - Retirement"/>
    <m/>
    <x v="1"/>
    <n v="2052"/>
    <b v="0"/>
  </r>
  <r>
    <x v="3"/>
    <s v="0241"/>
    <n v="0"/>
    <n v="0"/>
    <n v="2018"/>
    <n v="1996"/>
    <n v="-59.23"/>
    <n v="0"/>
    <s v="55-S2 - Retirement"/>
    <m/>
    <x v="1"/>
    <n v="2052"/>
    <b v="0"/>
  </r>
  <r>
    <x v="3"/>
    <s v="0241"/>
    <n v="0"/>
    <n v="0"/>
    <n v="2018"/>
    <n v="1997"/>
    <n v="-168.57"/>
    <n v="0"/>
    <s v="55-S2 - Retirement"/>
    <m/>
    <x v="1"/>
    <n v="2052"/>
    <b v="0"/>
  </r>
  <r>
    <x v="3"/>
    <s v="0241"/>
    <n v="0"/>
    <n v="0"/>
    <n v="2018"/>
    <n v="1999"/>
    <n v="-47.33"/>
    <n v="0"/>
    <s v="55-S2 - Retirement"/>
    <m/>
    <x v="1"/>
    <n v="2052"/>
    <b v="0"/>
  </r>
  <r>
    <x v="3"/>
    <s v="0241"/>
    <n v="0"/>
    <n v="0"/>
    <n v="2018"/>
    <n v="2001"/>
    <n v="-135.41"/>
    <n v="0"/>
    <s v="55-S2 - Retirement"/>
    <m/>
    <x v="1"/>
    <n v="2052"/>
    <b v="0"/>
  </r>
  <r>
    <x v="3"/>
    <s v="0241"/>
    <n v="0"/>
    <n v="0"/>
    <n v="2018"/>
    <n v="2003"/>
    <n v="-154.69"/>
    <n v="0"/>
    <s v="55-S2 - Retirement"/>
    <m/>
    <x v="1"/>
    <n v="2052"/>
    <b v="0"/>
  </r>
  <r>
    <x v="3"/>
    <s v="0241"/>
    <n v="0"/>
    <n v="0"/>
    <n v="2018"/>
    <n v="2005"/>
    <n v="-4.5999999999999996"/>
    <n v="0"/>
    <s v="55-S2 - Retirement"/>
    <m/>
    <x v="1"/>
    <n v="2052"/>
    <b v="0"/>
  </r>
  <r>
    <x v="3"/>
    <s v="0241"/>
    <n v="0"/>
    <n v="0"/>
    <n v="2018"/>
    <n v="2007"/>
    <n v="-4.13"/>
    <n v="0"/>
    <s v="55-S2 - Retirement"/>
    <m/>
    <x v="1"/>
    <n v="2052"/>
    <b v="0"/>
  </r>
  <r>
    <x v="3"/>
    <s v="0241"/>
    <n v="0"/>
    <n v="0"/>
    <n v="2018"/>
    <n v="2009"/>
    <n v="-130.5"/>
    <n v="0"/>
    <s v="55-S2 - Retirement"/>
    <m/>
    <x v="1"/>
    <n v="2052"/>
    <b v="0"/>
  </r>
  <r>
    <x v="3"/>
    <s v="0241"/>
    <n v="0"/>
    <n v="0"/>
    <n v="2018"/>
    <n v="2010"/>
    <n v="-15.47"/>
    <n v="0"/>
    <s v="55-S2 - Retirement"/>
    <m/>
    <x v="1"/>
    <n v="2052"/>
    <b v="0"/>
  </r>
  <r>
    <x v="3"/>
    <s v="0241"/>
    <n v="0"/>
    <n v="0"/>
    <n v="2019"/>
    <n v="1975"/>
    <n v="-13163.93"/>
    <n v="0"/>
    <s v="55-S2 - Retirement"/>
    <m/>
    <x v="1"/>
    <n v="2052"/>
    <b v="0"/>
  </r>
  <r>
    <x v="3"/>
    <s v="0241"/>
    <n v="0"/>
    <n v="0"/>
    <n v="2019"/>
    <n v="1981"/>
    <n v="-43710.39"/>
    <n v="0"/>
    <s v="55-S2 - Retirement"/>
    <m/>
    <x v="1"/>
    <n v="2052"/>
    <b v="0"/>
  </r>
  <r>
    <x v="3"/>
    <s v="0241"/>
    <n v="0"/>
    <n v="0"/>
    <n v="2019"/>
    <n v="1982"/>
    <n v="-268685.87"/>
    <n v="0"/>
    <s v="55-S2 - Retirement"/>
    <m/>
    <x v="1"/>
    <n v="2052"/>
    <b v="0"/>
  </r>
  <r>
    <x v="3"/>
    <s v="0241"/>
    <n v="0"/>
    <n v="0"/>
    <n v="2019"/>
    <n v="1983"/>
    <n v="-12444.77"/>
    <n v="0"/>
    <s v="55-S2 - Retirement"/>
    <m/>
    <x v="1"/>
    <n v="2052"/>
    <b v="0"/>
  </r>
  <r>
    <x v="3"/>
    <s v="0241"/>
    <n v="0"/>
    <n v="0"/>
    <n v="2019"/>
    <n v="1985"/>
    <n v="-878.2"/>
    <n v="0"/>
    <s v="55-S2 - Retirement"/>
    <m/>
    <x v="1"/>
    <n v="2052"/>
    <b v="0"/>
  </r>
  <r>
    <x v="3"/>
    <s v="0241"/>
    <n v="0"/>
    <n v="0"/>
    <n v="2019"/>
    <n v="1987"/>
    <n v="-5921.53"/>
    <n v="0"/>
    <s v="55-S2 - Retirement"/>
    <m/>
    <x v="1"/>
    <n v="2052"/>
    <b v="0"/>
  </r>
  <r>
    <x v="3"/>
    <s v="0241"/>
    <n v="0"/>
    <n v="0"/>
    <n v="2019"/>
    <n v="1988"/>
    <n v="-4487.72"/>
    <n v="0"/>
    <s v="55-S2 - Retirement"/>
    <m/>
    <x v="1"/>
    <n v="2052"/>
    <b v="0"/>
  </r>
  <r>
    <x v="3"/>
    <s v="0241"/>
    <n v="0"/>
    <n v="0"/>
    <n v="2019"/>
    <n v="1989"/>
    <n v="-47.35"/>
    <n v="0"/>
    <s v="55-S2 - Retirement"/>
    <m/>
    <x v="1"/>
    <n v="2052"/>
    <b v="0"/>
  </r>
  <r>
    <x v="3"/>
    <s v="0241"/>
    <n v="0"/>
    <n v="0"/>
    <n v="2019"/>
    <n v="1990"/>
    <n v="-215.33"/>
    <n v="0"/>
    <s v="55-S2 - Retirement"/>
    <m/>
    <x v="1"/>
    <n v="2052"/>
    <b v="0"/>
  </r>
  <r>
    <x v="3"/>
    <s v="0241"/>
    <n v="0"/>
    <n v="0"/>
    <n v="2019"/>
    <n v="1991"/>
    <n v="-710.84"/>
    <n v="0"/>
    <s v="55-S2 - Retirement"/>
    <m/>
    <x v="1"/>
    <n v="2052"/>
    <b v="0"/>
  </r>
  <r>
    <x v="3"/>
    <s v="0241"/>
    <n v="0"/>
    <n v="0"/>
    <n v="2019"/>
    <n v="1994"/>
    <n v="-36.840000000000003"/>
    <n v="0"/>
    <s v="55-S2 - Retirement"/>
    <m/>
    <x v="1"/>
    <n v="2052"/>
    <b v="0"/>
  </r>
  <r>
    <x v="3"/>
    <s v="0241"/>
    <n v="0"/>
    <n v="0"/>
    <n v="2019"/>
    <n v="1996"/>
    <n v="-67.069999999999993"/>
    <n v="0"/>
    <s v="55-S2 - Retirement"/>
    <m/>
    <x v="1"/>
    <n v="2052"/>
    <b v="0"/>
  </r>
  <r>
    <x v="3"/>
    <s v="0241"/>
    <n v="0"/>
    <n v="0"/>
    <n v="2019"/>
    <n v="1997"/>
    <n v="-192.45"/>
    <n v="0"/>
    <s v="55-S2 - Retirement"/>
    <m/>
    <x v="1"/>
    <n v="2052"/>
    <b v="0"/>
  </r>
  <r>
    <x v="3"/>
    <s v="0241"/>
    <n v="0"/>
    <n v="0"/>
    <n v="2019"/>
    <n v="1999"/>
    <n v="-54.83"/>
    <n v="0"/>
    <s v="55-S2 - Retirement"/>
    <m/>
    <x v="1"/>
    <n v="2052"/>
    <b v="0"/>
  </r>
  <r>
    <x v="3"/>
    <s v="0241"/>
    <n v="0"/>
    <n v="0"/>
    <n v="2019"/>
    <n v="2001"/>
    <n v="-160.46"/>
    <n v="0"/>
    <s v="55-S2 - Retirement"/>
    <m/>
    <x v="1"/>
    <n v="2052"/>
    <b v="0"/>
  </r>
  <r>
    <x v="3"/>
    <s v="0241"/>
    <n v="0"/>
    <n v="0"/>
    <n v="2019"/>
    <n v="2003"/>
    <n v="-188.4"/>
    <n v="0"/>
    <s v="55-S2 - Retirement"/>
    <m/>
    <x v="1"/>
    <n v="2052"/>
    <b v="0"/>
  </r>
  <r>
    <x v="3"/>
    <s v="0241"/>
    <n v="0"/>
    <n v="0"/>
    <n v="2019"/>
    <n v="2005"/>
    <n v="-5.83"/>
    <n v="0"/>
    <s v="55-S2 - Retirement"/>
    <m/>
    <x v="1"/>
    <n v="2052"/>
    <b v="0"/>
  </r>
  <r>
    <x v="3"/>
    <s v="0241"/>
    <n v="0"/>
    <n v="0"/>
    <n v="2019"/>
    <n v="2007"/>
    <n v="-5.52"/>
    <n v="0"/>
    <s v="55-S2 - Retirement"/>
    <m/>
    <x v="1"/>
    <n v="2052"/>
    <b v="0"/>
  </r>
  <r>
    <x v="3"/>
    <s v="0241"/>
    <n v="0"/>
    <n v="0"/>
    <n v="2019"/>
    <n v="2009"/>
    <n v="-184.68"/>
    <n v="0"/>
    <s v="55-S2 - Retirement"/>
    <m/>
    <x v="1"/>
    <n v="2052"/>
    <b v="0"/>
  </r>
  <r>
    <x v="3"/>
    <s v="0241"/>
    <n v="0"/>
    <n v="0"/>
    <n v="2019"/>
    <n v="2010"/>
    <n v="-22.91"/>
    <n v="0"/>
    <s v="55-S2 - Retirement"/>
    <m/>
    <x v="1"/>
    <n v="2052"/>
    <b v="0"/>
  </r>
  <r>
    <x v="3"/>
    <s v="0241"/>
    <n v="0"/>
    <n v="0"/>
    <n v="2020"/>
    <n v="1975"/>
    <n v="-13525.23"/>
    <n v="0"/>
    <s v="55-S2 - Retirement"/>
    <m/>
    <x v="1"/>
    <n v="2052"/>
    <b v="0"/>
  </r>
  <r>
    <x v="3"/>
    <s v="0241"/>
    <n v="0"/>
    <n v="0"/>
    <n v="2020"/>
    <n v="1981"/>
    <n v="-45783.68"/>
    <n v="0"/>
    <s v="55-S2 - Retirement"/>
    <m/>
    <x v="1"/>
    <n v="2052"/>
    <b v="0"/>
  </r>
  <r>
    <x v="3"/>
    <s v="0241"/>
    <n v="0"/>
    <n v="0"/>
    <n v="2020"/>
    <n v="1982"/>
    <n v="-281684.14"/>
    <n v="0"/>
    <s v="55-S2 - Retirement"/>
    <m/>
    <x v="1"/>
    <n v="2052"/>
    <b v="0"/>
  </r>
  <r>
    <x v="3"/>
    <s v="0241"/>
    <n v="0"/>
    <n v="0"/>
    <n v="2020"/>
    <n v="1983"/>
    <n v="-13089.74"/>
    <n v="0"/>
    <s v="55-S2 - Retirement"/>
    <m/>
    <x v="1"/>
    <n v="2052"/>
    <b v="0"/>
  </r>
  <r>
    <x v="3"/>
    <s v="0241"/>
    <n v="0"/>
    <n v="0"/>
    <n v="2020"/>
    <n v="1985"/>
    <n v="-930.26"/>
    <n v="0"/>
    <s v="55-S2 - Retirement"/>
    <m/>
    <x v="1"/>
    <n v="2052"/>
    <b v="0"/>
  </r>
  <r>
    <x v="3"/>
    <s v="0241"/>
    <n v="0"/>
    <n v="0"/>
    <n v="2020"/>
    <n v="1987"/>
    <n v="-6333.66"/>
    <n v="0"/>
    <s v="55-S2 - Retirement"/>
    <m/>
    <x v="1"/>
    <n v="2052"/>
    <b v="0"/>
  </r>
  <r>
    <x v="3"/>
    <s v="0241"/>
    <n v="0"/>
    <n v="0"/>
    <n v="2020"/>
    <n v="1988"/>
    <n v="-4811.3999999999996"/>
    <n v="0"/>
    <s v="55-S2 - Retirement"/>
    <m/>
    <x v="1"/>
    <n v="2052"/>
    <b v="0"/>
  </r>
  <r>
    <x v="3"/>
    <s v="0241"/>
    <n v="0"/>
    <n v="0"/>
    <n v="2020"/>
    <n v="1989"/>
    <n v="-50.99"/>
    <n v="0"/>
    <s v="55-S2 - Retirement"/>
    <m/>
    <x v="1"/>
    <n v="2052"/>
    <b v="0"/>
  </r>
  <r>
    <x v="3"/>
    <s v="0241"/>
    <n v="0"/>
    <n v="0"/>
    <n v="2020"/>
    <n v="1990"/>
    <n v="-232.94"/>
    <n v="0"/>
    <s v="55-S2 - Retirement"/>
    <m/>
    <x v="1"/>
    <n v="2052"/>
    <b v="0"/>
  </r>
  <r>
    <x v="3"/>
    <s v="0241"/>
    <n v="0"/>
    <n v="0"/>
    <n v="2020"/>
    <n v="1991"/>
    <n v="-772.76"/>
    <n v="0"/>
    <s v="55-S2 - Retirement"/>
    <m/>
    <x v="1"/>
    <n v="2052"/>
    <b v="0"/>
  </r>
  <r>
    <x v="3"/>
    <s v="0241"/>
    <n v="0"/>
    <n v="0"/>
    <n v="2020"/>
    <n v="1994"/>
    <n v="-40.729999999999997"/>
    <n v="0"/>
    <s v="55-S2 - Retirement"/>
    <m/>
    <x v="1"/>
    <n v="2052"/>
    <b v="0"/>
  </r>
  <r>
    <x v="3"/>
    <s v="0241"/>
    <n v="0"/>
    <n v="0"/>
    <n v="2020"/>
    <n v="1996"/>
    <n v="-75.13"/>
    <n v="0"/>
    <s v="55-S2 - Retirement"/>
    <m/>
    <x v="1"/>
    <n v="2052"/>
    <b v="0"/>
  </r>
  <r>
    <x v="3"/>
    <s v="0241"/>
    <n v="0"/>
    <n v="0"/>
    <n v="2020"/>
    <n v="1997"/>
    <n v="-217.91"/>
    <n v="0"/>
    <s v="55-S2 - Retirement"/>
    <m/>
    <x v="1"/>
    <n v="2052"/>
    <b v="0"/>
  </r>
  <r>
    <x v="3"/>
    <s v="0241"/>
    <n v="0"/>
    <n v="0"/>
    <n v="2020"/>
    <n v="1999"/>
    <n v="-62.92"/>
    <n v="0"/>
    <s v="55-S2 - Retirement"/>
    <m/>
    <x v="1"/>
    <n v="2052"/>
    <b v="0"/>
  </r>
  <r>
    <x v="3"/>
    <s v="0241"/>
    <n v="0"/>
    <n v="0"/>
    <n v="2020"/>
    <n v="2001"/>
    <n v="-187.9"/>
    <n v="0"/>
    <s v="55-S2 - Retirement"/>
    <m/>
    <x v="1"/>
    <n v="2052"/>
    <b v="0"/>
  </r>
  <r>
    <x v="3"/>
    <s v="0241"/>
    <n v="0"/>
    <n v="0"/>
    <n v="2020"/>
    <n v="2003"/>
    <n v="-228.48"/>
    <n v="0"/>
    <s v="55-S2 - Retirement"/>
    <m/>
    <x v="1"/>
    <n v="2052"/>
    <b v="0"/>
  </r>
  <r>
    <x v="3"/>
    <s v="0241"/>
    <n v="0"/>
    <n v="0"/>
    <n v="2020"/>
    <n v="2005"/>
    <n v="-7.21"/>
    <n v="0"/>
    <s v="55-S2 - Retirement"/>
    <m/>
    <x v="1"/>
    <n v="2052"/>
    <b v="0"/>
  </r>
  <r>
    <x v="3"/>
    <s v="0241"/>
    <n v="0"/>
    <n v="0"/>
    <n v="2020"/>
    <n v="2007"/>
    <n v="-7.11"/>
    <n v="0"/>
    <s v="55-S2 - Retirement"/>
    <m/>
    <x v="1"/>
    <n v="2052"/>
    <b v="0"/>
  </r>
  <r>
    <x v="3"/>
    <s v="0241"/>
    <n v="0"/>
    <n v="0"/>
    <n v="2020"/>
    <n v="2009"/>
    <n v="-254.26"/>
    <n v="0"/>
    <s v="55-S2 - Retirement"/>
    <m/>
    <x v="1"/>
    <n v="2052"/>
    <b v="0"/>
  </r>
  <r>
    <x v="3"/>
    <s v="0241"/>
    <n v="0"/>
    <n v="0"/>
    <n v="2020"/>
    <n v="2010"/>
    <n v="-32.43"/>
    <n v="0"/>
    <s v="55-S2 - Retirement"/>
    <m/>
    <x v="1"/>
    <n v="2052"/>
    <b v="0"/>
  </r>
  <r>
    <x v="3"/>
    <s v="0241"/>
    <n v="0"/>
    <n v="0"/>
    <n v="2021"/>
    <n v="1975"/>
    <n v="-13848.84"/>
    <n v="0"/>
    <s v="55-S2 - Retirement"/>
    <m/>
    <x v="1"/>
    <n v="2052"/>
    <b v="0"/>
  </r>
  <r>
    <x v="3"/>
    <s v="0241"/>
    <n v="0"/>
    <n v="0"/>
    <n v="2021"/>
    <n v="1981"/>
    <n v="-47685.05"/>
    <n v="0"/>
    <s v="55-S2 - Retirement"/>
    <m/>
    <x v="1"/>
    <n v="2052"/>
    <b v="0"/>
  </r>
  <r>
    <x v="3"/>
    <s v="0241"/>
    <n v="0"/>
    <n v="0"/>
    <n v="2021"/>
    <n v="1982"/>
    <n v="-295045.09999999998"/>
    <n v="0"/>
    <s v="55-S2 - Retirement"/>
    <m/>
    <x v="1"/>
    <n v="2052"/>
    <b v="0"/>
  </r>
  <r>
    <x v="3"/>
    <s v="0241"/>
    <n v="0"/>
    <n v="0"/>
    <n v="2021"/>
    <n v="1983"/>
    <n v="-13722.98"/>
    <n v="0"/>
    <s v="55-S2 - Retirement"/>
    <m/>
    <x v="1"/>
    <n v="2052"/>
    <b v="0"/>
  </r>
  <r>
    <x v="3"/>
    <s v="0241"/>
    <n v="0"/>
    <n v="0"/>
    <n v="2021"/>
    <n v="1985"/>
    <n v="-981.87"/>
    <n v="0"/>
    <s v="55-S2 - Retirement"/>
    <m/>
    <x v="1"/>
    <n v="2052"/>
    <b v="0"/>
  </r>
  <r>
    <x v="3"/>
    <s v="0241"/>
    <n v="0"/>
    <n v="0"/>
    <n v="2021"/>
    <n v="1987"/>
    <n v="-6746.42"/>
    <n v="0"/>
    <s v="55-S2 - Retirement"/>
    <m/>
    <x v="1"/>
    <n v="2052"/>
    <b v="0"/>
  </r>
  <r>
    <x v="3"/>
    <s v="0241"/>
    <n v="0"/>
    <n v="0"/>
    <n v="2021"/>
    <n v="1988"/>
    <n v="-5146.26"/>
    <n v="0"/>
    <s v="55-S2 - Retirement"/>
    <m/>
    <x v="1"/>
    <n v="2052"/>
    <b v="0"/>
  </r>
  <r>
    <x v="3"/>
    <s v="0241"/>
    <n v="0"/>
    <n v="0"/>
    <n v="2021"/>
    <n v="1989"/>
    <n v="-54.67"/>
    <n v="0"/>
    <s v="55-S2 - Retirement"/>
    <m/>
    <x v="1"/>
    <n v="2052"/>
    <b v="0"/>
  </r>
  <r>
    <x v="3"/>
    <s v="0241"/>
    <n v="0"/>
    <n v="0"/>
    <n v="2021"/>
    <n v="1990"/>
    <n v="-250.84"/>
    <n v="0"/>
    <s v="55-S2 - Retirement"/>
    <m/>
    <x v="1"/>
    <n v="2052"/>
    <b v="0"/>
  </r>
  <r>
    <x v="3"/>
    <s v="0241"/>
    <n v="0"/>
    <n v="0"/>
    <n v="2021"/>
    <n v="1991"/>
    <n v="-835.96"/>
    <n v="0"/>
    <s v="55-S2 - Retirement"/>
    <m/>
    <x v="1"/>
    <n v="2052"/>
    <b v="0"/>
  </r>
  <r>
    <x v="3"/>
    <s v="0241"/>
    <n v="0"/>
    <n v="0"/>
    <n v="2021"/>
    <n v="1994"/>
    <n v="-44.76"/>
    <n v="0"/>
    <s v="55-S2 - Retirement"/>
    <m/>
    <x v="1"/>
    <n v="2052"/>
    <b v="0"/>
  </r>
  <r>
    <x v="3"/>
    <s v="0241"/>
    <n v="0"/>
    <n v="0"/>
    <n v="2021"/>
    <n v="1996"/>
    <n v="-83.58"/>
    <n v="0"/>
    <s v="55-S2 - Retirement"/>
    <m/>
    <x v="1"/>
    <n v="2052"/>
    <b v="0"/>
  </r>
  <r>
    <x v="3"/>
    <s v="0241"/>
    <n v="0"/>
    <n v="0"/>
    <n v="2021"/>
    <n v="1997"/>
    <n v="-244.1"/>
    <n v="0"/>
    <s v="55-S2 - Retirement"/>
    <m/>
    <x v="1"/>
    <n v="2052"/>
    <b v="0"/>
  </r>
  <r>
    <x v="3"/>
    <s v="0241"/>
    <n v="0"/>
    <n v="0"/>
    <n v="2021"/>
    <n v="1999"/>
    <n v="-71.84"/>
    <n v="0"/>
    <s v="55-S2 - Retirement"/>
    <m/>
    <x v="1"/>
    <n v="2052"/>
    <b v="0"/>
  </r>
  <r>
    <x v="3"/>
    <s v="0241"/>
    <n v="0"/>
    <n v="0"/>
    <n v="2021"/>
    <n v="2001"/>
    <n v="-217.71"/>
    <n v="0"/>
    <s v="55-S2 - Retirement"/>
    <m/>
    <x v="1"/>
    <n v="2052"/>
    <b v="0"/>
  </r>
  <r>
    <x v="3"/>
    <s v="0241"/>
    <n v="0"/>
    <n v="0"/>
    <n v="2021"/>
    <n v="2003"/>
    <n v="-270.75"/>
    <n v="0"/>
    <s v="55-S2 - Retirement"/>
    <m/>
    <x v="1"/>
    <n v="2052"/>
    <b v="0"/>
  </r>
  <r>
    <x v="3"/>
    <s v="0241"/>
    <n v="0"/>
    <n v="0"/>
    <n v="2021"/>
    <n v="2005"/>
    <n v="-8.7799999999999994"/>
    <n v="0"/>
    <s v="55-S2 - Retirement"/>
    <m/>
    <x v="1"/>
    <n v="2052"/>
    <b v="0"/>
  </r>
  <r>
    <x v="3"/>
    <s v="0241"/>
    <n v="0"/>
    <n v="0"/>
    <n v="2021"/>
    <n v="2007"/>
    <n v="-9"/>
    <n v="0"/>
    <s v="55-S2 - Retirement"/>
    <m/>
    <x v="1"/>
    <n v="2052"/>
    <b v="0"/>
  </r>
  <r>
    <x v="3"/>
    <s v="0241"/>
    <n v="0"/>
    <n v="0"/>
    <n v="2021"/>
    <n v="2009"/>
    <n v="-339.47"/>
    <n v="0"/>
    <s v="55-S2 - Retirement"/>
    <m/>
    <x v="1"/>
    <n v="2052"/>
    <b v="0"/>
  </r>
  <r>
    <x v="3"/>
    <s v="0241"/>
    <n v="0"/>
    <n v="0"/>
    <n v="2021"/>
    <n v="2010"/>
    <n v="-44.65"/>
    <n v="0"/>
    <s v="55-S2 - Retirement"/>
    <m/>
    <x v="1"/>
    <n v="2052"/>
    <b v="0"/>
  </r>
  <r>
    <x v="3"/>
    <s v="0241"/>
    <n v="0"/>
    <n v="0"/>
    <n v="2022"/>
    <n v="1975"/>
    <n v="-14143.78"/>
    <n v="0"/>
    <s v="55-S2 - Retirement"/>
    <m/>
    <x v="1"/>
    <n v="2052"/>
    <b v="0"/>
  </r>
  <r>
    <x v="3"/>
    <s v="0241"/>
    <n v="0"/>
    <n v="0"/>
    <n v="2022"/>
    <n v="1981"/>
    <n v="-49517.07"/>
    <n v="0"/>
    <s v="55-S2 - Retirement"/>
    <m/>
    <x v="1"/>
    <n v="2052"/>
    <b v="0"/>
  </r>
  <r>
    <x v="3"/>
    <s v="0241"/>
    <n v="0"/>
    <n v="0"/>
    <n v="2022"/>
    <n v="1982"/>
    <n v="-307298.18"/>
    <n v="0"/>
    <s v="55-S2 - Retirement"/>
    <m/>
    <x v="1"/>
    <n v="2052"/>
    <b v="0"/>
  </r>
  <r>
    <x v="3"/>
    <s v="0241"/>
    <n v="0"/>
    <n v="0"/>
    <n v="2022"/>
    <n v="1983"/>
    <n v="-14373.9"/>
    <n v="0"/>
    <s v="55-S2 - Retirement"/>
    <m/>
    <x v="1"/>
    <n v="2052"/>
    <b v="0"/>
  </r>
  <r>
    <x v="3"/>
    <s v="0241"/>
    <n v="0"/>
    <n v="0"/>
    <n v="2022"/>
    <n v="1985"/>
    <n v="-1032.76"/>
    <n v="0"/>
    <s v="55-S2 - Retirement"/>
    <m/>
    <x v="1"/>
    <n v="2052"/>
    <b v="0"/>
  </r>
  <r>
    <x v="3"/>
    <s v="0241"/>
    <n v="0"/>
    <n v="0"/>
    <n v="2022"/>
    <n v="1987"/>
    <n v="-7146.35"/>
    <n v="0"/>
    <s v="55-S2 - Retirement"/>
    <m/>
    <x v="1"/>
    <n v="2052"/>
    <b v="0"/>
  </r>
  <r>
    <x v="3"/>
    <s v="0241"/>
    <n v="0"/>
    <n v="0"/>
    <n v="2022"/>
    <n v="1988"/>
    <n v="-5481.64"/>
    <n v="0"/>
    <s v="55-S2 - Retirement"/>
    <m/>
    <x v="1"/>
    <n v="2052"/>
    <b v="0"/>
  </r>
  <r>
    <x v="3"/>
    <s v="0241"/>
    <n v="0"/>
    <n v="0"/>
    <n v="2022"/>
    <n v="1989"/>
    <n v="-58.47"/>
    <n v="0"/>
    <s v="55-S2 - Retirement"/>
    <m/>
    <x v="1"/>
    <n v="2052"/>
    <b v="0"/>
  </r>
  <r>
    <x v="3"/>
    <s v="0241"/>
    <n v="0"/>
    <n v="0"/>
    <n v="2022"/>
    <n v="1990"/>
    <n v="-268.93"/>
    <n v="0"/>
    <s v="55-S2 - Retirement"/>
    <m/>
    <x v="1"/>
    <n v="2052"/>
    <b v="0"/>
  </r>
  <r>
    <x v="3"/>
    <s v="0241"/>
    <n v="0"/>
    <n v="0"/>
    <n v="2022"/>
    <n v="1991"/>
    <n v="-900.19"/>
    <n v="0"/>
    <s v="55-S2 - Retirement"/>
    <m/>
    <x v="1"/>
    <n v="2052"/>
    <b v="0"/>
  </r>
  <r>
    <x v="3"/>
    <s v="0241"/>
    <n v="0"/>
    <n v="0"/>
    <n v="2022"/>
    <n v="1994"/>
    <n v="-49.16"/>
    <n v="0"/>
    <s v="55-S2 - Retirement"/>
    <m/>
    <x v="1"/>
    <n v="2052"/>
    <b v="0"/>
  </r>
  <r>
    <x v="3"/>
    <s v="0241"/>
    <n v="0"/>
    <n v="0"/>
    <n v="2022"/>
    <n v="1996"/>
    <n v="-92.39"/>
    <n v="0"/>
    <s v="55-S2 - Retirement"/>
    <m/>
    <x v="1"/>
    <n v="2052"/>
    <b v="0"/>
  </r>
  <r>
    <x v="3"/>
    <s v="0241"/>
    <n v="0"/>
    <n v="0"/>
    <n v="2022"/>
    <n v="1997"/>
    <n v="-271.57"/>
    <n v="0"/>
    <s v="55-S2 - Retirement"/>
    <m/>
    <x v="1"/>
    <n v="2052"/>
    <b v="0"/>
  </r>
  <r>
    <x v="3"/>
    <s v="0241"/>
    <n v="0"/>
    <n v="0"/>
    <n v="2022"/>
    <n v="1999"/>
    <n v="-81.34"/>
    <n v="0"/>
    <s v="55-S2 - Retirement"/>
    <m/>
    <x v="1"/>
    <n v="2052"/>
    <b v="0"/>
  </r>
  <r>
    <x v="3"/>
    <s v="0241"/>
    <n v="0"/>
    <n v="0"/>
    <n v="2022"/>
    <n v="2001"/>
    <n v="-249.84"/>
    <n v="0"/>
    <s v="55-S2 - Retirement"/>
    <m/>
    <x v="1"/>
    <n v="2052"/>
    <b v="0"/>
  </r>
  <r>
    <x v="3"/>
    <s v="0241"/>
    <n v="0"/>
    <n v="0"/>
    <n v="2022"/>
    <n v="2003"/>
    <n v="-317.06"/>
    <n v="0"/>
    <s v="55-S2 - Retirement"/>
    <m/>
    <x v="1"/>
    <n v="2052"/>
    <b v="0"/>
  </r>
  <r>
    <x v="3"/>
    <s v="0241"/>
    <n v="0"/>
    <n v="0"/>
    <n v="2022"/>
    <n v="2005"/>
    <n v="-10.64"/>
    <n v="0"/>
    <s v="55-S2 - Retirement"/>
    <m/>
    <x v="1"/>
    <n v="2052"/>
    <b v="0"/>
  </r>
  <r>
    <x v="3"/>
    <s v="0241"/>
    <n v="0"/>
    <n v="0"/>
    <n v="2022"/>
    <n v="2007"/>
    <n v="-11.13"/>
    <n v="0"/>
    <s v="55-S2 - Retirement"/>
    <m/>
    <x v="1"/>
    <n v="2052"/>
    <b v="0"/>
  </r>
  <r>
    <x v="3"/>
    <s v="0241"/>
    <n v="0"/>
    <n v="0"/>
    <n v="2022"/>
    <n v="2009"/>
    <n v="-437.51"/>
    <n v="0"/>
    <s v="55-S2 - Retirement"/>
    <m/>
    <x v="1"/>
    <n v="2052"/>
    <b v="0"/>
  </r>
  <r>
    <x v="3"/>
    <s v="0241"/>
    <n v="0"/>
    <n v="0"/>
    <n v="2022"/>
    <n v="2010"/>
    <n v="-59.61"/>
    <n v="0"/>
    <s v="55-S2 - Retirement"/>
    <m/>
    <x v="1"/>
    <n v="2052"/>
    <b v="0"/>
  </r>
  <r>
    <x v="3"/>
    <s v="0241"/>
    <n v="0"/>
    <n v="0"/>
    <n v="2023"/>
    <n v="1975"/>
    <n v="-14408.47"/>
    <n v="0"/>
    <s v="55-S2 - Retirement"/>
    <m/>
    <x v="1"/>
    <n v="2052"/>
    <b v="0"/>
  </r>
  <r>
    <x v="3"/>
    <s v="0241"/>
    <n v="0"/>
    <n v="0"/>
    <n v="2023"/>
    <n v="1981"/>
    <n v="-51270.41"/>
    <n v="0"/>
    <s v="55-S2 - Retirement"/>
    <m/>
    <x v="1"/>
    <n v="2052"/>
    <b v="0"/>
  </r>
  <r>
    <x v="3"/>
    <s v="0241"/>
    <n v="0"/>
    <n v="0"/>
    <n v="2023"/>
    <n v="1982"/>
    <n v="-319104.34999999998"/>
    <n v="0"/>
    <s v="55-S2 - Retirement"/>
    <m/>
    <x v="1"/>
    <n v="2052"/>
    <b v="0"/>
  </r>
  <r>
    <x v="3"/>
    <s v="0241"/>
    <n v="0"/>
    <n v="0"/>
    <n v="2023"/>
    <n v="1983"/>
    <n v="-14970.84"/>
    <n v="0"/>
    <s v="55-S2 - Retirement"/>
    <m/>
    <x v="1"/>
    <n v="2052"/>
    <b v="0"/>
  </r>
  <r>
    <x v="3"/>
    <s v="0241"/>
    <n v="0"/>
    <n v="0"/>
    <n v="2023"/>
    <n v="1985"/>
    <n v="-1082.72"/>
    <n v="0"/>
    <s v="55-S2 - Retirement"/>
    <m/>
    <x v="1"/>
    <n v="2052"/>
    <b v="0"/>
  </r>
  <r>
    <x v="3"/>
    <s v="0241"/>
    <n v="0"/>
    <n v="0"/>
    <n v="2023"/>
    <n v="1987"/>
    <n v="-7542.85"/>
    <n v="0"/>
    <s v="55-S2 - Retirement"/>
    <m/>
    <x v="1"/>
    <n v="2052"/>
    <b v="0"/>
  </r>
  <r>
    <x v="3"/>
    <s v="0241"/>
    <n v="0"/>
    <n v="0"/>
    <n v="2023"/>
    <n v="1988"/>
    <n v="-5806.59"/>
    <n v="0"/>
    <s v="55-S2 - Retirement"/>
    <m/>
    <x v="1"/>
    <n v="2052"/>
    <b v="0"/>
  </r>
  <r>
    <x v="3"/>
    <s v="0241"/>
    <n v="0"/>
    <n v="0"/>
    <n v="2023"/>
    <n v="1989"/>
    <n v="-62.28"/>
    <n v="0"/>
    <s v="55-S2 - Retirement"/>
    <m/>
    <x v="1"/>
    <n v="2052"/>
    <b v="0"/>
  </r>
  <r>
    <x v="3"/>
    <s v="0241"/>
    <n v="0"/>
    <n v="0"/>
    <n v="2023"/>
    <n v="1990"/>
    <n v="-287.64"/>
    <n v="0"/>
    <s v="55-S2 - Retirement"/>
    <m/>
    <x v="1"/>
    <n v="2052"/>
    <b v="0"/>
  </r>
  <r>
    <x v="3"/>
    <s v="0241"/>
    <n v="0"/>
    <n v="0"/>
    <n v="2023"/>
    <n v="1991"/>
    <n v="-965.11"/>
    <n v="0"/>
    <s v="55-S2 - Retirement"/>
    <m/>
    <x v="1"/>
    <n v="2052"/>
    <b v="0"/>
  </r>
  <r>
    <x v="3"/>
    <s v="0241"/>
    <n v="0"/>
    <n v="0"/>
    <n v="2023"/>
    <n v="1994"/>
    <n v="-53.44"/>
    <n v="0"/>
    <s v="55-S2 - Retirement"/>
    <m/>
    <x v="1"/>
    <n v="2052"/>
    <b v="0"/>
  </r>
  <r>
    <x v="3"/>
    <s v="0241"/>
    <n v="0"/>
    <n v="0"/>
    <n v="2023"/>
    <n v="1996"/>
    <n v="-101.53"/>
    <n v="0"/>
    <s v="55-S2 - Retirement"/>
    <m/>
    <x v="1"/>
    <n v="2052"/>
    <b v="0"/>
  </r>
  <r>
    <x v="3"/>
    <s v="0241"/>
    <n v="0"/>
    <n v="0"/>
    <n v="2023"/>
    <n v="1997"/>
    <n v="-300.2"/>
    <n v="0"/>
    <s v="55-S2 - Retirement"/>
    <m/>
    <x v="1"/>
    <n v="2052"/>
    <b v="0"/>
  </r>
  <r>
    <x v="3"/>
    <s v="0241"/>
    <n v="0"/>
    <n v="0"/>
    <n v="2023"/>
    <n v="1999"/>
    <n v="-91.12"/>
    <n v="0"/>
    <s v="55-S2 - Retirement"/>
    <m/>
    <x v="1"/>
    <n v="2052"/>
    <b v="0"/>
  </r>
  <r>
    <x v="3"/>
    <s v="0241"/>
    <n v="0"/>
    <n v="0"/>
    <n v="2023"/>
    <n v="2001"/>
    <n v="-285.23"/>
    <n v="0"/>
    <s v="55-S2 - Retirement"/>
    <m/>
    <x v="1"/>
    <n v="2052"/>
    <b v="0"/>
  </r>
  <r>
    <x v="3"/>
    <s v="0241"/>
    <n v="0"/>
    <n v="0"/>
    <n v="2023"/>
    <n v="2003"/>
    <n v="-367.35"/>
    <n v="0"/>
    <s v="55-S2 - Retirement"/>
    <m/>
    <x v="1"/>
    <n v="2052"/>
    <b v="0"/>
  </r>
  <r>
    <x v="3"/>
    <s v="0241"/>
    <n v="0"/>
    <n v="0"/>
    <n v="2023"/>
    <n v="2005"/>
    <n v="-12.61"/>
    <n v="0"/>
    <s v="55-S2 - Retirement"/>
    <m/>
    <x v="1"/>
    <n v="2052"/>
    <b v="0"/>
  </r>
  <r>
    <x v="3"/>
    <s v="0241"/>
    <n v="0"/>
    <n v="0"/>
    <n v="2023"/>
    <n v="2007"/>
    <n v="-13.56"/>
    <n v="0"/>
    <s v="55-S2 - Retirement"/>
    <m/>
    <x v="1"/>
    <n v="2052"/>
    <b v="0"/>
  </r>
  <r>
    <x v="3"/>
    <s v="0241"/>
    <n v="0"/>
    <n v="0"/>
    <n v="2023"/>
    <n v="2009"/>
    <n v="-553.96"/>
    <n v="0"/>
    <s v="55-S2 - Retirement"/>
    <m/>
    <x v="1"/>
    <n v="2052"/>
    <b v="0"/>
  </r>
  <r>
    <x v="3"/>
    <s v="0241"/>
    <n v="0"/>
    <n v="0"/>
    <n v="2023"/>
    <n v="2010"/>
    <n v="-76.819999999999993"/>
    <n v="0"/>
    <s v="55-S2 - Retirement"/>
    <m/>
    <x v="1"/>
    <n v="2052"/>
    <b v="0"/>
  </r>
  <r>
    <x v="3"/>
    <s v="0241"/>
    <n v="0"/>
    <n v="0"/>
    <n v="2024"/>
    <n v="1975"/>
    <n v="-14641.75"/>
    <n v="0"/>
    <s v="55-S2 - Retirement"/>
    <m/>
    <x v="1"/>
    <n v="2052"/>
    <b v="0"/>
  </r>
  <r>
    <x v="3"/>
    <s v="0241"/>
    <n v="0"/>
    <n v="0"/>
    <n v="2024"/>
    <n v="1981"/>
    <n v="-52936.43"/>
    <n v="0"/>
    <s v="55-S2 - Retirement"/>
    <m/>
    <x v="1"/>
    <n v="2052"/>
    <b v="0"/>
  </r>
  <r>
    <x v="3"/>
    <s v="0241"/>
    <n v="0"/>
    <n v="0"/>
    <n v="2024"/>
    <n v="1982"/>
    <n v="-330403.40999999997"/>
    <n v="0"/>
    <s v="55-S2 - Retirement"/>
    <m/>
    <x v="1"/>
    <n v="2052"/>
    <b v="0"/>
  </r>
  <r>
    <x v="3"/>
    <s v="0241"/>
    <n v="0"/>
    <n v="0"/>
    <n v="2024"/>
    <n v="1983"/>
    <n v="-15546"/>
    <n v="0"/>
    <s v="55-S2 - Retirement"/>
    <m/>
    <x v="1"/>
    <n v="2052"/>
    <b v="0"/>
  </r>
  <r>
    <x v="3"/>
    <s v="0241"/>
    <n v="0"/>
    <n v="0"/>
    <n v="2024"/>
    <n v="1985"/>
    <n v="-1134.08"/>
    <n v="0"/>
    <s v="55-S2 - Retirement"/>
    <m/>
    <x v="1"/>
    <n v="2052"/>
    <b v="0"/>
  </r>
  <r>
    <x v="3"/>
    <s v="0241"/>
    <n v="0"/>
    <n v="0"/>
    <n v="2024"/>
    <n v="1987"/>
    <n v="-7933.77"/>
    <n v="0"/>
    <s v="55-S2 - Retirement"/>
    <m/>
    <x v="1"/>
    <n v="2052"/>
    <b v="0"/>
  </r>
  <r>
    <x v="3"/>
    <s v="0241"/>
    <n v="0"/>
    <n v="0"/>
    <n v="2024"/>
    <n v="1988"/>
    <n v="-6128.76"/>
    <n v="0"/>
    <s v="55-S2 - Retirement"/>
    <m/>
    <x v="1"/>
    <n v="2052"/>
    <b v="0"/>
  </r>
  <r>
    <x v="3"/>
    <s v="0241"/>
    <n v="0"/>
    <n v="0"/>
    <n v="2024"/>
    <n v="1989"/>
    <n v="-65.97"/>
    <n v="0"/>
    <s v="55-S2 - Retirement"/>
    <m/>
    <x v="1"/>
    <n v="2052"/>
    <b v="0"/>
  </r>
  <r>
    <x v="3"/>
    <s v="0241"/>
    <n v="0"/>
    <n v="0"/>
    <n v="2024"/>
    <n v="1990"/>
    <n v="-306.39"/>
    <n v="0"/>
    <s v="55-S2 - Retirement"/>
    <m/>
    <x v="1"/>
    <n v="2052"/>
    <b v="0"/>
  </r>
  <r>
    <x v="3"/>
    <s v="0241"/>
    <n v="0"/>
    <n v="0"/>
    <n v="2024"/>
    <n v="1991"/>
    <n v="-1032.28"/>
    <n v="0"/>
    <s v="55-S2 - Retirement"/>
    <m/>
    <x v="1"/>
    <n v="2052"/>
    <b v="0"/>
  </r>
  <r>
    <x v="3"/>
    <s v="0241"/>
    <n v="0"/>
    <n v="0"/>
    <n v="2024"/>
    <n v="1994"/>
    <n v="-57.81"/>
    <n v="0"/>
    <s v="55-S2 - Retirement"/>
    <m/>
    <x v="1"/>
    <n v="2052"/>
    <b v="0"/>
  </r>
  <r>
    <x v="3"/>
    <s v="0241"/>
    <n v="0"/>
    <n v="0"/>
    <n v="2024"/>
    <n v="1996"/>
    <n v="-111.51"/>
    <n v="0"/>
    <s v="55-S2 - Retirement"/>
    <m/>
    <x v="1"/>
    <n v="2052"/>
    <b v="0"/>
  </r>
  <r>
    <x v="3"/>
    <s v="0241"/>
    <n v="0"/>
    <n v="0"/>
    <n v="2024"/>
    <n v="1997"/>
    <n v="-329.92"/>
    <n v="0"/>
    <s v="55-S2 - Retirement"/>
    <m/>
    <x v="1"/>
    <n v="2052"/>
    <b v="0"/>
  </r>
  <r>
    <x v="3"/>
    <s v="0241"/>
    <n v="0"/>
    <n v="0"/>
    <n v="2024"/>
    <n v="1999"/>
    <n v="-101.37"/>
    <n v="0"/>
    <s v="55-S2 - Retirement"/>
    <m/>
    <x v="1"/>
    <n v="2052"/>
    <b v="0"/>
  </r>
  <r>
    <x v="3"/>
    <s v="0241"/>
    <n v="0"/>
    <n v="0"/>
    <n v="2024"/>
    <n v="2001"/>
    <n v="-322.97000000000003"/>
    <n v="0"/>
    <s v="55-S2 - Retirement"/>
    <m/>
    <x v="1"/>
    <n v="2052"/>
    <b v="0"/>
  </r>
  <r>
    <x v="3"/>
    <s v="0241"/>
    <n v="0"/>
    <n v="0"/>
    <n v="2024"/>
    <n v="2003"/>
    <n v="-421.56"/>
    <n v="0"/>
    <s v="55-S2 - Retirement"/>
    <m/>
    <x v="1"/>
    <n v="2052"/>
    <b v="0"/>
  </r>
  <r>
    <x v="3"/>
    <s v="0241"/>
    <n v="0"/>
    <n v="0"/>
    <n v="2024"/>
    <n v="2005"/>
    <n v="-14.77"/>
    <n v="0"/>
    <s v="55-S2 - Retirement"/>
    <m/>
    <x v="1"/>
    <n v="2052"/>
    <b v="0"/>
  </r>
  <r>
    <x v="3"/>
    <s v="0241"/>
    <n v="0"/>
    <n v="0"/>
    <n v="2024"/>
    <n v="2007"/>
    <n v="-16.440000000000001"/>
    <n v="0"/>
    <s v="55-S2 - Retirement"/>
    <m/>
    <x v="1"/>
    <n v="2052"/>
    <b v="0"/>
  </r>
  <r>
    <x v="3"/>
    <s v="0241"/>
    <n v="0"/>
    <n v="0"/>
    <n v="2024"/>
    <n v="2009"/>
    <n v="-685.16"/>
    <n v="0"/>
    <s v="55-S2 - Retirement"/>
    <m/>
    <x v="1"/>
    <n v="2052"/>
    <b v="0"/>
  </r>
  <r>
    <x v="3"/>
    <s v="0241"/>
    <n v="0"/>
    <n v="0"/>
    <n v="2024"/>
    <n v="2010"/>
    <n v="-97.27"/>
    <n v="0"/>
    <s v="55-S2 - Retirement"/>
    <m/>
    <x v="1"/>
    <n v="2052"/>
    <b v="0"/>
  </r>
  <r>
    <x v="3"/>
    <s v="0241"/>
    <n v="0"/>
    <n v="0"/>
    <n v="2025"/>
    <n v="1975"/>
    <n v="-14851.2"/>
    <n v="0"/>
    <s v="55-S2 - Retirement"/>
    <m/>
    <x v="1"/>
    <n v="2052"/>
    <b v="0"/>
  </r>
  <r>
    <x v="3"/>
    <s v="0241"/>
    <n v="0"/>
    <n v="0"/>
    <n v="2025"/>
    <n v="1981"/>
    <n v="-54547.53"/>
    <n v="0"/>
    <s v="55-S2 - Retirement"/>
    <m/>
    <x v="1"/>
    <n v="2052"/>
    <b v="0"/>
  </r>
  <r>
    <x v="3"/>
    <s v="0241"/>
    <n v="0"/>
    <n v="0"/>
    <n v="2025"/>
    <n v="1982"/>
    <n v="-341139.83"/>
    <n v="0"/>
    <s v="55-S2 - Retirement"/>
    <m/>
    <x v="1"/>
    <n v="2052"/>
    <b v="0"/>
  </r>
  <r>
    <x v="3"/>
    <s v="0241"/>
    <n v="0"/>
    <n v="0"/>
    <n v="2025"/>
    <n v="1983"/>
    <n v="-16096.47"/>
    <n v="0"/>
    <s v="55-S2 - Retirement"/>
    <m/>
    <x v="1"/>
    <n v="2052"/>
    <b v="0"/>
  </r>
  <r>
    <x v="3"/>
    <s v="0241"/>
    <n v="0"/>
    <n v="0"/>
    <n v="2025"/>
    <n v="1985"/>
    <n v="-1181.18"/>
    <n v="0"/>
    <s v="55-S2 - Retirement"/>
    <m/>
    <x v="1"/>
    <n v="2052"/>
    <b v="0"/>
  </r>
  <r>
    <x v="3"/>
    <s v="0241"/>
    <n v="0"/>
    <n v="0"/>
    <n v="2025"/>
    <n v="1987"/>
    <n v="-8317.58"/>
    <n v="0"/>
    <s v="55-S2 - Retirement"/>
    <m/>
    <x v="1"/>
    <n v="2052"/>
    <b v="0"/>
  </r>
  <r>
    <x v="3"/>
    <s v="0241"/>
    <n v="0"/>
    <n v="0"/>
    <n v="2025"/>
    <n v="1988"/>
    <n v="-6446.39"/>
    <n v="0"/>
    <s v="55-S2 - Retirement"/>
    <m/>
    <x v="1"/>
    <n v="2052"/>
    <b v="0"/>
  </r>
  <r>
    <x v="3"/>
    <s v="0241"/>
    <n v="0"/>
    <n v="0"/>
    <n v="2025"/>
    <n v="1989"/>
    <n v="-69.63"/>
    <n v="0"/>
    <s v="55-S2 - Retirement"/>
    <m/>
    <x v="1"/>
    <n v="2052"/>
    <b v="0"/>
  </r>
  <r>
    <x v="3"/>
    <s v="0241"/>
    <n v="0"/>
    <n v="0"/>
    <n v="2025"/>
    <n v="1990"/>
    <n v="-324.55"/>
    <n v="0"/>
    <s v="55-S2 - Retirement"/>
    <m/>
    <x v="1"/>
    <n v="2052"/>
    <b v="0"/>
  </r>
  <r>
    <x v="3"/>
    <s v="0241"/>
    <n v="0"/>
    <n v="0"/>
    <n v="2025"/>
    <n v="1991"/>
    <n v="-1099.56"/>
    <n v="0"/>
    <s v="55-S2 - Retirement"/>
    <m/>
    <x v="1"/>
    <n v="2052"/>
    <b v="0"/>
  </r>
  <r>
    <x v="3"/>
    <s v="0241"/>
    <n v="0"/>
    <n v="0"/>
    <n v="2025"/>
    <n v="1994"/>
    <n v="-62.25"/>
    <n v="0"/>
    <s v="55-S2 - Retirement"/>
    <m/>
    <x v="1"/>
    <n v="2052"/>
    <b v="0"/>
  </r>
  <r>
    <x v="3"/>
    <s v="0241"/>
    <n v="0"/>
    <n v="0"/>
    <n v="2025"/>
    <n v="1996"/>
    <n v="-121.22"/>
    <n v="0"/>
    <s v="55-S2 - Retirement"/>
    <m/>
    <x v="1"/>
    <n v="2052"/>
    <b v="0"/>
  </r>
  <r>
    <x v="3"/>
    <s v="0241"/>
    <n v="0"/>
    <n v="0"/>
    <n v="2025"/>
    <n v="1997"/>
    <n v="-362.33"/>
    <n v="0"/>
    <s v="55-S2 - Retirement"/>
    <m/>
    <x v="1"/>
    <n v="2052"/>
    <b v="0"/>
  </r>
  <r>
    <x v="3"/>
    <s v="0241"/>
    <n v="0"/>
    <n v="0"/>
    <n v="2025"/>
    <n v="1999"/>
    <n v="-112.06"/>
    <n v="0"/>
    <s v="55-S2 - Retirement"/>
    <m/>
    <x v="1"/>
    <n v="2052"/>
    <b v="0"/>
  </r>
  <r>
    <x v="3"/>
    <s v="0241"/>
    <n v="0"/>
    <n v="0"/>
    <n v="2025"/>
    <n v="2001"/>
    <n v="-361.78"/>
    <n v="0"/>
    <s v="55-S2 - Retirement"/>
    <m/>
    <x v="1"/>
    <n v="2052"/>
    <b v="0"/>
  </r>
  <r>
    <x v="3"/>
    <s v="0241"/>
    <n v="0"/>
    <n v="0"/>
    <n v="2025"/>
    <n v="2003"/>
    <n v="-481.29"/>
    <n v="0"/>
    <s v="55-S2 - Retirement"/>
    <m/>
    <x v="1"/>
    <n v="2052"/>
    <b v="0"/>
  </r>
  <r>
    <x v="3"/>
    <s v="0241"/>
    <n v="0"/>
    <n v="0"/>
    <n v="2025"/>
    <n v="2005"/>
    <n v="-17.11"/>
    <n v="0"/>
    <s v="55-S2 - Retirement"/>
    <m/>
    <x v="1"/>
    <n v="2052"/>
    <b v="0"/>
  </r>
  <r>
    <x v="3"/>
    <s v="0241"/>
    <n v="0"/>
    <n v="0"/>
    <n v="2025"/>
    <n v="2007"/>
    <n v="-19.48"/>
    <n v="0"/>
    <s v="55-S2 - Retirement"/>
    <m/>
    <x v="1"/>
    <n v="2052"/>
    <b v="0"/>
  </r>
  <r>
    <x v="3"/>
    <s v="0241"/>
    <n v="0"/>
    <n v="0"/>
    <n v="2025"/>
    <n v="2009"/>
    <n v="-834.46"/>
    <n v="0"/>
    <s v="55-S2 - Retirement"/>
    <m/>
    <x v="1"/>
    <n v="2052"/>
    <b v="0"/>
  </r>
  <r>
    <x v="3"/>
    <s v="0241"/>
    <n v="0"/>
    <n v="0"/>
    <n v="2025"/>
    <n v="2010"/>
    <n v="-120.31"/>
    <n v="0"/>
    <s v="55-S2 - Retirement"/>
    <m/>
    <x v="1"/>
    <n v="2052"/>
    <b v="0"/>
  </r>
  <r>
    <x v="3"/>
    <s v="0241"/>
    <n v="0"/>
    <n v="0"/>
    <n v="2026"/>
    <n v="1975"/>
    <n v="-15013.57"/>
    <n v="0"/>
    <s v="55-S2 - Retirement"/>
    <m/>
    <x v="1"/>
    <n v="2052"/>
    <b v="0"/>
  </r>
  <r>
    <x v="3"/>
    <s v="0241"/>
    <n v="0"/>
    <n v="0"/>
    <n v="2026"/>
    <n v="1981"/>
    <n v="-56044.62"/>
    <n v="0"/>
    <s v="55-S2 - Retirement"/>
    <m/>
    <x v="1"/>
    <n v="2052"/>
    <b v="0"/>
  </r>
  <r>
    <x v="3"/>
    <s v="0241"/>
    <n v="0"/>
    <n v="0"/>
    <n v="2026"/>
    <n v="1982"/>
    <n v="-351522.25"/>
    <n v="0"/>
    <s v="55-S2 - Retirement"/>
    <m/>
    <x v="1"/>
    <n v="2052"/>
    <b v="0"/>
  </r>
  <r>
    <x v="3"/>
    <s v="0241"/>
    <n v="0"/>
    <n v="0"/>
    <n v="2026"/>
    <n v="1983"/>
    <n v="-16619.52"/>
    <n v="0"/>
    <s v="55-S2 - Retirement"/>
    <m/>
    <x v="1"/>
    <n v="2052"/>
    <b v="0"/>
  </r>
  <r>
    <x v="3"/>
    <s v="0241"/>
    <n v="0"/>
    <n v="0"/>
    <n v="2026"/>
    <n v="1985"/>
    <n v="-1226.56"/>
    <n v="0"/>
    <s v="55-S2 - Retirement"/>
    <m/>
    <x v="1"/>
    <n v="2052"/>
    <b v="0"/>
  </r>
  <r>
    <x v="3"/>
    <s v="0241"/>
    <n v="0"/>
    <n v="0"/>
    <n v="2026"/>
    <n v="1987"/>
    <n v="-8712.1"/>
    <n v="0"/>
    <s v="55-S2 - Retirement"/>
    <m/>
    <x v="1"/>
    <n v="2052"/>
    <b v="0"/>
  </r>
  <r>
    <x v="3"/>
    <s v="0241"/>
    <n v="0"/>
    <n v="0"/>
    <n v="2026"/>
    <n v="1988"/>
    <n v="-6758.25"/>
    <n v="0"/>
    <s v="55-S2 - Retirement"/>
    <m/>
    <x v="1"/>
    <n v="2052"/>
    <b v="0"/>
  </r>
  <r>
    <x v="3"/>
    <s v="0241"/>
    <n v="0"/>
    <n v="0"/>
    <n v="2026"/>
    <n v="1989"/>
    <n v="-73.239999999999995"/>
    <n v="0"/>
    <s v="55-S2 - Retirement"/>
    <m/>
    <x v="1"/>
    <n v="2052"/>
    <b v="0"/>
  </r>
  <r>
    <x v="3"/>
    <s v="0241"/>
    <n v="0"/>
    <n v="0"/>
    <n v="2026"/>
    <n v="1990"/>
    <n v="-342.56"/>
    <n v="0"/>
    <s v="55-S2 - Retirement"/>
    <m/>
    <x v="1"/>
    <n v="2052"/>
    <b v="0"/>
  </r>
  <r>
    <x v="3"/>
    <s v="0241"/>
    <n v="0"/>
    <n v="0"/>
    <n v="2026"/>
    <n v="1991"/>
    <n v="-1164.74"/>
    <n v="0"/>
    <s v="55-S2 - Retirement"/>
    <m/>
    <x v="1"/>
    <n v="2052"/>
    <b v="0"/>
  </r>
  <r>
    <x v="3"/>
    <s v="0241"/>
    <n v="0"/>
    <n v="0"/>
    <n v="2026"/>
    <n v="1994"/>
    <n v="-66.739999999999995"/>
    <n v="0"/>
    <s v="55-S2 - Retirement"/>
    <m/>
    <x v="1"/>
    <n v="2052"/>
    <b v="0"/>
  </r>
  <r>
    <x v="3"/>
    <s v="0241"/>
    <n v="0"/>
    <n v="0"/>
    <n v="2026"/>
    <n v="1996"/>
    <n v="-131.13999999999999"/>
    <n v="0"/>
    <s v="55-S2 - Retirement"/>
    <m/>
    <x v="1"/>
    <n v="2052"/>
    <b v="0"/>
  </r>
  <r>
    <x v="3"/>
    <s v="0241"/>
    <n v="0"/>
    <n v="0"/>
    <n v="2026"/>
    <n v="1997"/>
    <n v="-393.89"/>
    <n v="0"/>
    <s v="55-S2 - Retirement"/>
    <m/>
    <x v="1"/>
    <n v="2052"/>
    <b v="0"/>
  </r>
  <r>
    <x v="3"/>
    <s v="0241"/>
    <n v="0"/>
    <n v="0"/>
    <n v="2026"/>
    <n v="1999"/>
    <n v="-123.15"/>
    <n v="0"/>
    <s v="55-S2 - Retirement"/>
    <m/>
    <x v="1"/>
    <n v="2052"/>
    <b v="0"/>
  </r>
  <r>
    <x v="3"/>
    <s v="0241"/>
    <n v="0"/>
    <n v="0"/>
    <n v="2026"/>
    <n v="2001"/>
    <n v="-402.49"/>
    <n v="0"/>
    <s v="55-S2 - Retirement"/>
    <m/>
    <x v="1"/>
    <n v="2052"/>
    <b v="0"/>
  </r>
  <r>
    <x v="3"/>
    <s v="0241"/>
    <n v="0"/>
    <n v="0"/>
    <n v="2026"/>
    <n v="2003"/>
    <n v="-544.96"/>
    <n v="0"/>
    <s v="55-S2 - Retirement"/>
    <m/>
    <x v="1"/>
    <n v="2052"/>
    <b v="0"/>
  </r>
  <r>
    <x v="3"/>
    <s v="0241"/>
    <n v="0"/>
    <n v="0"/>
    <n v="2026"/>
    <n v="2005"/>
    <n v="-19.64"/>
    <n v="0"/>
    <s v="55-S2 - Retirement"/>
    <m/>
    <x v="1"/>
    <n v="2052"/>
    <b v="0"/>
  </r>
  <r>
    <x v="3"/>
    <s v="0241"/>
    <n v="0"/>
    <n v="0"/>
    <n v="2026"/>
    <n v="2007"/>
    <n v="-22.82"/>
    <n v="0"/>
    <s v="55-S2 - Retirement"/>
    <m/>
    <x v="1"/>
    <n v="2052"/>
    <b v="0"/>
  </r>
  <r>
    <x v="3"/>
    <s v="0241"/>
    <n v="0"/>
    <n v="0"/>
    <n v="2026"/>
    <n v="2009"/>
    <n v="-1011.99"/>
    <n v="0"/>
    <s v="55-S2 - Retirement"/>
    <m/>
    <x v="1"/>
    <n v="2052"/>
    <b v="0"/>
  </r>
  <r>
    <x v="3"/>
    <s v="0241"/>
    <n v="0"/>
    <n v="0"/>
    <n v="2026"/>
    <n v="2010"/>
    <n v="-146.53"/>
    <n v="0"/>
    <s v="55-S2 - Retirement"/>
    <m/>
    <x v="1"/>
    <n v="2052"/>
    <b v="0"/>
  </r>
  <r>
    <x v="3"/>
    <s v="0241"/>
    <n v="0"/>
    <n v="0"/>
    <n v="2027"/>
    <n v="1975"/>
    <n v="-15141.26"/>
    <n v="0"/>
    <s v="55-S2 - Retirement"/>
    <m/>
    <x v="1"/>
    <n v="2052"/>
    <b v="0"/>
  </r>
  <r>
    <x v="3"/>
    <s v="0241"/>
    <n v="0"/>
    <n v="0"/>
    <n v="2027"/>
    <n v="1981"/>
    <n v="-57385.599999999999"/>
    <n v="0"/>
    <s v="55-S2 - Retirement"/>
    <m/>
    <x v="1"/>
    <n v="2052"/>
    <b v="0"/>
  </r>
  <r>
    <x v="3"/>
    <s v="0241"/>
    <n v="0"/>
    <n v="0"/>
    <n v="2027"/>
    <n v="1982"/>
    <n v="-361170.04"/>
    <n v="0"/>
    <s v="55-S2 - Retirement"/>
    <m/>
    <x v="1"/>
    <n v="2052"/>
    <b v="0"/>
  </r>
  <r>
    <x v="3"/>
    <s v="0241"/>
    <n v="0"/>
    <n v="0"/>
    <n v="2027"/>
    <n v="1983"/>
    <n v="-17125.330000000002"/>
    <n v="0"/>
    <s v="55-S2 - Retirement"/>
    <m/>
    <x v="1"/>
    <n v="2052"/>
    <b v="0"/>
  </r>
  <r>
    <x v="3"/>
    <s v="0241"/>
    <n v="0"/>
    <n v="0"/>
    <n v="2027"/>
    <n v="1985"/>
    <n v="-1269.99"/>
    <n v="0"/>
    <s v="55-S2 - Retirement"/>
    <m/>
    <x v="1"/>
    <n v="2052"/>
    <b v="0"/>
  </r>
  <r>
    <x v="3"/>
    <s v="0241"/>
    <n v="0"/>
    <n v="0"/>
    <n v="2027"/>
    <n v="1987"/>
    <n v="-9073.91"/>
    <n v="0"/>
    <s v="55-S2 - Retirement"/>
    <m/>
    <x v="1"/>
    <n v="2052"/>
    <b v="0"/>
  </r>
  <r>
    <x v="3"/>
    <s v="0241"/>
    <n v="0"/>
    <n v="0"/>
    <n v="2027"/>
    <n v="1988"/>
    <n v="-7078.81"/>
    <n v="0"/>
    <s v="55-S2 - Retirement"/>
    <m/>
    <x v="1"/>
    <n v="2052"/>
    <b v="0"/>
  </r>
  <r>
    <x v="3"/>
    <s v="0241"/>
    <n v="0"/>
    <n v="0"/>
    <n v="2027"/>
    <n v="1989"/>
    <n v="-76.790000000000006"/>
    <n v="0"/>
    <s v="55-S2 - Retirement"/>
    <m/>
    <x v="1"/>
    <n v="2052"/>
    <b v="0"/>
  </r>
  <r>
    <x v="3"/>
    <s v="0241"/>
    <n v="0"/>
    <n v="0"/>
    <n v="2027"/>
    <n v="1990"/>
    <n v="-360.31"/>
    <n v="0"/>
    <s v="55-S2 - Retirement"/>
    <m/>
    <x v="1"/>
    <n v="2052"/>
    <b v="0"/>
  </r>
  <r>
    <x v="3"/>
    <s v="0241"/>
    <n v="0"/>
    <n v="0"/>
    <n v="2027"/>
    <n v="1991"/>
    <n v="-1229.3599999999999"/>
    <n v="0"/>
    <s v="55-S2 - Retirement"/>
    <m/>
    <x v="1"/>
    <n v="2052"/>
    <b v="0"/>
  </r>
  <r>
    <x v="3"/>
    <s v="0241"/>
    <n v="0"/>
    <n v="0"/>
    <n v="2027"/>
    <n v="1994"/>
    <n v="-71.39"/>
    <n v="0"/>
    <s v="55-S2 - Retirement"/>
    <m/>
    <x v="1"/>
    <n v="2052"/>
    <b v="0"/>
  </r>
  <r>
    <x v="3"/>
    <s v="0241"/>
    <n v="0"/>
    <n v="0"/>
    <n v="2027"/>
    <n v="1996"/>
    <n v="-141.21"/>
    <n v="0"/>
    <s v="55-S2 - Retirement"/>
    <m/>
    <x v="1"/>
    <n v="2052"/>
    <b v="0"/>
  </r>
  <r>
    <x v="3"/>
    <s v="0241"/>
    <n v="0"/>
    <n v="0"/>
    <n v="2027"/>
    <n v="1997"/>
    <n v="-426.1"/>
    <n v="0"/>
    <s v="55-S2 - Retirement"/>
    <m/>
    <x v="1"/>
    <n v="2052"/>
    <b v="0"/>
  </r>
  <r>
    <x v="3"/>
    <s v="0241"/>
    <n v="0"/>
    <n v="0"/>
    <n v="2027"/>
    <n v="1999"/>
    <n v="-135.25"/>
    <n v="0"/>
    <s v="55-S2 - Retirement"/>
    <m/>
    <x v="1"/>
    <n v="2052"/>
    <b v="0"/>
  </r>
  <r>
    <x v="3"/>
    <s v="0241"/>
    <n v="0"/>
    <n v="0"/>
    <n v="2027"/>
    <n v="2001"/>
    <n v="-444.92"/>
    <n v="0"/>
    <s v="55-S2 - Retirement"/>
    <m/>
    <x v="1"/>
    <n v="2052"/>
    <b v="0"/>
  </r>
  <r>
    <x v="3"/>
    <s v="0241"/>
    <n v="0"/>
    <n v="0"/>
    <n v="2027"/>
    <n v="2003"/>
    <n v="-610.45000000000005"/>
    <n v="0"/>
    <s v="55-S2 - Retirement"/>
    <m/>
    <x v="1"/>
    <n v="2052"/>
    <b v="0"/>
  </r>
  <r>
    <x v="3"/>
    <s v="0241"/>
    <n v="0"/>
    <n v="0"/>
    <n v="2027"/>
    <n v="2005"/>
    <n v="-22.42"/>
    <n v="0"/>
    <s v="55-S2 - Retirement"/>
    <m/>
    <x v="1"/>
    <n v="2052"/>
    <b v="0"/>
  </r>
  <r>
    <x v="3"/>
    <s v="0241"/>
    <n v="0"/>
    <n v="0"/>
    <n v="2027"/>
    <n v="2007"/>
    <n v="-26.43"/>
    <n v="0"/>
    <s v="55-S2 - Retirement"/>
    <m/>
    <x v="1"/>
    <n v="2052"/>
    <b v="0"/>
  </r>
  <r>
    <x v="3"/>
    <s v="0241"/>
    <n v="0"/>
    <n v="0"/>
    <n v="2027"/>
    <n v="2009"/>
    <n v="-1199.19"/>
    <n v="0"/>
    <s v="55-S2 - Retirement"/>
    <m/>
    <x v="1"/>
    <n v="2052"/>
    <b v="0"/>
  </r>
  <r>
    <x v="3"/>
    <s v="0241"/>
    <n v="0"/>
    <n v="0"/>
    <n v="2027"/>
    <n v="2010"/>
    <n v="-177.7"/>
    <n v="0"/>
    <s v="55-S2 - Retirement"/>
    <m/>
    <x v="1"/>
    <n v="2052"/>
    <b v="0"/>
  </r>
  <r>
    <x v="3"/>
    <s v="0241"/>
    <n v="0"/>
    <n v="0"/>
    <n v="2028"/>
    <n v="1975"/>
    <n v="-15233.61"/>
    <n v="0"/>
    <s v="55-S2 - Retirement"/>
    <m/>
    <x v="1"/>
    <n v="2052"/>
    <b v="0"/>
  </r>
  <r>
    <x v="3"/>
    <s v="0241"/>
    <n v="0"/>
    <n v="0"/>
    <n v="2028"/>
    <n v="1981"/>
    <n v="-58607.74"/>
    <n v="0"/>
    <s v="55-S2 - Retirement"/>
    <m/>
    <x v="1"/>
    <n v="2052"/>
    <b v="0"/>
  </r>
  <r>
    <x v="3"/>
    <s v="0241"/>
    <n v="0"/>
    <n v="0"/>
    <n v="2028"/>
    <n v="1982"/>
    <n v="-369811.71"/>
    <n v="0"/>
    <s v="55-S2 - Retirement"/>
    <m/>
    <x v="1"/>
    <n v="2052"/>
    <b v="0"/>
  </r>
  <r>
    <x v="3"/>
    <s v="0241"/>
    <n v="0"/>
    <n v="0"/>
    <n v="2028"/>
    <n v="1983"/>
    <n v="-17595.34"/>
    <n v="0"/>
    <s v="55-S2 - Retirement"/>
    <m/>
    <x v="1"/>
    <n v="2052"/>
    <b v="0"/>
  </r>
  <r>
    <x v="3"/>
    <s v="0241"/>
    <n v="0"/>
    <n v="0"/>
    <n v="2028"/>
    <n v="1985"/>
    <n v="-1311.26"/>
    <n v="0"/>
    <s v="55-S2 - Retirement"/>
    <m/>
    <x v="1"/>
    <n v="2052"/>
    <b v="0"/>
  </r>
  <r>
    <x v="3"/>
    <s v="0241"/>
    <n v="0"/>
    <n v="0"/>
    <n v="2028"/>
    <n v="1987"/>
    <n v="-9422.5300000000007"/>
    <n v="0"/>
    <s v="55-S2 - Retirement"/>
    <m/>
    <x v="1"/>
    <n v="2052"/>
    <b v="0"/>
  </r>
  <r>
    <x v="3"/>
    <s v="0241"/>
    <n v="0"/>
    <n v="0"/>
    <n v="2028"/>
    <n v="1988"/>
    <n v="-7372.79"/>
    <n v="0"/>
    <s v="55-S2 - Retirement"/>
    <m/>
    <x v="1"/>
    <n v="2052"/>
    <b v="0"/>
  </r>
  <r>
    <x v="3"/>
    <s v="0241"/>
    <n v="0"/>
    <n v="0"/>
    <n v="2028"/>
    <n v="1989"/>
    <n v="-80.430000000000007"/>
    <n v="0"/>
    <s v="55-S2 - Retirement"/>
    <m/>
    <x v="1"/>
    <n v="2052"/>
    <b v="0"/>
  </r>
  <r>
    <x v="3"/>
    <s v="0241"/>
    <n v="0"/>
    <n v="0"/>
    <n v="2028"/>
    <n v="1990"/>
    <n v="-377.74"/>
    <n v="0"/>
    <s v="55-S2 - Retirement"/>
    <m/>
    <x v="1"/>
    <n v="2052"/>
    <b v="0"/>
  </r>
  <r>
    <x v="3"/>
    <s v="0241"/>
    <n v="0"/>
    <n v="0"/>
    <n v="2028"/>
    <n v="1991"/>
    <n v="-1293.07"/>
    <n v="0"/>
    <s v="55-S2 - Retirement"/>
    <m/>
    <x v="1"/>
    <n v="2052"/>
    <b v="0"/>
  </r>
  <r>
    <x v="3"/>
    <s v="0241"/>
    <n v="0"/>
    <n v="0"/>
    <n v="2028"/>
    <n v="1994"/>
    <n v="-76.040000000000006"/>
    <n v="0"/>
    <s v="55-S2 - Retirement"/>
    <m/>
    <x v="1"/>
    <n v="2052"/>
    <b v="0"/>
  </r>
  <r>
    <x v="3"/>
    <s v="0241"/>
    <n v="0"/>
    <n v="0"/>
    <n v="2028"/>
    <n v="1996"/>
    <n v="-151.4"/>
    <n v="0"/>
    <s v="55-S2 - Retirement"/>
    <m/>
    <x v="1"/>
    <n v="2052"/>
    <b v="0"/>
  </r>
  <r>
    <x v="3"/>
    <s v="0241"/>
    <n v="0"/>
    <n v="0"/>
    <n v="2028"/>
    <n v="1997"/>
    <n v="-458.84"/>
    <n v="0"/>
    <s v="55-S2 - Retirement"/>
    <m/>
    <x v="1"/>
    <n v="2052"/>
    <b v="0"/>
  </r>
  <r>
    <x v="3"/>
    <s v="0241"/>
    <n v="0"/>
    <n v="0"/>
    <n v="2028"/>
    <n v="1999"/>
    <n v="-147.03"/>
    <n v="0"/>
    <s v="55-S2 - Retirement"/>
    <m/>
    <x v="1"/>
    <n v="2052"/>
    <b v="0"/>
  </r>
  <r>
    <x v="3"/>
    <s v="0241"/>
    <n v="0"/>
    <n v="0"/>
    <n v="2028"/>
    <n v="2001"/>
    <n v="-488.96"/>
    <n v="0"/>
    <s v="55-S2 - Retirement"/>
    <m/>
    <x v="1"/>
    <n v="2052"/>
    <b v="0"/>
  </r>
  <r>
    <x v="3"/>
    <s v="0241"/>
    <n v="0"/>
    <n v="0"/>
    <n v="2028"/>
    <n v="2003"/>
    <n v="-679.14"/>
    <n v="0"/>
    <s v="55-S2 - Retirement"/>
    <m/>
    <x v="1"/>
    <n v="2052"/>
    <b v="0"/>
  </r>
  <r>
    <x v="3"/>
    <s v="0241"/>
    <n v="0"/>
    <n v="0"/>
    <n v="2028"/>
    <n v="2005"/>
    <n v="-25.39"/>
    <n v="0"/>
    <s v="55-S2 - Retirement"/>
    <m/>
    <x v="1"/>
    <n v="2052"/>
    <b v="0"/>
  </r>
  <r>
    <x v="3"/>
    <s v="0241"/>
    <n v="0"/>
    <n v="0"/>
    <n v="2028"/>
    <n v="2007"/>
    <n v="-30.34"/>
    <n v="0"/>
    <s v="55-S2 - Retirement"/>
    <m/>
    <x v="1"/>
    <n v="2052"/>
    <b v="0"/>
  </r>
  <r>
    <x v="3"/>
    <s v="0241"/>
    <n v="0"/>
    <n v="0"/>
    <n v="2028"/>
    <n v="2009"/>
    <n v="-1404.3"/>
    <n v="0"/>
    <s v="55-S2 - Retirement"/>
    <m/>
    <x v="1"/>
    <n v="2052"/>
    <b v="0"/>
  </r>
  <r>
    <x v="3"/>
    <s v="0241"/>
    <n v="0"/>
    <n v="0"/>
    <n v="2028"/>
    <n v="2010"/>
    <n v="-210.57"/>
    <n v="0"/>
    <s v="55-S2 - Retirement"/>
    <m/>
    <x v="1"/>
    <n v="2052"/>
    <b v="0"/>
  </r>
  <r>
    <x v="3"/>
    <s v="0241"/>
    <n v="0"/>
    <n v="0"/>
    <n v="2029"/>
    <n v="1975"/>
    <n v="-15290.1"/>
    <n v="0"/>
    <s v="55-S2 - Retirement"/>
    <m/>
    <x v="1"/>
    <n v="2052"/>
    <b v="0"/>
  </r>
  <r>
    <x v="3"/>
    <s v="0241"/>
    <n v="0"/>
    <n v="0"/>
    <n v="2029"/>
    <n v="1981"/>
    <n v="-59704.51"/>
    <n v="0"/>
    <s v="55-S2 - Retirement"/>
    <m/>
    <x v="1"/>
    <n v="2052"/>
    <b v="0"/>
  </r>
  <r>
    <x v="3"/>
    <s v="0241"/>
    <n v="0"/>
    <n v="0"/>
    <n v="2029"/>
    <n v="1982"/>
    <n v="-377687.59"/>
    <n v="0"/>
    <s v="55-S2 - Retirement"/>
    <m/>
    <x v="1"/>
    <n v="2052"/>
    <b v="0"/>
  </r>
  <r>
    <x v="3"/>
    <s v="0241"/>
    <n v="0"/>
    <n v="0"/>
    <n v="2029"/>
    <n v="1983"/>
    <n v="-18016.349999999999"/>
    <n v="0"/>
    <s v="55-S2 - Retirement"/>
    <m/>
    <x v="1"/>
    <n v="2052"/>
    <b v="0"/>
  </r>
  <r>
    <x v="3"/>
    <s v="0241"/>
    <n v="0"/>
    <n v="0"/>
    <n v="2029"/>
    <n v="1985"/>
    <n v="-1351.16"/>
    <n v="0"/>
    <s v="55-S2 - Retirement"/>
    <m/>
    <x v="1"/>
    <n v="2052"/>
    <b v="0"/>
  </r>
  <r>
    <x v="3"/>
    <s v="0241"/>
    <n v="0"/>
    <n v="0"/>
    <n v="2029"/>
    <n v="1987"/>
    <n v="-9756.17"/>
    <n v="0"/>
    <s v="55-S2 - Retirement"/>
    <m/>
    <x v="1"/>
    <n v="2052"/>
    <b v="0"/>
  </r>
  <r>
    <x v="3"/>
    <s v="0241"/>
    <n v="0"/>
    <n v="0"/>
    <n v="2029"/>
    <n v="1988"/>
    <n v="-7656.05"/>
    <n v="0"/>
    <s v="55-S2 - Retirement"/>
    <m/>
    <x v="1"/>
    <n v="2052"/>
    <b v="0"/>
  </r>
  <r>
    <x v="3"/>
    <s v="0241"/>
    <n v="0"/>
    <n v="0"/>
    <n v="2029"/>
    <n v="1989"/>
    <n v="-83.77"/>
    <n v="0"/>
    <s v="55-S2 - Retirement"/>
    <m/>
    <x v="1"/>
    <n v="2052"/>
    <b v="0"/>
  </r>
  <r>
    <x v="3"/>
    <s v="0241"/>
    <n v="0"/>
    <n v="0"/>
    <n v="2029"/>
    <n v="1990"/>
    <n v="-395.66"/>
    <n v="0"/>
    <s v="55-S2 - Retirement"/>
    <m/>
    <x v="1"/>
    <n v="2052"/>
    <b v="0"/>
  </r>
  <r>
    <x v="3"/>
    <s v="0241"/>
    <n v="0"/>
    <n v="0"/>
    <n v="2029"/>
    <n v="1991"/>
    <n v="-1355.63"/>
    <n v="0"/>
    <s v="55-S2 - Retirement"/>
    <m/>
    <x v="1"/>
    <n v="2052"/>
    <b v="0"/>
  </r>
  <r>
    <x v="3"/>
    <s v="0241"/>
    <n v="0"/>
    <n v="0"/>
    <n v="2029"/>
    <n v="1994"/>
    <n v="-80.540000000000006"/>
    <n v="0"/>
    <s v="55-S2 - Retirement"/>
    <m/>
    <x v="1"/>
    <n v="2052"/>
    <b v="0"/>
  </r>
  <r>
    <x v="3"/>
    <s v="0241"/>
    <n v="0"/>
    <n v="0"/>
    <n v="2029"/>
    <n v="1996"/>
    <n v="-161.94"/>
    <n v="0"/>
    <s v="55-S2 - Retirement"/>
    <m/>
    <x v="1"/>
    <n v="2052"/>
    <b v="0"/>
  </r>
  <r>
    <x v="3"/>
    <s v="0241"/>
    <n v="0"/>
    <n v="0"/>
    <n v="2029"/>
    <n v="1997"/>
    <n v="-491.94"/>
    <n v="0"/>
    <s v="55-S2 - Retirement"/>
    <m/>
    <x v="1"/>
    <n v="2052"/>
    <b v="0"/>
  </r>
  <r>
    <x v="3"/>
    <s v="0241"/>
    <n v="0"/>
    <n v="0"/>
    <n v="2029"/>
    <n v="1999"/>
    <n v="-159.06"/>
    <n v="0"/>
    <s v="55-S2 - Retirement"/>
    <m/>
    <x v="1"/>
    <n v="2052"/>
    <b v="0"/>
  </r>
  <r>
    <x v="3"/>
    <s v="0241"/>
    <n v="0"/>
    <n v="0"/>
    <n v="2029"/>
    <n v="2001"/>
    <n v="-536.99"/>
    <n v="0"/>
    <s v="55-S2 - Retirement"/>
    <m/>
    <x v="1"/>
    <n v="2052"/>
    <b v="0"/>
  </r>
  <r>
    <x v="3"/>
    <s v="0241"/>
    <n v="0"/>
    <n v="0"/>
    <n v="2029"/>
    <n v="2003"/>
    <n v="-750.75"/>
    <n v="0"/>
    <s v="55-S2 - Retirement"/>
    <m/>
    <x v="1"/>
    <n v="2052"/>
    <b v="0"/>
  </r>
  <r>
    <x v="3"/>
    <s v="0241"/>
    <n v="0"/>
    <n v="0"/>
    <n v="2029"/>
    <n v="2005"/>
    <n v="-28.44"/>
    <n v="0"/>
    <s v="55-S2 - Retirement"/>
    <m/>
    <x v="1"/>
    <n v="2052"/>
    <b v="0"/>
  </r>
  <r>
    <x v="3"/>
    <s v="0241"/>
    <n v="0"/>
    <n v="0"/>
    <n v="2029"/>
    <n v="2007"/>
    <n v="-34.630000000000003"/>
    <n v="0"/>
    <s v="55-S2 - Retirement"/>
    <m/>
    <x v="1"/>
    <n v="2052"/>
    <b v="0"/>
  </r>
  <r>
    <x v="3"/>
    <s v="0241"/>
    <n v="0"/>
    <n v="0"/>
    <n v="2029"/>
    <n v="2009"/>
    <n v="-1627.03"/>
    <n v="0"/>
    <s v="55-S2 - Retirement"/>
    <m/>
    <x v="1"/>
    <n v="2052"/>
    <b v="0"/>
  </r>
  <r>
    <x v="3"/>
    <s v="0241"/>
    <n v="0"/>
    <n v="0"/>
    <n v="2029"/>
    <n v="2010"/>
    <n v="-246.59"/>
    <n v="0"/>
    <s v="55-S2 - Retirement"/>
    <m/>
    <x v="1"/>
    <n v="2052"/>
    <b v="0"/>
  </r>
  <r>
    <x v="3"/>
    <s v="0241"/>
    <n v="0"/>
    <n v="0"/>
    <n v="2030"/>
    <n v="1975"/>
    <n v="-15309.97"/>
    <n v="0"/>
    <s v="55-S2 - Retirement"/>
    <m/>
    <x v="1"/>
    <n v="2052"/>
    <b v="0"/>
  </r>
  <r>
    <x v="3"/>
    <s v="0241"/>
    <n v="0"/>
    <n v="0"/>
    <n v="2030"/>
    <n v="1981"/>
    <n v="-60671.15"/>
    <n v="0"/>
    <s v="55-S2 - Retirement"/>
    <m/>
    <x v="1"/>
    <n v="2052"/>
    <b v="0"/>
  </r>
  <r>
    <x v="3"/>
    <s v="0241"/>
    <n v="0"/>
    <n v="0"/>
    <n v="2030"/>
    <n v="1982"/>
    <n v="-384755.59"/>
    <n v="0"/>
    <s v="55-S2 - Retirement"/>
    <m/>
    <x v="1"/>
    <n v="2052"/>
    <b v="0"/>
  </r>
  <r>
    <x v="3"/>
    <s v="0241"/>
    <n v="0"/>
    <n v="0"/>
    <n v="2030"/>
    <n v="1983"/>
    <n v="-18400.04"/>
    <n v="0"/>
    <s v="55-S2 - Retirement"/>
    <m/>
    <x v="1"/>
    <n v="2052"/>
    <b v="0"/>
  </r>
  <r>
    <x v="3"/>
    <s v="0241"/>
    <n v="0"/>
    <n v="0"/>
    <n v="2030"/>
    <n v="1985"/>
    <n v="-1388.25"/>
    <n v="0"/>
    <s v="55-S2 - Retirement"/>
    <m/>
    <x v="1"/>
    <n v="2052"/>
    <b v="0"/>
  </r>
  <r>
    <x v="3"/>
    <s v="0241"/>
    <n v="0"/>
    <n v="0"/>
    <n v="2030"/>
    <n v="1987"/>
    <n v="-10073.19"/>
    <n v="0"/>
    <s v="55-S2 - Retirement"/>
    <m/>
    <x v="1"/>
    <n v="2052"/>
    <b v="0"/>
  </r>
  <r>
    <x v="3"/>
    <s v="0241"/>
    <n v="0"/>
    <n v="0"/>
    <n v="2030"/>
    <n v="1988"/>
    <n v="-7927.14"/>
    <n v="0"/>
    <s v="55-S2 - Retirement"/>
    <m/>
    <x v="1"/>
    <n v="2052"/>
    <b v="0"/>
  </r>
  <r>
    <x v="3"/>
    <s v="0241"/>
    <n v="0"/>
    <n v="0"/>
    <n v="2030"/>
    <n v="1989"/>
    <n v="-86.99"/>
    <n v="0"/>
    <s v="55-S2 - Retirement"/>
    <m/>
    <x v="1"/>
    <n v="2052"/>
    <b v="0"/>
  </r>
  <r>
    <x v="3"/>
    <s v="0241"/>
    <n v="0"/>
    <n v="0"/>
    <n v="2030"/>
    <n v="1990"/>
    <n v="-412.09"/>
    <n v="0"/>
    <s v="55-S2 - Retirement"/>
    <m/>
    <x v="1"/>
    <n v="2052"/>
    <b v="0"/>
  </r>
  <r>
    <x v="3"/>
    <s v="0241"/>
    <n v="0"/>
    <n v="0"/>
    <n v="2030"/>
    <n v="1991"/>
    <n v="-1419.93"/>
    <n v="0"/>
    <s v="55-S2 - Retirement"/>
    <m/>
    <x v="1"/>
    <n v="2052"/>
    <b v="0"/>
  </r>
  <r>
    <x v="3"/>
    <s v="0241"/>
    <n v="0"/>
    <n v="0"/>
    <n v="2030"/>
    <n v="1994"/>
    <n v="-85.01"/>
    <n v="0"/>
    <s v="55-S2 - Retirement"/>
    <m/>
    <x v="1"/>
    <n v="2052"/>
    <b v="0"/>
  </r>
  <r>
    <x v="3"/>
    <s v="0241"/>
    <n v="0"/>
    <n v="0"/>
    <n v="2030"/>
    <n v="1996"/>
    <n v="-172.49"/>
    <n v="0"/>
    <s v="55-S2 - Retirement"/>
    <m/>
    <x v="1"/>
    <n v="2052"/>
    <b v="0"/>
  </r>
  <r>
    <x v="3"/>
    <s v="0241"/>
    <n v="0"/>
    <n v="0"/>
    <n v="2030"/>
    <n v="1997"/>
    <n v="-526.16999999999996"/>
    <n v="0"/>
    <s v="55-S2 - Retirement"/>
    <m/>
    <x v="1"/>
    <n v="2052"/>
    <b v="0"/>
  </r>
  <r>
    <x v="3"/>
    <s v="0241"/>
    <n v="0"/>
    <n v="0"/>
    <n v="2030"/>
    <n v="1999"/>
    <n v="-171.28"/>
    <n v="0"/>
    <s v="55-S2 - Retirement"/>
    <m/>
    <x v="1"/>
    <n v="2052"/>
    <b v="0"/>
  </r>
  <r>
    <x v="3"/>
    <s v="0241"/>
    <n v="0"/>
    <n v="0"/>
    <n v="2030"/>
    <n v="2001"/>
    <n v="-583.78"/>
    <n v="0"/>
    <s v="55-S2 - Retirement"/>
    <m/>
    <x v="1"/>
    <n v="2052"/>
    <b v="0"/>
  </r>
  <r>
    <x v="3"/>
    <s v="0241"/>
    <n v="0"/>
    <n v="0"/>
    <n v="2030"/>
    <n v="2003"/>
    <n v="-825.05"/>
    <n v="0"/>
    <s v="55-S2 - Retirement"/>
    <m/>
    <x v="1"/>
    <n v="2052"/>
    <b v="0"/>
  </r>
  <r>
    <x v="3"/>
    <s v="0241"/>
    <n v="0"/>
    <n v="0"/>
    <n v="2030"/>
    <n v="2005"/>
    <n v="-31.64"/>
    <n v="0"/>
    <s v="55-S2 - Retirement"/>
    <m/>
    <x v="1"/>
    <n v="2052"/>
    <b v="0"/>
  </r>
  <r>
    <x v="3"/>
    <s v="0241"/>
    <n v="0"/>
    <n v="0"/>
    <n v="2030"/>
    <n v="2007"/>
    <n v="-39.22"/>
    <n v="0"/>
    <s v="55-S2 - Retirement"/>
    <m/>
    <x v="1"/>
    <n v="2052"/>
    <b v="0"/>
  </r>
  <r>
    <x v="3"/>
    <s v="0241"/>
    <n v="0"/>
    <n v="0"/>
    <n v="2030"/>
    <n v="2009"/>
    <n v="-1867.15"/>
    <n v="0"/>
    <s v="55-S2 - Retirement"/>
    <m/>
    <x v="1"/>
    <n v="2052"/>
    <b v="0"/>
  </r>
  <r>
    <x v="3"/>
    <s v="0241"/>
    <n v="0"/>
    <n v="0"/>
    <n v="2030"/>
    <n v="2010"/>
    <n v="-285.7"/>
    <n v="0"/>
    <s v="55-S2 - Retirement"/>
    <m/>
    <x v="1"/>
    <n v="2052"/>
    <b v="0"/>
  </r>
  <r>
    <x v="3"/>
    <s v="0241"/>
    <n v="0"/>
    <n v="0"/>
    <n v="2031"/>
    <n v="1975"/>
    <n v="-15290.1"/>
    <n v="0"/>
    <s v="55-S2 - Retirement"/>
    <m/>
    <x v="1"/>
    <n v="2052"/>
    <b v="0"/>
  </r>
  <r>
    <x v="3"/>
    <s v="0241"/>
    <n v="0"/>
    <n v="0"/>
    <n v="2031"/>
    <n v="1981"/>
    <n v="-61539.06"/>
    <n v="0"/>
    <s v="55-S2 - Retirement"/>
    <m/>
    <x v="1"/>
    <n v="2052"/>
    <b v="0"/>
  </r>
  <r>
    <x v="3"/>
    <s v="0241"/>
    <n v="0"/>
    <n v="0"/>
    <n v="2031"/>
    <n v="1982"/>
    <n v="-390984.92"/>
    <n v="0"/>
    <s v="55-S2 - Retirement"/>
    <m/>
    <x v="1"/>
    <n v="2052"/>
    <b v="0"/>
  </r>
  <r>
    <x v="3"/>
    <s v="0241"/>
    <n v="0"/>
    <n v="0"/>
    <n v="2031"/>
    <n v="1983"/>
    <n v="-18744.38"/>
    <n v="0"/>
    <s v="55-S2 - Retirement"/>
    <m/>
    <x v="1"/>
    <n v="2052"/>
    <b v="0"/>
  </r>
  <r>
    <x v="3"/>
    <s v="0241"/>
    <n v="0"/>
    <n v="0"/>
    <n v="2031"/>
    <n v="1985"/>
    <n v="-1421.46"/>
    <n v="0"/>
    <s v="55-S2 - Retirement"/>
    <m/>
    <x v="1"/>
    <n v="2052"/>
    <b v="0"/>
  </r>
  <r>
    <x v="3"/>
    <s v="0241"/>
    <n v="0"/>
    <n v="0"/>
    <n v="2031"/>
    <n v="1987"/>
    <n v="-10379.76"/>
    <n v="0"/>
    <s v="55-S2 - Retirement"/>
    <m/>
    <x v="1"/>
    <n v="2052"/>
    <b v="0"/>
  </r>
  <r>
    <x v="3"/>
    <s v="0241"/>
    <n v="0"/>
    <n v="0"/>
    <n v="2031"/>
    <n v="1988"/>
    <n v="-8184.73"/>
    <n v="0"/>
    <s v="55-S2 - Retirement"/>
    <m/>
    <x v="1"/>
    <n v="2052"/>
    <b v="0"/>
  </r>
  <r>
    <x v="3"/>
    <s v="0241"/>
    <n v="0"/>
    <n v="0"/>
    <n v="2031"/>
    <n v="1989"/>
    <n v="-90.07"/>
    <n v="0"/>
    <s v="55-S2 - Retirement"/>
    <m/>
    <x v="1"/>
    <n v="2052"/>
    <b v="0"/>
  </r>
  <r>
    <x v="3"/>
    <s v="0241"/>
    <n v="0"/>
    <n v="0"/>
    <n v="2031"/>
    <n v="1990"/>
    <n v="-427.92"/>
    <n v="0"/>
    <s v="55-S2 - Retirement"/>
    <m/>
    <x v="1"/>
    <n v="2052"/>
    <b v="0"/>
  </r>
  <r>
    <x v="3"/>
    <s v="0241"/>
    <n v="0"/>
    <n v="0"/>
    <n v="2031"/>
    <n v="1991"/>
    <n v="-1478.9"/>
    <n v="0"/>
    <s v="55-S2 - Retirement"/>
    <m/>
    <x v="1"/>
    <n v="2052"/>
    <b v="0"/>
  </r>
  <r>
    <x v="3"/>
    <s v="0241"/>
    <n v="0"/>
    <n v="0"/>
    <n v="2031"/>
    <n v="1994"/>
    <n v="-89.42"/>
    <n v="0"/>
    <s v="55-S2 - Retirement"/>
    <m/>
    <x v="1"/>
    <n v="2052"/>
    <b v="0"/>
  </r>
  <r>
    <x v="3"/>
    <s v="0241"/>
    <n v="0"/>
    <n v="0"/>
    <n v="2031"/>
    <n v="1996"/>
    <n v="-182.71"/>
    <n v="0"/>
    <s v="55-S2 - Retirement"/>
    <m/>
    <x v="1"/>
    <n v="2052"/>
    <b v="0"/>
  </r>
  <r>
    <x v="3"/>
    <s v="0241"/>
    <n v="0"/>
    <n v="0"/>
    <n v="2031"/>
    <n v="1997"/>
    <n v="-560.46"/>
    <n v="0"/>
    <s v="55-S2 - Retirement"/>
    <m/>
    <x v="1"/>
    <n v="2052"/>
    <b v="0"/>
  </r>
  <r>
    <x v="3"/>
    <s v="0241"/>
    <n v="0"/>
    <n v="0"/>
    <n v="2031"/>
    <n v="1999"/>
    <n v="-183.63"/>
    <n v="0"/>
    <s v="55-S2 - Retirement"/>
    <m/>
    <x v="1"/>
    <n v="2052"/>
    <b v="0"/>
  </r>
  <r>
    <x v="3"/>
    <s v="0241"/>
    <n v="0"/>
    <n v="0"/>
    <n v="2031"/>
    <n v="2001"/>
    <n v="-631.52"/>
    <n v="0"/>
    <s v="55-S2 - Retirement"/>
    <m/>
    <x v="1"/>
    <n v="2052"/>
    <b v="0"/>
  </r>
  <r>
    <x v="3"/>
    <s v="0241"/>
    <n v="0"/>
    <n v="0"/>
    <n v="2031"/>
    <n v="2003"/>
    <n v="-906.1"/>
    <n v="0"/>
    <s v="55-S2 - Retirement"/>
    <m/>
    <x v="1"/>
    <n v="2052"/>
    <b v="0"/>
  </r>
  <r>
    <x v="3"/>
    <s v="0241"/>
    <n v="0"/>
    <n v="0"/>
    <n v="2031"/>
    <n v="2005"/>
    <n v="-34.97"/>
    <n v="0"/>
    <s v="55-S2 - Retirement"/>
    <m/>
    <x v="1"/>
    <n v="2052"/>
    <b v="0"/>
  </r>
  <r>
    <x v="3"/>
    <s v="0241"/>
    <n v="0"/>
    <n v="0"/>
    <n v="2031"/>
    <n v="2007"/>
    <n v="-43.93"/>
    <n v="0"/>
    <s v="55-S2 - Retirement"/>
    <m/>
    <x v="1"/>
    <n v="2052"/>
    <b v="0"/>
  </r>
  <r>
    <x v="3"/>
    <s v="0241"/>
    <n v="0"/>
    <n v="0"/>
    <n v="2031"/>
    <n v="2009"/>
    <n v="-2131.6799999999998"/>
    <n v="0"/>
    <s v="55-S2 - Retirement"/>
    <m/>
    <x v="1"/>
    <n v="2052"/>
    <b v="0"/>
  </r>
  <r>
    <x v="3"/>
    <s v="0241"/>
    <n v="0"/>
    <n v="0"/>
    <n v="2031"/>
    <n v="2010"/>
    <n v="-327.86"/>
    <n v="0"/>
    <s v="55-S2 - Retirement"/>
    <m/>
    <x v="1"/>
    <n v="2052"/>
    <b v="0"/>
  </r>
  <r>
    <x v="3"/>
    <s v="0241"/>
    <n v="0"/>
    <n v="0"/>
    <n v="2032"/>
    <n v="1975"/>
    <n v="-15233.58"/>
    <n v="0"/>
    <s v="55-S2 - Retirement"/>
    <m/>
    <x v="1"/>
    <n v="2052"/>
    <b v="0"/>
  </r>
  <r>
    <x v="3"/>
    <s v="0241"/>
    <n v="0"/>
    <n v="0"/>
    <n v="2032"/>
    <n v="1981"/>
    <n v="-62211.87"/>
    <n v="0"/>
    <s v="55-S2 - Retirement"/>
    <m/>
    <x v="1"/>
    <n v="2052"/>
    <b v="0"/>
  </r>
  <r>
    <x v="3"/>
    <s v="0241"/>
    <n v="0"/>
    <n v="0"/>
    <n v="2032"/>
    <n v="1982"/>
    <n v="-396578"/>
    <n v="0"/>
    <s v="55-S2 - Retirement"/>
    <m/>
    <x v="1"/>
    <n v="2052"/>
    <b v="0"/>
  </r>
  <r>
    <x v="3"/>
    <s v="0241"/>
    <n v="0"/>
    <n v="0"/>
    <n v="2032"/>
    <n v="1983"/>
    <n v="-19047.849999999999"/>
    <n v="0"/>
    <s v="55-S2 - Retirement"/>
    <m/>
    <x v="1"/>
    <n v="2052"/>
    <b v="0"/>
  </r>
  <r>
    <x v="3"/>
    <s v="0241"/>
    <n v="0"/>
    <n v="0"/>
    <n v="2032"/>
    <n v="1985"/>
    <n v="-1451.74"/>
    <n v="0"/>
    <s v="55-S2 - Retirement"/>
    <m/>
    <x v="1"/>
    <n v="2052"/>
    <b v="0"/>
  </r>
  <r>
    <x v="3"/>
    <s v="0241"/>
    <n v="0"/>
    <n v="0"/>
    <n v="2032"/>
    <n v="1987"/>
    <n v="-10664.64"/>
    <n v="0"/>
    <s v="55-S2 - Retirement"/>
    <m/>
    <x v="1"/>
    <n v="2052"/>
    <b v="0"/>
  </r>
  <r>
    <x v="3"/>
    <s v="0241"/>
    <n v="0"/>
    <n v="0"/>
    <n v="2032"/>
    <n v="1988"/>
    <n v="-8433.82"/>
    <n v="0"/>
    <s v="55-S2 - Retirement"/>
    <m/>
    <x v="1"/>
    <n v="2052"/>
    <b v="0"/>
  </r>
  <r>
    <x v="3"/>
    <s v="0241"/>
    <n v="0"/>
    <n v="0"/>
    <n v="2032"/>
    <n v="1989"/>
    <n v="-92.99"/>
    <n v="0"/>
    <s v="55-S2 - Retirement"/>
    <m/>
    <x v="1"/>
    <n v="2052"/>
    <b v="0"/>
  </r>
  <r>
    <x v="3"/>
    <s v="0241"/>
    <n v="0"/>
    <n v="0"/>
    <n v="2032"/>
    <n v="1990"/>
    <n v="-443.08"/>
    <n v="0"/>
    <s v="55-S2 - Retirement"/>
    <m/>
    <x v="1"/>
    <n v="2052"/>
    <b v="0"/>
  </r>
  <r>
    <x v="3"/>
    <s v="0241"/>
    <n v="0"/>
    <n v="0"/>
    <n v="2032"/>
    <n v="1991"/>
    <n v="-1535.72"/>
    <n v="0"/>
    <s v="55-S2 - Retirement"/>
    <m/>
    <x v="1"/>
    <n v="2052"/>
    <b v="0"/>
  </r>
  <r>
    <x v="3"/>
    <s v="0241"/>
    <n v="0"/>
    <n v="0"/>
    <n v="2032"/>
    <n v="1994"/>
    <n v="-93.75"/>
    <n v="0"/>
    <s v="55-S2 - Retirement"/>
    <m/>
    <x v="1"/>
    <n v="2052"/>
    <b v="0"/>
  </r>
  <r>
    <x v="3"/>
    <s v="0241"/>
    <n v="0"/>
    <n v="0"/>
    <n v="2032"/>
    <n v="1996"/>
    <n v="-192.85"/>
    <n v="0"/>
    <s v="55-S2 - Retirement"/>
    <m/>
    <x v="1"/>
    <n v="2052"/>
    <b v="0"/>
  </r>
  <r>
    <x v="3"/>
    <s v="0241"/>
    <n v="0"/>
    <n v="0"/>
    <n v="2032"/>
    <n v="1997"/>
    <n v="-593.69000000000005"/>
    <n v="0"/>
    <s v="55-S2 - Retirement"/>
    <m/>
    <x v="1"/>
    <n v="2052"/>
    <b v="0"/>
  </r>
  <r>
    <x v="3"/>
    <s v="0241"/>
    <n v="0"/>
    <n v="0"/>
    <n v="2032"/>
    <n v="1999"/>
    <n v="-196.41"/>
    <n v="0"/>
    <s v="55-S2 - Retirement"/>
    <m/>
    <x v="1"/>
    <n v="2052"/>
    <b v="0"/>
  </r>
  <r>
    <x v="3"/>
    <s v="0241"/>
    <n v="0"/>
    <n v="0"/>
    <n v="2032"/>
    <n v="2001"/>
    <n v="-680.04"/>
    <n v="0"/>
    <s v="55-S2 - Retirement"/>
    <m/>
    <x v="1"/>
    <n v="2052"/>
    <b v="0"/>
  </r>
  <r>
    <x v="3"/>
    <s v="0241"/>
    <n v="0"/>
    <n v="0"/>
    <n v="2032"/>
    <n v="2003"/>
    <n v="-985.04"/>
    <n v="0"/>
    <s v="55-S2 - Retirement"/>
    <m/>
    <x v="1"/>
    <n v="2052"/>
    <b v="0"/>
  </r>
  <r>
    <x v="3"/>
    <s v="0241"/>
    <n v="0"/>
    <n v="0"/>
    <n v="2032"/>
    <n v="2005"/>
    <n v="-38.43"/>
    <n v="0"/>
    <s v="55-S2 - Retirement"/>
    <m/>
    <x v="1"/>
    <n v="2052"/>
    <b v="0"/>
  </r>
  <r>
    <x v="3"/>
    <s v="0241"/>
    <n v="0"/>
    <n v="0"/>
    <n v="2032"/>
    <n v="2007"/>
    <n v="-48.87"/>
    <n v="0"/>
    <s v="55-S2 - Retirement"/>
    <m/>
    <x v="1"/>
    <n v="2052"/>
    <b v="0"/>
  </r>
  <r>
    <x v="3"/>
    <s v="0241"/>
    <n v="0"/>
    <n v="0"/>
    <n v="2032"/>
    <n v="2009"/>
    <n v="-2413.6999999999998"/>
    <n v="0"/>
    <s v="55-S2 - Retirement"/>
    <m/>
    <x v="1"/>
    <n v="2052"/>
    <b v="0"/>
  </r>
  <r>
    <x v="3"/>
    <s v="0241"/>
    <n v="0"/>
    <n v="0"/>
    <n v="2032"/>
    <n v="2010"/>
    <n v="-374.31"/>
    <n v="0"/>
    <s v="55-S2 - Retirement"/>
    <m/>
    <x v="1"/>
    <n v="2052"/>
    <b v="0"/>
  </r>
  <r>
    <x v="3"/>
    <s v="0241"/>
    <n v="0"/>
    <n v="0"/>
    <n v="2033"/>
    <n v="1975"/>
    <n v="-15141.29"/>
    <n v="0"/>
    <s v="55-S2 - Retirement"/>
    <m/>
    <x v="1"/>
    <n v="2052"/>
    <b v="0"/>
  </r>
  <r>
    <x v="3"/>
    <s v="0241"/>
    <n v="0"/>
    <n v="0"/>
    <n v="2033"/>
    <n v="1981"/>
    <n v="-62740.99"/>
    <n v="0"/>
    <s v="55-S2 - Retirement"/>
    <m/>
    <x v="1"/>
    <n v="2052"/>
    <b v="0"/>
  </r>
  <r>
    <x v="3"/>
    <s v="0241"/>
    <n v="0"/>
    <n v="0"/>
    <n v="2033"/>
    <n v="1982"/>
    <n v="-400913.84"/>
    <n v="0"/>
    <s v="55-S2 - Retirement"/>
    <m/>
    <x v="1"/>
    <n v="2052"/>
    <b v="0"/>
  </r>
  <r>
    <x v="3"/>
    <s v="0241"/>
    <n v="0"/>
    <n v="0"/>
    <n v="2033"/>
    <n v="1983"/>
    <n v="-19320.34"/>
    <n v="0"/>
    <s v="55-S2 - Retirement"/>
    <m/>
    <x v="1"/>
    <n v="2052"/>
    <b v="0"/>
  </r>
  <r>
    <x v="3"/>
    <s v="0241"/>
    <n v="0"/>
    <n v="0"/>
    <n v="2033"/>
    <n v="1985"/>
    <n v="-1478.9"/>
    <n v="0"/>
    <s v="55-S2 - Retirement"/>
    <m/>
    <x v="1"/>
    <n v="2052"/>
    <b v="0"/>
  </r>
  <r>
    <x v="3"/>
    <s v="0241"/>
    <n v="0"/>
    <n v="0"/>
    <n v="2033"/>
    <n v="1987"/>
    <n v="-10919.82"/>
    <n v="0"/>
    <s v="55-S2 - Retirement"/>
    <m/>
    <x v="1"/>
    <n v="2052"/>
    <b v="0"/>
  </r>
  <r>
    <x v="3"/>
    <s v="0241"/>
    <n v="0"/>
    <n v="0"/>
    <n v="2033"/>
    <n v="1988"/>
    <n v="-8665.2999999999993"/>
    <n v="0"/>
    <s v="55-S2 - Retirement"/>
    <m/>
    <x v="1"/>
    <n v="2052"/>
    <b v="0"/>
  </r>
  <r>
    <x v="3"/>
    <s v="0241"/>
    <n v="0"/>
    <n v="0"/>
    <n v="2033"/>
    <n v="1989"/>
    <n v="-95.82"/>
    <n v="0"/>
    <s v="55-S2 - Retirement"/>
    <m/>
    <x v="1"/>
    <n v="2052"/>
    <b v="0"/>
  </r>
  <r>
    <x v="3"/>
    <s v="0241"/>
    <n v="0"/>
    <n v="0"/>
    <n v="2033"/>
    <n v="1990"/>
    <n v="-457.47"/>
    <n v="0"/>
    <s v="55-S2 - Retirement"/>
    <m/>
    <x v="1"/>
    <n v="2052"/>
    <b v="0"/>
  </r>
  <r>
    <x v="3"/>
    <s v="0241"/>
    <n v="0"/>
    <n v="0"/>
    <n v="2033"/>
    <n v="1991"/>
    <n v="-1590.09"/>
    <n v="0"/>
    <s v="55-S2 - Retirement"/>
    <m/>
    <x v="1"/>
    <n v="2052"/>
    <b v="0"/>
  </r>
  <r>
    <x v="3"/>
    <s v="0241"/>
    <n v="0"/>
    <n v="0"/>
    <n v="2033"/>
    <n v="1994"/>
    <n v="-98.19"/>
    <n v="0"/>
    <s v="55-S2 - Retirement"/>
    <m/>
    <x v="1"/>
    <n v="2052"/>
    <b v="0"/>
  </r>
  <r>
    <x v="3"/>
    <s v="0241"/>
    <n v="0"/>
    <n v="0"/>
    <n v="2033"/>
    <n v="1996"/>
    <n v="-202.85"/>
    <n v="0"/>
    <s v="55-S2 - Retirement"/>
    <m/>
    <x v="1"/>
    <n v="2052"/>
    <b v="0"/>
  </r>
  <r>
    <x v="3"/>
    <s v="0241"/>
    <n v="0"/>
    <n v="0"/>
    <n v="2033"/>
    <n v="1997"/>
    <n v="-626.63"/>
    <n v="0"/>
    <s v="55-S2 - Retirement"/>
    <m/>
    <x v="1"/>
    <n v="2052"/>
    <b v="0"/>
  </r>
  <r>
    <x v="3"/>
    <s v="0241"/>
    <n v="0"/>
    <n v="0"/>
    <n v="2033"/>
    <n v="1999"/>
    <n v="-209.21"/>
    <n v="0"/>
    <s v="55-S2 - Retirement"/>
    <m/>
    <x v="1"/>
    <n v="2052"/>
    <b v="0"/>
  </r>
  <r>
    <x v="3"/>
    <s v="0241"/>
    <n v="0"/>
    <n v="0"/>
    <n v="2033"/>
    <n v="2001"/>
    <n v="-729.09"/>
    <n v="0"/>
    <s v="55-S2 - Retirement"/>
    <m/>
    <x v="1"/>
    <n v="2052"/>
    <b v="0"/>
  </r>
  <r>
    <x v="3"/>
    <s v="0241"/>
    <n v="0"/>
    <n v="0"/>
    <n v="2033"/>
    <n v="2003"/>
    <n v="-1065.5999999999999"/>
    <n v="0"/>
    <s v="55-S2 - Retirement"/>
    <m/>
    <x v="1"/>
    <n v="2052"/>
    <b v="0"/>
  </r>
  <r>
    <x v="3"/>
    <s v="0241"/>
    <n v="0"/>
    <n v="0"/>
    <n v="2033"/>
    <n v="2005"/>
    <n v="-42.21"/>
    <n v="0"/>
    <s v="55-S2 - Retirement"/>
    <m/>
    <x v="1"/>
    <n v="2052"/>
    <b v="0"/>
  </r>
  <r>
    <x v="3"/>
    <s v="0241"/>
    <n v="0"/>
    <n v="0"/>
    <n v="2033"/>
    <n v="2007"/>
    <n v="-54.02"/>
    <n v="0"/>
    <s v="55-S2 - Retirement"/>
    <m/>
    <x v="1"/>
    <n v="2052"/>
    <b v="0"/>
  </r>
  <r>
    <x v="3"/>
    <s v="0241"/>
    <n v="0"/>
    <n v="0"/>
    <n v="2033"/>
    <n v="2009"/>
    <n v="-2703.78"/>
    <n v="0"/>
    <s v="55-S2 - Retirement"/>
    <m/>
    <x v="1"/>
    <n v="2052"/>
    <b v="0"/>
  </r>
  <r>
    <x v="3"/>
    <s v="0241"/>
    <n v="0"/>
    <n v="0"/>
    <n v="2033"/>
    <n v="2010"/>
    <n v="-423.83"/>
    <n v="0"/>
    <s v="55-S2 - Retirement"/>
    <m/>
    <x v="1"/>
    <n v="2052"/>
    <b v="0"/>
  </r>
  <r>
    <x v="3"/>
    <s v="0241"/>
    <n v="0"/>
    <n v="0"/>
    <n v="2034"/>
    <n v="1975"/>
    <n v="-15013.57"/>
    <n v="0"/>
    <s v="55-S2 - Retirement"/>
    <m/>
    <x v="1"/>
    <n v="2052"/>
    <b v="0"/>
  </r>
  <r>
    <x v="3"/>
    <s v="0241"/>
    <n v="0"/>
    <n v="0"/>
    <n v="2034"/>
    <n v="1981"/>
    <n v="-63123.67"/>
    <n v="0"/>
    <s v="55-S2 - Retirement"/>
    <m/>
    <x v="1"/>
    <n v="2052"/>
    <b v="0"/>
  </r>
  <r>
    <x v="3"/>
    <s v="0241"/>
    <n v="0"/>
    <n v="0"/>
    <n v="2034"/>
    <n v="1982"/>
    <n v="-404323.61"/>
    <n v="0"/>
    <s v="55-S2 - Retirement"/>
    <m/>
    <x v="1"/>
    <n v="2052"/>
    <b v="0"/>
  </r>
  <r>
    <x v="3"/>
    <s v="0241"/>
    <n v="0"/>
    <n v="0"/>
    <n v="2034"/>
    <n v="1983"/>
    <n v="-19531.57"/>
    <n v="0"/>
    <s v="55-S2 - Retirement"/>
    <m/>
    <x v="1"/>
    <n v="2052"/>
    <b v="0"/>
  </r>
  <r>
    <x v="3"/>
    <s v="0241"/>
    <n v="0"/>
    <n v="0"/>
    <n v="2034"/>
    <n v="1985"/>
    <n v="-1502.85"/>
    <n v="0"/>
    <s v="55-S2 - Retirement"/>
    <m/>
    <x v="1"/>
    <n v="2052"/>
    <b v="0"/>
  </r>
  <r>
    <x v="3"/>
    <s v="0241"/>
    <n v="0"/>
    <n v="0"/>
    <n v="2034"/>
    <n v="1987"/>
    <n v="-11152.37"/>
    <n v="0"/>
    <s v="55-S2 - Retirement"/>
    <m/>
    <x v="1"/>
    <n v="2052"/>
    <b v="0"/>
  </r>
  <r>
    <x v="3"/>
    <s v="0241"/>
    <n v="0"/>
    <n v="0"/>
    <n v="2034"/>
    <n v="1988"/>
    <n v="-8872.6299999999992"/>
    <n v="0"/>
    <s v="55-S2 - Retirement"/>
    <m/>
    <x v="1"/>
    <n v="2052"/>
    <b v="0"/>
  </r>
  <r>
    <x v="3"/>
    <s v="0241"/>
    <n v="0"/>
    <n v="0"/>
    <n v="2034"/>
    <n v="1989"/>
    <n v="-98.45"/>
    <n v="0"/>
    <s v="55-S2 - Retirement"/>
    <m/>
    <x v="1"/>
    <n v="2052"/>
    <b v="0"/>
  </r>
  <r>
    <x v="3"/>
    <s v="0241"/>
    <n v="0"/>
    <n v="0"/>
    <n v="2034"/>
    <n v="1990"/>
    <n v="-471.4"/>
    <n v="0"/>
    <s v="55-S2 - Retirement"/>
    <m/>
    <x v="1"/>
    <n v="2052"/>
    <b v="0"/>
  </r>
  <r>
    <x v="3"/>
    <s v="0241"/>
    <n v="0"/>
    <n v="0"/>
    <n v="2034"/>
    <n v="1991"/>
    <n v="-1641.76"/>
    <n v="0"/>
    <s v="55-S2 - Retirement"/>
    <m/>
    <x v="1"/>
    <n v="2052"/>
    <b v="0"/>
  </r>
  <r>
    <x v="3"/>
    <s v="0241"/>
    <n v="0"/>
    <n v="0"/>
    <n v="2034"/>
    <n v="1994"/>
    <n v="-102.27"/>
    <n v="0"/>
    <s v="55-S2 - Retirement"/>
    <m/>
    <x v="1"/>
    <n v="2052"/>
    <b v="0"/>
  </r>
  <r>
    <x v="3"/>
    <s v="0241"/>
    <n v="0"/>
    <n v="0"/>
    <n v="2034"/>
    <n v="1996"/>
    <n v="-212.66"/>
    <n v="0"/>
    <s v="55-S2 - Retirement"/>
    <m/>
    <x v="1"/>
    <n v="2052"/>
    <b v="0"/>
  </r>
  <r>
    <x v="3"/>
    <s v="0241"/>
    <n v="0"/>
    <n v="0"/>
    <n v="2034"/>
    <n v="1997"/>
    <n v="-659.1"/>
    <n v="0"/>
    <s v="55-S2 - Retirement"/>
    <m/>
    <x v="1"/>
    <n v="2052"/>
    <b v="0"/>
  </r>
  <r>
    <x v="3"/>
    <s v="0241"/>
    <n v="0"/>
    <n v="0"/>
    <n v="2034"/>
    <n v="1999"/>
    <n v="-221.61"/>
    <n v="0"/>
    <s v="55-S2 - Retirement"/>
    <m/>
    <x v="1"/>
    <n v="2052"/>
    <b v="0"/>
  </r>
  <r>
    <x v="3"/>
    <s v="0241"/>
    <n v="0"/>
    <n v="0"/>
    <n v="2034"/>
    <n v="2001"/>
    <n v="-779.83"/>
    <n v="0"/>
    <s v="55-S2 - Retirement"/>
    <m/>
    <x v="1"/>
    <n v="2052"/>
    <b v="0"/>
  </r>
  <r>
    <x v="3"/>
    <s v="0241"/>
    <n v="0"/>
    <n v="0"/>
    <n v="2034"/>
    <n v="2003"/>
    <n v="-1147.47"/>
    <n v="0"/>
    <s v="55-S2 - Retirement"/>
    <m/>
    <x v="1"/>
    <n v="2052"/>
    <b v="0"/>
  </r>
  <r>
    <x v="3"/>
    <s v="0241"/>
    <n v="0"/>
    <n v="0"/>
    <n v="2034"/>
    <n v="2005"/>
    <n v="-45.89"/>
    <n v="0"/>
    <s v="55-S2 - Retirement"/>
    <m/>
    <x v="1"/>
    <n v="2052"/>
    <b v="0"/>
  </r>
  <r>
    <x v="3"/>
    <s v="0241"/>
    <n v="0"/>
    <n v="0"/>
    <n v="2034"/>
    <n v="2007"/>
    <n v="-59.37"/>
    <n v="0"/>
    <s v="55-S2 - Retirement"/>
    <m/>
    <x v="1"/>
    <n v="2052"/>
    <b v="0"/>
  </r>
  <r>
    <x v="3"/>
    <s v="0241"/>
    <n v="0"/>
    <n v="0"/>
    <n v="2034"/>
    <n v="2009"/>
    <n v="-3007.99"/>
    <n v="0"/>
    <s v="55-S2 - Retirement"/>
    <m/>
    <x v="1"/>
    <n v="2052"/>
    <b v="0"/>
  </r>
  <r>
    <x v="3"/>
    <s v="0241"/>
    <n v="0"/>
    <n v="0"/>
    <n v="2034"/>
    <n v="2010"/>
    <n v="-474.76"/>
    <n v="0"/>
    <s v="55-S2 - Retirement"/>
    <m/>
    <x v="1"/>
    <n v="2052"/>
    <b v="0"/>
  </r>
  <r>
    <x v="3"/>
    <s v="0241"/>
    <n v="0"/>
    <n v="0"/>
    <n v="2035"/>
    <n v="1975"/>
    <n v="-14851.2"/>
    <n v="0"/>
    <s v="55-S2 - Retirement"/>
    <m/>
    <x v="1"/>
    <n v="2052"/>
    <b v="0"/>
  </r>
  <r>
    <x v="3"/>
    <s v="0241"/>
    <n v="0"/>
    <n v="0"/>
    <n v="2035"/>
    <n v="1981"/>
    <n v="-63357.75"/>
    <n v="0"/>
    <s v="55-S2 - Retirement"/>
    <m/>
    <x v="1"/>
    <n v="2052"/>
    <b v="0"/>
  </r>
  <r>
    <x v="3"/>
    <s v="0241"/>
    <n v="0"/>
    <n v="0"/>
    <n v="2035"/>
    <n v="1982"/>
    <n v="-406789.74"/>
    <n v="0"/>
    <s v="55-S2 - Retirement"/>
    <m/>
    <x v="1"/>
    <n v="2052"/>
    <b v="0"/>
  </r>
  <r>
    <x v="3"/>
    <s v="0241"/>
    <n v="0"/>
    <n v="0"/>
    <n v="2035"/>
    <n v="1983"/>
    <n v="-19697.68"/>
    <n v="0"/>
    <s v="55-S2 - Retirement"/>
    <m/>
    <x v="1"/>
    <n v="2052"/>
    <b v="0"/>
  </r>
  <r>
    <x v="3"/>
    <s v="0241"/>
    <n v="0"/>
    <n v="0"/>
    <n v="2035"/>
    <n v="1985"/>
    <n v="-1524.35"/>
    <n v="0"/>
    <s v="55-S2 - Retirement"/>
    <m/>
    <x v="1"/>
    <n v="2052"/>
    <b v="0"/>
  </r>
  <r>
    <x v="3"/>
    <s v="0241"/>
    <n v="0"/>
    <n v="0"/>
    <n v="2035"/>
    <n v="1987"/>
    <n v="-11361.08"/>
    <n v="0"/>
    <s v="55-S2 - Retirement"/>
    <m/>
    <x v="1"/>
    <n v="2052"/>
    <b v="0"/>
  </r>
  <r>
    <x v="3"/>
    <s v="0241"/>
    <n v="0"/>
    <n v="0"/>
    <n v="2035"/>
    <n v="1988"/>
    <n v="-9061.59"/>
    <n v="0"/>
    <s v="55-S2 - Retirement"/>
    <m/>
    <x v="1"/>
    <n v="2052"/>
    <b v="0"/>
  </r>
  <r>
    <x v="3"/>
    <s v="0241"/>
    <n v="0"/>
    <n v="0"/>
    <n v="2035"/>
    <n v="1989"/>
    <n v="-100.81"/>
    <n v="0"/>
    <s v="55-S2 - Retirement"/>
    <m/>
    <x v="1"/>
    <n v="2052"/>
    <b v="0"/>
  </r>
  <r>
    <x v="3"/>
    <s v="0241"/>
    <n v="0"/>
    <n v="0"/>
    <n v="2035"/>
    <n v="1990"/>
    <n v="-484.34"/>
    <n v="0"/>
    <s v="55-S2 - Retirement"/>
    <m/>
    <x v="1"/>
    <n v="2052"/>
    <b v="0"/>
  </r>
  <r>
    <x v="3"/>
    <s v="0241"/>
    <n v="0"/>
    <n v="0"/>
    <n v="2035"/>
    <n v="1991"/>
    <n v="-1691.73"/>
    <n v="0"/>
    <s v="55-S2 - Retirement"/>
    <m/>
    <x v="1"/>
    <n v="2052"/>
    <b v="0"/>
  </r>
  <r>
    <x v="3"/>
    <s v="0241"/>
    <n v="0"/>
    <n v="0"/>
    <n v="2035"/>
    <n v="1994"/>
    <n v="-106.2"/>
    <n v="0"/>
    <s v="55-S2 - Retirement"/>
    <m/>
    <x v="1"/>
    <n v="2052"/>
    <b v="0"/>
  </r>
  <r>
    <x v="3"/>
    <s v="0241"/>
    <n v="0"/>
    <n v="0"/>
    <n v="2035"/>
    <n v="1996"/>
    <n v="-222.75"/>
    <n v="0"/>
    <s v="55-S2 - Retirement"/>
    <m/>
    <x v="1"/>
    <n v="2052"/>
    <b v="0"/>
  </r>
  <r>
    <x v="3"/>
    <s v="0241"/>
    <n v="0"/>
    <n v="0"/>
    <n v="2035"/>
    <n v="1997"/>
    <n v="-690.99"/>
    <n v="0"/>
    <s v="55-S2 - Retirement"/>
    <m/>
    <x v="1"/>
    <n v="2052"/>
    <b v="0"/>
  </r>
  <r>
    <x v="3"/>
    <s v="0241"/>
    <n v="0"/>
    <n v="0"/>
    <n v="2035"/>
    <n v="1999"/>
    <n v="-233.91"/>
    <n v="0"/>
    <s v="55-S2 - Retirement"/>
    <m/>
    <x v="1"/>
    <n v="2052"/>
    <b v="0"/>
  </r>
  <r>
    <x v="3"/>
    <s v="0241"/>
    <n v="0"/>
    <n v="0"/>
    <n v="2035"/>
    <n v="2001"/>
    <n v="-830.65"/>
    <n v="0"/>
    <s v="55-S2 - Retirement"/>
    <m/>
    <x v="1"/>
    <n v="2052"/>
    <b v="0"/>
  </r>
  <r>
    <x v="3"/>
    <s v="0241"/>
    <n v="0"/>
    <n v="0"/>
    <n v="2035"/>
    <n v="2003"/>
    <n v="-1230.23"/>
    <n v="0"/>
    <s v="55-S2 - Retirement"/>
    <m/>
    <x v="1"/>
    <n v="2052"/>
    <b v="0"/>
  </r>
  <r>
    <x v="3"/>
    <s v="0241"/>
    <n v="0"/>
    <n v="0"/>
    <n v="2035"/>
    <n v="2005"/>
    <n v="-49.64"/>
    <n v="0"/>
    <s v="55-S2 - Retirement"/>
    <m/>
    <x v="1"/>
    <n v="2052"/>
    <b v="0"/>
  </r>
  <r>
    <x v="3"/>
    <s v="0241"/>
    <n v="0"/>
    <n v="0"/>
    <n v="2035"/>
    <n v="2007"/>
    <n v="-65.2"/>
    <n v="0"/>
    <s v="55-S2 - Retirement"/>
    <m/>
    <x v="1"/>
    <n v="2052"/>
    <b v="0"/>
  </r>
  <r>
    <x v="3"/>
    <s v="0241"/>
    <n v="0"/>
    <n v="0"/>
    <n v="2035"/>
    <n v="2009"/>
    <n v="-3325.16"/>
    <n v="0"/>
    <s v="55-S2 - Retirement"/>
    <m/>
    <x v="1"/>
    <n v="2052"/>
    <b v="0"/>
  </r>
  <r>
    <x v="3"/>
    <s v="0241"/>
    <n v="0"/>
    <n v="0"/>
    <n v="2035"/>
    <n v="2010"/>
    <n v="-528.17999999999995"/>
    <n v="0"/>
    <s v="55-S2 - Retirement"/>
    <m/>
    <x v="1"/>
    <n v="2052"/>
    <b v="0"/>
  </r>
  <r>
    <x v="3"/>
    <s v="0241"/>
    <n v="0"/>
    <n v="0"/>
    <n v="2036"/>
    <n v="1975"/>
    <n v="-14641.69"/>
    <n v="0"/>
    <s v="55-S2 - Retirement"/>
    <m/>
    <x v="1"/>
    <n v="2052"/>
    <b v="0"/>
  </r>
  <r>
    <x v="3"/>
    <s v="0241"/>
    <n v="0"/>
    <n v="0"/>
    <n v="2036"/>
    <n v="1981"/>
    <n v="-63440.08"/>
    <n v="0"/>
    <s v="55-S2 - Retirement"/>
    <m/>
    <x v="1"/>
    <n v="2052"/>
    <b v="0"/>
  </r>
  <r>
    <x v="3"/>
    <s v="0241"/>
    <n v="0"/>
    <n v="0"/>
    <n v="2036"/>
    <n v="1982"/>
    <n v="-408298.27"/>
    <n v="0"/>
    <s v="55-S2 - Retirement"/>
    <m/>
    <x v="1"/>
    <n v="2052"/>
    <b v="0"/>
  </r>
  <r>
    <x v="3"/>
    <s v="0241"/>
    <n v="0"/>
    <n v="0"/>
    <n v="2036"/>
    <n v="1983"/>
    <n v="-19817.830000000002"/>
    <n v="0"/>
    <s v="55-S2 - Retirement"/>
    <m/>
    <x v="1"/>
    <n v="2052"/>
    <b v="0"/>
  </r>
  <r>
    <x v="3"/>
    <s v="0241"/>
    <n v="0"/>
    <n v="0"/>
    <n v="2036"/>
    <n v="1985"/>
    <n v="-1541.01"/>
    <n v="0"/>
    <s v="55-S2 - Retirement"/>
    <m/>
    <x v="1"/>
    <n v="2052"/>
    <b v="0"/>
  </r>
  <r>
    <x v="3"/>
    <s v="0241"/>
    <n v="0"/>
    <n v="0"/>
    <n v="2036"/>
    <n v="1987"/>
    <n v="-11545.02"/>
    <n v="0"/>
    <s v="55-S2 - Retirement"/>
    <m/>
    <x v="1"/>
    <n v="2052"/>
    <b v="0"/>
  </r>
  <r>
    <x v="3"/>
    <s v="0241"/>
    <n v="0"/>
    <n v="0"/>
    <n v="2036"/>
    <n v="1988"/>
    <n v="-9231.17"/>
    <n v="0"/>
    <s v="55-S2 - Retirement"/>
    <m/>
    <x v="1"/>
    <n v="2052"/>
    <b v="0"/>
  </r>
  <r>
    <x v="3"/>
    <s v="0241"/>
    <n v="0"/>
    <n v="0"/>
    <n v="2036"/>
    <n v="1989"/>
    <n v="-102.96"/>
    <n v="0"/>
    <s v="55-S2 - Retirement"/>
    <m/>
    <x v="1"/>
    <n v="2052"/>
    <b v="0"/>
  </r>
  <r>
    <x v="3"/>
    <s v="0241"/>
    <n v="0"/>
    <n v="0"/>
    <n v="2036"/>
    <n v="1990"/>
    <n v="-495.92"/>
    <n v="0"/>
    <s v="55-S2 - Retirement"/>
    <m/>
    <x v="1"/>
    <n v="2052"/>
    <b v="0"/>
  </r>
  <r>
    <x v="3"/>
    <s v="0241"/>
    <n v="0"/>
    <n v="0"/>
    <n v="2036"/>
    <n v="1991"/>
    <n v="-1738.16"/>
    <n v="0"/>
    <s v="55-S2 - Retirement"/>
    <m/>
    <x v="1"/>
    <n v="2052"/>
    <b v="0"/>
  </r>
  <r>
    <x v="3"/>
    <s v="0241"/>
    <n v="0"/>
    <n v="0"/>
    <n v="2036"/>
    <n v="1994"/>
    <n v="-109.96"/>
    <n v="0"/>
    <s v="55-S2 - Retirement"/>
    <m/>
    <x v="1"/>
    <n v="2052"/>
    <b v="0"/>
  </r>
  <r>
    <x v="3"/>
    <s v="0241"/>
    <n v="0"/>
    <n v="0"/>
    <n v="2036"/>
    <n v="1996"/>
    <n v="-232"/>
    <n v="0"/>
    <s v="55-S2 - Retirement"/>
    <m/>
    <x v="1"/>
    <n v="2052"/>
    <b v="0"/>
  </r>
  <r>
    <x v="3"/>
    <s v="0241"/>
    <n v="0"/>
    <n v="0"/>
    <n v="2036"/>
    <n v="1997"/>
    <n v="-723.76"/>
    <n v="0"/>
    <s v="55-S2 - Retirement"/>
    <m/>
    <x v="1"/>
    <n v="2052"/>
    <b v="0"/>
  </r>
  <r>
    <x v="3"/>
    <s v="0241"/>
    <n v="0"/>
    <n v="0"/>
    <n v="2036"/>
    <n v="1999"/>
    <n v="-246.03"/>
    <n v="0"/>
    <s v="55-S2 - Retirement"/>
    <m/>
    <x v="1"/>
    <n v="2052"/>
    <b v="0"/>
  </r>
  <r>
    <x v="3"/>
    <s v="0241"/>
    <n v="0"/>
    <n v="0"/>
    <n v="2036"/>
    <n v="2001"/>
    <n v="-879.89"/>
    <n v="0"/>
    <s v="55-S2 - Retirement"/>
    <m/>
    <x v="1"/>
    <n v="2052"/>
    <b v="0"/>
  </r>
  <r>
    <x v="3"/>
    <s v="0241"/>
    <n v="0"/>
    <n v="0"/>
    <n v="2036"/>
    <n v="2003"/>
    <n v="-1315.85"/>
    <n v="0"/>
    <s v="55-S2 - Retirement"/>
    <m/>
    <x v="1"/>
    <n v="2052"/>
    <b v="0"/>
  </r>
  <r>
    <x v="3"/>
    <s v="0241"/>
    <n v="0"/>
    <n v="0"/>
    <n v="2036"/>
    <n v="2005"/>
    <n v="-53.45"/>
    <n v="0"/>
    <s v="55-S2 - Retirement"/>
    <m/>
    <x v="1"/>
    <n v="2052"/>
    <b v="0"/>
  </r>
  <r>
    <x v="3"/>
    <s v="0241"/>
    <n v="0"/>
    <n v="0"/>
    <n v="2036"/>
    <n v="2007"/>
    <n v="-70.88"/>
    <n v="0"/>
    <s v="55-S2 - Retirement"/>
    <m/>
    <x v="1"/>
    <n v="2052"/>
    <b v="0"/>
  </r>
  <r>
    <x v="3"/>
    <s v="0241"/>
    <n v="0"/>
    <n v="0"/>
    <n v="2036"/>
    <n v="2009"/>
    <n v="-3654.26"/>
    <n v="0"/>
    <s v="55-S2 - Retirement"/>
    <m/>
    <x v="1"/>
    <n v="2052"/>
    <b v="0"/>
  </r>
  <r>
    <x v="3"/>
    <s v="0241"/>
    <n v="0"/>
    <n v="0"/>
    <n v="2036"/>
    <n v="2010"/>
    <n v="-583.87"/>
    <n v="0"/>
    <s v="55-S2 - Retirement"/>
    <m/>
    <x v="1"/>
    <n v="2052"/>
    <b v="0"/>
  </r>
  <r>
    <x v="3"/>
    <s v="0241"/>
    <n v="0"/>
    <n v="0"/>
    <n v="2037"/>
    <n v="1975"/>
    <n v="-14408.52"/>
    <n v="0"/>
    <s v="55-S2 - Retirement"/>
    <m/>
    <x v="1"/>
    <n v="2052"/>
    <b v="0"/>
  </r>
  <r>
    <x v="3"/>
    <s v="0241"/>
    <n v="0"/>
    <n v="0"/>
    <n v="2037"/>
    <n v="1981"/>
    <n v="-63357.760000000002"/>
    <n v="0"/>
    <s v="55-S2 - Retirement"/>
    <m/>
    <x v="1"/>
    <n v="2052"/>
    <b v="0"/>
  </r>
  <r>
    <x v="3"/>
    <s v="0241"/>
    <n v="0"/>
    <n v="0"/>
    <n v="2037"/>
    <n v="1982"/>
    <n v="-408828.81"/>
    <n v="0"/>
    <s v="55-S2 - Retirement"/>
    <m/>
    <x v="1"/>
    <n v="2052"/>
    <b v="0"/>
  </r>
  <r>
    <x v="3"/>
    <s v="0241"/>
    <n v="0"/>
    <n v="0"/>
    <n v="2037"/>
    <n v="1983"/>
    <n v="-19891.32"/>
    <n v="0"/>
    <s v="55-S2 - Retirement"/>
    <m/>
    <x v="1"/>
    <n v="2052"/>
    <b v="0"/>
  </r>
  <r>
    <x v="3"/>
    <s v="0241"/>
    <n v="0"/>
    <n v="0"/>
    <n v="2037"/>
    <n v="1985"/>
    <n v="-1554.12"/>
    <n v="0"/>
    <s v="55-S2 - Retirement"/>
    <m/>
    <x v="1"/>
    <n v="2052"/>
    <b v="0"/>
  </r>
  <r>
    <x v="3"/>
    <s v="0241"/>
    <n v="0"/>
    <n v="0"/>
    <n v="2037"/>
    <n v="1987"/>
    <n v="-11710.17"/>
    <n v="0"/>
    <s v="55-S2 - Retirement"/>
    <m/>
    <x v="1"/>
    <n v="2052"/>
    <b v="0"/>
  </r>
  <r>
    <x v="3"/>
    <s v="0241"/>
    <n v="0"/>
    <n v="0"/>
    <n v="2037"/>
    <n v="1988"/>
    <n v="-9380.6200000000008"/>
    <n v="0"/>
    <s v="55-S2 - Retirement"/>
    <m/>
    <x v="1"/>
    <n v="2052"/>
    <b v="0"/>
  </r>
  <r>
    <x v="3"/>
    <s v="0241"/>
    <n v="0"/>
    <n v="0"/>
    <n v="2037"/>
    <n v="1989"/>
    <n v="-104.88"/>
    <n v="0"/>
    <s v="55-S2 - Retirement"/>
    <m/>
    <x v="1"/>
    <n v="2052"/>
    <b v="0"/>
  </r>
  <r>
    <x v="3"/>
    <s v="0241"/>
    <n v="0"/>
    <n v="0"/>
    <n v="2037"/>
    <n v="1990"/>
    <n v="-506.49"/>
    <n v="0"/>
    <s v="55-S2 - Retirement"/>
    <m/>
    <x v="1"/>
    <n v="2052"/>
    <b v="0"/>
  </r>
  <r>
    <x v="3"/>
    <s v="0241"/>
    <n v="0"/>
    <n v="0"/>
    <n v="2037"/>
    <n v="1991"/>
    <n v="-1779.75"/>
    <n v="0"/>
    <s v="55-S2 - Retirement"/>
    <m/>
    <x v="1"/>
    <n v="2052"/>
    <b v="0"/>
  </r>
  <r>
    <x v="3"/>
    <s v="0241"/>
    <n v="0"/>
    <n v="0"/>
    <n v="2037"/>
    <n v="1994"/>
    <n v="-113.53"/>
    <n v="0"/>
    <s v="55-S2 - Retirement"/>
    <m/>
    <x v="1"/>
    <n v="2052"/>
    <b v="0"/>
  </r>
  <r>
    <x v="3"/>
    <s v="0241"/>
    <n v="0"/>
    <n v="0"/>
    <n v="2037"/>
    <n v="1996"/>
    <n v="-240.91"/>
    <n v="0"/>
    <s v="55-S2 - Retirement"/>
    <m/>
    <x v="1"/>
    <n v="2052"/>
    <b v="0"/>
  </r>
  <r>
    <x v="3"/>
    <s v="0241"/>
    <n v="0"/>
    <n v="0"/>
    <n v="2037"/>
    <n v="1997"/>
    <n v="-753.82"/>
    <n v="0"/>
    <s v="55-S2 - Retirement"/>
    <m/>
    <x v="1"/>
    <n v="2052"/>
    <b v="0"/>
  </r>
  <r>
    <x v="3"/>
    <s v="0241"/>
    <n v="0"/>
    <n v="0"/>
    <n v="2037"/>
    <n v="1999"/>
    <n v="-257.93"/>
    <n v="0"/>
    <s v="55-S2 - Retirement"/>
    <m/>
    <x v="1"/>
    <n v="2052"/>
    <b v="0"/>
  </r>
  <r>
    <x v="3"/>
    <s v="0241"/>
    <n v="0"/>
    <n v="0"/>
    <n v="2037"/>
    <n v="2001"/>
    <n v="-928.71"/>
    <n v="0"/>
    <s v="55-S2 - Retirement"/>
    <m/>
    <x v="1"/>
    <n v="2052"/>
    <b v="0"/>
  </r>
  <r>
    <x v="3"/>
    <s v="0241"/>
    <n v="0"/>
    <n v="0"/>
    <n v="2037"/>
    <n v="2003"/>
    <n v="-1401.61"/>
    <n v="0"/>
    <s v="55-S2 - Retirement"/>
    <m/>
    <x v="1"/>
    <n v="2052"/>
    <b v="0"/>
  </r>
  <r>
    <x v="3"/>
    <s v="0241"/>
    <n v="0"/>
    <n v="0"/>
    <n v="2037"/>
    <n v="2005"/>
    <n v="-57.31"/>
    <n v="0"/>
    <s v="55-S2 - Retirement"/>
    <m/>
    <x v="1"/>
    <n v="2052"/>
    <b v="0"/>
  </r>
  <r>
    <x v="3"/>
    <s v="0241"/>
    <n v="0"/>
    <n v="0"/>
    <n v="2037"/>
    <n v="2007"/>
    <n v="-76.680000000000007"/>
    <n v="0"/>
    <s v="55-S2 - Retirement"/>
    <m/>
    <x v="1"/>
    <n v="2052"/>
    <b v="0"/>
  </r>
  <r>
    <x v="3"/>
    <s v="0241"/>
    <n v="0"/>
    <n v="0"/>
    <n v="2037"/>
    <n v="2009"/>
    <n v="-4013.25"/>
    <n v="0"/>
    <s v="55-S2 - Retirement"/>
    <m/>
    <x v="1"/>
    <n v="2052"/>
    <b v="0"/>
  </r>
  <r>
    <x v="3"/>
    <s v="0241"/>
    <n v="0"/>
    <n v="0"/>
    <n v="2037"/>
    <n v="2010"/>
    <n v="-641.66"/>
    <n v="0"/>
    <s v="55-S2 - Retirement"/>
    <m/>
    <x v="1"/>
    <n v="2052"/>
    <b v="0"/>
  </r>
  <r>
    <x v="3"/>
    <s v="0241"/>
    <n v="0"/>
    <n v="0"/>
    <n v="2038"/>
    <n v="1975"/>
    <n v="-14143.78"/>
    <n v="0"/>
    <s v="55-S2 - Retirement"/>
    <m/>
    <x v="1"/>
    <n v="2052"/>
    <b v="0"/>
  </r>
  <r>
    <x v="3"/>
    <s v="0241"/>
    <n v="0"/>
    <n v="0"/>
    <n v="2038"/>
    <n v="1981"/>
    <n v="-63123.519999999997"/>
    <n v="0"/>
    <s v="55-S2 - Retirement"/>
    <m/>
    <x v="1"/>
    <n v="2052"/>
    <b v="0"/>
  </r>
  <r>
    <x v="3"/>
    <s v="0241"/>
    <n v="0"/>
    <n v="0"/>
    <n v="2038"/>
    <n v="1982"/>
    <n v="-408298.27"/>
    <n v="0"/>
    <s v="55-S2 - Retirement"/>
    <m/>
    <x v="1"/>
    <n v="2052"/>
    <b v="0"/>
  </r>
  <r>
    <x v="3"/>
    <s v="0241"/>
    <n v="0"/>
    <n v="0"/>
    <n v="2038"/>
    <n v="1983"/>
    <n v="-19917.169999999998"/>
    <n v="0"/>
    <s v="55-S2 - Retirement"/>
    <m/>
    <x v="1"/>
    <n v="2052"/>
    <b v="0"/>
  </r>
  <r>
    <x v="3"/>
    <s v="0241"/>
    <n v="0"/>
    <n v="0"/>
    <n v="2038"/>
    <n v="1985"/>
    <n v="-1563.6"/>
    <n v="0"/>
    <s v="55-S2 - Retirement"/>
    <m/>
    <x v="1"/>
    <n v="2052"/>
    <b v="0"/>
  </r>
  <r>
    <x v="3"/>
    <s v="0241"/>
    <n v="0"/>
    <n v="0"/>
    <n v="2038"/>
    <n v="1987"/>
    <n v="-11838.2"/>
    <n v="0"/>
    <s v="55-S2 - Retirement"/>
    <m/>
    <x v="1"/>
    <n v="2052"/>
    <b v="0"/>
  </r>
  <r>
    <x v="3"/>
    <s v="0241"/>
    <n v="0"/>
    <n v="0"/>
    <n v="2038"/>
    <n v="1988"/>
    <n v="-9514.82"/>
    <n v="0"/>
    <s v="55-S2 - Retirement"/>
    <m/>
    <x v="1"/>
    <n v="2052"/>
    <b v="0"/>
  </r>
  <r>
    <x v="3"/>
    <s v="0241"/>
    <n v="0"/>
    <n v="0"/>
    <n v="2038"/>
    <n v="1989"/>
    <n v="-106.58"/>
    <n v="0"/>
    <s v="55-S2 - Retirement"/>
    <m/>
    <x v="1"/>
    <n v="2052"/>
    <b v="0"/>
  </r>
  <r>
    <x v="3"/>
    <s v="0241"/>
    <n v="0"/>
    <n v="0"/>
    <n v="2038"/>
    <n v="1990"/>
    <n v="-515.96"/>
    <n v="0"/>
    <s v="55-S2 - Retirement"/>
    <m/>
    <x v="1"/>
    <n v="2052"/>
    <b v="0"/>
  </r>
  <r>
    <x v="3"/>
    <s v="0241"/>
    <n v="0"/>
    <n v="0"/>
    <n v="2038"/>
    <n v="1991"/>
    <n v="-1817.65"/>
    <n v="0"/>
    <s v="55-S2 - Retirement"/>
    <m/>
    <x v="1"/>
    <n v="2052"/>
    <b v="0"/>
  </r>
  <r>
    <x v="3"/>
    <s v="0241"/>
    <n v="0"/>
    <n v="0"/>
    <n v="2038"/>
    <n v="1994"/>
    <n v="-116.99"/>
    <n v="0"/>
    <s v="55-S2 - Retirement"/>
    <m/>
    <x v="1"/>
    <n v="2052"/>
    <b v="0"/>
  </r>
  <r>
    <x v="3"/>
    <s v="0241"/>
    <n v="0"/>
    <n v="0"/>
    <n v="2038"/>
    <n v="1996"/>
    <n v="-249.44"/>
    <n v="0"/>
    <s v="55-S2 - Retirement"/>
    <m/>
    <x v="1"/>
    <n v="2052"/>
    <b v="0"/>
  </r>
  <r>
    <x v="3"/>
    <s v="0241"/>
    <n v="0"/>
    <n v="0"/>
    <n v="2038"/>
    <n v="1997"/>
    <n v="-782.78"/>
    <n v="0"/>
    <s v="55-S2 - Retirement"/>
    <m/>
    <x v="1"/>
    <n v="2052"/>
    <b v="0"/>
  </r>
  <r>
    <x v="3"/>
    <s v="0241"/>
    <n v="0"/>
    <n v="0"/>
    <n v="2038"/>
    <n v="1999"/>
    <n v="-270.17"/>
    <n v="0"/>
    <s v="55-S2 - Retirement"/>
    <m/>
    <x v="1"/>
    <n v="2052"/>
    <b v="0"/>
  </r>
  <r>
    <x v="3"/>
    <s v="0241"/>
    <n v="0"/>
    <n v="0"/>
    <n v="2038"/>
    <n v="2001"/>
    <n v="-976.84"/>
    <n v="0"/>
    <s v="55-S2 - Retirement"/>
    <m/>
    <x v="1"/>
    <n v="2052"/>
    <b v="0"/>
  </r>
  <r>
    <x v="3"/>
    <s v="0241"/>
    <n v="0"/>
    <n v="0"/>
    <n v="2038"/>
    <n v="2003"/>
    <n v="-1484.69"/>
    <n v="0"/>
    <s v="55-S2 - Retirement"/>
    <m/>
    <x v="1"/>
    <n v="2052"/>
    <b v="0"/>
  </r>
  <r>
    <x v="3"/>
    <s v="0241"/>
    <n v="0"/>
    <n v="0"/>
    <n v="2038"/>
    <n v="2005"/>
    <n v="-61.3"/>
    <n v="0"/>
    <s v="55-S2 - Retirement"/>
    <m/>
    <x v="1"/>
    <n v="2052"/>
    <b v="0"/>
  </r>
  <r>
    <x v="3"/>
    <s v="0241"/>
    <n v="0"/>
    <n v="0"/>
    <n v="2038"/>
    <n v="2007"/>
    <n v="-82.57"/>
    <n v="0"/>
    <s v="55-S2 - Retirement"/>
    <m/>
    <x v="1"/>
    <n v="2052"/>
    <b v="0"/>
  </r>
  <r>
    <x v="3"/>
    <s v="0241"/>
    <n v="0"/>
    <n v="0"/>
    <n v="2038"/>
    <n v="2009"/>
    <n v="-4362.87"/>
    <n v="0"/>
    <s v="55-S2 - Retirement"/>
    <m/>
    <x v="1"/>
    <n v="2052"/>
    <b v="0"/>
  </r>
  <r>
    <x v="3"/>
    <s v="0241"/>
    <n v="0"/>
    <n v="0"/>
    <n v="2038"/>
    <n v="2010"/>
    <n v="-704.7"/>
    <n v="0"/>
    <s v="55-S2 - Retirement"/>
    <m/>
    <x v="1"/>
    <n v="2052"/>
    <b v="0"/>
  </r>
  <r>
    <x v="3"/>
    <s v="0241"/>
    <n v="0"/>
    <n v="0"/>
    <n v="2039"/>
    <n v="1975"/>
    <n v="-13848.84"/>
    <n v="0"/>
    <s v="55-S2 - Retirement"/>
    <m/>
    <x v="1"/>
    <n v="2052"/>
    <b v="0"/>
  </r>
  <r>
    <x v="3"/>
    <s v="0241"/>
    <n v="0"/>
    <n v="0"/>
    <n v="2039"/>
    <n v="1981"/>
    <n v="-62741.13"/>
    <n v="0"/>
    <s v="55-S2 - Retirement"/>
    <m/>
    <x v="1"/>
    <n v="2052"/>
    <b v="0"/>
  </r>
  <r>
    <x v="3"/>
    <s v="0241"/>
    <n v="0"/>
    <n v="0"/>
    <n v="2039"/>
    <n v="1982"/>
    <n v="-406788.8"/>
    <n v="0"/>
    <s v="55-S2 - Retirement"/>
    <m/>
    <x v="1"/>
    <n v="2052"/>
    <b v="0"/>
  </r>
  <r>
    <x v="3"/>
    <s v="0241"/>
    <n v="0"/>
    <n v="0"/>
    <n v="2039"/>
    <n v="1983"/>
    <n v="-19891.32"/>
    <n v="0"/>
    <s v="55-S2 - Retirement"/>
    <m/>
    <x v="1"/>
    <n v="2052"/>
    <b v="0"/>
  </r>
  <r>
    <x v="3"/>
    <s v="0241"/>
    <n v="0"/>
    <n v="0"/>
    <n v="2039"/>
    <n v="1985"/>
    <n v="-1569.39"/>
    <n v="0"/>
    <s v="55-S2 - Retirement"/>
    <m/>
    <x v="1"/>
    <n v="2052"/>
    <b v="0"/>
  </r>
  <r>
    <x v="3"/>
    <s v="0241"/>
    <n v="0"/>
    <n v="0"/>
    <n v="2039"/>
    <n v="1987"/>
    <n v="-11938.88"/>
    <n v="0"/>
    <s v="55-S2 - Retirement"/>
    <m/>
    <x v="1"/>
    <n v="2052"/>
    <b v="0"/>
  </r>
  <r>
    <x v="3"/>
    <s v="0241"/>
    <n v="0"/>
    <n v="0"/>
    <n v="2039"/>
    <n v="1988"/>
    <n v="-9618.84"/>
    <n v="0"/>
    <s v="55-S2 - Retirement"/>
    <m/>
    <x v="1"/>
    <n v="2052"/>
    <b v="0"/>
  </r>
  <r>
    <x v="3"/>
    <s v="0241"/>
    <n v="0"/>
    <n v="0"/>
    <n v="2039"/>
    <n v="1989"/>
    <n v="-108.11"/>
    <n v="0"/>
    <s v="55-S2 - Retirement"/>
    <m/>
    <x v="1"/>
    <n v="2052"/>
    <b v="0"/>
  </r>
  <r>
    <x v="3"/>
    <s v="0241"/>
    <n v="0"/>
    <n v="0"/>
    <n v="2039"/>
    <n v="1990"/>
    <n v="-524.32000000000005"/>
    <n v="0"/>
    <s v="55-S2 - Retirement"/>
    <m/>
    <x v="1"/>
    <n v="2052"/>
    <b v="0"/>
  </r>
  <r>
    <x v="3"/>
    <s v="0241"/>
    <n v="0"/>
    <n v="0"/>
    <n v="2039"/>
    <n v="1991"/>
    <n v="-1851.67"/>
    <n v="0"/>
    <s v="55-S2 - Retirement"/>
    <m/>
    <x v="1"/>
    <n v="2052"/>
    <b v="0"/>
  </r>
  <r>
    <x v="3"/>
    <s v="0241"/>
    <n v="0"/>
    <n v="0"/>
    <n v="2039"/>
    <n v="1994"/>
    <n v="-120.2"/>
    <n v="0"/>
    <s v="55-S2 - Retirement"/>
    <m/>
    <x v="1"/>
    <n v="2052"/>
    <b v="0"/>
  </r>
  <r>
    <x v="3"/>
    <s v="0241"/>
    <n v="0"/>
    <n v="0"/>
    <n v="2039"/>
    <n v="1996"/>
    <n v="-257.55"/>
    <n v="0"/>
    <s v="55-S2 - Retirement"/>
    <m/>
    <x v="1"/>
    <n v="2052"/>
    <b v="0"/>
  </r>
  <r>
    <x v="3"/>
    <s v="0241"/>
    <n v="0"/>
    <n v="0"/>
    <n v="2039"/>
    <n v="1997"/>
    <n v="-810.5"/>
    <n v="0"/>
    <s v="55-S2 - Retirement"/>
    <m/>
    <x v="1"/>
    <n v="2052"/>
    <b v="0"/>
  </r>
  <r>
    <x v="3"/>
    <s v="0241"/>
    <n v="0"/>
    <n v="0"/>
    <n v="2039"/>
    <n v="1999"/>
    <n v="-281.39"/>
    <n v="0"/>
    <s v="55-S2 - Retirement"/>
    <m/>
    <x v="1"/>
    <n v="2052"/>
    <b v="0"/>
  </r>
  <r>
    <x v="3"/>
    <s v="0241"/>
    <n v="0"/>
    <n v="0"/>
    <n v="2039"/>
    <n v="2001"/>
    <n v="-1024.0999999999999"/>
    <n v="0"/>
    <s v="55-S2 - Retirement"/>
    <m/>
    <x v="1"/>
    <n v="2052"/>
    <b v="0"/>
  </r>
  <r>
    <x v="3"/>
    <s v="0241"/>
    <n v="0"/>
    <n v="0"/>
    <n v="2039"/>
    <n v="2003"/>
    <n v="-1567.07"/>
    <n v="0"/>
    <s v="55-S2 - Retirement"/>
    <m/>
    <x v="1"/>
    <n v="2052"/>
    <b v="0"/>
  </r>
  <r>
    <x v="3"/>
    <s v="0241"/>
    <n v="0"/>
    <n v="0"/>
    <n v="2039"/>
    <n v="2005"/>
    <n v="-65.290000000000006"/>
    <n v="0"/>
    <s v="55-S2 - Retirement"/>
    <m/>
    <x v="1"/>
    <n v="2052"/>
    <b v="0"/>
  </r>
  <r>
    <x v="3"/>
    <s v="0241"/>
    <n v="0"/>
    <n v="0"/>
    <n v="2039"/>
    <n v="2007"/>
    <n v="-88.53"/>
    <n v="0"/>
    <s v="55-S2 - Retirement"/>
    <m/>
    <x v="1"/>
    <n v="2052"/>
    <b v="0"/>
  </r>
  <r>
    <x v="3"/>
    <s v="0241"/>
    <n v="0"/>
    <n v="0"/>
    <n v="2039"/>
    <n v="2009"/>
    <n v="-4719.68"/>
    <n v="0"/>
    <s v="55-S2 - Retirement"/>
    <m/>
    <x v="1"/>
    <n v="2052"/>
    <b v="0"/>
  </r>
  <r>
    <x v="3"/>
    <s v="0241"/>
    <n v="0"/>
    <n v="0"/>
    <n v="2039"/>
    <n v="2010"/>
    <n v="-766.09"/>
    <n v="0"/>
    <s v="55-S2 - Retirement"/>
    <m/>
    <x v="1"/>
    <n v="2052"/>
    <b v="0"/>
  </r>
  <r>
    <x v="3"/>
    <s v="0241"/>
    <n v="0"/>
    <n v="0"/>
    <n v="2040"/>
    <n v="1975"/>
    <n v="-13525.23"/>
    <n v="0"/>
    <s v="55-S2 - Retirement"/>
    <m/>
    <x v="1"/>
    <n v="2052"/>
    <b v="0"/>
  </r>
  <r>
    <x v="3"/>
    <s v="0241"/>
    <n v="0"/>
    <n v="0"/>
    <n v="2040"/>
    <n v="1981"/>
    <n v="-62211.87"/>
    <n v="0"/>
    <s v="55-S2 - Retirement"/>
    <m/>
    <x v="1"/>
    <n v="2052"/>
    <b v="0"/>
  </r>
  <r>
    <x v="3"/>
    <s v="0241"/>
    <n v="0"/>
    <n v="0"/>
    <n v="2040"/>
    <n v="1982"/>
    <n v="-404324.55"/>
    <n v="0"/>
    <s v="55-S2 - Retirement"/>
    <m/>
    <x v="1"/>
    <n v="2052"/>
    <b v="0"/>
  </r>
  <r>
    <x v="3"/>
    <s v="0241"/>
    <n v="0"/>
    <n v="0"/>
    <n v="2040"/>
    <n v="1983"/>
    <n v="-19817.78"/>
    <n v="0"/>
    <s v="55-S2 - Retirement"/>
    <m/>
    <x v="1"/>
    <n v="2052"/>
    <b v="0"/>
  </r>
  <r>
    <x v="3"/>
    <s v="0241"/>
    <n v="0"/>
    <n v="0"/>
    <n v="2040"/>
    <n v="1985"/>
    <n v="-1571.43"/>
    <n v="0"/>
    <s v="55-S2 - Retirement"/>
    <m/>
    <x v="1"/>
    <n v="2052"/>
    <b v="0"/>
  </r>
  <r>
    <x v="3"/>
    <s v="0241"/>
    <n v="0"/>
    <n v="0"/>
    <n v="2040"/>
    <n v="1987"/>
    <n v="-12011.7"/>
    <n v="0"/>
    <s v="55-S2 - Retirement"/>
    <m/>
    <x v="1"/>
    <n v="2052"/>
    <b v="0"/>
  </r>
  <r>
    <x v="3"/>
    <s v="0241"/>
    <n v="0"/>
    <n v="0"/>
    <n v="2040"/>
    <n v="1988"/>
    <n v="-9700.65"/>
    <n v="0"/>
    <s v="55-S2 - Retirement"/>
    <m/>
    <x v="1"/>
    <n v="2052"/>
    <b v="0"/>
  </r>
  <r>
    <x v="3"/>
    <s v="0241"/>
    <n v="0"/>
    <n v="0"/>
    <n v="2040"/>
    <n v="1989"/>
    <n v="-109.29"/>
    <n v="0"/>
    <s v="55-S2 - Retirement"/>
    <m/>
    <x v="1"/>
    <n v="2052"/>
    <b v="0"/>
  </r>
  <r>
    <x v="3"/>
    <s v="0241"/>
    <n v="0"/>
    <n v="0"/>
    <n v="2040"/>
    <n v="1990"/>
    <n v="-531.82000000000005"/>
    <n v="0"/>
    <s v="55-S2 - Retirement"/>
    <m/>
    <x v="1"/>
    <n v="2052"/>
    <b v="0"/>
  </r>
  <r>
    <x v="3"/>
    <s v="0241"/>
    <n v="0"/>
    <n v="0"/>
    <n v="2040"/>
    <n v="1991"/>
    <n v="-1881.65"/>
    <n v="0"/>
    <s v="55-S2 - Retirement"/>
    <m/>
    <x v="1"/>
    <n v="2052"/>
    <b v="0"/>
  </r>
  <r>
    <x v="3"/>
    <s v="0241"/>
    <n v="0"/>
    <n v="0"/>
    <n v="2040"/>
    <n v="1994"/>
    <n v="-123.07"/>
    <n v="0"/>
    <s v="55-S2 - Retirement"/>
    <m/>
    <x v="1"/>
    <n v="2052"/>
    <b v="0"/>
  </r>
  <r>
    <x v="3"/>
    <s v="0241"/>
    <n v="0"/>
    <n v="0"/>
    <n v="2040"/>
    <n v="1996"/>
    <n v="-265.38"/>
    <n v="0"/>
    <s v="55-S2 - Retirement"/>
    <m/>
    <x v="1"/>
    <n v="2052"/>
    <b v="0"/>
  </r>
  <r>
    <x v="3"/>
    <s v="0241"/>
    <n v="0"/>
    <n v="0"/>
    <n v="2040"/>
    <n v="1997"/>
    <n v="-836.84"/>
    <n v="0"/>
    <s v="55-S2 - Retirement"/>
    <m/>
    <x v="1"/>
    <n v="2052"/>
    <b v="0"/>
  </r>
  <r>
    <x v="3"/>
    <s v="0241"/>
    <n v="0"/>
    <n v="0"/>
    <n v="2040"/>
    <n v="1999"/>
    <n v="-292.2"/>
    <n v="0"/>
    <s v="55-S2 - Retirement"/>
    <m/>
    <x v="1"/>
    <n v="2052"/>
    <b v="0"/>
  </r>
  <r>
    <x v="3"/>
    <s v="0241"/>
    <n v="0"/>
    <n v="0"/>
    <n v="2040"/>
    <n v="2001"/>
    <n v="-1072.67"/>
    <n v="0"/>
    <s v="55-S2 - Retirement"/>
    <m/>
    <x v="1"/>
    <n v="2052"/>
    <b v="0"/>
  </r>
  <r>
    <x v="3"/>
    <s v="0241"/>
    <n v="0"/>
    <n v="0"/>
    <n v="2040"/>
    <n v="2003"/>
    <n v="-1648.28"/>
    <n v="0"/>
    <s v="55-S2 - Retirement"/>
    <m/>
    <x v="1"/>
    <n v="2052"/>
    <b v="0"/>
  </r>
  <r>
    <x v="3"/>
    <s v="0241"/>
    <n v="0"/>
    <n v="0"/>
    <n v="2040"/>
    <n v="2005"/>
    <n v="-69.16"/>
    <n v="0"/>
    <s v="55-S2 - Retirement"/>
    <m/>
    <x v="1"/>
    <n v="2052"/>
    <b v="0"/>
  </r>
  <r>
    <x v="3"/>
    <s v="0241"/>
    <n v="0"/>
    <n v="0"/>
    <n v="2040"/>
    <n v="2007"/>
    <n v="-94.69"/>
    <n v="0"/>
    <s v="55-S2 - Retirement"/>
    <m/>
    <x v="1"/>
    <n v="2052"/>
    <b v="0"/>
  </r>
  <r>
    <x v="3"/>
    <s v="0241"/>
    <n v="0"/>
    <n v="0"/>
    <n v="2040"/>
    <n v="2009"/>
    <n v="-5082.29"/>
    <n v="0"/>
    <s v="55-S2 - Retirement"/>
    <m/>
    <x v="1"/>
    <n v="2052"/>
    <b v="0"/>
  </r>
  <r>
    <x v="3"/>
    <s v="0241"/>
    <n v="0"/>
    <n v="0"/>
    <n v="2040"/>
    <n v="2010"/>
    <n v="-828.74"/>
    <n v="0"/>
    <s v="55-S2 - Retirement"/>
    <m/>
    <x v="1"/>
    <n v="2052"/>
    <b v="0"/>
  </r>
  <r>
    <x v="3"/>
    <s v="0241"/>
    <n v="0"/>
    <n v="0"/>
    <n v="2041"/>
    <n v="1975"/>
    <n v="-13163.93"/>
    <n v="0"/>
    <s v="55-S2 - Retirement"/>
    <m/>
    <x v="1"/>
    <n v="2052"/>
    <b v="0"/>
  </r>
  <r>
    <x v="3"/>
    <s v="0241"/>
    <n v="0"/>
    <n v="0"/>
    <n v="2041"/>
    <n v="1981"/>
    <n v="-61539.06"/>
    <n v="0"/>
    <s v="55-S2 - Retirement"/>
    <m/>
    <x v="1"/>
    <n v="2052"/>
    <b v="0"/>
  </r>
  <r>
    <x v="3"/>
    <s v="0241"/>
    <n v="0"/>
    <n v="0"/>
    <n v="2041"/>
    <n v="1982"/>
    <n v="-400913.84"/>
    <n v="0"/>
    <s v="55-S2 - Retirement"/>
    <m/>
    <x v="1"/>
    <n v="2052"/>
    <b v="0"/>
  </r>
  <r>
    <x v="3"/>
    <s v="0241"/>
    <n v="0"/>
    <n v="0"/>
    <n v="2041"/>
    <n v="1983"/>
    <n v="-19697.73"/>
    <n v="0"/>
    <s v="55-S2 - Retirement"/>
    <m/>
    <x v="1"/>
    <n v="2052"/>
    <b v="0"/>
  </r>
  <r>
    <x v="3"/>
    <s v="0241"/>
    <n v="0"/>
    <n v="0"/>
    <n v="2041"/>
    <n v="1985"/>
    <n v="-1569.4"/>
    <n v="0"/>
    <s v="55-S2 - Retirement"/>
    <m/>
    <x v="1"/>
    <n v="2052"/>
    <b v="0"/>
  </r>
  <r>
    <x v="3"/>
    <s v="0241"/>
    <n v="0"/>
    <n v="0"/>
    <n v="2041"/>
    <n v="1987"/>
    <n v="-12056.25"/>
    <n v="0"/>
    <s v="55-S2 - Retirement"/>
    <m/>
    <x v="1"/>
    <n v="2052"/>
    <b v="0"/>
  </r>
  <r>
    <x v="3"/>
    <s v="0241"/>
    <n v="0"/>
    <n v="0"/>
    <n v="2041"/>
    <n v="1988"/>
    <n v="-9759.82"/>
    <n v="0"/>
    <s v="55-S2 - Retirement"/>
    <m/>
    <x v="1"/>
    <n v="2052"/>
    <b v="0"/>
  </r>
  <r>
    <x v="3"/>
    <s v="0241"/>
    <n v="0"/>
    <n v="0"/>
    <n v="2041"/>
    <n v="1989"/>
    <n v="-110.22"/>
    <n v="0"/>
    <s v="55-S2 - Retirement"/>
    <m/>
    <x v="1"/>
    <n v="2052"/>
    <b v="0"/>
  </r>
  <r>
    <x v="3"/>
    <s v="0241"/>
    <n v="0"/>
    <n v="0"/>
    <n v="2041"/>
    <n v="1990"/>
    <n v="-537.63"/>
    <n v="0"/>
    <s v="55-S2 - Retirement"/>
    <m/>
    <x v="1"/>
    <n v="2052"/>
    <b v="0"/>
  </r>
  <r>
    <x v="3"/>
    <s v="0241"/>
    <n v="0"/>
    <n v="0"/>
    <n v="2041"/>
    <n v="1991"/>
    <n v="-1908.57"/>
    <n v="0"/>
    <s v="55-S2 - Retirement"/>
    <m/>
    <x v="1"/>
    <n v="2052"/>
    <b v="0"/>
  </r>
  <r>
    <x v="3"/>
    <s v="0241"/>
    <n v="0"/>
    <n v="0"/>
    <n v="2041"/>
    <n v="1994"/>
    <n v="-125.7"/>
    <n v="0"/>
    <s v="55-S2 - Retirement"/>
    <m/>
    <x v="1"/>
    <n v="2052"/>
    <b v="0"/>
  </r>
  <r>
    <x v="3"/>
    <s v="0241"/>
    <n v="0"/>
    <n v="0"/>
    <n v="2041"/>
    <n v="1996"/>
    <n v="-272.67"/>
    <n v="0"/>
    <s v="55-S2 - Retirement"/>
    <m/>
    <x v="1"/>
    <n v="2052"/>
    <b v="0"/>
  </r>
  <r>
    <x v="3"/>
    <s v="0241"/>
    <n v="0"/>
    <n v="0"/>
    <n v="2041"/>
    <n v="1997"/>
    <n v="-862.31"/>
    <n v="0"/>
    <s v="55-S2 - Retirement"/>
    <m/>
    <x v="1"/>
    <n v="2052"/>
    <b v="0"/>
  </r>
  <r>
    <x v="3"/>
    <s v="0241"/>
    <n v="0"/>
    <n v="0"/>
    <n v="2041"/>
    <n v="1999"/>
    <n v="-302.54000000000002"/>
    <n v="0"/>
    <s v="55-S2 - Retirement"/>
    <m/>
    <x v="1"/>
    <n v="2052"/>
    <b v="0"/>
  </r>
  <r>
    <x v="3"/>
    <s v="0241"/>
    <n v="0"/>
    <n v="0"/>
    <n v="2041"/>
    <n v="2001"/>
    <n v="-1117.22"/>
    <n v="0"/>
    <s v="55-S2 - Retirement"/>
    <m/>
    <x v="1"/>
    <n v="2052"/>
    <b v="0"/>
  </r>
  <r>
    <x v="3"/>
    <s v="0241"/>
    <n v="0"/>
    <n v="0"/>
    <n v="2041"/>
    <n v="2003"/>
    <n v="-1728.02"/>
    <n v="0"/>
    <s v="55-S2 - Retirement"/>
    <m/>
    <x v="1"/>
    <n v="2052"/>
    <b v="0"/>
  </r>
  <r>
    <x v="3"/>
    <s v="0241"/>
    <n v="0"/>
    <n v="0"/>
    <n v="2041"/>
    <n v="2005"/>
    <n v="-73"/>
    <n v="0"/>
    <s v="55-S2 - Retirement"/>
    <m/>
    <x v="1"/>
    <n v="2052"/>
    <b v="0"/>
  </r>
  <r>
    <x v="3"/>
    <s v="0241"/>
    <n v="0"/>
    <n v="0"/>
    <n v="2041"/>
    <n v="2007"/>
    <n v="-100.86"/>
    <n v="0"/>
    <s v="55-S2 - Retirement"/>
    <m/>
    <x v="1"/>
    <n v="2052"/>
    <b v="0"/>
  </r>
  <r>
    <x v="3"/>
    <s v="0241"/>
    <n v="0"/>
    <n v="0"/>
    <n v="2041"/>
    <n v="2009"/>
    <n v="-5448.85"/>
    <n v="0"/>
    <s v="55-S2 - Retirement"/>
    <m/>
    <x v="1"/>
    <n v="2052"/>
    <b v="0"/>
  </r>
  <r>
    <x v="3"/>
    <s v="0241"/>
    <n v="0"/>
    <n v="0"/>
    <n v="2041"/>
    <n v="2010"/>
    <n v="-892.41"/>
    <n v="0"/>
    <s v="55-S2 - Retirement"/>
    <m/>
    <x v="1"/>
    <n v="2052"/>
    <b v="0"/>
  </r>
  <r>
    <x v="3"/>
    <s v="0241"/>
    <n v="0"/>
    <n v="0"/>
    <n v="2042"/>
    <n v="1975"/>
    <n v="-12775.13"/>
    <n v="0"/>
    <s v="55-S2 - Retirement"/>
    <m/>
    <x v="1"/>
    <n v="2052"/>
    <b v="0"/>
  </r>
  <r>
    <x v="3"/>
    <s v="0241"/>
    <n v="0"/>
    <n v="0"/>
    <n v="2042"/>
    <n v="1981"/>
    <n v="-60670.92"/>
    <n v="0"/>
    <s v="55-S2 - Retirement"/>
    <m/>
    <x v="1"/>
    <n v="2052"/>
    <b v="0"/>
  </r>
  <r>
    <x v="3"/>
    <s v="0241"/>
    <n v="0"/>
    <n v="0"/>
    <n v="2042"/>
    <n v="1982"/>
    <n v="-396578"/>
    <n v="0"/>
    <s v="55-S2 - Retirement"/>
    <m/>
    <x v="1"/>
    <n v="2052"/>
    <b v="0"/>
  </r>
  <r>
    <x v="3"/>
    <s v="0241"/>
    <n v="0"/>
    <n v="0"/>
    <n v="2042"/>
    <n v="1983"/>
    <n v="-19531.57"/>
    <n v="0"/>
    <s v="55-S2 - Retirement"/>
    <m/>
    <x v="1"/>
    <n v="2052"/>
    <b v="0"/>
  </r>
  <r>
    <x v="3"/>
    <s v="0241"/>
    <n v="0"/>
    <n v="0"/>
    <n v="2042"/>
    <n v="1985"/>
    <n v="-1563.59"/>
    <n v="0"/>
    <s v="55-S2 - Retirement"/>
    <m/>
    <x v="1"/>
    <n v="2052"/>
    <b v="0"/>
  </r>
  <r>
    <x v="3"/>
    <s v="0241"/>
    <n v="0"/>
    <n v="0"/>
    <n v="2042"/>
    <n v="1987"/>
    <n v="-12071.91"/>
    <n v="0"/>
    <s v="55-S2 - Retirement"/>
    <m/>
    <x v="1"/>
    <n v="2052"/>
    <b v="0"/>
  </r>
  <r>
    <x v="3"/>
    <s v="0241"/>
    <n v="0"/>
    <n v="0"/>
    <n v="2042"/>
    <n v="1988"/>
    <n v="-9796.01"/>
    <n v="0"/>
    <s v="55-S2 - Retirement"/>
    <m/>
    <x v="1"/>
    <n v="2052"/>
    <b v="0"/>
  </r>
  <r>
    <x v="3"/>
    <s v="0241"/>
    <n v="0"/>
    <n v="0"/>
    <n v="2042"/>
    <n v="1989"/>
    <n v="-110.89"/>
    <n v="0"/>
    <s v="55-S2 - Retirement"/>
    <m/>
    <x v="1"/>
    <n v="2052"/>
    <b v="0"/>
  </r>
  <r>
    <x v="3"/>
    <s v="0241"/>
    <n v="0"/>
    <n v="0"/>
    <n v="2042"/>
    <n v="1990"/>
    <n v="-542.21"/>
    <n v="0"/>
    <s v="55-S2 - Retirement"/>
    <m/>
    <x v="1"/>
    <n v="2052"/>
    <b v="0"/>
  </r>
  <r>
    <x v="3"/>
    <s v="0241"/>
    <n v="0"/>
    <n v="0"/>
    <n v="2042"/>
    <n v="1991"/>
    <n v="-1929.43"/>
    <n v="0"/>
    <s v="55-S2 - Retirement"/>
    <m/>
    <x v="1"/>
    <n v="2052"/>
    <b v="0"/>
  </r>
  <r>
    <x v="3"/>
    <s v="0241"/>
    <n v="0"/>
    <n v="0"/>
    <n v="2042"/>
    <n v="1994"/>
    <n v="-128.05000000000001"/>
    <n v="0"/>
    <s v="55-S2 - Retirement"/>
    <m/>
    <x v="1"/>
    <n v="2052"/>
    <b v="0"/>
  </r>
  <r>
    <x v="3"/>
    <s v="0241"/>
    <n v="0"/>
    <n v="0"/>
    <n v="2042"/>
    <n v="1996"/>
    <n v="-279.19"/>
    <n v="0"/>
    <s v="55-S2 - Retirement"/>
    <m/>
    <x v="1"/>
    <n v="2052"/>
    <b v="0"/>
  </r>
  <r>
    <x v="3"/>
    <s v="0241"/>
    <n v="0"/>
    <n v="0"/>
    <n v="2042"/>
    <n v="1997"/>
    <n v="-885.97"/>
    <n v="0"/>
    <s v="55-S2 - Retirement"/>
    <m/>
    <x v="1"/>
    <n v="2052"/>
    <b v="0"/>
  </r>
  <r>
    <x v="3"/>
    <s v="0241"/>
    <n v="0"/>
    <n v="0"/>
    <n v="2042"/>
    <n v="1999"/>
    <n v="-312.37"/>
    <n v="0"/>
    <s v="55-S2 - Retirement"/>
    <m/>
    <x v="1"/>
    <n v="2052"/>
    <b v="0"/>
  </r>
  <r>
    <x v="3"/>
    <s v="0241"/>
    <n v="0"/>
    <n v="0"/>
    <n v="2042"/>
    <n v="2001"/>
    <n v="-1160.1400000000001"/>
    <n v="0"/>
    <s v="55-S2 - Retirement"/>
    <m/>
    <x v="1"/>
    <n v="2052"/>
    <b v="0"/>
  </r>
  <r>
    <x v="3"/>
    <s v="0241"/>
    <n v="0"/>
    <n v="0"/>
    <n v="2042"/>
    <n v="2003"/>
    <n v="-1809.99"/>
    <n v="0"/>
    <s v="55-S2 - Retirement"/>
    <m/>
    <x v="1"/>
    <n v="2052"/>
    <b v="0"/>
  </r>
  <r>
    <x v="3"/>
    <s v="0241"/>
    <n v="0"/>
    <n v="0"/>
    <n v="2042"/>
    <n v="2005"/>
    <n v="-76.78"/>
    <n v="0"/>
    <s v="55-S2 - Retirement"/>
    <m/>
    <x v="1"/>
    <n v="2052"/>
    <b v="0"/>
  </r>
  <r>
    <x v="3"/>
    <s v="0241"/>
    <n v="0"/>
    <n v="0"/>
    <n v="2042"/>
    <n v="2007"/>
    <n v="-106.84"/>
    <n v="0"/>
    <s v="55-S2 - Retirement"/>
    <m/>
    <x v="1"/>
    <n v="2052"/>
    <b v="0"/>
  </r>
  <r>
    <x v="3"/>
    <s v="0241"/>
    <n v="0"/>
    <n v="0"/>
    <n v="2042"/>
    <n v="2009"/>
    <n v="-5828.08"/>
    <n v="0"/>
    <s v="55-S2 - Retirement"/>
    <m/>
    <x v="1"/>
    <n v="2052"/>
    <b v="0"/>
  </r>
  <r>
    <x v="3"/>
    <s v="0241"/>
    <n v="0"/>
    <n v="0"/>
    <n v="2042"/>
    <n v="2010"/>
    <n v="-956.78"/>
    <n v="0"/>
    <s v="55-S2 - Retirement"/>
    <m/>
    <x v="1"/>
    <n v="2052"/>
    <b v="0"/>
  </r>
  <r>
    <x v="3"/>
    <s v="0241"/>
    <n v="0"/>
    <n v="0"/>
    <n v="2043"/>
    <n v="1975"/>
    <n v="-12373.07"/>
    <n v="0"/>
    <s v="55-S2 - Retirement"/>
    <m/>
    <x v="1"/>
    <n v="2052"/>
    <b v="0"/>
  </r>
  <r>
    <x v="3"/>
    <s v="0241"/>
    <n v="0"/>
    <n v="0"/>
    <n v="2043"/>
    <n v="1981"/>
    <n v="-59704.75"/>
    <n v="0"/>
    <s v="55-S2 - Retirement"/>
    <m/>
    <x v="1"/>
    <n v="2052"/>
    <b v="0"/>
  </r>
  <r>
    <x v="3"/>
    <s v="0241"/>
    <n v="0"/>
    <n v="0"/>
    <n v="2043"/>
    <n v="1982"/>
    <n v="-390983.41"/>
    <n v="0"/>
    <s v="55-S2 - Retirement"/>
    <m/>
    <x v="1"/>
    <n v="2052"/>
    <b v="0"/>
  </r>
  <r>
    <x v="3"/>
    <s v="0241"/>
    <n v="0"/>
    <n v="0"/>
    <n v="2043"/>
    <n v="1983"/>
    <n v="-19320.34"/>
    <n v="0"/>
    <s v="55-S2 - Retirement"/>
    <m/>
    <x v="1"/>
    <n v="2052"/>
    <b v="0"/>
  </r>
  <r>
    <x v="3"/>
    <s v="0241"/>
    <n v="0"/>
    <n v="0"/>
    <n v="2043"/>
    <n v="1985"/>
    <n v="-1554.12"/>
    <n v="0"/>
    <s v="55-S2 - Retirement"/>
    <m/>
    <x v="1"/>
    <n v="2052"/>
    <b v="0"/>
  </r>
  <r>
    <x v="3"/>
    <s v="0241"/>
    <n v="0"/>
    <n v="0"/>
    <n v="2043"/>
    <n v="1987"/>
    <n v="-12056.25"/>
    <n v="0"/>
    <s v="55-S2 - Retirement"/>
    <m/>
    <x v="1"/>
    <n v="2052"/>
    <b v="0"/>
  </r>
  <r>
    <x v="3"/>
    <s v="0241"/>
    <n v="0"/>
    <n v="0"/>
    <n v="2043"/>
    <n v="1988"/>
    <n v="-9808.74"/>
    <n v="0"/>
    <s v="55-S2 - Retirement"/>
    <m/>
    <x v="1"/>
    <n v="2052"/>
    <b v="0"/>
  </r>
  <r>
    <x v="3"/>
    <s v="0241"/>
    <n v="0"/>
    <n v="0"/>
    <n v="2043"/>
    <n v="1989"/>
    <n v="-111.3"/>
    <n v="0"/>
    <s v="55-S2 - Retirement"/>
    <m/>
    <x v="1"/>
    <n v="2052"/>
    <b v="0"/>
  </r>
  <r>
    <x v="3"/>
    <s v="0241"/>
    <n v="0"/>
    <n v="0"/>
    <n v="2043"/>
    <n v="1990"/>
    <n v="-545.51"/>
    <n v="0"/>
    <s v="55-S2 - Retirement"/>
    <m/>
    <x v="1"/>
    <n v="2052"/>
    <b v="0"/>
  </r>
  <r>
    <x v="3"/>
    <s v="0241"/>
    <n v="0"/>
    <n v="0"/>
    <n v="2043"/>
    <n v="1991"/>
    <n v="-1945.84"/>
    <n v="0"/>
    <s v="55-S2 - Retirement"/>
    <m/>
    <x v="1"/>
    <n v="2052"/>
    <b v="0"/>
  </r>
  <r>
    <x v="3"/>
    <s v="0241"/>
    <n v="0"/>
    <n v="0"/>
    <n v="2043"/>
    <n v="1994"/>
    <n v="-130.12"/>
    <n v="0"/>
    <s v="55-S2 - Retirement"/>
    <m/>
    <x v="1"/>
    <n v="2052"/>
    <b v="0"/>
  </r>
  <r>
    <x v="3"/>
    <s v="0241"/>
    <n v="0"/>
    <n v="0"/>
    <n v="2043"/>
    <n v="1996"/>
    <n v="-285.14"/>
    <n v="0"/>
    <s v="55-S2 - Retirement"/>
    <m/>
    <x v="1"/>
    <n v="2052"/>
    <b v="0"/>
  </r>
  <r>
    <x v="3"/>
    <s v="0241"/>
    <n v="0"/>
    <n v="0"/>
    <n v="2043"/>
    <n v="1997"/>
    <n v="-907.17"/>
    <n v="0"/>
    <s v="55-S2 - Retirement"/>
    <m/>
    <x v="1"/>
    <n v="2052"/>
    <b v="0"/>
  </r>
  <r>
    <x v="3"/>
    <s v="0241"/>
    <n v="0"/>
    <n v="0"/>
    <n v="2043"/>
    <n v="1999"/>
    <n v="-321.88"/>
    <n v="0"/>
    <s v="55-S2 - Retirement"/>
    <m/>
    <x v="1"/>
    <n v="2052"/>
    <b v="0"/>
  </r>
  <r>
    <x v="3"/>
    <s v="0241"/>
    <n v="0"/>
    <n v="0"/>
    <n v="2043"/>
    <n v="2001"/>
    <n v="-1201.22"/>
    <n v="0"/>
    <s v="55-S2 - Retirement"/>
    <m/>
    <x v="1"/>
    <n v="2052"/>
    <b v="0"/>
  </r>
  <r>
    <x v="3"/>
    <s v="0241"/>
    <n v="0"/>
    <n v="0"/>
    <n v="2043"/>
    <n v="2003"/>
    <n v="-1885.16"/>
    <n v="0"/>
    <s v="55-S2 - Retirement"/>
    <m/>
    <x v="1"/>
    <n v="2052"/>
    <b v="0"/>
  </r>
  <r>
    <x v="3"/>
    <s v="0241"/>
    <n v="0"/>
    <n v="0"/>
    <n v="2043"/>
    <n v="2005"/>
    <n v="-80.5"/>
    <n v="0"/>
    <s v="55-S2 - Retirement"/>
    <m/>
    <x v="1"/>
    <n v="2052"/>
    <b v="0"/>
  </r>
  <r>
    <x v="3"/>
    <s v="0241"/>
    <n v="0"/>
    <n v="0"/>
    <n v="2043"/>
    <n v="2007"/>
    <n v="-112.77"/>
    <n v="0"/>
    <s v="55-S2 - Retirement"/>
    <m/>
    <x v="1"/>
    <n v="2052"/>
    <b v="0"/>
  </r>
  <r>
    <x v="3"/>
    <s v="0241"/>
    <n v="0"/>
    <n v="0"/>
    <n v="2043"/>
    <n v="2009"/>
    <n v="-6207.89"/>
    <n v="0"/>
    <s v="55-S2 - Retirement"/>
    <m/>
    <x v="1"/>
    <n v="2052"/>
    <b v="0"/>
  </r>
  <r>
    <x v="3"/>
    <s v="0241"/>
    <n v="0"/>
    <n v="0"/>
    <n v="2043"/>
    <n v="2010"/>
    <n v="-1023.37"/>
    <n v="0"/>
    <s v="55-S2 - Retirement"/>
    <m/>
    <x v="1"/>
    <n v="2052"/>
    <b v="0"/>
  </r>
  <r>
    <x v="3"/>
    <s v="0241"/>
    <n v="0"/>
    <n v="0"/>
    <n v="2044"/>
    <n v="1975"/>
    <n v="-11951.2"/>
    <n v="0"/>
    <s v="55-S2 - Retirement"/>
    <m/>
    <x v="1"/>
    <n v="2052"/>
    <b v="0"/>
  </r>
  <r>
    <x v="3"/>
    <s v="0241"/>
    <n v="0"/>
    <n v="0"/>
    <n v="2044"/>
    <n v="1981"/>
    <n v="-58607.74"/>
    <n v="0"/>
    <s v="55-S2 - Retirement"/>
    <m/>
    <x v="1"/>
    <n v="2052"/>
    <b v="0"/>
  </r>
  <r>
    <x v="3"/>
    <s v="0241"/>
    <n v="0"/>
    <n v="0"/>
    <n v="2044"/>
    <n v="1982"/>
    <n v="-384757.1"/>
    <n v="0"/>
    <s v="55-S2 - Retirement"/>
    <m/>
    <x v="1"/>
    <n v="2052"/>
    <b v="0"/>
  </r>
  <r>
    <x v="3"/>
    <s v="0241"/>
    <n v="0"/>
    <n v="0"/>
    <n v="2044"/>
    <n v="1983"/>
    <n v="-19047.78"/>
    <n v="0"/>
    <s v="55-S2 - Retirement"/>
    <m/>
    <x v="1"/>
    <n v="2052"/>
    <b v="0"/>
  </r>
  <r>
    <x v="3"/>
    <s v="0241"/>
    <n v="0"/>
    <n v="0"/>
    <n v="2044"/>
    <n v="1985"/>
    <n v="-1541.01"/>
    <n v="0"/>
    <s v="55-S2 - Retirement"/>
    <m/>
    <x v="1"/>
    <n v="2052"/>
    <b v="0"/>
  </r>
  <r>
    <x v="3"/>
    <s v="0241"/>
    <n v="0"/>
    <n v="0"/>
    <n v="2044"/>
    <n v="1987"/>
    <n v="-12011.68"/>
    <n v="0"/>
    <s v="55-S2 - Retirement"/>
    <m/>
    <x v="1"/>
    <n v="2052"/>
    <b v="0"/>
  </r>
  <r>
    <x v="3"/>
    <s v="0241"/>
    <n v="0"/>
    <n v="0"/>
    <n v="2044"/>
    <n v="1988"/>
    <n v="-9796.01"/>
    <n v="0"/>
    <s v="55-S2 - Retirement"/>
    <m/>
    <x v="1"/>
    <n v="2052"/>
    <b v="0"/>
  </r>
  <r>
    <x v="3"/>
    <s v="0241"/>
    <n v="0"/>
    <n v="0"/>
    <n v="2044"/>
    <n v="1989"/>
    <n v="-111.45"/>
    <n v="0"/>
    <s v="55-S2 - Retirement"/>
    <m/>
    <x v="1"/>
    <n v="2052"/>
    <b v="0"/>
  </r>
  <r>
    <x v="3"/>
    <s v="0241"/>
    <n v="0"/>
    <n v="0"/>
    <n v="2044"/>
    <n v="1990"/>
    <n v="-547.54"/>
    <n v="0"/>
    <s v="55-S2 - Retirement"/>
    <m/>
    <x v="1"/>
    <n v="2052"/>
    <b v="0"/>
  </r>
  <r>
    <x v="3"/>
    <s v="0241"/>
    <n v="0"/>
    <n v="0"/>
    <n v="2044"/>
    <n v="1991"/>
    <n v="-1957.71"/>
    <n v="0"/>
    <s v="55-S2 - Retirement"/>
    <m/>
    <x v="1"/>
    <n v="2052"/>
    <b v="0"/>
  </r>
  <r>
    <x v="3"/>
    <s v="0241"/>
    <n v="0"/>
    <n v="0"/>
    <n v="2044"/>
    <n v="1994"/>
    <n v="-131.97999999999999"/>
    <n v="0"/>
    <s v="55-S2 - Retirement"/>
    <m/>
    <x v="1"/>
    <n v="2052"/>
    <b v="0"/>
  </r>
  <r>
    <x v="3"/>
    <s v="0241"/>
    <n v="0"/>
    <n v="0"/>
    <n v="2044"/>
    <n v="1996"/>
    <n v="-290.47000000000003"/>
    <n v="0"/>
    <s v="55-S2 - Retirement"/>
    <m/>
    <x v="1"/>
    <n v="2052"/>
    <b v="0"/>
  </r>
  <r>
    <x v="3"/>
    <s v="0241"/>
    <n v="0"/>
    <n v="0"/>
    <n v="2044"/>
    <n v="1997"/>
    <n v="-926.49"/>
    <n v="0"/>
    <s v="55-S2 - Retirement"/>
    <m/>
    <x v="1"/>
    <n v="2052"/>
    <b v="0"/>
  </r>
  <r>
    <x v="3"/>
    <s v="0241"/>
    <n v="0"/>
    <n v="0"/>
    <n v="2044"/>
    <n v="1999"/>
    <n v="-330.71"/>
    <n v="0"/>
    <s v="55-S2 - Retirement"/>
    <m/>
    <x v="1"/>
    <n v="2052"/>
    <b v="0"/>
  </r>
  <r>
    <x v="3"/>
    <s v="0241"/>
    <n v="0"/>
    <n v="0"/>
    <n v="2044"/>
    <n v="2001"/>
    <n v="-1240.26"/>
    <n v="0"/>
    <s v="55-S2 - Retirement"/>
    <m/>
    <x v="1"/>
    <n v="2052"/>
    <b v="0"/>
  </r>
  <r>
    <x v="3"/>
    <s v="0241"/>
    <n v="0"/>
    <n v="0"/>
    <n v="2044"/>
    <n v="2003"/>
    <n v="-1957.58"/>
    <n v="0"/>
    <s v="55-S2 - Retirement"/>
    <m/>
    <x v="1"/>
    <n v="2052"/>
    <b v="0"/>
  </r>
  <r>
    <x v="3"/>
    <s v="0241"/>
    <n v="0"/>
    <n v="0"/>
    <n v="2044"/>
    <n v="2005"/>
    <n v="-84.32"/>
    <n v="0"/>
    <s v="55-S2 - Retirement"/>
    <m/>
    <x v="1"/>
    <n v="2052"/>
    <b v="0"/>
  </r>
  <r>
    <x v="3"/>
    <s v="0241"/>
    <n v="0"/>
    <n v="0"/>
    <n v="2044"/>
    <n v="2007"/>
    <n v="-118.61"/>
    <n v="0"/>
    <s v="55-S2 - Retirement"/>
    <m/>
    <x v="1"/>
    <n v="2052"/>
    <b v="0"/>
  </r>
  <r>
    <x v="3"/>
    <s v="0241"/>
    <n v="0"/>
    <n v="0"/>
    <n v="2044"/>
    <n v="2009"/>
    <n v="-6575.9"/>
    <n v="0"/>
    <s v="55-S2 - Retirement"/>
    <m/>
    <x v="1"/>
    <n v="2052"/>
    <b v="0"/>
  </r>
  <r>
    <x v="3"/>
    <s v="0241"/>
    <n v="0"/>
    <n v="0"/>
    <n v="2044"/>
    <n v="2010"/>
    <n v="-1090.06"/>
    <n v="0"/>
    <s v="55-S2 - Retirement"/>
    <m/>
    <x v="1"/>
    <n v="2052"/>
    <b v="0"/>
  </r>
  <r>
    <x v="3"/>
    <s v="0241"/>
    <n v="0"/>
    <n v="0"/>
    <n v="2045"/>
    <n v="1975"/>
    <n v="-11506.56"/>
    <n v="0"/>
    <s v="55-S2 - Retirement"/>
    <m/>
    <x v="1"/>
    <n v="2052"/>
    <b v="0"/>
  </r>
  <r>
    <x v="3"/>
    <s v="0241"/>
    <n v="0"/>
    <n v="0"/>
    <n v="2045"/>
    <n v="1981"/>
    <n v="-57385.599999999999"/>
    <n v="0"/>
    <s v="55-S2 - Retirement"/>
    <m/>
    <x v="1"/>
    <n v="2052"/>
    <b v="0"/>
  </r>
  <r>
    <x v="3"/>
    <s v="0241"/>
    <n v="0"/>
    <n v="0"/>
    <n v="2045"/>
    <n v="1982"/>
    <n v="-377687.59"/>
    <n v="0"/>
    <s v="55-S2 - Retirement"/>
    <m/>
    <x v="1"/>
    <n v="2052"/>
    <b v="0"/>
  </r>
  <r>
    <x v="3"/>
    <s v="0241"/>
    <n v="0"/>
    <n v="0"/>
    <n v="2045"/>
    <n v="1983"/>
    <n v="-18744.45"/>
    <n v="0"/>
    <s v="55-S2 - Retirement"/>
    <m/>
    <x v="1"/>
    <n v="2052"/>
    <b v="0"/>
  </r>
  <r>
    <x v="3"/>
    <s v="0241"/>
    <n v="0"/>
    <n v="0"/>
    <n v="2045"/>
    <n v="1985"/>
    <n v="-1524.35"/>
    <n v="0"/>
    <s v="55-S2 - Retirement"/>
    <m/>
    <x v="1"/>
    <n v="2052"/>
    <b v="0"/>
  </r>
  <r>
    <x v="3"/>
    <s v="0241"/>
    <n v="0"/>
    <n v="0"/>
    <n v="2045"/>
    <n v="1987"/>
    <n v="-11938.91"/>
    <n v="0"/>
    <s v="55-S2 - Retirement"/>
    <m/>
    <x v="1"/>
    <n v="2052"/>
    <b v="0"/>
  </r>
  <r>
    <x v="3"/>
    <s v="0241"/>
    <n v="0"/>
    <n v="0"/>
    <n v="2045"/>
    <n v="1988"/>
    <n v="-9759.7999999999993"/>
    <n v="0"/>
    <s v="55-S2 - Retirement"/>
    <m/>
    <x v="1"/>
    <n v="2052"/>
    <b v="0"/>
  </r>
  <r>
    <x v="3"/>
    <s v="0241"/>
    <n v="0"/>
    <n v="0"/>
    <n v="2045"/>
    <n v="1989"/>
    <n v="-111.3"/>
    <n v="0"/>
    <s v="55-S2 - Retirement"/>
    <m/>
    <x v="1"/>
    <n v="2052"/>
    <b v="0"/>
  </r>
  <r>
    <x v="3"/>
    <s v="0241"/>
    <n v="0"/>
    <n v="0"/>
    <n v="2045"/>
    <n v="1990"/>
    <n v="-548.25"/>
    <n v="0"/>
    <s v="55-S2 - Retirement"/>
    <m/>
    <x v="1"/>
    <n v="2052"/>
    <b v="0"/>
  </r>
  <r>
    <x v="3"/>
    <s v="0241"/>
    <n v="0"/>
    <n v="0"/>
    <n v="2045"/>
    <n v="1991"/>
    <n v="-1964.97"/>
    <n v="0"/>
    <s v="55-S2 - Retirement"/>
    <m/>
    <x v="1"/>
    <n v="2052"/>
    <b v="0"/>
  </r>
  <r>
    <x v="3"/>
    <s v="0241"/>
    <n v="0"/>
    <n v="0"/>
    <n v="2045"/>
    <n v="1994"/>
    <n v="-133.43"/>
    <n v="0"/>
    <s v="55-S2 - Retirement"/>
    <m/>
    <x v="1"/>
    <n v="2052"/>
    <b v="0"/>
  </r>
  <r>
    <x v="3"/>
    <s v="0241"/>
    <n v="0"/>
    <n v="0"/>
    <n v="2045"/>
    <n v="1996"/>
    <n v="-295.18"/>
    <n v="0"/>
    <s v="55-S2 - Retirement"/>
    <m/>
    <x v="1"/>
    <n v="2052"/>
    <b v="0"/>
  </r>
  <r>
    <x v="3"/>
    <s v="0241"/>
    <n v="0"/>
    <n v="0"/>
    <n v="2045"/>
    <n v="1997"/>
    <n v="-943.83"/>
    <n v="0"/>
    <s v="55-S2 - Retirement"/>
    <m/>
    <x v="1"/>
    <n v="2052"/>
    <b v="0"/>
  </r>
  <r>
    <x v="3"/>
    <s v="0241"/>
    <n v="0"/>
    <n v="0"/>
    <n v="2045"/>
    <n v="1999"/>
    <n v="-338.63"/>
    <n v="0"/>
    <s v="55-S2 - Retirement"/>
    <m/>
    <x v="1"/>
    <n v="2052"/>
    <b v="0"/>
  </r>
  <r>
    <x v="3"/>
    <s v="0241"/>
    <n v="0"/>
    <n v="0"/>
    <n v="2045"/>
    <n v="2001"/>
    <n v="-1278"/>
    <n v="0"/>
    <s v="55-S2 - Retirement"/>
    <m/>
    <x v="1"/>
    <n v="2052"/>
    <b v="0"/>
  </r>
  <r>
    <x v="3"/>
    <s v="0241"/>
    <n v="0"/>
    <n v="0"/>
    <n v="2045"/>
    <n v="2003"/>
    <n v="-2026.9"/>
    <n v="0"/>
    <s v="55-S2 - Retirement"/>
    <m/>
    <x v="1"/>
    <n v="2052"/>
    <b v="0"/>
  </r>
  <r>
    <x v="3"/>
    <s v="0241"/>
    <n v="0"/>
    <n v="0"/>
    <n v="2045"/>
    <n v="2005"/>
    <n v="-87.82"/>
    <n v="0"/>
    <s v="55-S2 - Retirement"/>
    <m/>
    <x v="1"/>
    <n v="2052"/>
    <b v="0"/>
  </r>
  <r>
    <x v="3"/>
    <s v="0241"/>
    <n v="0"/>
    <n v="0"/>
    <n v="2045"/>
    <n v="2007"/>
    <n v="-124.35"/>
    <n v="0"/>
    <s v="55-S2 - Retirement"/>
    <m/>
    <x v="1"/>
    <n v="2052"/>
    <b v="0"/>
  </r>
  <r>
    <x v="3"/>
    <s v="0241"/>
    <n v="0"/>
    <n v="0"/>
    <n v="2045"/>
    <n v="2009"/>
    <n v="-6940.75"/>
    <n v="0"/>
    <s v="55-S2 - Retirement"/>
    <m/>
    <x v="1"/>
    <n v="2052"/>
    <b v="0"/>
  </r>
  <r>
    <x v="3"/>
    <s v="0241"/>
    <n v="0"/>
    <n v="0"/>
    <n v="2045"/>
    <n v="2010"/>
    <n v="-1154.68"/>
    <n v="0"/>
    <s v="55-S2 - Retirement"/>
    <m/>
    <x v="1"/>
    <n v="2052"/>
    <b v="0"/>
  </r>
  <r>
    <x v="3"/>
    <s v="0241"/>
    <n v="0"/>
    <n v="0"/>
    <n v="2046"/>
    <n v="1975"/>
    <n v="-11048.25"/>
    <n v="0"/>
    <s v="55-S2 - Retirement"/>
    <m/>
    <x v="1"/>
    <n v="2052"/>
    <b v="0"/>
  </r>
  <r>
    <x v="3"/>
    <s v="0241"/>
    <n v="0"/>
    <n v="0"/>
    <n v="2046"/>
    <n v="1981"/>
    <n v="-56044.62"/>
    <n v="0"/>
    <s v="55-S2 - Retirement"/>
    <m/>
    <x v="1"/>
    <n v="2052"/>
    <b v="0"/>
  </r>
  <r>
    <x v="3"/>
    <s v="0241"/>
    <n v="0"/>
    <n v="0"/>
    <n v="2046"/>
    <n v="1982"/>
    <n v="-369811.71"/>
    <n v="0"/>
    <s v="55-S2 - Retirement"/>
    <m/>
    <x v="1"/>
    <n v="2052"/>
    <b v="0"/>
  </r>
  <r>
    <x v="3"/>
    <s v="0241"/>
    <n v="0"/>
    <n v="0"/>
    <n v="2046"/>
    <n v="1983"/>
    <n v="-18400.04"/>
    <n v="0"/>
    <s v="55-S2 - Retirement"/>
    <m/>
    <x v="1"/>
    <n v="2052"/>
    <b v="0"/>
  </r>
  <r>
    <x v="3"/>
    <s v="0241"/>
    <n v="0"/>
    <n v="0"/>
    <n v="2046"/>
    <n v="1985"/>
    <n v="-1502.84"/>
    <n v="0"/>
    <s v="55-S2 - Retirement"/>
    <m/>
    <x v="1"/>
    <n v="2052"/>
    <b v="0"/>
  </r>
  <r>
    <x v="3"/>
    <s v="0241"/>
    <n v="0"/>
    <n v="0"/>
    <n v="2046"/>
    <n v="1987"/>
    <n v="-11838.2"/>
    <n v="0"/>
    <s v="55-S2 - Retirement"/>
    <m/>
    <x v="1"/>
    <n v="2052"/>
    <b v="0"/>
  </r>
  <r>
    <x v="3"/>
    <s v="0241"/>
    <n v="0"/>
    <n v="0"/>
    <n v="2046"/>
    <n v="1988"/>
    <n v="-9700.67"/>
    <n v="0"/>
    <s v="55-S2 - Retirement"/>
    <m/>
    <x v="1"/>
    <n v="2052"/>
    <b v="0"/>
  </r>
  <r>
    <x v="3"/>
    <s v="0241"/>
    <n v="0"/>
    <n v="0"/>
    <n v="2046"/>
    <n v="1989"/>
    <n v="-110.89"/>
    <n v="0"/>
    <s v="55-S2 - Retirement"/>
    <m/>
    <x v="1"/>
    <n v="2052"/>
    <b v="0"/>
  </r>
  <r>
    <x v="3"/>
    <s v="0241"/>
    <n v="0"/>
    <n v="0"/>
    <n v="2046"/>
    <n v="1990"/>
    <n v="-547.54"/>
    <n v="0"/>
    <s v="55-S2 - Retirement"/>
    <m/>
    <x v="1"/>
    <n v="2052"/>
    <b v="0"/>
  </r>
  <r>
    <x v="3"/>
    <s v="0241"/>
    <n v="0"/>
    <n v="0"/>
    <n v="2046"/>
    <n v="1991"/>
    <n v="-1967.52"/>
    <n v="0"/>
    <s v="55-S2 - Retirement"/>
    <m/>
    <x v="1"/>
    <n v="2052"/>
    <b v="0"/>
  </r>
  <r>
    <x v="3"/>
    <s v="0241"/>
    <n v="0"/>
    <n v="0"/>
    <n v="2046"/>
    <n v="1994"/>
    <n v="-134.56"/>
    <n v="0"/>
    <s v="55-S2 - Retirement"/>
    <m/>
    <x v="1"/>
    <n v="2052"/>
    <b v="0"/>
  </r>
  <r>
    <x v="3"/>
    <s v="0241"/>
    <n v="0"/>
    <n v="0"/>
    <n v="2046"/>
    <n v="1996"/>
    <n v="-299.39999999999998"/>
    <n v="0"/>
    <s v="55-S2 - Retirement"/>
    <m/>
    <x v="1"/>
    <n v="2052"/>
    <b v="0"/>
  </r>
  <r>
    <x v="3"/>
    <s v="0241"/>
    <n v="0"/>
    <n v="0"/>
    <n v="2046"/>
    <n v="1997"/>
    <n v="-959.11"/>
    <n v="0"/>
    <s v="55-S2 - Retirement"/>
    <m/>
    <x v="1"/>
    <n v="2052"/>
    <b v="0"/>
  </r>
  <r>
    <x v="3"/>
    <s v="0241"/>
    <n v="0"/>
    <n v="0"/>
    <n v="2046"/>
    <n v="1999"/>
    <n v="-345.84"/>
    <n v="0"/>
    <s v="55-S2 - Retirement"/>
    <m/>
    <x v="1"/>
    <n v="2052"/>
    <b v="0"/>
  </r>
  <r>
    <x v="3"/>
    <s v="0241"/>
    <n v="0"/>
    <n v="0"/>
    <n v="2046"/>
    <n v="2001"/>
    <n v="-1313.08"/>
    <n v="0"/>
    <s v="55-S2 - Retirement"/>
    <m/>
    <x v="1"/>
    <n v="2052"/>
    <b v="0"/>
  </r>
  <r>
    <x v="3"/>
    <s v="0241"/>
    <n v="0"/>
    <n v="0"/>
    <n v="2046"/>
    <n v="2003"/>
    <n v="-2092.7600000000002"/>
    <n v="0"/>
    <s v="55-S2 - Retirement"/>
    <m/>
    <x v="1"/>
    <n v="2052"/>
    <b v="0"/>
  </r>
  <r>
    <x v="3"/>
    <s v="0241"/>
    <n v="0"/>
    <n v="0"/>
    <n v="2046"/>
    <n v="2005"/>
    <n v="-91.19"/>
    <n v="0"/>
    <s v="55-S2 - Retirement"/>
    <m/>
    <x v="1"/>
    <n v="2052"/>
    <b v="0"/>
  </r>
  <r>
    <x v="3"/>
    <s v="0241"/>
    <n v="0"/>
    <n v="0"/>
    <n v="2046"/>
    <n v="2007"/>
    <n v="-130.25"/>
    <n v="0"/>
    <s v="55-S2 - Retirement"/>
    <m/>
    <x v="1"/>
    <n v="2052"/>
    <b v="0"/>
  </r>
  <r>
    <x v="3"/>
    <s v="0241"/>
    <n v="0"/>
    <n v="0"/>
    <n v="2046"/>
    <n v="2009"/>
    <n v="-7300.46"/>
    <n v="0"/>
    <s v="55-S2 - Retirement"/>
    <m/>
    <x v="1"/>
    <n v="2052"/>
    <b v="0"/>
  </r>
  <r>
    <x v="3"/>
    <s v="0241"/>
    <n v="0"/>
    <n v="0"/>
    <n v="2046"/>
    <n v="2010"/>
    <n v="-1218.75"/>
    <n v="0"/>
    <s v="55-S2 - Retirement"/>
    <m/>
    <x v="1"/>
    <n v="2052"/>
    <b v="0"/>
  </r>
  <r>
    <x v="3"/>
    <s v="0241"/>
    <n v="0"/>
    <n v="0"/>
    <n v="2047"/>
    <n v="1975"/>
    <n v="-10549.32"/>
    <n v="0"/>
    <s v="55-S2 - Retirement"/>
    <m/>
    <x v="1"/>
    <n v="2052"/>
    <b v="0"/>
  </r>
  <r>
    <x v="3"/>
    <s v="0241"/>
    <n v="0"/>
    <n v="0"/>
    <n v="2047"/>
    <n v="1981"/>
    <n v="-54547.53"/>
    <n v="0"/>
    <s v="55-S2 - Retirement"/>
    <m/>
    <x v="1"/>
    <n v="2052"/>
    <b v="0"/>
  </r>
  <r>
    <x v="3"/>
    <s v="0241"/>
    <n v="0"/>
    <n v="0"/>
    <n v="2047"/>
    <n v="1982"/>
    <n v="-361170.04"/>
    <n v="0"/>
    <s v="55-S2 - Retirement"/>
    <m/>
    <x v="1"/>
    <n v="2052"/>
    <b v="0"/>
  </r>
  <r>
    <x v="3"/>
    <s v="0241"/>
    <n v="0"/>
    <n v="0"/>
    <n v="2047"/>
    <n v="1983"/>
    <n v="-18016.34"/>
    <n v="0"/>
    <s v="55-S2 - Retirement"/>
    <m/>
    <x v="1"/>
    <n v="2052"/>
    <b v="0"/>
  </r>
  <r>
    <x v="3"/>
    <s v="0241"/>
    <n v="0"/>
    <n v="0"/>
    <n v="2047"/>
    <n v="1985"/>
    <n v="-1478.91"/>
    <n v="0"/>
    <s v="55-S2 - Retirement"/>
    <m/>
    <x v="1"/>
    <n v="2052"/>
    <b v="0"/>
  </r>
  <r>
    <x v="3"/>
    <s v="0241"/>
    <n v="0"/>
    <n v="0"/>
    <n v="2047"/>
    <n v="1987"/>
    <n v="-11710.17"/>
    <n v="0"/>
    <s v="55-S2 - Retirement"/>
    <m/>
    <x v="1"/>
    <n v="2052"/>
    <b v="0"/>
  </r>
  <r>
    <x v="3"/>
    <s v="0241"/>
    <n v="0"/>
    <n v="0"/>
    <n v="2047"/>
    <n v="1988"/>
    <n v="-9618.84"/>
    <n v="0"/>
    <s v="55-S2 - Retirement"/>
    <m/>
    <x v="1"/>
    <n v="2052"/>
    <b v="0"/>
  </r>
  <r>
    <x v="3"/>
    <s v="0241"/>
    <n v="0"/>
    <n v="0"/>
    <n v="2047"/>
    <n v="1989"/>
    <n v="-110.22"/>
    <n v="0"/>
    <s v="55-S2 - Retirement"/>
    <m/>
    <x v="1"/>
    <n v="2052"/>
    <b v="0"/>
  </r>
  <r>
    <x v="3"/>
    <s v="0241"/>
    <n v="0"/>
    <n v="0"/>
    <n v="2047"/>
    <n v="1990"/>
    <n v="-545.51"/>
    <n v="0"/>
    <s v="55-S2 - Retirement"/>
    <m/>
    <x v="1"/>
    <n v="2052"/>
    <b v="0"/>
  </r>
  <r>
    <x v="3"/>
    <s v="0241"/>
    <n v="0"/>
    <n v="0"/>
    <n v="2047"/>
    <n v="1991"/>
    <n v="-1964.97"/>
    <n v="0"/>
    <s v="55-S2 - Retirement"/>
    <m/>
    <x v="1"/>
    <n v="2052"/>
    <b v="0"/>
  </r>
  <r>
    <x v="3"/>
    <s v="0241"/>
    <n v="0"/>
    <n v="0"/>
    <n v="2047"/>
    <n v="1994"/>
    <n v="-135.38"/>
    <n v="0"/>
    <s v="55-S2 - Retirement"/>
    <m/>
    <x v="1"/>
    <n v="2052"/>
    <b v="0"/>
  </r>
  <r>
    <x v="3"/>
    <s v="0241"/>
    <n v="0"/>
    <n v="0"/>
    <n v="2047"/>
    <n v="1996"/>
    <n v="-302.67"/>
    <n v="0"/>
    <s v="55-S2 - Retirement"/>
    <m/>
    <x v="1"/>
    <n v="2052"/>
    <b v="0"/>
  </r>
  <r>
    <x v="3"/>
    <s v="0241"/>
    <n v="0"/>
    <n v="0"/>
    <n v="2047"/>
    <n v="1997"/>
    <n v="-972.83"/>
    <n v="0"/>
    <s v="55-S2 - Retirement"/>
    <m/>
    <x v="1"/>
    <n v="2052"/>
    <b v="0"/>
  </r>
  <r>
    <x v="3"/>
    <s v="0241"/>
    <n v="0"/>
    <n v="0"/>
    <n v="2047"/>
    <n v="1999"/>
    <n v="-352.31"/>
    <n v="0"/>
    <s v="55-S2 - Retirement"/>
    <m/>
    <x v="1"/>
    <n v="2052"/>
    <b v="0"/>
  </r>
  <r>
    <x v="3"/>
    <s v="0241"/>
    <n v="0"/>
    <n v="0"/>
    <n v="2047"/>
    <n v="2001"/>
    <n v="-1344.5"/>
    <n v="0"/>
    <s v="55-S2 - Retirement"/>
    <m/>
    <x v="1"/>
    <n v="2052"/>
    <b v="0"/>
  </r>
  <r>
    <x v="3"/>
    <s v="0241"/>
    <n v="0"/>
    <n v="0"/>
    <n v="2047"/>
    <n v="2003"/>
    <n v="-2156.4499999999998"/>
    <n v="0"/>
    <s v="55-S2 - Retirement"/>
    <m/>
    <x v="1"/>
    <n v="2052"/>
    <b v="0"/>
  </r>
  <r>
    <x v="3"/>
    <s v="0241"/>
    <n v="0"/>
    <n v="0"/>
    <n v="2047"/>
    <n v="2005"/>
    <n v="-94.42"/>
    <n v="0"/>
    <s v="55-S2 - Retirement"/>
    <m/>
    <x v="1"/>
    <n v="2052"/>
    <b v="0"/>
  </r>
  <r>
    <x v="3"/>
    <s v="0241"/>
    <n v="0"/>
    <n v="0"/>
    <n v="2047"/>
    <n v="2007"/>
    <n v="-135.66"/>
    <n v="0"/>
    <s v="55-S2 - Retirement"/>
    <m/>
    <x v="1"/>
    <n v="2052"/>
    <b v="0"/>
  </r>
  <r>
    <x v="3"/>
    <s v="0241"/>
    <n v="0"/>
    <n v="0"/>
    <n v="2047"/>
    <n v="2009"/>
    <n v="-7653.64"/>
    <n v="0"/>
    <s v="55-S2 - Retirement"/>
    <m/>
    <x v="1"/>
    <n v="2052"/>
    <b v="0"/>
  </r>
  <r>
    <x v="3"/>
    <s v="0241"/>
    <n v="0"/>
    <n v="0"/>
    <n v="2047"/>
    <n v="2010"/>
    <n v="-1281.9100000000001"/>
    <n v="0"/>
    <s v="55-S2 - Retirement"/>
    <m/>
    <x v="1"/>
    <n v="2052"/>
    <b v="0"/>
  </r>
  <r>
    <x v="3"/>
    <s v="0241"/>
    <n v="0"/>
    <n v="0"/>
    <n v="2048"/>
    <n v="1975"/>
    <n v="-10061.89"/>
    <n v="0"/>
    <s v="55-S2 - Retirement"/>
    <m/>
    <x v="1"/>
    <n v="2052"/>
    <b v="0"/>
  </r>
  <r>
    <x v="3"/>
    <s v="0241"/>
    <n v="0"/>
    <n v="0"/>
    <n v="2048"/>
    <n v="1981"/>
    <n v="-52936.43"/>
    <n v="0"/>
    <s v="55-S2 - Retirement"/>
    <m/>
    <x v="1"/>
    <n v="2052"/>
    <b v="0"/>
  </r>
  <r>
    <x v="3"/>
    <s v="0241"/>
    <n v="0"/>
    <n v="0"/>
    <n v="2048"/>
    <n v="1982"/>
    <n v="-351522.25"/>
    <n v="0"/>
    <s v="55-S2 - Retirement"/>
    <m/>
    <x v="1"/>
    <n v="2052"/>
    <b v="0"/>
  </r>
  <r>
    <x v="3"/>
    <s v="0241"/>
    <n v="0"/>
    <n v="0"/>
    <n v="2048"/>
    <n v="1983"/>
    <n v="-17595.34"/>
    <n v="0"/>
    <s v="55-S2 - Retirement"/>
    <m/>
    <x v="1"/>
    <n v="2052"/>
    <b v="0"/>
  </r>
  <r>
    <x v="3"/>
    <s v="0241"/>
    <n v="0"/>
    <n v="0"/>
    <n v="2048"/>
    <n v="1985"/>
    <n v="-1451.74"/>
    <n v="0"/>
    <s v="55-S2 - Retirement"/>
    <m/>
    <x v="1"/>
    <n v="2052"/>
    <b v="0"/>
  </r>
  <r>
    <x v="3"/>
    <s v="0241"/>
    <n v="0"/>
    <n v="0"/>
    <n v="2048"/>
    <n v="1987"/>
    <n v="-11544.98"/>
    <n v="0"/>
    <s v="55-S2 - Retirement"/>
    <m/>
    <x v="1"/>
    <n v="2052"/>
    <b v="0"/>
  </r>
  <r>
    <x v="3"/>
    <s v="0241"/>
    <n v="0"/>
    <n v="0"/>
    <n v="2048"/>
    <n v="1988"/>
    <n v="-9514.82"/>
    <n v="0"/>
    <s v="55-S2 - Retirement"/>
    <m/>
    <x v="1"/>
    <n v="2052"/>
    <b v="0"/>
  </r>
  <r>
    <x v="3"/>
    <s v="0241"/>
    <n v="0"/>
    <n v="0"/>
    <n v="2048"/>
    <n v="1989"/>
    <n v="-109.29"/>
    <n v="0"/>
    <s v="55-S2 - Retirement"/>
    <m/>
    <x v="1"/>
    <n v="2052"/>
    <b v="0"/>
  </r>
  <r>
    <x v="3"/>
    <s v="0241"/>
    <n v="0"/>
    <n v="0"/>
    <n v="2048"/>
    <n v="1990"/>
    <n v="-542.21"/>
    <n v="0"/>
    <s v="55-S2 - Retirement"/>
    <m/>
    <x v="1"/>
    <n v="2052"/>
    <b v="0"/>
  </r>
  <r>
    <x v="3"/>
    <s v="0241"/>
    <n v="0"/>
    <n v="0"/>
    <n v="2048"/>
    <n v="1991"/>
    <n v="-1957.71"/>
    <n v="0"/>
    <s v="55-S2 - Retirement"/>
    <m/>
    <x v="1"/>
    <n v="2052"/>
    <b v="0"/>
  </r>
  <r>
    <x v="3"/>
    <s v="0241"/>
    <n v="0"/>
    <n v="0"/>
    <n v="2048"/>
    <n v="1994"/>
    <n v="-135.88"/>
    <n v="0"/>
    <s v="55-S2 - Retirement"/>
    <m/>
    <x v="1"/>
    <n v="2052"/>
    <b v="0"/>
  </r>
  <r>
    <x v="3"/>
    <s v="0241"/>
    <n v="0"/>
    <n v="0"/>
    <n v="2048"/>
    <n v="1996"/>
    <n v="-305.25"/>
    <n v="0"/>
    <s v="55-S2 - Retirement"/>
    <m/>
    <x v="1"/>
    <n v="2052"/>
    <b v="0"/>
  </r>
  <r>
    <x v="3"/>
    <s v="0241"/>
    <n v="0"/>
    <n v="0"/>
    <n v="2048"/>
    <n v="1997"/>
    <n v="-983.47"/>
    <n v="0"/>
    <s v="55-S2 - Retirement"/>
    <m/>
    <x v="1"/>
    <n v="2052"/>
    <b v="0"/>
  </r>
  <r>
    <x v="3"/>
    <s v="0241"/>
    <n v="0"/>
    <n v="0"/>
    <n v="2048"/>
    <n v="1999"/>
    <n v="-358.01"/>
    <n v="0"/>
    <s v="55-S2 - Retirement"/>
    <m/>
    <x v="1"/>
    <n v="2052"/>
    <b v="0"/>
  </r>
  <r>
    <x v="3"/>
    <s v="0241"/>
    <n v="0"/>
    <n v="0"/>
    <n v="2048"/>
    <n v="2001"/>
    <n v="-1373.13"/>
    <n v="0"/>
    <s v="55-S2 - Retirement"/>
    <m/>
    <x v="1"/>
    <n v="2052"/>
    <b v="0"/>
  </r>
  <r>
    <x v="3"/>
    <s v="0241"/>
    <n v="0"/>
    <n v="0"/>
    <n v="2048"/>
    <n v="2003"/>
    <n v="-2215.64"/>
    <n v="0"/>
    <s v="55-S2 - Retirement"/>
    <m/>
    <x v="1"/>
    <n v="2052"/>
    <b v="0"/>
  </r>
  <r>
    <x v="3"/>
    <s v="0241"/>
    <n v="0"/>
    <n v="0"/>
    <n v="2048"/>
    <n v="2005"/>
    <n v="-97.49"/>
    <n v="0"/>
    <s v="55-S2 - Retirement"/>
    <m/>
    <x v="1"/>
    <n v="2052"/>
    <b v="0"/>
  </r>
  <r>
    <x v="3"/>
    <s v="0241"/>
    <n v="0"/>
    <n v="0"/>
    <n v="2048"/>
    <n v="2007"/>
    <n v="-140.87"/>
    <n v="0"/>
    <s v="55-S2 - Retirement"/>
    <m/>
    <x v="1"/>
    <n v="2052"/>
    <b v="0"/>
  </r>
  <r>
    <x v="3"/>
    <s v="0241"/>
    <n v="0"/>
    <n v="0"/>
    <n v="2048"/>
    <n v="2009"/>
    <n v="-8016.67"/>
    <n v="0"/>
    <s v="55-S2 - Retirement"/>
    <m/>
    <x v="1"/>
    <n v="2052"/>
    <b v="0"/>
  </r>
  <r>
    <x v="3"/>
    <s v="0241"/>
    <n v="0"/>
    <n v="0"/>
    <n v="2048"/>
    <n v="2010"/>
    <n v="-1343.92"/>
    <n v="0"/>
    <s v="55-S2 - Retirement"/>
    <m/>
    <x v="1"/>
    <n v="2052"/>
    <b v="0"/>
  </r>
  <r>
    <x v="3"/>
    <s v="0241"/>
    <n v="0"/>
    <n v="0"/>
    <n v="2049"/>
    <n v="1975"/>
    <n v="-9566.0300000000007"/>
    <n v="0"/>
    <s v="55-S2 - Retirement"/>
    <m/>
    <x v="1"/>
    <n v="2052"/>
    <b v="0"/>
  </r>
  <r>
    <x v="3"/>
    <s v="0241"/>
    <n v="0"/>
    <n v="0"/>
    <n v="2049"/>
    <n v="1981"/>
    <n v="-51270.41"/>
    <n v="0"/>
    <s v="55-S2 - Retirement"/>
    <m/>
    <x v="1"/>
    <n v="2052"/>
    <b v="0"/>
  </r>
  <r>
    <x v="3"/>
    <s v="0241"/>
    <n v="0"/>
    <n v="0"/>
    <n v="2049"/>
    <n v="1982"/>
    <n v="-341139.83"/>
    <n v="0"/>
    <s v="55-S2 - Retirement"/>
    <m/>
    <x v="1"/>
    <n v="2052"/>
    <b v="0"/>
  </r>
  <r>
    <x v="3"/>
    <s v="0241"/>
    <n v="0"/>
    <n v="0"/>
    <n v="2049"/>
    <n v="1983"/>
    <n v="-17125.330000000002"/>
    <n v="0"/>
    <s v="55-S2 - Retirement"/>
    <m/>
    <x v="1"/>
    <n v="2052"/>
    <b v="0"/>
  </r>
  <r>
    <x v="3"/>
    <s v="0241"/>
    <n v="0"/>
    <n v="0"/>
    <n v="2049"/>
    <n v="1985"/>
    <n v="-1421.46"/>
    <n v="0"/>
    <s v="55-S2 - Retirement"/>
    <m/>
    <x v="1"/>
    <n v="2052"/>
    <b v="0"/>
  </r>
  <r>
    <x v="3"/>
    <s v="0241"/>
    <n v="0"/>
    <n v="0"/>
    <n v="2049"/>
    <n v="1987"/>
    <n v="-11361.12"/>
    <n v="0"/>
    <s v="55-S2 - Retirement"/>
    <m/>
    <x v="1"/>
    <n v="2052"/>
    <b v="0"/>
  </r>
  <r>
    <x v="3"/>
    <s v="0241"/>
    <n v="0"/>
    <n v="0"/>
    <n v="2049"/>
    <n v="1988"/>
    <n v="-9380.59"/>
    <n v="0"/>
    <s v="55-S2 - Retirement"/>
    <m/>
    <x v="1"/>
    <n v="2052"/>
    <b v="0"/>
  </r>
  <r>
    <x v="3"/>
    <s v="0241"/>
    <n v="0"/>
    <n v="0"/>
    <n v="2049"/>
    <n v="1989"/>
    <n v="-108.11"/>
    <n v="0"/>
    <s v="55-S2 - Retirement"/>
    <m/>
    <x v="1"/>
    <n v="2052"/>
    <b v="0"/>
  </r>
  <r>
    <x v="3"/>
    <s v="0241"/>
    <n v="0"/>
    <n v="0"/>
    <n v="2049"/>
    <n v="1990"/>
    <n v="-537.63"/>
    <n v="0"/>
    <s v="55-S2 - Retirement"/>
    <m/>
    <x v="1"/>
    <n v="2052"/>
    <b v="0"/>
  </r>
  <r>
    <x v="3"/>
    <s v="0241"/>
    <n v="0"/>
    <n v="0"/>
    <n v="2049"/>
    <n v="1991"/>
    <n v="-1945.85"/>
    <n v="0"/>
    <s v="55-S2 - Retirement"/>
    <m/>
    <x v="1"/>
    <n v="2052"/>
    <b v="0"/>
  </r>
  <r>
    <x v="3"/>
    <s v="0241"/>
    <n v="0"/>
    <n v="0"/>
    <n v="2049"/>
    <n v="1994"/>
    <n v="-136.06"/>
    <n v="0"/>
    <s v="55-S2 - Retirement"/>
    <m/>
    <x v="1"/>
    <n v="2052"/>
    <b v="0"/>
  </r>
  <r>
    <x v="3"/>
    <s v="0241"/>
    <n v="0"/>
    <n v="0"/>
    <n v="2049"/>
    <n v="1996"/>
    <n v="-307.11"/>
    <n v="0"/>
    <s v="55-S2 - Retirement"/>
    <m/>
    <x v="1"/>
    <n v="2052"/>
    <b v="0"/>
  </r>
  <r>
    <x v="3"/>
    <s v="0241"/>
    <n v="0"/>
    <n v="0"/>
    <n v="2049"/>
    <n v="1997"/>
    <n v="-991.83"/>
    <n v="0"/>
    <s v="55-S2 - Retirement"/>
    <m/>
    <x v="1"/>
    <n v="2052"/>
    <b v="0"/>
  </r>
  <r>
    <x v="3"/>
    <s v="0241"/>
    <n v="0"/>
    <n v="0"/>
    <n v="2049"/>
    <n v="1999"/>
    <n v="-363.14"/>
    <n v="0"/>
    <s v="55-S2 - Retirement"/>
    <m/>
    <x v="1"/>
    <n v="2052"/>
    <b v="0"/>
  </r>
  <r>
    <x v="3"/>
    <s v="0241"/>
    <n v="0"/>
    <n v="0"/>
    <n v="2049"/>
    <n v="2001"/>
    <n v="-1398.83"/>
    <n v="0"/>
    <s v="55-S2 - Retirement"/>
    <m/>
    <x v="1"/>
    <n v="2052"/>
    <b v="0"/>
  </r>
  <r>
    <x v="3"/>
    <s v="0241"/>
    <n v="0"/>
    <n v="0"/>
    <n v="2049"/>
    <n v="2003"/>
    <n v="-2268.65"/>
    <n v="0"/>
    <s v="55-S2 - Retirement"/>
    <m/>
    <x v="1"/>
    <n v="2052"/>
    <b v="0"/>
  </r>
  <r>
    <x v="3"/>
    <s v="0241"/>
    <n v="0"/>
    <n v="0"/>
    <n v="2049"/>
    <n v="2005"/>
    <n v="-100.45"/>
    <n v="0"/>
    <s v="55-S2 - Retirement"/>
    <m/>
    <x v="1"/>
    <n v="2052"/>
    <b v="0"/>
  </r>
  <r>
    <x v="3"/>
    <s v="0241"/>
    <n v="0"/>
    <n v="0"/>
    <n v="2049"/>
    <n v="2007"/>
    <n v="-145.86000000000001"/>
    <n v="0"/>
    <s v="55-S2 - Retirement"/>
    <m/>
    <x v="1"/>
    <n v="2052"/>
    <b v="0"/>
  </r>
  <r>
    <x v="3"/>
    <s v="0241"/>
    <n v="0"/>
    <n v="0"/>
    <n v="2049"/>
    <n v="2009"/>
    <n v="-8349.59"/>
    <n v="0"/>
    <s v="55-S2 - Retirement"/>
    <m/>
    <x v="1"/>
    <n v="2052"/>
    <b v="0"/>
  </r>
  <r>
    <x v="3"/>
    <s v="0241"/>
    <n v="0"/>
    <n v="0"/>
    <n v="2049"/>
    <n v="2010"/>
    <n v="-1407.67"/>
    <n v="0"/>
    <s v="55-S2 - Retirement"/>
    <m/>
    <x v="1"/>
    <n v="2052"/>
    <b v="0"/>
  </r>
  <r>
    <x v="3"/>
    <s v="0241"/>
    <n v="0"/>
    <n v="0"/>
    <n v="2050"/>
    <n v="1975"/>
    <n v="-9063.2199999999993"/>
    <n v="0"/>
    <s v="55-S2 - Retirement"/>
    <m/>
    <x v="1"/>
    <n v="2052"/>
    <b v="0"/>
  </r>
  <r>
    <x v="3"/>
    <s v="0241"/>
    <n v="0"/>
    <n v="0"/>
    <n v="2050"/>
    <n v="1981"/>
    <n v="-49522.29"/>
    <n v="0"/>
    <s v="55-S2 - Retirement"/>
    <m/>
    <x v="1"/>
    <n v="2052"/>
    <b v="0"/>
  </r>
  <r>
    <x v="3"/>
    <s v="0241"/>
    <n v="0"/>
    <n v="0"/>
    <n v="2050"/>
    <n v="1982"/>
    <n v="-330403.40999999997"/>
    <n v="0"/>
    <s v="55-S2 - Retirement"/>
    <m/>
    <x v="1"/>
    <n v="2052"/>
    <b v="0"/>
  </r>
  <r>
    <x v="3"/>
    <s v="0241"/>
    <n v="0"/>
    <n v="0"/>
    <n v="2050"/>
    <n v="1983"/>
    <n v="-16619.52"/>
    <n v="0"/>
    <s v="55-S2 - Retirement"/>
    <m/>
    <x v="1"/>
    <n v="2052"/>
    <b v="0"/>
  </r>
  <r>
    <x v="3"/>
    <s v="0241"/>
    <n v="0"/>
    <n v="0"/>
    <n v="2050"/>
    <n v="1985"/>
    <n v="-1388.25"/>
    <n v="0"/>
    <s v="55-S2 - Retirement"/>
    <m/>
    <x v="1"/>
    <n v="2052"/>
    <b v="0"/>
  </r>
  <r>
    <x v="3"/>
    <s v="0241"/>
    <n v="0"/>
    <n v="0"/>
    <n v="2050"/>
    <n v="1987"/>
    <n v="-11152.38"/>
    <n v="0"/>
    <s v="55-S2 - Retirement"/>
    <m/>
    <x v="1"/>
    <n v="2052"/>
    <b v="0"/>
  </r>
  <r>
    <x v="3"/>
    <s v="0241"/>
    <n v="0"/>
    <n v="0"/>
    <n v="2050"/>
    <n v="1988"/>
    <n v="-9231.2000000000007"/>
    <n v="0"/>
    <s v="55-S2 - Retirement"/>
    <m/>
    <x v="1"/>
    <n v="2052"/>
    <b v="0"/>
  </r>
  <r>
    <x v="3"/>
    <s v="0241"/>
    <n v="0"/>
    <n v="0"/>
    <n v="2050"/>
    <n v="1989"/>
    <n v="-106.58"/>
    <n v="0"/>
    <s v="55-S2 - Retirement"/>
    <m/>
    <x v="1"/>
    <n v="2052"/>
    <b v="0"/>
  </r>
  <r>
    <x v="3"/>
    <s v="0241"/>
    <n v="0"/>
    <n v="0"/>
    <n v="2050"/>
    <n v="1990"/>
    <n v="-531.82000000000005"/>
    <n v="0"/>
    <s v="55-S2 - Retirement"/>
    <m/>
    <x v="1"/>
    <n v="2052"/>
    <b v="0"/>
  </r>
  <r>
    <x v="3"/>
    <s v="0241"/>
    <n v="0"/>
    <n v="0"/>
    <n v="2050"/>
    <n v="1991"/>
    <n v="-1929.43"/>
    <n v="0"/>
    <s v="55-S2 - Retirement"/>
    <m/>
    <x v="1"/>
    <n v="2052"/>
    <b v="0"/>
  </r>
  <r>
    <x v="3"/>
    <s v="0241"/>
    <n v="0"/>
    <n v="0"/>
    <n v="2050"/>
    <n v="1994"/>
    <n v="-135.88"/>
    <n v="0"/>
    <s v="55-S2 - Retirement"/>
    <m/>
    <x v="1"/>
    <n v="2052"/>
    <b v="0"/>
  </r>
  <r>
    <x v="3"/>
    <s v="0241"/>
    <n v="0"/>
    <n v="0"/>
    <n v="2050"/>
    <n v="1996"/>
    <n v="-308.25"/>
    <n v="0"/>
    <s v="55-S2 - Retirement"/>
    <m/>
    <x v="1"/>
    <n v="2052"/>
    <b v="0"/>
  </r>
  <r>
    <x v="3"/>
    <s v="0241"/>
    <n v="0"/>
    <n v="0"/>
    <n v="2050"/>
    <n v="1997"/>
    <n v="-997.88"/>
    <n v="0"/>
    <s v="55-S2 - Retirement"/>
    <m/>
    <x v="1"/>
    <n v="2052"/>
    <b v="0"/>
  </r>
  <r>
    <x v="3"/>
    <s v="0241"/>
    <n v="0"/>
    <n v="0"/>
    <n v="2050"/>
    <n v="1999"/>
    <n v="-367.11"/>
    <n v="0"/>
    <s v="55-S2 - Retirement"/>
    <m/>
    <x v="1"/>
    <n v="2052"/>
    <b v="0"/>
  </r>
  <r>
    <x v="3"/>
    <s v="0241"/>
    <n v="0"/>
    <n v="0"/>
    <n v="2050"/>
    <n v="2001"/>
    <n v="-1421.48"/>
    <n v="0"/>
    <s v="55-S2 - Retirement"/>
    <m/>
    <x v="1"/>
    <n v="2052"/>
    <b v="0"/>
  </r>
  <r>
    <x v="3"/>
    <s v="0241"/>
    <n v="0"/>
    <n v="0"/>
    <n v="2050"/>
    <n v="2003"/>
    <n v="-2316.9699999999998"/>
    <n v="0"/>
    <s v="55-S2 - Retirement"/>
    <m/>
    <x v="1"/>
    <n v="2052"/>
    <b v="0"/>
  </r>
  <r>
    <x v="3"/>
    <s v="0241"/>
    <n v="0"/>
    <n v="0"/>
    <n v="2050"/>
    <n v="2005"/>
    <n v="-103.21"/>
    <n v="0"/>
    <s v="55-S2 - Retirement"/>
    <m/>
    <x v="1"/>
    <n v="2052"/>
    <b v="0"/>
  </r>
  <r>
    <x v="3"/>
    <s v="0241"/>
    <n v="0"/>
    <n v="0"/>
    <n v="2050"/>
    <n v="2007"/>
    <n v="-150.6"/>
    <n v="0"/>
    <s v="55-S2 - Retirement"/>
    <m/>
    <x v="1"/>
    <n v="2052"/>
    <b v="0"/>
  </r>
  <r>
    <x v="3"/>
    <s v="0241"/>
    <n v="0"/>
    <n v="0"/>
    <n v="2050"/>
    <n v="2009"/>
    <n v="-8670.3799999999992"/>
    <n v="0"/>
    <s v="55-S2 - Retirement"/>
    <m/>
    <x v="1"/>
    <n v="2052"/>
    <b v="0"/>
  </r>
  <r>
    <x v="3"/>
    <s v="0241"/>
    <n v="0"/>
    <n v="0"/>
    <n v="2050"/>
    <n v="2010"/>
    <n v="-1466.13"/>
    <n v="0"/>
    <s v="55-S2 - Retirement"/>
    <m/>
    <x v="1"/>
    <n v="2052"/>
    <b v="0"/>
  </r>
  <r>
    <x v="3"/>
    <s v="0241"/>
    <n v="0"/>
    <n v="0"/>
    <n v="2051"/>
    <n v="1975"/>
    <n v="-8555.9500000000007"/>
    <n v="0"/>
    <s v="55-S2 - Retirement"/>
    <m/>
    <x v="1"/>
    <n v="2052"/>
    <b v="0"/>
  </r>
  <r>
    <x v="3"/>
    <s v="0241"/>
    <n v="0"/>
    <n v="0"/>
    <n v="2051"/>
    <n v="1981"/>
    <n v="-47679.83"/>
    <n v="0"/>
    <s v="55-S2 - Retirement"/>
    <m/>
    <x v="1"/>
    <n v="2052"/>
    <b v="0"/>
  </r>
  <r>
    <x v="3"/>
    <s v="0241"/>
    <n v="0"/>
    <n v="0"/>
    <n v="2051"/>
    <n v="1982"/>
    <n v="-319137.96000000002"/>
    <n v="0"/>
    <s v="55-S2 - Retirement"/>
    <m/>
    <x v="1"/>
    <n v="2052"/>
    <b v="0"/>
  </r>
  <r>
    <x v="3"/>
    <s v="0241"/>
    <n v="0"/>
    <n v="0"/>
    <n v="2051"/>
    <n v="1983"/>
    <n v="-16096.47"/>
    <n v="0"/>
    <s v="55-S2 - Retirement"/>
    <m/>
    <x v="1"/>
    <n v="2052"/>
    <b v="0"/>
  </r>
  <r>
    <x v="3"/>
    <s v="0241"/>
    <n v="0"/>
    <n v="0"/>
    <n v="2051"/>
    <n v="1985"/>
    <n v="-1351.16"/>
    <n v="0"/>
    <s v="55-S2 - Retirement"/>
    <m/>
    <x v="1"/>
    <n v="2052"/>
    <b v="0"/>
  </r>
  <r>
    <x v="3"/>
    <s v="0241"/>
    <n v="0"/>
    <n v="0"/>
    <n v="2051"/>
    <n v="1987"/>
    <n v="-10919.82"/>
    <n v="0"/>
    <s v="55-S2 - Retirement"/>
    <m/>
    <x v="1"/>
    <n v="2052"/>
    <b v="0"/>
  </r>
  <r>
    <x v="3"/>
    <s v="0241"/>
    <n v="0"/>
    <n v="0"/>
    <n v="2051"/>
    <n v="1988"/>
    <n v="-9061.59"/>
    <n v="0"/>
    <s v="55-S2 - Retirement"/>
    <m/>
    <x v="1"/>
    <n v="2052"/>
    <b v="0"/>
  </r>
  <r>
    <x v="3"/>
    <s v="0241"/>
    <n v="0"/>
    <n v="0"/>
    <n v="2051"/>
    <n v="1989"/>
    <n v="-104.88"/>
    <n v="0"/>
    <s v="55-S2 - Retirement"/>
    <m/>
    <x v="1"/>
    <n v="2052"/>
    <b v="0"/>
  </r>
  <r>
    <x v="3"/>
    <s v="0241"/>
    <n v="0"/>
    <n v="0"/>
    <n v="2051"/>
    <n v="1990"/>
    <n v="-524.32000000000005"/>
    <n v="0"/>
    <s v="55-S2 - Retirement"/>
    <m/>
    <x v="1"/>
    <n v="2052"/>
    <b v="0"/>
  </r>
  <r>
    <x v="3"/>
    <s v="0241"/>
    <n v="0"/>
    <n v="0"/>
    <n v="2051"/>
    <n v="1991"/>
    <n v="-1908.57"/>
    <n v="0"/>
    <s v="55-S2 - Retirement"/>
    <m/>
    <x v="1"/>
    <n v="2052"/>
    <b v="0"/>
  </r>
  <r>
    <x v="3"/>
    <s v="0241"/>
    <n v="0"/>
    <n v="0"/>
    <n v="2051"/>
    <n v="1994"/>
    <n v="-135.38"/>
    <n v="0"/>
    <s v="55-S2 - Retirement"/>
    <m/>
    <x v="1"/>
    <n v="2052"/>
    <b v="0"/>
  </r>
  <r>
    <x v="3"/>
    <s v="0241"/>
    <n v="0"/>
    <n v="0"/>
    <n v="2051"/>
    <n v="1996"/>
    <n v="-308.64999999999998"/>
    <n v="0"/>
    <s v="55-S2 - Retirement"/>
    <m/>
    <x v="1"/>
    <n v="2052"/>
    <b v="0"/>
  </r>
  <r>
    <x v="3"/>
    <s v="0241"/>
    <n v="0"/>
    <n v="0"/>
    <n v="2051"/>
    <n v="1997"/>
    <n v="-1001.58"/>
    <n v="0"/>
    <s v="55-S2 - Retirement"/>
    <m/>
    <x v="1"/>
    <n v="2052"/>
    <b v="0"/>
  </r>
  <r>
    <x v="3"/>
    <s v="0241"/>
    <n v="0"/>
    <n v="0"/>
    <n v="2051"/>
    <n v="1999"/>
    <n v="-370.23"/>
    <n v="0"/>
    <s v="55-S2 - Retirement"/>
    <m/>
    <x v="1"/>
    <n v="2052"/>
    <b v="0"/>
  </r>
  <r>
    <x v="3"/>
    <s v="0241"/>
    <n v="0"/>
    <n v="0"/>
    <n v="2051"/>
    <n v="2001"/>
    <n v="-1441.81"/>
    <n v="0"/>
    <s v="55-S2 - Retirement"/>
    <m/>
    <x v="1"/>
    <n v="2052"/>
    <b v="0"/>
  </r>
  <r>
    <x v="3"/>
    <s v="0241"/>
    <n v="0"/>
    <n v="0"/>
    <n v="2051"/>
    <n v="2003"/>
    <n v="-2360.33"/>
    <n v="0"/>
    <s v="55-S2 - Retirement"/>
    <m/>
    <x v="1"/>
    <n v="2052"/>
    <b v="0"/>
  </r>
  <r>
    <x v="3"/>
    <s v="0241"/>
    <n v="0"/>
    <n v="0"/>
    <n v="2051"/>
    <n v="2005"/>
    <n v="-105.68"/>
    <n v="0"/>
    <s v="55-S2 - Retirement"/>
    <m/>
    <x v="1"/>
    <n v="2052"/>
    <b v="0"/>
  </r>
  <r>
    <x v="3"/>
    <s v="0241"/>
    <n v="0"/>
    <n v="0"/>
    <n v="2051"/>
    <n v="2007"/>
    <n v="-155.18"/>
    <n v="0"/>
    <s v="55-S2 - Retirement"/>
    <m/>
    <x v="1"/>
    <n v="2052"/>
    <b v="0"/>
  </r>
  <r>
    <x v="3"/>
    <s v="0241"/>
    <n v="0"/>
    <n v="0"/>
    <n v="2051"/>
    <n v="2009"/>
    <n v="-8977.39"/>
    <n v="0"/>
    <s v="55-S2 - Retirement"/>
    <m/>
    <x v="1"/>
    <n v="2052"/>
    <b v="0"/>
  </r>
  <r>
    <x v="3"/>
    <s v="0241"/>
    <n v="0"/>
    <n v="0"/>
    <n v="2051"/>
    <n v="2010"/>
    <n v="-1522.46"/>
    <n v="0"/>
    <s v="55-S2 - Retirement"/>
    <m/>
    <x v="1"/>
    <n v="2052"/>
    <b v="0"/>
  </r>
  <r>
    <x v="3"/>
    <s v="0241"/>
    <n v="0"/>
    <n v="0"/>
    <n v="2052"/>
    <n v="1975"/>
    <n v="-79149.279999999999"/>
    <n v="0"/>
    <s v="55-S2 - Retirement"/>
    <m/>
    <x v="1"/>
    <n v="2052"/>
    <b v="1"/>
  </r>
  <r>
    <x v="3"/>
    <s v="0241"/>
    <n v="0"/>
    <n v="0"/>
    <n v="2052"/>
    <n v="1981"/>
    <n v="-571806.92000000004"/>
    <n v="0"/>
    <s v="55-S2 - Retirement"/>
    <m/>
    <x v="1"/>
    <n v="2052"/>
    <b v="1"/>
  </r>
  <r>
    <x v="3"/>
    <s v="0241"/>
    <n v="0"/>
    <n v="0"/>
    <n v="2052"/>
    <n v="1982"/>
    <n v="-3992176.98"/>
    <n v="0"/>
    <s v="55-S2 - Retirement"/>
    <m/>
    <x v="1"/>
    <n v="2052"/>
    <b v="1"/>
  </r>
  <r>
    <x v="3"/>
    <s v="0241"/>
    <n v="0"/>
    <n v="0"/>
    <n v="2052"/>
    <n v="1983"/>
    <n v="-210036.99"/>
    <n v="0"/>
    <s v="55-S2 - Retirement"/>
    <m/>
    <x v="1"/>
    <n v="2052"/>
    <b v="1"/>
  </r>
  <r>
    <x v="3"/>
    <s v="0241"/>
    <n v="0"/>
    <n v="0"/>
    <n v="2052"/>
    <n v="1985"/>
    <n v="-19152.84"/>
    <n v="0"/>
    <s v="55-S2 - Retirement"/>
    <m/>
    <x v="1"/>
    <n v="2052"/>
    <b v="1"/>
  </r>
  <r>
    <x v="3"/>
    <s v="0241"/>
    <n v="0"/>
    <n v="0"/>
    <n v="2052"/>
    <n v="1987"/>
    <n v="-168178.45"/>
    <n v="0"/>
    <s v="55-S2 - Retirement"/>
    <m/>
    <x v="1"/>
    <n v="2052"/>
    <b v="1"/>
  </r>
  <r>
    <x v="3"/>
    <s v="0241"/>
    <n v="0"/>
    <n v="0"/>
    <n v="2052"/>
    <n v="1988"/>
    <n v="-145521.95000000001"/>
    <n v="0"/>
    <s v="55-S2 - Retirement"/>
    <m/>
    <x v="1"/>
    <n v="2052"/>
    <b v="1"/>
  </r>
  <r>
    <x v="3"/>
    <s v="0241"/>
    <n v="0"/>
    <n v="0"/>
    <n v="2052"/>
    <n v="1989"/>
    <n v="-1756.36"/>
    <n v="0"/>
    <s v="55-S2 - Retirement"/>
    <m/>
    <x v="1"/>
    <n v="2052"/>
    <b v="1"/>
  </r>
  <r>
    <x v="3"/>
    <s v="0241"/>
    <n v="0"/>
    <n v="0"/>
    <n v="2052"/>
    <n v="1990"/>
    <n v="-9156.2000000000007"/>
    <n v="0"/>
    <s v="55-S2 - Retirement"/>
    <m/>
    <x v="1"/>
    <n v="2052"/>
    <b v="1"/>
  </r>
  <r>
    <x v="3"/>
    <s v="0241"/>
    <n v="0"/>
    <n v="0"/>
    <n v="2052"/>
    <n v="1991"/>
    <n v="-34741.050000000003"/>
    <n v="0"/>
    <s v="55-S2 - Retirement"/>
    <m/>
    <x v="1"/>
    <n v="2052"/>
    <b v="1"/>
  </r>
  <r>
    <x v="3"/>
    <s v="0241"/>
    <n v="0"/>
    <n v="0"/>
    <n v="2052"/>
    <n v="1994"/>
    <n v="-2802.41"/>
    <n v="0"/>
    <s v="55-S2 - Retirement"/>
    <m/>
    <x v="1"/>
    <n v="2052"/>
    <b v="1"/>
  </r>
  <r>
    <x v="3"/>
    <s v="0241"/>
    <n v="0"/>
    <n v="0"/>
    <n v="2052"/>
    <n v="1996"/>
    <n v="-6972.51"/>
    <n v="0"/>
    <s v="55-S2 - Retirement"/>
    <m/>
    <x v="1"/>
    <n v="2052"/>
    <b v="1"/>
  </r>
  <r>
    <x v="3"/>
    <s v="0241"/>
    <n v="0"/>
    <n v="0"/>
    <n v="2052"/>
    <n v="1997"/>
    <n v="-23658.66"/>
    <n v="0"/>
    <s v="55-S2 - Retirement"/>
    <m/>
    <x v="1"/>
    <n v="2052"/>
    <b v="1"/>
  </r>
  <r>
    <x v="3"/>
    <s v="0241"/>
    <n v="0"/>
    <n v="0"/>
    <n v="2052"/>
    <n v="1999"/>
    <n v="-9577.59"/>
    <n v="0"/>
    <s v="55-S2 - Retirement"/>
    <m/>
    <x v="1"/>
    <n v="2052"/>
    <b v="1"/>
  </r>
  <r>
    <x v="3"/>
    <s v="0241"/>
    <n v="0"/>
    <n v="0"/>
    <n v="2052"/>
    <n v="2001"/>
    <n v="-40954.769999999997"/>
    <n v="0"/>
    <s v="55-S2 - Retirement"/>
    <m/>
    <x v="1"/>
    <n v="2052"/>
    <b v="1"/>
  </r>
  <r>
    <x v="3"/>
    <s v="0241"/>
    <n v="0"/>
    <n v="0"/>
    <n v="2052"/>
    <n v="2003"/>
    <n v="-73936.86"/>
    <n v="0"/>
    <s v="55-S2 - Retirement"/>
    <m/>
    <x v="1"/>
    <n v="2052"/>
    <b v="1"/>
  </r>
  <r>
    <x v="3"/>
    <s v="0241"/>
    <n v="0"/>
    <n v="0"/>
    <n v="2052"/>
    <n v="2005"/>
    <n v="-3662.12"/>
    <n v="0"/>
    <s v="55-S2 - Retirement"/>
    <m/>
    <x v="1"/>
    <n v="2052"/>
    <b v="1"/>
  </r>
  <r>
    <x v="3"/>
    <s v="0241"/>
    <n v="0"/>
    <n v="0"/>
    <n v="2052"/>
    <n v="2007"/>
    <n v="-5979.82"/>
    <n v="0"/>
    <s v="55-S2 - Retirement"/>
    <m/>
    <x v="1"/>
    <n v="2052"/>
    <b v="1"/>
  </r>
  <r>
    <x v="3"/>
    <s v="0241"/>
    <n v="0"/>
    <n v="0"/>
    <n v="2052"/>
    <n v="2009"/>
    <n v="-386874.01"/>
    <n v="0"/>
    <s v="55-S2 - Retirement"/>
    <m/>
    <x v="1"/>
    <n v="2052"/>
    <b v="1"/>
  </r>
  <r>
    <x v="3"/>
    <s v="0241"/>
    <n v="0"/>
    <n v="0"/>
    <n v="2052"/>
    <n v="2010"/>
    <n v="-69508.710000000006"/>
    <n v="0"/>
    <s v="55-S2 - Retirement"/>
    <m/>
    <x v="1"/>
    <n v="2052"/>
    <b v="1"/>
  </r>
  <r>
    <x v="3"/>
    <s v="0242"/>
    <n v="0"/>
    <n v="0"/>
    <n v="2011"/>
    <n v="1981"/>
    <n v="-16078.79"/>
    <n v="0"/>
    <s v="55-S2 - Retirement"/>
    <m/>
    <x v="1"/>
    <n v="2052"/>
    <b v="0"/>
  </r>
  <r>
    <x v="3"/>
    <s v="0242"/>
    <n v="0"/>
    <n v="0"/>
    <n v="2011"/>
    <n v="1982"/>
    <n v="-36291.15"/>
    <n v="0"/>
    <s v="55-S2 - Retirement"/>
    <m/>
    <x v="1"/>
    <n v="2052"/>
    <b v="0"/>
  </r>
  <r>
    <x v="3"/>
    <s v="0242"/>
    <n v="0"/>
    <n v="0"/>
    <n v="2011"/>
    <n v="1983"/>
    <n v="-1540.22"/>
    <n v="0"/>
    <s v="55-S2 - Retirement"/>
    <m/>
    <x v="1"/>
    <n v="2052"/>
    <b v="0"/>
  </r>
  <r>
    <x v="3"/>
    <s v="0242"/>
    <n v="0"/>
    <n v="0"/>
    <n v="2011"/>
    <n v="2004"/>
    <n v="-5.9"/>
    <n v="0"/>
    <s v="55-S2 - Retirement"/>
    <m/>
    <x v="1"/>
    <n v="2052"/>
    <b v="0"/>
  </r>
  <r>
    <x v="3"/>
    <s v="0242"/>
    <n v="0"/>
    <n v="0"/>
    <n v="2012"/>
    <n v="1981"/>
    <n v="-17314.13"/>
    <n v="0"/>
    <s v="55-S2 - Retirement"/>
    <m/>
    <x v="1"/>
    <n v="2052"/>
    <b v="0"/>
  </r>
  <r>
    <x v="3"/>
    <s v="0242"/>
    <n v="0"/>
    <n v="0"/>
    <n v="2012"/>
    <n v="1982"/>
    <n v="-39259.19"/>
    <n v="0"/>
    <s v="55-S2 - Retirement"/>
    <m/>
    <x v="1"/>
    <n v="2052"/>
    <b v="0"/>
  </r>
  <r>
    <x v="3"/>
    <s v="0242"/>
    <n v="0"/>
    <n v="0"/>
    <n v="2012"/>
    <n v="1983"/>
    <n v="-1674.4"/>
    <n v="0"/>
    <s v="55-S2 - Retirement"/>
    <m/>
    <x v="1"/>
    <n v="2052"/>
    <b v="0"/>
  </r>
  <r>
    <x v="3"/>
    <s v="0242"/>
    <n v="0"/>
    <n v="0"/>
    <n v="2012"/>
    <n v="2004"/>
    <n v="-9.26"/>
    <n v="0"/>
    <s v="55-S2 - Retirement"/>
    <m/>
    <x v="1"/>
    <n v="2052"/>
    <b v="0"/>
  </r>
  <r>
    <x v="3"/>
    <s v="0242"/>
    <n v="0"/>
    <n v="0"/>
    <n v="2013"/>
    <n v="1981"/>
    <n v="-18562.900000000001"/>
    <n v="0"/>
    <s v="55-S2 - Retirement"/>
    <m/>
    <x v="1"/>
    <n v="2052"/>
    <b v="0"/>
  </r>
  <r>
    <x v="3"/>
    <s v="0242"/>
    <n v="0"/>
    <n v="0"/>
    <n v="2013"/>
    <n v="1982"/>
    <n v="-42275.49"/>
    <n v="0"/>
    <s v="55-S2 - Retirement"/>
    <m/>
    <x v="1"/>
    <n v="2052"/>
    <b v="0"/>
  </r>
  <r>
    <x v="3"/>
    <s v="0242"/>
    <n v="0"/>
    <n v="0"/>
    <n v="2013"/>
    <n v="1983"/>
    <n v="-1811.34"/>
    <n v="0"/>
    <s v="55-S2 - Retirement"/>
    <m/>
    <x v="1"/>
    <n v="2052"/>
    <b v="0"/>
  </r>
  <r>
    <x v="3"/>
    <s v="0242"/>
    <n v="0"/>
    <n v="0"/>
    <n v="2013"/>
    <n v="2004"/>
    <n v="-13.71"/>
    <n v="0"/>
    <s v="55-S2 - Retirement"/>
    <m/>
    <x v="1"/>
    <n v="2052"/>
    <b v="0"/>
  </r>
  <r>
    <x v="3"/>
    <s v="0242"/>
    <n v="0"/>
    <n v="0"/>
    <n v="2014"/>
    <n v="1981"/>
    <n v="-19854.84"/>
    <n v="0"/>
    <s v="55-S2 - Retirement"/>
    <m/>
    <x v="1"/>
    <n v="2052"/>
    <b v="0"/>
  </r>
  <r>
    <x v="3"/>
    <s v="0242"/>
    <n v="0"/>
    <n v="0"/>
    <n v="2014"/>
    <n v="1982"/>
    <n v="-45324.56"/>
    <n v="0"/>
    <s v="55-S2 - Retirement"/>
    <m/>
    <x v="1"/>
    <n v="2052"/>
    <b v="0"/>
  </r>
  <r>
    <x v="3"/>
    <s v="0242"/>
    <n v="0"/>
    <n v="0"/>
    <n v="2014"/>
    <n v="1983"/>
    <n v="-1950.51"/>
    <n v="0"/>
    <s v="55-S2 - Retirement"/>
    <m/>
    <x v="1"/>
    <n v="2052"/>
    <b v="0"/>
  </r>
  <r>
    <x v="3"/>
    <s v="0242"/>
    <n v="0"/>
    <n v="0"/>
    <n v="2014"/>
    <n v="2004"/>
    <n v="-19.41"/>
    <n v="0"/>
    <s v="55-S2 - Retirement"/>
    <m/>
    <x v="1"/>
    <n v="2052"/>
    <b v="0"/>
  </r>
  <r>
    <x v="3"/>
    <s v="0242"/>
    <n v="0"/>
    <n v="0"/>
    <n v="2015"/>
    <n v="1981"/>
    <n v="-21148.76"/>
    <n v="0"/>
    <s v="55-S2 - Retirement"/>
    <m/>
    <x v="1"/>
    <n v="2052"/>
    <b v="0"/>
  </r>
  <r>
    <x v="3"/>
    <s v="0242"/>
    <n v="0"/>
    <n v="0"/>
    <n v="2015"/>
    <n v="1982"/>
    <n v="-48479.08"/>
    <n v="0"/>
    <s v="55-S2 - Retirement"/>
    <m/>
    <x v="1"/>
    <n v="2052"/>
    <b v="0"/>
  </r>
  <r>
    <x v="3"/>
    <s v="0242"/>
    <n v="0"/>
    <n v="0"/>
    <n v="2015"/>
    <n v="1983"/>
    <n v="-2091.19"/>
    <n v="0"/>
    <s v="55-S2 - Retirement"/>
    <m/>
    <x v="1"/>
    <n v="2052"/>
    <b v="0"/>
  </r>
  <r>
    <x v="3"/>
    <s v="0242"/>
    <n v="0"/>
    <n v="0"/>
    <n v="2015"/>
    <n v="2004"/>
    <n v="-26.72"/>
    <n v="0"/>
    <s v="55-S2 - Retirement"/>
    <m/>
    <x v="1"/>
    <n v="2052"/>
    <b v="0"/>
  </r>
  <r>
    <x v="3"/>
    <s v="0242"/>
    <n v="0"/>
    <n v="0"/>
    <n v="2016"/>
    <n v="1981"/>
    <n v="-22402.47"/>
    <n v="0"/>
    <s v="55-S2 - Retirement"/>
    <m/>
    <x v="1"/>
    <n v="2052"/>
    <b v="0"/>
  </r>
  <r>
    <x v="3"/>
    <s v="0242"/>
    <n v="0"/>
    <n v="0"/>
    <n v="2016"/>
    <n v="1982"/>
    <n v="-51638.41"/>
    <n v="0"/>
    <s v="55-S2 - Retirement"/>
    <m/>
    <x v="1"/>
    <n v="2052"/>
    <b v="0"/>
  </r>
  <r>
    <x v="3"/>
    <s v="0242"/>
    <n v="0"/>
    <n v="0"/>
    <n v="2016"/>
    <n v="1983"/>
    <n v="-2236.73"/>
    <n v="0"/>
    <s v="55-S2 - Retirement"/>
    <m/>
    <x v="1"/>
    <n v="2052"/>
    <b v="0"/>
  </r>
  <r>
    <x v="3"/>
    <s v="0242"/>
    <n v="0"/>
    <n v="0"/>
    <n v="2016"/>
    <n v="2004"/>
    <n v="-35.67"/>
    <n v="0"/>
    <s v="55-S2 - Retirement"/>
    <m/>
    <x v="1"/>
    <n v="2052"/>
    <b v="0"/>
  </r>
  <r>
    <x v="3"/>
    <s v="0242"/>
    <n v="0"/>
    <n v="0"/>
    <n v="2017"/>
    <n v="1981"/>
    <n v="-23645.43"/>
    <n v="0"/>
    <s v="55-S2 - Retirement"/>
    <m/>
    <x v="1"/>
    <n v="2052"/>
    <b v="0"/>
  </r>
  <r>
    <x v="3"/>
    <s v="0242"/>
    <n v="0"/>
    <n v="0"/>
    <n v="2017"/>
    <n v="1982"/>
    <n v="-54699.56"/>
    <n v="0"/>
    <s v="55-S2 - Retirement"/>
    <m/>
    <x v="1"/>
    <n v="2052"/>
    <b v="0"/>
  </r>
  <r>
    <x v="3"/>
    <s v="0242"/>
    <n v="0"/>
    <n v="0"/>
    <n v="2017"/>
    <n v="1983"/>
    <n v="-2382.4899999999998"/>
    <n v="0"/>
    <s v="55-S2 - Retirement"/>
    <m/>
    <x v="1"/>
    <n v="2052"/>
    <b v="0"/>
  </r>
  <r>
    <x v="3"/>
    <s v="0242"/>
    <n v="0"/>
    <n v="0"/>
    <n v="2017"/>
    <n v="2004"/>
    <n v="-45.97"/>
    <n v="0"/>
    <s v="55-S2 - Retirement"/>
    <m/>
    <x v="1"/>
    <n v="2052"/>
    <b v="0"/>
  </r>
  <r>
    <x v="3"/>
    <s v="0242"/>
    <n v="0"/>
    <n v="0"/>
    <n v="2018"/>
    <n v="1981"/>
    <n v="-24870.880000000001"/>
    <n v="0"/>
    <s v="55-S2 - Retirement"/>
    <m/>
    <x v="1"/>
    <n v="2052"/>
    <b v="0"/>
  </r>
  <r>
    <x v="3"/>
    <s v="0242"/>
    <n v="0"/>
    <n v="0"/>
    <n v="2018"/>
    <n v="1982"/>
    <n v="-57734.47"/>
    <n v="0"/>
    <s v="55-S2 - Retirement"/>
    <m/>
    <x v="1"/>
    <n v="2052"/>
    <b v="0"/>
  </r>
  <r>
    <x v="3"/>
    <s v="0242"/>
    <n v="0"/>
    <n v="0"/>
    <n v="2018"/>
    <n v="1983"/>
    <n v="-2523.73"/>
    <n v="0"/>
    <s v="55-S2 - Retirement"/>
    <m/>
    <x v="1"/>
    <n v="2052"/>
    <b v="0"/>
  </r>
  <r>
    <x v="3"/>
    <s v="0242"/>
    <n v="0"/>
    <n v="0"/>
    <n v="2018"/>
    <n v="2004"/>
    <n v="-58.21"/>
    <n v="0"/>
    <s v="55-S2 - Retirement"/>
    <m/>
    <x v="1"/>
    <n v="2052"/>
    <b v="0"/>
  </r>
  <r>
    <x v="3"/>
    <s v="0242"/>
    <n v="0"/>
    <n v="0"/>
    <n v="2019"/>
    <n v="1981"/>
    <n v="-26074.07"/>
    <n v="0"/>
    <s v="55-S2 - Retirement"/>
    <m/>
    <x v="1"/>
    <n v="2052"/>
    <b v="0"/>
  </r>
  <r>
    <x v="3"/>
    <s v="0242"/>
    <n v="0"/>
    <n v="0"/>
    <n v="2019"/>
    <n v="1982"/>
    <n v="-60726.62"/>
    <n v="0"/>
    <s v="55-S2 - Retirement"/>
    <m/>
    <x v="1"/>
    <n v="2052"/>
    <b v="0"/>
  </r>
  <r>
    <x v="3"/>
    <s v="0242"/>
    <n v="0"/>
    <n v="0"/>
    <n v="2019"/>
    <n v="1983"/>
    <n v="-2663.75"/>
    <n v="0"/>
    <s v="55-S2 - Retirement"/>
    <m/>
    <x v="1"/>
    <n v="2052"/>
    <b v="0"/>
  </r>
  <r>
    <x v="3"/>
    <s v="0242"/>
    <n v="0"/>
    <n v="0"/>
    <n v="2019"/>
    <n v="2004"/>
    <n v="-72"/>
    <n v="0"/>
    <s v="55-S2 - Retirement"/>
    <m/>
    <x v="1"/>
    <n v="2052"/>
    <b v="0"/>
  </r>
  <r>
    <x v="3"/>
    <s v="0242"/>
    <n v="0"/>
    <n v="0"/>
    <n v="2020"/>
    <n v="1981"/>
    <n v="-27310.82"/>
    <n v="0"/>
    <s v="55-S2 - Retirement"/>
    <m/>
    <x v="1"/>
    <n v="2052"/>
    <b v="0"/>
  </r>
  <r>
    <x v="3"/>
    <s v="0242"/>
    <n v="0"/>
    <n v="0"/>
    <n v="2020"/>
    <n v="1982"/>
    <n v="-63664.4"/>
    <n v="0"/>
    <s v="55-S2 - Retirement"/>
    <m/>
    <x v="1"/>
    <n v="2052"/>
    <b v="0"/>
  </r>
  <r>
    <x v="3"/>
    <s v="0242"/>
    <n v="0"/>
    <n v="0"/>
    <n v="2020"/>
    <n v="1983"/>
    <n v="-2801.81"/>
    <n v="0"/>
    <s v="55-S2 - Retirement"/>
    <m/>
    <x v="1"/>
    <n v="2052"/>
    <b v="0"/>
  </r>
  <r>
    <x v="3"/>
    <s v="0242"/>
    <n v="0"/>
    <n v="0"/>
    <n v="2020"/>
    <n v="2004"/>
    <n v="-87.69"/>
    <n v="0"/>
    <s v="55-S2 - Retirement"/>
    <m/>
    <x v="1"/>
    <n v="2052"/>
    <b v="0"/>
  </r>
  <r>
    <x v="3"/>
    <s v="0242"/>
    <n v="0"/>
    <n v="0"/>
    <n v="2021"/>
    <n v="1981"/>
    <n v="-28445.03"/>
    <n v="0"/>
    <s v="55-S2 - Retirement"/>
    <m/>
    <x v="1"/>
    <n v="2052"/>
    <b v="0"/>
  </r>
  <r>
    <x v="3"/>
    <s v="0242"/>
    <n v="0"/>
    <n v="0"/>
    <n v="2021"/>
    <n v="1982"/>
    <n v="-66684.160000000003"/>
    <n v="0"/>
    <s v="55-S2 - Retirement"/>
    <m/>
    <x v="1"/>
    <n v="2052"/>
    <b v="0"/>
  </r>
  <r>
    <x v="3"/>
    <s v="0242"/>
    <n v="0"/>
    <n v="0"/>
    <n v="2021"/>
    <n v="1983"/>
    <n v="-2937.35"/>
    <n v="0"/>
    <s v="55-S2 - Retirement"/>
    <m/>
    <x v="1"/>
    <n v="2052"/>
    <b v="0"/>
  </r>
  <r>
    <x v="3"/>
    <s v="0242"/>
    <n v="0"/>
    <n v="0"/>
    <n v="2021"/>
    <n v="2004"/>
    <n v="-106.34"/>
    <n v="0"/>
    <s v="55-S2 - Retirement"/>
    <m/>
    <x v="1"/>
    <n v="2052"/>
    <b v="0"/>
  </r>
  <r>
    <x v="3"/>
    <s v="0242"/>
    <n v="0"/>
    <n v="0"/>
    <n v="2022"/>
    <n v="1981"/>
    <n v="-29537.87"/>
    <n v="0"/>
    <s v="55-S2 - Retirement"/>
    <m/>
    <x v="1"/>
    <n v="2052"/>
    <b v="0"/>
  </r>
  <r>
    <x v="3"/>
    <s v="0242"/>
    <n v="0"/>
    <n v="0"/>
    <n v="2022"/>
    <n v="1982"/>
    <n v="-69453.52"/>
    <n v="0"/>
    <s v="55-S2 - Retirement"/>
    <m/>
    <x v="1"/>
    <n v="2052"/>
    <b v="0"/>
  </r>
  <r>
    <x v="3"/>
    <s v="0242"/>
    <n v="0"/>
    <n v="0"/>
    <n v="2022"/>
    <n v="1983"/>
    <n v="-3076.68"/>
    <n v="0"/>
    <s v="55-S2 - Retirement"/>
    <m/>
    <x v="1"/>
    <n v="2052"/>
    <b v="0"/>
  </r>
  <r>
    <x v="3"/>
    <s v="0242"/>
    <n v="0"/>
    <n v="0"/>
    <n v="2022"/>
    <n v="2004"/>
    <n v="-126.01"/>
    <n v="0"/>
    <s v="55-S2 - Retirement"/>
    <m/>
    <x v="1"/>
    <n v="2052"/>
    <b v="0"/>
  </r>
  <r>
    <x v="3"/>
    <s v="0242"/>
    <n v="0"/>
    <n v="0"/>
    <n v="2023"/>
    <n v="1981"/>
    <n v="-30583.759999999998"/>
    <n v="0"/>
    <s v="55-S2 - Retirement"/>
    <m/>
    <x v="1"/>
    <n v="2052"/>
    <b v="0"/>
  </r>
  <r>
    <x v="3"/>
    <s v="0242"/>
    <n v="0"/>
    <n v="0"/>
    <n v="2023"/>
    <n v="1982"/>
    <n v="-72121.87"/>
    <n v="0"/>
    <s v="55-S2 - Retirement"/>
    <m/>
    <x v="1"/>
    <n v="2052"/>
    <b v="0"/>
  </r>
  <r>
    <x v="3"/>
    <s v="0242"/>
    <n v="0"/>
    <n v="0"/>
    <n v="2023"/>
    <n v="1983"/>
    <n v="-3204.45"/>
    <n v="0"/>
    <s v="55-S2 - Retirement"/>
    <m/>
    <x v="1"/>
    <n v="2052"/>
    <b v="0"/>
  </r>
  <r>
    <x v="3"/>
    <s v="0242"/>
    <n v="0"/>
    <n v="0"/>
    <n v="2023"/>
    <n v="2004"/>
    <n v="-147.57"/>
    <n v="0"/>
    <s v="55-S2 - Retirement"/>
    <m/>
    <x v="1"/>
    <n v="2052"/>
    <b v="0"/>
  </r>
  <r>
    <x v="3"/>
    <s v="0242"/>
    <n v="0"/>
    <n v="0"/>
    <n v="2024"/>
    <n v="1981"/>
    <n v="-31577.58"/>
    <n v="0"/>
    <s v="55-S2 - Retirement"/>
    <m/>
    <x v="1"/>
    <n v="2052"/>
    <b v="0"/>
  </r>
  <r>
    <x v="3"/>
    <s v="0242"/>
    <n v="0"/>
    <n v="0"/>
    <n v="2024"/>
    <n v="1982"/>
    <n v="-74675.61"/>
    <n v="0"/>
    <s v="55-S2 - Retirement"/>
    <m/>
    <x v="1"/>
    <n v="2052"/>
    <b v="0"/>
  </r>
  <r>
    <x v="3"/>
    <s v="0242"/>
    <n v="0"/>
    <n v="0"/>
    <n v="2024"/>
    <n v="1983"/>
    <n v="-3327.56"/>
    <n v="0"/>
    <s v="55-S2 - Retirement"/>
    <m/>
    <x v="1"/>
    <n v="2052"/>
    <b v="0"/>
  </r>
  <r>
    <x v="3"/>
    <s v="0242"/>
    <n v="0"/>
    <n v="0"/>
    <n v="2024"/>
    <n v="2004"/>
    <n v="-170.97"/>
    <n v="0"/>
    <s v="55-S2 - Retirement"/>
    <m/>
    <x v="1"/>
    <n v="2052"/>
    <b v="0"/>
  </r>
  <r>
    <x v="3"/>
    <s v="0242"/>
    <n v="0"/>
    <n v="0"/>
    <n v="2025"/>
    <n v="1981"/>
    <n v="-32538.62"/>
    <n v="0"/>
    <s v="55-S2 - Retirement"/>
    <m/>
    <x v="1"/>
    <n v="2052"/>
    <b v="0"/>
  </r>
  <r>
    <x v="3"/>
    <s v="0242"/>
    <n v="0"/>
    <n v="0"/>
    <n v="2025"/>
    <n v="1982"/>
    <n v="-77102.19"/>
    <n v="0"/>
    <s v="55-S2 - Retirement"/>
    <m/>
    <x v="1"/>
    <n v="2052"/>
    <b v="0"/>
  </r>
  <r>
    <x v="3"/>
    <s v="0242"/>
    <n v="0"/>
    <n v="0"/>
    <n v="2025"/>
    <n v="1983"/>
    <n v="-3445.39"/>
    <n v="0"/>
    <s v="55-S2 - Retirement"/>
    <m/>
    <x v="1"/>
    <n v="2052"/>
    <b v="0"/>
  </r>
  <r>
    <x v="3"/>
    <s v="0242"/>
    <n v="0"/>
    <n v="0"/>
    <n v="2025"/>
    <n v="2004"/>
    <n v="-196.2"/>
    <n v="0"/>
    <s v="55-S2 - Retirement"/>
    <m/>
    <x v="1"/>
    <n v="2052"/>
    <b v="0"/>
  </r>
  <r>
    <x v="3"/>
    <s v="0242"/>
    <n v="0"/>
    <n v="0"/>
    <n v="2026"/>
    <n v="1981"/>
    <n v="-33431.67"/>
    <n v="0"/>
    <s v="55-S2 - Retirement"/>
    <m/>
    <x v="1"/>
    <n v="2052"/>
    <b v="0"/>
  </r>
  <r>
    <x v="3"/>
    <s v="0242"/>
    <n v="0"/>
    <n v="0"/>
    <n v="2026"/>
    <n v="1982"/>
    <n v="-79448.75"/>
    <n v="0"/>
    <s v="55-S2 - Retirement"/>
    <m/>
    <x v="1"/>
    <n v="2052"/>
    <b v="0"/>
  </r>
  <r>
    <x v="3"/>
    <s v="0242"/>
    <n v="0"/>
    <n v="0"/>
    <n v="2026"/>
    <n v="1983"/>
    <n v="-3557.34"/>
    <n v="0"/>
    <s v="55-S2 - Retirement"/>
    <m/>
    <x v="1"/>
    <n v="2052"/>
    <b v="0"/>
  </r>
  <r>
    <x v="3"/>
    <s v="0242"/>
    <n v="0"/>
    <n v="0"/>
    <n v="2026"/>
    <n v="2004"/>
    <n v="-224"/>
    <n v="0"/>
    <s v="55-S2 - Retirement"/>
    <m/>
    <x v="1"/>
    <n v="2052"/>
    <b v="0"/>
  </r>
  <r>
    <x v="3"/>
    <s v="0242"/>
    <n v="0"/>
    <n v="0"/>
    <n v="2027"/>
    <n v="1981"/>
    <n v="-34231.589999999997"/>
    <n v="0"/>
    <s v="55-S2 - Retirement"/>
    <m/>
    <x v="1"/>
    <n v="2052"/>
    <b v="0"/>
  </r>
  <r>
    <x v="3"/>
    <s v="0242"/>
    <n v="0"/>
    <n v="0"/>
    <n v="2027"/>
    <n v="1982"/>
    <n v="-81629.279999999999"/>
    <n v="0"/>
    <s v="55-S2 - Retirement"/>
    <m/>
    <x v="1"/>
    <n v="2052"/>
    <b v="0"/>
  </r>
  <r>
    <x v="3"/>
    <s v="0242"/>
    <n v="0"/>
    <n v="0"/>
    <n v="2027"/>
    <n v="1983"/>
    <n v="-3665.61"/>
    <n v="0"/>
    <s v="55-S2 - Retirement"/>
    <m/>
    <x v="1"/>
    <n v="2052"/>
    <b v="0"/>
  </r>
  <r>
    <x v="3"/>
    <s v="0242"/>
    <n v="0"/>
    <n v="0"/>
    <n v="2027"/>
    <n v="2004"/>
    <n v="-253.63"/>
    <n v="0"/>
    <s v="55-S2 - Retirement"/>
    <m/>
    <x v="1"/>
    <n v="2052"/>
    <b v="0"/>
  </r>
  <r>
    <x v="3"/>
    <s v="0242"/>
    <n v="0"/>
    <n v="0"/>
    <n v="2028"/>
    <n v="1981"/>
    <n v="-34960.620000000003"/>
    <n v="0"/>
    <s v="55-S2 - Retirement"/>
    <m/>
    <x v="1"/>
    <n v="2052"/>
    <b v="0"/>
  </r>
  <r>
    <x v="3"/>
    <s v="0242"/>
    <n v="0"/>
    <n v="0"/>
    <n v="2028"/>
    <n v="1982"/>
    <n v="-83582.42"/>
    <n v="0"/>
    <s v="55-S2 - Retirement"/>
    <m/>
    <x v="1"/>
    <n v="2052"/>
    <b v="0"/>
  </r>
  <r>
    <x v="3"/>
    <s v="0242"/>
    <n v="0"/>
    <n v="0"/>
    <n v="2028"/>
    <n v="1983"/>
    <n v="-3766.21"/>
    <n v="0"/>
    <s v="55-S2 - Retirement"/>
    <m/>
    <x v="1"/>
    <n v="2052"/>
    <b v="0"/>
  </r>
  <r>
    <x v="3"/>
    <s v="0242"/>
    <n v="0"/>
    <n v="0"/>
    <n v="2028"/>
    <n v="2004"/>
    <n v="-284.12"/>
    <n v="0"/>
    <s v="55-S2 - Retirement"/>
    <m/>
    <x v="1"/>
    <n v="2052"/>
    <b v="0"/>
  </r>
  <r>
    <x v="3"/>
    <s v="0242"/>
    <n v="0"/>
    <n v="0"/>
    <n v="2029"/>
    <n v="1981"/>
    <n v="-35614.870000000003"/>
    <n v="0"/>
    <s v="55-S2 - Retirement"/>
    <m/>
    <x v="1"/>
    <n v="2052"/>
    <b v="0"/>
  </r>
  <r>
    <x v="3"/>
    <s v="0242"/>
    <n v="0"/>
    <n v="0"/>
    <n v="2029"/>
    <n v="1982"/>
    <n v="-85362.47"/>
    <n v="0"/>
    <s v="55-S2 - Retirement"/>
    <m/>
    <x v="1"/>
    <n v="2052"/>
    <b v="0"/>
  </r>
  <r>
    <x v="3"/>
    <s v="0242"/>
    <n v="0"/>
    <n v="0"/>
    <n v="2029"/>
    <n v="1983"/>
    <n v="-3856.33"/>
    <n v="0"/>
    <s v="55-S2 - Retirement"/>
    <m/>
    <x v="1"/>
    <n v="2052"/>
    <b v="0"/>
  </r>
  <r>
    <x v="3"/>
    <s v="0242"/>
    <n v="0"/>
    <n v="0"/>
    <n v="2029"/>
    <n v="2004"/>
    <n v="-316.08"/>
    <n v="0"/>
    <s v="55-S2 - Retirement"/>
    <m/>
    <x v="1"/>
    <n v="2052"/>
    <b v="0"/>
  </r>
  <r>
    <x v="3"/>
    <s v="0242"/>
    <n v="0"/>
    <n v="0"/>
    <n v="2030"/>
    <n v="1981"/>
    <n v="-36191.480000000003"/>
    <n v="0"/>
    <s v="55-S2 - Retirement"/>
    <m/>
    <x v="1"/>
    <n v="2052"/>
    <b v="0"/>
  </r>
  <r>
    <x v="3"/>
    <s v="0242"/>
    <n v="0"/>
    <n v="0"/>
    <n v="2030"/>
    <n v="1982"/>
    <n v="-86959.93"/>
    <n v="0"/>
    <s v="55-S2 - Retirement"/>
    <m/>
    <x v="1"/>
    <n v="2052"/>
    <b v="0"/>
  </r>
  <r>
    <x v="3"/>
    <s v="0242"/>
    <n v="0"/>
    <n v="0"/>
    <n v="2030"/>
    <n v="1983"/>
    <n v="-3938.46"/>
    <n v="0"/>
    <s v="55-S2 - Retirement"/>
    <m/>
    <x v="1"/>
    <n v="2052"/>
    <b v="0"/>
  </r>
  <r>
    <x v="3"/>
    <s v="0242"/>
    <n v="0"/>
    <n v="0"/>
    <n v="2030"/>
    <n v="2004"/>
    <n v="-349.41"/>
    <n v="0"/>
    <s v="55-S2 - Retirement"/>
    <m/>
    <x v="1"/>
    <n v="2052"/>
    <b v="0"/>
  </r>
  <r>
    <x v="3"/>
    <s v="0242"/>
    <n v="0"/>
    <n v="0"/>
    <n v="2031"/>
    <n v="1981"/>
    <n v="-36709.21"/>
    <n v="0"/>
    <s v="55-S2 - Retirement"/>
    <m/>
    <x v="1"/>
    <n v="2052"/>
    <b v="0"/>
  </r>
  <r>
    <x v="3"/>
    <s v="0242"/>
    <n v="0"/>
    <n v="0"/>
    <n v="2031"/>
    <n v="1982"/>
    <n v="-88367.85"/>
    <n v="0"/>
    <s v="55-S2 - Retirement"/>
    <m/>
    <x v="1"/>
    <n v="2052"/>
    <b v="0"/>
  </r>
  <r>
    <x v="3"/>
    <s v="0242"/>
    <n v="0"/>
    <n v="0"/>
    <n v="2031"/>
    <n v="1983"/>
    <n v="-4012.16"/>
    <n v="0"/>
    <s v="55-S2 - Retirement"/>
    <m/>
    <x v="1"/>
    <n v="2052"/>
    <b v="0"/>
  </r>
  <r>
    <x v="3"/>
    <s v="0242"/>
    <n v="0"/>
    <n v="0"/>
    <n v="2031"/>
    <n v="2004"/>
    <n v="-383.99"/>
    <n v="0"/>
    <s v="55-S2 - Retirement"/>
    <m/>
    <x v="1"/>
    <n v="2052"/>
    <b v="0"/>
  </r>
  <r>
    <x v="3"/>
    <s v="0242"/>
    <n v="0"/>
    <n v="0"/>
    <n v="2032"/>
    <n v="1981"/>
    <n v="-37110.550000000003"/>
    <n v="0"/>
    <s v="55-S2 - Retirement"/>
    <m/>
    <x v="1"/>
    <n v="2052"/>
    <b v="0"/>
  </r>
  <r>
    <x v="3"/>
    <s v="0242"/>
    <n v="0"/>
    <n v="0"/>
    <n v="2032"/>
    <n v="1982"/>
    <n v="-89631.96"/>
    <n v="0"/>
    <s v="55-S2 - Retirement"/>
    <m/>
    <x v="1"/>
    <n v="2052"/>
    <b v="0"/>
  </r>
  <r>
    <x v="3"/>
    <s v="0242"/>
    <n v="0"/>
    <n v="0"/>
    <n v="2032"/>
    <n v="1983"/>
    <n v="-4077.12"/>
    <n v="0"/>
    <s v="55-S2 - Retirement"/>
    <m/>
    <x v="1"/>
    <n v="2052"/>
    <b v="0"/>
  </r>
  <r>
    <x v="3"/>
    <s v="0242"/>
    <n v="0"/>
    <n v="0"/>
    <n v="2032"/>
    <n v="2004"/>
    <n v="-421.72"/>
    <n v="0"/>
    <s v="55-S2 - Retirement"/>
    <m/>
    <x v="1"/>
    <n v="2052"/>
    <b v="0"/>
  </r>
  <r>
    <x v="3"/>
    <s v="0242"/>
    <n v="0"/>
    <n v="0"/>
    <n v="2033"/>
    <n v="1981"/>
    <n v="-37426.18"/>
    <n v="0"/>
    <s v="55-S2 - Retirement"/>
    <m/>
    <x v="1"/>
    <n v="2052"/>
    <b v="0"/>
  </r>
  <r>
    <x v="3"/>
    <s v="0242"/>
    <n v="0"/>
    <n v="0"/>
    <n v="2033"/>
    <n v="1982"/>
    <n v="-90611.92"/>
    <n v="0"/>
    <s v="55-S2 - Retirement"/>
    <m/>
    <x v="1"/>
    <n v="2052"/>
    <b v="0"/>
  </r>
  <r>
    <x v="3"/>
    <s v="0242"/>
    <n v="0"/>
    <n v="0"/>
    <n v="2033"/>
    <n v="1983"/>
    <n v="-4135.4399999999996"/>
    <n v="0"/>
    <s v="55-S2 - Retirement"/>
    <m/>
    <x v="1"/>
    <n v="2052"/>
    <b v="0"/>
  </r>
  <r>
    <x v="3"/>
    <s v="0242"/>
    <n v="0"/>
    <n v="0"/>
    <n v="2033"/>
    <n v="2004"/>
    <n v="-458.46"/>
    <n v="0"/>
    <s v="55-S2 - Retirement"/>
    <m/>
    <x v="1"/>
    <n v="2052"/>
    <b v="0"/>
  </r>
  <r>
    <x v="3"/>
    <s v="0242"/>
    <n v="0"/>
    <n v="0"/>
    <n v="2034"/>
    <n v="1981"/>
    <n v="-37654.449999999997"/>
    <n v="0"/>
    <s v="55-S2 - Retirement"/>
    <m/>
    <x v="1"/>
    <n v="2052"/>
    <b v="0"/>
  </r>
  <r>
    <x v="3"/>
    <s v="0242"/>
    <n v="0"/>
    <n v="0"/>
    <n v="2034"/>
    <n v="1982"/>
    <n v="-91382.57"/>
    <n v="0"/>
    <s v="55-S2 - Retirement"/>
    <m/>
    <x v="1"/>
    <n v="2052"/>
    <b v="0"/>
  </r>
  <r>
    <x v="3"/>
    <s v="0242"/>
    <n v="0"/>
    <n v="0"/>
    <n v="2034"/>
    <n v="1983"/>
    <n v="-4180.6499999999996"/>
    <n v="0"/>
    <s v="55-S2 - Retirement"/>
    <m/>
    <x v="1"/>
    <n v="2052"/>
    <b v="0"/>
  </r>
  <r>
    <x v="3"/>
    <s v="0242"/>
    <n v="0"/>
    <n v="0"/>
    <n v="2034"/>
    <n v="2004"/>
    <n v="-495.95"/>
    <n v="0"/>
    <s v="55-S2 - Retirement"/>
    <m/>
    <x v="1"/>
    <n v="2052"/>
    <b v="0"/>
  </r>
  <r>
    <x v="3"/>
    <s v="0242"/>
    <n v="0"/>
    <n v="0"/>
    <n v="2035"/>
    <n v="1981"/>
    <n v="-37794.089999999997"/>
    <n v="0"/>
    <s v="55-S2 - Retirement"/>
    <m/>
    <x v="1"/>
    <n v="2052"/>
    <b v="0"/>
  </r>
  <r>
    <x v="3"/>
    <s v="0242"/>
    <n v="0"/>
    <n v="0"/>
    <n v="2035"/>
    <n v="1982"/>
    <n v="-91939.95"/>
    <n v="0"/>
    <s v="55-S2 - Retirement"/>
    <m/>
    <x v="1"/>
    <n v="2052"/>
    <b v="0"/>
  </r>
  <r>
    <x v="3"/>
    <s v="0242"/>
    <n v="0"/>
    <n v="0"/>
    <n v="2035"/>
    <n v="1983"/>
    <n v="-4216.21"/>
    <n v="0"/>
    <s v="55-S2 - Retirement"/>
    <m/>
    <x v="1"/>
    <n v="2052"/>
    <b v="0"/>
  </r>
  <r>
    <x v="3"/>
    <s v="0242"/>
    <n v="0"/>
    <n v="0"/>
    <n v="2035"/>
    <n v="2004"/>
    <n v="-534.04999999999995"/>
    <n v="0"/>
    <s v="55-S2 - Retirement"/>
    <m/>
    <x v="1"/>
    <n v="2052"/>
    <b v="0"/>
  </r>
  <r>
    <x v="3"/>
    <s v="0242"/>
    <n v="0"/>
    <n v="0"/>
    <n v="2036"/>
    <n v="1981"/>
    <n v="-37843.199999999997"/>
    <n v="0"/>
    <s v="55-S2 - Retirement"/>
    <m/>
    <x v="1"/>
    <n v="2052"/>
    <b v="0"/>
  </r>
  <r>
    <x v="3"/>
    <s v="0242"/>
    <n v="0"/>
    <n v="0"/>
    <n v="2036"/>
    <n v="1982"/>
    <n v="-92280.9"/>
    <n v="0"/>
    <s v="55-S2 - Retirement"/>
    <m/>
    <x v="1"/>
    <n v="2052"/>
    <b v="0"/>
  </r>
  <r>
    <x v="3"/>
    <s v="0242"/>
    <n v="0"/>
    <n v="0"/>
    <n v="2036"/>
    <n v="1983"/>
    <n v="-4241.93"/>
    <n v="0"/>
    <s v="55-S2 - Retirement"/>
    <m/>
    <x v="1"/>
    <n v="2052"/>
    <b v="0"/>
  </r>
  <r>
    <x v="3"/>
    <s v="0242"/>
    <n v="0"/>
    <n v="0"/>
    <n v="2036"/>
    <n v="2004"/>
    <n v="-572.57000000000005"/>
    <n v="0"/>
    <s v="55-S2 - Retirement"/>
    <m/>
    <x v="1"/>
    <n v="2052"/>
    <b v="0"/>
  </r>
  <r>
    <x v="3"/>
    <s v="0242"/>
    <n v="0"/>
    <n v="0"/>
    <n v="2037"/>
    <n v="1981"/>
    <n v="-37794.089999999997"/>
    <n v="0"/>
    <s v="55-S2 - Retirement"/>
    <m/>
    <x v="1"/>
    <n v="2052"/>
    <b v="0"/>
  </r>
  <r>
    <x v="3"/>
    <s v="0242"/>
    <n v="0"/>
    <n v="0"/>
    <n v="2037"/>
    <n v="1982"/>
    <n v="-92400.8"/>
    <n v="0"/>
    <s v="55-S2 - Retirement"/>
    <m/>
    <x v="1"/>
    <n v="2052"/>
    <b v="0"/>
  </r>
  <r>
    <x v="3"/>
    <s v="0242"/>
    <n v="0"/>
    <n v="0"/>
    <n v="2037"/>
    <n v="1983"/>
    <n v="-4257.66"/>
    <n v="0"/>
    <s v="55-S2 - Retirement"/>
    <m/>
    <x v="1"/>
    <n v="2052"/>
    <b v="0"/>
  </r>
  <r>
    <x v="3"/>
    <s v="0242"/>
    <n v="0"/>
    <n v="0"/>
    <n v="2037"/>
    <n v="2004"/>
    <n v="-612.41999999999996"/>
    <n v="0"/>
    <s v="55-S2 - Retirement"/>
    <m/>
    <x v="1"/>
    <n v="2052"/>
    <b v="0"/>
  </r>
  <r>
    <x v="3"/>
    <s v="0242"/>
    <n v="0"/>
    <n v="0"/>
    <n v="2038"/>
    <n v="1981"/>
    <n v="-37654.370000000003"/>
    <n v="0"/>
    <s v="55-S2 - Retirement"/>
    <m/>
    <x v="1"/>
    <n v="2052"/>
    <b v="0"/>
  </r>
  <r>
    <x v="3"/>
    <s v="0242"/>
    <n v="0"/>
    <n v="0"/>
    <n v="2038"/>
    <n v="1982"/>
    <n v="-92280.9"/>
    <n v="0"/>
    <s v="55-S2 - Retirement"/>
    <m/>
    <x v="1"/>
    <n v="2052"/>
    <b v="0"/>
  </r>
  <r>
    <x v="3"/>
    <s v="0242"/>
    <n v="0"/>
    <n v="0"/>
    <n v="2038"/>
    <n v="1983"/>
    <n v="-4263.1899999999996"/>
    <n v="0"/>
    <s v="55-S2 - Retirement"/>
    <m/>
    <x v="1"/>
    <n v="2052"/>
    <b v="0"/>
  </r>
  <r>
    <x v="3"/>
    <s v="0242"/>
    <n v="0"/>
    <n v="0"/>
    <n v="2038"/>
    <n v="2004"/>
    <n v="-652.33000000000004"/>
    <n v="0"/>
    <s v="55-S2 - Retirement"/>
    <m/>
    <x v="1"/>
    <n v="2052"/>
    <b v="0"/>
  </r>
  <r>
    <x v="3"/>
    <s v="0242"/>
    <n v="0"/>
    <n v="0"/>
    <n v="2039"/>
    <n v="1981"/>
    <n v="-37426.26"/>
    <n v="0"/>
    <s v="55-S2 - Retirement"/>
    <m/>
    <x v="1"/>
    <n v="2052"/>
    <b v="0"/>
  </r>
  <r>
    <x v="3"/>
    <s v="0242"/>
    <n v="0"/>
    <n v="0"/>
    <n v="2039"/>
    <n v="1982"/>
    <n v="-91939.74"/>
    <n v="0"/>
    <s v="55-S2 - Retirement"/>
    <m/>
    <x v="1"/>
    <n v="2052"/>
    <b v="0"/>
  </r>
  <r>
    <x v="3"/>
    <s v="0242"/>
    <n v="0"/>
    <n v="0"/>
    <n v="2039"/>
    <n v="1983"/>
    <n v="-4257.66"/>
    <n v="0"/>
    <s v="55-S2 - Retirement"/>
    <m/>
    <x v="1"/>
    <n v="2052"/>
    <b v="0"/>
  </r>
  <r>
    <x v="3"/>
    <s v="0242"/>
    <n v="0"/>
    <n v="0"/>
    <n v="2039"/>
    <n v="2004"/>
    <n v="-691"/>
    <n v="0"/>
    <s v="55-S2 - Retirement"/>
    <m/>
    <x v="1"/>
    <n v="2052"/>
    <b v="0"/>
  </r>
  <r>
    <x v="3"/>
    <s v="0242"/>
    <n v="0"/>
    <n v="0"/>
    <n v="2040"/>
    <n v="1981"/>
    <n v="-37110.550000000003"/>
    <n v="0"/>
    <s v="55-S2 - Retirement"/>
    <m/>
    <x v="1"/>
    <n v="2052"/>
    <b v="0"/>
  </r>
  <r>
    <x v="3"/>
    <s v="0242"/>
    <n v="0"/>
    <n v="0"/>
    <n v="2040"/>
    <n v="1982"/>
    <n v="-91382.78"/>
    <n v="0"/>
    <s v="55-S2 - Retirement"/>
    <m/>
    <x v="1"/>
    <n v="2052"/>
    <b v="0"/>
  </r>
  <r>
    <x v="3"/>
    <s v="0242"/>
    <n v="0"/>
    <n v="0"/>
    <n v="2040"/>
    <n v="1983"/>
    <n v="-4241.92"/>
    <n v="0"/>
    <s v="55-S2 - Retirement"/>
    <m/>
    <x v="1"/>
    <n v="2052"/>
    <b v="0"/>
  </r>
  <r>
    <x v="3"/>
    <s v="0242"/>
    <n v="0"/>
    <n v="0"/>
    <n v="2040"/>
    <n v="2004"/>
    <n v="-729.34"/>
    <n v="0"/>
    <s v="55-S2 - Retirement"/>
    <m/>
    <x v="1"/>
    <n v="2052"/>
    <b v="0"/>
  </r>
  <r>
    <x v="3"/>
    <s v="0242"/>
    <n v="0"/>
    <n v="0"/>
    <n v="2041"/>
    <n v="1981"/>
    <n v="-36709.21"/>
    <n v="0"/>
    <s v="55-S2 - Retirement"/>
    <m/>
    <x v="1"/>
    <n v="2052"/>
    <b v="0"/>
  </r>
  <r>
    <x v="3"/>
    <s v="0242"/>
    <n v="0"/>
    <n v="0"/>
    <n v="2041"/>
    <n v="1982"/>
    <n v="-90611.92"/>
    <n v="0"/>
    <s v="55-S2 - Retirement"/>
    <m/>
    <x v="1"/>
    <n v="2052"/>
    <b v="0"/>
  </r>
  <r>
    <x v="3"/>
    <s v="0242"/>
    <n v="0"/>
    <n v="0"/>
    <n v="2041"/>
    <n v="1983"/>
    <n v="-4216.22"/>
    <n v="0"/>
    <s v="55-S2 - Retirement"/>
    <m/>
    <x v="1"/>
    <n v="2052"/>
    <b v="0"/>
  </r>
  <r>
    <x v="3"/>
    <s v="0242"/>
    <n v="0"/>
    <n v="0"/>
    <n v="2041"/>
    <n v="2004"/>
    <n v="-767.14"/>
    <n v="0"/>
    <s v="55-S2 - Retirement"/>
    <m/>
    <x v="1"/>
    <n v="2052"/>
    <b v="0"/>
  </r>
  <r>
    <x v="3"/>
    <s v="0242"/>
    <n v="0"/>
    <n v="0"/>
    <n v="2042"/>
    <n v="1981"/>
    <n v="-36191.339999999997"/>
    <n v="0"/>
    <s v="55-S2 - Retirement"/>
    <m/>
    <x v="1"/>
    <n v="2052"/>
    <b v="0"/>
  </r>
  <r>
    <x v="3"/>
    <s v="0242"/>
    <n v="0"/>
    <n v="0"/>
    <n v="2042"/>
    <n v="1982"/>
    <n v="-89631.96"/>
    <n v="0"/>
    <s v="55-S2 - Retirement"/>
    <m/>
    <x v="1"/>
    <n v="2052"/>
    <b v="0"/>
  </r>
  <r>
    <x v="3"/>
    <s v="0242"/>
    <n v="0"/>
    <n v="0"/>
    <n v="2042"/>
    <n v="1983"/>
    <n v="-4180.6499999999996"/>
    <n v="0"/>
    <s v="55-S2 - Retirement"/>
    <m/>
    <x v="1"/>
    <n v="2052"/>
    <b v="0"/>
  </r>
  <r>
    <x v="3"/>
    <s v="0242"/>
    <n v="0"/>
    <n v="0"/>
    <n v="2042"/>
    <n v="2004"/>
    <n v="-804.25"/>
    <n v="0"/>
    <s v="55-S2 - Retirement"/>
    <m/>
    <x v="1"/>
    <n v="2052"/>
    <b v="0"/>
  </r>
  <r>
    <x v="3"/>
    <s v="0242"/>
    <n v="0"/>
    <n v="0"/>
    <n v="2043"/>
    <n v="1981"/>
    <n v="-35615.01"/>
    <n v="0"/>
    <s v="55-S2 - Retirement"/>
    <m/>
    <x v="1"/>
    <n v="2052"/>
    <b v="0"/>
  </r>
  <r>
    <x v="3"/>
    <s v="0242"/>
    <n v="0"/>
    <n v="0"/>
    <n v="2043"/>
    <n v="1982"/>
    <n v="-88367.51"/>
    <n v="0"/>
    <s v="55-S2 - Retirement"/>
    <m/>
    <x v="1"/>
    <n v="2052"/>
    <b v="0"/>
  </r>
  <r>
    <x v="3"/>
    <s v="0242"/>
    <n v="0"/>
    <n v="0"/>
    <n v="2043"/>
    <n v="1983"/>
    <n v="-4135.4399999999996"/>
    <n v="0"/>
    <s v="55-S2 - Retirement"/>
    <m/>
    <x v="1"/>
    <n v="2052"/>
    <b v="0"/>
  </r>
  <r>
    <x v="3"/>
    <s v="0242"/>
    <n v="0"/>
    <n v="0"/>
    <n v="2043"/>
    <n v="2004"/>
    <n v="-842.4"/>
    <n v="0"/>
    <s v="55-S2 - Retirement"/>
    <m/>
    <x v="1"/>
    <n v="2052"/>
    <b v="0"/>
  </r>
  <r>
    <x v="3"/>
    <s v="0242"/>
    <n v="0"/>
    <n v="0"/>
    <n v="2044"/>
    <n v="1981"/>
    <n v="-34960.620000000003"/>
    <n v="0"/>
    <s v="55-S2 - Retirement"/>
    <m/>
    <x v="1"/>
    <n v="2052"/>
    <b v="0"/>
  </r>
  <r>
    <x v="3"/>
    <s v="0242"/>
    <n v="0"/>
    <n v="0"/>
    <n v="2044"/>
    <n v="1982"/>
    <n v="-86960.27"/>
    <n v="0"/>
    <s v="55-S2 - Retirement"/>
    <m/>
    <x v="1"/>
    <n v="2052"/>
    <b v="0"/>
  </r>
  <r>
    <x v="3"/>
    <s v="0242"/>
    <n v="0"/>
    <n v="0"/>
    <n v="2044"/>
    <n v="1983"/>
    <n v="-4077.1"/>
    <n v="0"/>
    <s v="55-S2 - Retirement"/>
    <m/>
    <x v="1"/>
    <n v="2052"/>
    <b v="0"/>
  </r>
  <r>
    <x v="3"/>
    <s v="0242"/>
    <n v="0"/>
    <n v="0"/>
    <n v="2044"/>
    <n v="2004"/>
    <n v="-877.39"/>
    <n v="0"/>
    <s v="55-S2 - Retirement"/>
    <m/>
    <x v="1"/>
    <n v="2052"/>
    <b v="0"/>
  </r>
  <r>
    <x v="3"/>
    <s v="0242"/>
    <n v="0"/>
    <n v="0"/>
    <n v="2045"/>
    <n v="1981"/>
    <n v="-34231.589999999997"/>
    <n v="0"/>
    <s v="55-S2 - Retirement"/>
    <m/>
    <x v="1"/>
    <n v="2052"/>
    <b v="0"/>
  </r>
  <r>
    <x v="3"/>
    <s v="0242"/>
    <n v="0"/>
    <n v="0"/>
    <n v="2045"/>
    <n v="1982"/>
    <n v="-85362.47"/>
    <n v="0"/>
    <s v="55-S2 - Retirement"/>
    <m/>
    <x v="1"/>
    <n v="2052"/>
    <b v="0"/>
  </r>
  <r>
    <x v="3"/>
    <s v="0242"/>
    <n v="0"/>
    <n v="0"/>
    <n v="2045"/>
    <n v="1983"/>
    <n v="-4012.18"/>
    <n v="0"/>
    <s v="55-S2 - Retirement"/>
    <m/>
    <x v="1"/>
    <n v="2052"/>
    <b v="0"/>
  </r>
  <r>
    <x v="3"/>
    <s v="0242"/>
    <n v="0"/>
    <n v="0"/>
    <n v="2045"/>
    <n v="2004"/>
    <n v="-911.09"/>
    <n v="0"/>
    <s v="55-S2 - Retirement"/>
    <m/>
    <x v="1"/>
    <n v="2052"/>
    <b v="0"/>
  </r>
  <r>
    <x v="3"/>
    <s v="0242"/>
    <n v="0"/>
    <n v="0"/>
    <n v="2046"/>
    <n v="1981"/>
    <n v="-33431.67"/>
    <n v="0"/>
    <s v="55-S2 - Retirement"/>
    <m/>
    <x v="1"/>
    <n v="2052"/>
    <b v="0"/>
  </r>
  <r>
    <x v="3"/>
    <s v="0242"/>
    <n v="0"/>
    <n v="0"/>
    <n v="2046"/>
    <n v="1982"/>
    <n v="-83582.42"/>
    <n v="0"/>
    <s v="55-S2 - Retirement"/>
    <m/>
    <x v="1"/>
    <n v="2052"/>
    <b v="0"/>
  </r>
  <r>
    <x v="3"/>
    <s v="0242"/>
    <n v="0"/>
    <n v="0"/>
    <n v="2046"/>
    <n v="1983"/>
    <n v="-3938.46"/>
    <n v="0"/>
    <s v="55-S2 - Retirement"/>
    <m/>
    <x v="1"/>
    <n v="2052"/>
    <b v="0"/>
  </r>
  <r>
    <x v="3"/>
    <s v="0242"/>
    <n v="0"/>
    <n v="0"/>
    <n v="2046"/>
    <n v="2004"/>
    <n v="-943.35"/>
    <n v="0"/>
    <s v="55-S2 - Retirement"/>
    <m/>
    <x v="1"/>
    <n v="2052"/>
    <b v="0"/>
  </r>
  <r>
    <x v="3"/>
    <s v="0242"/>
    <n v="0"/>
    <n v="0"/>
    <n v="2047"/>
    <n v="1981"/>
    <n v="-32538.62"/>
    <n v="0"/>
    <s v="55-S2 - Retirement"/>
    <m/>
    <x v="1"/>
    <n v="2052"/>
    <b v="0"/>
  </r>
  <r>
    <x v="3"/>
    <s v="0242"/>
    <n v="0"/>
    <n v="0"/>
    <n v="2047"/>
    <n v="1982"/>
    <n v="-81629.279999999999"/>
    <n v="0"/>
    <s v="55-S2 - Retirement"/>
    <m/>
    <x v="1"/>
    <n v="2052"/>
    <b v="0"/>
  </r>
  <r>
    <x v="3"/>
    <s v="0242"/>
    <n v="0"/>
    <n v="0"/>
    <n v="2047"/>
    <n v="1983"/>
    <n v="-3856.33"/>
    <n v="0"/>
    <s v="55-S2 - Retirement"/>
    <m/>
    <x v="1"/>
    <n v="2052"/>
    <b v="0"/>
  </r>
  <r>
    <x v="3"/>
    <s v="0242"/>
    <n v="0"/>
    <n v="0"/>
    <n v="2047"/>
    <n v="2004"/>
    <n v="-974.01"/>
    <n v="0"/>
    <s v="55-S2 - Retirement"/>
    <m/>
    <x v="1"/>
    <n v="2052"/>
    <b v="0"/>
  </r>
  <r>
    <x v="3"/>
    <s v="0242"/>
    <n v="0"/>
    <n v="0"/>
    <n v="2048"/>
    <n v="1981"/>
    <n v="-31577.58"/>
    <n v="0"/>
    <s v="55-S2 - Retirement"/>
    <m/>
    <x v="1"/>
    <n v="2052"/>
    <b v="0"/>
  </r>
  <r>
    <x v="3"/>
    <s v="0242"/>
    <n v="0"/>
    <n v="0"/>
    <n v="2048"/>
    <n v="1982"/>
    <n v="-79448.75"/>
    <n v="0"/>
    <s v="55-S2 - Retirement"/>
    <m/>
    <x v="1"/>
    <n v="2052"/>
    <b v="0"/>
  </r>
  <r>
    <x v="3"/>
    <s v="0242"/>
    <n v="0"/>
    <n v="0"/>
    <n v="2048"/>
    <n v="1983"/>
    <n v="-3766.21"/>
    <n v="0"/>
    <s v="55-S2 - Retirement"/>
    <m/>
    <x v="1"/>
    <n v="2052"/>
    <b v="0"/>
  </r>
  <r>
    <x v="3"/>
    <s v="0242"/>
    <n v="0"/>
    <n v="0"/>
    <n v="2048"/>
    <n v="2004"/>
    <n v="-1003.65"/>
    <n v="0"/>
    <s v="55-S2 - Retirement"/>
    <m/>
    <x v="1"/>
    <n v="2052"/>
    <b v="0"/>
  </r>
  <r>
    <x v="3"/>
    <s v="0242"/>
    <n v="0"/>
    <n v="0"/>
    <n v="2049"/>
    <n v="1981"/>
    <n v="-30583.759999999998"/>
    <n v="0"/>
    <s v="55-S2 - Retirement"/>
    <m/>
    <x v="1"/>
    <n v="2052"/>
    <b v="0"/>
  </r>
  <r>
    <x v="3"/>
    <s v="0242"/>
    <n v="0"/>
    <n v="0"/>
    <n v="2049"/>
    <n v="1982"/>
    <n v="-77102.19"/>
    <n v="0"/>
    <s v="55-S2 - Retirement"/>
    <m/>
    <x v="1"/>
    <n v="2052"/>
    <b v="0"/>
  </r>
  <r>
    <x v="3"/>
    <s v="0242"/>
    <n v="0"/>
    <n v="0"/>
    <n v="2049"/>
    <n v="1983"/>
    <n v="-3665.61"/>
    <n v="0"/>
    <s v="55-S2 - Retirement"/>
    <m/>
    <x v="1"/>
    <n v="2052"/>
    <b v="0"/>
  </r>
  <r>
    <x v="3"/>
    <s v="0242"/>
    <n v="0"/>
    <n v="0"/>
    <n v="2049"/>
    <n v="2004"/>
    <n v="-1031.2"/>
    <n v="0"/>
    <s v="55-S2 - Retirement"/>
    <m/>
    <x v="1"/>
    <n v="2052"/>
    <b v="0"/>
  </r>
  <r>
    <x v="3"/>
    <s v="0242"/>
    <n v="0"/>
    <n v="0"/>
    <n v="2050"/>
    <n v="1981"/>
    <n v="-29540.98"/>
    <n v="0"/>
    <s v="55-S2 - Retirement"/>
    <m/>
    <x v="1"/>
    <n v="2052"/>
    <b v="0"/>
  </r>
  <r>
    <x v="3"/>
    <s v="0242"/>
    <n v="0"/>
    <n v="0"/>
    <n v="2050"/>
    <n v="1982"/>
    <n v="-74675.61"/>
    <n v="0"/>
    <s v="55-S2 - Retirement"/>
    <m/>
    <x v="1"/>
    <n v="2052"/>
    <b v="0"/>
  </r>
  <r>
    <x v="3"/>
    <s v="0242"/>
    <n v="0"/>
    <n v="0"/>
    <n v="2050"/>
    <n v="1983"/>
    <n v="-3557.34"/>
    <n v="0"/>
    <s v="55-S2 - Retirement"/>
    <m/>
    <x v="1"/>
    <n v="2052"/>
    <b v="0"/>
  </r>
  <r>
    <x v="3"/>
    <s v="0242"/>
    <n v="0"/>
    <n v="0"/>
    <n v="2050"/>
    <n v="2004"/>
    <n v="-1055.8699999999999"/>
    <n v="0"/>
    <s v="55-S2 - Retirement"/>
    <m/>
    <x v="1"/>
    <n v="2052"/>
    <b v="0"/>
  </r>
  <r>
    <x v="3"/>
    <s v="0242"/>
    <n v="0"/>
    <n v="0"/>
    <n v="2051"/>
    <n v="1981"/>
    <n v="-28441.919999999998"/>
    <n v="0"/>
    <s v="55-S2 - Retirement"/>
    <m/>
    <x v="1"/>
    <n v="2052"/>
    <b v="0"/>
  </r>
  <r>
    <x v="3"/>
    <s v="0242"/>
    <n v="0"/>
    <n v="0"/>
    <n v="2051"/>
    <n v="1982"/>
    <n v="-72129.47"/>
    <n v="0"/>
    <s v="55-S2 - Retirement"/>
    <m/>
    <x v="1"/>
    <n v="2052"/>
    <b v="0"/>
  </r>
  <r>
    <x v="3"/>
    <s v="0242"/>
    <n v="0"/>
    <n v="0"/>
    <n v="2051"/>
    <n v="1983"/>
    <n v="-3445.38"/>
    <n v="0"/>
    <s v="55-S2 - Retirement"/>
    <m/>
    <x v="1"/>
    <n v="2052"/>
    <b v="0"/>
  </r>
  <r>
    <x v="3"/>
    <s v="0242"/>
    <n v="0"/>
    <n v="0"/>
    <n v="2051"/>
    <n v="2004"/>
    <n v="-1078.3599999999999"/>
    <n v="0"/>
    <s v="55-S2 - Retirement"/>
    <m/>
    <x v="1"/>
    <n v="2052"/>
    <b v="0"/>
  </r>
  <r>
    <x v="3"/>
    <s v="0242"/>
    <n v="0"/>
    <n v="0"/>
    <n v="2052"/>
    <n v="1981"/>
    <n v="-341093.57"/>
    <n v="0"/>
    <s v="55-S2 - Retirement"/>
    <m/>
    <x v="1"/>
    <n v="2052"/>
    <b v="1"/>
  </r>
  <r>
    <x v="3"/>
    <s v="0242"/>
    <n v="0"/>
    <n v="0"/>
    <n v="2052"/>
    <n v="1982"/>
    <n v="-902285.65"/>
    <n v="0"/>
    <s v="55-S2 - Retirement"/>
    <m/>
    <x v="1"/>
    <n v="2052"/>
    <b v="1"/>
  </r>
  <r>
    <x v="3"/>
    <s v="0242"/>
    <n v="0"/>
    <n v="0"/>
    <n v="2052"/>
    <n v="1983"/>
    <n v="-44957.59"/>
    <n v="0"/>
    <s v="55-S2 - Retirement"/>
    <m/>
    <x v="1"/>
    <n v="2052"/>
    <b v="1"/>
  </r>
  <r>
    <x v="3"/>
    <s v="0242"/>
    <n v="0"/>
    <n v="0"/>
    <n v="2052"/>
    <n v="2004"/>
    <n v="-35510.11"/>
    <n v="0"/>
    <s v="55-S2 - Retirement"/>
    <m/>
    <x v="1"/>
    <n v="2052"/>
    <b v="1"/>
  </r>
  <r>
    <x v="3"/>
    <s v="0311"/>
    <n v="0"/>
    <n v="0"/>
    <n v="2011"/>
    <n v="1984"/>
    <n v="-161.84"/>
    <n v="0"/>
    <s v="55-S2 - Retirement"/>
    <m/>
    <x v="2"/>
    <n v="2060"/>
    <b v="0"/>
  </r>
  <r>
    <x v="3"/>
    <s v="0311"/>
    <n v="0"/>
    <n v="0"/>
    <n v="2011"/>
    <n v="1990"/>
    <n v="-162730.76"/>
    <n v="0"/>
    <s v="55-S2 - Retirement"/>
    <m/>
    <x v="2"/>
    <n v="2060"/>
    <b v="0"/>
  </r>
  <r>
    <x v="3"/>
    <s v="0311"/>
    <n v="0"/>
    <n v="0"/>
    <n v="2011"/>
    <n v="1991"/>
    <n v="-2865.42"/>
    <n v="0"/>
    <s v="55-S2 - Retirement"/>
    <m/>
    <x v="2"/>
    <n v="2060"/>
    <b v="0"/>
  </r>
  <r>
    <x v="3"/>
    <s v="0311"/>
    <n v="0"/>
    <n v="0"/>
    <n v="2011"/>
    <n v="1992"/>
    <n v="-737.11"/>
    <n v="0"/>
    <s v="55-S2 - Retirement"/>
    <m/>
    <x v="2"/>
    <n v="2060"/>
    <b v="0"/>
  </r>
  <r>
    <x v="3"/>
    <s v="0311"/>
    <n v="0"/>
    <n v="0"/>
    <n v="2011"/>
    <n v="1993"/>
    <n v="-84.96"/>
    <n v="0"/>
    <s v="55-S2 - Retirement"/>
    <m/>
    <x v="2"/>
    <n v="2060"/>
    <b v="0"/>
  </r>
  <r>
    <x v="3"/>
    <s v="0311"/>
    <n v="0"/>
    <n v="0"/>
    <n v="2011"/>
    <n v="1994"/>
    <n v="-6081.62"/>
    <n v="0"/>
    <s v="55-S2 - Retirement"/>
    <m/>
    <x v="2"/>
    <n v="2060"/>
    <b v="0"/>
  </r>
  <r>
    <x v="3"/>
    <s v="0311"/>
    <n v="0"/>
    <n v="0"/>
    <n v="2011"/>
    <n v="1996"/>
    <n v="-22.52"/>
    <n v="0"/>
    <s v="55-S2 - Retirement"/>
    <m/>
    <x v="2"/>
    <n v="2060"/>
    <b v="0"/>
  </r>
  <r>
    <x v="3"/>
    <s v="0311"/>
    <n v="0"/>
    <n v="0"/>
    <n v="2011"/>
    <n v="1997"/>
    <n v="-17.59"/>
    <n v="0"/>
    <s v="55-S2 - Retirement"/>
    <m/>
    <x v="2"/>
    <n v="2060"/>
    <b v="0"/>
  </r>
  <r>
    <x v="3"/>
    <s v="0311"/>
    <n v="0"/>
    <n v="0"/>
    <n v="2011"/>
    <n v="1998"/>
    <n v="-43.8"/>
    <n v="0"/>
    <s v="55-S2 - Retirement"/>
    <m/>
    <x v="2"/>
    <n v="2060"/>
    <b v="0"/>
  </r>
  <r>
    <x v="3"/>
    <s v="0311"/>
    <n v="0"/>
    <n v="0"/>
    <n v="2011"/>
    <n v="2000"/>
    <n v="-39.21"/>
    <n v="0"/>
    <s v="55-S2 - Retirement"/>
    <m/>
    <x v="2"/>
    <n v="2060"/>
    <b v="0"/>
  </r>
  <r>
    <x v="3"/>
    <s v="0311"/>
    <n v="0"/>
    <n v="0"/>
    <n v="2011"/>
    <n v="2001"/>
    <n v="-6.39"/>
    <n v="0"/>
    <s v="55-S2 - Retirement"/>
    <m/>
    <x v="2"/>
    <n v="2060"/>
    <b v="0"/>
  </r>
  <r>
    <x v="3"/>
    <s v="0311"/>
    <n v="0"/>
    <n v="0"/>
    <n v="2011"/>
    <n v="2007"/>
    <n v="-0.84"/>
    <n v="0"/>
    <s v="55-S2 - Retirement"/>
    <m/>
    <x v="2"/>
    <n v="2060"/>
    <b v="0"/>
  </r>
  <r>
    <x v="3"/>
    <s v="0311"/>
    <n v="0"/>
    <n v="0"/>
    <n v="2011"/>
    <n v="2009"/>
    <n v="-0.32"/>
    <n v="0"/>
    <s v="55-S2 - Retirement"/>
    <m/>
    <x v="2"/>
    <n v="2060"/>
    <b v="0"/>
  </r>
  <r>
    <x v="3"/>
    <s v="0311"/>
    <n v="0"/>
    <n v="0"/>
    <n v="2012"/>
    <n v="1984"/>
    <n v="-177.74"/>
    <n v="0"/>
    <s v="55-S2 - Retirement"/>
    <m/>
    <x v="2"/>
    <n v="2060"/>
    <b v="0"/>
  </r>
  <r>
    <x v="3"/>
    <s v="0311"/>
    <n v="0"/>
    <n v="0"/>
    <n v="2012"/>
    <n v="1990"/>
    <n v="-185785.31"/>
    <n v="0"/>
    <s v="55-S2 - Retirement"/>
    <m/>
    <x v="2"/>
    <n v="2060"/>
    <b v="0"/>
  </r>
  <r>
    <x v="3"/>
    <s v="0311"/>
    <n v="0"/>
    <n v="0"/>
    <n v="2012"/>
    <n v="1991"/>
    <n v="-3288.3"/>
    <n v="0"/>
    <s v="55-S2 - Retirement"/>
    <m/>
    <x v="2"/>
    <n v="2060"/>
    <b v="0"/>
  </r>
  <r>
    <x v="3"/>
    <s v="0311"/>
    <n v="0"/>
    <n v="0"/>
    <n v="2012"/>
    <n v="1992"/>
    <n v="-854.02"/>
    <n v="0"/>
    <s v="55-S2 - Retirement"/>
    <m/>
    <x v="2"/>
    <n v="2060"/>
    <b v="0"/>
  </r>
  <r>
    <x v="3"/>
    <s v="0311"/>
    <n v="0"/>
    <n v="0"/>
    <n v="2012"/>
    <n v="1993"/>
    <n v="-99.49"/>
    <n v="0"/>
    <s v="55-S2 - Retirement"/>
    <m/>
    <x v="2"/>
    <n v="2060"/>
    <b v="0"/>
  </r>
  <r>
    <x v="3"/>
    <s v="0311"/>
    <n v="0"/>
    <n v="0"/>
    <n v="2012"/>
    <n v="1994"/>
    <n v="-7206.63"/>
    <n v="0"/>
    <s v="55-S2 - Retirement"/>
    <m/>
    <x v="2"/>
    <n v="2060"/>
    <b v="0"/>
  </r>
  <r>
    <x v="3"/>
    <s v="0311"/>
    <n v="0"/>
    <n v="0"/>
    <n v="2012"/>
    <n v="1996"/>
    <n v="-27.43"/>
    <n v="0"/>
    <s v="55-S2 - Retirement"/>
    <m/>
    <x v="2"/>
    <n v="2060"/>
    <b v="0"/>
  </r>
  <r>
    <x v="3"/>
    <s v="0311"/>
    <n v="0"/>
    <n v="0"/>
    <n v="2012"/>
    <n v="1997"/>
    <n v="-21.75"/>
    <n v="0"/>
    <s v="55-S2 - Retirement"/>
    <m/>
    <x v="2"/>
    <n v="2060"/>
    <b v="0"/>
  </r>
  <r>
    <x v="3"/>
    <s v="0311"/>
    <n v="0"/>
    <n v="0"/>
    <n v="2012"/>
    <n v="1998"/>
    <n v="-55.45"/>
    <n v="0"/>
    <s v="55-S2 - Retirement"/>
    <m/>
    <x v="2"/>
    <n v="2060"/>
    <b v="0"/>
  </r>
  <r>
    <x v="3"/>
    <s v="0311"/>
    <n v="0"/>
    <n v="0"/>
    <n v="2012"/>
    <n v="2000"/>
    <n v="-52.35"/>
    <n v="0"/>
    <s v="55-S2 - Retirement"/>
    <m/>
    <x v="2"/>
    <n v="2060"/>
    <b v="0"/>
  </r>
  <r>
    <x v="3"/>
    <s v="0311"/>
    <n v="0"/>
    <n v="0"/>
    <n v="2012"/>
    <n v="2001"/>
    <n v="-8.7899999999999991"/>
    <n v="0"/>
    <s v="55-S2 - Retirement"/>
    <m/>
    <x v="2"/>
    <n v="2060"/>
    <b v="0"/>
  </r>
  <r>
    <x v="3"/>
    <s v="0311"/>
    <n v="0"/>
    <n v="0"/>
    <n v="2012"/>
    <n v="2007"/>
    <n v="-1.81"/>
    <n v="0"/>
    <s v="55-S2 - Retirement"/>
    <m/>
    <x v="2"/>
    <n v="2060"/>
    <b v="0"/>
  </r>
  <r>
    <x v="3"/>
    <s v="0311"/>
    <n v="0"/>
    <n v="0"/>
    <n v="2012"/>
    <n v="2009"/>
    <n v="-1.26"/>
    <n v="0"/>
    <s v="55-S2 - Retirement"/>
    <m/>
    <x v="2"/>
    <n v="2060"/>
    <b v="0"/>
  </r>
  <r>
    <x v="3"/>
    <s v="0311"/>
    <n v="0"/>
    <n v="0"/>
    <n v="2012"/>
    <n v="2010"/>
    <n v="-0.05"/>
    <n v="0"/>
    <s v="55-S2 - Retirement"/>
    <m/>
    <x v="2"/>
    <n v="2060"/>
    <b v="0"/>
  </r>
  <r>
    <x v="3"/>
    <s v="0311"/>
    <n v="0"/>
    <n v="0"/>
    <n v="2013"/>
    <n v="1984"/>
    <n v="-193.23"/>
    <n v="0"/>
    <s v="55-S2 - Retirement"/>
    <m/>
    <x v="2"/>
    <n v="2060"/>
    <b v="0"/>
  </r>
  <r>
    <x v="3"/>
    <s v="0311"/>
    <n v="0"/>
    <n v="0"/>
    <n v="2013"/>
    <n v="1990"/>
    <n v="-210364.46"/>
    <n v="0"/>
    <s v="55-S2 - Retirement"/>
    <m/>
    <x v="2"/>
    <n v="2060"/>
    <b v="0"/>
  </r>
  <r>
    <x v="3"/>
    <s v="0311"/>
    <n v="0"/>
    <n v="0"/>
    <n v="2013"/>
    <n v="1991"/>
    <n v="-3754.17"/>
    <n v="0"/>
    <s v="55-S2 - Retirement"/>
    <m/>
    <x v="2"/>
    <n v="2060"/>
    <b v="0"/>
  </r>
  <r>
    <x v="3"/>
    <s v="0311"/>
    <n v="0"/>
    <n v="0"/>
    <n v="2013"/>
    <n v="1992"/>
    <n v="-980.06"/>
    <n v="0"/>
    <s v="55-S2 - Retirement"/>
    <m/>
    <x v="2"/>
    <n v="2060"/>
    <b v="0"/>
  </r>
  <r>
    <x v="3"/>
    <s v="0311"/>
    <n v="0"/>
    <n v="0"/>
    <n v="2013"/>
    <n v="1993"/>
    <n v="-115.27"/>
    <n v="0"/>
    <s v="55-S2 - Retirement"/>
    <m/>
    <x v="2"/>
    <n v="2060"/>
    <b v="0"/>
  </r>
  <r>
    <x v="3"/>
    <s v="0311"/>
    <n v="0"/>
    <n v="0"/>
    <n v="2013"/>
    <n v="1994"/>
    <n v="-8439.26"/>
    <n v="0"/>
    <s v="55-S2 - Retirement"/>
    <m/>
    <x v="2"/>
    <n v="2060"/>
    <b v="0"/>
  </r>
  <r>
    <x v="3"/>
    <s v="0311"/>
    <n v="0"/>
    <n v="0"/>
    <n v="2013"/>
    <n v="1996"/>
    <n v="-33.26"/>
    <n v="0"/>
    <s v="55-S2 - Retirement"/>
    <m/>
    <x v="2"/>
    <n v="2060"/>
    <b v="0"/>
  </r>
  <r>
    <x v="3"/>
    <s v="0311"/>
    <n v="0"/>
    <n v="0"/>
    <n v="2013"/>
    <n v="1997"/>
    <n v="-26.49"/>
    <n v="0"/>
    <s v="55-S2 - Retirement"/>
    <m/>
    <x v="2"/>
    <n v="2060"/>
    <b v="0"/>
  </r>
  <r>
    <x v="3"/>
    <s v="0311"/>
    <n v="0"/>
    <n v="0"/>
    <n v="2013"/>
    <n v="1998"/>
    <n v="-68.59"/>
    <n v="0"/>
    <s v="55-S2 - Retirement"/>
    <m/>
    <x v="2"/>
    <n v="2060"/>
    <b v="0"/>
  </r>
  <r>
    <x v="3"/>
    <s v="0311"/>
    <n v="0"/>
    <n v="0"/>
    <n v="2013"/>
    <n v="2000"/>
    <n v="-67.47"/>
    <n v="0"/>
    <s v="55-S2 - Retirement"/>
    <m/>
    <x v="2"/>
    <n v="2060"/>
    <b v="0"/>
  </r>
  <r>
    <x v="3"/>
    <s v="0311"/>
    <n v="0"/>
    <n v="0"/>
    <n v="2013"/>
    <n v="2001"/>
    <n v="-11.74"/>
    <n v="0"/>
    <s v="55-S2 - Retirement"/>
    <m/>
    <x v="2"/>
    <n v="2060"/>
    <b v="0"/>
  </r>
  <r>
    <x v="3"/>
    <s v="0311"/>
    <n v="0"/>
    <n v="0"/>
    <n v="2013"/>
    <n v="2007"/>
    <n v="-3.51"/>
    <n v="0"/>
    <s v="55-S2 - Retirement"/>
    <m/>
    <x v="2"/>
    <n v="2060"/>
    <b v="0"/>
  </r>
  <r>
    <x v="3"/>
    <s v="0311"/>
    <n v="0"/>
    <n v="0"/>
    <n v="2013"/>
    <n v="2009"/>
    <n v="-3.35"/>
    <n v="0"/>
    <s v="55-S2 - Retirement"/>
    <m/>
    <x v="2"/>
    <n v="2060"/>
    <b v="0"/>
  </r>
  <r>
    <x v="3"/>
    <s v="0311"/>
    <n v="0"/>
    <n v="0"/>
    <n v="2013"/>
    <n v="2010"/>
    <n v="-0.19"/>
    <n v="0"/>
    <s v="55-S2 - Retirement"/>
    <m/>
    <x v="2"/>
    <n v="2060"/>
    <b v="0"/>
  </r>
  <r>
    <x v="3"/>
    <s v="0311"/>
    <n v="0"/>
    <n v="0"/>
    <n v="2014"/>
    <n v="1984"/>
    <n v="-209.03"/>
    <n v="0"/>
    <s v="55-S2 - Retirement"/>
    <m/>
    <x v="2"/>
    <n v="2060"/>
    <b v="0"/>
  </r>
  <r>
    <x v="3"/>
    <s v="0311"/>
    <n v="0"/>
    <n v="0"/>
    <n v="2014"/>
    <n v="1990"/>
    <n v="-235646.45"/>
    <n v="0"/>
    <s v="55-S2 - Retirement"/>
    <m/>
    <x v="2"/>
    <n v="2060"/>
    <b v="0"/>
  </r>
  <r>
    <x v="3"/>
    <s v="0311"/>
    <n v="0"/>
    <n v="0"/>
    <n v="2014"/>
    <n v="1991"/>
    <n v="-4250.84"/>
    <n v="0"/>
    <s v="55-S2 - Retirement"/>
    <m/>
    <x v="2"/>
    <n v="2060"/>
    <b v="0"/>
  </r>
  <r>
    <x v="3"/>
    <s v="0311"/>
    <n v="0"/>
    <n v="0"/>
    <n v="2014"/>
    <n v="1992"/>
    <n v="-1118.9100000000001"/>
    <n v="0"/>
    <s v="55-S2 - Retirement"/>
    <m/>
    <x v="2"/>
    <n v="2060"/>
    <b v="0"/>
  </r>
  <r>
    <x v="3"/>
    <s v="0311"/>
    <n v="0"/>
    <n v="0"/>
    <n v="2014"/>
    <n v="1993"/>
    <n v="-132.28"/>
    <n v="0"/>
    <s v="55-S2 - Retirement"/>
    <m/>
    <x v="2"/>
    <n v="2060"/>
    <b v="0"/>
  </r>
  <r>
    <x v="3"/>
    <s v="0311"/>
    <n v="0"/>
    <n v="0"/>
    <n v="2014"/>
    <n v="1994"/>
    <n v="-9777.7800000000007"/>
    <n v="0"/>
    <s v="55-S2 - Retirement"/>
    <m/>
    <x v="2"/>
    <n v="2060"/>
    <b v="0"/>
  </r>
  <r>
    <x v="3"/>
    <s v="0311"/>
    <n v="0"/>
    <n v="0"/>
    <n v="2014"/>
    <n v="1996"/>
    <n v="-39.409999999999997"/>
    <n v="0"/>
    <s v="55-S2 - Retirement"/>
    <m/>
    <x v="2"/>
    <n v="2060"/>
    <b v="0"/>
  </r>
  <r>
    <x v="3"/>
    <s v="0311"/>
    <n v="0"/>
    <n v="0"/>
    <n v="2014"/>
    <n v="1997"/>
    <n v="-32.130000000000003"/>
    <n v="0"/>
    <s v="55-S2 - Retirement"/>
    <m/>
    <x v="2"/>
    <n v="2060"/>
    <b v="0"/>
  </r>
  <r>
    <x v="3"/>
    <s v="0311"/>
    <n v="0"/>
    <n v="0"/>
    <n v="2014"/>
    <n v="1998"/>
    <n v="-83.53"/>
    <n v="0"/>
    <s v="55-S2 - Retirement"/>
    <m/>
    <x v="2"/>
    <n v="2060"/>
    <b v="0"/>
  </r>
  <r>
    <x v="3"/>
    <s v="0311"/>
    <n v="0"/>
    <n v="0"/>
    <n v="2014"/>
    <n v="2000"/>
    <n v="-85.43"/>
    <n v="0"/>
    <s v="55-S2 - Retirement"/>
    <m/>
    <x v="2"/>
    <n v="2060"/>
    <b v="0"/>
  </r>
  <r>
    <x v="3"/>
    <s v="0311"/>
    <n v="0"/>
    <n v="0"/>
    <n v="2014"/>
    <n v="2001"/>
    <n v="-15.13"/>
    <n v="0"/>
    <s v="55-S2 - Retirement"/>
    <m/>
    <x v="2"/>
    <n v="2060"/>
    <b v="0"/>
  </r>
  <r>
    <x v="3"/>
    <s v="0311"/>
    <n v="0"/>
    <n v="0"/>
    <n v="2014"/>
    <n v="2007"/>
    <n v="-5.96"/>
    <n v="0"/>
    <s v="55-S2 - Retirement"/>
    <m/>
    <x v="2"/>
    <n v="2060"/>
    <b v="0"/>
  </r>
  <r>
    <x v="3"/>
    <s v="0311"/>
    <n v="0"/>
    <n v="0"/>
    <n v="2014"/>
    <n v="2009"/>
    <n v="-7.2"/>
    <n v="0"/>
    <s v="55-S2 - Retirement"/>
    <m/>
    <x v="2"/>
    <n v="2060"/>
    <b v="0"/>
  </r>
  <r>
    <x v="3"/>
    <s v="0311"/>
    <n v="0"/>
    <n v="0"/>
    <n v="2014"/>
    <n v="2010"/>
    <n v="-0.51"/>
    <n v="0"/>
    <s v="55-S2 - Retirement"/>
    <m/>
    <x v="2"/>
    <n v="2060"/>
    <b v="0"/>
  </r>
  <r>
    <x v="3"/>
    <s v="0311"/>
    <n v="0"/>
    <n v="0"/>
    <n v="2015"/>
    <n v="1984"/>
    <n v="-225.09"/>
    <n v="0"/>
    <s v="55-S2 - Retirement"/>
    <m/>
    <x v="2"/>
    <n v="2060"/>
    <b v="0"/>
  </r>
  <r>
    <x v="3"/>
    <s v="0311"/>
    <n v="0"/>
    <n v="0"/>
    <n v="2015"/>
    <n v="1990"/>
    <n v="-262159.3"/>
    <n v="0"/>
    <s v="55-S2 - Retirement"/>
    <m/>
    <x v="2"/>
    <n v="2060"/>
    <b v="0"/>
  </r>
  <r>
    <x v="3"/>
    <s v="0311"/>
    <n v="0"/>
    <n v="0"/>
    <n v="2015"/>
    <n v="1991"/>
    <n v="-4761.71"/>
    <n v="0"/>
    <s v="55-S2 - Retirement"/>
    <m/>
    <x v="2"/>
    <n v="2060"/>
    <b v="0"/>
  </r>
  <r>
    <x v="3"/>
    <s v="0311"/>
    <n v="0"/>
    <n v="0"/>
    <n v="2015"/>
    <n v="1992"/>
    <n v="-1266.94"/>
    <n v="0"/>
    <s v="55-S2 - Retirement"/>
    <m/>
    <x v="2"/>
    <n v="2060"/>
    <b v="0"/>
  </r>
  <r>
    <x v="3"/>
    <s v="0311"/>
    <n v="0"/>
    <n v="0"/>
    <n v="2015"/>
    <n v="1993"/>
    <n v="-151.03"/>
    <n v="0"/>
    <s v="55-S2 - Retirement"/>
    <m/>
    <x v="2"/>
    <n v="2060"/>
    <b v="0"/>
  </r>
  <r>
    <x v="3"/>
    <s v="0311"/>
    <n v="0"/>
    <n v="0"/>
    <n v="2015"/>
    <n v="1994"/>
    <n v="-11220.81"/>
    <n v="0"/>
    <s v="55-S2 - Retirement"/>
    <m/>
    <x v="2"/>
    <n v="2060"/>
    <b v="0"/>
  </r>
  <r>
    <x v="3"/>
    <s v="0311"/>
    <n v="0"/>
    <n v="0"/>
    <n v="2015"/>
    <n v="1996"/>
    <n v="-46.15"/>
    <n v="0"/>
    <s v="55-S2 - Retirement"/>
    <m/>
    <x v="2"/>
    <n v="2060"/>
    <b v="0"/>
  </r>
  <r>
    <x v="3"/>
    <s v="0311"/>
    <n v="0"/>
    <n v="0"/>
    <n v="2015"/>
    <n v="1997"/>
    <n v="-38.07"/>
    <n v="0"/>
    <s v="55-S2 - Retirement"/>
    <m/>
    <x v="2"/>
    <n v="2060"/>
    <b v="0"/>
  </r>
  <r>
    <x v="3"/>
    <s v="0311"/>
    <n v="0"/>
    <n v="0"/>
    <n v="2015"/>
    <n v="1998"/>
    <n v="-101.3"/>
    <n v="0"/>
    <s v="55-S2 - Retirement"/>
    <m/>
    <x v="2"/>
    <n v="2060"/>
    <b v="0"/>
  </r>
  <r>
    <x v="3"/>
    <s v="0311"/>
    <n v="0"/>
    <n v="0"/>
    <n v="2015"/>
    <n v="2000"/>
    <n v="-105.67"/>
    <n v="0"/>
    <s v="55-S2 - Retirement"/>
    <m/>
    <x v="2"/>
    <n v="2060"/>
    <b v="0"/>
  </r>
  <r>
    <x v="3"/>
    <s v="0311"/>
    <n v="0"/>
    <n v="0"/>
    <n v="2015"/>
    <n v="2001"/>
    <n v="-19.16"/>
    <n v="0"/>
    <s v="55-S2 - Retirement"/>
    <m/>
    <x v="2"/>
    <n v="2060"/>
    <b v="0"/>
  </r>
  <r>
    <x v="3"/>
    <s v="0311"/>
    <n v="0"/>
    <n v="0"/>
    <n v="2015"/>
    <n v="2007"/>
    <n v="-9.35"/>
    <n v="0"/>
    <s v="55-S2 - Retirement"/>
    <m/>
    <x v="2"/>
    <n v="2060"/>
    <b v="0"/>
  </r>
  <r>
    <x v="3"/>
    <s v="0311"/>
    <n v="0"/>
    <n v="0"/>
    <n v="2015"/>
    <n v="2009"/>
    <n v="-13.96"/>
    <n v="0"/>
    <s v="55-S2 - Retirement"/>
    <m/>
    <x v="2"/>
    <n v="2060"/>
    <b v="0"/>
  </r>
  <r>
    <x v="3"/>
    <s v="0311"/>
    <n v="0"/>
    <n v="0"/>
    <n v="2015"/>
    <n v="2010"/>
    <n v="-1.0900000000000001"/>
    <n v="0"/>
    <s v="55-S2 - Retirement"/>
    <m/>
    <x v="2"/>
    <n v="2060"/>
    <b v="0"/>
  </r>
  <r>
    <x v="3"/>
    <s v="0311"/>
    <n v="0"/>
    <n v="0"/>
    <n v="2016"/>
    <n v="1984"/>
    <n v="-241.32"/>
    <n v="0"/>
    <s v="55-S2 - Retirement"/>
    <m/>
    <x v="2"/>
    <n v="2060"/>
    <b v="0"/>
  </r>
  <r>
    <x v="3"/>
    <s v="0311"/>
    <n v="0"/>
    <n v="0"/>
    <n v="2016"/>
    <n v="1990"/>
    <n v="-289802.40000000002"/>
    <n v="0"/>
    <s v="55-S2 - Retirement"/>
    <m/>
    <x v="2"/>
    <n v="2060"/>
    <b v="0"/>
  </r>
  <r>
    <x v="3"/>
    <s v="0311"/>
    <n v="0"/>
    <n v="0"/>
    <n v="2016"/>
    <n v="1991"/>
    <n v="-5297.46"/>
    <n v="0"/>
    <s v="55-S2 - Retirement"/>
    <m/>
    <x v="2"/>
    <n v="2060"/>
    <b v="0"/>
  </r>
  <r>
    <x v="3"/>
    <s v="0311"/>
    <n v="0"/>
    <n v="0"/>
    <n v="2016"/>
    <n v="1992"/>
    <n v="-1419.2"/>
    <n v="0"/>
    <s v="55-S2 - Retirement"/>
    <m/>
    <x v="2"/>
    <n v="2060"/>
    <b v="0"/>
  </r>
  <r>
    <x v="3"/>
    <s v="0311"/>
    <n v="0"/>
    <n v="0"/>
    <n v="2016"/>
    <n v="1993"/>
    <n v="-171.01"/>
    <n v="0"/>
    <s v="55-S2 - Retirement"/>
    <m/>
    <x v="2"/>
    <n v="2060"/>
    <b v="0"/>
  </r>
  <r>
    <x v="3"/>
    <s v="0311"/>
    <n v="0"/>
    <n v="0"/>
    <n v="2016"/>
    <n v="1994"/>
    <n v="-12810.5"/>
    <n v="0"/>
    <s v="55-S2 - Retirement"/>
    <m/>
    <x v="2"/>
    <n v="2060"/>
    <b v="0"/>
  </r>
  <r>
    <x v="3"/>
    <s v="0311"/>
    <n v="0"/>
    <n v="0"/>
    <n v="2016"/>
    <n v="1996"/>
    <n v="-53.47"/>
    <n v="0"/>
    <s v="55-S2 - Retirement"/>
    <m/>
    <x v="2"/>
    <n v="2060"/>
    <b v="0"/>
  </r>
  <r>
    <x v="3"/>
    <s v="0311"/>
    <n v="0"/>
    <n v="0"/>
    <n v="2016"/>
    <n v="1997"/>
    <n v="-44.58"/>
    <n v="0"/>
    <s v="55-S2 - Retirement"/>
    <m/>
    <x v="2"/>
    <n v="2060"/>
    <b v="0"/>
  </r>
  <r>
    <x v="3"/>
    <s v="0311"/>
    <n v="0"/>
    <n v="0"/>
    <n v="2016"/>
    <n v="1998"/>
    <n v="-120.04"/>
    <n v="0"/>
    <s v="55-S2 - Retirement"/>
    <m/>
    <x v="2"/>
    <n v="2060"/>
    <b v="0"/>
  </r>
  <r>
    <x v="3"/>
    <s v="0311"/>
    <n v="0"/>
    <n v="0"/>
    <n v="2016"/>
    <n v="2000"/>
    <n v="-128.69"/>
    <n v="0"/>
    <s v="55-S2 - Retirement"/>
    <m/>
    <x v="2"/>
    <n v="2060"/>
    <b v="0"/>
  </r>
  <r>
    <x v="3"/>
    <s v="0311"/>
    <n v="0"/>
    <n v="0"/>
    <n v="2016"/>
    <n v="2001"/>
    <n v="-23.69"/>
    <n v="0"/>
    <s v="55-S2 - Retirement"/>
    <m/>
    <x v="2"/>
    <n v="2060"/>
    <b v="0"/>
  </r>
  <r>
    <x v="3"/>
    <s v="0311"/>
    <n v="0"/>
    <n v="0"/>
    <n v="2016"/>
    <n v="2007"/>
    <n v="-13.85"/>
    <n v="0"/>
    <s v="55-S2 - Retirement"/>
    <m/>
    <x v="2"/>
    <n v="2060"/>
    <b v="0"/>
  </r>
  <r>
    <x v="3"/>
    <s v="0311"/>
    <n v="0"/>
    <n v="0"/>
    <n v="2016"/>
    <n v="2009"/>
    <n v="-23.68"/>
    <n v="0"/>
    <s v="55-S2 - Retirement"/>
    <m/>
    <x v="2"/>
    <n v="2060"/>
    <b v="0"/>
  </r>
  <r>
    <x v="3"/>
    <s v="0311"/>
    <n v="0"/>
    <n v="0"/>
    <n v="2016"/>
    <n v="2010"/>
    <n v="-2.12"/>
    <n v="0"/>
    <s v="55-S2 - Retirement"/>
    <m/>
    <x v="2"/>
    <n v="2060"/>
    <b v="0"/>
  </r>
  <r>
    <x v="3"/>
    <s v="0311"/>
    <n v="0"/>
    <n v="0"/>
    <n v="2017"/>
    <n v="1984"/>
    <n v="-258.12"/>
    <n v="0"/>
    <s v="55-S2 - Retirement"/>
    <m/>
    <x v="2"/>
    <n v="2060"/>
    <b v="0"/>
  </r>
  <r>
    <x v="3"/>
    <s v="0311"/>
    <n v="0"/>
    <n v="0"/>
    <n v="2017"/>
    <n v="1990"/>
    <n v="-318485.01"/>
    <n v="0"/>
    <s v="55-S2 - Retirement"/>
    <m/>
    <x v="2"/>
    <n v="2060"/>
    <b v="0"/>
  </r>
  <r>
    <x v="3"/>
    <s v="0311"/>
    <n v="0"/>
    <n v="0"/>
    <n v="2017"/>
    <n v="1991"/>
    <n v="-5856.04"/>
    <n v="0"/>
    <s v="55-S2 - Retirement"/>
    <m/>
    <x v="2"/>
    <n v="2060"/>
    <b v="0"/>
  </r>
  <r>
    <x v="3"/>
    <s v="0311"/>
    <n v="0"/>
    <n v="0"/>
    <n v="2017"/>
    <n v="1992"/>
    <n v="-1578.88"/>
    <n v="0"/>
    <s v="55-S2 - Retirement"/>
    <m/>
    <x v="2"/>
    <n v="2060"/>
    <b v="0"/>
  </r>
  <r>
    <x v="3"/>
    <s v="0311"/>
    <n v="0"/>
    <n v="0"/>
    <n v="2017"/>
    <n v="1993"/>
    <n v="-191.56"/>
    <n v="0"/>
    <s v="55-S2 - Retirement"/>
    <m/>
    <x v="2"/>
    <n v="2060"/>
    <b v="0"/>
  </r>
  <r>
    <x v="3"/>
    <s v="0311"/>
    <n v="0"/>
    <n v="0"/>
    <n v="2017"/>
    <n v="1994"/>
    <n v="-14505.31"/>
    <n v="0"/>
    <s v="55-S2 - Retirement"/>
    <m/>
    <x v="2"/>
    <n v="2060"/>
    <b v="0"/>
  </r>
  <r>
    <x v="3"/>
    <s v="0311"/>
    <n v="0"/>
    <n v="0"/>
    <n v="2017"/>
    <n v="1996"/>
    <n v="-61.37"/>
    <n v="0"/>
    <s v="55-S2 - Retirement"/>
    <m/>
    <x v="2"/>
    <n v="2060"/>
    <b v="0"/>
  </r>
  <r>
    <x v="3"/>
    <s v="0311"/>
    <n v="0"/>
    <n v="0"/>
    <n v="2017"/>
    <n v="1997"/>
    <n v="-51.65"/>
    <n v="0"/>
    <s v="55-S2 - Retirement"/>
    <m/>
    <x v="2"/>
    <n v="2060"/>
    <b v="0"/>
  </r>
  <r>
    <x v="3"/>
    <s v="0311"/>
    <n v="0"/>
    <n v="0"/>
    <n v="2017"/>
    <n v="1998"/>
    <n v="-140.58000000000001"/>
    <n v="0"/>
    <s v="55-S2 - Retirement"/>
    <m/>
    <x v="2"/>
    <n v="2060"/>
    <b v="0"/>
  </r>
  <r>
    <x v="3"/>
    <s v="0311"/>
    <n v="0"/>
    <n v="0"/>
    <n v="2017"/>
    <n v="2000"/>
    <n v="-156.07"/>
    <n v="0"/>
    <s v="55-S2 - Retirement"/>
    <m/>
    <x v="2"/>
    <n v="2060"/>
    <b v="0"/>
  </r>
  <r>
    <x v="3"/>
    <s v="0311"/>
    <n v="0"/>
    <n v="0"/>
    <n v="2017"/>
    <n v="2001"/>
    <n v="-28.85"/>
    <n v="0"/>
    <s v="55-S2 - Retirement"/>
    <m/>
    <x v="2"/>
    <n v="2060"/>
    <b v="0"/>
  </r>
  <r>
    <x v="3"/>
    <s v="0311"/>
    <n v="0"/>
    <n v="0"/>
    <n v="2017"/>
    <n v="2007"/>
    <n v="-19.600000000000001"/>
    <n v="0"/>
    <s v="55-S2 - Retirement"/>
    <m/>
    <x v="2"/>
    <n v="2060"/>
    <b v="0"/>
  </r>
  <r>
    <x v="3"/>
    <s v="0311"/>
    <n v="0"/>
    <n v="0"/>
    <n v="2017"/>
    <n v="2009"/>
    <n v="-37.17"/>
    <n v="0"/>
    <s v="55-S2 - Retirement"/>
    <m/>
    <x v="2"/>
    <n v="2060"/>
    <b v="0"/>
  </r>
  <r>
    <x v="3"/>
    <s v="0311"/>
    <n v="0"/>
    <n v="0"/>
    <n v="2017"/>
    <n v="2010"/>
    <n v="-3.6"/>
    <n v="0"/>
    <s v="55-S2 - Retirement"/>
    <m/>
    <x v="2"/>
    <n v="2060"/>
    <b v="0"/>
  </r>
  <r>
    <x v="3"/>
    <s v="0311"/>
    <n v="0"/>
    <n v="0"/>
    <n v="2018"/>
    <n v="1984"/>
    <n v="-274.94"/>
    <n v="0"/>
    <s v="55-S2 - Retirement"/>
    <m/>
    <x v="2"/>
    <n v="2060"/>
    <b v="0"/>
  </r>
  <r>
    <x v="3"/>
    <s v="0311"/>
    <n v="0"/>
    <n v="0"/>
    <n v="2018"/>
    <n v="1990"/>
    <n v="-349772.41"/>
    <n v="0"/>
    <s v="55-S2 - Retirement"/>
    <m/>
    <x v="2"/>
    <n v="2060"/>
    <b v="0"/>
  </r>
  <r>
    <x v="3"/>
    <s v="0311"/>
    <n v="0"/>
    <n v="0"/>
    <n v="2018"/>
    <n v="1991"/>
    <n v="-6435.63"/>
    <n v="0"/>
    <s v="55-S2 - Retirement"/>
    <m/>
    <x v="2"/>
    <n v="2060"/>
    <b v="0"/>
  </r>
  <r>
    <x v="3"/>
    <s v="0311"/>
    <n v="0"/>
    <n v="0"/>
    <n v="2018"/>
    <n v="1992"/>
    <n v="-1745.36"/>
    <n v="0"/>
    <s v="55-S2 - Retirement"/>
    <m/>
    <x v="2"/>
    <n v="2060"/>
    <b v="0"/>
  </r>
  <r>
    <x v="3"/>
    <s v="0311"/>
    <n v="0"/>
    <n v="0"/>
    <n v="2018"/>
    <n v="1993"/>
    <n v="-213.11"/>
    <n v="0"/>
    <s v="55-S2 - Retirement"/>
    <m/>
    <x v="2"/>
    <n v="2060"/>
    <b v="0"/>
  </r>
  <r>
    <x v="3"/>
    <s v="0311"/>
    <n v="0"/>
    <n v="0"/>
    <n v="2018"/>
    <n v="1994"/>
    <n v="-16248.59"/>
    <n v="0"/>
    <s v="55-S2 - Retirement"/>
    <m/>
    <x v="2"/>
    <n v="2060"/>
    <b v="0"/>
  </r>
  <r>
    <x v="3"/>
    <s v="0311"/>
    <n v="0"/>
    <n v="0"/>
    <n v="2018"/>
    <n v="1996"/>
    <n v="-70.06"/>
    <n v="0"/>
    <s v="55-S2 - Retirement"/>
    <m/>
    <x v="2"/>
    <n v="2060"/>
    <b v="0"/>
  </r>
  <r>
    <x v="3"/>
    <s v="0311"/>
    <n v="0"/>
    <n v="0"/>
    <n v="2018"/>
    <n v="1997"/>
    <n v="-59.28"/>
    <n v="0"/>
    <s v="55-S2 - Retirement"/>
    <m/>
    <x v="2"/>
    <n v="2060"/>
    <b v="0"/>
  </r>
  <r>
    <x v="3"/>
    <s v="0311"/>
    <n v="0"/>
    <n v="0"/>
    <n v="2018"/>
    <n v="1998"/>
    <n v="-162.87"/>
    <n v="0"/>
    <s v="55-S2 - Retirement"/>
    <m/>
    <x v="2"/>
    <n v="2060"/>
    <b v="0"/>
  </r>
  <r>
    <x v="3"/>
    <s v="0311"/>
    <n v="0"/>
    <n v="0"/>
    <n v="2018"/>
    <n v="2000"/>
    <n v="-184.94"/>
    <n v="0"/>
    <s v="55-S2 - Retirement"/>
    <m/>
    <x v="2"/>
    <n v="2060"/>
    <b v="0"/>
  </r>
  <r>
    <x v="3"/>
    <s v="0311"/>
    <n v="0"/>
    <n v="0"/>
    <n v="2018"/>
    <n v="2001"/>
    <n v="-34.99"/>
    <n v="0"/>
    <s v="55-S2 - Retirement"/>
    <m/>
    <x v="2"/>
    <n v="2060"/>
    <b v="0"/>
  </r>
  <r>
    <x v="3"/>
    <s v="0311"/>
    <n v="0"/>
    <n v="0"/>
    <n v="2018"/>
    <n v="2007"/>
    <n v="-26.99"/>
    <n v="0"/>
    <s v="55-S2 - Retirement"/>
    <m/>
    <x v="2"/>
    <n v="2060"/>
    <b v="0"/>
  </r>
  <r>
    <x v="3"/>
    <s v="0311"/>
    <n v="0"/>
    <n v="0"/>
    <n v="2018"/>
    <n v="2009"/>
    <n v="-55.06"/>
    <n v="0"/>
    <s v="55-S2 - Retirement"/>
    <m/>
    <x v="2"/>
    <n v="2060"/>
    <b v="0"/>
  </r>
  <r>
    <x v="3"/>
    <s v="0311"/>
    <n v="0"/>
    <n v="0"/>
    <n v="2018"/>
    <n v="2010"/>
    <n v="-5.64"/>
    <n v="0"/>
    <s v="55-S2 - Retirement"/>
    <m/>
    <x v="2"/>
    <n v="2060"/>
    <b v="0"/>
  </r>
  <r>
    <x v="3"/>
    <s v="0311"/>
    <n v="0"/>
    <n v="0"/>
    <n v="2019"/>
    <n v="1984"/>
    <n v="-291.24"/>
    <n v="0"/>
    <s v="55-S2 - Retirement"/>
    <m/>
    <x v="2"/>
    <n v="2060"/>
    <b v="0"/>
  </r>
  <r>
    <x v="3"/>
    <s v="0311"/>
    <n v="0"/>
    <n v="0"/>
    <n v="2019"/>
    <n v="1990"/>
    <n v="-380242.96"/>
    <n v="0"/>
    <s v="55-S2 - Retirement"/>
    <m/>
    <x v="2"/>
    <n v="2060"/>
    <b v="0"/>
  </r>
  <r>
    <x v="3"/>
    <s v="0311"/>
    <n v="0"/>
    <n v="0"/>
    <n v="2019"/>
    <n v="1991"/>
    <n v="-7067.86"/>
    <n v="0"/>
    <s v="55-S2 - Retirement"/>
    <m/>
    <x v="2"/>
    <n v="2060"/>
    <b v="0"/>
  </r>
  <r>
    <x v="3"/>
    <s v="0311"/>
    <n v="0"/>
    <n v="0"/>
    <n v="2019"/>
    <n v="1992"/>
    <n v="-1918.1"/>
    <n v="0"/>
    <s v="55-S2 - Retirement"/>
    <m/>
    <x v="2"/>
    <n v="2060"/>
    <b v="0"/>
  </r>
  <r>
    <x v="3"/>
    <s v="0311"/>
    <n v="0"/>
    <n v="0"/>
    <n v="2019"/>
    <n v="1993"/>
    <n v="-235.58"/>
    <n v="0"/>
    <s v="55-S2 - Retirement"/>
    <m/>
    <x v="2"/>
    <n v="2060"/>
    <b v="0"/>
  </r>
  <r>
    <x v="3"/>
    <s v="0311"/>
    <n v="0"/>
    <n v="0"/>
    <n v="2019"/>
    <n v="1994"/>
    <n v="-18076.73"/>
    <n v="0"/>
    <s v="55-S2 - Retirement"/>
    <m/>
    <x v="2"/>
    <n v="2060"/>
    <b v="0"/>
  </r>
  <r>
    <x v="3"/>
    <s v="0311"/>
    <n v="0"/>
    <n v="0"/>
    <n v="2019"/>
    <n v="1996"/>
    <n v="-79.33"/>
    <n v="0"/>
    <s v="55-S2 - Retirement"/>
    <m/>
    <x v="2"/>
    <n v="2060"/>
    <b v="0"/>
  </r>
  <r>
    <x v="3"/>
    <s v="0311"/>
    <n v="0"/>
    <n v="0"/>
    <n v="2019"/>
    <n v="1997"/>
    <n v="-67.680000000000007"/>
    <n v="0"/>
    <s v="55-S2 - Retirement"/>
    <m/>
    <x v="2"/>
    <n v="2060"/>
    <b v="0"/>
  </r>
  <r>
    <x v="3"/>
    <s v="0311"/>
    <n v="0"/>
    <n v="0"/>
    <n v="2019"/>
    <n v="1998"/>
    <n v="-186.91"/>
    <n v="0"/>
    <s v="55-S2 - Retirement"/>
    <m/>
    <x v="2"/>
    <n v="2060"/>
    <b v="0"/>
  </r>
  <r>
    <x v="3"/>
    <s v="0311"/>
    <n v="0"/>
    <n v="0"/>
    <n v="2019"/>
    <n v="2000"/>
    <n v="-216.57"/>
    <n v="0"/>
    <s v="55-S2 - Retirement"/>
    <m/>
    <x v="2"/>
    <n v="2060"/>
    <b v="0"/>
  </r>
  <r>
    <x v="3"/>
    <s v="0311"/>
    <n v="0"/>
    <n v="0"/>
    <n v="2019"/>
    <n v="2001"/>
    <n v="-41.47"/>
    <n v="0"/>
    <s v="55-S2 - Retirement"/>
    <m/>
    <x v="2"/>
    <n v="2060"/>
    <b v="0"/>
  </r>
  <r>
    <x v="3"/>
    <s v="0311"/>
    <n v="0"/>
    <n v="0"/>
    <n v="2019"/>
    <n v="2007"/>
    <n v="-36.03"/>
    <n v="0"/>
    <s v="55-S2 - Retirement"/>
    <m/>
    <x v="2"/>
    <n v="2060"/>
    <b v="0"/>
  </r>
  <r>
    <x v="3"/>
    <s v="0311"/>
    <n v="0"/>
    <n v="0"/>
    <n v="2019"/>
    <n v="2009"/>
    <n v="-77.92"/>
    <n v="0"/>
    <s v="55-S2 - Retirement"/>
    <m/>
    <x v="2"/>
    <n v="2060"/>
    <b v="0"/>
  </r>
  <r>
    <x v="3"/>
    <s v="0311"/>
    <n v="0"/>
    <n v="0"/>
    <n v="2019"/>
    <n v="2010"/>
    <n v="-8.36"/>
    <n v="0"/>
    <s v="55-S2 - Retirement"/>
    <m/>
    <x v="2"/>
    <n v="2060"/>
    <b v="0"/>
  </r>
  <r>
    <x v="3"/>
    <s v="0311"/>
    <n v="0"/>
    <n v="0"/>
    <n v="2020"/>
    <n v="1984"/>
    <n v="-307.39999999999998"/>
    <n v="0"/>
    <s v="55-S2 - Retirement"/>
    <m/>
    <x v="2"/>
    <n v="2060"/>
    <b v="0"/>
  </r>
  <r>
    <x v="3"/>
    <s v="0311"/>
    <n v="0"/>
    <n v="0"/>
    <n v="2020"/>
    <n v="1990"/>
    <n v="-411340.78"/>
    <n v="0"/>
    <s v="55-S2 - Retirement"/>
    <m/>
    <x v="2"/>
    <n v="2060"/>
    <b v="0"/>
  </r>
  <r>
    <x v="3"/>
    <s v="0311"/>
    <n v="0"/>
    <n v="0"/>
    <n v="2020"/>
    <n v="1991"/>
    <n v="-7683.58"/>
    <n v="0"/>
    <s v="55-S2 - Retirement"/>
    <m/>
    <x v="2"/>
    <n v="2060"/>
    <b v="0"/>
  </r>
  <r>
    <x v="3"/>
    <s v="0311"/>
    <n v="0"/>
    <n v="0"/>
    <n v="2020"/>
    <n v="1992"/>
    <n v="-2106.5300000000002"/>
    <n v="0"/>
    <s v="55-S2 - Retirement"/>
    <m/>
    <x v="2"/>
    <n v="2060"/>
    <b v="0"/>
  </r>
  <r>
    <x v="3"/>
    <s v="0311"/>
    <n v="0"/>
    <n v="0"/>
    <n v="2020"/>
    <n v="1993"/>
    <n v="-258.89999999999998"/>
    <n v="0"/>
    <s v="55-S2 - Retirement"/>
    <m/>
    <x v="2"/>
    <n v="2060"/>
    <b v="0"/>
  </r>
  <r>
    <x v="3"/>
    <s v="0311"/>
    <n v="0"/>
    <n v="0"/>
    <n v="2020"/>
    <n v="1994"/>
    <n v="-19982.810000000001"/>
    <n v="0"/>
    <s v="55-S2 - Retirement"/>
    <m/>
    <x v="2"/>
    <n v="2060"/>
    <b v="0"/>
  </r>
  <r>
    <x v="3"/>
    <s v="0311"/>
    <n v="0"/>
    <n v="0"/>
    <n v="2020"/>
    <n v="1996"/>
    <n v="-88.86"/>
    <n v="0"/>
    <s v="55-S2 - Retirement"/>
    <m/>
    <x v="2"/>
    <n v="2060"/>
    <b v="0"/>
  </r>
  <r>
    <x v="3"/>
    <s v="0311"/>
    <n v="0"/>
    <n v="0"/>
    <n v="2020"/>
    <n v="1997"/>
    <n v="-76.63"/>
    <n v="0"/>
    <s v="55-S2 - Retirement"/>
    <m/>
    <x v="2"/>
    <n v="2060"/>
    <b v="0"/>
  </r>
  <r>
    <x v="3"/>
    <s v="0311"/>
    <n v="0"/>
    <n v="0"/>
    <n v="2020"/>
    <n v="1998"/>
    <n v="-213.39"/>
    <n v="0"/>
    <s v="55-S2 - Retirement"/>
    <m/>
    <x v="2"/>
    <n v="2060"/>
    <b v="0"/>
  </r>
  <r>
    <x v="3"/>
    <s v="0311"/>
    <n v="0"/>
    <n v="0"/>
    <n v="2020"/>
    <n v="2000"/>
    <n v="-250.92"/>
    <n v="0"/>
    <s v="55-S2 - Retirement"/>
    <m/>
    <x v="2"/>
    <n v="2060"/>
    <b v="0"/>
  </r>
  <r>
    <x v="3"/>
    <s v="0311"/>
    <n v="0"/>
    <n v="0"/>
    <n v="2020"/>
    <n v="2001"/>
    <n v="-48.56"/>
    <n v="0"/>
    <s v="55-S2 - Retirement"/>
    <m/>
    <x v="2"/>
    <n v="2060"/>
    <b v="0"/>
  </r>
  <r>
    <x v="3"/>
    <s v="0311"/>
    <n v="0"/>
    <n v="0"/>
    <n v="2020"/>
    <n v="2007"/>
    <n v="-46.44"/>
    <n v="0"/>
    <s v="55-S2 - Retirement"/>
    <m/>
    <x v="2"/>
    <n v="2060"/>
    <b v="0"/>
  </r>
  <r>
    <x v="3"/>
    <s v="0311"/>
    <n v="0"/>
    <n v="0"/>
    <n v="2020"/>
    <n v="2009"/>
    <n v="-107.27"/>
    <n v="0"/>
    <s v="55-S2 - Retirement"/>
    <m/>
    <x v="2"/>
    <n v="2060"/>
    <b v="0"/>
  </r>
  <r>
    <x v="3"/>
    <s v="0311"/>
    <n v="0"/>
    <n v="0"/>
    <n v="2020"/>
    <n v="2010"/>
    <n v="-11.83"/>
    <n v="0"/>
    <s v="55-S2 - Retirement"/>
    <m/>
    <x v="2"/>
    <n v="2060"/>
    <b v="0"/>
  </r>
  <r>
    <x v="3"/>
    <s v="0311"/>
    <n v="0"/>
    <n v="0"/>
    <n v="2021"/>
    <n v="1984"/>
    <n v="-323.33"/>
    <n v="0"/>
    <s v="55-S2 - Retirement"/>
    <m/>
    <x v="2"/>
    <n v="2060"/>
    <b v="0"/>
  </r>
  <r>
    <x v="3"/>
    <s v="0311"/>
    <n v="0"/>
    <n v="0"/>
    <n v="2021"/>
    <n v="1990"/>
    <n v="-442944.27"/>
    <n v="0"/>
    <s v="55-S2 - Retirement"/>
    <m/>
    <x v="2"/>
    <n v="2060"/>
    <b v="0"/>
  </r>
  <r>
    <x v="3"/>
    <s v="0311"/>
    <n v="0"/>
    <n v="0"/>
    <n v="2021"/>
    <n v="1991"/>
    <n v="-8311.9699999999993"/>
    <n v="0"/>
    <s v="55-S2 - Retirement"/>
    <m/>
    <x v="2"/>
    <n v="2060"/>
    <b v="0"/>
  </r>
  <r>
    <x v="3"/>
    <s v="0311"/>
    <n v="0"/>
    <n v="0"/>
    <n v="2021"/>
    <n v="1992"/>
    <n v="-2290.0500000000002"/>
    <n v="0"/>
    <s v="55-S2 - Retirement"/>
    <m/>
    <x v="2"/>
    <n v="2060"/>
    <b v="0"/>
  </r>
  <r>
    <x v="3"/>
    <s v="0311"/>
    <n v="0"/>
    <n v="0"/>
    <n v="2021"/>
    <n v="1993"/>
    <n v="-284.33"/>
    <n v="0"/>
    <s v="55-S2 - Retirement"/>
    <m/>
    <x v="2"/>
    <n v="2060"/>
    <b v="0"/>
  </r>
  <r>
    <x v="3"/>
    <s v="0311"/>
    <n v="0"/>
    <n v="0"/>
    <n v="2021"/>
    <n v="1994"/>
    <n v="-21960.57"/>
    <n v="0"/>
    <s v="55-S2 - Retirement"/>
    <m/>
    <x v="2"/>
    <n v="2060"/>
    <b v="0"/>
  </r>
  <r>
    <x v="3"/>
    <s v="0311"/>
    <n v="0"/>
    <n v="0"/>
    <n v="2021"/>
    <n v="1996"/>
    <n v="-98.86"/>
    <n v="0"/>
    <s v="55-S2 - Retirement"/>
    <m/>
    <x v="2"/>
    <n v="2060"/>
    <b v="0"/>
  </r>
  <r>
    <x v="3"/>
    <s v="0311"/>
    <n v="0"/>
    <n v="0"/>
    <n v="2021"/>
    <n v="1997"/>
    <n v="-85.84"/>
    <n v="0"/>
    <s v="55-S2 - Retirement"/>
    <m/>
    <x v="2"/>
    <n v="2060"/>
    <b v="0"/>
  </r>
  <r>
    <x v="3"/>
    <s v="0311"/>
    <n v="0"/>
    <n v="0"/>
    <n v="2021"/>
    <n v="1998"/>
    <n v="-241.62"/>
    <n v="0"/>
    <s v="55-S2 - Retirement"/>
    <m/>
    <x v="2"/>
    <n v="2060"/>
    <b v="0"/>
  </r>
  <r>
    <x v="3"/>
    <s v="0311"/>
    <n v="0"/>
    <n v="0"/>
    <n v="2021"/>
    <n v="2000"/>
    <n v="-287.95"/>
    <n v="0"/>
    <s v="55-S2 - Retirement"/>
    <m/>
    <x v="2"/>
    <n v="2060"/>
    <b v="0"/>
  </r>
  <r>
    <x v="3"/>
    <s v="0311"/>
    <n v="0"/>
    <n v="0"/>
    <n v="2021"/>
    <n v="2001"/>
    <n v="-56.26"/>
    <n v="0"/>
    <s v="55-S2 - Retirement"/>
    <m/>
    <x v="2"/>
    <n v="2060"/>
    <b v="0"/>
  </r>
  <r>
    <x v="3"/>
    <s v="0311"/>
    <n v="0"/>
    <n v="0"/>
    <n v="2021"/>
    <n v="2007"/>
    <n v="-58.8"/>
    <n v="0"/>
    <s v="55-S2 - Retirement"/>
    <m/>
    <x v="2"/>
    <n v="2060"/>
    <b v="0"/>
  </r>
  <r>
    <x v="3"/>
    <s v="0311"/>
    <n v="0"/>
    <n v="0"/>
    <n v="2021"/>
    <n v="2009"/>
    <n v="-143.22999999999999"/>
    <n v="0"/>
    <s v="55-S2 - Retirement"/>
    <m/>
    <x v="2"/>
    <n v="2060"/>
    <b v="0"/>
  </r>
  <r>
    <x v="3"/>
    <s v="0311"/>
    <n v="0"/>
    <n v="0"/>
    <n v="2021"/>
    <n v="2010"/>
    <n v="-16.29"/>
    <n v="0"/>
    <s v="55-S2 - Retirement"/>
    <m/>
    <x v="2"/>
    <n v="2060"/>
    <b v="0"/>
  </r>
  <r>
    <x v="3"/>
    <s v="0311"/>
    <n v="0"/>
    <n v="0"/>
    <n v="2022"/>
    <n v="1984"/>
    <n v="-338.97"/>
    <n v="0"/>
    <s v="55-S2 - Retirement"/>
    <m/>
    <x v="2"/>
    <n v="2060"/>
    <b v="0"/>
  </r>
  <r>
    <x v="3"/>
    <s v="0311"/>
    <n v="0"/>
    <n v="0"/>
    <n v="2022"/>
    <n v="1990"/>
    <n v="-474891.14"/>
    <n v="0"/>
    <s v="55-S2 - Retirement"/>
    <m/>
    <x v="2"/>
    <n v="2060"/>
    <b v="0"/>
  </r>
  <r>
    <x v="3"/>
    <s v="0311"/>
    <n v="0"/>
    <n v="0"/>
    <n v="2022"/>
    <n v="1991"/>
    <n v="-8950.58"/>
    <n v="0"/>
    <s v="55-S2 - Retirement"/>
    <m/>
    <x v="2"/>
    <n v="2060"/>
    <b v="0"/>
  </r>
  <r>
    <x v="3"/>
    <s v="0311"/>
    <n v="0"/>
    <n v="0"/>
    <n v="2022"/>
    <n v="1992"/>
    <n v="-2477.34"/>
    <n v="0"/>
    <s v="55-S2 - Retirement"/>
    <m/>
    <x v="2"/>
    <n v="2060"/>
    <b v="0"/>
  </r>
  <r>
    <x v="3"/>
    <s v="0311"/>
    <n v="0"/>
    <n v="0"/>
    <n v="2022"/>
    <n v="1993"/>
    <n v="-309.10000000000002"/>
    <n v="0"/>
    <s v="55-S2 - Retirement"/>
    <m/>
    <x v="2"/>
    <n v="2060"/>
    <b v="0"/>
  </r>
  <r>
    <x v="3"/>
    <s v="0311"/>
    <n v="0"/>
    <n v="0"/>
    <n v="2022"/>
    <n v="1994"/>
    <n v="-24117.94"/>
    <n v="0"/>
    <s v="55-S2 - Retirement"/>
    <m/>
    <x v="2"/>
    <n v="2060"/>
    <b v="0"/>
  </r>
  <r>
    <x v="3"/>
    <s v="0311"/>
    <n v="0"/>
    <n v="0"/>
    <n v="2022"/>
    <n v="1996"/>
    <n v="-109.29"/>
    <n v="0"/>
    <s v="55-S2 - Retirement"/>
    <m/>
    <x v="2"/>
    <n v="2060"/>
    <b v="0"/>
  </r>
  <r>
    <x v="3"/>
    <s v="0311"/>
    <n v="0"/>
    <n v="0"/>
    <n v="2022"/>
    <n v="1997"/>
    <n v="-95.5"/>
    <n v="0"/>
    <s v="55-S2 - Retirement"/>
    <m/>
    <x v="2"/>
    <n v="2060"/>
    <b v="0"/>
  </r>
  <r>
    <x v="3"/>
    <s v="0311"/>
    <n v="0"/>
    <n v="0"/>
    <n v="2022"/>
    <n v="1998"/>
    <n v="-270.66000000000003"/>
    <n v="0"/>
    <s v="55-S2 - Retirement"/>
    <m/>
    <x v="2"/>
    <n v="2060"/>
    <b v="0"/>
  </r>
  <r>
    <x v="3"/>
    <s v="0311"/>
    <n v="0"/>
    <n v="0"/>
    <n v="2022"/>
    <n v="2000"/>
    <n v="-328.75"/>
    <n v="0"/>
    <s v="55-S2 - Retirement"/>
    <m/>
    <x v="2"/>
    <n v="2060"/>
    <b v="0"/>
  </r>
  <r>
    <x v="3"/>
    <s v="0311"/>
    <n v="0"/>
    <n v="0"/>
    <n v="2022"/>
    <n v="2001"/>
    <n v="-64.56"/>
    <n v="0"/>
    <s v="55-S2 - Retirement"/>
    <m/>
    <x v="2"/>
    <n v="2060"/>
    <b v="0"/>
  </r>
  <r>
    <x v="3"/>
    <s v="0311"/>
    <n v="0"/>
    <n v="0"/>
    <n v="2022"/>
    <n v="2007"/>
    <n v="-72.72"/>
    <n v="0"/>
    <s v="55-S2 - Retirement"/>
    <m/>
    <x v="2"/>
    <n v="2060"/>
    <b v="0"/>
  </r>
  <r>
    <x v="3"/>
    <s v="0311"/>
    <n v="0"/>
    <n v="0"/>
    <n v="2022"/>
    <n v="2009"/>
    <n v="-184.59"/>
    <n v="0"/>
    <s v="55-S2 - Retirement"/>
    <m/>
    <x v="2"/>
    <n v="2060"/>
    <b v="0"/>
  </r>
  <r>
    <x v="3"/>
    <s v="0311"/>
    <n v="0"/>
    <n v="0"/>
    <n v="2022"/>
    <n v="2010"/>
    <n v="-21.75"/>
    <n v="0"/>
    <s v="55-S2 - Retirement"/>
    <m/>
    <x v="2"/>
    <n v="2060"/>
    <b v="0"/>
  </r>
  <r>
    <x v="3"/>
    <s v="0311"/>
    <n v="0"/>
    <n v="0"/>
    <n v="2023"/>
    <n v="1984"/>
    <n v="-355.05"/>
    <n v="0"/>
    <s v="55-S2 - Retirement"/>
    <m/>
    <x v="2"/>
    <n v="2060"/>
    <b v="0"/>
  </r>
  <r>
    <x v="3"/>
    <s v="0311"/>
    <n v="0"/>
    <n v="0"/>
    <n v="2023"/>
    <n v="1990"/>
    <n v="-507942.77"/>
    <n v="0"/>
    <s v="55-S2 - Retirement"/>
    <m/>
    <x v="2"/>
    <n v="2060"/>
    <b v="0"/>
  </r>
  <r>
    <x v="3"/>
    <s v="0311"/>
    <n v="0"/>
    <n v="0"/>
    <n v="2023"/>
    <n v="1991"/>
    <n v="-9596.1299999999992"/>
    <n v="0"/>
    <s v="55-S2 - Retirement"/>
    <m/>
    <x v="2"/>
    <n v="2060"/>
    <b v="0"/>
  </r>
  <r>
    <x v="3"/>
    <s v="0311"/>
    <n v="0"/>
    <n v="0"/>
    <n v="2023"/>
    <n v="1992"/>
    <n v="-2667.67"/>
    <n v="0"/>
    <s v="55-S2 - Retirement"/>
    <m/>
    <x v="2"/>
    <n v="2060"/>
    <b v="0"/>
  </r>
  <r>
    <x v="3"/>
    <s v="0311"/>
    <n v="0"/>
    <n v="0"/>
    <n v="2023"/>
    <n v="1993"/>
    <n v="-334.38"/>
    <n v="0"/>
    <s v="55-S2 - Retirement"/>
    <m/>
    <x v="2"/>
    <n v="2060"/>
    <b v="0"/>
  </r>
  <r>
    <x v="3"/>
    <s v="0311"/>
    <n v="0"/>
    <n v="0"/>
    <n v="2023"/>
    <n v="1994"/>
    <n v="-26218.98"/>
    <n v="0"/>
    <s v="55-S2 - Retirement"/>
    <m/>
    <x v="2"/>
    <n v="2060"/>
    <b v="0"/>
  </r>
  <r>
    <x v="3"/>
    <s v="0311"/>
    <n v="0"/>
    <n v="0"/>
    <n v="2023"/>
    <n v="1996"/>
    <n v="-120.1"/>
    <n v="0"/>
    <s v="55-S2 - Retirement"/>
    <m/>
    <x v="2"/>
    <n v="2060"/>
    <b v="0"/>
  </r>
  <r>
    <x v="3"/>
    <s v="0311"/>
    <n v="0"/>
    <n v="0"/>
    <n v="2023"/>
    <n v="1997"/>
    <n v="-105.57"/>
    <n v="0"/>
    <s v="55-S2 - Retirement"/>
    <m/>
    <x v="2"/>
    <n v="2060"/>
    <b v="0"/>
  </r>
  <r>
    <x v="3"/>
    <s v="0311"/>
    <n v="0"/>
    <n v="0"/>
    <n v="2023"/>
    <n v="1998"/>
    <n v="-301.11"/>
    <n v="0"/>
    <s v="55-S2 - Retirement"/>
    <m/>
    <x v="2"/>
    <n v="2060"/>
    <b v="0"/>
  </r>
  <r>
    <x v="3"/>
    <s v="0311"/>
    <n v="0"/>
    <n v="0"/>
    <n v="2023"/>
    <n v="2000"/>
    <n v="-372.24"/>
    <n v="0"/>
    <s v="55-S2 - Retirement"/>
    <m/>
    <x v="2"/>
    <n v="2060"/>
    <b v="0"/>
  </r>
  <r>
    <x v="3"/>
    <s v="0311"/>
    <n v="0"/>
    <n v="0"/>
    <n v="2023"/>
    <n v="2001"/>
    <n v="-73.709999999999994"/>
    <n v="0"/>
    <s v="55-S2 - Retirement"/>
    <m/>
    <x v="2"/>
    <n v="2060"/>
    <b v="0"/>
  </r>
  <r>
    <x v="3"/>
    <s v="0311"/>
    <n v="0"/>
    <n v="0"/>
    <n v="2023"/>
    <n v="2007"/>
    <n v="-88.57"/>
    <n v="0"/>
    <s v="55-S2 - Retirement"/>
    <m/>
    <x v="2"/>
    <n v="2060"/>
    <b v="0"/>
  </r>
  <r>
    <x v="3"/>
    <s v="0311"/>
    <n v="0"/>
    <n v="0"/>
    <n v="2023"/>
    <n v="2009"/>
    <n v="-233.72"/>
    <n v="0"/>
    <s v="55-S2 - Retirement"/>
    <m/>
    <x v="2"/>
    <n v="2060"/>
    <b v="0"/>
  </r>
  <r>
    <x v="3"/>
    <s v="0311"/>
    <n v="0"/>
    <n v="0"/>
    <n v="2023"/>
    <n v="2010"/>
    <n v="-28.03"/>
    <n v="0"/>
    <s v="55-S2 - Retirement"/>
    <m/>
    <x v="2"/>
    <n v="2060"/>
    <b v="0"/>
  </r>
  <r>
    <x v="3"/>
    <s v="0311"/>
    <n v="0"/>
    <n v="0"/>
    <n v="2024"/>
    <n v="1984"/>
    <n v="-369.8"/>
    <n v="0"/>
    <s v="55-S2 - Retirement"/>
    <m/>
    <x v="2"/>
    <n v="2060"/>
    <b v="0"/>
  </r>
  <r>
    <x v="3"/>
    <s v="0311"/>
    <n v="0"/>
    <n v="0"/>
    <n v="2024"/>
    <n v="1990"/>
    <n v="-541044.93999999994"/>
    <n v="0"/>
    <s v="55-S2 - Retirement"/>
    <m/>
    <x v="2"/>
    <n v="2060"/>
    <b v="0"/>
  </r>
  <r>
    <x v="3"/>
    <s v="0311"/>
    <n v="0"/>
    <n v="0"/>
    <n v="2024"/>
    <n v="1991"/>
    <n v="-10264.01"/>
    <n v="0"/>
    <s v="55-S2 - Retirement"/>
    <m/>
    <x v="2"/>
    <n v="2060"/>
    <b v="0"/>
  </r>
  <r>
    <x v="3"/>
    <s v="0311"/>
    <n v="0"/>
    <n v="0"/>
    <n v="2024"/>
    <n v="1992"/>
    <n v="-2860.07"/>
    <n v="0"/>
    <s v="55-S2 - Retirement"/>
    <m/>
    <x v="2"/>
    <n v="2060"/>
    <b v="0"/>
  </r>
  <r>
    <x v="3"/>
    <s v="0311"/>
    <n v="0"/>
    <n v="0"/>
    <n v="2024"/>
    <n v="1993"/>
    <n v="-360.07"/>
    <n v="0"/>
    <s v="55-S2 - Retirement"/>
    <m/>
    <x v="2"/>
    <n v="2060"/>
    <b v="0"/>
  </r>
  <r>
    <x v="3"/>
    <s v="0311"/>
    <n v="0"/>
    <n v="0"/>
    <n v="2024"/>
    <n v="1994"/>
    <n v="-28363.279999999999"/>
    <n v="0"/>
    <s v="55-S2 - Retirement"/>
    <m/>
    <x v="2"/>
    <n v="2060"/>
    <b v="0"/>
  </r>
  <r>
    <x v="3"/>
    <s v="0311"/>
    <n v="0"/>
    <n v="0"/>
    <n v="2024"/>
    <n v="1996"/>
    <n v="-131.9"/>
    <n v="0"/>
    <s v="55-S2 - Retirement"/>
    <m/>
    <x v="2"/>
    <n v="2060"/>
    <b v="0"/>
  </r>
  <r>
    <x v="3"/>
    <s v="0311"/>
    <n v="0"/>
    <n v="0"/>
    <n v="2024"/>
    <n v="1997"/>
    <n v="-116.01"/>
    <n v="0"/>
    <s v="55-S2 - Retirement"/>
    <m/>
    <x v="2"/>
    <n v="2060"/>
    <b v="0"/>
  </r>
  <r>
    <x v="3"/>
    <s v="0311"/>
    <n v="0"/>
    <n v="0"/>
    <n v="2024"/>
    <n v="1998"/>
    <n v="-332.86"/>
    <n v="0"/>
    <s v="55-S2 - Retirement"/>
    <m/>
    <x v="2"/>
    <n v="2060"/>
    <b v="0"/>
  </r>
  <r>
    <x v="3"/>
    <s v="0311"/>
    <n v="0"/>
    <n v="0"/>
    <n v="2024"/>
    <n v="2000"/>
    <n v="-416.98"/>
    <n v="0"/>
    <s v="55-S2 - Retirement"/>
    <m/>
    <x v="2"/>
    <n v="2060"/>
    <b v="0"/>
  </r>
  <r>
    <x v="3"/>
    <s v="0311"/>
    <n v="0"/>
    <n v="0"/>
    <n v="2024"/>
    <n v="2001"/>
    <n v="-83.46"/>
    <n v="0"/>
    <s v="55-S2 - Retirement"/>
    <m/>
    <x v="2"/>
    <n v="2060"/>
    <b v="0"/>
  </r>
  <r>
    <x v="3"/>
    <s v="0311"/>
    <n v="0"/>
    <n v="0"/>
    <n v="2024"/>
    <n v="2007"/>
    <n v="-107.41"/>
    <n v="0"/>
    <s v="55-S2 - Retirement"/>
    <m/>
    <x v="2"/>
    <n v="2060"/>
    <b v="0"/>
  </r>
  <r>
    <x v="3"/>
    <s v="0311"/>
    <n v="0"/>
    <n v="0"/>
    <n v="2024"/>
    <n v="2009"/>
    <n v="-289.08"/>
    <n v="0"/>
    <s v="55-S2 - Retirement"/>
    <m/>
    <x v="2"/>
    <n v="2060"/>
    <b v="0"/>
  </r>
  <r>
    <x v="3"/>
    <s v="0311"/>
    <n v="0"/>
    <n v="0"/>
    <n v="2024"/>
    <n v="2010"/>
    <n v="-35.49"/>
    <n v="0"/>
    <s v="55-S2 - Retirement"/>
    <m/>
    <x v="2"/>
    <n v="2060"/>
    <b v="0"/>
  </r>
  <r>
    <x v="3"/>
    <s v="0311"/>
    <n v="0"/>
    <n v="0"/>
    <n v="2025"/>
    <n v="1984"/>
    <n v="-384"/>
    <n v="0"/>
    <s v="55-S2 - Retirement"/>
    <m/>
    <x v="2"/>
    <n v="2060"/>
    <b v="0"/>
  </r>
  <r>
    <x v="3"/>
    <s v="0311"/>
    <n v="0"/>
    <n v="0"/>
    <n v="2025"/>
    <n v="1990"/>
    <n v="-573118.32999999996"/>
    <n v="0"/>
    <s v="55-S2 - Retirement"/>
    <m/>
    <x v="2"/>
    <n v="2060"/>
    <b v="0"/>
  </r>
  <r>
    <x v="3"/>
    <s v="0311"/>
    <n v="0"/>
    <n v="0"/>
    <n v="2025"/>
    <n v="1991"/>
    <n v="-10932.9"/>
    <n v="0"/>
    <s v="55-S2 - Retirement"/>
    <m/>
    <x v="2"/>
    <n v="2060"/>
    <b v="0"/>
  </r>
  <r>
    <x v="3"/>
    <s v="0311"/>
    <n v="0"/>
    <n v="0"/>
    <n v="2025"/>
    <n v="1992"/>
    <n v="-3059.13"/>
    <n v="0"/>
    <s v="55-S2 - Retirement"/>
    <m/>
    <x v="2"/>
    <n v="2060"/>
    <b v="0"/>
  </r>
  <r>
    <x v="3"/>
    <s v="0311"/>
    <n v="0"/>
    <n v="0"/>
    <n v="2025"/>
    <n v="1993"/>
    <n v="-386.04"/>
    <n v="0"/>
    <s v="55-S2 - Retirement"/>
    <m/>
    <x v="2"/>
    <n v="2060"/>
    <b v="0"/>
  </r>
  <r>
    <x v="3"/>
    <s v="0311"/>
    <n v="0"/>
    <n v="0"/>
    <n v="2025"/>
    <n v="1994"/>
    <n v="-30542.44"/>
    <n v="0"/>
    <s v="55-S2 - Retirement"/>
    <m/>
    <x v="2"/>
    <n v="2060"/>
    <b v="0"/>
  </r>
  <r>
    <x v="3"/>
    <s v="0311"/>
    <n v="0"/>
    <n v="0"/>
    <n v="2025"/>
    <n v="1996"/>
    <n v="-143.38999999999999"/>
    <n v="0"/>
    <s v="55-S2 - Retirement"/>
    <m/>
    <x v="2"/>
    <n v="2060"/>
    <b v="0"/>
  </r>
  <r>
    <x v="3"/>
    <s v="0311"/>
    <n v="0"/>
    <n v="0"/>
    <n v="2025"/>
    <n v="1997"/>
    <n v="-127.41"/>
    <n v="0"/>
    <s v="55-S2 - Retirement"/>
    <m/>
    <x v="2"/>
    <n v="2060"/>
    <b v="0"/>
  </r>
  <r>
    <x v="3"/>
    <s v="0311"/>
    <n v="0"/>
    <n v="0"/>
    <n v="2025"/>
    <n v="1998"/>
    <n v="-365.81"/>
    <n v="0"/>
    <s v="55-S2 - Retirement"/>
    <m/>
    <x v="2"/>
    <n v="2060"/>
    <b v="0"/>
  </r>
  <r>
    <x v="3"/>
    <s v="0311"/>
    <n v="0"/>
    <n v="0"/>
    <n v="2025"/>
    <n v="2000"/>
    <n v="-463.89"/>
    <n v="0"/>
    <s v="55-S2 - Retirement"/>
    <m/>
    <x v="2"/>
    <n v="2060"/>
    <b v="0"/>
  </r>
  <r>
    <x v="3"/>
    <s v="0311"/>
    <n v="0"/>
    <n v="0"/>
    <n v="2025"/>
    <n v="2001"/>
    <n v="-93.49"/>
    <n v="0"/>
    <s v="55-S2 - Retirement"/>
    <m/>
    <x v="2"/>
    <n v="2060"/>
    <b v="0"/>
  </r>
  <r>
    <x v="3"/>
    <s v="0311"/>
    <n v="0"/>
    <n v="0"/>
    <n v="2025"/>
    <n v="2007"/>
    <n v="-127.28"/>
    <n v="0"/>
    <s v="55-S2 - Retirement"/>
    <m/>
    <x v="2"/>
    <n v="2060"/>
    <b v="0"/>
  </r>
  <r>
    <x v="3"/>
    <s v="0311"/>
    <n v="0"/>
    <n v="0"/>
    <n v="2025"/>
    <n v="2009"/>
    <n v="-352.07"/>
    <n v="0"/>
    <s v="55-S2 - Retirement"/>
    <m/>
    <x v="2"/>
    <n v="2060"/>
    <b v="0"/>
  </r>
  <r>
    <x v="3"/>
    <s v="0311"/>
    <n v="0"/>
    <n v="0"/>
    <n v="2025"/>
    <n v="2010"/>
    <n v="-43.89"/>
    <n v="0"/>
    <s v="55-S2 - Retirement"/>
    <m/>
    <x v="2"/>
    <n v="2060"/>
    <b v="0"/>
  </r>
  <r>
    <x v="3"/>
    <s v="0311"/>
    <n v="0"/>
    <n v="0"/>
    <n v="2026"/>
    <n v="1984"/>
    <n v="-397.6"/>
    <n v="0"/>
    <s v="55-S2 - Retirement"/>
    <m/>
    <x v="2"/>
    <n v="2060"/>
    <b v="0"/>
  </r>
  <r>
    <x v="3"/>
    <s v="0311"/>
    <n v="0"/>
    <n v="0"/>
    <n v="2026"/>
    <n v="1990"/>
    <n v="-604916.75"/>
    <n v="0"/>
    <s v="55-S2 - Retirement"/>
    <m/>
    <x v="2"/>
    <n v="2060"/>
    <b v="0"/>
  </r>
  <r>
    <x v="3"/>
    <s v="0311"/>
    <n v="0"/>
    <n v="0"/>
    <n v="2026"/>
    <n v="1991"/>
    <n v="-11581.01"/>
    <n v="0"/>
    <s v="55-S2 - Retirement"/>
    <m/>
    <x v="2"/>
    <n v="2060"/>
    <b v="0"/>
  </r>
  <r>
    <x v="3"/>
    <s v="0311"/>
    <n v="0"/>
    <n v="0"/>
    <n v="2026"/>
    <n v="1992"/>
    <n v="-3258.49"/>
    <n v="0"/>
    <s v="55-S2 - Retirement"/>
    <m/>
    <x v="2"/>
    <n v="2060"/>
    <b v="0"/>
  </r>
  <r>
    <x v="3"/>
    <s v="0311"/>
    <n v="0"/>
    <n v="0"/>
    <n v="2026"/>
    <n v="1993"/>
    <n v="-412.91"/>
    <n v="0"/>
    <s v="55-S2 - Retirement"/>
    <m/>
    <x v="2"/>
    <n v="2060"/>
    <b v="0"/>
  </r>
  <r>
    <x v="3"/>
    <s v="0311"/>
    <n v="0"/>
    <n v="0"/>
    <n v="2026"/>
    <n v="1994"/>
    <n v="-32745.279999999999"/>
    <n v="0"/>
    <s v="55-S2 - Retirement"/>
    <m/>
    <x v="2"/>
    <n v="2060"/>
    <b v="0"/>
  </r>
  <r>
    <x v="3"/>
    <s v="0311"/>
    <n v="0"/>
    <n v="0"/>
    <n v="2026"/>
    <n v="1996"/>
    <n v="-155.12"/>
    <n v="0"/>
    <s v="55-S2 - Retirement"/>
    <m/>
    <x v="2"/>
    <n v="2060"/>
    <b v="0"/>
  </r>
  <r>
    <x v="3"/>
    <s v="0311"/>
    <n v="0"/>
    <n v="0"/>
    <n v="2026"/>
    <n v="1997"/>
    <n v="-138.51"/>
    <n v="0"/>
    <s v="55-S2 - Retirement"/>
    <m/>
    <x v="2"/>
    <n v="2060"/>
    <b v="0"/>
  </r>
  <r>
    <x v="3"/>
    <s v="0311"/>
    <n v="0"/>
    <n v="0"/>
    <n v="2026"/>
    <n v="1998"/>
    <n v="-401.74"/>
    <n v="0"/>
    <s v="55-S2 - Retirement"/>
    <m/>
    <x v="2"/>
    <n v="2060"/>
    <b v="0"/>
  </r>
  <r>
    <x v="3"/>
    <s v="0311"/>
    <n v="0"/>
    <n v="0"/>
    <n v="2026"/>
    <n v="2000"/>
    <n v="-512.80999999999995"/>
    <n v="0"/>
    <s v="55-S2 - Retirement"/>
    <m/>
    <x v="2"/>
    <n v="2060"/>
    <b v="0"/>
  </r>
  <r>
    <x v="3"/>
    <s v="0311"/>
    <n v="0"/>
    <n v="0"/>
    <n v="2026"/>
    <n v="2001"/>
    <n v="-104.01"/>
    <n v="0"/>
    <s v="55-S2 - Retirement"/>
    <m/>
    <x v="2"/>
    <n v="2060"/>
    <b v="0"/>
  </r>
  <r>
    <x v="3"/>
    <s v="0311"/>
    <n v="0"/>
    <n v="0"/>
    <n v="2026"/>
    <n v="2007"/>
    <n v="-149.05000000000001"/>
    <n v="0"/>
    <s v="55-S2 - Retirement"/>
    <m/>
    <x v="2"/>
    <n v="2060"/>
    <b v="0"/>
  </r>
  <r>
    <x v="3"/>
    <s v="0311"/>
    <n v="0"/>
    <n v="0"/>
    <n v="2026"/>
    <n v="2009"/>
    <n v="-426.97"/>
    <n v="0"/>
    <s v="55-S2 - Retirement"/>
    <m/>
    <x v="2"/>
    <n v="2060"/>
    <b v="0"/>
  </r>
  <r>
    <x v="3"/>
    <s v="0311"/>
    <n v="0"/>
    <n v="0"/>
    <n v="2026"/>
    <n v="2010"/>
    <n v="-53.46"/>
    <n v="0"/>
    <s v="55-S2 - Retirement"/>
    <m/>
    <x v="2"/>
    <n v="2060"/>
    <b v="0"/>
  </r>
  <r>
    <x v="3"/>
    <s v="0311"/>
    <n v="0"/>
    <n v="0"/>
    <n v="2027"/>
    <n v="1984"/>
    <n v="-410.52"/>
    <n v="0"/>
    <s v="55-S2 - Retirement"/>
    <m/>
    <x v="2"/>
    <n v="2060"/>
    <b v="0"/>
  </r>
  <r>
    <x v="3"/>
    <s v="0311"/>
    <n v="0"/>
    <n v="0"/>
    <n v="2027"/>
    <n v="1990"/>
    <n v="-636267.18999999994"/>
    <n v="0"/>
    <s v="55-S2 - Retirement"/>
    <m/>
    <x v="2"/>
    <n v="2060"/>
    <b v="0"/>
  </r>
  <r>
    <x v="3"/>
    <s v="0311"/>
    <n v="0"/>
    <n v="0"/>
    <n v="2027"/>
    <n v="1991"/>
    <n v="-12223.56"/>
    <n v="0"/>
    <s v="55-S2 - Retirement"/>
    <m/>
    <x v="2"/>
    <n v="2060"/>
    <b v="0"/>
  </r>
  <r>
    <x v="3"/>
    <s v="0311"/>
    <n v="0"/>
    <n v="0"/>
    <n v="2027"/>
    <n v="1992"/>
    <n v="-3451.65"/>
    <n v="0"/>
    <s v="55-S2 - Retirement"/>
    <m/>
    <x v="2"/>
    <n v="2060"/>
    <b v="0"/>
  </r>
  <r>
    <x v="3"/>
    <s v="0311"/>
    <n v="0"/>
    <n v="0"/>
    <n v="2027"/>
    <n v="1993"/>
    <n v="-439.82"/>
    <n v="0"/>
    <s v="55-S2 - Retirement"/>
    <m/>
    <x v="2"/>
    <n v="2060"/>
    <b v="0"/>
  </r>
  <r>
    <x v="3"/>
    <s v="0311"/>
    <n v="0"/>
    <n v="0"/>
    <n v="2027"/>
    <n v="1994"/>
    <n v="-35024.300000000003"/>
    <n v="0"/>
    <s v="55-S2 - Retirement"/>
    <m/>
    <x v="2"/>
    <n v="2060"/>
    <b v="0"/>
  </r>
  <r>
    <x v="3"/>
    <s v="0311"/>
    <n v="0"/>
    <n v="0"/>
    <n v="2027"/>
    <n v="1996"/>
    <n v="-167.04"/>
    <n v="0"/>
    <s v="55-S2 - Retirement"/>
    <m/>
    <x v="2"/>
    <n v="2060"/>
    <b v="0"/>
  </r>
  <r>
    <x v="3"/>
    <s v="0311"/>
    <n v="0"/>
    <n v="0"/>
    <n v="2027"/>
    <n v="1997"/>
    <n v="-149.84"/>
    <n v="0"/>
    <s v="55-S2 - Retirement"/>
    <m/>
    <x v="2"/>
    <n v="2060"/>
    <b v="0"/>
  </r>
  <r>
    <x v="3"/>
    <s v="0311"/>
    <n v="0"/>
    <n v="0"/>
    <n v="2027"/>
    <n v="1998"/>
    <n v="-436.74"/>
    <n v="0"/>
    <s v="55-S2 - Retirement"/>
    <m/>
    <x v="2"/>
    <n v="2060"/>
    <b v="0"/>
  </r>
  <r>
    <x v="3"/>
    <s v="0311"/>
    <n v="0"/>
    <n v="0"/>
    <n v="2027"/>
    <n v="2000"/>
    <n v="-563.55999999999995"/>
    <n v="0"/>
    <s v="55-S2 - Retirement"/>
    <m/>
    <x v="2"/>
    <n v="2060"/>
    <b v="0"/>
  </r>
  <r>
    <x v="3"/>
    <s v="0311"/>
    <n v="0"/>
    <n v="0"/>
    <n v="2027"/>
    <n v="2001"/>
    <n v="-114.98"/>
    <n v="0"/>
    <s v="55-S2 - Retirement"/>
    <m/>
    <x v="2"/>
    <n v="2060"/>
    <b v="0"/>
  </r>
  <r>
    <x v="3"/>
    <s v="0311"/>
    <n v="0"/>
    <n v="0"/>
    <n v="2027"/>
    <n v="2007"/>
    <n v="-172.69"/>
    <n v="0"/>
    <s v="55-S2 - Retirement"/>
    <m/>
    <x v="2"/>
    <n v="2060"/>
    <b v="0"/>
  </r>
  <r>
    <x v="3"/>
    <s v="0311"/>
    <n v="0"/>
    <n v="0"/>
    <n v="2027"/>
    <n v="2009"/>
    <n v="-505.95"/>
    <n v="0"/>
    <s v="55-S2 - Retirement"/>
    <m/>
    <x v="2"/>
    <n v="2060"/>
    <b v="0"/>
  </r>
  <r>
    <x v="3"/>
    <s v="0311"/>
    <n v="0"/>
    <n v="0"/>
    <n v="2027"/>
    <n v="2010"/>
    <n v="-64.83"/>
    <n v="0"/>
    <s v="55-S2 - Retirement"/>
    <m/>
    <x v="2"/>
    <n v="2060"/>
    <b v="0"/>
  </r>
  <r>
    <x v="3"/>
    <s v="0311"/>
    <n v="0"/>
    <n v="0"/>
    <n v="2028"/>
    <n v="1984"/>
    <n v="-423.01"/>
    <n v="0"/>
    <s v="55-S2 - Retirement"/>
    <m/>
    <x v="2"/>
    <n v="2060"/>
    <b v="0"/>
  </r>
  <r>
    <x v="3"/>
    <s v="0311"/>
    <n v="0"/>
    <n v="0"/>
    <n v="2028"/>
    <n v="1990"/>
    <n v="-667048.02"/>
    <n v="0"/>
    <s v="55-S2 - Retirement"/>
    <m/>
    <x v="2"/>
    <n v="2060"/>
    <b v="0"/>
  </r>
  <r>
    <x v="3"/>
    <s v="0311"/>
    <n v="0"/>
    <n v="0"/>
    <n v="2028"/>
    <n v="1991"/>
    <n v="-12857.06"/>
    <n v="0"/>
    <s v="55-S2 - Retirement"/>
    <m/>
    <x v="2"/>
    <n v="2060"/>
    <b v="0"/>
  </r>
  <r>
    <x v="3"/>
    <s v="0311"/>
    <n v="0"/>
    <n v="0"/>
    <n v="2028"/>
    <n v="1992"/>
    <n v="-3643.16"/>
    <n v="0"/>
    <s v="55-S2 - Retirement"/>
    <m/>
    <x v="2"/>
    <n v="2060"/>
    <b v="0"/>
  </r>
  <r>
    <x v="3"/>
    <s v="0311"/>
    <n v="0"/>
    <n v="0"/>
    <n v="2028"/>
    <n v="1993"/>
    <n v="-465.89"/>
    <n v="0"/>
    <s v="55-S2 - Retirement"/>
    <m/>
    <x v="2"/>
    <n v="2060"/>
    <b v="0"/>
  </r>
  <r>
    <x v="3"/>
    <s v="0311"/>
    <n v="0"/>
    <n v="0"/>
    <n v="2028"/>
    <n v="1994"/>
    <n v="-37306.800000000003"/>
    <n v="0"/>
    <s v="55-S2 - Retirement"/>
    <m/>
    <x v="2"/>
    <n v="2060"/>
    <b v="0"/>
  </r>
  <r>
    <x v="3"/>
    <s v="0311"/>
    <n v="0"/>
    <n v="0"/>
    <n v="2028"/>
    <n v="1996"/>
    <n v="-179.08"/>
    <n v="0"/>
    <s v="55-S2 - Retirement"/>
    <m/>
    <x v="2"/>
    <n v="2060"/>
    <b v="0"/>
  </r>
  <r>
    <x v="3"/>
    <s v="0311"/>
    <n v="0"/>
    <n v="0"/>
    <n v="2028"/>
    <n v="1997"/>
    <n v="-161.35"/>
    <n v="0"/>
    <s v="55-S2 - Retirement"/>
    <m/>
    <x v="2"/>
    <n v="2060"/>
    <b v="0"/>
  </r>
  <r>
    <x v="3"/>
    <s v="0311"/>
    <n v="0"/>
    <n v="0"/>
    <n v="2028"/>
    <n v="1998"/>
    <n v="-472.46"/>
    <n v="0"/>
    <s v="55-S2 - Retirement"/>
    <m/>
    <x v="2"/>
    <n v="2060"/>
    <b v="0"/>
  </r>
  <r>
    <x v="3"/>
    <s v="0311"/>
    <n v="0"/>
    <n v="0"/>
    <n v="2028"/>
    <n v="2000"/>
    <n v="-618.92999999999995"/>
    <n v="0"/>
    <s v="55-S2 - Retirement"/>
    <m/>
    <x v="2"/>
    <n v="2060"/>
    <b v="0"/>
  </r>
  <r>
    <x v="3"/>
    <s v="0311"/>
    <n v="0"/>
    <n v="0"/>
    <n v="2028"/>
    <n v="2001"/>
    <n v="-126.36"/>
    <n v="0"/>
    <s v="55-S2 - Retirement"/>
    <m/>
    <x v="2"/>
    <n v="2060"/>
    <b v="0"/>
  </r>
  <r>
    <x v="3"/>
    <s v="0311"/>
    <n v="0"/>
    <n v="0"/>
    <n v="2028"/>
    <n v="2007"/>
    <n v="-198.18"/>
    <n v="0"/>
    <s v="55-S2 - Retirement"/>
    <m/>
    <x v="2"/>
    <n v="2060"/>
    <b v="0"/>
  </r>
  <r>
    <x v="3"/>
    <s v="0311"/>
    <n v="0"/>
    <n v="0"/>
    <n v="2028"/>
    <n v="2009"/>
    <n v="-592.49"/>
    <n v="0"/>
    <s v="55-S2 - Retirement"/>
    <m/>
    <x v="2"/>
    <n v="2060"/>
    <b v="0"/>
  </r>
  <r>
    <x v="3"/>
    <s v="0311"/>
    <n v="0"/>
    <n v="0"/>
    <n v="2028"/>
    <n v="2010"/>
    <n v="-76.819999999999993"/>
    <n v="0"/>
    <s v="55-S2 - Retirement"/>
    <m/>
    <x v="2"/>
    <n v="2060"/>
    <b v="0"/>
  </r>
  <r>
    <x v="3"/>
    <s v="0311"/>
    <n v="0"/>
    <n v="0"/>
    <n v="2029"/>
    <n v="1984"/>
    <n v="-434.62"/>
    <n v="0"/>
    <s v="55-S2 - Retirement"/>
    <m/>
    <x v="2"/>
    <n v="2060"/>
    <b v="0"/>
  </r>
  <r>
    <x v="3"/>
    <s v="0311"/>
    <n v="0"/>
    <n v="0"/>
    <n v="2029"/>
    <n v="1990"/>
    <n v="-698687.73"/>
    <n v="0"/>
    <s v="55-S2 - Retirement"/>
    <m/>
    <x v="2"/>
    <n v="2060"/>
    <b v="0"/>
  </r>
  <r>
    <x v="3"/>
    <s v="0311"/>
    <n v="0"/>
    <n v="0"/>
    <n v="2029"/>
    <n v="1991"/>
    <n v="-13479.05"/>
    <n v="0"/>
    <s v="55-S2 - Retirement"/>
    <m/>
    <x v="2"/>
    <n v="2060"/>
    <b v="0"/>
  </r>
  <r>
    <x v="3"/>
    <s v="0311"/>
    <n v="0"/>
    <n v="0"/>
    <n v="2029"/>
    <n v="1992"/>
    <n v="-3831.97"/>
    <n v="0"/>
    <s v="55-S2 - Retirement"/>
    <m/>
    <x v="2"/>
    <n v="2060"/>
    <b v="0"/>
  </r>
  <r>
    <x v="3"/>
    <s v="0311"/>
    <n v="0"/>
    <n v="0"/>
    <n v="2029"/>
    <n v="1993"/>
    <n v="-491.74"/>
    <n v="0"/>
    <s v="55-S2 - Retirement"/>
    <m/>
    <x v="2"/>
    <n v="2060"/>
    <b v="0"/>
  </r>
  <r>
    <x v="3"/>
    <s v="0311"/>
    <n v="0"/>
    <n v="0"/>
    <n v="2029"/>
    <n v="1994"/>
    <n v="-39518.370000000003"/>
    <n v="0"/>
    <s v="55-S2 - Retirement"/>
    <m/>
    <x v="2"/>
    <n v="2060"/>
    <b v="0"/>
  </r>
  <r>
    <x v="3"/>
    <s v="0311"/>
    <n v="0"/>
    <n v="0"/>
    <n v="2029"/>
    <n v="1996"/>
    <n v="-191.55"/>
    <n v="0"/>
    <s v="55-S2 - Retirement"/>
    <m/>
    <x v="2"/>
    <n v="2060"/>
    <b v="0"/>
  </r>
  <r>
    <x v="3"/>
    <s v="0311"/>
    <n v="0"/>
    <n v="0"/>
    <n v="2029"/>
    <n v="1997"/>
    <n v="-172.99"/>
    <n v="0"/>
    <s v="55-S2 - Retirement"/>
    <m/>
    <x v="2"/>
    <n v="2060"/>
    <b v="0"/>
  </r>
  <r>
    <x v="3"/>
    <s v="0311"/>
    <n v="0"/>
    <n v="0"/>
    <n v="2029"/>
    <n v="1998"/>
    <n v="-508.76"/>
    <n v="0"/>
    <s v="55-S2 - Retirement"/>
    <m/>
    <x v="2"/>
    <n v="2060"/>
    <b v="0"/>
  </r>
  <r>
    <x v="3"/>
    <s v="0311"/>
    <n v="0"/>
    <n v="0"/>
    <n v="2029"/>
    <n v="2000"/>
    <n v="-672.85"/>
    <n v="0"/>
    <s v="55-S2 - Retirement"/>
    <m/>
    <x v="2"/>
    <n v="2060"/>
    <b v="0"/>
  </r>
  <r>
    <x v="3"/>
    <s v="0311"/>
    <n v="0"/>
    <n v="0"/>
    <n v="2029"/>
    <n v="2001"/>
    <n v="-138.77000000000001"/>
    <n v="0"/>
    <s v="55-S2 - Retirement"/>
    <m/>
    <x v="2"/>
    <n v="2060"/>
    <b v="0"/>
  </r>
  <r>
    <x v="3"/>
    <s v="0311"/>
    <n v="0"/>
    <n v="0"/>
    <n v="2029"/>
    <n v="2007"/>
    <n v="-226.25"/>
    <n v="0"/>
    <s v="55-S2 - Retirement"/>
    <m/>
    <x v="2"/>
    <n v="2060"/>
    <b v="0"/>
  </r>
  <r>
    <x v="3"/>
    <s v="0311"/>
    <n v="0"/>
    <n v="0"/>
    <n v="2029"/>
    <n v="2009"/>
    <n v="-686.46"/>
    <n v="0"/>
    <s v="55-S2 - Retirement"/>
    <m/>
    <x v="2"/>
    <n v="2060"/>
    <b v="0"/>
  </r>
  <r>
    <x v="3"/>
    <s v="0311"/>
    <n v="0"/>
    <n v="0"/>
    <n v="2029"/>
    <n v="2010"/>
    <n v="-89.96"/>
    <n v="0"/>
    <s v="55-S2 - Retirement"/>
    <m/>
    <x v="2"/>
    <n v="2060"/>
    <b v="0"/>
  </r>
  <r>
    <x v="3"/>
    <s v="0311"/>
    <n v="0"/>
    <n v="0"/>
    <n v="2030"/>
    <n v="1984"/>
    <n v="-445.02"/>
    <n v="0"/>
    <s v="55-S2 - Retirement"/>
    <m/>
    <x v="2"/>
    <n v="2060"/>
    <b v="0"/>
  </r>
  <r>
    <x v="3"/>
    <s v="0311"/>
    <n v="0"/>
    <n v="0"/>
    <n v="2030"/>
    <n v="1990"/>
    <n v="-727703.87"/>
    <n v="0"/>
    <s v="55-S2 - Retirement"/>
    <m/>
    <x v="2"/>
    <n v="2060"/>
    <b v="0"/>
  </r>
  <r>
    <x v="3"/>
    <s v="0311"/>
    <n v="0"/>
    <n v="0"/>
    <n v="2030"/>
    <n v="1991"/>
    <n v="-14118.39"/>
    <n v="0"/>
    <s v="55-S2 - Retirement"/>
    <m/>
    <x v="2"/>
    <n v="2060"/>
    <b v="0"/>
  </r>
  <r>
    <x v="3"/>
    <s v="0311"/>
    <n v="0"/>
    <n v="0"/>
    <n v="2030"/>
    <n v="1992"/>
    <n v="-4017.35"/>
    <n v="0"/>
    <s v="55-S2 - Retirement"/>
    <m/>
    <x v="2"/>
    <n v="2060"/>
    <b v="0"/>
  </r>
  <r>
    <x v="3"/>
    <s v="0311"/>
    <n v="0"/>
    <n v="0"/>
    <n v="2030"/>
    <n v="1993"/>
    <n v="-517.22"/>
    <n v="0"/>
    <s v="55-S2 - Retirement"/>
    <m/>
    <x v="2"/>
    <n v="2060"/>
    <b v="0"/>
  </r>
  <r>
    <x v="3"/>
    <s v="0311"/>
    <n v="0"/>
    <n v="0"/>
    <n v="2030"/>
    <n v="1994"/>
    <n v="-41710.97"/>
    <n v="0"/>
    <s v="55-S2 - Retirement"/>
    <m/>
    <x v="2"/>
    <n v="2060"/>
    <b v="0"/>
  </r>
  <r>
    <x v="3"/>
    <s v="0311"/>
    <n v="0"/>
    <n v="0"/>
    <n v="2030"/>
    <n v="1996"/>
    <n v="-204.03"/>
    <n v="0"/>
    <s v="55-S2 - Retirement"/>
    <m/>
    <x v="2"/>
    <n v="2060"/>
    <b v="0"/>
  </r>
  <r>
    <x v="3"/>
    <s v="0311"/>
    <n v="0"/>
    <n v="0"/>
    <n v="2030"/>
    <n v="1997"/>
    <n v="-185.03"/>
    <n v="0"/>
    <s v="55-S2 - Retirement"/>
    <m/>
    <x v="2"/>
    <n v="2060"/>
    <b v="0"/>
  </r>
  <r>
    <x v="3"/>
    <s v="0311"/>
    <n v="0"/>
    <n v="0"/>
    <n v="2030"/>
    <n v="1998"/>
    <n v="-545.45000000000005"/>
    <n v="0"/>
    <s v="55-S2 - Retirement"/>
    <m/>
    <x v="2"/>
    <n v="2060"/>
    <b v="0"/>
  </r>
  <r>
    <x v="3"/>
    <s v="0311"/>
    <n v="0"/>
    <n v="0"/>
    <n v="2030"/>
    <n v="2000"/>
    <n v="-727.87"/>
    <n v="0"/>
    <s v="55-S2 - Retirement"/>
    <m/>
    <x v="2"/>
    <n v="2060"/>
    <b v="0"/>
  </r>
  <r>
    <x v="3"/>
    <s v="0311"/>
    <n v="0"/>
    <n v="0"/>
    <n v="2030"/>
    <n v="2001"/>
    <n v="-150.86000000000001"/>
    <n v="0"/>
    <s v="55-S2 - Retirement"/>
    <m/>
    <x v="2"/>
    <n v="2060"/>
    <b v="0"/>
  </r>
  <r>
    <x v="3"/>
    <s v="0311"/>
    <n v="0"/>
    <n v="0"/>
    <n v="2030"/>
    <n v="2007"/>
    <n v="-256.19"/>
    <n v="0"/>
    <s v="55-S2 - Retirement"/>
    <m/>
    <x v="2"/>
    <n v="2060"/>
    <b v="0"/>
  </r>
  <r>
    <x v="3"/>
    <s v="0311"/>
    <n v="0"/>
    <n v="0"/>
    <n v="2030"/>
    <n v="2009"/>
    <n v="-787.77"/>
    <n v="0"/>
    <s v="55-S2 - Retirement"/>
    <m/>
    <x v="2"/>
    <n v="2060"/>
    <b v="0"/>
  </r>
  <r>
    <x v="3"/>
    <s v="0311"/>
    <n v="0"/>
    <n v="0"/>
    <n v="2030"/>
    <n v="2010"/>
    <n v="-104.23"/>
    <n v="0"/>
    <s v="55-S2 - Retirement"/>
    <m/>
    <x v="2"/>
    <n v="2060"/>
    <b v="0"/>
  </r>
  <r>
    <x v="3"/>
    <s v="0311"/>
    <n v="0"/>
    <n v="0"/>
    <n v="2031"/>
    <n v="1984"/>
    <n v="-454.5"/>
    <n v="0"/>
    <s v="55-S2 - Retirement"/>
    <m/>
    <x v="2"/>
    <n v="2060"/>
    <b v="0"/>
  </r>
  <r>
    <x v="3"/>
    <s v="0311"/>
    <n v="0"/>
    <n v="0"/>
    <n v="2031"/>
    <n v="1990"/>
    <n v="-755661.73"/>
    <n v="0"/>
    <s v="55-S2 - Retirement"/>
    <m/>
    <x v="2"/>
    <n v="2060"/>
    <b v="0"/>
  </r>
  <r>
    <x v="3"/>
    <s v="0311"/>
    <n v="0"/>
    <n v="0"/>
    <n v="2031"/>
    <n v="1991"/>
    <n v="-14704.72"/>
    <n v="0"/>
    <s v="55-S2 - Retirement"/>
    <m/>
    <x v="2"/>
    <n v="2060"/>
    <b v="0"/>
  </r>
  <r>
    <x v="3"/>
    <s v="0311"/>
    <n v="0"/>
    <n v="0"/>
    <n v="2031"/>
    <n v="1992"/>
    <n v="-4207.91"/>
    <n v="0"/>
    <s v="55-S2 - Retirement"/>
    <m/>
    <x v="2"/>
    <n v="2060"/>
    <b v="0"/>
  </r>
  <r>
    <x v="3"/>
    <s v="0311"/>
    <n v="0"/>
    <n v="0"/>
    <n v="2031"/>
    <n v="1993"/>
    <n v="-542.24"/>
    <n v="0"/>
    <s v="55-S2 - Retirement"/>
    <m/>
    <x v="2"/>
    <n v="2060"/>
    <b v="0"/>
  </r>
  <r>
    <x v="3"/>
    <s v="0311"/>
    <n v="0"/>
    <n v="0"/>
    <n v="2031"/>
    <n v="1994"/>
    <n v="-43872.68"/>
    <n v="0"/>
    <s v="55-S2 - Retirement"/>
    <m/>
    <x v="2"/>
    <n v="2060"/>
    <b v="0"/>
  </r>
  <r>
    <x v="3"/>
    <s v="0311"/>
    <n v="0"/>
    <n v="0"/>
    <n v="2031"/>
    <n v="1996"/>
    <n v="-216.13"/>
    <n v="0"/>
    <s v="55-S2 - Retirement"/>
    <m/>
    <x v="2"/>
    <n v="2060"/>
    <b v="0"/>
  </r>
  <r>
    <x v="3"/>
    <s v="0311"/>
    <n v="0"/>
    <n v="0"/>
    <n v="2031"/>
    <n v="1997"/>
    <n v="-197.08"/>
    <n v="0"/>
    <s v="55-S2 - Retirement"/>
    <m/>
    <x v="2"/>
    <n v="2060"/>
    <b v="0"/>
  </r>
  <r>
    <x v="3"/>
    <s v="0311"/>
    <n v="0"/>
    <n v="0"/>
    <n v="2031"/>
    <n v="1998"/>
    <n v="-583.41"/>
    <n v="0"/>
    <s v="55-S2 - Retirement"/>
    <m/>
    <x v="2"/>
    <n v="2060"/>
    <b v="0"/>
  </r>
  <r>
    <x v="3"/>
    <s v="0311"/>
    <n v="0"/>
    <n v="0"/>
    <n v="2031"/>
    <n v="2000"/>
    <n v="-783.8"/>
    <n v="0"/>
    <s v="55-S2 - Retirement"/>
    <m/>
    <x v="2"/>
    <n v="2060"/>
    <b v="0"/>
  </r>
  <r>
    <x v="3"/>
    <s v="0311"/>
    <n v="0"/>
    <n v="0"/>
    <n v="2031"/>
    <n v="2001"/>
    <n v="-163.19999999999999"/>
    <n v="0"/>
    <s v="55-S2 - Retirement"/>
    <m/>
    <x v="2"/>
    <n v="2060"/>
    <b v="0"/>
  </r>
  <r>
    <x v="3"/>
    <s v="0311"/>
    <n v="0"/>
    <n v="0"/>
    <n v="2031"/>
    <n v="2007"/>
    <n v="-286.98"/>
    <n v="0"/>
    <s v="55-S2 - Retirement"/>
    <m/>
    <x v="2"/>
    <n v="2060"/>
    <b v="0"/>
  </r>
  <r>
    <x v="3"/>
    <s v="0311"/>
    <n v="0"/>
    <n v="0"/>
    <n v="2031"/>
    <n v="2009"/>
    <n v="-899.38"/>
    <n v="0"/>
    <s v="55-S2 - Retirement"/>
    <m/>
    <x v="2"/>
    <n v="2060"/>
    <b v="0"/>
  </r>
  <r>
    <x v="3"/>
    <s v="0311"/>
    <n v="0"/>
    <n v="0"/>
    <n v="2031"/>
    <n v="2010"/>
    <n v="-119.61"/>
    <n v="0"/>
    <s v="55-S2 - Retirement"/>
    <m/>
    <x v="2"/>
    <n v="2060"/>
    <b v="0"/>
  </r>
  <r>
    <x v="3"/>
    <s v="0311"/>
    <n v="0"/>
    <n v="0"/>
    <n v="2032"/>
    <n v="1984"/>
    <n v="-463.01"/>
    <n v="0"/>
    <s v="55-S2 - Retirement"/>
    <m/>
    <x v="2"/>
    <n v="2060"/>
    <b v="0"/>
  </r>
  <r>
    <x v="3"/>
    <s v="0311"/>
    <n v="0"/>
    <n v="0"/>
    <n v="2032"/>
    <n v="1990"/>
    <n v="-782418.7"/>
    <n v="0"/>
    <s v="55-S2 - Retirement"/>
    <m/>
    <x v="2"/>
    <n v="2060"/>
    <b v="0"/>
  </r>
  <r>
    <x v="3"/>
    <s v="0311"/>
    <n v="0"/>
    <n v="0"/>
    <n v="2032"/>
    <n v="1991"/>
    <n v="-15269.67"/>
    <n v="0"/>
    <s v="55-S2 - Retirement"/>
    <m/>
    <x v="2"/>
    <n v="2060"/>
    <b v="0"/>
  </r>
  <r>
    <x v="3"/>
    <s v="0311"/>
    <n v="0"/>
    <n v="0"/>
    <n v="2032"/>
    <n v="1992"/>
    <n v="-4382.66"/>
    <n v="0"/>
    <s v="55-S2 - Retirement"/>
    <m/>
    <x v="2"/>
    <n v="2060"/>
    <b v="0"/>
  </r>
  <r>
    <x v="3"/>
    <s v="0311"/>
    <n v="0"/>
    <n v="0"/>
    <n v="2032"/>
    <n v="1993"/>
    <n v="-567.96"/>
    <n v="0"/>
    <s v="55-S2 - Retirement"/>
    <m/>
    <x v="2"/>
    <n v="2060"/>
    <b v="0"/>
  </r>
  <r>
    <x v="3"/>
    <s v="0311"/>
    <n v="0"/>
    <n v="0"/>
    <n v="2032"/>
    <n v="1994"/>
    <n v="-45995.12"/>
    <n v="0"/>
    <s v="55-S2 - Retirement"/>
    <m/>
    <x v="2"/>
    <n v="2060"/>
    <b v="0"/>
  </r>
  <r>
    <x v="3"/>
    <s v="0311"/>
    <n v="0"/>
    <n v="0"/>
    <n v="2032"/>
    <n v="1996"/>
    <n v="-228.12"/>
    <n v="0"/>
    <s v="55-S2 - Retirement"/>
    <m/>
    <x v="2"/>
    <n v="2060"/>
    <b v="0"/>
  </r>
  <r>
    <x v="3"/>
    <s v="0311"/>
    <n v="0"/>
    <n v="0"/>
    <n v="2032"/>
    <n v="1997"/>
    <n v="-208.77"/>
    <n v="0"/>
    <s v="55-S2 - Retirement"/>
    <m/>
    <x v="2"/>
    <n v="2060"/>
    <b v="0"/>
  </r>
  <r>
    <x v="3"/>
    <s v="0311"/>
    <n v="0"/>
    <n v="0"/>
    <n v="2032"/>
    <n v="1998"/>
    <n v="-621.42999999999995"/>
    <n v="0"/>
    <s v="55-S2 - Retirement"/>
    <m/>
    <x v="2"/>
    <n v="2060"/>
    <b v="0"/>
  </r>
  <r>
    <x v="3"/>
    <s v="0311"/>
    <n v="0"/>
    <n v="0"/>
    <n v="2032"/>
    <n v="2000"/>
    <n v="-840.33"/>
    <n v="0"/>
    <s v="55-S2 - Retirement"/>
    <m/>
    <x v="2"/>
    <n v="2060"/>
    <b v="0"/>
  </r>
  <r>
    <x v="3"/>
    <s v="0311"/>
    <n v="0"/>
    <n v="0"/>
    <n v="2032"/>
    <n v="2001"/>
    <n v="-175.74"/>
    <n v="0"/>
    <s v="55-S2 - Retirement"/>
    <m/>
    <x v="2"/>
    <n v="2060"/>
    <b v="0"/>
  </r>
  <r>
    <x v="3"/>
    <s v="0311"/>
    <n v="0"/>
    <n v="0"/>
    <n v="2032"/>
    <n v="2007"/>
    <n v="-319.26"/>
    <n v="0"/>
    <s v="55-S2 - Retirement"/>
    <m/>
    <x v="2"/>
    <n v="2060"/>
    <b v="0"/>
  </r>
  <r>
    <x v="3"/>
    <s v="0311"/>
    <n v="0"/>
    <n v="0"/>
    <n v="2032"/>
    <n v="2009"/>
    <n v="-1018.37"/>
    <n v="0"/>
    <s v="55-S2 - Retirement"/>
    <m/>
    <x v="2"/>
    <n v="2060"/>
    <b v="0"/>
  </r>
  <r>
    <x v="3"/>
    <s v="0311"/>
    <n v="0"/>
    <n v="0"/>
    <n v="2032"/>
    <n v="2010"/>
    <n v="-136.56"/>
    <n v="0"/>
    <s v="55-S2 - Retirement"/>
    <m/>
    <x v="2"/>
    <n v="2060"/>
    <b v="0"/>
  </r>
  <r>
    <x v="3"/>
    <s v="0311"/>
    <n v="0"/>
    <n v="0"/>
    <n v="2033"/>
    <n v="1984"/>
    <n v="-470.5"/>
    <n v="0"/>
    <s v="55-S2 - Retirement"/>
    <m/>
    <x v="2"/>
    <n v="2060"/>
    <b v="0"/>
  </r>
  <r>
    <x v="3"/>
    <s v="0311"/>
    <n v="0"/>
    <n v="0"/>
    <n v="2033"/>
    <n v="1990"/>
    <n v="-807843.31"/>
    <n v="0"/>
    <s v="55-S2 - Retirement"/>
    <m/>
    <x v="2"/>
    <n v="2060"/>
    <b v="0"/>
  </r>
  <r>
    <x v="3"/>
    <s v="0311"/>
    <n v="0"/>
    <n v="0"/>
    <n v="2033"/>
    <n v="1991"/>
    <n v="-15810.35"/>
    <n v="0"/>
    <s v="55-S2 - Retirement"/>
    <m/>
    <x v="2"/>
    <n v="2060"/>
    <b v="0"/>
  </r>
  <r>
    <x v="3"/>
    <s v="0311"/>
    <n v="0"/>
    <n v="0"/>
    <n v="2033"/>
    <n v="1992"/>
    <n v="-4551.04"/>
    <n v="0"/>
    <s v="55-S2 - Retirement"/>
    <m/>
    <x v="2"/>
    <n v="2060"/>
    <b v="0"/>
  </r>
  <r>
    <x v="3"/>
    <s v="0311"/>
    <n v="0"/>
    <n v="0"/>
    <n v="2033"/>
    <n v="1993"/>
    <n v="-591.54999999999995"/>
    <n v="0"/>
    <s v="55-S2 - Retirement"/>
    <m/>
    <x v="2"/>
    <n v="2060"/>
    <b v="0"/>
  </r>
  <r>
    <x v="3"/>
    <s v="0311"/>
    <n v="0"/>
    <n v="0"/>
    <n v="2033"/>
    <n v="1994"/>
    <n v="-48176.78"/>
    <n v="0"/>
    <s v="55-S2 - Retirement"/>
    <m/>
    <x v="2"/>
    <n v="2060"/>
    <b v="0"/>
  </r>
  <r>
    <x v="3"/>
    <s v="0311"/>
    <n v="0"/>
    <n v="0"/>
    <n v="2033"/>
    <n v="1996"/>
    <n v="-239.94"/>
    <n v="0"/>
    <s v="55-S2 - Retirement"/>
    <m/>
    <x v="2"/>
    <n v="2060"/>
    <b v="0"/>
  </r>
  <r>
    <x v="3"/>
    <s v="0311"/>
    <n v="0"/>
    <n v="0"/>
    <n v="2033"/>
    <n v="1997"/>
    <n v="-220.35"/>
    <n v="0"/>
    <s v="55-S2 - Retirement"/>
    <m/>
    <x v="2"/>
    <n v="2060"/>
    <b v="0"/>
  </r>
  <r>
    <x v="3"/>
    <s v="0311"/>
    <n v="0"/>
    <n v="0"/>
    <n v="2033"/>
    <n v="1998"/>
    <n v="-658.27"/>
    <n v="0"/>
    <s v="55-S2 - Retirement"/>
    <m/>
    <x v="2"/>
    <n v="2060"/>
    <b v="0"/>
  </r>
  <r>
    <x v="3"/>
    <s v="0311"/>
    <n v="0"/>
    <n v="0"/>
    <n v="2033"/>
    <n v="2000"/>
    <n v="-898.81"/>
    <n v="0"/>
    <s v="55-S2 - Retirement"/>
    <m/>
    <x v="2"/>
    <n v="2060"/>
    <b v="0"/>
  </r>
  <r>
    <x v="3"/>
    <s v="0311"/>
    <n v="0"/>
    <n v="0"/>
    <n v="2033"/>
    <n v="2001"/>
    <n v="-188.41"/>
    <n v="0"/>
    <s v="55-S2 - Retirement"/>
    <m/>
    <x v="2"/>
    <n v="2060"/>
    <b v="0"/>
  </r>
  <r>
    <x v="3"/>
    <s v="0311"/>
    <n v="0"/>
    <n v="0"/>
    <n v="2033"/>
    <n v="2007"/>
    <n v="-352.93"/>
    <n v="0"/>
    <s v="55-S2 - Retirement"/>
    <m/>
    <x v="2"/>
    <n v="2060"/>
    <b v="0"/>
  </r>
  <r>
    <x v="3"/>
    <s v="0311"/>
    <n v="0"/>
    <n v="0"/>
    <n v="2033"/>
    <n v="2009"/>
    <n v="-1140.76"/>
    <n v="0"/>
    <s v="55-S2 - Retirement"/>
    <m/>
    <x v="2"/>
    <n v="2060"/>
    <b v="0"/>
  </r>
  <r>
    <x v="3"/>
    <s v="0311"/>
    <n v="0"/>
    <n v="0"/>
    <n v="2033"/>
    <n v="2010"/>
    <n v="-154.62"/>
    <n v="0"/>
    <s v="55-S2 - Retirement"/>
    <m/>
    <x v="2"/>
    <n v="2060"/>
    <b v="0"/>
  </r>
  <r>
    <x v="3"/>
    <s v="0311"/>
    <n v="0"/>
    <n v="0"/>
    <n v="2034"/>
    <n v="1984"/>
    <n v="-477.23"/>
    <n v="0"/>
    <s v="55-S2 - Retirement"/>
    <m/>
    <x v="2"/>
    <n v="2060"/>
    <b v="0"/>
  </r>
  <r>
    <x v="3"/>
    <s v="0311"/>
    <n v="0"/>
    <n v="0"/>
    <n v="2034"/>
    <n v="1990"/>
    <n v="-832429.62"/>
    <n v="0"/>
    <s v="55-S2 - Retirement"/>
    <m/>
    <x v="2"/>
    <n v="2060"/>
    <b v="0"/>
  </r>
  <r>
    <x v="3"/>
    <s v="0311"/>
    <n v="0"/>
    <n v="0"/>
    <n v="2034"/>
    <n v="1991"/>
    <n v="-16324.1"/>
    <n v="0"/>
    <s v="55-S2 - Retirement"/>
    <m/>
    <x v="2"/>
    <n v="2060"/>
    <b v="0"/>
  </r>
  <r>
    <x v="3"/>
    <s v="0311"/>
    <n v="0"/>
    <n v="0"/>
    <n v="2034"/>
    <n v="1992"/>
    <n v="-4712.18"/>
    <n v="0"/>
    <s v="55-S2 - Retirement"/>
    <m/>
    <x v="2"/>
    <n v="2060"/>
    <b v="0"/>
  </r>
  <r>
    <x v="3"/>
    <s v="0311"/>
    <n v="0"/>
    <n v="0"/>
    <n v="2034"/>
    <n v="1993"/>
    <n v="-614.28"/>
    <n v="0"/>
    <s v="55-S2 - Retirement"/>
    <m/>
    <x v="2"/>
    <n v="2060"/>
    <b v="0"/>
  </r>
  <r>
    <x v="3"/>
    <s v="0311"/>
    <n v="0"/>
    <n v="0"/>
    <n v="2034"/>
    <n v="1994"/>
    <n v="-50177.54"/>
    <n v="0"/>
    <s v="55-S2 - Retirement"/>
    <m/>
    <x v="2"/>
    <n v="2060"/>
    <b v="0"/>
  </r>
  <r>
    <x v="3"/>
    <s v="0311"/>
    <n v="0"/>
    <n v="0"/>
    <n v="2034"/>
    <n v="1996"/>
    <n v="-251.55"/>
    <n v="0"/>
    <s v="55-S2 - Retirement"/>
    <m/>
    <x v="2"/>
    <n v="2060"/>
    <b v="0"/>
  </r>
  <r>
    <x v="3"/>
    <s v="0311"/>
    <n v="0"/>
    <n v="0"/>
    <n v="2034"/>
    <n v="1997"/>
    <n v="-231.77"/>
    <n v="0"/>
    <s v="55-S2 - Retirement"/>
    <m/>
    <x v="2"/>
    <n v="2060"/>
    <b v="0"/>
  </r>
  <r>
    <x v="3"/>
    <s v="0311"/>
    <n v="0"/>
    <n v="0"/>
    <n v="2034"/>
    <n v="1998"/>
    <n v="-694.79"/>
    <n v="0"/>
    <s v="55-S2 - Retirement"/>
    <m/>
    <x v="2"/>
    <n v="2060"/>
    <b v="0"/>
  </r>
  <r>
    <x v="3"/>
    <s v="0311"/>
    <n v="0"/>
    <n v="0"/>
    <n v="2034"/>
    <n v="2000"/>
    <n v="-957.39"/>
    <n v="0"/>
    <s v="55-S2 - Retirement"/>
    <m/>
    <x v="2"/>
    <n v="2060"/>
    <b v="0"/>
  </r>
  <r>
    <x v="3"/>
    <s v="0311"/>
    <n v="0"/>
    <n v="0"/>
    <n v="2034"/>
    <n v="2001"/>
    <n v="-201.53"/>
    <n v="0"/>
    <s v="55-S2 - Retirement"/>
    <m/>
    <x v="2"/>
    <n v="2060"/>
    <b v="0"/>
  </r>
  <r>
    <x v="3"/>
    <s v="0311"/>
    <n v="0"/>
    <n v="0"/>
    <n v="2034"/>
    <n v="2007"/>
    <n v="-387.86"/>
    <n v="0"/>
    <s v="55-S2 - Retirement"/>
    <m/>
    <x v="2"/>
    <n v="2060"/>
    <b v="0"/>
  </r>
  <r>
    <x v="3"/>
    <s v="0311"/>
    <n v="0"/>
    <n v="0"/>
    <n v="2034"/>
    <n v="2009"/>
    <n v="-1269.0999999999999"/>
    <n v="0"/>
    <s v="55-S2 - Retirement"/>
    <m/>
    <x v="2"/>
    <n v="2060"/>
    <b v="0"/>
  </r>
  <r>
    <x v="3"/>
    <s v="0311"/>
    <n v="0"/>
    <n v="0"/>
    <n v="2034"/>
    <n v="2010"/>
    <n v="-173.21"/>
    <n v="0"/>
    <s v="55-S2 - Retirement"/>
    <m/>
    <x v="2"/>
    <n v="2060"/>
    <b v="0"/>
  </r>
  <r>
    <x v="3"/>
    <s v="0311"/>
    <n v="0"/>
    <n v="0"/>
    <n v="2035"/>
    <n v="1984"/>
    <n v="-482.45"/>
    <n v="0"/>
    <s v="55-S2 - Retirement"/>
    <m/>
    <x v="2"/>
    <n v="2060"/>
    <b v="0"/>
  </r>
  <r>
    <x v="3"/>
    <s v="0311"/>
    <n v="0"/>
    <n v="0"/>
    <n v="2035"/>
    <n v="1990"/>
    <n v="-855276.27"/>
    <n v="0"/>
    <s v="55-S2 - Retirement"/>
    <m/>
    <x v="2"/>
    <n v="2060"/>
    <b v="0"/>
  </r>
  <r>
    <x v="3"/>
    <s v="0311"/>
    <n v="0"/>
    <n v="0"/>
    <n v="2035"/>
    <n v="1991"/>
    <n v="-16820.919999999998"/>
    <n v="0"/>
    <s v="55-S2 - Retirement"/>
    <m/>
    <x v="2"/>
    <n v="2060"/>
    <b v="0"/>
  </r>
  <r>
    <x v="3"/>
    <s v="0311"/>
    <n v="0"/>
    <n v="0"/>
    <n v="2035"/>
    <n v="1992"/>
    <n v="-4865.3100000000004"/>
    <n v="0"/>
    <s v="55-S2 - Retirement"/>
    <m/>
    <x v="2"/>
    <n v="2060"/>
    <b v="0"/>
  </r>
  <r>
    <x v="3"/>
    <s v="0311"/>
    <n v="0"/>
    <n v="0"/>
    <n v="2035"/>
    <n v="1993"/>
    <n v="-636.03"/>
    <n v="0"/>
    <s v="55-S2 - Retirement"/>
    <m/>
    <x v="2"/>
    <n v="2060"/>
    <b v="0"/>
  </r>
  <r>
    <x v="3"/>
    <s v="0311"/>
    <n v="0"/>
    <n v="0"/>
    <n v="2035"/>
    <n v="1994"/>
    <n v="-52105.32"/>
    <n v="0"/>
    <s v="55-S2 - Retirement"/>
    <m/>
    <x v="2"/>
    <n v="2060"/>
    <b v="0"/>
  </r>
  <r>
    <x v="3"/>
    <s v="0311"/>
    <n v="0"/>
    <n v="0"/>
    <n v="2035"/>
    <n v="1996"/>
    <n v="-263.48"/>
    <n v="0"/>
    <s v="55-S2 - Retirement"/>
    <m/>
    <x v="2"/>
    <n v="2060"/>
    <b v="0"/>
  </r>
  <r>
    <x v="3"/>
    <s v="0311"/>
    <n v="0"/>
    <n v="0"/>
    <n v="2035"/>
    <n v="1997"/>
    <n v="-242.98"/>
    <n v="0"/>
    <s v="55-S2 - Retirement"/>
    <m/>
    <x v="2"/>
    <n v="2060"/>
    <b v="0"/>
  </r>
  <r>
    <x v="3"/>
    <s v="0311"/>
    <n v="0"/>
    <n v="0"/>
    <n v="2035"/>
    <n v="1998"/>
    <n v="-730.8"/>
    <n v="0"/>
    <s v="55-S2 - Retirement"/>
    <m/>
    <x v="2"/>
    <n v="2060"/>
    <b v="0"/>
  </r>
  <r>
    <x v="3"/>
    <s v="0311"/>
    <n v="0"/>
    <n v="0"/>
    <n v="2035"/>
    <n v="2000"/>
    <n v="-1014.14"/>
    <n v="0"/>
    <s v="55-S2 - Retirement"/>
    <m/>
    <x v="2"/>
    <n v="2060"/>
    <b v="0"/>
  </r>
  <r>
    <x v="3"/>
    <s v="0311"/>
    <n v="0"/>
    <n v="0"/>
    <n v="2035"/>
    <n v="2001"/>
    <n v="-214.66"/>
    <n v="0"/>
    <s v="55-S2 - Retirement"/>
    <m/>
    <x v="2"/>
    <n v="2060"/>
    <b v="0"/>
  </r>
  <r>
    <x v="3"/>
    <s v="0311"/>
    <n v="0"/>
    <n v="0"/>
    <n v="2035"/>
    <n v="2007"/>
    <n v="-425.96"/>
    <n v="0"/>
    <s v="55-S2 - Retirement"/>
    <m/>
    <x v="2"/>
    <n v="2060"/>
    <b v="0"/>
  </r>
  <r>
    <x v="3"/>
    <s v="0311"/>
    <n v="0"/>
    <n v="0"/>
    <n v="2035"/>
    <n v="2009"/>
    <n v="-1402.92"/>
    <n v="0"/>
    <s v="55-S2 - Retirement"/>
    <m/>
    <x v="2"/>
    <n v="2060"/>
    <b v="0"/>
  </r>
  <r>
    <x v="3"/>
    <s v="0311"/>
    <n v="0"/>
    <n v="0"/>
    <n v="2035"/>
    <n v="2010"/>
    <n v="-192.69"/>
    <n v="0"/>
    <s v="55-S2 - Retirement"/>
    <m/>
    <x v="2"/>
    <n v="2060"/>
    <b v="0"/>
  </r>
  <r>
    <x v="3"/>
    <s v="0311"/>
    <n v="0"/>
    <n v="0"/>
    <n v="2036"/>
    <n v="1984"/>
    <n v="-486.55"/>
    <n v="0"/>
    <s v="55-S2 - Retirement"/>
    <m/>
    <x v="2"/>
    <n v="2060"/>
    <b v="0"/>
  </r>
  <r>
    <x v="3"/>
    <s v="0311"/>
    <n v="0"/>
    <n v="0"/>
    <n v="2036"/>
    <n v="1990"/>
    <n v="-875740.34"/>
    <n v="0"/>
    <s v="55-S2 - Retirement"/>
    <m/>
    <x v="2"/>
    <n v="2060"/>
    <b v="0"/>
  </r>
  <r>
    <x v="3"/>
    <s v="0311"/>
    <n v="0"/>
    <n v="0"/>
    <n v="2036"/>
    <n v="1991"/>
    <n v="-17282.580000000002"/>
    <n v="0"/>
    <s v="55-S2 - Retirement"/>
    <m/>
    <x v="2"/>
    <n v="2060"/>
    <b v="0"/>
  </r>
  <r>
    <x v="3"/>
    <s v="0311"/>
    <n v="0"/>
    <n v="0"/>
    <n v="2036"/>
    <n v="1992"/>
    <n v="-5013.38"/>
    <n v="0"/>
    <s v="55-S2 - Retirement"/>
    <m/>
    <x v="2"/>
    <n v="2060"/>
    <b v="0"/>
  </r>
  <r>
    <x v="3"/>
    <s v="0311"/>
    <n v="0"/>
    <n v="0"/>
    <n v="2036"/>
    <n v="1993"/>
    <n v="-656.7"/>
    <n v="0"/>
    <s v="55-S2 - Retirement"/>
    <m/>
    <x v="2"/>
    <n v="2060"/>
    <b v="0"/>
  </r>
  <r>
    <x v="3"/>
    <s v="0311"/>
    <n v="0"/>
    <n v="0"/>
    <n v="2036"/>
    <n v="1994"/>
    <n v="-53950.3"/>
    <n v="0"/>
    <s v="55-S2 - Retirement"/>
    <m/>
    <x v="2"/>
    <n v="2060"/>
    <b v="0"/>
  </r>
  <r>
    <x v="3"/>
    <s v="0311"/>
    <n v="0"/>
    <n v="0"/>
    <n v="2036"/>
    <n v="1996"/>
    <n v="-274.42"/>
    <n v="0"/>
    <s v="55-S2 - Retirement"/>
    <m/>
    <x v="2"/>
    <n v="2060"/>
    <b v="0"/>
  </r>
  <r>
    <x v="3"/>
    <s v="0311"/>
    <n v="0"/>
    <n v="0"/>
    <n v="2036"/>
    <n v="1997"/>
    <n v="-254.51"/>
    <n v="0"/>
    <s v="55-S2 - Retirement"/>
    <m/>
    <x v="2"/>
    <n v="2060"/>
    <b v="0"/>
  </r>
  <r>
    <x v="3"/>
    <s v="0311"/>
    <n v="0"/>
    <n v="0"/>
    <n v="2036"/>
    <n v="1998"/>
    <n v="-766.16"/>
    <n v="0"/>
    <s v="55-S2 - Retirement"/>
    <m/>
    <x v="2"/>
    <n v="2060"/>
    <b v="0"/>
  </r>
  <r>
    <x v="3"/>
    <s v="0311"/>
    <n v="0"/>
    <n v="0"/>
    <n v="2036"/>
    <n v="2000"/>
    <n v="-1070.4100000000001"/>
    <n v="0"/>
    <s v="55-S2 - Retirement"/>
    <m/>
    <x v="2"/>
    <n v="2060"/>
    <b v="0"/>
  </r>
  <r>
    <x v="3"/>
    <s v="0311"/>
    <n v="0"/>
    <n v="0"/>
    <n v="2036"/>
    <n v="2001"/>
    <n v="-227.39"/>
    <n v="0"/>
    <s v="55-S2 - Retirement"/>
    <m/>
    <x v="2"/>
    <n v="2060"/>
    <b v="0"/>
  </r>
  <r>
    <x v="3"/>
    <s v="0311"/>
    <n v="0"/>
    <n v="0"/>
    <n v="2036"/>
    <n v="2007"/>
    <n v="-463.07"/>
    <n v="0"/>
    <s v="55-S2 - Retirement"/>
    <m/>
    <x v="2"/>
    <n v="2060"/>
    <b v="0"/>
  </r>
  <r>
    <x v="3"/>
    <s v="0311"/>
    <n v="0"/>
    <n v="0"/>
    <n v="2036"/>
    <n v="2009"/>
    <n v="-1541.77"/>
    <n v="0"/>
    <s v="55-S2 - Retirement"/>
    <m/>
    <x v="2"/>
    <n v="2060"/>
    <b v="0"/>
  </r>
  <r>
    <x v="3"/>
    <s v="0311"/>
    <n v="0"/>
    <n v="0"/>
    <n v="2036"/>
    <n v="2010"/>
    <n v="-213.01"/>
    <n v="0"/>
    <s v="55-S2 - Retirement"/>
    <m/>
    <x v="2"/>
    <n v="2060"/>
    <b v="0"/>
  </r>
  <r>
    <x v="3"/>
    <s v="0311"/>
    <n v="0"/>
    <n v="0"/>
    <n v="2037"/>
    <n v="1984"/>
    <n v="-489.52"/>
    <n v="0"/>
    <s v="55-S2 - Retirement"/>
    <m/>
    <x v="2"/>
    <n v="2060"/>
    <b v="0"/>
  </r>
  <r>
    <x v="3"/>
    <s v="0311"/>
    <n v="0"/>
    <n v="0"/>
    <n v="2037"/>
    <n v="1990"/>
    <n v="-894390.99"/>
    <n v="0"/>
    <s v="55-S2 - Retirement"/>
    <m/>
    <x v="2"/>
    <n v="2060"/>
    <b v="0"/>
  </r>
  <r>
    <x v="3"/>
    <s v="0311"/>
    <n v="0"/>
    <n v="0"/>
    <n v="2037"/>
    <n v="1991"/>
    <n v="-17696.099999999999"/>
    <n v="0"/>
    <s v="55-S2 - Retirement"/>
    <m/>
    <x v="2"/>
    <n v="2060"/>
    <b v="0"/>
  </r>
  <r>
    <x v="3"/>
    <s v="0311"/>
    <n v="0"/>
    <n v="0"/>
    <n v="2037"/>
    <n v="1992"/>
    <n v="-5150.9799999999996"/>
    <n v="0"/>
    <s v="55-S2 - Retirement"/>
    <m/>
    <x v="2"/>
    <n v="2060"/>
    <b v="0"/>
  </r>
  <r>
    <x v="3"/>
    <s v="0311"/>
    <n v="0"/>
    <n v="0"/>
    <n v="2037"/>
    <n v="1993"/>
    <n v="-676.68"/>
    <n v="0"/>
    <s v="55-S2 - Retirement"/>
    <m/>
    <x v="2"/>
    <n v="2060"/>
    <b v="0"/>
  </r>
  <r>
    <x v="3"/>
    <s v="0311"/>
    <n v="0"/>
    <n v="0"/>
    <n v="2037"/>
    <n v="1994"/>
    <n v="-55703.41"/>
    <n v="0"/>
    <s v="55-S2 - Retirement"/>
    <m/>
    <x v="2"/>
    <n v="2060"/>
    <b v="0"/>
  </r>
  <r>
    <x v="3"/>
    <s v="0311"/>
    <n v="0"/>
    <n v="0"/>
    <n v="2037"/>
    <n v="1996"/>
    <n v="-284.95999999999998"/>
    <n v="0"/>
    <s v="55-S2 - Retirement"/>
    <m/>
    <x v="2"/>
    <n v="2060"/>
    <b v="0"/>
  </r>
  <r>
    <x v="3"/>
    <s v="0311"/>
    <n v="0"/>
    <n v="0"/>
    <n v="2037"/>
    <n v="1997"/>
    <n v="-265.08"/>
    <n v="0"/>
    <s v="55-S2 - Retirement"/>
    <m/>
    <x v="2"/>
    <n v="2060"/>
    <b v="0"/>
  </r>
  <r>
    <x v="3"/>
    <s v="0311"/>
    <n v="0"/>
    <n v="0"/>
    <n v="2037"/>
    <n v="1998"/>
    <n v="-802.5"/>
    <n v="0"/>
    <s v="55-S2 - Retirement"/>
    <m/>
    <x v="2"/>
    <n v="2060"/>
    <b v="0"/>
  </r>
  <r>
    <x v="3"/>
    <s v="0311"/>
    <n v="0"/>
    <n v="0"/>
    <n v="2037"/>
    <n v="2000"/>
    <n v="-1125.8800000000001"/>
    <n v="0"/>
    <s v="55-S2 - Retirement"/>
    <m/>
    <x v="2"/>
    <n v="2060"/>
    <b v="0"/>
  </r>
  <r>
    <x v="3"/>
    <s v="0311"/>
    <n v="0"/>
    <n v="0"/>
    <n v="2037"/>
    <n v="2001"/>
    <n v="-240"/>
    <n v="0"/>
    <s v="55-S2 - Retirement"/>
    <m/>
    <x v="2"/>
    <n v="2060"/>
    <b v="0"/>
  </r>
  <r>
    <x v="3"/>
    <s v="0311"/>
    <n v="0"/>
    <n v="0"/>
    <n v="2037"/>
    <n v="2007"/>
    <n v="-500.94"/>
    <n v="0"/>
    <s v="55-S2 - Retirement"/>
    <m/>
    <x v="2"/>
    <n v="2060"/>
    <b v="0"/>
  </r>
  <r>
    <x v="3"/>
    <s v="0311"/>
    <n v="0"/>
    <n v="0"/>
    <n v="2037"/>
    <n v="2009"/>
    <n v="-1693.23"/>
    <n v="0"/>
    <s v="55-S2 - Retirement"/>
    <m/>
    <x v="2"/>
    <n v="2060"/>
    <b v="0"/>
  </r>
  <r>
    <x v="3"/>
    <s v="0311"/>
    <n v="0"/>
    <n v="0"/>
    <n v="2037"/>
    <n v="2010"/>
    <n v="-234.1"/>
    <n v="0"/>
    <s v="55-S2 - Retirement"/>
    <m/>
    <x v="2"/>
    <n v="2060"/>
    <b v="0"/>
  </r>
  <r>
    <x v="3"/>
    <s v="0311"/>
    <n v="0"/>
    <n v="0"/>
    <n v="2038"/>
    <n v="1984"/>
    <n v="-491.34"/>
    <n v="0"/>
    <s v="55-S2 - Retirement"/>
    <m/>
    <x v="2"/>
    <n v="2060"/>
    <b v="0"/>
  </r>
  <r>
    <x v="3"/>
    <s v="0311"/>
    <n v="0"/>
    <n v="0"/>
    <n v="2038"/>
    <n v="1990"/>
    <n v="-911128.51"/>
    <n v="0"/>
    <s v="55-S2 - Retirement"/>
    <m/>
    <x v="2"/>
    <n v="2060"/>
    <b v="0"/>
  </r>
  <r>
    <x v="3"/>
    <s v="0311"/>
    <n v="0"/>
    <n v="0"/>
    <n v="2038"/>
    <n v="1991"/>
    <n v="-18072.97"/>
    <n v="0"/>
    <s v="55-S2 - Retirement"/>
    <m/>
    <x v="2"/>
    <n v="2060"/>
    <b v="0"/>
  </r>
  <r>
    <x v="3"/>
    <s v="0311"/>
    <n v="0"/>
    <n v="0"/>
    <n v="2038"/>
    <n v="1992"/>
    <n v="-5274.22"/>
    <n v="0"/>
    <s v="55-S2 - Retirement"/>
    <m/>
    <x v="2"/>
    <n v="2060"/>
    <b v="0"/>
  </r>
  <r>
    <x v="3"/>
    <s v="0311"/>
    <n v="0"/>
    <n v="0"/>
    <n v="2038"/>
    <n v="1993"/>
    <n v="-695.26"/>
    <n v="0"/>
    <s v="55-S2 - Retirement"/>
    <m/>
    <x v="2"/>
    <n v="2060"/>
    <b v="0"/>
  </r>
  <r>
    <x v="3"/>
    <s v="0311"/>
    <n v="0"/>
    <n v="0"/>
    <n v="2038"/>
    <n v="1994"/>
    <n v="-57398.720000000001"/>
    <n v="0"/>
    <s v="55-S2 - Retirement"/>
    <m/>
    <x v="2"/>
    <n v="2060"/>
    <b v="0"/>
  </r>
  <r>
    <x v="3"/>
    <s v="0311"/>
    <n v="0"/>
    <n v="0"/>
    <n v="2038"/>
    <n v="1996"/>
    <n v="-295.05"/>
    <n v="0"/>
    <s v="55-S2 - Retirement"/>
    <m/>
    <x v="2"/>
    <n v="2060"/>
    <b v="0"/>
  </r>
  <r>
    <x v="3"/>
    <s v="0311"/>
    <n v="0"/>
    <n v="0"/>
    <n v="2038"/>
    <n v="1997"/>
    <n v="-275.26"/>
    <n v="0"/>
    <s v="55-S2 - Retirement"/>
    <m/>
    <x v="2"/>
    <n v="2060"/>
    <b v="0"/>
  </r>
  <r>
    <x v="3"/>
    <s v="0311"/>
    <n v="0"/>
    <n v="0"/>
    <n v="2038"/>
    <n v="1998"/>
    <n v="-835.83"/>
    <n v="0"/>
    <s v="55-S2 - Retirement"/>
    <m/>
    <x v="2"/>
    <n v="2060"/>
    <b v="0"/>
  </r>
  <r>
    <x v="3"/>
    <s v="0311"/>
    <n v="0"/>
    <n v="0"/>
    <n v="2038"/>
    <n v="2000"/>
    <n v="-1180.3499999999999"/>
    <n v="0"/>
    <s v="55-S2 - Retirement"/>
    <m/>
    <x v="2"/>
    <n v="2060"/>
    <b v="0"/>
  </r>
  <r>
    <x v="3"/>
    <s v="0311"/>
    <n v="0"/>
    <n v="0"/>
    <n v="2038"/>
    <n v="2001"/>
    <n v="-252.44"/>
    <n v="0"/>
    <s v="55-S2 - Retirement"/>
    <m/>
    <x v="2"/>
    <n v="2060"/>
    <b v="0"/>
  </r>
  <r>
    <x v="3"/>
    <s v="0311"/>
    <n v="0"/>
    <n v="0"/>
    <n v="2038"/>
    <n v="2007"/>
    <n v="-539.42999999999995"/>
    <n v="0"/>
    <s v="55-S2 - Retirement"/>
    <m/>
    <x v="2"/>
    <n v="2060"/>
    <b v="0"/>
  </r>
  <r>
    <x v="3"/>
    <s v="0311"/>
    <n v="0"/>
    <n v="0"/>
    <n v="2038"/>
    <n v="2009"/>
    <n v="-1840.74"/>
    <n v="0"/>
    <s v="55-S2 - Retirement"/>
    <m/>
    <x v="2"/>
    <n v="2060"/>
    <b v="0"/>
  </r>
  <r>
    <x v="3"/>
    <s v="0311"/>
    <n v="0"/>
    <n v="0"/>
    <n v="2038"/>
    <n v="2010"/>
    <n v="-257.08999999999997"/>
    <n v="0"/>
    <s v="55-S2 - Retirement"/>
    <m/>
    <x v="2"/>
    <n v="2060"/>
    <b v="0"/>
  </r>
  <r>
    <x v="3"/>
    <s v="0311"/>
    <n v="0"/>
    <n v="0"/>
    <n v="2039"/>
    <n v="1984"/>
    <n v="-491.98"/>
    <n v="0"/>
    <s v="55-S2 - Retirement"/>
    <m/>
    <x v="2"/>
    <n v="2060"/>
    <b v="0"/>
  </r>
  <r>
    <x v="3"/>
    <s v="0311"/>
    <n v="0"/>
    <n v="0"/>
    <n v="2039"/>
    <n v="1990"/>
    <n v="-925880.02"/>
    <n v="0"/>
    <s v="55-S2 - Retirement"/>
    <m/>
    <x v="2"/>
    <n v="2060"/>
    <b v="0"/>
  </r>
  <r>
    <x v="3"/>
    <s v="0311"/>
    <n v="0"/>
    <n v="0"/>
    <n v="2039"/>
    <n v="1991"/>
    <n v="-18411.189999999999"/>
    <n v="0"/>
    <s v="55-S2 - Retirement"/>
    <m/>
    <x v="2"/>
    <n v="2060"/>
    <b v="0"/>
  </r>
  <r>
    <x v="3"/>
    <s v="0311"/>
    <n v="0"/>
    <n v="0"/>
    <n v="2039"/>
    <n v="1992"/>
    <n v="-5386.55"/>
    <n v="0"/>
    <s v="55-S2 - Retirement"/>
    <m/>
    <x v="2"/>
    <n v="2060"/>
    <b v="0"/>
  </r>
  <r>
    <x v="3"/>
    <s v="0311"/>
    <n v="0"/>
    <n v="0"/>
    <n v="2039"/>
    <n v="1993"/>
    <n v="-711.89"/>
    <n v="0"/>
    <s v="55-S2 - Retirement"/>
    <m/>
    <x v="2"/>
    <n v="2060"/>
    <b v="0"/>
  </r>
  <r>
    <x v="3"/>
    <s v="0311"/>
    <n v="0"/>
    <n v="0"/>
    <n v="2039"/>
    <n v="1994"/>
    <n v="-58974.07"/>
    <n v="0"/>
    <s v="55-S2 - Retirement"/>
    <m/>
    <x v="2"/>
    <n v="2060"/>
    <b v="0"/>
  </r>
  <r>
    <x v="3"/>
    <s v="0311"/>
    <n v="0"/>
    <n v="0"/>
    <n v="2039"/>
    <n v="1996"/>
    <n v="-304.64"/>
    <n v="0"/>
    <s v="55-S2 - Retirement"/>
    <m/>
    <x v="2"/>
    <n v="2060"/>
    <b v="0"/>
  </r>
  <r>
    <x v="3"/>
    <s v="0311"/>
    <n v="0"/>
    <n v="0"/>
    <n v="2039"/>
    <n v="1997"/>
    <n v="-285.01"/>
    <n v="0"/>
    <s v="55-S2 - Retirement"/>
    <m/>
    <x v="2"/>
    <n v="2060"/>
    <b v="0"/>
  </r>
  <r>
    <x v="3"/>
    <s v="0311"/>
    <n v="0"/>
    <n v="0"/>
    <n v="2039"/>
    <n v="1998"/>
    <n v="-867.94"/>
    <n v="0"/>
    <s v="55-S2 - Retirement"/>
    <m/>
    <x v="2"/>
    <n v="2060"/>
    <b v="0"/>
  </r>
  <r>
    <x v="3"/>
    <s v="0311"/>
    <n v="0"/>
    <n v="0"/>
    <n v="2039"/>
    <n v="2000"/>
    <n v="-1236.3399999999999"/>
    <n v="0"/>
    <s v="55-S2 - Retirement"/>
    <m/>
    <x v="2"/>
    <n v="2060"/>
    <b v="0"/>
  </r>
  <r>
    <x v="3"/>
    <s v="0311"/>
    <n v="0"/>
    <n v="0"/>
    <n v="2039"/>
    <n v="2001"/>
    <n v="-264.64999999999998"/>
    <n v="0"/>
    <s v="55-S2 - Retirement"/>
    <m/>
    <x v="2"/>
    <n v="2060"/>
    <b v="0"/>
  </r>
  <r>
    <x v="3"/>
    <s v="0311"/>
    <n v="0"/>
    <n v="0"/>
    <n v="2039"/>
    <n v="2007"/>
    <n v="-578.34"/>
    <n v="0"/>
    <s v="55-S2 - Retirement"/>
    <m/>
    <x v="2"/>
    <n v="2060"/>
    <b v="0"/>
  </r>
  <r>
    <x v="3"/>
    <s v="0311"/>
    <n v="0"/>
    <n v="0"/>
    <n v="2039"/>
    <n v="2009"/>
    <n v="-1991.29"/>
    <n v="0"/>
    <s v="55-S2 - Retirement"/>
    <m/>
    <x v="2"/>
    <n v="2060"/>
    <b v="0"/>
  </r>
  <r>
    <x v="3"/>
    <s v="0311"/>
    <n v="0"/>
    <n v="0"/>
    <n v="2039"/>
    <n v="2010"/>
    <n v="-279.49"/>
    <n v="0"/>
    <s v="55-S2 - Retirement"/>
    <m/>
    <x v="2"/>
    <n v="2060"/>
    <b v="0"/>
  </r>
  <r>
    <x v="3"/>
    <s v="0311"/>
    <n v="0"/>
    <n v="0"/>
    <n v="2040"/>
    <n v="1984"/>
    <n v="-491.34"/>
    <n v="0"/>
    <s v="55-S2 - Retirement"/>
    <m/>
    <x v="2"/>
    <n v="2060"/>
    <b v="0"/>
  </r>
  <r>
    <x v="3"/>
    <s v="0311"/>
    <n v="0"/>
    <n v="0"/>
    <n v="2040"/>
    <n v="1990"/>
    <n v="-939124.82"/>
    <n v="0"/>
    <s v="55-S2 - Retirement"/>
    <m/>
    <x v="2"/>
    <n v="2060"/>
    <b v="0"/>
  </r>
  <r>
    <x v="3"/>
    <s v="0311"/>
    <n v="0"/>
    <n v="0"/>
    <n v="2040"/>
    <n v="1991"/>
    <n v="-18709.27"/>
    <n v="0"/>
    <s v="55-S2 - Retirement"/>
    <m/>
    <x v="2"/>
    <n v="2060"/>
    <b v="0"/>
  </r>
  <r>
    <x v="3"/>
    <s v="0311"/>
    <n v="0"/>
    <n v="0"/>
    <n v="2040"/>
    <n v="1992"/>
    <n v="-5487.35"/>
    <n v="0"/>
    <s v="55-S2 - Retirement"/>
    <m/>
    <x v="2"/>
    <n v="2060"/>
    <b v="0"/>
  </r>
  <r>
    <x v="3"/>
    <s v="0311"/>
    <n v="0"/>
    <n v="0"/>
    <n v="2040"/>
    <n v="1993"/>
    <n v="-727.05"/>
    <n v="0"/>
    <s v="55-S2 - Retirement"/>
    <m/>
    <x v="2"/>
    <n v="2060"/>
    <b v="0"/>
  </r>
  <r>
    <x v="3"/>
    <s v="0311"/>
    <n v="0"/>
    <n v="0"/>
    <n v="2040"/>
    <n v="1994"/>
    <n v="-60385.13"/>
    <n v="0"/>
    <s v="55-S2 - Retirement"/>
    <m/>
    <x v="2"/>
    <n v="2060"/>
    <b v="0"/>
  </r>
  <r>
    <x v="3"/>
    <s v="0311"/>
    <n v="0"/>
    <n v="0"/>
    <n v="2040"/>
    <n v="1996"/>
    <n v="-313.91000000000003"/>
    <n v="0"/>
    <s v="55-S2 - Retirement"/>
    <m/>
    <x v="2"/>
    <n v="2060"/>
    <b v="0"/>
  </r>
  <r>
    <x v="3"/>
    <s v="0311"/>
    <n v="0"/>
    <n v="0"/>
    <n v="2040"/>
    <n v="1997"/>
    <n v="-294.27"/>
    <n v="0"/>
    <s v="55-S2 - Retirement"/>
    <m/>
    <x v="2"/>
    <n v="2060"/>
    <b v="0"/>
  </r>
  <r>
    <x v="3"/>
    <s v="0311"/>
    <n v="0"/>
    <n v="0"/>
    <n v="2040"/>
    <n v="1998"/>
    <n v="-898.67"/>
    <n v="0"/>
    <s v="55-S2 - Retirement"/>
    <m/>
    <x v="2"/>
    <n v="2060"/>
    <b v="0"/>
  </r>
  <r>
    <x v="3"/>
    <s v="0311"/>
    <n v="0"/>
    <n v="0"/>
    <n v="2040"/>
    <n v="2000"/>
    <n v="-1287.68"/>
    <n v="0"/>
    <s v="55-S2 - Retirement"/>
    <m/>
    <x v="2"/>
    <n v="2060"/>
    <b v="0"/>
  </r>
  <r>
    <x v="3"/>
    <s v="0311"/>
    <n v="0"/>
    <n v="0"/>
    <n v="2040"/>
    <n v="2001"/>
    <n v="-277.20999999999998"/>
    <n v="0"/>
    <s v="55-S2 - Retirement"/>
    <m/>
    <x v="2"/>
    <n v="2060"/>
    <b v="0"/>
  </r>
  <r>
    <x v="3"/>
    <s v="0311"/>
    <n v="0"/>
    <n v="0"/>
    <n v="2040"/>
    <n v="2007"/>
    <n v="-618.59"/>
    <n v="0"/>
    <s v="55-S2 - Retirement"/>
    <m/>
    <x v="2"/>
    <n v="2060"/>
    <b v="0"/>
  </r>
  <r>
    <x v="3"/>
    <s v="0311"/>
    <n v="0"/>
    <n v="0"/>
    <n v="2040"/>
    <n v="2009"/>
    <n v="-2144.2800000000002"/>
    <n v="0"/>
    <s v="55-S2 - Retirement"/>
    <m/>
    <x v="2"/>
    <n v="2060"/>
    <b v="0"/>
  </r>
  <r>
    <x v="3"/>
    <s v="0311"/>
    <n v="0"/>
    <n v="0"/>
    <n v="2040"/>
    <n v="2010"/>
    <n v="-302.35000000000002"/>
    <n v="0"/>
    <s v="55-S2 - Retirement"/>
    <m/>
    <x v="2"/>
    <n v="2060"/>
    <b v="0"/>
  </r>
  <r>
    <x v="3"/>
    <s v="0311"/>
    <n v="0"/>
    <n v="0"/>
    <n v="2041"/>
    <n v="1984"/>
    <n v="-489.52"/>
    <n v="0"/>
    <s v="55-S2 - Retirement"/>
    <m/>
    <x v="2"/>
    <n v="2060"/>
    <b v="0"/>
  </r>
  <r>
    <x v="3"/>
    <s v="0311"/>
    <n v="0"/>
    <n v="0"/>
    <n v="2041"/>
    <n v="1990"/>
    <n v="-949392.4"/>
    <n v="0"/>
    <s v="55-S2 - Retirement"/>
    <m/>
    <x v="2"/>
    <n v="2060"/>
    <b v="0"/>
  </r>
  <r>
    <x v="3"/>
    <s v="0311"/>
    <n v="0"/>
    <n v="0"/>
    <n v="2041"/>
    <n v="1991"/>
    <n v="-18976.91"/>
    <n v="0"/>
    <s v="55-S2 - Retirement"/>
    <m/>
    <x v="2"/>
    <n v="2060"/>
    <b v="0"/>
  </r>
  <r>
    <x v="3"/>
    <s v="0311"/>
    <n v="0"/>
    <n v="0"/>
    <n v="2041"/>
    <n v="1992"/>
    <n v="-5576.19"/>
    <n v="0"/>
    <s v="55-S2 - Retirement"/>
    <m/>
    <x v="2"/>
    <n v="2060"/>
    <b v="0"/>
  </r>
  <r>
    <x v="3"/>
    <s v="0311"/>
    <n v="0"/>
    <n v="0"/>
    <n v="2041"/>
    <n v="1993"/>
    <n v="-740.66"/>
    <n v="0"/>
    <s v="55-S2 - Retirement"/>
    <m/>
    <x v="2"/>
    <n v="2060"/>
    <b v="0"/>
  </r>
  <r>
    <x v="3"/>
    <s v="0311"/>
    <n v="0"/>
    <n v="0"/>
    <n v="2041"/>
    <n v="1994"/>
    <n v="-61671.16"/>
    <n v="0"/>
    <s v="55-S2 - Retirement"/>
    <m/>
    <x v="2"/>
    <n v="2060"/>
    <b v="0"/>
  </r>
  <r>
    <x v="3"/>
    <s v="0311"/>
    <n v="0"/>
    <n v="0"/>
    <n v="2041"/>
    <n v="1996"/>
    <n v="-322.52999999999997"/>
    <n v="0"/>
    <s v="55-S2 - Retirement"/>
    <m/>
    <x v="2"/>
    <n v="2060"/>
    <b v="0"/>
  </r>
  <r>
    <x v="3"/>
    <s v="0311"/>
    <n v="0"/>
    <n v="0"/>
    <n v="2041"/>
    <n v="1997"/>
    <n v="-303.23"/>
    <n v="0"/>
    <s v="55-S2 - Retirement"/>
    <m/>
    <x v="2"/>
    <n v="2060"/>
    <b v="0"/>
  </r>
  <r>
    <x v="3"/>
    <s v="0311"/>
    <n v="0"/>
    <n v="0"/>
    <n v="2041"/>
    <n v="1998"/>
    <n v="-927.87"/>
    <n v="0"/>
    <s v="55-S2 - Retirement"/>
    <m/>
    <x v="2"/>
    <n v="2060"/>
    <b v="0"/>
  </r>
  <r>
    <x v="3"/>
    <s v="0311"/>
    <n v="0"/>
    <n v="0"/>
    <n v="2041"/>
    <n v="2000"/>
    <n v="-1337.15"/>
    <n v="0"/>
    <s v="55-S2 - Retirement"/>
    <m/>
    <x v="2"/>
    <n v="2060"/>
    <b v="0"/>
  </r>
  <r>
    <x v="3"/>
    <s v="0311"/>
    <n v="0"/>
    <n v="0"/>
    <n v="2041"/>
    <n v="2001"/>
    <n v="-288.72000000000003"/>
    <n v="0"/>
    <s v="55-S2 - Retirement"/>
    <m/>
    <x v="2"/>
    <n v="2060"/>
    <b v="0"/>
  </r>
  <r>
    <x v="3"/>
    <s v="0311"/>
    <n v="0"/>
    <n v="0"/>
    <n v="2041"/>
    <n v="2007"/>
    <n v="-658.9"/>
    <n v="0"/>
    <s v="55-S2 - Retirement"/>
    <m/>
    <x v="2"/>
    <n v="2060"/>
    <b v="0"/>
  </r>
  <r>
    <x v="3"/>
    <s v="0311"/>
    <n v="0"/>
    <n v="0"/>
    <n v="2041"/>
    <n v="2009"/>
    <n v="-2298.9299999999998"/>
    <n v="0"/>
    <s v="55-S2 - Retirement"/>
    <m/>
    <x v="2"/>
    <n v="2060"/>
    <b v="0"/>
  </r>
  <r>
    <x v="3"/>
    <s v="0311"/>
    <n v="0"/>
    <n v="0"/>
    <n v="2041"/>
    <n v="2010"/>
    <n v="-325.58"/>
    <n v="0"/>
    <s v="55-S2 - Retirement"/>
    <m/>
    <x v="2"/>
    <n v="2060"/>
    <b v="0"/>
  </r>
  <r>
    <x v="3"/>
    <s v="0311"/>
    <n v="0"/>
    <n v="0"/>
    <n v="2042"/>
    <n v="1984"/>
    <n v="-486.56"/>
    <n v="0"/>
    <s v="55-S2 - Retirement"/>
    <m/>
    <x v="2"/>
    <n v="2060"/>
    <b v="0"/>
  </r>
  <r>
    <x v="3"/>
    <s v="0311"/>
    <n v="0"/>
    <n v="0"/>
    <n v="2042"/>
    <n v="1990"/>
    <n v="-957466.97"/>
    <n v="0"/>
    <s v="55-S2 - Retirement"/>
    <m/>
    <x v="2"/>
    <n v="2060"/>
    <b v="0"/>
  </r>
  <r>
    <x v="3"/>
    <s v="0311"/>
    <n v="0"/>
    <n v="0"/>
    <n v="2042"/>
    <n v="1991"/>
    <n v="-19184.39"/>
    <n v="0"/>
    <s v="55-S2 - Retirement"/>
    <m/>
    <x v="2"/>
    <n v="2060"/>
    <b v="0"/>
  </r>
  <r>
    <x v="3"/>
    <s v="0311"/>
    <n v="0"/>
    <n v="0"/>
    <n v="2042"/>
    <n v="1992"/>
    <n v="-5655.96"/>
    <n v="0"/>
    <s v="55-S2 - Retirement"/>
    <m/>
    <x v="2"/>
    <n v="2060"/>
    <b v="0"/>
  </r>
  <r>
    <x v="3"/>
    <s v="0311"/>
    <n v="0"/>
    <n v="0"/>
    <n v="2042"/>
    <n v="1993"/>
    <n v="-752.65"/>
    <n v="0"/>
    <s v="55-S2 - Retirement"/>
    <m/>
    <x v="2"/>
    <n v="2060"/>
    <b v="0"/>
  </r>
  <r>
    <x v="3"/>
    <s v="0311"/>
    <n v="0"/>
    <n v="0"/>
    <n v="2042"/>
    <n v="1994"/>
    <n v="-62825.26"/>
    <n v="0"/>
    <s v="55-S2 - Retirement"/>
    <m/>
    <x v="2"/>
    <n v="2060"/>
    <b v="0"/>
  </r>
  <r>
    <x v="3"/>
    <s v="0311"/>
    <n v="0"/>
    <n v="0"/>
    <n v="2042"/>
    <n v="1996"/>
    <n v="-330.25"/>
    <n v="0"/>
    <s v="55-S2 - Retirement"/>
    <m/>
    <x v="2"/>
    <n v="2060"/>
    <b v="0"/>
  </r>
  <r>
    <x v="3"/>
    <s v="0311"/>
    <n v="0"/>
    <n v="0"/>
    <n v="2042"/>
    <n v="1997"/>
    <n v="-311.55"/>
    <n v="0"/>
    <s v="55-S2 - Retirement"/>
    <m/>
    <x v="2"/>
    <n v="2060"/>
    <b v="0"/>
  </r>
  <r>
    <x v="3"/>
    <s v="0311"/>
    <n v="0"/>
    <n v="0"/>
    <n v="2042"/>
    <n v="1998"/>
    <n v="-956.11"/>
    <n v="0"/>
    <s v="55-S2 - Retirement"/>
    <m/>
    <x v="2"/>
    <n v="2060"/>
    <b v="0"/>
  </r>
  <r>
    <x v="3"/>
    <s v="0311"/>
    <n v="0"/>
    <n v="0"/>
    <n v="2042"/>
    <n v="2000"/>
    <n v="-1384.5"/>
    <n v="0"/>
    <s v="55-S2 - Retirement"/>
    <m/>
    <x v="2"/>
    <n v="2060"/>
    <b v="0"/>
  </r>
  <r>
    <x v="3"/>
    <s v="0311"/>
    <n v="0"/>
    <n v="0"/>
    <n v="2042"/>
    <n v="2001"/>
    <n v="-299.81"/>
    <n v="0"/>
    <s v="55-S2 - Retirement"/>
    <m/>
    <x v="2"/>
    <n v="2060"/>
    <b v="0"/>
  </r>
  <r>
    <x v="3"/>
    <s v="0311"/>
    <n v="0"/>
    <n v="0"/>
    <n v="2042"/>
    <n v="2007"/>
    <n v="-697.96"/>
    <n v="0"/>
    <s v="55-S2 - Retirement"/>
    <m/>
    <x v="2"/>
    <n v="2060"/>
    <b v="0"/>
  </r>
  <r>
    <x v="3"/>
    <s v="0311"/>
    <n v="0"/>
    <n v="0"/>
    <n v="2042"/>
    <n v="2009"/>
    <n v="-2458.9299999999998"/>
    <n v="0"/>
    <s v="55-S2 - Retirement"/>
    <m/>
    <x v="2"/>
    <n v="2060"/>
    <b v="0"/>
  </r>
  <r>
    <x v="3"/>
    <s v="0311"/>
    <n v="0"/>
    <n v="0"/>
    <n v="2042"/>
    <n v="2010"/>
    <n v="-349.06"/>
    <n v="0"/>
    <s v="55-S2 - Retirement"/>
    <m/>
    <x v="2"/>
    <n v="2060"/>
    <b v="0"/>
  </r>
  <r>
    <x v="3"/>
    <s v="0311"/>
    <n v="0"/>
    <n v="0"/>
    <n v="2043"/>
    <n v="1984"/>
    <n v="-482.45"/>
    <n v="0"/>
    <s v="55-S2 - Retirement"/>
    <m/>
    <x v="2"/>
    <n v="2060"/>
    <b v="0"/>
  </r>
  <r>
    <x v="3"/>
    <s v="0311"/>
    <n v="0"/>
    <n v="0"/>
    <n v="2043"/>
    <n v="1990"/>
    <n v="-963306.95"/>
    <n v="0"/>
    <s v="55-S2 - Retirement"/>
    <m/>
    <x v="2"/>
    <n v="2060"/>
    <b v="0"/>
  </r>
  <r>
    <x v="3"/>
    <s v="0311"/>
    <n v="0"/>
    <n v="0"/>
    <n v="2043"/>
    <n v="1991"/>
    <n v="-19347.55"/>
    <n v="0"/>
    <s v="55-S2 - Retirement"/>
    <m/>
    <x v="2"/>
    <n v="2060"/>
    <b v="0"/>
  </r>
  <r>
    <x v="3"/>
    <s v="0311"/>
    <n v="0"/>
    <n v="0"/>
    <n v="2043"/>
    <n v="1992"/>
    <n v="-5717.8"/>
    <n v="0"/>
    <s v="55-S2 - Retirement"/>
    <m/>
    <x v="2"/>
    <n v="2060"/>
    <b v="0"/>
  </r>
  <r>
    <x v="3"/>
    <s v="0311"/>
    <n v="0"/>
    <n v="0"/>
    <n v="2043"/>
    <n v="1993"/>
    <n v="-763.42"/>
    <n v="0"/>
    <s v="55-S2 - Retirement"/>
    <m/>
    <x v="2"/>
    <n v="2060"/>
    <b v="0"/>
  </r>
  <r>
    <x v="3"/>
    <s v="0311"/>
    <n v="0"/>
    <n v="0"/>
    <n v="2043"/>
    <n v="1994"/>
    <n v="-63842.43"/>
    <n v="0"/>
    <s v="55-S2 - Retirement"/>
    <m/>
    <x v="2"/>
    <n v="2060"/>
    <b v="0"/>
  </r>
  <r>
    <x v="3"/>
    <s v="0311"/>
    <n v="0"/>
    <n v="0"/>
    <n v="2043"/>
    <n v="1996"/>
    <n v="-337.28"/>
    <n v="0"/>
    <s v="55-S2 - Retirement"/>
    <m/>
    <x v="2"/>
    <n v="2060"/>
    <b v="0"/>
  </r>
  <r>
    <x v="3"/>
    <s v="0311"/>
    <n v="0"/>
    <n v="0"/>
    <n v="2043"/>
    <n v="1997"/>
    <n v="-319"/>
    <n v="0"/>
    <s v="55-S2 - Retirement"/>
    <m/>
    <x v="2"/>
    <n v="2060"/>
    <b v="0"/>
  </r>
  <r>
    <x v="3"/>
    <s v="0311"/>
    <n v="0"/>
    <n v="0"/>
    <n v="2043"/>
    <n v="1998"/>
    <n v="-982.35"/>
    <n v="0"/>
    <s v="55-S2 - Retirement"/>
    <m/>
    <x v="2"/>
    <n v="2060"/>
    <b v="0"/>
  </r>
  <r>
    <x v="3"/>
    <s v="0311"/>
    <n v="0"/>
    <n v="0"/>
    <n v="2043"/>
    <n v="2000"/>
    <n v="-1429.49"/>
    <n v="0"/>
    <s v="55-S2 - Retirement"/>
    <m/>
    <x v="2"/>
    <n v="2060"/>
    <b v="0"/>
  </r>
  <r>
    <x v="3"/>
    <s v="0311"/>
    <n v="0"/>
    <n v="0"/>
    <n v="2043"/>
    <n v="2001"/>
    <n v="-310.43"/>
    <n v="0"/>
    <s v="55-S2 - Retirement"/>
    <m/>
    <x v="2"/>
    <n v="2060"/>
    <b v="0"/>
  </r>
  <r>
    <x v="3"/>
    <s v="0311"/>
    <n v="0"/>
    <n v="0"/>
    <n v="2043"/>
    <n v="2007"/>
    <n v="-736.68"/>
    <n v="0"/>
    <s v="55-S2 - Retirement"/>
    <m/>
    <x v="2"/>
    <n v="2060"/>
    <b v="0"/>
  </r>
  <r>
    <x v="3"/>
    <s v="0311"/>
    <n v="0"/>
    <n v="0"/>
    <n v="2043"/>
    <n v="2009"/>
    <n v="-2619.1799999999998"/>
    <n v="0"/>
    <s v="55-S2 - Retirement"/>
    <m/>
    <x v="2"/>
    <n v="2060"/>
    <b v="0"/>
  </r>
  <r>
    <x v="3"/>
    <s v="0311"/>
    <n v="0"/>
    <n v="0"/>
    <n v="2043"/>
    <n v="2010"/>
    <n v="-373.35"/>
    <n v="0"/>
    <s v="55-S2 - Retirement"/>
    <m/>
    <x v="2"/>
    <n v="2060"/>
    <b v="0"/>
  </r>
  <r>
    <x v="3"/>
    <s v="0311"/>
    <n v="0"/>
    <n v="0"/>
    <n v="2044"/>
    <n v="1984"/>
    <n v="-477.23"/>
    <n v="0"/>
    <s v="55-S2 - Retirement"/>
    <m/>
    <x v="2"/>
    <n v="2060"/>
    <b v="0"/>
  </r>
  <r>
    <x v="3"/>
    <s v="0311"/>
    <n v="0"/>
    <n v="0"/>
    <n v="2044"/>
    <n v="1990"/>
    <n v="-966879.26"/>
    <n v="0"/>
    <s v="55-S2 - Retirement"/>
    <m/>
    <x v="2"/>
    <n v="2060"/>
    <b v="0"/>
  </r>
  <r>
    <x v="3"/>
    <s v="0311"/>
    <n v="0"/>
    <n v="0"/>
    <n v="2044"/>
    <n v="1991"/>
    <n v="-19465.560000000001"/>
    <n v="0"/>
    <s v="55-S2 - Retirement"/>
    <m/>
    <x v="2"/>
    <n v="2060"/>
    <b v="0"/>
  </r>
  <r>
    <x v="3"/>
    <s v="0311"/>
    <n v="0"/>
    <n v="0"/>
    <n v="2044"/>
    <n v="1992"/>
    <n v="-5766.43"/>
    <n v="0"/>
    <s v="55-S2 - Retirement"/>
    <m/>
    <x v="2"/>
    <n v="2060"/>
    <b v="0"/>
  </r>
  <r>
    <x v="3"/>
    <s v="0311"/>
    <n v="0"/>
    <n v="0"/>
    <n v="2044"/>
    <n v="1993"/>
    <n v="-771.76"/>
    <n v="0"/>
    <s v="55-S2 - Retirement"/>
    <m/>
    <x v="2"/>
    <n v="2060"/>
    <b v="0"/>
  </r>
  <r>
    <x v="3"/>
    <s v="0311"/>
    <n v="0"/>
    <n v="0"/>
    <n v="2044"/>
    <n v="1994"/>
    <n v="-64755.7"/>
    <n v="0"/>
    <s v="55-S2 - Retirement"/>
    <m/>
    <x v="2"/>
    <n v="2060"/>
    <b v="0"/>
  </r>
  <r>
    <x v="3"/>
    <s v="0311"/>
    <n v="0"/>
    <n v="0"/>
    <n v="2044"/>
    <n v="1996"/>
    <n v="-343.59"/>
    <n v="0"/>
    <s v="55-S2 - Retirement"/>
    <m/>
    <x v="2"/>
    <n v="2060"/>
    <b v="0"/>
  </r>
  <r>
    <x v="3"/>
    <s v="0311"/>
    <n v="0"/>
    <n v="0"/>
    <n v="2044"/>
    <n v="1997"/>
    <n v="-325.8"/>
    <n v="0"/>
    <s v="55-S2 - Retirement"/>
    <m/>
    <x v="2"/>
    <n v="2060"/>
    <b v="0"/>
  </r>
  <r>
    <x v="3"/>
    <s v="0311"/>
    <n v="0"/>
    <n v="0"/>
    <n v="2044"/>
    <n v="1998"/>
    <n v="-1005.86"/>
    <n v="0"/>
    <s v="55-S2 - Retirement"/>
    <m/>
    <x v="2"/>
    <n v="2060"/>
    <b v="0"/>
  </r>
  <r>
    <x v="3"/>
    <s v="0311"/>
    <n v="0"/>
    <n v="0"/>
    <n v="2044"/>
    <n v="2000"/>
    <n v="-1473"/>
    <n v="0"/>
    <s v="55-S2 - Retirement"/>
    <m/>
    <x v="2"/>
    <n v="2060"/>
    <b v="0"/>
  </r>
  <r>
    <x v="3"/>
    <s v="0311"/>
    <n v="0"/>
    <n v="0"/>
    <n v="2044"/>
    <n v="2001"/>
    <n v="-320.51"/>
    <n v="0"/>
    <s v="55-S2 - Retirement"/>
    <m/>
    <x v="2"/>
    <n v="2060"/>
    <b v="0"/>
  </r>
  <r>
    <x v="3"/>
    <s v="0311"/>
    <n v="0"/>
    <n v="0"/>
    <n v="2044"/>
    <n v="2007"/>
    <n v="-774.86"/>
    <n v="0"/>
    <s v="55-S2 - Retirement"/>
    <m/>
    <x v="2"/>
    <n v="2060"/>
    <b v="0"/>
  </r>
  <r>
    <x v="3"/>
    <s v="0311"/>
    <n v="0"/>
    <n v="0"/>
    <n v="2044"/>
    <n v="2009"/>
    <n v="-2774.44"/>
    <n v="0"/>
    <s v="55-S2 - Retirement"/>
    <m/>
    <x v="2"/>
    <n v="2060"/>
    <b v="0"/>
  </r>
  <r>
    <x v="3"/>
    <s v="0311"/>
    <n v="0"/>
    <n v="0"/>
    <n v="2044"/>
    <n v="2010"/>
    <n v="-397.68"/>
    <n v="0"/>
    <s v="55-S2 - Retirement"/>
    <m/>
    <x v="2"/>
    <n v="2060"/>
    <b v="0"/>
  </r>
  <r>
    <x v="3"/>
    <s v="0311"/>
    <n v="0"/>
    <n v="0"/>
    <n v="2045"/>
    <n v="1984"/>
    <n v="-470.5"/>
    <n v="0"/>
    <s v="55-S2 - Retirement"/>
    <m/>
    <x v="2"/>
    <n v="2060"/>
    <b v="0"/>
  </r>
  <r>
    <x v="3"/>
    <s v="0311"/>
    <n v="0"/>
    <n v="0"/>
    <n v="2045"/>
    <n v="1990"/>
    <n v="-968135.6"/>
    <n v="0"/>
    <s v="55-S2 - Retirement"/>
    <m/>
    <x v="2"/>
    <n v="2060"/>
    <b v="0"/>
  </r>
  <r>
    <x v="3"/>
    <s v="0311"/>
    <n v="0"/>
    <n v="0"/>
    <n v="2045"/>
    <n v="1991"/>
    <n v="-19537.75"/>
    <n v="0"/>
    <s v="55-S2 - Retirement"/>
    <m/>
    <x v="2"/>
    <n v="2060"/>
    <b v="0"/>
  </r>
  <r>
    <x v="3"/>
    <s v="0311"/>
    <n v="0"/>
    <n v="0"/>
    <n v="2045"/>
    <n v="1992"/>
    <n v="-5801.6"/>
    <n v="0"/>
    <s v="55-S2 - Retirement"/>
    <m/>
    <x v="2"/>
    <n v="2060"/>
    <b v="0"/>
  </r>
  <r>
    <x v="3"/>
    <s v="0311"/>
    <n v="0"/>
    <n v="0"/>
    <n v="2045"/>
    <n v="1993"/>
    <n v="-778.33"/>
    <n v="0"/>
    <s v="55-S2 - Retirement"/>
    <m/>
    <x v="2"/>
    <n v="2060"/>
    <b v="0"/>
  </r>
  <r>
    <x v="3"/>
    <s v="0311"/>
    <n v="0"/>
    <n v="0"/>
    <n v="2045"/>
    <n v="1994"/>
    <n v="-65463.68"/>
    <n v="0"/>
    <s v="55-S2 - Retirement"/>
    <m/>
    <x v="2"/>
    <n v="2060"/>
    <b v="0"/>
  </r>
  <r>
    <x v="3"/>
    <s v="0311"/>
    <n v="0"/>
    <n v="0"/>
    <n v="2045"/>
    <n v="1996"/>
    <n v="-349.15"/>
    <n v="0"/>
    <s v="55-S2 - Retirement"/>
    <m/>
    <x v="2"/>
    <n v="2060"/>
    <b v="0"/>
  </r>
  <r>
    <x v="3"/>
    <s v="0311"/>
    <n v="0"/>
    <n v="0"/>
    <n v="2045"/>
    <n v="1997"/>
    <n v="-331.89"/>
    <n v="0"/>
    <s v="55-S2 - Retirement"/>
    <m/>
    <x v="2"/>
    <n v="2060"/>
    <b v="0"/>
  </r>
  <r>
    <x v="3"/>
    <s v="0311"/>
    <n v="0"/>
    <n v="0"/>
    <n v="2045"/>
    <n v="1998"/>
    <n v="-1027.28"/>
    <n v="0"/>
    <s v="55-S2 - Retirement"/>
    <m/>
    <x v="2"/>
    <n v="2060"/>
    <b v="0"/>
  </r>
  <r>
    <x v="3"/>
    <s v="0311"/>
    <n v="0"/>
    <n v="0"/>
    <n v="2045"/>
    <n v="2000"/>
    <n v="-1513.42"/>
    <n v="0"/>
    <s v="55-S2 - Retirement"/>
    <m/>
    <x v="2"/>
    <n v="2060"/>
    <b v="0"/>
  </r>
  <r>
    <x v="3"/>
    <s v="0311"/>
    <n v="0"/>
    <n v="0"/>
    <n v="2045"/>
    <n v="2001"/>
    <n v="-330.27"/>
    <n v="0"/>
    <s v="55-S2 - Retirement"/>
    <m/>
    <x v="2"/>
    <n v="2060"/>
    <b v="0"/>
  </r>
  <r>
    <x v="3"/>
    <s v="0311"/>
    <n v="0"/>
    <n v="0"/>
    <n v="2045"/>
    <n v="2007"/>
    <n v="-812.35"/>
    <n v="0"/>
    <s v="55-S2 - Retirement"/>
    <m/>
    <x v="2"/>
    <n v="2060"/>
    <b v="0"/>
  </r>
  <r>
    <x v="3"/>
    <s v="0311"/>
    <n v="0"/>
    <n v="0"/>
    <n v="2045"/>
    <n v="2009"/>
    <n v="-2928.38"/>
    <n v="0"/>
    <s v="55-S2 - Retirement"/>
    <m/>
    <x v="2"/>
    <n v="2060"/>
    <b v="0"/>
  </r>
  <r>
    <x v="3"/>
    <s v="0311"/>
    <n v="0"/>
    <n v="0"/>
    <n v="2045"/>
    <n v="2010"/>
    <n v="-421.26"/>
    <n v="0"/>
    <s v="55-S2 - Retirement"/>
    <m/>
    <x v="2"/>
    <n v="2060"/>
    <b v="0"/>
  </r>
  <r>
    <x v="3"/>
    <s v="0311"/>
    <n v="0"/>
    <n v="0"/>
    <n v="2046"/>
    <n v="1984"/>
    <n v="-463.01"/>
    <n v="0"/>
    <s v="55-S2 - Retirement"/>
    <m/>
    <x v="2"/>
    <n v="2060"/>
    <b v="0"/>
  </r>
  <r>
    <x v="3"/>
    <s v="0311"/>
    <n v="0"/>
    <n v="0"/>
    <n v="2046"/>
    <n v="1990"/>
    <n v="-966879.26"/>
    <n v="0"/>
    <s v="55-S2 - Retirement"/>
    <m/>
    <x v="2"/>
    <n v="2060"/>
    <b v="0"/>
  </r>
  <r>
    <x v="3"/>
    <s v="0311"/>
    <n v="0"/>
    <n v="0"/>
    <n v="2046"/>
    <n v="1991"/>
    <n v="-19563.13"/>
    <n v="0"/>
    <s v="55-S2 - Retirement"/>
    <m/>
    <x v="2"/>
    <n v="2060"/>
    <b v="0"/>
  </r>
  <r>
    <x v="3"/>
    <s v="0311"/>
    <n v="0"/>
    <n v="0"/>
    <n v="2046"/>
    <n v="1992"/>
    <n v="-5823.11"/>
    <n v="0"/>
    <s v="55-S2 - Retirement"/>
    <m/>
    <x v="2"/>
    <n v="2060"/>
    <b v="0"/>
  </r>
  <r>
    <x v="3"/>
    <s v="0311"/>
    <n v="0"/>
    <n v="0"/>
    <n v="2046"/>
    <n v="1993"/>
    <n v="-783.07"/>
    <n v="0"/>
    <s v="55-S2 - Retirement"/>
    <m/>
    <x v="2"/>
    <n v="2060"/>
    <b v="0"/>
  </r>
  <r>
    <x v="3"/>
    <s v="0311"/>
    <n v="0"/>
    <n v="0"/>
    <n v="2046"/>
    <n v="1994"/>
    <n v="-66020.45"/>
    <n v="0"/>
    <s v="55-S2 - Retirement"/>
    <m/>
    <x v="2"/>
    <n v="2060"/>
    <b v="0"/>
  </r>
  <r>
    <x v="3"/>
    <s v="0311"/>
    <n v="0"/>
    <n v="0"/>
    <n v="2046"/>
    <n v="1996"/>
    <n v="-354.15"/>
    <n v="0"/>
    <s v="55-S2 - Retirement"/>
    <m/>
    <x v="2"/>
    <n v="2060"/>
    <b v="0"/>
  </r>
  <r>
    <x v="3"/>
    <s v="0311"/>
    <n v="0"/>
    <n v="0"/>
    <n v="2046"/>
    <n v="1997"/>
    <n v="-337.27"/>
    <n v="0"/>
    <s v="55-S2 - Retirement"/>
    <m/>
    <x v="2"/>
    <n v="2060"/>
    <b v="0"/>
  </r>
  <r>
    <x v="3"/>
    <s v="0311"/>
    <n v="0"/>
    <n v="0"/>
    <n v="2046"/>
    <n v="1998"/>
    <n v="-1046.5"/>
    <n v="0"/>
    <s v="55-S2 - Retirement"/>
    <m/>
    <x v="2"/>
    <n v="2060"/>
    <b v="0"/>
  </r>
  <r>
    <x v="3"/>
    <s v="0311"/>
    <n v="0"/>
    <n v="0"/>
    <n v="2046"/>
    <n v="2000"/>
    <n v="-1549.63"/>
    <n v="0"/>
    <s v="55-S2 - Retirement"/>
    <m/>
    <x v="2"/>
    <n v="2060"/>
    <b v="0"/>
  </r>
  <r>
    <x v="3"/>
    <s v="0311"/>
    <n v="0"/>
    <n v="0"/>
    <n v="2046"/>
    <n v="2001"/>
    <n v="-339.33"/>
    <n v="0"/>
    <s v="55-S2 - Retirement"/>
    <m/>
    <x v="2"/>
    <n v="2060"/>
    <b v="0"/>
  </r>
  <r>
    <x v="3"/>
    <s v="0311"/>
    <n v="0"/>
    <n v="0"/>
    <n v="2046"/>
    <n v="2007"/>
    <n v="-850.88"/>
    <n v="0"/>
    <s v="55-S2 - Retirement"/>
    <m/>
    <x v="2"/>
    <n v="2060"/>
    <b v="0"/>
  </r>
  <r>
    <x v="3"/>
    <s v="0311"/>
    <n v="0"/>
    <n v="0"/>
    <n v="2046"/>
    <n v="2009"/>
    <n v="-3080.15"/>
    <n v="0"/>
    <s v="55-S2 - Retirement"/>
    <m/>
    <x v="2"/>
    <n v="2060"/>
    <b v="0"/>
  </r>
  <r>
    <x v="3"/>
    <s v="0311"/>
    <n v="0"/>
    <n v="0"/>
    <n v="2046"/>
    <n v="2010"/>
    <n v="-444.63"/>
    <n v="0"/>
    <s v="55-S2 - Retirement"/>
    <m/>
    <x v="2"/>
    <n v="2060"/>
    <b v="0"/>
  </r>
  <r>
    <x v="3"/>
    <s v="0311"/>
    <n v="0"/>
    <n v="0"/>
    <n v="2047"/>
    <n v="1984"/>
    <n v="-454.5"/>
    <n v="0"/>
    <s v="55-S2 - Retirement"/>
    <m/>
    <x v="2"/>
    <n v="2060"/>
    <b v="0"/>
  </r>
  <r>
    <x v="3"/>
    <s v="0311"/>
    <n v="0"/>
    <n v="0"/>
    <n v="2047"/>
    <n v="1990"/>
    <n v="-963304.72"/>
    <n v="0"/>
    <s v="55-S2 - Retirement"/>
    <m/>
    <x v="2"/>
    <n v="2060"/>
    <b v="0"/>
  </r>
  <r>
    <x v="3"/>
    <s v="0311"/>
    <n v="0"/>
    <n v="0"/>
    <n v="2047"/>
    <n v="1991"/>
    <n v="-19537.75"/>
    <n v="0"/>
    <s v="55-S2 - Retirement"/>
    <m/>
    <x v="2"/>
    <n v="2060"/>
    <b v="0"/>
  </r>
  <r>
    <x v="3"/>
    <s v="0311"/>
    <n v="0"/>
    <n v="0"/>
    <n v="2047"/>
    <n v="1992"/>
    <n v="-5830.68"/>
    <n v="0"/>
    <s v="55-S2 - Retirement"/>
    <m/>
    <x v="2"/>
    <n v="2060"/>
    <b v="0"/>
  </r>
  <r>
    <x v="3"/>
    <s v="0311"/>
    <n v="0"/>
    <n v="0"/>
    <n v="2047"/>
    <n v="1993"/>
    <n v="-785.98"/>
    <n v="0"/>
    <s v="55-S2 - Retirement"/>
    <m/>
    <x v="2"/>
    <n v="2060"/>
    <b v="0"/>
  </r>
  <r>
    <x v="3"/>
    <s v="0311"/>
    <n v="0"/>
    <n v="0"/>
    <n v="2047"/>
    <n v="1994"/>
    <n v="-66423.14"/>
    <n v="0"/>
    <s v="55-S2 - Retirement"/>
    <m/>
    <x v="2"/>
    <n v="2060"/>
    <b v="0"/>
  </r>
  <r>
    <x v="3"/>
    <s v="0311"/>
    <n v="0"/>
    <n v="0"/>
    <n v="2047"/>
    <n v="1996"/>
    <n v="-358.02"/>
    <n v="0"/>
    <s v="55-S2 - Retirement"/>
    <m/>
    <x v="2"/>
    <n v="2060"/>
    <b v="0"/>
  </r>
  <r>
    <x v="3"/>
    <s v="0311"/>
    <n v="0"/>
    <n v="0"/>
    <n v="2047"/>
    <n v="1997"/>
    <n v="-342.09"/>
    <n v="0"/>
    <s v="55-S2 - Retirement"/>
    <m/>
    <x v="2"/>
    <n v="2060"/>
    <b v="0"/>
  </r>
  <r>
    <x v="3"/>
    <s v="0311"/>
    <n v="0"/>
    <n v="0"/>
    <n v="2047"/>
    <n v="1998"/>
    <n v="-1063.45"/>
    <n v="0"/>
    <s v="55-S2 - Retirement"/>
    <m/>
    <x v="2"/>
    <n v="2060"/>
    <b v="0"/>
  </r>
  <r>
    <x v="3"/>
    <s v="0311"/>
    <n v="0"/>
    <n v="0"/>
    <n v="2047"/>
    <n v="2000"/>
    <n v="-1582.64"/>
    <n v="0"/>
    <s v="55-S2 - Retirement"/>
    <m/>
    <x v="2"/>
    <n v="2060"/>
    <b v="0"/>
  </r>
  <r>
    <x v="3"/>
    <s v="0311"/>
    <n v="0"/>
    <n v="0"/>
    <n v="2047"/>
    <n v="2001"/>
    <n v="-347.45"/>
    <n v="0"/>
    <s v="55-S2 - Retirement"/>
    <m/>
    <x v="2"/>
    <n v="2060"/>
    <b v="0"/>
  </r>
  <r>
    <x v="3"/>
    <s v="0311"/>
    <n v="0"/>
    <n v="0"/>
    <n v="2047"/>
    <n v="2007"/>
    <n v="-886.22"/>
    <n v="0"/>
    <s v="55-S2 - Retirement"/>
    <m/>
    <x v="2"/>
    <n v="2060"/>
    <b v="0"/>
  </r>
  <r>
    <x v="3"/>
    <s v="0311"/>
    <n v="0"/>
    <n v="0"/>
    <n v="2047"/>
    <n v="2009"/>
    <n v="-3229.15"/>
    <n v="0"/>
    <s v="55-S2 - Retirement"/>
    <m/>
    <x v="2"/>
    <n v="2060"/>
    <b v="0"/>
  </r>
  <r>
    <x v="3"/>
    <s v="0311"/>
    <n v="0"/>
    <n v="0"/>
    <n v="2047"/>
    <n v="2010"/>
    <n v="-467.67"/>
    <n v="0"/>
    <s v="55-S2 - Retirement"/>
    <m/>
    <x v="2"/>
    <n v="2060"/>
    <b v="0"/>
  </r>
  <r>
    <x v="3"/>
    <s v="0311"/>
    <n v="0"/>
    <n v="0"/>
    <n v="2048"/>
    <n v="1984"/>
    <n v="-445.02"/>
    <n v="0"/>
    <s v="55-S2 - Retirement"/>
    <m/>
    <x v="2"/>
    <n v="2060"/>
    <b v="0"/>
  </r>
  <r>
    <x v="3"/>
    <s v="0311"/>
    <n v="0"/>
    <n v="0"/>
    <n v="2048"/>
    <n v="1990"/>
    <n v="-957469.21"/>
    <n v="0"/>
    <s v="55-S2 - Retirement"/>
    <m/>
    <x v="2"/>
    <n v="2060"/>
    <b v="0"/>
  </r>
  <r>
    <x v="3"/>
    <s v="0311"/>
    <n v="0"/>
    <n v="0"/>
    <n v="2048"/>
    <n v="1991"/>
    <n v="-19465.509999999998"/>
    <n v="0"/>
    <s v="55-S2 - Retirement"/>
    <m/>
    <x v="2"/>
    <n v="2060"/>
    <b v="0"/>
  </r>
  <r>
    <x v="3"/>
    <s v="0311"/>
    <n v="0"/>
    <n v="0"/>
    <n v="2048"/>
    <n v="1992"/>
    <n v="-5823.11"/>
    <n v="0"/>
    <s v="55-S2 - Retirement"/>
    <m/>
    <x v="2"/>
    <n v="2060"/>
    <b v="0"/>
  </r>
  <r>
    <x v="3"/>
    <s v="0311"/>
    <n v="0"/>
    <n v="0"/>
    <n v="2048"/>
    <n v="1993"/>
    <n v="-787"/>
    <n v="0"/>
    <s v="55-S2 - Retirement"/>
    <m/>
    <x v="2"/>
    <n v="2060"/>
    <b v="0"/>
  </r>
  <r>
    <x v="3"/>
    <s v="0311"/>
    <n v="0"/>
    <n v="0"/>
    <n v="2048"/>
    <n v="1994"/>
    <n v="-66669.460000000006"/>
    <n v="0"/>
    <s v="55-S2 - Retirement"/>
    <m/>
    <x v="2"/>
    <n v="2060"/>
    <b v="0"/>
  </r>
  <r>
    <x v="3"/>
    <s v="0311"/>
    <n v="0"/>
    <n v="0"/>
    <n v="2048"/>
    <n v="1996"/>
    <n v="-361.07"/>
    <n v="0"/>
    <s v="55-S2 - Retirement"/>
    <m/>
    <x v="2"/>
    <n v="2060"/>
    <b v="0"/>
  </r>
  <r>
    <x v="3"/>
    <s v="0311"/>
    <n v="0"/>
    <n v="0"/>
    <n v="2048"/>
    <n v="1997"/>
    <n v="-345.83"/>
    <n v="0"/>
    <s v="55-S2 - Retirement"/>
    <m/>
    <x v="2"/>
    <n v="2060"/>
    <b v="0"/>
  </r>
  <r>
    <x v="3"/>
    <s v="0311"/>
    <n v="0"/>
    <n v="0"/>
    <n v="2048"/>
    <n v="1998"/>
    <n v="-1078.6600000000001"/>
    <n v="0"/>
    <s v="55-S2 - Retirement"/>
    <m/>
    <x v="2"/>
    <n v="2060"/>
    <b v="0"/>
  </r>
  <r>
    <x v="3"/>
    <s v="0311"/>
    <n v="0"/>
    <n v="0"/>
    <n v="2048"/>
    <n v="2000"/>
    <n v="-1612.25"/>
    <n v="0"/>
    <s v="55-S2 - Retirement"/>
    <m/>
    <x v="2"/>
    <n v="2060"/>
    <b v="0"/>
  </r>
  <r>
    <x v="3"/>
    <s v="0311"/>
    <n v="0"/>
    <n v="0"/>
    <n v="2048"/>
    <n v="2001"/>
    <n v="-354.85"/>
    <n v="0"/>
    <s v="55-S2 - Retirement"/>
    <m/>
    <x v="2"/>
    <n v="2060"/>
    <b v="0"/>
  </r>
  <r>
    <x v="3"/>
    <s v="0311"/>
    <n v="0"/>
    <n v="0"/>
    <n v="2048"/>
    <n v="2007"/>
    <n v="-920.27"/>
    <n v="0"/>
    <s v="55-S2 - Retirement"/>
    <m/>
    <x v="2"/>
    <n v="2060"/>
    <b v="0"/>
  </r>
  <r>
    <x v="3"/>
    <s v="0311"/>
    <n v="0"/>
    <n v="0"/>
    <n v="2048"/>
    <n v="2009"/>
    <n v="-3382.32"/>
    <n v="0"/>
    <s v="55-S2 - Retirement"/>
    <m/>
    <x v="2"/>
    <n v="2060"/>
    <b v="0"/>
  </r>
  <r>
    <x v="3"/>
    <s v="0311"/>
    <n v="0"/>
    <n v="0"/>
    <n v="2048"/>
    <n v="2010"/>
    <n v="-490.3"/>
    <n v="0"/>
    <s v="55-S2 - Retirement"/>
    <m/>
    <x v="2"/>
    <n v="2060"/>
    <b v="0"/>
  </r>
  <r>
    <x v="3"/>
    <s v="0311"/>
    <n v="0"/>
    <n v="0"/>
    <n v="2049"/>
    <n v="1984"/>
    <n v="-434.63"/>
    <n v="0"/>
    <s v="55-S2 - Retirement"/>
    <m/>
    <x v="2"/>
    <n v="2060"/>
    <b v="0"/>
  </r>
  <r>
    <x v="3"/>
    <s v="0311"/>
    <n v="0"/>
    <n v="0"/>
    <n v="2049"/>
    <n v="1990"/>
    <n v="-949392.4"/>
    <n v="0"/>
    <s v="55-S2 - Retirement"/>
    <m/>
    <x v="2"/>
    <n v="2060"/>
    <b v="0"/>
  </r>
  <r>
    <x v="3"/>
    <s v="0311"/>
    <n v="0"/>
    <n v="0"/>
    <n v="2049"/>
    <n v="1991"/>
    <n v="-19347.599999999999"/>
    <n v="0"/>
    <s v="55-S2 - Retirement"/>
    <m/>
    <x v="2"/>
    <n v="2060"/>
    <b v="0"/>
  </r>
  <r>
    <x v="3"/>
    <s v="0311"/>
    <n v="0"/>
    <n v="0"/>
    <n v="2049"/>
    <n v="1992"/>
    <n v="-5801.59"/>
    <n v="0"/>
    <s v="55-S2 - Retirement"/>
    <m/>
    <x v="2"/>
    <n v="2060"/>
    <b v="0"/>
  </r>
  <r>
    <x v="3"/>
    <s v="0311"/>
    <n v="0"/>
    <n v="0"/>
    <n v="2049"/>
    <n v="1993"/>
    <n v="-785.98"/>
    <n v="0"/>
    <s v="55-S2 - Retirement"/>
    <m/>
    <x v="2"/>
    <n v="2060"/>
    <b v="0"/>
  </r>
  <r>
    <x v="3"/>
    <s v="0311"/>
    <n v="0"/>
    <n v="0"/>
    <n v="2049"/>
    <n v="1994"/>
    <n v="-66756.09"/>
    <n v="0"/>
    <s v="55-S2 - Retirement"/>
    <m/>
    <x v="2"/>
    <n v="2060"/>
    <b v="0"/>
  </r>
  <r>
    <x v="3"/>
    <s v="0311"/>
    <n v="0"/>
    <n v="0"/>
    <n v="2049"/>
    <n v="1996"/>
    <n v="-363.27"/>
    <n v="0"/>
    <s v="55-S2 - Retirement"/>
    <m/>
    <x v="2"/>
    <n v="2060"/>
    <b v="0"/>
  </r>
  <r>
    <x v="3"/>
    <s v="0311"/>
    <n v="0"/>
    <n v="0"/>
    <n v="2049"/>
    <n v="1997"/>
    <n v="-348.77"/>
    <n v="0"/>
    <s v="55-S2 - Retirement"/>
    <m/>
    <x v="2"/>
    <n v="2060"/>
    <b v="0"/>
  </r>
  <r>
    <x v="3"/>
    <s v="0311"/>
    <n v="0"/>
    <n v="0"/>
    <n v="2049"/>
    <n v="1998"/>
    <n v="-1090.45"/>
    <n v="0"/>
    <s v="55-S2 - Retirement"/>
    <m/>
    <x v="2"/>
    <n v="2060"/>
    <b v="0"/>
  </r>
  <r>
    <x v="3"/>
    <s v="0311"/>
    <n v="0"/>
    <n v="0"/>
    <n v="2049"/>
    <n v="2000"/>
    <n v="-1638.36"/>
    <n v="0"/>
    <s v="55-S2 - Retirement"/>
    <m/>
    <x v="2"/>
    <n v="2060"/>
    <b v="0"/>
  </r>
  <r>
    <x v="3"/>
    <s v="0311"/>
    <n v="0"/>
    <n v="0"/>
    <n v="2049"/>
    <n v="2001"/>
    <n v="-361.49"/>
    <n v="0"/>
    <s v="55-S2 - Retirement"/>
    <m/>
    <x v="2"/>
    <n v="2060"/>
    <b v="0"/>
  </r>
  <r>
    <x v="3"/>
    <s v="0311"/>
    <n v="0"/>
    <n v="0"/>
    <n v="2049"/>
    <n v="2007"/>
    <n v="-952.85"/>
    <n v="0"/>
    <s v="55-S2 - Retirement"/>
    <m/>
    <x v="2"/>
    <n v="2060"/>
    <b v="0"/>
  </r>
  <r>
    <x v="3"/>
    <s v="0311"/>
    <n v="0"/>
    <n v="0"/>
    <n v="2049"/>
    <n v="2009"/>
    <n v="-3522.79"/>
    <n v="0"/>
    <s v="55-S2 - Retirement"/>
    <m/>
    <x v="2"/>
    <n v="2060"/>
    <b v="0"/>
  </r>
  <r>
    <x v="3"/>
    <s v="0311"/>
    <n v="0"/>
    <n v="0"/>
    <n v="2049"/>
    <n v="2010"/>
    <n v="-513.54999999999995"/>
    <n v="0"/>
    <s v="55-S2 - Retirement"/>
    <m/>
    <x v="2"/>
    <n v="2060"/>
    <b v="0"/>
  </r>
  <r>
    <x v="3"/>
    <s v="0311"/>
    <n v="0"/>
    <n v="0"/>
    <n v="2050"/>
    <n v="1984"/>
    <n v="-423.02"/>
    <n v="0"/>
    <s v="55-S2 - Retirement"/>
    <m/>
    <x v="2"/>
    <n v="2060"/>
    <b v="0"/>
  </r>
  <r>
    <x v="3"/>
    <s v="0311"/>
    <n v="0"/>
    <n v="0"/>
    <n v="2050"/>
    <n v="1990"/>
    <n v="-939124.82"/>
    <n v="0"/>
    <s v="55-S2 - Retirement"/>
    <m/>
    <x v="2"/>
    <n v="2060"/>
    <b v="0"/>
  </r>
  <r>
    <x v="3"/>
    <s v="0311"/>
    <n v="0"/>
    <n v="0"/>
    <n v="2050"/>
    <n v="1991"/>
    <n v="-19184.39"/>
    <n v="0"/>
    <s v="55-S2 - Retirement"/>
    <m/>
    <x v="2"/>
    <n v="2060"/>
    <b v="0"/>
  </r>
  <r>
    <x v="3"/>
    <s v="0311"/>
    <n v="0"/>
    <n v="0"/>
    <n v="2050"/>
    <n v="1992"/>
    <n v="-5766.44"/>
    <n v="0"/>
    <s v="55-S2 - Retirement"/>
    <m/>
    <x v="2"/>
    <n v="2060"/>
    <b v="0"/>
  </r>
  <r>
    <x v="3"/>
    <s v="0311"/>
    <n v="0"/>
    <n v="0"/>
    <n v="2050"/>
    <n v="1993"/>
    <n v="-783.07"/>
    <n v="0"/>
    <s v="55-S2 - Retirement"/>
    <m/>
    <x v="2"/>
    <n v="2060"/>
    <b v="0"/>
  </r>
  <r>
    <x v="3"/>
    <s v="0311"/>
    <n v="0"/>
    <n v="0"/>
    <n v="2050"/>
    <n v="1994"/>
    <n v="-66669.460000000006"/>
    <n v="0"/>
    <s v="55-S2 - Retirement"/>
    <m/>
    <x v="2"/>
    <n v="2060"/>
    <b v="0"/>
  </r>
  <r>
    <x v="3"/>
    <s v="0311"/>
    <n v="0"/>
    <n v="0"/>
    <n v="2050"/>
    <n v="1996"/>
    <n v="-364.61"/>
    <n v="0"/>
    <s v="55-S2 - Retirement"/>
    <m/>
    <x v="2"/>
    <n v="2060"/>
    <b v="0"/>
  </r>
  <r>
    <x v="3"/>
    <s v="0311"/>
    <n v="0"/>
    <n v="0"/>
    <n v="2050"/>
    <n v="1997"/>
    <n v="-350.9"/>
    <n v="0"/>
    <s v="55-S2 - Retirement"/>
    <m/>
    <x v="2"/>
    <n v="2060"/>
    <b v="0"/>
  </r>
  <r>
    <x v="3"/>
    <s v="0311"/>
    <n v="0"/>
    <n v="0"/>
    <n v="2050"/>
    <n v="1998"/>
    <n v="-1099.73"/>
    <n v="0"/>
    <s v="55-S2 - Retirement"/>
    <m/>
    <x v="2"/>
    <n v="2060"/>
    <b v="0"/>
  </r>
  <r>
    <x v="3"/>
    <s v="0311"/>
    <n v="0"/>
    <n v="0"/>
    <n v="2050"/>
    <n v="2000"/>
    <n v="-1661.79"/>
    <n v="0"/>
    <s v="55-S2 - Retirement"/>
    <m/>
    <x v="2"/>
    <n v="2060"/>
    <b v="0"/>
  </r>
  <r>
    <x v="3"/>
    <s v="0311"/>
    <n v="0"/>
    <n v="0"/>
    <n v="2050"/>
    <n v="2001"/>
    <n v="-367.34"/>
    <n v="0"/>
    <s v="55-S2 - Retirement"/>
    <m/>
    <x v="2"/>
    <n v="2060"/>
    <b v="0"/>
  </r>
  <r>
    <x v="3"/>
    <s v="0311"/>
    <n v="0"/>
    <n v="0"/>
    <n v="2050"/>
    <n v="2007"/>
    <n v="-983.81"/>
    <n v="0"/>
    <s v="55-S2 - Retirement"/>
    <m/>
    <x v="2"/>
    <n v="2060"/>
    <b v="0"/>
  </r>
  <r>
    <x v="3"/>
    <s v="0311"/>
    <n v="0"/>
    <n v="0"/>
    <n v="2050"/>
    <n v="2009"/>
    <n v="-3658.13"/>
    <n v="0"/>
    <s v="55-S2 - Retirement"/>
    <m/>
    <x v="2"/>
    <n v="2060"/>
    <b v="0"/>
  </r>
  <r>
    <x v="3"/>
    <s v="0311"/>
    <n v="0"/>
    <n v="0"/>
    <n v="2050"/>
    <n v="2010"/>
    <n v="-534.88"/>
    <n v="0"/>
    <s v="55-S2 - Retirement"/>
    <m/>
    <x v="2"/>
    <n v="2060"/>
    <b v="0"/>
  </r>
  <r>
    <x v="3"/>
    <s v="0311"/>
    <n v="0"/>
    <n v="0"/>
    <n v="2051"/>
    <n v="1984"/>
    <n v="-410.52"/>
    <n v="0"/>
    <s v="55-S2 - Retirement"/>
    <m/>
    <x v="2"/>
    <n v="2060"/>
    <b v="0"/>
  </r>
  <r>
    <x v="3"/>
    <s v="0311"/>
    <n v="0"/>
    <n v="0"/>
    <n v="2051"/>
    <n v="1990"/>
    <n v="-925876.45"/>
    <n v="0"/>
    <s v="55-S2 - Retirement"/>
    <m/>
    <x v="2"/>
    <n v="2060"/>
    <b v="0"/>
  </r>
  <r>
    <x v="3"/>
    <s v="0311"/>
    <n v="0"/>
    <n v="0"/>
    <n v="2051"/>
    <n v="1991"/>
    <n v="-18976.91"/>
    <n v="0"/>
    <s v="55-S2 - Retirement"/>
    <m/>
    <x v="2"/>
    <n v="2060"/>
    <b v="0"/>
  </r>
  <r>
    <x v="3"/>
    <s v="0311"/>
    <n v="0"/>
    <n v="0"/>
    <n v="2051"/>
    <n v="1992"/>
    <n v="-5717.8"/>
    <n v="0"/>
    <s v="55-S2 - Retirement"/>
    <m/>
    <x v="2"/>
    <n v="2060"/>
    <b v="0"/>
  </r>
  <r>
    <x v="3"/>
    <s v="0311"/>
    <n v="0"/>
    <n v="0"/>
    <n v="2051"/>
    <n v="1993"/>
    <n v="-778.33"/>
    <n v="0"/>
    <s v="55-S2 - Retirement"/>
    <m/>
    <x v="2"/>
    <n v="2060"/>
    <b v="0"/>
  </r>
  <r>
    <x v="3"/>
    <s v="0311"/>
    <n v="0"/>
    <n v="0"/>
    <n v="2051"/>
    <n v="1994"/>
    <n v="-66422.98"/>
    <n v="0"/>
    <s v="55-S2 - Retirement"/>
    <m/>
    <x v="2"/>
    <n v="2060"/>
    <b v="0"/>
  </r>
  <r>
    <x v="3"/>
    <s v="0311"/>
    <n v="0"/>
    <n v="0"/>
    <n v="2051"/>
    <n v="1996"/>
    <n v="-365.09"/>
    <n v="0"/>
    <s v="55-S2 - Retirement"/>
    <m/>
    <x v="2"/>
    <n v="2060"/>
    <b v="0"/>
  </r>
  <r>
    <x v="3"/>
    <s v="0311"/>
    <n v="0"/>
    <n v="0"/>
    <n v="2051"/>
    <n v="1997"/>
    <n v="-352.2"/>
    <n v="0"/>
    <s v="55-S2 - Retirement"/>
    <m/>
    <x v="2"/>
    <n v="2060"/>
    <b v="0"/>
  </r>
  <r>
    <x v="3"/>
    <s v="0311"/>
    <n v="0"/>
    <n v="0"/>
    <n v="2051"/>
    <n v="1998"/>
    <n v="-1106.43"/>
    <n v="0"/>
    <s v="55-S2 - Retirement"/>
    <m/>
    <x v="2"/>
    <n v="2060"/>
    <b v="0"/>
  </r>
  <r>
    <x v="3"/>
    <s v="0311"/>
    <n v="0"/>
    <n v="0"/>
    <n v="2051"/>
    <n v="2000"/>
    <n v="-1679.96"/>
    <n v="0"/>
    <s v="55-S2 - Retirement"/>
    <m/>
    <x v="2"/>
    <n v="2060"/>
    <b v="0"/>
  </r>
  <r>
    <x v="3"/>
    <s v="0311"/>
    <n v="0"/>
    <n v="0"/>
    <n v="2051"/>
    <n v="2001"/>
    <n v="-372.6"/>
    <n v="0"/>
    <s v="55-S2 - Retirement"/>
    <m/>
    <x v="2"/>
    <n v="2060"/>
    <b v="0"/>
  </r>
  <r>
    <x v="3"/>
    <s v="0311"/>
    <n v="0"/>
    <n v="0"/>
    <n v="2051"/>
    <n v="2007"/>
    <n v="-1013.76"/>
    <n v="0"/>
    <s v="55-S2 - Retirement"/>
    <m/>
    <x v="2"/>
    <n v="2060"/>
    <b v="0"/>
  </r>
  <r>
    <x v="3"/>
    <s v="0311"/>
    <n v="0"/>
    <n v="0"/>
    <n v="2051"/>
    <n v="2009"/>
    <n v="-3787.66"/>
    <n v="0"/>
    <s v="55-S2 - Retirement"/>
    <m/>
    <x v="2"/>
    <n v="2060"/>
    <b v="0"/>
  </r>
  <r>
    <x v="3"/>
    <s v="0311"/>
    <n v="0"/>
    <n v="0"/>
    <n v="2051"/>
    <n v="2010"/>
    <n v="-555.42999999999995"/>
    <n v="0"/>
    <s v="55-S2 - Retirement"/>
    <m/>
    <x v="2"/>
    <n v="2060"/>
    <b v="0"/>
  </r>
  <r>
    <x v="3"/>
    <s v="0311"/>
    <n v="0"/>
    <n v="0"/>
    <n v="2052"/>
    <n v="1984"/>
    <n v="-397.6"/>
    <n v="0"/>
    <s v="55-S2 - Retirement"/>
    <m/>
    <x v="2"/>
    <n v="2060"/>
    <b v="0"/>
  </r>
  <r>
    <x v="3"/>
    <s v="0311"/>
    <n v="0"/>
    <n v="0"/>
    <n v="2052"/>
    <n v="1990"/>
    <n v="-911132.08"/>
    <n v="0"/>
    <s v="55-S2 - Retirement"/>
    <m/>
    <x v="2"/>
    <n v="2060"/>
    <b v="0"/>
  </r>
  <r>
    <x v="3"/>
    <s v="0311"/>
    <n v="0"/>
    <n v="0"/>
    <n v="2052"/>
    <n v="1991"/>
    <n v="-18709.2"/>
    <n v="0"/>
    <s v="55-S2 - Retirement"/>
    <m/>
    <x v="2"/>
    <n v="2060"/>
    <b v="0"/>
  </r>
  <r>
    <x v="3"/>
    <s v="0311"/>
    <n v="0"/>
    <n v="0"/>
    <n v="2052"/>
    <n v="1992"/>
    <n v="-5655.96"/>
    <n v="0"/>
    <s v="55-S2 - Retirement"/>
    <m/>
    <x v="2"/>
    <n v="2060"/>
    <b v="0"/>
  </r>
  <r>
    <x v="3"/>
    <s v="0311"/>
    <n v="0"/>
    <n v="0"/>
    <n v="2052"/>
    <n v="1993"/>
    <n v="-771.76"/>
    <n v="0"/>
    <s v="55-S2 - Retirement"/>
    <m/>
    <x v="2"/>
    <n v="2060"/>
    <b v="0"/>
  </r>
  <r>
    <x v="3"/>
    <s v="0311"/>
    <n v="0"/>
    <n v="0"/>
    <n v="2052"/>
    <n v="1994"/>
    <n v="-66020.600000000006"/>
    <n v="0"/>
    <s v="55-S2 - Retirement"/>
    <m/>
    <x v="2"/>
    <n v="2060"/>
    <b v="0"/>
  </r>
  <r>
    <x v="3"/>
    <s v="0311"/>
    <n v="0"/>
    <n v="0"/>
    <n v="2052"/>
    <n v="1996"/>
    <n v="-364.61"/>
    <n v="0"/>
    <s v="55-S2 - Retirement"/>
    <m/>
    <x v="2"/>
    <n v="2060"/>
    <b v="0"/>
  </r>
  <r>
    <x v="3"/>
    <s v="0311"/>
    <n v="0"/>
    <n v="0"/>
    <n v="2052"/>
    <n v="1997"/>
    <n v="-352.66"/>
    <n v="0"/>
    <s v="55-S2 - Retirement"/>
    <m/>
    <x v="2"/>
    <n v="2060"/>
    <b v="0"/>
  </r>
  <r>
    <x v="3"/>
    <s v="0311"/>
    <n v="0"/>
    <n v="0"/>
    <n v="2052"/>
    <n v="1998"/>
    <n v="-1110.54"/>
    <n v="0"/>
    <s v="55-S2 - Retirement"/>
    <m/>
    <x v="2"/>
    <n v="2060"/>
    <b v="0"/>
  </r>
  <r>
    <x v="3"/>
    <s v="0311"/>
    <n v="0"/>
    <n v="0"/>
    <n v="2052"/>
    <n v="2000"/>
    <n v="-1694.25"/>
    <n v="0"/>
    <s v="55-S2 - Retirement"/>
    <m/>
    <x v="2"/>
    <n v="2060"/>
    <b v="0"/>
  </r>
  <r>
    <x v="3"/>
    <s v="0311"/>
    <n v="0"/>
    <n v="0"/>
    <n v="2052"/>
    <n v="2001"/>
    <n v="-376.67"/>
    <n v="0"/>
    <s v="55-S2 - Retirement"/>
    <m/>
    <x v="2"/>
    <n v="2060"/>
    <b v="0"/>
  </r>
  <r>
    <x v="3"/>
    <s v="0311"/>
    <n v="0"/>
    <n v="0"/>
    <n v="2052"/>
    <n v="2007"/>
    <n v="-1041.58"/>
    <n v="0"/>
    <s v="55-S2 - Retirement"/>
    <m/>
    <x v="2"/>
    <n v="2060"/>
    <b v="0"/>
  </r>
  <r>
    <x v="3"/>
    <s v="0311"/>
    <n v="0"/>
    <n v="0"/>
    <n v="2052"/>
    <n v="2009"/>
    <n v="-3910.74"/>
    <n v="0"/>
    <s v="55-S2 - Retirement"/>
    <m/>
    <x v="2"/>
    <n v="2060"/>
    <b v="0"/>
  </r>
  <r>
    <x v="3"/>
    <s v="0311"/>
    <n v="0"/>
    <n v="0"/>
    <n v="2052"/>
    <n v="2010"/>
    <n v="-575.1"/>
    <n v="0"/>
    <s v="55-S2 - Retirement"/>
    <m/>
    <x v="2"/>
    <n v="2060"/>
    <b v="0"/>
  </r>
  <r>
    <x v="3"/>
    <s v="0311"/>
    <n v="0"/>
    <n v="0"/>
    <n v="2053"/>
    <n v="1984"/>
    <n v="-384.04"/>
    <n v="0"/>
    <s v="55-S2 - Retirement"/>
    <m/>
    <x v="2"/>
    <n v="2060"/>
    <b v="0"/>
  </r>
  <r>
    <x v="3"/>
    <s v="0311"/>
    <n v="0"/>
    <n v="0"/>
    <n v="2053"/>
    <n v="1990"/>
    <n v="-894390.99"/>
    <n v="0"/>
    <s v="55-S2 - Retirement"/>
    <m/>
    <x v="2"/>
    <n v="2060"/>
    <b v="0"/>
  </r>
  <r>
    <x v="3"/>
    <s v="0311"/>
    <n v="0"/>
    <n v="0"/>
    <n v="2053"/>
    <n v="1991"/>
    <n v="-18411.259999999998"/>
    <n v="0"/>
    <s v="55-S2 - Retirement"/>
    <m/>
    <x v="2"/>
    <n v="2060"/>
    <b v="0"/>
  </r>
  <r>
    <x v="3"/>
    <s v="0311"/>
    <n v="0"/>
    <n v="0"/>
    <n v="2053"/>
    <n v="1992"/>
    <n v="-5576.17"/>
    <n v="0"/>
    <s v="55-S2 - Retirement"/>
    <m/>
    <x v="2"/>
    <n v="2060"/>
    <b v="0"/>
  </r>
  <r>
    <x v="3"/>
    <s v="0311"/>
    <n v="0"/>
    <n v="0"/>
    <n v="2053"/>
    <n v="1993"/>
    <n v="-763.42"/>
    <n v="0"/>
    <s v="55-S2 - Retirement"/>
    <m/>
    <x v="2"/>
    <n v="2060"/>
    <b v="0"/>
  </r>
  <r>
    <x v="3"/>
    <s v="0311"/>
    <n v="0"/>
    <n v="0"/>
    <n v="2053"/>
    <n v="1994"/>
    <n v="-65463.68"/>
    <n v="0"/>
    <s v="55-S2 - Retirement"/>
    <m/>
    <x v="2"/>
    <n v="2060"/>
    <b v="0"/>
  </r>
  <r>
    <x v="3"/>
    <s v="0311"/>
    <n v="0"/>
    <n v="0"/>
    <n v="2053"/>
    <n v="1996"/>
    <n v="-363.27"/>
    <n v="0"/>
    <s v="55-S2 - Retirement"/>
    <m/>
    <x v="2"/>
    <n v="2060"/>
    <b v="0"/>
  </r>
  <r>
    <x v="3"/>
    <s v="0311"/>
    <n v="0"/>
    <n v="0"/>
    <n v="2053"/>
    <n v="1997"/>
    <n v="-352.2"/>
    <n v="0"/>
    <s v="55-S2 - Retirement"/>
    <m/>
    <x v="2"/>
    <n v="2060"/>
    <b v="0"/>
  </r>
  <r>
    <x v="3"/>
    <s v="0311"/>
    <n v="0"/>
    <n v="0"/>
    <n v="2053"/>
    <n v="1998"/>
    <n v="-1111.98"/>
    <n v="0"/>
    <s v="55-S2 - Retirement"/>
    <m/>
    <x v="2"/>
    <n v="2060"/>
    <b v="0"/>
  </r>
  <r>
    <x v="3"/>
    <s v="0311"/>
    <n v="0"/>
    <n v="0"/>
    <n v="2053"/>
    <n v="2000"/>
    <n v="-1704.59"/>
    <n v="0"/>
    <s v="55-S2 - Retirement"/>
    <m/>
    <x v="2"/>
    <n v="2060"/>
    <b v="0"/>
  </r>
  <r>
    <x v="3"/>
    <s v="0311"/>
    <n v="0"/>
    <n v="0"/>
    <n v="2053"/>
    <n v="2001"/>
    <n v="-379.88"/>
    <n v="0"/>
    <s v="55-S2 - Retirement"/>
    <m/>
    <x v="2"/>
    <n v="2060"/>
    <b v="0"/>
  </r>
  <r>
    <x v="3"/>
    <s v="0311"/>
    <n v="0"/>
    <n v="0"/>
    <n v="2053"/>
    <n v="2007"/>
    <n v="-1066.5"/>
    <n v="0"/>
    <s v="55-S2 - Retirement"/>
    <m/>
    <x v="2"/>
    <n v="2060"/>
    <b v="0"/>
  </r>
  <r>
    <x v="3"/>
    <s v="0311"/>
    <n v="0"/>
    <n v="0"/>
    <n v="2053"/>
    <n v="2009"/>
    <n v="-4029.76"/>
    <n v="0"/>
    <s v="55-S2 - Retirement"/>
    <m/>
    <x v="2"/>
    <n v="2060"/>
    <b v="0"/>
  </r>
  <r>
    <x v="3"/>
    <s v="0311"/>
    <n v="0"/>
    <n v="0"/>
    <n v="2053"/>
    <n v="2010"/>
    <n v="-593.79"/>
    <n v="0"/>
    <s v="55-S2 - Retirement"/>
    <m/>
    <x v="2"/>
    <n v="2060"/>
    <b v="0"/>
  </r>
  <r>
    <x v="3"/>
    <s v="0311"/>
    <n v="0"/>
    <n v="0"/>
    <n v="2054"/>
    <n v="1984"/>
    <n v="-369.76"/>
    <n v="0"/>
    <s v="55-S2 - Retirement"/>
    <m/>
    <x v="2"/>
    <n v="2060"/>
    <b v="0"/>
  </r>
  <r>
    <x v="3"/>
    <s v="0311"/>
    <n v="0"/>
    <n v="0"/>
    <n v="2054"/>
    <n v="1990"/>
    <n v="-875740.34"/>
    <n v="0"/>
    <s v="55-S2 - Retirement"/>
    <m/>
    <x v="2"/>
    <n v="2060"/>
    <b v="0"/>
  </r>
  <r>
    <x v="3"/>
    <s v="0311"/>
    <n v="0"/>
    <n v="0"/>
    <n v="2054"/>
    <n v="1991"/>
    <n v="-18072.97"/>
    <n v="0"/>
    <s v="55-S2 - Retirement"/>
    <m/>
    <x v="2"/>
    <n v="2060"/>
    <b v="0"/>
  </r>
  <r>
    <x v="3"/>
    <s v="0311"/>
    <n v="0"/>
    <n v="0"/>
    <n v="2054"/>
    <n v="1992"/>
    <n v="-5487.37"/>
    <n v="0"/>
    <s v="55-S2 - Retirement"/>
    <m/>
    <x v="2"/>
    <n v="2060"/>
    <b v="0"/>
  </r>
  <r>
    <x v="3"/>
    <s v="0311"/>
    <n v="0"/>
    <n v="0"/>
    <n v="2054"/>
    <n v="1993"/>
    <n v="-752.65"/>
    <n v="0"/>
    <s v="55-S2 - Retirement"/>
    <m/>
    <x v="2"/>
    <n v="2060"/>
    <b v="0"/>
  </r>
  <r>
    <x v="3"/>
    <s v="0311"/>
    <n v="0"/>
    <n v="0"/>
    <n v="2054"/>
    <n v="1994"/>
    <n v="-64755.7"/>
    <n v="0"/>
    <s v="55-S2 - Retirement"/>
    <m/>
    <x v="2"/>
    <n v="2060"/>
    <b v="0"/>
  </r>
  <r>
    <x v="3"/>
    <s v="0311"/>
    <n v="0"/>
    <n v="0"/>
    <n v="2054"/>
    <n v="1996"/>
    <n v="-361.07"/>
    <n v="0"/>
    <s v="55-S2 - Retirement"/>
    <m/>
    <x v="2"/>
    <n v="2060"/>
    <b v="0"/>
  </r>
  <r>
    <x v="3"/>
    <s v="0311"/>
    <n v="0"/>
    <n v="0"/>
    <n v="2054"/>
    <n v="1997"/>
    <n v="-350.9"/>
    <n v="0"/>
    <s v="55-S2 - Retirement"/>
    <m/>
    <x v="2"/>
    <n v="2060"/>
    <b v="0"/>
  </r>
  <r>
    <x v="3"/>
    <s v="0311"/>
    <n v="0"/>
    <n v="0"/>
    <n v="2054"/>
    <n v="1998"/>
    <n v="-1110.54"/>
    <n v="0"/>
    <s v="55-S2 - Retirement"/>
    <m/>
    <x v="2"/>
    <n v="2060"/>
    <b v="0"/>
  </r>
  <r>
    <x v="3"/>
    <s v="0311"/>
    <n v="0"/>
    <n v="0"/>
    <n v="2054"/>
    <n v="2000"/>
    <n v="-1710.91"/>
    <n v="0"/>
    <s v="55-S2 - Retirement"/>
    <m/>
    <x v="2"/>
    <n v="2060"/>
    <b v="0"/>
  </r>
  <r>
    <x v="3"/>
    <s v="0311"/>
    <n v="0"/>
    <n v="0"/>
    <n v="2054"/>
    <n v="2001"/>
    <n v="-382.19"/>
    <n v="0"/>
    <s v="55-S2 - Retirement"/>
    <m/>
    <x v="2"/>
    <n v="2060"/>
    <b v="0"/>
  </r>
  <r>
    <x v="3"/>
    <s v="0311"/>
    <n v="0"/>
    <n v="0"/>
    <n v="2054"/>
    <n v="2007"/>
    <n v="-1089.21"/>
    <n v="0"/>
    <s v="55-S2 - Retirement"/>
    <m/>
    <x v="2"/>
    <n v="2060"/>
    <b v="0"/>
  </r>
  <r>
    <x v="3"/>
    <s v="0311"/>
    <n v="0"/>
    <n v="0"/>
    <n v="2054"/>
    <n v="2009"/>
    <n v="-4140.3599999999997"/>
    <n v="0"/>
    <s v="55-S2 - Retirement"/>
    <m/>
    <x v="2"/>
    <n v="2060"/>
    <b v="0"/>
  </r>
  <r>
    <x v="3"/>
    <s v="0311"/>
    <n v="0"/>
    <n v="0"/>
    <n v="2054"/>
    <n v="2010"/>
    <n v="-611.86"/>
    <n v="0"/>
    <s v="55-S2 - Retirement"/>
    <m/>
    <x v="2"/>
    <n v="2060"/>
    <b v="0"/>
  </r>
  <r>
    <x v="3"/>
    <s v="0311"/>
    <n v="0"/>
    <n v="0"/>
    <n v="2055"/>
    <n v="1984"/>
    <n v="-355.03"/>
    <n v="0"/>
    <s v="55-S2 - Retirement"/>
    <m/>
    <x v="2"/>
    <n v="2060"/>
    <b v="0"/>
  </r>
  <r>
    <x v="3"/>
    <s v="0311"/>
    <n v="0"/>
    <n v="0"/>
    <n v="2055"/>
    <n v="1990"/>
    <n v="-855276.27"/>
    <n v="0"/>
    <s v="55-S2 - Retirement"/>
    <m/>
    <x v="2"/>
    <n v="2060"/>
    <b v="0"/>
  </r>
  <r>
    <x v="3"/>
    <s v="0311"/>
    <n v="0"/>
    <n v="0"/>
    <n v="2055"/>
    <n v="1991"/>
    <n v="-17696.099999999999"/>
    <n v="0"/>
    <s v="55-S2 - Retirement"/>
    <m/>
    <x v="2"/>
    <n v="2060"/>
    <b v="0"/>
  </r>
  <r>
    <x v="3"/>
    <s v="0311"/>
    <n v="0"/>
    <n v="0"/>
    <n v="2055"/>
    <n v="1992"/>
    <n v="-5386.55"/>
    <n v="0"/>
    <s v="55-S2 - Retirement"/>
    <m/>
    <x v="2"/>
    <n v="2060"/>
    <b v="0"/>
  </r>
  <r>
    <x v="3"/>
    <s v="0311"/>
    <n v="0"/>
    <n v="0"/>
    <n v="2055"/>
    <n v="1993"/>
    <n v="-740.66"/>
    <n v="0"/>
    <s v="55-S2 - Retirement"/>
    <m/>
    <x v="2"/>
    <n v="2060"/>
    <b v="0"/>
  </r>
  <r>
    <x v="3"/>
    <s v="0311"/>
    <n v="0"/>
    <n v="0"/>
    <n v="2055"/>
    <n v="1994"/>
    <n v="-63842.18"/>
    <n v="0"/>
    <s v="55-S2 - Retirement"/>
    <m/>
    <x v="2"/>
    <n v="2060"/>
    <b v="0"/>
  </r>
  <r>
    <x v="3"/>
    <s v="0311"/>
    <n v="0"/>
    <n v="0"/>
    <n v="2055"/>
    <n v="1996"/>
    <n v="-358.02"/>
    <n v="0"/>
    <s v="55-S2 - Retirement"/>
    <m/>
    <x v="2"/>
    <n v="2060"/>
    <b v="0"/>
  </r>
  <r>
    <x v="3"/>
    <s v="0311"/>
    <n v="0"/>
    <n v="0"/>
    <n v="2055"/>
    <n v="1997"/>
    <n v="-348.78"/>
    <n v="0"/>
    <s v="55-S2 - Retirement"/>
    <m/>
    <x v="2"/>
    <n v="2060"/>
    <b v="0"/>
  </r>
  <r>
    <x v="3"/>
    <s v="0311"/>
    <n v="0"/>
    <n v="0"/>
    <n v="2055"/>
    <n v="1998"/>
    <n v="-1106.43"/>
    <n v="0"/>
    <s v="55-S2 - Retirement"/>
    <m/>
    <x v="2"/>
    <n v="2060"/>
    <b v="0"/>
  </r>
  <r>
    <x v="3"/>
    <s v="0311"/>
    <n v="0"/>
    <n v="0"/>
    <n v="2055"/>
    <n v="2000"/>
    <n v="-1713.13"/>
    <n v="0"/>
    <s v="55-S2 - Retirement"/>
    <m/>
    <x v="2"/>
    <n v="2060"/>
    <b v="0"/>
  </r>
  <r>
    <x v="3"/>
    <s v="0311"/>
    <n v="0"/>
    <n v="0"/>
    <n v="2055"/>
    <n v="2001"/>
    <n v="-383.61"/>
    <n v="0"/>
    <s v="55-S2 - Retirement"/>
    <m/>
    <x v="2"/>
    <n v="2060"/>
    <b v="0"/>
  </r>
  <r>
    <x v="3"/>
    <s v="0311"/>
    <n v="0"/>
    <n v="0"/>
    <n v="2055"/>
    <n v="2007"/>
    <n v="-1109.5999999999999"/>
    <n v="0"/>
    <s v="55-S2 - Retirement"/>
    <m/>
    <x v="2"/>
    <n v="2060"/>
    <b v="0"/>
  </r>
  <r>
    <x v="3"/>
    <s v="0311"/>
    <n v="0"/>
    <n v="0"/>
    <n v="2055"/>
    <n v="2009"/>
    <n v="-4239.43"/>
    <n v="0"/>
    <s v="55-S2 - Retirement"/>
    <m/>
    <x v="2"/>
    <n v="2060"/>
    <b v="0"/>
  </r>
  <r>
    <x v="3"/>
    <s v="0311"/>
    <n v="0"/>
    <n v="0"/>
    <n v="2055"/>
    <n v="2010"/>
    <n v="-628.65"/>
    <n v="0"/>
    <s v="55-S2 - Retirement"/>
    <m/>
    <x v="2"/>
    <n v="2060"/>
    <b v="0"/>
  </r>
  <r>
    <x v="3"/>
    <s v="0311"/>
    <n v="0"/>
    <n v="0"/>
    <n v="2056"/>
    <n v="1984"/>
    <n v="-339"/>
    <n v="0"/>
    <s v="55-S2 - Retirement"/>
    <m/>
    <x v="2"/>
    <n v="2060"/>
    <b v="0"/>
  </r>
  <r>
    <x v="3"/>
    <s v="0311"/>
    <n v="0"/>
    <n v="0"/>
    <n v="2056"/>
    <n v="1990"/>
    <n v="-832429.61"/>
    <n v="0"/>
    <s v="55-S2 - Retirement"/>
    <m/>
    <x v="2"/>
    <n v="2060"/>
    <b v="0"/>
  </r>
  <r>
    <x v="3"/>
    <s v="0311"/>
    <n v="0"/>
    <n v="0"/>
    <n v="2056"/>
    <n v="1991"/>
    <n v="-17282.580000000002"/>
    <n v="0"/>
    <s v="55-S2 - Retirement"/>
    <m/>
    <x v="2"/>
    <n v="2060"/>
    <b v="0"/>
  </r>
  <r>
    <x v="3"/>
    <s v="0311"/>
    <n v="0"/>
    <n v="0"/>
    <n v="2056"/>
    <n v="1992"/>
    <n v="-5274.22"/>
    <n v="0"/>
    <s v="55-S2 - Retirement"/>
    <m/>
    <x v="2"/>
    <n v="2060"/>
    <b v="0"/>
  </r>
  <r>
    <x v="3"/>
    <s v="0311"/>
    <n v="0"/>
    <n v="0"/>
    <n v="2056"/>
    <n v="1993"/>
    <n v="-727.05"/>
    <n v="0"/>
    <s v="55-S2 - Retirement"/>
    <m/>
    <x v="2"/>
    <n v="2060"/>
    <b v="0"/>
  </r>
  <r>
    <x v="3"/>
    <s v="0311"/>
    <n v="0"/>
    <n v="0"/>
    <n v="2056"/>
    <n v="1994"/>
    <n v="-62825.51"/>
    <n v="0"/>
    <s v="55-S2 - Retirement"/>
    <m/>
    <x v="2"/>
    <n v="2060"/>
    <b v="0"/>
  </r>
  <r>
    <x v="3"/>
    <s v="0311"/>
    <n v="0"/>
    <n v="0"/>
    <n v="2056"/>
    <n v="1996"/>
    <n v="-354.15"/>
    <n v="0"/>
    <s v="55-S2 - Retirement"/>
    <m/>
    <x v="2"/>
    <n v="2060"/>
    <b v="0"/>
  </r>
  <r>
    <x v="3"/>
    <s v="0311"/>
    <n v="0"/>
    <n v="0"/>
    <n v="2056"/>
    <n v="1997"/>
    <n v="-345.83"/>
    <n v="0"/>
    <s v="55-S2 - Retirement"/>
    <m/>
    <x v="2"/>
    <n v="2060"/>
    <b v="0"/>
  </r>
  <r>
    <x v="3"/>
    <s v="0311"/>
    <n v="0"/>
    <n v="0"/>
    <n v="2056"/>
    <n v="1998"/>
    <n v="-1099.73"/>
    <n v="0"/>
    <s v="55-S2 - Retirement"/>
    <m/>
    <x v="2"/>
    <n v="2060"/>
    <b v="0"/>
  </r>
  <r>
    <x v="3"/>
    <s v="0311"/>
    <n v="0"/>
    <n v="0"/>
    <n v="2056"/>
    <n v="2000"/>
    <n v="-1710.91"/>
    <n v="0"/>
    <s v="55-S2 - Retirement"/>
    <m/>
    <x v="2"/>
    <n v="2060"/>
    <b v="0"/>
  </r>
  <r>
    <x v="3"/>
    <s v="0311"/>
    <n v="0"/>
    <n v="0"/>
    <n v="2056"/>
    <n v="2001"/>
    <n v="-384.11"/>
    <n v="0"/>
    <s v="55-S2 - Retirement"/>
    <m/>
    <x v="2"/>
    <n v="2060"/>
    <b v="0"/>
  </r>
  <r>
    <x v="3"/>
    <s v="0311"/>
    <n v="0"/>
    <n v="0"/>
    <n v="2056"/>
    <n v="2007"/>
    <n v="-1127.56"/>
    <n v="0"/>
    <s v="55-S2 - Retirement"/>
    <m/>
    <x v="2"/>
    <n v="2060"/>
    <b v="0"/>
  </r>
  <r>
    <x v="3"/>
    <s v="0311"/>
    <n v="0"/>
    <n v="0"/>
    <n v="2056"/>
    <n v="2009"/>
    <n v="-4329.71"/>
    <n v="0"/>
    <s v="55-S2 - Retirement"/>
    <m/>
    <x v="2"/>
    <n v="2060"/>
    <b v="0"/>
  </r>
  <r>
    <x v="3"/>
    <s v="0311"/>
    <n v="0"/>
    <n v="0"/>
    <n v="2056"/>
    <n v="2010"/>
    <n v="-643.69000000000005"/>
    <n v="0"/>
    <s v="55-S2 - Retirement"/>
    <m/>
    <x v="2"/>
    <n v="2060"/>
    <b v="0"/>
  </r>
  <r>
    <x v="3"/>
    <s v="0311"/>
    <n v="0"/>
    <n v="0"/>
    <n v="2057"/>
    <n v="1984"/>
    <n v="-323.33"/>
    <n v="0"/>
    <s v="55-S2 - Retirement"/>
    <m/>
    <x v="2"/>
    <n v="2060"/>
    <b v="0"/>
  </r>
  <r>
    <x v="3"/>
    <s v="0311"/>
    <n v="0"/>
    <n v="0"/>
    <n v="2057"/>
    <n v="1990"/>
    <n v="-807843.31"/>
    <n v="0"/>
    <s v="55-S2 - Retirement"/>
    <m/>
    <x v="2"/>
    <n v="2060"/>
    <b v="0"/>
  </r>
  <r>
    <x v="3"/>
    <s v="0311"/>
    <n v="0"/>
    <n v="0"/>
    <n v="2057"/>
    <n v="1991"/>
    <n v="-16820.919999999998"/>
    <n v="0"/>
    <s v="55-S2 - Retirement"/>
    <m/>
    <x v="2"/>
    <n v="2060"/>
    <b v="0"/>
  </r>
  <r>
    <x v="3"/>
    <s v="0311"/>
    <n v="0"/>
    <n v="0"/>
    <n v="2057"/>
    <n v="1992"/>
    <n v="-5150.9799999999996"/>
    <n v="0"/>
    <s v="55-S2 - Retirement"/>
    <m/>
    <x v="2"/>
    <n v="2060"/>
    <b v="0"/>
  </r>
  <r>
    <x v="3"/>
    <s v="0311"/>
    <n v="0"/>
    <n v="0"/>
    <n v="2057"/>
    <n v="1993"/>
    <n v="-711.89"/>
    <n v="0"/>
    <s v="55-S2 - Retirement"/>
    <m/>
    <x v="2"/>
    <n v="2060"/>
    <b v="0"/>
  </r>
  <r>
    <x v="3"/>
    <s v="0311"/>
    <n v="0"/>
    <n v="0"/>
    <n v="2057"/>
    <n v="1994"/>
    <n v="-61671.16"/>
    <n v="0"/>
    <s v="55-S2 - Retirement"/>
    <m/>
    <x v="2"/>
    <n v="2060"/>
    <b v="0"/>
  </r>
  <r>
    <x v="3"/>
    <s v="0311"/>
    <n v="0"/>
    <n v="0"/>
    <n v="2057"/>
    <n v="1996"/>
    <n v="-349.15"/>
    <n v="0"/>
    <s v="55-S2 - Retirement"/>
    <m/>
    <x v="2"/>
    <n v="2060"/>
    <b v="0"/>
  </r>
  <r>
    <x v="3"/>
    <s v="0311"/>
    <n v="0"/>
    <n v="0"/>
    <n v="2057"/>
    <n v="1997"/>
    <n v="-342.09"/>
    <n v="0"/>
    <s v="55-S2 - Retirement"/>
    <m/>
    <x v="2"/>
    <n v="2060"/>
    <b v="0"/>
  </r>
  <r>
    <x v="3"/>
    <s v="0311"/>
    <n v="0"/>
    <n v="0"/>
    <n v="2057"/>
    <n v="1998"/>
    <n v="-1090.45"/>
    <n v="0"/>
    <s v="55-S2 - Retirement"/>
    <m/>
    <x v="2"/>
    <n v="2060"/>
    <b v="0"/>
  </r>
  <r>
    <x v="3"/>
    <s v="0311"/>
    <n v="0"/>
    <n v="0"/>
    <n v="2057"/>
    <n v="2000"/>
    <n v="-1704.58"/>
    <n v="0"/>
    <s v="55-S2 - Retirement"/>
    <m/>
    <x v="2"/>
    <n v="2060"/>
    <b v="0"/>
  </r>
  <r>
    <x v="3"/>
    <s v="0311"/>
    <n v="0"/>
    <n v="0"/>
    <n v="2057"/>
    <n v="2001"/>
    <n v="-383.61"/>
    <n v="0"/>
    <s v="55-S2 - Retirement"/>
    <m/>
    <x v="2"/>
    <n v="2060"/>
    <b v="0"/>
  </r>
  <r>
    <x v="3"/>
    <s v="0311"/>
    <n v="0"/>
    <n v="0"/>
    <n v="2057"/>
    <n v="2007"/>
    <n v="-1143.69"/>
    <n v="0"/>
    <s v="55-S2 - Retirement"/>
    <m/>
    <x v="2"/>
    <n v="2060"/>
    <b v="0"/>
  </r>
  <r>
    <x v="3"/>
    <s v="0311"/>
    <n v="0"/>
    <n v="0"/>
    <n v="2057"/>
    <n v="2009"/>
    <n v="-4410.74"/>
    <n v="0"/>
    <s v="55-S2 - Retirement"/>
    <m/>
    <x v="2"/>
    <n v="2060"/>
    <b v="0"/>
  </r>
  <r>
    <x v="3"/>
    <s v="0311"/>
    <n v="0"/>
    <n v="0"/>
    <n v="2057"/>
    <n v="2010"/>
    <n v="-657.4"/>
    <n v="0"/>
    <s v="55-S2 - Retirement"/>
    <m/>
    <x v="2"/>
    <n v="2060"/>
    <b v="0"/>
  </r>
  <r>
    <x v="3"/>
    <s v="0311"/>
    <n v="0"/>
    <n v="0"/>
    <n v="2058"/>
    <n v="1984"/>
    <n v="-307.39999999999998"/>
    <n v="0"/>
    <s v="55-S2 - Retirement"/>
    <m/>
    <x v="2"/>
    <n v="2060"/>
    <b v="0"/>
  </r>
  <r>
    <x v="3"/>
    <s v="0311"/>
    <n v="0"/>
    <n v="0"/>
    <n v="2058"/>
    <n v="1990"/>
    <n v="-782418.7"/>
    <n v="0"/>
    <s v="55-S2 - Retirement"/>
    <m/>
    <x v="2"/>
    <n v="2060"/>
    <b v="0"/>
  </r>
  <r>
    <x v="3"/>
    <s v="0311"/>
    <n v="0"/>
    <n v="0"/>
    <n v="2058"/>
    <n v="1991"/>
    <n v="-16324.1"/>
    <n v="0"/>
    <s v="55-S2 - Retirement"/>
    <m/>
    <x v="2"/>
    <n v="2060"/>
    <b v="0"/>
  </r>
  <r>
    <x v="3"/>
    <s v="0311"/>
    <n v="0"/>
    <n v="0"/>
    <n v="2058"/>
    <n v="1992"/>
    <n v="-5013.38"/>
    <n v="0"/>
    <s v="55-S2 - Retirement"/>
    <m/>
    <x v="2"/>
    <n v="2060"/>
    <b v="0"/>
  </r>
  <r>
    <x v="3"/>
    <s v="0311"/>
    <n v="0"/>
    <n v="0"/>
    <n v="2058"/>
    <n v="1993"/>
    <n v="-695.26"/>
    <n v="0"/>
    <s v="55-S2 - Retirement"/>
    <m/>
    <x v="2"/>
    <n v="2060"/>
    <b v="0"/>
  </r>
  <r>
    <x v="3"/>
    <s v="0311"/>
    <n v="0"/>
    <n v="0"/>
    <n v="2058"/>
    <n v="1994"/>
    <n v="-60385.13"/>
    <n v="0"/>
    <s v="55-S2 - Retirement"/>
    <m/>
    <x v="2"/>
    <n v="2060"/>
    <b v="0"/>
  </r>
  <r>
    <x v="3"/>
    <s v="0311"/>
    <n v="0"/>
    <n v="0"/>
    <n v="2058"/>
    <n v="1996"/>
    <n v="-343.59"/>
    <n v="0"/>
    <s v="55-S2 - Retirement"/>
    <m/>
    <x v="2"/>
    <n v="2060"/>
    <b v="0"/>
  </r>
  <r>
    <x v="3"/>
    <s v="0311"/>
    <n v="0"/>
    <n v="0"/>
    <n v="2058"/>
    <n v="1997"/>
    <n v="-337.27"/>
    <n v="0"/>
    <s v="55-S2 - Retirement"/>
    <m/>
    <x v="2"/>
    <n v="2060"/>
    <b v="0"/>
  </r>
  <r>
    <x v="3"/>
    <s v="0311"/>
    <n v="0"/>
    <n v="0"/>
    <n v="2058"/>
    <n v="1998"/>
    <n v="-1078.6600000000001"/>
    <n v="0"/>
    <s v="55-S2 - Retirement"/>
    <m/>
    <x v="2"/>
    <n v="2060"/>
    <b v="0"/>
  </r>
  <r>
    <x v="3"/>
    <s v="0311"/>
    <n v="0"/>
    <n v="0"/>
    <n v="2058"/>
    <n v="2000"/>
    <n v="-1694.26"/>
    <n v="0"/>
    <s v="55-S2 - Retirement"/>
    <m/>
    <x v="2"/>
    <n v="2060"/>
    <b v="0"/>
  </r>
  <r>
    <x v="3"/>
    <s v="0311"/>
    <n v="0"/>
    <n v="0"/>
    <n v="2058"/>
    <n v="2001"/>
    <n v="-382.19"/>
    <n v="0"/>
    <s v="55-S2 - Retirement"/>
    <m/>
    <x v="2"/>
    <n v="2060"/>
    <b v="0"/>
  </r>
  <r>
    <x v="3"/>
    <s v="0311"/>
    <n v="0"/>
    <n v="0"/>
    <n v="2058"/>
    <n v="2007"/>
    <n v="-1156.2"/>
    <n v="0"/>
    <s v="55-S2 - Retirement"/>
    <m/>
    <x v="2"/>
    <n v="2060"/>
    <b v="0"/>
  </r>
  <r>
    <x v="3"/>
    <s v="0311"/>
    <n v="0"/>
    <n v="0"/>
    <n v="2058"/>
    <n v="2009"/>
    <n v="-4482.1499999999996"/>
    <n v="0"/>
    <s v="55-S2 - Retirement"/>
    <m/>
    <x v="2"/>
    <n v="2060"/>
    <b v="0"/>
  </r>
  <r>
    <x v="3"/>
    <s v="0311"/>
    <n v="0"/>
    <n v="0"/>
    <n v="2058"/>
    <n v="2010"/>
    <n v="-669.7"/>
    <n v="0"/>
    <s v="55-S2 - Retirement"/>
    <m/>
    <x v="2"/>
    <n v="2060"/>
    <b v="0"/>
  </r>
  <r>
    <x v="3"/>
    <s v="0311"/>
    <n v="0"/>
    <n v="0"/>
    <n v="2059"/>
    <n v="1984"/>
    <n v="-291.24"/>
    <n v="0"/>
    <s v="55-S2 - Retirement"/>
    <m/>
    <x v="2"/>
    <n v="2060"/>
    <b v="0"/>
  </r>
  <r>
    <x v="3"/>
    <s v="0311"/>
    <n v="0"/>
    <n v="0"/>
    <n v="2059"/>
    <n v="1990"/>
    <n v="-755741.32"/>
    <n v="0"/>
    <s v="55-S2 - Retirement"/>
    <m/>
    <x v="2"/>
    <n v="2060"/>
    <b v="0"/>
  </r>
  <r>
    <x v="3"/>
    <s v="0311"/>
    <n v="0"/>
    <n v="0"/>
    <n v="2059"/>
    <n v="1991"/>
    <n v="-15810.35"/>
    <n v="0"/>
    <s v="55-S2 - Retirement"/>
    <m/>
    <x v="2"/>
    <n v="2060"/>
    <b v="0"/>
  </r>
  <r>
    <x v="3"/>
    <s v="0311"/>
    <n v="0"/>
    <n v="0"/>
    <n v="2059"/>
    <n v="1992"/>
    <n v="-4865.3100000000004"/>
    <n v="0"/>
    <s v="55-S2 - Retirement"/>
    <m/>
    <x v="2"/>
    <n v="2060"/>
    <b v="0"/>
  </r>
  <r>
    <x v="3"/>
    <s v="0311"/>
    <n v="0"/>
    <n v="0"/>
    <n v="2059"/>
    <n v="1993"/>
    <n v="-676.68"/>
    <n v="0"/>
    <s v="55-S2 - Retirement"/>
    <m/>
    <x v="2"/>
    <n v="2060"/>
    <b v="0"/>
  </r>
  <r>
    <x v="3"/>
    <s v="0311"/>
    <n v="0"/>
    <n v="0"/>
    <n v="2059"/>
    <n v="1994"/>
    <n v="-58974.07"/>
    <n v="0"/>
    <s v="55-S2 - Retirement"/>
    <m/>
    <x v="2"/>
    <n v="2060"/>
    <b v="0"/>
  </r>
  <r>
    <x v="3"/>
    <s v="0311"/>
    <n v="0"/>
    <n v="0"/>
    <n v="2059"/>
    <n v="1996"/>
    <n v="-337.28"/>
    <n v="0"/>
    <s v="55-S2 - Retirement"/>
    <m/>
    <x v="2"/>
    <n v="2060"/>
    <b v="0"/>
  </r>
  <r>
    <x v="3"/>
    <s v="0311"/>
    <n v="0"/>
    <n v="0"/>
    <n v="2059"/>
    <n v="1997"/>
    <n v="-331.9"/>
    <n v="0"/>
    <s v="55-S2 - Retirement"/>
    <m/>
    <x v="2"/>
    <n v="2060"/>
    <b v="0"/>
  </r>
  <r>
    <x v="3"/>
    <s v="0311"/>
    <n v="0"/>
    <n v="0"/>
    <n v="2059"/>
    <n v="1998"/>
    <n v="-1063.44"/>
    <n v="0"/>
    <s v="55-S2 - Retirement"/>
    <m/>
    <x v="2"/>
    <n v="2060"/>
    <b v="0"/>
  </r>
  <r>
    <x v="3"/>
    <s v="0311"/>
    <n v="0"/>
    <n v="0"/>
    <n v="2059"/>
    <n v="2000"/>
    <n v="-1679.96"/>
    <n v="0"/>
    <s v="55-S2 - Retirement"/>
    <m/>
    <x v="2"/>
    <n v="2060"/>
    <b v="0"/>
  </r>
  <r>
    <x v="3"/>
    <s v="0311"/>
    <n v="0"/>
    <n v="0"/>
    <n v="2059"/>
    <n v="2001"/>
    <n v="-379.88"/>
    <n v="0"/>
    <s v="55-S2 - Retirement"/>
    <m/>
    <x v="2"/>
    <n v="2060"/>
    <b v="0"/>
  </r>
  <r>
    <x v="3"/>
    <s v="0311"/>
    <n v="0"/>
    <n v="0"/>
    <n v="2059"/>
    <n v="2007"/>
    <n v="-1166.03"/>
    <n v="0"/>
    <s v="55-S2 - Retirement"/>
    <m/>
    <x v="2"/>
    <n v="2060"/>
    <b v="0"/>
  </r>
  <r>
    <x v="3"/>
    <s v="0311"/>
    <n v="0"/>
    <n v="0"/>
    <n v="2059"/>
    <n v="2009"/>
    <n v="-4546.2700000000004"/>
    <n v="0"/>
    <s v="55-S2 - Retirement"/>
    <m/>
    <x v="2"/>
    <n v="2060"/>
    <b v="0"/>
  </r>
  <r>
    <x v="3"/>
    <s v="0311"/>
    <n v="0"/>
    <n v="0"/>
    <n v="2059"/>
    <n v="2010"/>
    <n v="-680.55"/>
    <n v="0"/>
    <s v="55-S2 - Retirement"/>
    <m/>
    <x v="2"/>
    <n v="2060"/>
    <b v="0"/>
  </r>
  <r>
    <x v="3"/>
    <s v="0311"/>
    <n v="0"/>
    <n v="0"/>
    <n v="2060"/>
    <n v="1984"/>
    <n v="-2818.35"/>
    <n v="0"/>
    <s v="55-S2 - Retirement"/>
    <m/>
    <x v="2"/>
    <n v="2060"/>
    <b v="1"/>
  </r>
  <r>
    <x v="3"/>
    <s v="0311"/>
    <n v="0"/>
    <n v="0"/>
    <n v="2060"/>
    <n v="1990"/>
    <n v="-9453758.1699999999"/>
    <n v="0"/>
    <s v="55-S2 - Retirement"/>
    <m/>
    <x v="2"/>
    <n v="2060"/>
    <b v="1"/>
  </r>
  <r>
    <x v="3"/>
    <s v="0311"/>
    <n v="0"/>
    <n v="0"/>
    <n v="2060"/>
    <n v="1991"/>
    <n v="-206303.53"/>
    <n v="0"/>
    <s v="55-S2 - Retirement"/>
    <m/>
    <x v="2"/>
    <n v="2060"/>
    <b v="1"/>
  </r>
  <r>
    <x v="3"/>
    <s v="0311"/>
    <n v="0"/>
    <n v="0"/>
    <n v="2060"/>
    <n v="1992"/>
    <n v="-66199.78"/>
    <n v="0"/>
    <s v="55-S2 - Retirement"/>
    <m/>
    <x v="2"/>
    <n v="2060"/>
    <b v="1"/>
  </r>
  <r>
    <x v="3"/>
    <s v="0311"/>
    <n v="0"/>
    <n v="0"/>
    <n v="2060"/>
    <n v="1993"/>
    <n v="-9592.0499999999993"/>
    <n v="0"/>
    <s v="55-S2 - Retirement"/>
    <m/>
    <x v="2"/>
    <n v="2060"/>
    <b v="1"/>
  </r>
  <r>
    <x v="3"/>
    <s v="0311"/>
    <n v="0"/>
    <n v="0"/>
    <n v="2060"/>
    <n v="1994"/>
    <n v="-871030.49"/>
    <n v="0"/>
    <s v="55-S2 - Retirement"/>
    <m/>
    <x v="2"/>
    <n v="2060"/>
    <b v="1"/>
  </r>
  <r>
    <x v="3"/>
    <s v="0311"/>
    <n v="0"/>
    <n v="0"/>
    <n v="2060"/>
    <n v="1996"/>
    <n v="-5416.43"/>
    <n v="0"/>
    <s v="55-S2 - Retirement"/>
    <m/>
    <x v="2"/>
    <n v="2060"/>
    <b v="1"/>
  </r>
  <r>
    <x v="3"/>
    <s v="0311"/>
    <n v="0"/>
    <n v="0"/>
    <n v="2060"/>
    <n v="1997"/>
    <n v="-5557.86"/>
    <n v="0"/>
    <s v="55-S2 - Retirement"/>
    <m/>
    <x v="2"/>
    <n v="2060"/>
    <b v="1"/>
  </r>
  <r>
    <x v="3"/>
    <s v="0311"/>
    <n v="0"/>
    <n v="0"/>
    <n v="2060"/>
    <n v="1998"/>
    <n v="-18571.07"/>
    <n v="0"/>
    <s v="55-S2 - Retirement"/>
    <m/>
    <x v="2"/>
    <n v="2060"/>
    <b v="1"/>
  </r>
  <r>
    <x v="3"/>
    <s v="0311"/>
    <n v="0"/>
    <n v="0"/>
    <n v="2060"/>
    <n v="2000"/>
    <n v="-31910.94"/>
    <n v="0"/>
    <s v="55-S2 - Retirement"/>
    <m/>
    <x v="2"/>
    <n v="2060"/>
    <b v="1"/>
  </r>
  <r>
    <x v="3"/>
    <s v="0311"/>
    <n v="0"/>
    <n v="0"/>
    <n v="2060"/>
    <n v="2001"/>
    <n v="-7531.6"/>
    <n v="0"/>
    <s v="55-S2 - Retirement"/>
    <m/>
    <x v="2"/>
    <n v="2060"/>
    <b v="1"/>
  </r>
  <r>
    <x v="3"/>
    <s v="0311"/>
    <n v="0"/>
    <n v="0"/>
    <n v="2060"/>
    <n v="2007"/>
    <n v="-30164.48"/>
    <n v="0"/>
    <s v="55-S2 - Retirement"/>
    <m/>
    <x v="2"/>
    <n v="2060"/>
    <b v="1"/>
  </r>
  <r>
    <x v="3"/>
    <s v="0311"/>
    <n v="0"/>
    <n v="0"/>
    <n v="2060"/>
    <n v="2009"/>
    <n v="-129137.29"/>
    <n v="0"/>
    <s v="55-S2 - Retirement"/>
    <m/>
    <x v="2"/>
    <n v="2060"/>
    <b v="1"/>
  </r>
  <r>
    <x v="3"/>
    <s v="0311"/>
    <n v="0"/>
    <n v="0"/>
    <n v="2060"/>
    <n v="2010"/>
    <n v="-20297.86"/>
    <n v="0"/>
    <s v="55-S2 - Retirement"/>
    <m/>
    <x v="2"/>
    <n v="2060"/>
    <b v="1"/>
  </r>
  <r>
    <x v="3"/>
    <s v="0312"/>
    <n v="0"/>
    <n v="0"/>
    <n v="2011"/>
    <n v="1990"/>
    <n v="-9879.17"/>
    <n v="0"/>
    <s v="55-S2 - Retirement"/>
    <m/>
    <x v="2"/>
    <n v="2060"/>
    <b v="0"/>
  </r>
  <r>
    <x v="3"/>
    <s v="0312"/>
    <n v="0"/>
    <n v="0"/>
    <n v="2011"/>
    <n v="1991"/>
    <n v="-223.83"/>
    <n v="0"/>
    <s v="55-S2 - Retirement"/>
    <m/>
    <x v="2"/>
    <n v="2060"/>
    <b v="0"/>
  </r>
  <r>
    <x v="3"/>
    <s v="0312"/>
    <n v="0"/>
    <n v="0"/>
    <n v="2012"/>
    <n v="1990"/>
    <n v="-11278.79"/>
    <n v="0"/>
    <s v="55-S2 - Retirement"/>
    <m/>
    <x v="2"/>
    <n v="2060"/>
    <b v="0"/>
  </r>
  <r>
    <x v="3"/>
    <s v="0312"/>
    <n v="0"/>
    <n v="0"/>
    <n v="2012"/>
    <n v="1991"/>
    <n v="-256.87"/>
    <n v="0"/>
    <s v="55-S2 - Retirement"/>
    <m/>
    <x v="2"/>
    <n v="2060"/>
    <b v="0"/>
  </r>
  <r>
    <x v="3"/>
    <s v="0312"/>
    <n v="0"/>
    <n v="0"/>
    <n v="2013"/>
    <n v="1990"/>
    <n v="-12770.95"/>
    <n v="0"/>
    <s v="55-S2 - Retirement"/>
    <m/>
    <x v="2"/>
    <n v="2060"/>
    <b v="0"/>
  </r>
  <r>
    <x v="3"/>
    <s v="0312"/>
    <n v="0"/>
    <n v="0"/>
    <n v="2013"/>
    <n v="1991"/>
    <n v="-293.26"/>
    <n v="0"/>
    <s v="55-S2 - Retirement"/>
    <m/>
    <x v="2"/>
    <n v="2060"/>
    <b v="0"/>
  </r>
  <r>
    <x v="3"/>
    <s v="0312"/>
    <n v="0"/>
    <n v="0"/>
    <n v="2014"/>
    <n v="1990"/>
    <n v="-14305.79"/>
    <n v="0"/>
    <s v="55-S2 - Retirement"/>
    <m/>
    <x v="2"/>
    <n v="2060"/>
    <b v="0"/>
  </r>
  <r>
    <x v="3"/>
    <s v="0312"/>
    <n v="0"/>
    <n v="0"/>
    <n v="2014"/>
    <n v="1991"/>
    <n v="-332.06"/>
    <n v="0"/>
    <s v="55-S2 - Retirement"/>
    <m/>
    <x v="2"/>
    <n v="2060"/>
    <b v="0"/>
  </r>
  <r>
    <x v="3"/>
    <s v="0312"/>
    <n v="0"/>
    <n v="0"/>
    <n v="2015"/>
    <n v="1990"/>
    <n v="-15915.35"/>
    <n v="0"/>
    <s v="55-S2 - Retirement"/>
    <m/>
    <x v="2"/>
    <n v="2060"/>
    <b v="0"/>
  </r>
  <r>
    <x v="3"/>
    <s v="0312"/>
    <n v="0"/>
    <n v="0"/>
    <n v="2015"/>
    <n v="1991"/>
    <n v="-371.96"/>
    <n v="0"/>
    <s v="55-S2 - Retirement"/>
    <m/>
    <x v="2"/>
    <n v="2060"/>
    <b v="0"/>
  </r>
  <r>
    <x v="3"/>
    <s v="0312"/>
    <n v="0"/>
    <n v="0"/>
    <n v="2016"/>
    <n v="1990"/>
    <n v="-17593.53"/>
    <n v="0"/>
    <s v="55-S2 - Retirement"/>
    <m/>
    <x v="2"/>
    <n v="2060"/>
    <b v="0"/>
  </r>
  <r>
    <x v="3"/>
    <s v="0312"/>
    <n v="0"/>
    <n v="0"/>
    <n v="2016"/>
    <n v="1991"/>
    <n v="-413.81"/>
    <n v="0"/>
    <s v="55-S2 - Retirement"/>
    <m/>
    <x v="2"/>
    <n v="2060"/>
    <b v="0"/>
  </r>
  <r>
    <x v="3"/>
    <s v="0312"/>
    <n v="0"/>
    <n v="0"/>
    <n v="2017"/>
    <n v="1990"/>
    <n v="-19334.810000000001"/>
    <n v="0"/>
    <s v="55-S2 - Retirement"/>
    <m/>
    <x v="2"/>
    <n v="2060"/>
    <b v="0"/>
  </r>
  <r>
    <x v="3"/>
    <s v="0312"/>
    <n v="0"/>
    <n v="0"/>
    <n v="2017"/>
    <n v="1991"/>
    <n v="-457.45"/>
    <n v="0"/>
    <s v="55-S2 - Retirement"/>
    <m/>
    <x v="2"/>
    <n v="2060"/>
    <b v="0"/>
  </r>
  <r>
    <x v="3"/>
    <s v="0312"/>
    <n v="0"/>
    <n v="0"/>
    <n v="2018"/>
    <n v="1990"/>
    <n v="-21234.23"/>
    <n v="0"/>
    <s v="55-S2 - Retirement"/>
    <m/>
    <x v="2"/>
    <n v="2060"/>
    <b v="0"/>
  </r>
  <r>
    <x v="3"/>
    <s v="0312"/>
    <n v="0"/>
    <n v="0"/>
    <n v="2018"/>
    <n v="1991"/>
    <n v="-502.72"/>
    <n v="0"/>
    <s v="55-S2 - Retirement"/>
    <m/>
    <x v="2"/>
    <n v="2060"/>
    <b v="0"/>
  </r>
  <r>
    <x v="3"/>
    <s v="0312"/>
    <n v="0"/>
    <n v="0"/>
    <n v="2019"/>
    <n v="1990"/>
    <n v="-23084.06"/>
    <n v="0"/>
    <s v="55-S2 - Retirement"/>
    <m/>
    <x v="2"/>
    <n v="2060"/>
    <b v="0"/>
  </r>
  <r>
    <x v="3"/>
    <s v="0312"/>
    <n v="0"/>
    <n v="0"/>
    <n v="2019"/>
    <n v="1991"/>
    <n v="-552.11"/>
    <n v="0"/>
    <s v="55-S2 - Retirement"/>
    <m/>
    <x v="2"/>
    <n v="2060"/>
    <b v="0"/>
  </r>
  <r>
    <x v="3"/>
    <s v="0312"/>
    <n v="0"/>
    <n v="0"/>
    <n v="2020"/>
    <n v="1990"/>
    <n v="-24971.97"/>
    <n v="0"/>
    <s v="55-S2 - Retirement"/>
    <m/>
    <x v="2"/>
    <n v="2060"/>
    <b v="0"/>
  </r>
  <r>
    <x v="3"/>
    <s v="0312"/>
    <n v="0"/>
    <n v="0"/>
    <n v="2020"/>
    <n v="1991"/>
    <n v="-600.20000000000005"/>
    <n v="0"/>
    <s v="55-S2 - Retirement"/>
    <m/>
    <x v="2"/>
    <n v="2060"/>
    <b v="0"/>
  </r>
  <r>
    <x v="3"/>
    <s v="0312"/>
    <n v="0"/>
    <n v="0"/>
    <n v="2021"/>
    <n v="1990"/>
    <n v="-26890.57"/>
    <n v="0"/>
    <s v="55-S2 - Retirement"/>
    <m/>
    <x v="2"/>
    <n v="2060"/>
    <b v="0"/>
  </r>
  <r>
    <x v="3"/>
    <s v="0312"/>
    <n v="0"/>
    <n v="0"/>
    <n v="2021"/>
    <n v="1991"/>
    <n v="-649.29"/>
    <n v="0"/>
    <s v="55-S2 - Retirement"/>
    <m/>
    <x v="2"/>
    <n v="2060"/>
    <b v="0"/>
  </r>
  <r>
    <x v="3"/>
    <s v="0312"/>
    <n v="0"/>
    <n v="0"/>
    <n v="2022"/>
    <n v="1990"/>
    <n v="-28830.03"/>
    <n v="0"/>
    <s v="55-S2 - Retirement"/>
    <m/>
    <x v="2"/>
    <n v="2060"/>
    <b v="0"/>
  </r>
  <r>
    <x v="3"/>
    <s v="0312"/>
    <n v="0"/>
    <n v="0"/>
    <n v="2022"/>
    <n v="1991"/>
    <n v="-699.18"/>
    <n v="0"/>
    <s v="55-S2 - Retirement"/>
    <m/>
    <x v="2"/>
    <n v="2060"/>
    <b v="0"/>
  </r>
  <r>
    <x v="3"/>
    <s v="0312"/>
    <n v="0"/>
    <n v="0"/>
    <n v="2023"/>
    <n v="1990"/>
    <n v="-30836.55"/>
    <n v="0"/>
    <s v="55-S2 - Retirement"/>
    <m/>
    <x v="2"/>
    <n v="2060"/>
    <b v="0"/>
  </r>
  <r>
    <x v="3"/>
    <s v="0312"/>
    <n v="0"/>
    <n v="0"/>
    <n v="2023"/>
    <n v="1991"/>
    <n v="-749.6"/>
    <n v="0"/>
    <s v="55-S2 - Retirement"/>
    <m/>
    <x v="2"/>
    <n v="2060"/>
    <b v="0"/>
  </r>
  <r>
    <x v="3"/>
    <s v="0312"/>
    <n v="0"/>
    <n v="0"/>
    <n v="2024"/>
    <n v="1990"/>
    <n v="-32846.14"/>
    <n v="0"/>
    <s v="55-S2 - Retirement"/>
    <m/>
    <x v="2"/>
    <n v="2060"/>
    <b v="0"/>
  </r>
  <r>
    <x v="3"/>
    <s v="0312"/>
    <n v="0"/>
    <n v="0"/>
    <n v="2024"/>
    <n v="1991"/>
    <n v="-801.78"/>
    <n v="0"/>
    <s v="55-S2 - Retirement"/>
    <m/>
    <x v="2"/>
    <n v="2060"/>
    <b v="0"/>
  </r>
  <r>
    <x v="3"/>
    <s v="0312"/>
    <n v="0"/>
    <n v="0"/>
    <n v="2025"/>
    <n v="1990"/>
    <n v="-34793.269999999997"/>
    <n v="0"/>
    <s v="55-S2 - Retirement"/>
    <m/>
    <x v="2"/>
    <n v="2060"/>
    <b v="0"/>
  </r>
  <r>
    <x v="3"/>
    <s v="0312"/>
    <n v="0"/>
    <n v="0"/>
    <n v="2025"/>
    <n v="1991"/>
    <n v="-854.03"/>
    <n v="0"/>
    <s v="55-S2 - Retirement"/>
    <m/>
    <x v="2"/>
    <n v="2060"/>
    <b v="0"/>
  </r>
  <r>
    <x v="3"/>
    <s v="0312"/>
    <n v="0"/>
    <n v="0"/>
    <n v="2026"/>
    <n v="1990"/>
    <n v="-36723.71"/>
    <n v="0"/>
    <s v="55-S2 - Retirement"/>
    <m/>
    <x v="2"/>
    <n v="2060"/>
    <b v="0"/>
  </r>
  <r>
    <x v="3"/>
    <s v="0312"/>
    <n v="0"/>
    <n v="0"/>
    <n v="2026"/>
    <n v="1991"/>
    <n v="-904.65"/>
    <n v="0"/>
    <s v="55-S2 - Retirement"/>
    <m/>
    <x v="2"/>
    <n v="2060"/>
    <b v="0"/>
  </r>
  <r>
    <x v="3"/>
    <s v="0312"/>
    <n v="0"/>
    <n v="0"/>
    <n v="2027"/>
    <n v="1990"/>
    <n v="-38626.959999999999"/>
    <n v="0"/>
    <s v="55-S2 - Retirement"/>
    <m/>
    <x v="2"/>
    <n v="2060"/>
    <b v="0"/>
  </r>
  <r>
    <x v="3"/>
    <s v="0312"/>
    <n v="0"/>
    <n v="0"/>
    <n v="2027"/>
    <n v="1991"/>
    <n v="-954.85"/>
    <n v="0"/>
    <s v="55-S2 - Retirement"/>
    <m/>
    <x v="2"/>
    <n v="2060"/>
    <b v="0"/>
  </r>
  <r>
    <x v="3"/>
    <s v="0312"/>
    <n v="0"/>
    <n v="0"/>
    <n v="2028"/>
    <n v="1990"/>
    <n v="-40495.620000000003"/>
    <n v="0"/>
    <s v="55-S2 - Retirement"/>
    <m/>
    <x v="2"/>
    <n v="2060"/>
    <b v="0"/>
  </r>
  <r>
    <x v="3"/>
    <s v="0312"/>
    <n v="0"/>
    <n v="0"/>
    <n v="2028"/>
    <n v="1991"/>
    <n v="-1004.33"/>
    <n v="0"/>
    <s v="55-S2 - Retirement"/>
    <m/>
    <x v="2"/>
    <n v="2060"/>
    <b v="0"/>
  </r>
  <r>
    <x v="3"/>
    <s v="0312"/>
    <n v="0"/>
    <n v="0"/>
    <n v="2029"/>
    <n v="1990"/>
    <n v="-42416.43"/>
    <n v="0"/>
    <s v="55-S2 - Retirement"/>
    <m/>
    <x v="2"/>
    <n v="2060"/>
    <b v="0"/>
  </r>
  <r>
    <x v="3"/>
    <s v="0312"/>
    <n v="0"/>
    <n v="0"/>
    <n v="2029"/>
    <n v="1991"/>
    <n v="-1052.92"/>
    <n v="0"/>
    <s v="55-S2 - Retirement"/>
    <m/>
    <x v="2"/>
    <n v="2060"/>
    <b v="0"/>
  </r>
  <r>
    <x v="3"/>
    <s v="0312"/>
    <n v="0"/>
    <n v="0"/>
    <n v="2030"/>
    <n v="1990"/>
    <n v="-44177.96"/>
    <n v="0"/>
    <s v="55-S2 - Retirement"/>
    <m/>
    <x v="2"/>
    <n v="2060"/>
    <b v="0"/>
  </r>
  <r>
    <x v="3"/>
    <s v="0312"/>
    <n v="0"/>
    <n v="0"/>
    <n v="2030"/>
    <n v="1991"/>
    <n v="-1102.8599999999999"/>
    <n v="0"/>
    <s v="55-S2 - Retirement"/>
    <m/>
    <x v="2"/>
    <n v="2060"/>
    <b v="0"/>
  </r>
  <r>
    <x v="3"/>
    <s v="0312"/>
    <n v="0"/>
    <n v="0"/>
    <n v="2031"/>
    <n v="1990"/>
    <n v="-45875.24"/>
    <n v="0"/>
    <s v="55-S2 - Retirement"/>
    <m/>
    <x v="2"/>
    <n v="2060"/>
    <b v="0"/>
  </r>
  <r>
    <x v="3"/>
    <s v="0312"/>
    <n v="0"/>
    <n v="0"/>
    <n v="2031"/>
    <n v="1991"/>
    <n v="-1148.6600000000001"/>
    <n v="0"/>
    <s v="55-S2 - Retirement"/>
    <m/>
    <x v="2"/>
    <n v="2060"/>
    <b v="0"/>
  </r>
  <r>
    <x v="3"/>
    <s v="0312"/>
    <n v="0"/>
    <n v="0"/>
    <n v="2032"/>
    <n v="1990"/>
    <n v="-47499.62"/>
    <n v="0"/>
    <s v="55-S2 - Retirement"/>
    <m/>
    <x v="2"/>
    <n v="2060"/>
    <b v="0"/>
  </r>
  <r>
    <x v="3"/>
    <s v="0312"/>
    <n v="0"/>
    <n v="0"/>
    <n v="2032"/>
    <n v="1991"/>
    <n v="-1192.8"/>
    <n v="0"/>
    <s v="55-S2 - Retirement"/>
    <m/>
    <x v="2"/>
    <n v="2060"/>
    <b v="0"/>
  </r>
  <r>
    <x v="3"/>
    <s v="0312"/>
    <n v="0"/>
    <n v="0"/>
    <n v="2033"/>
    <n v="1990"/>
    <n v="-49043.12"/>
    <n v="0"/>
    <s v="55-S2 - Retirement"/>
    <m/>
    <x v="2"/>
    <n v="2060"/>
    <b v="0"/>
  </r>
  <r>
    <x v="3"/>
    <s v="0312"/>
    <n v="0"/>
    <n v="0"/>
    <n v="2033"/>
    <n v="1991"/>
    <n v="-1235.03"/>
    <n v="0"/>
    <s v="55-S2 - Retirement"/>
    <m/>
    <x v="2"/>
    <n v="2060"/>
    <b v="0"/>
  </r>
  <r>
    <x v="3"/>
    <s v="0312"/>
    <n v="0"/>
    <n v="0"/>
    <n v="2034"/>
    <n v="1990"/>
    <n v="-50535.72"/>
    <n v="0"/>
    <s v="55-S2 - Retirement"/>
    <m/>
    <x v="2"/>
    <n v="2060"/>
    <b v="0"/>
  </r>
  <r>
    <x v="3"/>
    <s v="0312"/>
    <n v="0"/>
    <n v="0"/>
    <n v="2034"/>
    <n v="1991"/>
    <n v="-1275.1600000000001"/>
    <n v="0"/>
    <s v="55-S2 - Retirement"/>
    <m/>
    <x v="2"/>
    <n v="2060"/>
    <b v="0"/>
  </r>
  <r>
    <x v="3"/>
    <s v="0312"/>
    <n v="0"/>
    <n v="0"/>
    <n v="2035"/>
    <n v="1990"/>
    <n v="-51922.71"/>
    <n v="0"/>
    <s v="55-S2 - Retirement"/>
    <m/>
    <x v="2"/>
    <n v="2060"/>
    <b v="0"/>
  </r>
  <r>
    <x v="3"/>
    <s v="0312"/>
    <n v="0"/>
    <n v="0"/>
    <n v="2035"/>
    <n v="1991"/>
    <n v="-1313.97"/>
    <n v="0"/>
    <s v="55-S2 - Retirement"/>
    <m/>
    <x v="2"/>
    <n v="2060"/>
    <b v="0"/>
  </r>
  <r>
    <x v="3"/>
    <s v="0312"/>
    <n v="0"/>
    <n v="0"/>
    <n v="2036"/>
    <n v="1990"/>
    <n v="-53165.06"/>
    <n v="0"/>
    <s v="55-S2 - Retirement"/>
    <m/>
    <x v="2"/>
    <n v="2060"/>
    <b v="0"/>
  </r>
  <r>
    <x v="3"/>
    <s v="0312"/>
    <n v="0"/>
    <n v="0"/>
    <n v="2036"/>
    <n v="1991"/>
    <n v="-1350.03"/>
    <n v="0"/>
    <s v="55-S2 - Retirement"/>
    <m/>
    <x v="2"/>
    <n v="2060"/>
    <b v="0"/>
  </r>
  <r>
    <x v="3"/>
    <s v="0312"/>
    <n v="0"/>
    <n v="0"/>
    <n v="2037"/>
    <n v="1990"/>
    <n v="-54297.32"/>
    <n v="0"/>
    <s v="55-S2 - Retirement"/>
    <m/>
    <x v="2"/>
    <n v="2060"/>
    <b v="0"/>
  </r>
  <r>
    <x v="3"/>
    <s v="0312"/>
    <n v="0"/>
    <n v="0"/>
    <n v="2037"/>
    <n v="1991"/>
    <n v="-1382.34"/>
    <n v="0"/>
    <s v="55-S2 - Retirement"/>
    <m/>
    <x v="2"/>
    <n v="2060"/>
    <b v="0"/>
  </r>
  <r>
    <x v="3"/>
    <s v="0312"/>
    <n v="0"/>
    <n v="0"/>
    <n v="2038"/>
    <n v="1990"/>
    <n v="-55313.43"/>
    <n v="0"/>
    <s v="55-S2 - Retirement"/>
    <m/>
    <x v="2"/>
    <n v="2060"/>
    <b v="0"/>
  </r>
  <r>
    <x v="3"/>
    <s v="0312"/>
    <n v="0"/>
    <n v="0"/>
    <n v="2038"/>
    <n v="1991"/>
    <n v="-1411.78"/>
    <n v="0"/>
    <s v="55-S2 - Retirement"/>
    <m/>
    <x v="2"/>
    <n v="2060"/>
    <b v="0"/>
  </r>
  <r>
    <x v="3"/>
    <s v="0312"/>
    <n v="0"/>
    <n v="0"/>
    <n v="2039"/>
    <n v="1990"/>
    <n v="-56208.98"/>
    <n v="0"/>
    <s v="55-S2 - Retirement"/>
    <m/>
    <x v="2"/>
    <n v="2060"/>
    <b v="0"/>
  </r>
  <r>
    <x v="3"/>
    <s v="0312"/>
    <n v="0"/>
    <n v="0"/>
    <n v="2039"/>
    <n v="1991"/>
    <n v="-1438.2"/>
    <n v="0"/>
    <s v="55-S2 - Retirement"/>
    <m/>
    <x v="2"/>
    <n v="2060"/>
    <b v="0"/>
  </r>
  <r>
    <x v="3"/>
    <s v="0312"/>
    <n v="0"/>
    <n v="0"/>
    <n v="2040"/>
    <n v="1990"/>
    <n v="-57013.05"/>
    <n v="0"/>
    <s v="55-S2 - Retirement"/>
    <m/>
    <x v="2"/>
    <n v="2060"/>
    <b v="0"/>
  </r>
  <r>
    <x v="3"/>
    <s v="0312"/>
    <n v="0"/>
    <n v="0"/>
    <n v="2040"/>
    <n v="1991"/>
    <n v="-1461.48"/>
    <n v="0"/>
    <s v="55-S2 - Retirement"/>
    <m/>
    <x v="2"/>
    <n v="2060"/>
    <b v="0"/>
  </r>
  <r>
    <x v="3"/>
    <s v="0312"/>
    <n v="0"/>
    <n v="0"/>
    <n v="2041"/>
    <n v="1990"/>
    <n v="-57636.38"/>
    <n v="0"/>
    <s v="55-S2 - Retirement"/>
    <m/>
    <x v="2"/>
    <n v="2060"/>
    <b v="0"/>
  </r>
  <r>
    <x v="3"/>
    <s v="0312"/>
    <n v="0"/>
    <n v="0"/>
    <n v="2041"/>
    <n v="1991"/>
    <n v="-1482.39"/>
    <n v="0"/>
    <s v="55-S2 - Retirement"/>
    <m/>
    <x v="2"/>
    <n v="2060"/>
    <b v="0"/>
  </r>
  <r>
    <x v="3"/>
    <s v="0312"/>
    <n v="0"/>
    <n v="0"/>
    <n v="2042"/>
    <n v="1990"/>
    <n v="-58126.58"/>
    <n v="0"/>
    <s v="55-S2 - Retirement"/>
    <m/>
    <x v="2"/>
    <n v="2060"/>
    <b v="0"/>
  </r>
  <r>
    <x v="3"/>
    <s v="0312"/>
    <n v="0"/>
    <n v="0"/>
    <n v="2042"/>
    <n v="1991"/>
    <n v="-1498.59"/>
    <n v="0"/>
    <s v="55-S2 - Retirement"/>
    <m/>
    <x v="2"/>
    <n v="2060"/>
    <b v="0"/>
  </r>
  <r>
    <x v="3"/>
    <s v="0312"/>
    <n v="0"/>
    <n v="0"/>
    <n v="2043"/>
    <n v="1990"/>
    <n v="-58481.120000000003"/>
    <n v="0"/>
    <s v="55-S2 - Retirement"/>
    <m/>
    <x v="2"/>
    <n v="2060"/>
    <b v="0"/>
  </r>
  <r>
    <x v="3"/>
    <s v="0312"/>
    <n v="0"/>
    <n v="0"/>
    <n v="2043"/>
    <n v="1991"/>
    <n v="-1511.34"/>
    <n v="0"/>
    <s v="55-S2 - Retirement"/>
    <m/>
    <x v="2"/>
    <n v="2060"/>
    <b v="0"/>
  </r>
  <r>
    <x v="3"/>
    <s v="0312"/>
    <n v="0"/>
    <n v="0"/>
    <n v="2044"/>
    <n v="1990"/>
    <n v="-58697.99"/>
    <n v="0"/>
    <s v="55-S2 - Retirement"/>
    <m/>
    <x v="2"/>
    <n v="2060"/>
    <b v="0"/>
  </r>
  <r>
    <x v="3"/>
    <s v="0312"/>
    <n v="0"/>
    <n v="0"/>
    <n v="2044"/>
    <n v="1991"/>
    <n v="-1520.56"/>
    <n v="0"/>
    <s v="55-S2 - Retirement"/>
    <m/>
    <x v="2"/>
    <n v="2060"/>
    <b v="0"/>
  </r>
  <r>
    <x v="3"/>
    <s v="0312"/>
    <n v="0"/>
    <n v="0"/>
    <n v="2045"/>
    <n v="1990"/>
    <n v="-58774.26"/>
    <n v="0"/>
    <s v="55-S2 - Retirement"/>
    <m/>
    <x v="2"/>
    <n v="2060"/>
    <b v="0"/>
  </r>
  <r>
    <x v="3"/>
    <s v="0312"/>
    <n v="0"/>
    <n v="0"/>
    <n v="2045"/>
    <n v="1991"/>
    <n v="-1526.2"/>
    <n v="0"/>
    <s v="55-S2 - Retirement"/>
    <m/>
    <x v="2"/>
    <n v="2060"/>
    <b v="0"/>
  </r>
  <r>
    <x v="3"/>
    <s v="0312"/>
    <n v="0"/>
    <n v="0"/>
    <n v="2046"/>
    <n v="1990"/>
    <n v="-58697.98"/>
    <n v="0"/>
    <s v="55-S2 - Retirement"/>
    <m/>
    <x v="2"/>
    <n v="2060"/>
    <b v="0"/>
  </r>
  <r>
    <x v="3"/>
    <s v="0312"/>
    <n v="0"/>
    <n v="0"/>
    <n v="2046"/>
    <n v="1991"/>
    <n v="-1528.18"/>
    <n v="0"/>
    <s v="55-S2 - Retirement"/>
    <m/>
    <x v="2"/>
    <n v="2060"/>
    <b v="0"/>
  </r>
  <r>
    <x v="3"/>
    <s v="0312"/>
    <n v="0"/>
    <n v="0"/>
    <n v="2047"/>
    <n v="1990"/>
    <n v="-58480.98"/>
    <n v="0"/>
    <s v="55-S2 - Retirement"/>
    <m/>
    <x v="2"/>
    <n v="2060"/>
    <b v="0"/>
  </r>
  <r>
    <x v="3"/>
    <s v="0312"/>
    <n v="0"/>
    <n v="0"/>
    <n v="2047"/>
    <n v="1991"/>
    <n v="-1526.2"/>
    <n v="0"/>
    <s v="55-S2 - Retirement"/>
    <m/>
    <x v="2"/>
    <n v="2060"/>
    <b v="0"/>
  </r>
  <r>
    <x v="3"/>
    <s v="0312"/>
    <n v="0"/>
    <n v="0"/>
    <n v="2048"/>
    <n v="1990"/>
    <n v="-58126.71"/>
    <n v="0"/>
    <s v="55-S2 - Retirement"/>
    <m/>
    <x v="2"/>
    <n v="2060"/>
    <b v="0"/>
  </r>
  <r>
    <x v="3"/>
    <s v="0312"/>
    <n v="0"/>
    <n v="0"/>
    <n v="2048"/>
    <n v="1991"/>
    <n v="-1520.55"/>
    <n v="0"/>
    <s v="55-S2 - Retirement"/>
    <m/>
    <x v="2"/>
    <n v="2060"/>
    <b v="0"/>
  </r>
  <r>
    <x v="3"/>
    <s v="0312"/>
    <n v="0"/>
    <n v="0"/>
    <n v="2049"/>
    <n v="1990"/>
    <n v="-57636.38"/>
    <n v="0"/>
    <s v="55-S2 - Retirement"/>
    <m/>
    <x v="2"/>
    <n v="2060"/>
    <b v="0"/>
  </r>
  <r>
    <x v="3"/>
    <s v="0312"/>
    <n v="0"/>
    <n v="0"/>
    <n v="2049"/>
    <n v="1991"/>
    <n v="-1511.34"/>
    <n v="0"/>
    <s v="55-S2 - Retirement"/>
    <m/>
    <x v="2"/>
    <n v="2060"/>
    <b v="0"/>
  </r>
  <r>
    <x v="3"/>
    <s v="0312"/>
    <n v="0"/>
    <n v="0"/>
    <n v="2050"/>
    <n v="1990"/>
    <n v="-57013.05"/>
    <n v="0"/>
    <s v="55-S2 - Retirement"/>
    <m/>
    <x v="2"/>
    <n v="2060"/>
    <b v="0"/>
  </r>
  <r>
    <x v="3"/>
    <s v="0312"/>
    <n v="0"/>
    <n v="0"/>
    <n v="2050"/>
    <n v="1991"/>
    <n v="-1498.59"/>
    <n v="0"/>
    <s v="55-S2 - Retirement"/>
    <m/>
    <x v="2"/>
    <n v="2060"/>
    <b v="0"/>
  </r>
  <r>
    <x v="3"/>
    <s v="0312"/>
    <n v="0"/>
    <n v="0"/>
    <n v="2051"/>
    <n v="1990"/>
    <n v="-56208.76"/>
    <n v="0"/>
    <s v="55-S2 - Retirement"/>
    <m/>
    <x v="2"/>
    <n v="2060"/>
    <b v="0"/>
  </r>
  <r>
    <x v="3"/>
    <s v="0312"/>
    <n v="0"/>
    <n v="0"/>
    <n v="2051"/>
    <n v="1991"/>
    <n v="-1482.39"/>
    <n v="0"/>
    <s v="55-S2 - Retirement"/>
    <m/>
    <x v="2"/>
    <n v="2060"/>
    <b v="0"/>
  </r>
  <r>
    <x v="3"/>
    <s v="0312"/>
    <n v="0"/>
    <n v="0"/>
    <n v="2052"/>
    <n v="1990"/>
    <n v="-55313.65"/>
    <n v="0"/>
    <s v="55-S2 - Retirement"/>
    <m/>
    <x v="2"/>
    <n v="2060"/>
    <b v="0"/>
  </r>
  <r>
    <x v="3"/>
    <s v="0312"/>
    <n v="0"/>
    <n v="0"/>
    <n v="2052"/>
    <n v="1991"/>
    <n v="-1461.48"/>
    <n v="0"/>
    <s v="55-S2 - Retirement"/>
    <m/>
    <x v="2"/>
    <n v="2060"/>
    <b v="0"/>
  </r>
  <r>
    <x v="3"/>
    <s v="0312"/>
    <n v="0"/>
    <n v="0"/>
    <n v="2053"/>
    <n v="1990"/>
    <n v="-54297.32"/>
    <n v="0"/>
    <s v="55-S2 - Retirement"/>
    <m/>
    <x v="2"/>
    <n v="2060"/>
    <b v="0"/>
  </r>
  <r>
    <x v="3"/>
    <s v="0312"/>
    <n v="0"/>
    <n v="0"/>
    <n v="2053"/>
    <n v="1991"/>
    <n v="-1438.2"/>
    <n v="0"/>
    <s v="55-S2 - Retirement"/>
    <m/>
    <x v="2"/>
    <n v="2060"/>
    <b v="0"/>
  </r>
  <r>
    <x v="3"/>
    <s v="0312"/>
    <n v="0"/>
    <n v="0"/>
    <n v="2054"/>
    <n v="1990"/>
    <n v="-53165.06"/>
    <n v="0"/>
    <s v="55-S2 - Retirement"/>
    <m/>
    <x v="2"/>
    <n v="2060"/>
    <b v="0"/>
  </r>
  <r>
    <x v="3"/>
    <s v="0312"/>
    <n v="0"/>
    <n v="0"/>
    <n v="2054"/>
    <n v="1991"/>
    <n v="-1411.78"/>
    <n v="0"/>
    <s v="55-S2 - Retirement"/>
    <m/>
    <x v="2"/>
    <n v="2060"/>
    <b v="0"/>
  </r>
  <r>
    <x v="3"/>
    <s v="0312"/>
    <n v="0"/>
    <n v="0"/>
    <n v="2055"/>
    <n v="1990"/>
    <n v="-51922.71"/>
    <n v="0"/>
    <s v="55-S2 - Retirement"/>
    <m/>
    <x v="2"/>
    <n v="2060"/>
    <b v="0"/>
  </r>
  <r>
    <x v="3"/>
    <s v="0312"/>
    <n v="0"/>
    <n v="0"/>
    <n v="2055"/>
    <n v="1991"/>
    <n v="-1382.34"/>
    <n v="0"/>
    <s v="55-S2 - Retirement"/>
    <m/>
    <x v="2"/>
    <n v="2060"/>
    <b v="0"/>
  </r>
  <r>
    <x v="3"/>
    <s v="0312"/>
    <n v="0"/>
    <n v="0"/>
    <n v="2056"/>
    <n v="1990"/>
    <n v="-50535.72"/>
    <n v="0"/>
    <s v="55-S2 - Retirement"/>
    <m/>
    <x v="2"/>
    <n v="2060"/>
    <b v="0"/>
  </r>
  <r>
    <x v="3"/>
    <s v="0312"/>
    <n v="0"/>
    <n v="0"/>
    <n v="2056"/>
    <n v="1991"/>
    <n v="-1350.03"/>
    <n v="0"/>
    <s v="55-S2 - Retirement"/>
    <m/>
    <x v="2"/>
    <n v="2060"/>
    <b v="0"/>
  </r>
  <r>
    <x v="3"/>
    <s v="0312"/>
    <n v="0"/>
    <n v="0"/>
    <n v="2057"/>
    <n v="1990"/>
    <n v="-49043.12"/>
    <n v="0"/>
    <s v="55-S2 - Retirement"/>
    <m/>
    <x v="2"/>
    <n v="2060"/>
    <b v="0"/>
  </r>
  <r>
    <x v="3"/>
    <s v="0312"/>
    <n v="0"/>
    <n v="0"/>
    <n v="2057"/>
    <n v="1991"/>
    <n v="-1313.97"/>
    <n v="0"/>
    <s v="55-S2 - Retirement"/>
    <m/>
    <x v="2"/>
    <n v="2060"/>
    <b v="0"/>
  </r>
  <r>
    <x v="3"/>
    <s v="0312"/>
    <n v="0"/>
    <n v="0"/>
    <n v="2058"/>
    <n v="1990"/>
    <n v="-47499.62"/>
    <n v="0"/>
    <s v="55-S2 - Retirement"/>
    <m/>
    <x v="2"/>
    <n v="2060"/>
    <b v="0"/>
  </r>
  <r>
    <x v="3"/>
    <s v="0312"/>
    <n v="0"/>
    <n v="0"/>
    <n v="2058"/>
    <n v="1991"/>
    <n v="-1275.1600000000001"/>
    <n v="0"/>
    <s v="55-S2 - Retirement"/>
    <m/>
    <x v="2"/>
    <n v="2060"/>
    <b v="0"/>
  </r>
  <r>
    <x v="3"/>
    <s v="0312"/>
    <n v="0"/>
    <n v="0"/>
    <n v="2059"/>
    <n v="1990"/>
    <n v="-45880.08"/>
    <n v="0"/>
    <s v="55-S2 - Retirement"/>
    <m/>
    <x v="2"/>
    <n v="2060"/>
    <b v="0"/>
  </r>
  <r>
    <x v="3"/>
    <s v="0312"/>
    <n v="0"/>
    <n v="0"/>
    <n v="2059"/>
    <n v="1991"/>
    <n v="-1235.03"/>
    <n v="0"/>
    <s v="55-S2 - Retirement"/>
    <m/>
    <x v="2"/>
    <n v="2060"/>
    <b v="0"/>
  </r>
  <r>
    <x v="3"/>
    <s v="0312"/>
    <n v="0"/>
    <n v="0"/>
    <n v="2060"/>
    <n v="1990"/>
    <n v="-573925.39"/>
    <n v="0"/>
    <s v="55-S2 - Retirement"/>
    <m/>
    <x v="2"/>
    <n v="2060"/>
    <b v="1"/>
  </r>
  <r>
    <x v="3"/>
    <s v="0312"/>
    <n v="0"/>
    <n v="0"/>
    <n v="2060"/>
    <n v="1991"/>
    <n v="-16115.47"/>
    <n v="0"/>
    <s v="55-S2 - Retirement"/>
    <m/>
    <x v="2"/>
    <n v="2060"/>
    <b v="1"/>
  </r>
  <r>
    <x v="4"/>
    <s v="0112"/>
    <n v="0"/>
    <n v="0"/>
    <n v="2011"/>
    <n v="2000"/>
    <n v="-159"/>
    <n v="0"/>
    <s v="40-R2.5 - Retirement"/>
    <m/>
    <x v="0"/>
    <n v="2015"/>
    <b v="0"/>
  </r>
  <r>
    <x v="4"/>
    <s v="0112"/>
    <n v="0"/>
    <n v="0"/>
    <n v="2012"/>
    <n v="2000"/>
    <n v="-174.35"/>
    <n v="0"/>
    <s v="40-R2.5 - Retirement"/>
    <m/>
    <x v="0"/>
    <n v="2015"/>
    <b v="0"/>
  </r>
  <r>
    <x v="4"/>
    <s v="0112"/>
    <n v="0"/>
    <n v="0"/>
    <n v="2013"/>
    <n v="2000"/>
    <n v="-190.91"/>
    <n v="0"/>
    <s v="40-R2.5 - Retirement"/>
    <m/>
    <x v="0"/>
    <n v="2015"/>
    <b v="0"/>
  </r>
  <r>
    <x v="4"/>
    <s v="0112"/>
    <n v="0"/>
    <n v="0"/>
    <n v="2014"/>
    <n v="2000"/>
    <n v="-208.75"/>
    <n v="0"/>
    <s v="40-R2.5 - Retirement"/>
    <m/>
    <x v="0"/>
    <n v="2015"/>
    <b v="0"/>
  </r>
  <r>
    <x v="4"/>
    <s v="0112"/>
    <n v="0"/>
    <n v="0"/>
    <n v="2015"/>
    <n v="2000"/>
    <n v="-38012.61"/>
    <n v="0"/>
    <s v="40-R2.5 - Retirement"/>
    <m/>
    <x v="0"/>
    <n v="2015"/>
    <b v="1"/>
  </r>
  <r>
    <x v="4"/>
    <s v="0131"/>
    <n v="0"/>
    <n v="0"/>
    <n v="2011"/>
    <n v="1974"/>
    <n v="-491.18"/>
    <n v="0"/>
    <s v="40-R2.5 - Retirement"/>
    <m/>
    <x v="0"/>
    <n v="2015"/>
    <b v="0"/>
  </r>
  <r>
    <x v="4"/>
    <s v="0131"/>
    <n v="0"/>
    <n v="0"/>
    <n v="2011"/>
    <n v="1975"/>
    <n v="-1.71"/>
    <n v="0"/>
    <s v="40-R2.5 - Retirement"/>
    <m/>
    <x v="0"/>
    <n v="2015"/>
    <b v="0"/>
  </r>
  <r>
    <x v="4"/>
    <s v="0131"/>
    <n v="0"/>
    <n v="0"/>
    <n v="2012"/>
    <n v="1974"/>
    <n v="-514.28"/>
    <n v="0"/>
    <s v="40-R2.5 - Retirement"/>
    <m/>
    <x v="0"/>
    <n v="2015"/>
    <b v="0"/>
  </r>
  <r>
    <x v="4"/>
    <s v="0131"/>
    <n v="0"/>
    <n v="0"/>
    <n v="2012"/>
    <n v="1975"/>
    <n v="-1.8"/>
    <n v="0"/>
    <s v="40-R2.5 - Retirement"/>
    <m/>
    <x v="0"/>
    <n v="2015"/>
    <b v="0"/>
  </r>
  <r>
    <x v="4"/>
    <s v="0131"/>
    <n v="0"/>
    <n v="0"/>
    <n v="2013"/>
    <n v="1974"/>
    <n v="-535.72"/>
    <n v="0"/>
    <s v="40-R2.5 - Retirement"/>
    <m/>
    <x v="0"/>
    <n v="2015"/>
    <b v="0"/>
  </r>
  <r>
    <x v="4"/>
    <s v="0131"/>
    <n v="0"/>
    <n v="0"/>
    <n v="2013"/>
    <n v="1975"/>
    <n v="-1.88"/>
    <n v="0"/>
    <s v="40-R2.5 - Retirement"/>
    <m/>
    <x v="0"/>
    <n v="2015"/>
    <b v="0"/>
  </r>
  <r>
    <x v="4"/>
    <s v="0131"/>
    <n v="0"/>
    <n v="0"/>
    <n v="2014"/>
    <n v="1974"/>
    <n v="-554.79"/>
    <n v="0"/>
    <s v="40-R2.5 - Retirement"/>
    <m/>
    <x v="0"/>
    <n v="2015"/>
    <b v="0"/>
  </r>
  <r>
    <x v="4"/>
    <s v="0131"/>
    <n v="0"/>
    <n v="0"/>
    <n v="2014"/>
    <n v="1975"/>
    <n v="-1.96"/>
    <n v="0"/>
    <s v="40-R2.5 - Retirement"/>
    <m/>
    <x v="0"/>
    <n v="2015"/>
    <b v="0"/>
  </r>
  <r>
    <x v="4"/>
    <s v="0131"/>
    <n v="0"/>
    <n v="0"/>
    <n v="2015"/>
    <n v="1974"/>
    <n v="-9524.23"/>
    <n v="0"/>
    <s v="40-R2.5 - Retirement"/>
    <m/>
    <x v="0"/>
    <n v="2015"/>
    <b v="1"/>
  </r>
  <r>
    <x v="4"/>
    <s v="0131"/>
    <n v="0"/>
    <n v="0"/>
    <n v="2015"/>
    <n v="1975"/>
    <n v="-36.93"/>
    <n v="0"/>
    <s v="40-R2.5 - Retirement"/>
    <m/>
    <x v="0"/>
    <n v="2015"/>
    <b v="1"/>
  </r>
  <r>
    <x v="4"/>
    <s v="0141"/>
    <n v="0"/>
    <n v="0"/>
    <n v="2011"/>
    <n v="1978"/>
    <n v="-58.23"/>
    <n v="0"/>
    <s v="40-R2.5 - Retirement"/>
    <m/>
    <x v="0"/>
    <n v="2015"/>
    <b v="0"/>
  </r>
  <r>
    <x v="4"/>
    <s v="0141"/>
    <n v="0"/>
    <n v="0"/>
    <n v="2011"/>
    <n v="1996"/>
    <n v="-67.89"/>
    <n v="0"/>
    <s v="40-R2.5 - Retirement"/>
    <m/>
    <x v="0"/>
    <n v="2015"/>
    <b v="0"/>
  </r>
  <r>
    <x v="4"/>
    <s v="0141"/>
    <n v="0"/>
    <n v="0"/>
    <n v="2011"/>
    <n v="1999"/>
    <n v="-20.329999999999998"/>
    <n v="0"/>
    <s v="40-R2.5 - Retirement"/>
    <m/>
    <x v="0"/>
    <n v="2015"/>
    <b v="0"/>
  </r>
  <r>
    <x v="4"/>
    <s v="0141"/>
    <n v="0"/>
    <n v="0"/>
    <n v="2011"/>
    <n v="2002"/>
    <n v="-61.53"/>
    <n v="0"/>
    <s v="40-R2.5 - Retirement"/>
    <m/>
    <x v="0"/>
    <n v="2015"/>
    <b v="0"/>
  </r>
  <r>
    <x v="4"/>
    <s v="0141"/>
    <n v="0"/>
    <n v="0"/>
    <n v="2011"/>
    <n v="2003"/>
    <n v="-107.38"/>
    <n v="0"/>
    <s v="40-R2.5 - Retirement"/>
    <m/>
    <x v="0"/>
    <n v="2015"/>
    <b v="0"/>
  </r>
  <r>
    <x v="4"/>
    <s v="0141"/>
    <n v="0"/>
    <n v="0"/>
    <n v="2011"/>
    <n v="2009"/>
    <n v="-26.78"/>
    <n v="0"/>
    <s v="40-R2.5 - Retirement"/>
    <m/>
    <x v="0"/>
    <n v="2015"/>
    <b v="0"/>
  </r>
  <r>
    <x v="4"/>
    <s v="0141"/>
    <n v="0"/>
    <n v="0"/>
    <n v="2012"/>
    <n v="1978"/>
    <n v="-61.85"/>
    <n v="0"/>
    <s v="40-R2.5 - Retirement"/>
    <m/>
    <x v="0"/>
    <n v="2015"/>
    <b v="0"/>
  </r>
  <r>
    <x v="4"/>
    <s v="0141"/>
    <n v="0"/>
    <n v="0"/>
    <n v="2012"/>
    <n v="1996"/>
    <n v="-74.010000000000005"/>
    <n v="0"/>
    <s v="40-R2.5 - Retirement"/>
    <m/>
    <x v="0"/>
    <n v="2015"/>
    <b v="0"/>
  </r>
  <r>
    <x v="4"/>
    <s v="0141"/>
    <n v="0"/>
    <n v="0"/>
    <n v="2012"/>
    <n v="1999"/>
    <n v="-22.26"/>
    <n v="0"/>
    <s v="40-R2.5 - Retirement"/>
    <m/>
    <x v="0"/>
    <n v="2015"/>
    <b v="0"/>
  </r>
  <r>
    <x v="4"/>
    <s v="0141"/>
    <n v="0"/>
    <n v="0"/>
    <n v="2012"/>
    <n v="2002"/>
    <n v="-67.650000000000006"/>
    <n v="0"/>
    <s v="40-R2.5 - Retirement"/>
    <m/>
    <x v="0"/>
    <n v="2015"/>
    <b v="0"/>
  </r>
  <r>
    <x v="4"/>
    <s v="0141"/>
    <n v="0"/>
    <n v="0"/>
    <n v="2012"/>
    <n v="2003"/>
    <n v="-118.18"/>
    <n v="0"/>
    <s v="40-R2.5 - Retirement"/>
    <m/>
    <x v="0"/>
    <n v="2015"/>
    <b v="0"/>
  </r>
  <r>
    <x v="4"/>
    <s v="0141"/>
    <n v="0"/>
    <n v="0"/>
    <n v="2012"/>
    <n v="2009"/>
    <n v="-29.63"/>
    <n v="0"/>
    <s v="40-R2.5 - Retirement"/>
    <m/>
    <x v="0"/>
    <n v="2015"/>
    <b v="0"/>
  </r>
  <r>
    <x v="4"/>
    <s v="0141"/>
    <n v="0"/>
    <n v="0"/>
    <n v="2013"/>
    <n v="1978"/>
    <n v="-65.510000000000005"/>
    <n v="0"/>
    <s v="40-R2.5 - Retirement"/>
    <m/>
    <x v="0"/>
    <n v="2015"/>
    <b v="0"/>
  </r>
  <r>
    <x v="4"/>
    <s v="0141"/>
    <n v="0"/>
    <n v="0"/>
    <n v="2013"/>
    <n v="1996"/>
    <n v="-80.55"/>
    <n v="0"/>
    <s v="40-R2.5 - Retirement"/>
    <m/>
    <x v="0"/>
    <n v="2015"/>
    <b v="0"/>
  </r>
  <r>
    <x v="4"/>
    <s v="0141"/>
    <n v="0"/>
    <n v="0"/>
    <n v="2013"/>
    <n v="1999"/>
    <n v="-24.34"/>
    <n v="0"/>
    <s v="40-R2.5 - Retirement"/>
    <m/>
    <x v="0"/>
    <n v="2015"/>
    <b v="0"/>
  </r>
  <r>
    <x v="4"/>
    <s v="0141"/>
    <n v="0"/>
    <n v="0"/>
    <n v="2013"/>
    <n v="2002"/>
    <n v="-74.27"/>
    <n v="0"/>
    <s v="40-R2.5 - Retirement"/>
    <m/>
    <x v="0"/>
    <n v="2015"/>
    <b v="0"/>
  </r>
  <r>
    <x v="4"/>
    <s v="0141"/>
    <n v="0"/>
    <n v="0"/>
    <n v="2013"/>
    <n v="2003"/>
    <n v="-129.93"/>
    <n v="0"/>
    <s v="40-R2.5 - Retirement"/>
    <m/>
    <x v="0"/>
    <n v="2015"/>
    <b v="0"/>
  </r>
  <r>
    <x v="4"/>
    <s v="0141"/>
    <n v="0"/>
    <n v="0"/>
    <n v="2013"/>
    <n v="2009"/>
    <n v="-32.78"/>
    <n v="0"/>
    <s v="40-R2.5 - Retirement"/>
    <m/>
    <x v="0"/>
    <n v="2015"/>
    <b v="0"/>
  </r>
  <r>
    <x v="4"/>
    <s v="0141"/>
    <n v="0"/>
    <n v="0"/>
    <n v="2014"/>
    <n v="1978"/>
    <n v="-69.16"/>
    <n v="0"/>
    <s v="40-R2.5 - Retirement"/>
    <m/>
    <x v="0"/>
    <n v="2015"/>
    <b v="0"/>
  </r>
  <r>
    <x v="4"/>
    <s v="0141"/>
    <n v="0"/>
    <n v="0"/>
    <n v="2014"/>
    <n v="1996"/>
    <n v="-87.54"/>
    <n v="0"/>
    <s v="40-R2.5 - Retirement"/>
    <m/>
    <x v="0"/>
    <n v="2015"/>
    <b v="0"/>
  </r>
  <r>
    <x v="4"/>
    <s v="0141"/>
    <n v="0"/>
    <n v="0"/>
    <n v="2014"/>
    <n v="1999"/>
    <n v="-26.57"/>
    <n v="0"/>
    <s v="40-R2.5 - Retirement"/>
    <m/>
    <x v="0"/>
    <n v="2015"/>
    <b v="0"/>
  </r>
  <r>
    <x v="4"/>
    <s v="0141"/>
    <n v="0"/>
    <n v="0"/>
    <n v="2014"/>
    <n v="2002"/>
    <n v="-81.44"/>
    <n v="0"/>
    <s v="40-R2.5 - Retirement"/>
    <m/>
    <x v="0"/>
    <n v="2015"/>
    <b v="0"/>
  </r>
  <r>
    <x v="4"/>
    <s v="0141"/>
    <n v="0"/>
    <n v="0"/>
    <n v="2014"/>
    <n v="2003"/>
    <n v="-142.65"/>
    <n v="0"/>
    <s v="40-R2.5 - Retirement"/>
    <m/>
    <x v="0"/>
    <n v="2015"/>
    <b v="0"/>
  </r>
  <r>
    <x v="4"/>
    <s v="0141"/>
    <n v="0"/>
    <n v="0"/>
    <n v="2014"/>
    <n v="2009"/>
    <n v="-36.22"/>
    <n v="0"/>
    <s v="40-R2.5 - Retirement"/>
    <m/>
    <x v="0"/>
    <n v="2015"/>
    <b v="0"/>
  </r>
  <r>
    <x v="4"/>
    <s v="0141"/>
    <n v="0"/>
    <n v="0"/>
    <n v="2015"/>
    <n v="1978"/>
    <n v="-1720.79"/>
    <n v="0"/>
    <s v="40-R2.5 - Retirement"/>
    <m/>
    <x v="0"/>
    <n v="2015"/>
    <b v="1"/>
  </r>
  <r>
    <x v="4"/>
    <s v="0141"/>
    <n v="0"/>
    <n v="0"/>
    <n v="2015"/>
    <n v="1996"/>
    <n v="-11014.01"/>
    <n v="0"/>
    <s v="40-R2.5 - Retirement"/>
    <m/>
    <x v="0"/>
    <n v="2015"/>
    <b v="1"/>
  </r>
  <r>
    <x v="4"/>
    <s v="0141"/>
    <n v="0"/>
    <n v="0"/>
    <n v="2015"/>
    <n v="1999"/>
    <n v="-4404.9399999999996"/>
    <n v="0"/>
    <s v="40-R2.5 - Retirement"/>
    <m/>
    <x v="0"/>
    <n v="2015"/>
    <b v="1"/>
  </r>
  <r>
    <x v="4"/>
    <s v="0141"/>
    <n v="0"/>
    <n v="0"/>
    <n v="2015"/>
    <n v="2002"/>
    <n v="-17942.78"/>
    <n v="0"/>
    <s v="40-R2.5 - Retirement"/>
    <m/>
    <x v="0"/>
    <n v="2015"/>
    <b v="1"/>
  </r>
  <r>
    <x v="4"/>
    <s v="0141"/>
    <n v="0"/>
    <n v="0"/>
    <n v="2015"/>
    <n v="2003"/>
    <n v="-34618.910000000003"/>
    <n v="0"/>
    <s v="40-R2.5 - Retirement"/>
    <m/>
    <x v="0"/>
    <n v="2015"/>
    <b v="1"/>
  </r>
  <r>
    <x v="4"/>
    <s v="0141"/>
    <n v="0"/>
    <n v="0"/>
    <n v="2015"/>
    <n v="2009"/>
    <n v="-15980.92"/>
    <n v="0"/>
    <s v="40-R2.5 - Retirement"/>
    <m/>
    <x v="0"/>
    <n v="2015"/>
    <b v="1"/>
  </r>
  <r>
    <x v="4"/>
    <s v="0142"/>
    <n v="0"/>
    <n v="0"/>
    <n v="2011"/>
    <n v="1976"/>
    <n v="-82.09"/>
    <n v="0"/>
    <s v="40-R2.5 - Retirement"/>
    <m/>
    <x v="0"/>
    <n v="2015"/>
    <b v="0"/>
  </r>
  <r>
    <x v="4"/>
    <s v="0142"/>
    <n v="0"/>
    <n v="0"/>
    <n v="2011"/>
    <n v="1977"/>
    <n v="-34.69"/>
    <n v="0"/>
    <s v="40-R2.5 - Retirement"/>
    <m/>
    <x v="0"/>
    <n v="2015"/>
    <b v="0"/>
  </r>
  <r>
    <x v="4"/>
    <s v="0142"/>
    <n v="0"/>
    <n v="0"/>
    <n v="2011"/>
    <n v="1978"/>
    <n v="-53.56"/>
    <n v="0"/>
    <s v="40-R2.5 - Retirement"/>
    <m/>
    <x v="0"/>
    <n v="2015"/>
    <b v="0"/>
  </r>
  <r>
    <x v="4"/>
    <s v="0142"/>
    <n v="0"/>
    <n v="0"/>
    <n v="2011"/>
    <n v="1980"/>
    <n v="-30.73"/>
    <n v="0"/>
    <s v="40-R2.5 - Retirement"/>
    <m/>
    <x v="0"/>
    <n v="2015"/>
    <b v="0"/>
  </r>
  <r>
    <x v="4"/>
    <s v="0142"/>
    <n v="0"/>
    <n v="0"/>
    <n v="2012"/>
    <n v="1976"/>
    <n v="-86.66"/>
    <n v="0"/>
    <s v="40-R2.5 - Retirement"/>
    <m/>
    <x v="0"/>
    <n v="2015"/>
    <b v="0"/>
  </r>
  <r>
    <x v="4"/>
    <s v="0142"/>
    <n v="0"/>
    <n v="0"/>
    <n v="2012"/>
    <n v="1977"/>
    <n v="-36.74"/>
    <n v="0"/>
    <s v="40-R2.5 - Retirement"/>
    <m/>
    <x v="0"/>
    <n v="2015"/>
    <b v="0"/>
  </r>
  <r>
    <x v="4"/>
    <s v="0142"/>
    <n v="0"/>
    <n v="0"/>
    <n v="2012"/>
    <n v="1978"/>
    <n v="-56.89"/>
    <n v="0"/>
    <s v="40-R2.5 - Retirement"/>
    <m/>
    <x v="0"/>
    <n v="2015"/>
    <b v="0"/>
  </r>
  <r>
    <x v="4"/>
    <s v="0142"/>
    <n v="0"/>
    <n v="0"/>
    <n v="2012"/>
    <n v="1980"/>
    <n v="-32.770000000000003"/>
    <n v="0"/>
    <s v="40-R2.5 - Retirement"/>
    <m/>
    <x v="0"/>
    <n v="2015"/>
    <b v="0"/>
  </r>
  <r>
    <x v="4"/>
    <s v="0142"/>
    <n v="0"/>
    <n v="0"/>
    <n v="2013"/>
    <n v="1976"/>
    <n v="-91.15"/>
    <n v="0"/>
    <s v="40-R2.5 - Retirement"/>
    <m/>
    <x v="0"/>
    <n v="2015"/>
    <b v="0"/>
  </r>
  <r>
    <x v="4"/>
    <s v="0142"/>
    <n v="0"/>
    <n v="0"/>
    <n v="2013"/>
    <n v="1977"/>
    <n v="-38.79"/>
    <n v="0"/>
    <s v="40-R2.5 - Retirement"/>
    <m/>
    <x v="0"/>
    <n v="2015"/>
    <b v="0"/>
  </r>
  <r>
    <x v="4"/>
    <s v="0142"/>
    <n v="0"/>
    <n v="0"/>
    <n v="2013"/>
    <n v="1978"/>
    <n v="-60.25"/>
    <n v="0"/>
    <s v="40-R2.5 - Retirement"/>
    <m/>
    <x v="0"/>
    <n v="2015"/>
    <b v="0"/>
  </r>
  <r>
    <x v="4"/>
    <s v="0142"/>
    <n v="0"/>
    <n v="0"/>
    <n v="2013"/>
    <n v="1980"/>
    <n v="-34.880000000000003"/>
    <n v="0"/>
    <s v="40-R2.5 - Retirement"/>
    <m/>
    <x v="0"/>
    <n v="2015"/>
    <b v="0"/>
  </r>
  <r>
    <x v="4"/>
    <s v="0142"/>
    <n v="0"/>
    <n v="0"/>
    <n v="2014"/>
    <n v="1976"/>
    <n v="-95.44"/>
    <n v="0"/>
    <s v="40-R2.5 - Retirement"/>
    <m/>
    <x v="0"/>
    <n v="2015"/>
    <b v="0"/>
  </r>
  <r>
    <x v="4"/>
    <s v="0142"/>
    <n v="0"/>
    <n v="0"/>
    <n v="2014"/>
    <n v="1977"/>
    <n v="-40.79"/>
    <n v="0"/>
    <s v="40-R2.5 - Retirement"/>
    <m/>
    <x v="0"/>
    <n v="2015"/>
    <b v="0"/>
  </r>
  <r>
    <x v="4"/>
    <s v="0142"/>
    <n v="0"/>
    <n v="0"/>
    <n v="2014"/>
    <n v="1978"/>
    <n v="-63.61"/>
    <n v="0"/>
    <s v="40-R2.5 - Retirement"/>
    <m/>
    <x v="0"/>
    <n v="2015"/>
    <b v="0"/>
  </r>
  <r>
    <x v="4"/>
    <s v="0142"/>
    <n v="0"/>
    <n v="0"/>
    <n v="2014"/>
    <n v="1980"/>
    <n v="-37.049999999999997"/>
    <n v="0"/>
    <s v="40-R2.5 - Retirement"/>
    <m/>
    <x v="0"/>
    <n v="2015"/>
    <b v="0"/>
  </r>
  <r>
    <x v="4"/>
    <s v="0142"/>
    <n v="0"/>
    <n v="0"/>
    <n v="2015"/>
    <n v="1976"/>
    <n v="-1969.78"/>
    <n v="0"/>
    <s v="40-R2.5 - Retirement"/>
    <m/>
    <x v="0"/>
    <n v="2015"/>
    <b v="1"/>
  </r>
  <r>
    <x v="4"/>
    <s v="0142"/>
    <n v="0"/>
    <n v="0"/>
    <n v="2015"/>
    <n v="1977"/>
    <n v="-924.25"/>
    <n v="0"/>
    <s v="40-R2.5 - Retirement"/>
    <m/>
    <x v="0"/>
    <n v="2015"/>
    <b v="1"/>
  </r>
  <r>
    <x v="4"/>
    <s v="0142"/>
    <n v="0"/>
    <n v="0"/>
    <n v="2015"/>
    <n v="1978"/>
    <n v="-1582.74"/>
    <n v="0"/>
    <s v="40-R2.5 - Retirement"/>
    <m/>
    <x v="0"/>
    <n v="2015"/>
    <b v="1"/>
  </r>
  <r>
    <x v="4"/>
    <s v="0142"/>
    <n v="0"/>
    <n v="0"/>
    <n v="2015"/>
    <n v="1980"/>
    <n v="-1111.44"/>
    <n v="0"/>
    <s v="40-R2.5 - Retirement"/>
    <m/>
    <x v="0"/>
    <n v="2015"/>
    <b v="1"/>
  </r>
  <r>
    <x v="4"/>
    <s v="0151"/>
    <n v="0"/>
    <n v="0"/>
    <n v="2011"/>
    <n v="2002"/>
    <n v="-144.71"/>
    <n v="0"/>
    <s v="40-R2.5 - Retirement"/>
    <m/>
    <x v="0"/>
    <n v="2015"/>
    <b v="0"/>
  </r>
  <r>
    <x v="4"/>
    <s v="0151"/>
    <n v="0"/>
    <n v="0"/>
    <n v="2011"/>
    <n v="2003"/>
    <n v="-116.19"/>
    <n v="0"/>
    <s v="40-R2.5 - Retirement"/>
    <m/>
    <x v="0"/>
    <n v="2015"/>
    <b v="0"/>
  </r>
  <r>
    <x v="4"/>
    <s v="0151"/>
    <n v="0"/>
    <n v="0"/>
    <n v="2011"/>
    <n v="2009"/>
    <n v="-26.78"/>
    <n v="0"/>
    <s v="40-R2.5 - Retirement"/>
    <m/>
    <x v="0"/>
    <n v="2015"/>
    <b v="0"/>
  </r>
  <r>
    <x v="4"/>
    <s v="0151"/>
    <n v="0"/>
    <n v="0"/>
    <n v="2012"/>
    <n v="2002"/>
    <n v="-159.1"/>
    <n v="0"/>
    <s v="40-R2.5 - Retirement"/>
    <m/>
    <x v="0"/>
    <n v="2015"/>
    <b v="0"/>
  </r>
  <r>
    <x v="4"/>
    <s v="0151"/>
    <n v="0"/>
    <n v="0"/>
    <n v="2012"/>
    <n v="2003"/>
    <n v="-127.88"/>
    <n v="0"/>
    <s v="40-R2.5 - Retirement"/>
    <m/>
    <x v="0"/>
    <n v="2015"/>
    <b v="0"/>
  </r>
  <r>
    <x v="4"/>
    <s v="0151"/>
    <n v="0"/>
    <n v="0"/>
    <n v="2012"/>
    <n v="2009"/>
    <n v="-29.63"/>
    <n v="0"/>
    <s v="40-R2.5 - Retirement"/>
    <m/>
    <x v="0"/>
    <n v="2015"/>
    <b v="0"/>
  </r>
  <r>
    <x v="4"/>
    <s v="0151"/>
    <n v="0"/>
    <n v="0"/>
    <n v="2013"/>
    <n v="2002"/>
    <n v="-174.67"/>
    <n v="0"/>
    <s v="40-R2.5 - Retirement"/>
    <m/>
    <x v="0"/>
    <n v="2015"/>
    <b v="0"/>
  </r>
  <r>
    <x v="4"/>
    <s v="0151"/>
    <n v="0"/>
    <n v="0"/>
    <n v="2013"/>
    <n v="2003"/>
    <n v="-140.59"/>
    <n v="0"/>
    <s v="40-R2.5 - Retirement"/>
    <m/>
    <x v="0"/>
    <n v="2015"/>
    <b v="0"/>
  </r>
  <r>
    <x v="4"/>
    <s v="0151"/>
    <n v="0"/>
    <n v="0"/>
    <n v="2013"/>
    <n v="2009"/>
    <n v="-32.78"/>
    <n v="0"/>
    <s v="40-R2.5 - Retirement"/>
    <m/>
    <x v="0"/>
    <n v="2015"/>
    <b v="0"/>
  </r>
  <r>
    <x v="4"/>
    <s v="0151"/>
    <n v="0"/>
    <n v="0"/>
    <n v="2014"/>
    <n v="2002"/>
    <n v="-191.54"/>
    <n v="0"/>
    <s v="40-R2.5 - Retirement"/>
    <m/>
    <x v="0"/>
    <n v="2015"/>
    <b v="0"/>
  </r>
  <r>
    <x v="4"/>
    <s v="0151"/>
    <n v="0"/>
    <n v="0"/>
    <n v="2014"/>
    <n v="2003"/>
    <n v="-154.36000000000001"/>
    <n v="0"/>
    <s v="40-R2.5 - Retirement"/>
    <m/>
    <x v="0"/>
    <n v="2015"/>
    <b v="0"/>
  </r>
  <r>
    <x v="4"/>
    <s v="0151"/>
    <n v="0"/>
    <n v="0"/>
    <n v="2014"/>
    <n v="2009"/>
    <n v="-36.22"/>
    <n v="0"/>
    <s v="40-R2.5 - Retirement"/>
    <m/>
    <x v="0"/>
    <n v="2015"/>
    <b v="0"/>
  </r>
  <r>
    <x v="4"/>
    <s v="0151"/>
    <n v="0"/>
    <n v="0"/>
    <n v="2015"/>
    <n v="2002"/>
    <n v="-42197.47"/>
    <n v="0"/>
    <s v="40-R2.5 - Retirement"/>
    <m/>
    <x v="0"/>
    <n v="2015"/>
    <b v="1"/>
  </r>
  <r>
    <x v="4"/>
    <s v="0151"/>
    <n v="0"/>
    <n v="0"/>
    <n v="2015"/>
    <n v="2003"/>
    <n v="-37459.49"/>
    <n v="0"/>
    <s v="40-R2.5 - Retirement"/>
    <m/>
    <x v="0"/>
    <n v="2015"/>
    <b v="1"/>
  </r>
  <r>
    <x v="4"/>
    <s v="0151"/>
    <n v="0"/>
    <n v="0"/>
    <n v="2015"/>
    <n v="2009"/>
    <n v="-15980.92"/>
    <n v="0"/>
    <s v="40-R2.5 - Retirement"/>
    <m/>
    <x v="0"/>
    <n v="2015"/>
    <b v="1"/>
  </r>
  <r>
    <x v="4"/>
    <s v="0152"/>
    <n v="0"/>
    <n v="0"/>
    <n v="2011"/>
    <n v="1978"/>
    <n v="-36.18"/>
    <n v="0"/>
    <s v="40-R2.5 - Retirement"/>
    <m/>
    <x v="0"/>
    <n v="2015"/>
    <b v="0"/>
  </r>
  <r>
    <x v="4"/>
    <s v="0152"/>
    <n v="0"/>
    <n v="0"/>
    <n v="2011"/>
    <n v="1979"/>
    <n v="-0.15"/>
    <n v="0"/>
    <s v="40-R2.5 - Retirement"/>
    <m/>
    <x v="0"/>
    <n v="2015"/>
    <b v="0"/>
  </r>
  <r>
    <x v="4"/>
    <s v="0152"/>
    <n v="0"/>
    <n v="0"/>
    <n v="2011"/>
    <n v="1980"/>
    <n v="-0.14000000000000001"/>
    <n v="0"/>
    <s v="40-R2.5 - Retirement"/>
    <m/>
    <x v="0"/>
    <n v="2015"/>
    <b v="0"/>
  </r>
  <r>
    <x v="4"/>
    <s v="0152"/>
    <n v="0"/>
    <n v="0"/>
    <n v="2011"/>
    <n v="1981"/>
    <n v="-745.25"/>
    <n v="0"/>
    <s v="40-R2.5 - Retirement"/>
    <m/>
    <x v="0"/>
    <n v="2015"/>
    <b v="0"/>
  </r>
  <r>
    <x v="4"/>
    <s v="0152"/>
    <n v="0"/>
    <n v="0"/>
    <n v="2011"/>
    <n v="1982"/>
    <n v="-263.39999999999998"/>
    <n v="0"/>
    <s v="40-R2.5 - Retirement"/>
    <m/>
    <x v="0"/>
    <n v="2015"/>
    <b v="0"/>
  </r>
  <r>
    <x v="4"/>
    <s v="0152"/>
    <n v="0"/>
    <n v="0"/>
    <n v="2011"/>
    <n v="1983"/>
    <n v="-4.91"/>
    <n v="0"/>
    <s v="40-R2.5 - Retirement"/>
    <m/>
    <x v="0"/>
    <n v="2015"/>
    <b v="0"/>
  </r>
  <r>
    <x v="4"/>
    <s v="0152"/>
    <n v="0"/>
    <n v="0"/>
    <n v="2012"/>
    <n v="1978"/>
    <n v="-38.42"/>
    <n v="0"/>
    <s v="40-R2.5 - Retirement"/>
    <m/>
    <x v="0"/>
    <n v="2015"/>
    <b v="0"/>
  </r>
  <r>
    <x v="4"/>
    <s v="0152"/>
    <n v="0"/>
    <n v="0"/>
    <n v="2012"/>
    <n v="1979"/>
    <n v="-0.16"/>
    <n v="0"/>
    <s v="40-R2.5 - Retirement"/>
    <m/>
    <x v="0"/>
    <n v="2015"/>
    <b v="0"/>
  </r>
  <r>
    <x v="4"/>
    <s v="0152"/>
    <n v="0"/>
    <n v="0"/>
    <n v="2012"/>
    <n v="1980"/>
    <n v="-0.15"/>
    <n v="0"/>
    <s v="40-R2.5 - Retirement"/>
    <m/>
    <x v="0"/>
    <n v="2015"/>
    <b v="0"/>
  </r>
  <r>
    <x v="4"/>
    <s v="0152"/>
    <n v="0"/>
    <n v="0"/>
    <n v="2012"/>
    <n v="1981"/>
    <n v="-796.03"/>
    <n v="0"/>
    <s v="40-R2.5 - Retirement"/>
    <m/>
    <x v="0"/>
    <n v="2015"/>
    <b v="0"/>
  </r>
  <r>
    <x v="4"/>
    <s v="0152"/>
    <n v="0"/>
    <n v="0"/>
    <n v="2012"/>
    <n v="1982"/>
    <n v="-281.74"/>
    <n v="0"/>
    <s v="40-R2.5 - Retirement"/>
    <m/>
    <x v="0"/>
    <n v="2015"/>
    <b v="0"/>
  </r>
  <r>
    <x v="4"/>
    <s v="0152"/>
    <n v="0"/>
    <n v="0"/>
    <n v="2012"/>
    <n v="1983"/>
    <n v="-5.26"/>
    <n v="0"/>
    <s v="40-R2.5 - Retirement"/>
    <m/>
    <x v="0"/>
    <n v="2015"/>
    <b v="0"/>
  </r>
  <r>
    <x v="4"/>
    <s v="0152"/>
    <n v="0"/>
    <n v="0"/>
    <n v="2013"/>
    <n v="1978"/>
    <n v="-40.700000000000003"/>
    <n v="0"/>
    <s v="40-R2.5 - Retirement"/>
    <m/>
    <x v="0"/>
    <n v="2015"/>
    <b v="0"/>
  </r>
  <r>
    <x v="4"/>
    <s v="0152"/>
    <n v="0"/>
    <n v="0"/>
    <n v="2013"/>
    <n v="1979"/>
    <n v="-0.17"/>
    <n v="0"/>
    <s v="40-R2.5 - Retirement"/>
    <m/>
    <x v="0"/>
    <n v="2015"/>
    <b v="0"/>
  </r>
  <r>
    <x v="4"/>
    <s v="0152"/>
    <n v="0"/>
    <n v="0"/>
    <n v="2013"/>
    <n v="1980"/>
    <n v="-0.16"/>
    <n v="0"/>
    <s v="40-R2.5 - Retirement"/>
    <m/>
    <x v="0"/>
    <n v="2015"/>
    <b v="0"/>
  </r>
  <r>
    <x v="4"/>
    <s v="0152"/>
    <n v="0"/>
    <n v="0"/>
    <n v="2013"/>
    <n v="1981"/>
    <n v="-848.93"/>
    <n v="0"/>
    <s v="40-R2.5 - Retirement"/>
    <m/>
    <x v="0"/>
    <n v="2015"/>
    <b v="0"/>
  </r>
  <r>
    <x v="4"/>
    <s v="0152"/>
    <n v="0"/>
    <n v="0"/>
    <n v="2013"/>
    <n v="1982"/>
    <n v="-300.94"/>
    <n v="0"/>
    <s v="40-R2.5 - Retirement"/>
    <m/>
    <x v="0"/>
    <n v="2015"/>
    <b v="0"/>
  </r>
  <r>
    <x v="4"/>
    <s v="0152"/>
    <n v="0"/>
    <n v="0"/>
    <n v="2013"/>
    <n v="1983"/>
    <n v="-5.62"/>
    <n v="0"/>
    <s v="40-R2.5 - Retirement"/>
    <m/>
    <x v="0"/>
    <n v="2015"/>
    <b v="0"/>
  </r>
  <r>
    <x v="4"/>
    <s v="0152"/>
    <n v="0"/>
    <n v="0"/>
    <n v="2014"/>
    <n v="1978"/>
    <n v="-42.96"/>
    <n v="0"/>
    <s v="40-R2.5 - Retirement"/>
    <m/>
    <x v="0"/>
    <n v="2015"/>
    <b v="0"/>
  </r>
  <r>
    <x v="4"/>
    <s v="0152"/>
    <n v="0"/>
    <n v="0"/>
    <n v="2014"/>
    <n v="1979"/>
    <n v="-0.18"/>
    <n v="0"/>
    <s v="40-R2.5 - Retirement"/>
    <m/>
    <x v="0"/>
    <n v="2015"/>
    <b v="0"/>
  </r>
  <r>
    <x v="4"/>
    <s v="0152"/>
    <n v="0"/>
    <n v="0"/>
    <n v="2014"/>
    <n v="1980"/>
    <n v="-0.17"/>
    <n v="0"/>
    <s v="40-R2.5 - Retirement"/>
    <m/>
    <x v="0"/>
    <n v="2015"/>
    <b v="0"/>
  </r>
  <r>
    <x v="4"/>
    <s v="0152"/>
    <n v="0"/>
    <n v="0"/>
    <n v="2014"/>
    <n v="1981"/>
    <n v="-903.63"/>
    <n v="0"/>
    <s v="40-R2.5 - Retirement"/>
    <m/>
    <x v="0"/>
    <n v="2015"/>
    <b v="0"/>
  </r>
  <r>
    <x v="4"/>
    <s v="0152"/>
    <n v="0"/>
    <n v="0"/>
    <n v="2014"/>
    <n v="1982"/>
    <n v="-320.94"/>
    <n v="0"/>
    <s v="40-R2.5 - Retirement"/>
    <m/>
    <x v="0"/>
    <n v="2015"/>
    <b v="0"/>
  </r>
  <r>
    <x v="4"/>
    <s v="0152"/>
    <n v="0"/>
    <n v="0"/>
    <n v="2014"/>
    <n v="1983"/>
    <n v="-6.01"/>
    <n v="0"/>
    <s v="40-R2.5 - Retirement"/>
    <m/>
    <x v="0"/>
    <n v="2015"/>
    <b v="0"/>
  </r>
  <r>
    <x v="4"/>
    <s v="0152"/>
    <n v="0"/>
    <n v="0"/>
    <n v="2015"/>
    <n v="1978"/>
    <n v="-1069.05"/>
    <n v="0"/>
    <s v="40-R2.5 - Retirement"/>
    <m/>
    <x v="0"/>
    <n v="2015"/>
    <b v="1"/>
  </r>
  <r>
    <x v="4"/>
    <s v="0152"/>
    <n v="0"/>
    <n v="0"/>
    <n v="2015"/>
    <n v="1979"/>
    <n v="-5.0199999999999996"/>
    <n v="0"/>
    <s v="40-R2.5 - Retirement"/>
    <m/>
    <x v="0"/>
    <n v="2015"/>
    <b v="1"/>
  </r>
  <r>
    <x v="4"/>
    <s v="0152"/>
    <n v="0"/>
    <n v="0"/>
    <n v="2015"/>
    <n v="1980"/>
    <n v="-5.01"/>
    <n v="0"/>
    <s v="40-R2.5 - Retirement"/>
    <m/>
    <x v="0"/>
    <n v="2015"/>
    <b v="1"/>
  </r>
  <r>
    <x v="4"/>
    <s v="0152"/>
    <n v="0"/>
    <n v="0"/>
    <n v="2015"/>
    <n v="1981"/>
    <n v="-29751.21"/>
    <n v="0"/>
    <s v="40-R2.5 - Retirement"/>
    <m/>
    <x v="0"/>
    <n v="2015"/>
    <b v="1"/>
  </r>
  <r>
    <x v="4"/>
    <s v="0152"/>
    <n v="0"/>
    <n v="0"/>
    <n v="2015"/>
    <n v="1982"/>
    <n v="-11589.2"/>
    <n v="0"/>
    <s v="40-R2.5 - Retirement"/>
    <m/>
    <x v="0"/>
    <n v="2015"/>
    <b v="1"/>
  </r>
  <r>
    <x v="4"/>
    <s v="0152"/>
    <n v="0"/>
    <n v="0"/>
    <n v="2015"/>
    <n v="1983"/>
    <n v="-237.78"/>
    <n v="0"/>
    <s v="40-R2.5 - Retirement"/>
    <m/>
    <x v="0"/>
    <n v="2015"/>
    <b v="1"/>
  </r>
  <r>
    <x v="4"/>
    <s v="0161"/>
    <n v="0"/>
    <n v="0"/>
    <n v="2011"/>
    <n v="1973"/>
    <n v="-1398.51"/>
    <n v="0"/>
    <s v="40-R2.5 - Retirement"/>
    <m/>
    <x v="0"/>
    <n v="2015"/>
    <b v="0"/>
  </r>
  <r>
    <x v="4"/>
    <s v="0161"/>
    <n v="0"/>
    <n v="0"/>
    <n v="2011"/>
    <n v="1974"/>
    <n v="-307.64"/>
    <n v="0"/>
    <s v="40-R2.5 - Retirement"/>
    <m/>
    <x v="0"/>
    <n v="2015"/>
    <b v="0"/>
  </r>
  <r>
    <x v="4"/>
    <s v="0161"/>
    <n v="0"/>
    <n v="0"/>
    <n v="2011"/>
    <n v="1975"/>
    <n v="-601.74"/>
    <n v="0"/>
    <s v="40-R2.5 - Retirement"/>
    <m/>
    <x v="0"/>
    <n v="2015"/>
    <b v="0"/>
  </r>
  <r>
    <x v="4"/>
    <s v="0161"/>
    <n v="0"/>
    <n v="0"/>
    <n v="2011"/>
    <n v="1976"/>
    <n v="-46.18"/>
    <n v="0"/>
    <s v="40-R2.5 - Retirement"/>
    <m/>
    <x v="0"/>
    <n v="2015"/>
    <b v="0"/>
  </r>
  <r>
    <x v="4"/>
    <s v="0161"/>
    <n v="0"/>
    <n v="0"/>
    <n v="2011"/>
    <n v="1977"/>
    <n v="-1047.2"/>
    <n v="0"/>
    <s v="40-R2.5 - Retirement"/>
    <m/>
    <x v="0"/>
    <n v="2015"/>
    <b v="0"/>
  </r>
  <r>
    <x v="4"/>
    <s v="0161"/>
    <n v="0"/>
    <n v="0"/>
    <n v="2011"/>
    <n v="1978"/>
    <n v="-798.81"/>
    <n v="0"/>
    <s v="40-R2.5 - Retirement"/>
    <m/>
    <x v="0"/>
    <n v="2015"/>
    <b v="0"/>
  </r>
  <r>
    <x v="4"/>
    <s v="0161"/>
    <n v="0"/>
    <n v="0"/>
    <n v="2011"/>
    <n v="1979"/>
    <n v="-600.87"/>
    <n v="0"/>
    <s v="40-R2.5 - Retirement"/>
    <m/>
    <x v="0"/>
    <n v="2015"/>
    <b v="0"/>
  </r>
  <r>
    <x v="4"/>
    <s v="0161"/>
    <n v="0"/>
    <n v="0"/>
    <n v="2011"/>
    <n v="1980"/>
    <n v="-1059.04"/>
    <n v="0"/>
    <s v="40-R2.5 - Retirement"/>
    <m/>
    <x v="0"/>
    <n v="2015"/>
    <b v="0"/>
  </r>
  <r>
    <x v="4"/>
    <s v="0161"/>
    <n v="0"/>
    <n v="0"/>
    <n v="2011"/>
    <n v="1981"/>
    <n v="-1182.56"/>
    <n v="0"/>
    <s v="40-R2.5 - Retirement"/>
    <m/>
    <x v="0"/>
    <n v="2015"/>
    <b v="0"/>
  </r>
  <r>
    <x v="4"/>
    <s v="0161"/>
    <n v="0"/>
    <n v="0"/>
    <n v="2011"/>
    <n v="1982"/>
    <n v="-400.98"/>
    <n v="0"/>
    <s v="40-R2.5 - Retirement"/>
    <m/>
    <x v="0"/>
    <n v="2015"/>
    <b v="0"/>
  </r>
  <r>
    <x v="4"/>
    <s v="0161"/>
    <n v="0"/>
    <n v="0"/>
    <n v="2011"/>
    <n v="1983"/>
    <n v="-290.95"/>
    <n v="0"/>
    <s v="40-R2.5 - Retirement"/>
    <m/>
    <x v="0"/>
    <n v="2015"/>
    <b v="0"/>
  </r>
  <r>
    <x v="4"/>
    <s v="0161"/>
    <n v="0"/>
    <n v="0"/>
    <n v="2011"/>
    <n v="1984"/>
    <n v="-293.19"/>
    <n v="0"/>
    <s v="40-R2.5 - Retirement"/>
    <m/>
    <x v="0"/>
    <n v="2015"/>
    <b v="0"/>
  </r>
  <r>
    <x v="4"/>
    <s v="0161"/>
    <n v="0"/>
    <n v="0"/>
    <n v="2011"/>
    <n v="1985"/>
    <n v="-299.94"/>
    <n v="0"/>
    <s v="40-R2.5 - Retirement"/>
    <m/>
    <x v="0"/>
    <n v="2015"/>
    <b v="0"/>
  </r>
  <r>
    <x v="4"/>
    <s v="0161"/>
    <n v="0"/>
    <n v="0"/>
    <n v="2011"/>
    <n v="1986"/>
    <n v="-356.44"/>
    <n v="0"/>
    <s v="40-R2.5 - Retirement"/>
    <m/>
    <x v="0"/>
    <n v="2015"/>
    <b v="0"/>
  </r>
  <r>
    <x v="4"/>
    <s v="0161"/>
    <n v="0"/>
    <n v="0"/>
    <n v="2011"/>
    <n v="1987"/>
    <n v="-481.5"/>
    <n v="0"/>
    <s v="40-R2.5 - Retirement"/>
    <m/>
    <x v="0"/>
    <n v="2015"/>
    <b v="0"/>
  </r>
  <r>
    <x v="4"/>
    <s v="0161"/>
    <n v="0"/>
    <n v="0"/>
    <n v="2011"/>
    <n v="1988"/>
    <n v="-1388.51"/>
    <n v="0"/>
    <s v="40-R2.5 - Retirement"/>
    <m/>
    <x v="0"/>
    <n v="2015"/>
    <b v="0"/>
  </r>
  <r>
    <x v="4"/>
    <s v="0161"/>
    <n v="0"/>
    <n v="0"/>
    <n v="2011"/>
    <n v="1989"/>
    <n v="-73.75"/>
    <n v="0"/>
    <s v="40-R2.5 - Retirement"/>
    <m/>
    <x v="0"/>
    <n v="2015"/>
    <b v="0"/>
  </r>
  <r>
    <x v="4"/>
    <s v="0161"/>
    <n v="0"/>
    <n v="0"/>
    <n v="2011"/>
    <n v="1990"/>
    <n v="-1338.92"/>
    <n v="0"/>
    <s v="40-R2.5 - Retirement"/>
    <m/>
    <x v="0"/>
    <n v="2015"/>
    <b v="0"/>
  </r>
  <r>
    <x v="4"/>
    <s v="0161"/>
    <n v="0"/>
    <n v="0"/>
    <n v="2011"/>
    <n v="1991"/>
    <n v="-2636.67"/>
    <n v="0"/>
    <s v="40-R2.5 - Retirement"/>
    <m/>
    <x v="0"/>
    <n v="2015"/>
    <b v="0"/>
  </r>
  <r>
    <x v="4"/>
    <s v="0161"/>
    <n v="0"/>
    <n v="0"/>
    <n v="2011"/>
    <n v="1992"/>
    <n v="-467.38"/>
    <n v="0"/>
    <s v="40-R2.5 - Retirement"/>
    <m/>
    <x v="0"/>
    <n v="2015"/>
    <b v="0"/>
  </r>
  <r>
    <x v="4"/>
    <s v="0161"/>
    <n v="0"/>
    <n v="0"/>
    <n v="2011"/>
    <n v="1993"/>
    <n v="-86.5"/>
    <n v="0"/>
    <s v="40-R2.5 - Retirement"/>
    <m/>
    <x v="0"/>
    <n v="2015"/>
    <b v="0"/>
  </r>
  <r>
    <x v="4"/>
    <s v="0161"/>
    <n v="0"/>
    <n v="0"/>
    <n v="2011"/>
    <n v="1994"/>
    <n v="-403.91"/>
    <n v="0"/>
    <s v="40-R2.5 - Retirement"/>
    <m/>
    <x v="0"/>
    <n v="2015"/>
    <b v="0"/>
  </r>
  <r>
    <x v="4"/>
    <s v="0161"/>
    <n v="0"/>
    <n v="0"/>
    <n v="2011"/>
    <n v="1995"/>
    <n v="-565.35"/>
    <n v="0"/>
    <s v="40-R2.5 - Retirement"/>
    <m/>
    <x v="0"/>
    <n v="2015"/>
    <b v="0"/>
  </r>
  <r>
    <x v="4"/>
    <s v="0161"/>
    <n v="0"/>
    <n v="0"/>
    <n v="2011"/>
    <n v="1996"/>
    <n v="-785.41"/>
    <n v="0"/>
    <s v="40-R2.5 - Retirement"/>
    <m/>
    <x v="0"/>
    <n v="2015"/>
    <b v="0"/>
  </r>
  <r>
    <x v="4"/>
    <s v="0161"/>
    <n v="0"/>
    <n v="0"/>
    <n v="2011"/>
    <n v="1997"/>
    <n v="-551.49"/>
    <n v="0"/>
    <s v="40-R2.5 - Retirement"/>
    <m/>
    <x v="0"/>
    <n v="2015"/>
    <b v="0"/>
  </r>
  <r>
    <x v="4"/>
    <s v="0161"/>
    <n v="0"/>
    <n v="0"/>
    <n v="2011"/>
    <n v="1998"/>
    <n v="-1192.78"/>
    <n v="0"/>
    <s v="40-R2.5 - Retirement"/>
    <m/>
    <x v="0"/>
    <n v="2015"/>
    <b v="0"/>
  </r>
  <r>
    <x v="4"/>
    <s v="0161"/>
    <n v="0"/>
    <n v="0"/>
    <n v="2011"/>
    <n v="1999"/>
    <n v="-16.100000000000001"/>
    <n v="0"/>
    <s v="40-R2.5 - Retirement"/>
    <m/>
    <x v="0"/>
    <n v="2015"/>
    <b v="0"/>
  </r>
  <r>
    <x v="4"/>
    <s v="0161"/>
    <n v="0"/>
    <n v="0"/>
    <n v="2011"/>
    <n v="2001"/>
    <n v="-179.63"/>
    <n v="0"/>
    <s v="40-R2.5 - Retirement"/>
    <m/>
    <x v="0"/>
    <n v="2015"/>
    <b v="0"/>
  </r>
  <r>
    <x v="4"/>
    <s v="0161"/>
    <n v="0"/>
    <n v="0"/>
    <n v="2011"/>
    <n v="2002"/>
    <n v="-368.37"/>
    <n v="0"/>
    <s v="40-R2.5 - Retirement"/>
    <m/>
    <x v="0"/>
    <n v="2015"/>
    <b v="0"/>
  </r>
  <r>
    <x v="4"/>
    <s v="0161"/>
    <n v="0"/>
    <n v="0"/>
    <n v="2011"/>
    <n v="2003"/>
    <n v="-1048.45"/>
    <n v="0"/>
    <s v="40-R2.5 - Retirement"/>
    <m/>
    <x v="0"/>
    <n v="2015"/>
    <b v="0"/>
  </r>
  <r>
    <x v="4"/>
    <s v="0161"/>
    <n v="0"/>
    <n v="0"/>
    <n v="2011"/>
    <n v="2004"/>
    <n v="-556.20000000000005"/>
    <n v="0"/>
    <s v="40-R2.5 - Retirement"/>
    <m/>
    <x v="0"/>
    <n v="2015"/>
    <b v="0"/>
  </r>
  <r>
    <x v="4"/>
    <s v="0161"/>
    <n v="0"/>
    <n v="0"/>
    <n v="2011"/>
    <n v="2005"/>
    <n v="-939.97"/>
    <n v="0"/>
    <s v="40-R2.5 - Retirement"/>
    <m/>
    <x v="0"/>
    <n v="2015"/>
    <b v="0"/>
  </r>
  <r>
    <x v="4"/>
    <s v="0161"/>
    <n v="0"/>
    <n v="0"/>
    <n v="2011"/>
    <n v="2007"/>
    <n v="-93.89"/>
    <n v="0"/>
    <s v="40-R2.5 - Retirement"/>
    <m/>
    <x v="0"/>
    <n v="2015"/>
    <b v="0"/>
  </r>
  <r>
    <x v="4"/>
    <s v="0161"/>
    <n v="0"/>
    <n v="0"/>
    <n v="2011"/>
    <n v="2008"/>
    <n v="-127.97"/>
    <n v="0"/>
    <s v="40-R2.5 - Retirement"/>
    <m/>
    <x v="0"/>
    <n v="2015"/>
    <b v="0"/>
  </r>
  <r>
    <x v="4"/>
    <s v="0161"/>
    <n v="0"/>
    <n v="0"/>
    <n v="2011"/>
    <n v="2009"/>
    <n v="-69.09"/>
    <n v="0"/>
    <s v="40-R2.5 - Retirement"/>
    <m/>
    <x v="0"/>
    <n v="2015"/>
    <b v="0"/>
  </r>
  <r>
    <x v="4"/>
    <s v="0161"/>
    <n v="0"/>
    <n v="0"/>
    <n v="2011"/>
    <n v="2010"/>
    <n v="-76.819999999999993"/>
    <n v="0"/>
    <s v="40-R2.5 - Retirement"/>
    <m/>
    <x v="0"/>
    <n v="2015"/>
    <b v="0"/>
  </r>
  <r>
    <x v="4"/>
    <s v="0161"/>
    <n v="0"/>
    <n v="0"/>
    <n v="2012"/>
    <n v="1973"/>
    <n v="-1456.82"/>
    <n v="0"/>
    <s v="40-R2.5 - Retirement"/>
    <m/>
    <x v="0"/>
    <n v="2015"/>
    <b v="0"/>
  </r>
  <r>
    <x v="4"/>
    <s v="0161"/>
    <n v="0"/>
    <n v="0"/>
    <n v="2012"/>
    <n v="1974"/>
    <n v="-322.11"/>
    <n v="0"/>
    <s v="40-R2.5 - Retirement"/>
    <m/>
    <x v="0"/>
    <n v="2015"/>
    <b v="0"/>
  </r>
  <r>
    <x v="4"/>
    <s v="0161"/>
    <n v="0"/>
    <n v="0"/>
    <n v="2012"/>
    <n v="1975"/>
    <n v="-632.87"/>
    <n v="0"/>
    <s v="40-R2.5 - Retirement"/>
    <m/>
    <x v="0"/>
    <n v="2015"/>
    <b v="0"/>
  </r>
  <r>
    <x v="4"/>
    <s v="0161"/>
    <n v="0"/>
    <n v="0"/>
    <n v="2012"/>
    <n v="1976"/>
    <n v="-48.75"/>
    <n v="0"/>
    <s v="40-R2.5 - Retirement"/>
    <m/>
    <x v="0"/>
    <n v="2015"/>
    <b v="0"/>
  </r>
  <r>
    <x v="4"/>
    <s v="0161"/>
    <n v="0"/>
    <n v="0"/>
    <n v="2012"/>
    <n v="1977"/>
    <n v="-1109.17"/>
    <n v="0"/>
    <s v="40-R2.5 - Retirement"/>
    <m/>
    <x v="0"/>
    <n v="2015"/>
    <b v="0"/>
  </r>
  <r>
    <x v="4"/>
    <s v="0161"/>
    <n v="0"/>
    <n v="0"/>
    <n v="2012"/>
    <n v="1978"/>
    <n v="-848.37"/>
    <n v="0"/>
    <s v="40-R2.5 - Retirement"/>
    <m/>
    <x v="0"/>
    <n v="2015"/>
    <b v="0"/>
  </r>
  <r>
    <x v="4"/>
    <s v="0161"/>
    <n v="0"/>
    <n v="0"/>
    <n v="2012"/>
    <n v="1979"/>
    <n v="-639.58000000000004"/>
    <n v="0"/>
    <s v="40-R2.5 - Retirement"/>
    <m/>
    <x v="0"/>
    <n v="2015"/>
    <b v="0"/>
  </r>
  <r>
    <x v="4"/>
    <s v="0161"/>
    <n v="0"/>
    <n v="0"/>
    <n v="2012"/>
    <n v="1980"/>
    <n v="-1129.42"/>
    <n v="0"/>
    <s v="40-R2.5 - Retirement"/>
    <m/>
    <x v="0"/>
    <n v="2015"/>
    <b v="0"/>
  </r>
  <r>
    <x v="4"/>
    <s v="0161"/>
    <n v="0"/>
    <n v="0"/>
    <n v="2012"/>
    <n v="1981"/>
    <n v="-1263.1400000000001"/>
    <n v="0"/>
    <s v="40-R2.5 - Retirement"/>
    <m/>
    <x v="0"/>
    <n v="2015"/>
    <b v="0"/>
  </r>
  <r>
    <x v="4"/>
    <s v="0161"/>
    <n v="0"/>
    <n v="0"/>
    <n v="2012"/>
    <n v="1982"/>
    <n v="-428.9"/>
    <n v="0"/>
    <s v="40-R2.5 - Retirement"/>
    <m/>
    <x v="0"/>
    <n v="2015"/>
    <b v="0"/>
  </r>
  <r>
    <x v="4"/>
    <s v="0161"/>
    <n v="0"/>
    <n v="0"/>
    <n v="2012"/>
    <n v="1983"/>
    <n v="-311.58999999999997"/>
    <n v="0"/>
    <s v="40-R2.5 - Retirement"/>
    <m/>
    <x v="0"/>
    <n v="2015"/>
    <b v="0"/>
  </r>
  <r>
    <x v="4"/>
    <s v="0161"/>
    <n v="0"/>
    <n v="0"/>
    <n v="2012"/>
    <n v="1984"/>
    <n v="-314.36"/>
    <n v="0"/>
    <s v="40-R2.5 - Retirement"/>
    <m/>
    <x v="0"/>
    <n v="2015"/>
    <b v="0"/>
  </r>
  <r>
    <x v="4"/>
    <s v="0161"/>
    <n v="0"/>
    <n v="0"/>
    <n v="2012"/>
    <n v="1985"/>
    <n v="-321.95"/>
    <n v="0"/>
    <s v="40-R2.5 - Retirement"/>
    <m/>
    <x v="0"/>
    <n v="2015"/>
    <b v="0"/>
  </r>
  <r>
    <x v="4"/>
    <s v="0161"/>
    <n v="0"/>
    <n v="0"/>
    <n v="2012"/>
    <n v="1986"/>
    <n v="-383.05"/>
    <n v="0"/>
    <s v="40-R2.5 - Retirement"/>
    <m/>
    <x v="0"/>
    <n v="2015"/>
    <b v="0"/>
  </r>
  <r>
    <x v="4"/>
    <s v="0161"/>
    <n v="0"/>
    <n v="0"/>
    <n v="2012"/>
    <n v="1987"/>
    <n v="-518.05999999999995"/>
    <n v="0"/>
    <s v="40-R2.5 - Retirement"/>
    <m/>
    <x v="0"/>
    <n v="2015"/>
    <b v="0"/>
  </r>
  <r>
    <x v="4"/>
    <s v="0161"/>
    <n v="0"/>
    <n v="0"/>
    <n v="2012"/>
    <n v="1988"/>
    <n v="-1495.85"/>
    <n v="0"/>
    <s v="40-R2.5 - Retirement"/>
    <m/>
    <x v="0"/>
    <n v="2015"/>
    <b v="0"/>
  </r>
  <r>
    <x v="4"/>
    <s v="0161"/>
    <n v="0"/>
    <n v="0"/>
    <n v="2012"/>
    <n v="1989"/>
    <n v="-79.55"/>
    <n v="0"/>
    <s v="40-R2.5 - Retirement"/>
    <m/>
    <x v="0"/>
    <n v="2015"/>
    <b v="0"/>
  </r>
  <r>
    <x v="4"/>
    <s v="0161"/>
    <n v="0"/>
    <n v="0"/>
    <n v="2012"/>
    <n v="1990"/>
    <n v="-1446.33"/>
    <n v="0"/>
    <s v="40-R2.5 - Retirement"/>
    <m/>
    <x v="0"/>
    <n v="2015"/>
    <b v="0"/>
  </r>
  <r>
    <x v="4"/>
    <s v="0161"/>
    <n v="0"/>
    <n v="0"/>
    <n v="2012"/>
    <n v="1991"/>
    <n v="-2852.18"/>
    <n v="0"/>
    <s v="40-R2.5 - Retirement"/>
    <m/>
    <x v="0"/>
    <n v="2015"/>
    <b v="0"/>
  </r>
  <r>
    <x v="4"/>
    <s v="0161"/>
    <n v="0"/>
    <n v="0"/>
    <n v="2012"/>
    <n v="1992"/>
    <n v="-506.35"/>
    <n v="0"/>
    <s v="40-R2.5 - Retirement"/>
    <m/>
    <x v="0"/>
    <n v="2015"/>
    <b v="0"/>
  </r>
  <r>
    <x v="4"/>
    <s v="0161"/>
    <n v="0"/>
    <n v="0"/>
    <n v="2012"/>
    <n v="1993"/>
    <n v="-93.85"/>
    <n v="0"/>
    <s v="40-R2.5 - Retirement"/>
    <m/>
    <x v="0"/>
    <n v="2015"/>
    <b v="0"/>
  </r>
  <r>
    <x v="4"/>
    <s v="0161"/>
    <n v="0"/>
    <n v="0"/>
    <n v="2012"/>
    <n v="1994"/>
    <n v="-438.94"/>
    <n v="0"/>
    <s v="40-R2.5 - Retirement"/>
    <m/>
    <x v="0"/>
    <n v="2015"/>
    <b v="0"/>
  </r>
  <r>
    <x v="4"/>
    <s v="0161"/>
    <n v="0"/>
    <n v="0"/>
    <n v="2012"/>
    <n v="1995"/>
    <n v="-615.32000000000005"/>
    <n v="0"/>
    <s v="40-R2.5 - Retirement"/>
    <m/>
    <x v="0"/>
    <n v="2015"/>
    <b v="0"/>
  </r>
  <r>
    <x v="4"/>
    <s v="0161"/>
    <n v="0"/>
    <n v="0"/>
    <n v="2012"/>
    <n v="1996"/>
    <n v="-856.19"/>
    <n v="0"/>
    <s v="40-R2.5 - Retirement"/>
    <m/>
    <x v="0"/>
    <n v="2015"/>
    <b v="0"/>
  </r>
  <r>
    <x v="4"/>
    <s v="0161"/>
    <n v="0"/>
    <n v="0"/>
    <n v="2012"/>
    <n v="1997"/>
    <n v="-602.09"/>
    <n v="0"/>
    <s v="40-R2.5 - Retirement"/>
    <m/>
    <x v="0"/>
    <n v="2015"/>
    <b v="0"/>
  </r>
  <r>
    <x v="4"/>
    <s v="0161"/>
    <n v="0"/>
    <n v="0"/>
    <n v="2012"/>
    <n v="1998"/>
    <n v="-1304.19"/>
    <n v="0"/>
    <s v="40-R2.5 - Retirement"/>
    <m/>
    <x v="0"/>
    <n v="2015"/>
    <b v="0"/>
  </r>
  <r>
    <x v="4"/>
    <s v="0161"/>
    <n v="0"/>
    <n v="0"/>
    <n v="2012"/>
    <n v="1999"/>
    <n v="-17.63"/>
    <n v="0"/>
    <s v="40-R2.5 - Retirement"/>
    <m/>
    <x v="0"/>
    <n v="2015"/>
    <b v="0"/>
  </r>
  <r>
    <x v="4"/>
    <s v="0161"/>
    <n v="0"/>
    <n v="0"/>
    <n v="2012"/>
    <n v="2001"/>
    <n v="-197.22"/>
    <n v="0"/>
    <s v="40-R2.5 - Retirement"/>
    <m/>
    <x v="0"/>
    <n v="2015"/>
    <b v="0"/>
  </r>
  <r>
    <x v="4"/>
    <s v="0161"/>
    <n v="0"/>
    <n v="0"/>
    <n v="2012"/>
    <n v="2002"/>
    <n v="-405"/>
    <n v="0"/>
    <s v="40-R2.5 - Retirement"/>
    <m/>
    <x v="0"/>
    <n v="2015"/>
    <b v="0"/>
  </r>
  <r>
    <x v="4"/>
    <s v="0161"/>
    <n v="0"/>
    <n v="0"/>
    <n v="2012"/>
    <n v="2003"/>
    <n v="-1153.94"/>
    <n v="0"/>
    <s v="40-R2.5 - Retirement"/>
    <m/>
    <x v="0"/>
    <n v="2015"/>
    <b v="0"/>
  </r>
  <r>
    <x v="4"/>
    <s v="0161"/>
    <n v="0"/>
    <n v="0"/>
    <n v="2012"/>
    <n v="2004"/>
    <n v="-612.89"/>
    <n v="0"/>
    <s v="40-R2.5 - Retirement"/>
    <m/>
    <x v="0"/>
    <n v="2015"/>
    <b v="0"/>
  </r>
  <r>
    <x v="4"/>
    <s v="0161"/>
    <n v="0"/>
    <n v="0"/>
    <n v="2012"/>
    <n v="2005"/>
    <n v="-1036.81"/>
    <n v="0"/>
    <s v="40-R2.5 - Retirement"/>
    <m/>
    <x v="0"/>
    <n v="2015"/>
    <b v="0"/>
  </r>
  <r>
    <x v="4"/>
    <s v="0161"/>
    <n v="0"/>
    <n v="0"/>
    <n v="2012"/>
    <n v="2007"/>
    <n v="-103.76"/>
    <n v="0"/>
    <s v="40-R2.5 - Retirement"/>
    <m/>
    <x v="0"/>
    <n v="2015"/>
    <b v="0"/>
  </r>
  <r>
    <x v="4"/>
    <s v="0161"/>
    <n v="0"/>
    <n v="0"/>
    <n v="2012"/>
    <n v="2008"/>
    <n v="-141.54"/>
    <n v="0"/>
    <s v="40-R2.5 - Retirement"/>
    <m/>
    <x v="0"/>
    <n v="2015"/>
    <b v="0"/>
  </r>
  <r>
    <x v="4"/>
    <s v="0161"/>
    <n v="0"/>
    <n v="0"/>
    <n v="2012"/>
    <n v="2009"/>
    <n v="-76.459999999999994"/>
    <n v="0"/>
    <s v="40-R2.5 - Retirement"/>
    <m/>
    <x v="0"/>
    <n v="2015"/>
    <b v="0"/>
  </r>
  <r>
    <x v="4"/>
    <s v="0161"/>
    <n v="0"/>
    <n v="0"/>
    <n v="2012"/>
    <n v="2010"/>
    <n v="-85.08"/>
    <n v="0"/>
    <s v="40-R2.5 - Retirement"/>
    <m/>
    <x v="0"/>
    <n v="2015"/>
    <b v="0"/>
  </r>
  <r>
    <x v="4"/>
    <s v="0161"/>
    <n v="0"/>
    <n v="0"/>
    <n v="2013"/>
    <n v="1973"/>
    <n v="-1508.66"/>
    <n v="0"/>
    <s v="40-R2.5 - Retirement"/>
    <m/>
    <x v="0"/>
    <n v="2015"/>
    <b v="0"/>
  </r>
  <r>
    <x v="4"/>
    <s v="0161"/>
    <n v="0"/>
    <n v="0"/>
    <n v="2013"/>
    <n v="1974"/>
    <n v="-335.54"/>
    <n v="0"/>
    <s v="40-R2.5 - Retirement"/>
    <m/>
    <x v="0"/>
    <n v="2015"/>
    <b v="0"/>
  </r>
  <r>
    <x v="4"/>
    <s v="0161"/>
    <n v="0"/>
    <n v="0"/>
    <n v="2013"/>
    <n v="1975"/>
    <n v="-662.63"/>
    <n v="0"/>
    <s v="40-R2.5 - Retirement"/>
    <m/>
    <x v="0"/>
    <n v="2015"/>
    <b v="0"/>
  </r>
  <r>
    <x v="4"/>
    <s v="0161"/>
    <n v="0"/>
    <n v="0"/>
    <n v="2013"/>
    <n v="1976"/>
    <n v="-51.28"/>
    <n v="0"/>
    <s v="40-R2.5 - Retirement"/>
    <m/>
    <x v="0"/>
    <n v="2015"/>
    <b v="0"/>
  </r>
  <r>
    <x v="4"/>
    <s v="0161"/>
    <n v="0"/>
    <n v="0"/>
    <n v="2013"/>
    <n v="1977"/>
    <n v="-1171"/>
    <n v="0"/>
    <s v="40-R2.5 - Retirement"/>
    <m/>
    <x v="0"/>
    <n v="2015"/>
    <b v="0"/>
  </r>
  <r>
    <x v="4"/>
    <s v="0161"/>
    <n v="0"/>
    <n v="0"/>
    <n v="2013"/>
    <n v="1978"/>
    <n v="-898.58"/>
    <n v="0"/>
    <s v="40-R2.5 - Retirement"/>
    <m/>
    <x v="0"/>
    <n v="2015"/>
    <b v="0"/>
  </r>
  <r>
    <x v="4"/>
    <s v="0161"/>
    <n v="0"/>
    <n v="0"/>
    <n v="2013"/>
    <n v="1979"/>
    <n v="-679.26"/>
    <n v="0"/>
    <s v="40-R2.5 - Retirement"/>
    <m/>
    <x v="0"/>
    <n v="2015"/>
    <b v="0"/>
  </r>
  <r>
    <x v="4"/>
    <s v="0161"/>
    <n v="0"/>
    <n v="0"/>
    <n v="2013"/>
    <n v="1980"/>
    <n v="-1202.19"/>
    <n v="0"/>
    <s v="40-R2.5 - Retirement"/>
    <m/>
    <x v="0"/>
    <n v="2015"/>
    <b v="0"/>
  </r>
  <r>
    <x v="4"/>
    <s v="0161"/>
    <n v="0"/>
    <n v="0"/>
    <n v="2013"/>
    <n v="1981"/>
    <n v="-1347.09"/>
    <n v="0"/>
    <s v="40-R2.5 - Retirement"/>
    <m/>
    <x v="0"/>
    <n v="2015"/>
    <b v="0"/>
  </r>
  <r>
    <x v="4"/>
    <s v="0161"/>
    <n v="0"/>
    <n v="0"/>
    <n v="2013"/>
    <n v="1982"/>
    <n v="-458.13"/>
    <n v="0"/>
    <s v="40-R2.5 - Retirement"/>
    <m/>
    <x v="0"/>
    <n v="2015"/>
    <b v="0"/>
  </r>
  <r>
    <x v="4"/>
    <s v="0161"/>
    <n v="0"/>
    <n v="0"/>
    <n v="2013"/>
    <n v="1983"/>
    <n v="-333.29"/>
    <n v="0"/>
    <s v="40-R2.5 - Retirement"/>
    <m/>
    <x v="0"/>
    <n v="2015"/>
    <b v="0"/>
  </r>
  <r>
    <x v="4"/>
    <s v="0161"/>
    <n v="0"/>
    <n v="0"/>
    <n v="2013"/>
    <n v="1984"/>
    <n v="-336.66"/>
    <n v="0"/>
    <s v="40-R2.5 - Retirement"/>
    <m/>
    <x v="0"/>
    <n v="2015"/>
    <b v="0"/>
  </r>
  <r>
    <x v="4"/>
    <s v="0161"/>
    <n v="0"/>
    <n v="0"/>
    <n v="2013"/>
    <n v="1985"/>
    <n v="-345.21"/>
    <n v="0"/>
    <s v="40-R2.5 - Retirement"/>
    <m/>
    <x v="0"/>
    <n v="2015"/>
    <b v="0"/>
  </r>
  <r>
    <x v="4"/>
    <s v="0161"/>
    <n v="0"/>
    <n v="0"/>
    <n v="2013"/>
    <n v="1986"/>
    <n v="-411.17"/>
    <n v="0"/>
    <s v="40-R2.5 - Retirement"/>
    <m/>
    <x v="0"/>
    <n v="2015"/>
    <b v="0"/>
  </r>
  <r>
    <x v="4"/>
    <s v="0161"/>
    <n v="0"/>
    <n v="0"/>
    <n v="2013"/>
    <n v="1987"/>
    <n v="-556.74"/>
    <n v="0"/>
    <s v="40-R2.5 - Retirement"/>
    <m/>
    <x v="0"/>
    <n v="2015"/>
    <b v="0"/>
  </r>
  <r>
    <x v="4"/>
    <s v="0161"/>
    <n v="0"/>
    <n v="0"/>
    <n v="2013"/>
    <n v="1988"/>
    <n v="-1609.42"/>
    <n v="0"/>
    <s v="40-R2.5 - Retirement"/>
    <m/>
    <x v="0"/>
    <n v="2015"/>
    <b v="0"/>
  </r>
  <r>
    <x v="4"/>
    <s v="0161"/>
    <n v="0"/>
    <n v="0"/>
    <n v="2013"/>
    <n v="1989"/>
    <n v="-85.7"/>
    <n v="0"/>
    <s v="40-R2.5 - Retirement"/>
    <m/>
    <x v="0"/>
    <n v="2015"/>
    <b v="0"/>
  </r>
  <r>
    <x v="4"/>
    <s v="0161"/>
    <n v="0"/>
    <n v="0"/>
    <n v="2013"/>
    <n v="1990"/>
    <n v="-1560.13"/>
    <n v="0"/>
    <s v="40-R2.5 - Retirement"/>
    <m/>
    <x v="0"/>
    <n v="2015"/>
    <b v="0"/>
  </r>
  <r>
    <x v="4"/>
    <s v="0161"/>
    <n v="0"/>
    <n v="0"/>
    <n v="2013"/>
    <n v="1991"/>
    <n v="-3080.99"/>
    <n v="0"/>
    <s v="40-R2.5 - Retirement"/>
    <m/>
    <x v="0"/>
    <n v="2015"/>
    <b v="0"/>
  </r>
  <r>
    <x v="4"/>
    <s v="0161"/>
    <n v="0"/>
    <n v="0"/>
    <n v="2013"/>
    <n v="1992"/>
    <n v="-547.74"/>
    <n v="0"/>
    <s v="40-R2.5 - Retirement"/>
    <m/>
    <x v="0"/>
    <n v="2015"/>
    <b v="0"/>
  </r>
  <r>
    <x v="4"/>
    <s v="0161"/>
    <n v="0"/>
    <n v="0"/>
    <n v="2013"/>
    <n v="1993"/>
    <n v="-101.68"/>
    <n v="0"/>
    <s v="40-R2.5 - Retirement"/>
    <m/>
    <x v="0"/>
    <n v="2015"/>
    <b v="0"/>
  </r>
  <r>
    <x v="4"/>
    <s v="0161"/>
    <n v="0"/>
    <n v="0"/>
    <n v="2013"/>
    <n v="1994"/>
    <n v="-476.25"/>
    <n v="0"/>
    <s v="40-R2.5 - Retirement"/>
    <m/>
    <x v="0"/>
    <n v="2015"/>
    <b v="0"/>
  </r>
  <r>
    <x v="4"/>
    <s v="0161"/>
    <n v="0"/>
    <n v="0"/>
    <n v="2013"/>
    <n v="1995"/>
    <n v="-668.69"/>
    <n v="0"/>
    <s v="40-R2.5 - Retirement"/>
    <m/>
    <x v="0"/>
    <n v="2015"/>
    <b v="0"/>
  </r>
  <r>
    <x v="4"/>
    <s v="0161"/>
    <n v="0"/>
    <n v="0"/>
    <n v="2013"/>
    <n v="1996"/>
    <n v="-931.87"/>
    <n v="0"/>
    <s v="40-R2.5 - Retirement"/>
    <m/>
    <x v="0"/>
    <n v="2015"/>
    <b v="0"/>
  </r>
  <r>
    <x v="4"/>
    <s v="0161"/>
    <n v="0"/>
    <n v="0"/>
    <n v="2013"/>
    <n v="1997"/>
    <n v="-656.34"/>
    <n v="0"/>
    <s v="40-R2.5 - Retirement"/>
    <m/>
    <x v="0"/>
    <n v="2015"/>
    <b v="0"/>
  </r>
  <r>
    <x v="4"/>
    <s v="0161"/>
    <n v="0"/>
    <n v="0"/>
    <n v="2013"/>
    <n v="1998"/>
    <n v="-1423.84"/>
    <n v="0"/>
    <s v="40-R2.5 - Retirement"/>
    <m/>
    <x v="0"/>
    <n v="2015"/>
    <b v="0"/>
  </r>
  <r>
    <x v="4"/>
    <s v="0161"/>
    <n v="0"/>
    <n v="0"/>
    <n v="2013"/>
    <n v="1999"/>
    <n v="-19.27"/>
    <n v="0"/>
    <s v="40-R2.5 - Retirement"/>
    <m/>
    <x v="0"/>
    <n v="2015"/>
    <b v="0"/>
  </r>
  <r>
    <x v="4"/>
    <s v="0161"/>
    <n v="0"/>
    <n v="0"/>
    <n v="2013"/>
    <n v="2001"/>
    <n v="-216.26"/>
    <n v="0"/>
    <s v="40-R2.5 - Retirement"/>
    <m/>
    <x v="0"/>
    <n v="2015"/>
    <b v="0"/>
  </r>
  <r>
    <x v="4"/>
    <s v="0161"/>
    <n v="0"/>
    <n v="0"/>
    <n v="2013"/>
    <n v="2002"/>
    <n v="-444.65"/>
    <n v="0"/>
    <s v="40-R2.5 - Retirement"/>
    <m/>
    <x v="0"/>
    <n v="2015"/>
    <b v="0"/>
  </r>
  <r>
    <x v="4"/>
    <s v="0161"/>
    <n v="0"/>
    <n v="0"/>
    <n v="2013"/>
    <n v="2003"/>
    <n v="-1268.69"/>
    <n v="0"/>
    <s v="40-R2.5 - Retirement"/>
    <m/>
    <x v="0"/>
    <n v="2015"/>
    <b v="0"/>
  </r>
  <r>
    <x v="4"/>
    <s v="0161"/>
    <n v="0"/>
    <n v="0"/>
    <n v="2013"/>
    <n v="2004"/>
    <n v="-674.56"/>
    <n v="0"/>
    <s v="40-R2.5 - Retirement"/>
    <m/>
    <x v="0"/>
    <n v="2015"/>
    <b v="0"/>
  </r>
  <r>
    <x v="4"/>
    <s v="0161"/>
    <n v="0"/>
    <n v="0"/>
    <n v="2013"/>
    <n v="2005"/>
    <n v="-1142.5"/>
    <n v="0"/>
    <s v="40-R2.5 - Retirement"/>
    <m/>
    <x v="0"/>
    <n v="2015"/>
    <b v="0"/>
  </r>
  <r>
    <x v="4"/>
    <s v="0161"/>
    <n v="0"/>
    <n v="0"/>
    <n v="2013"/>
    <n v="2007"/>
    <n v="-114.56"/>
    <n v="0"/>
    <s v="40-R2.5 - Retirement"/>
    <m/>
    <x v="0"/>
    <n v="2015"/>
    <b v="0"/>
  </r>
  <r>
    <x v="4"/>
    <s v="0161"/>
    <n v="0"/>
    <n v="0"/>
    <n v="2013"/>
    <n v="2008"/>
    <n v="-156.41"/>
    <n v="0"/>
    <s v="40-R2.5 - Retirement"/>
    <m/>
    <x v="0"/>
    <n v="2015"/>
    <b v="0"/>
  </r>
  <r>
    <x v="4"/>
    <s v="0161"/>
    <n v="0"/>
    <n v="0"/>
    <n v="2013"/>
    <n v="2009"/>
    <n v="-84.57"/>
    <n v="0"/>
    <s v="40-R2.5 - Retirement"/>
    <m/>
    <x v="0"/>
    <n v="2015"/>
    <b v="0"/>
  </r>
  <r>
    <x v="4"/>
    <s v="0161"/>
    <n v="0"/>
    <n v="0"/>
    <n v="2013"/>
    <n v="2010"/>
    <n v="-94.16"/>
    <n v="0"/>
    <s v="40-R2.5 - Retirement"/>
    <m/>
    <x v="0"/>
    <n v="2015"/>
    <b v="0"/>
  </r>
  <r>
    <x v="4"/>
    <s v="0161"/>
    <n v="0"/>
    <n v="0"/>
    <n v="2014"/>
    <n v="1973"/>
    <n v="-1552.23"/>
    <n v="0"/>
    <s v="40-R2.5 - Retirement"/>
    <m/>
    <x v="0"/>
    <n v="2015"/>
    <b v="0"/>
  </r>
  <r>
    <x v="4"/>
    <s v="0161"/>
    <n v="0"/>
    <n v="0"/>
    <n v="2014"/>
    <n v="1974"/>
    <n v="-347.48"/>
    <n v="0"/>
    <s v="40-R2.5 - Retirement"/>
    <m/>
    <x v="0"/>
    <n v="2015"/>
    <b v="0"/>
  </r>
  <r>
    <x v="4"/>
    <s v="0161"/>
    <n v="0"/>
    <n v="0"/>
    <n v="2014"/>
    <n v="1975"/>
    <n v="-690.26"/>
    <n v="0"/>
    <s v="40-R2.5 - Retirement"/>
    <m/>
    <x v="0"/>
    <n v="2015"/>
    <b v="0"/>
  </r>
  <r>
    <x v="4"/>
    <s v="0161"/>
    <n v="0"/>
    <n v="0"/>
    <n v="2014"/>
    <n v="1976"/>
    <n v="-53.69"/>
    <n v="0"/>
    <s v="40-R2.5 - Retirement"/>
    <m/>
    <x v="0"/>
    <n v="2015"/>
    <b v="0"/>
  </r>
  <r>
    <x v="4"/>
    <s v="0161"/>
    <n v="0"/>
    <n v="0"/>
    <n v="2014"/>
    <n v="1977"/>
    <n v="-1231.58"/>
    <n v="0"/>
    <s v="40-R2.5 - Retirement"/>
    <m/>
    <x v="0"/>
    <n v="2015"/>
    <b v="0"/>
  </r>
  <r>
    <x v="4"/>
    <s v="0161"/>
    <n v="0"/>
    <n v="0"/>
    <n v="2014"/>
    <n v="1978"/>
    <n v="-948.67"/>
    <n v="0"/>
    <s v="40-R2.5 - Retirement"/>
    <m/>
    <x v="0"/>
    <n v="2015"/>
    <b v="0"/>
  </r>
  <r>
    <x v="4"/>
    <s v="0161"/>
    <n v="0"/>
    <n v="0"/>
    <n v="2014"/>
    <n v="1979"/>
    <n v="-719.45"/>
    <n v="0"/>
    <s v="40-R2.5 - Retirement"/>
    <m/>
    <x v="0"/>
    <n v="2015"/>
    <b v="0"/>
  </r>
  <r>
    <x v="4"/>
    <s v="0161"/>
    <n v="0"/>
    <n v="0"/>
    <n v="2014"/>
    <n v="1980"/>
    <n v="-1276.78"/>
    <n v="0"/>
    <s v="40-R2.5 - Retirement"/>
    <m/>
    <x v="0"/>
    <n v="2015"/>
    <b v="0"/>
  </r>
  <r>
    <x v="4"/>
    <s v="0161"/>
    <n v="0"/>
    <n v="0"/>
    <n v="2014"/>
    <n v="1981"/>
    <n v="-1433.89"/>
    <n v="0"/>
    <s v="40-R2.5 - Retirement"/>
    <m/>
    <x v="0"/>
    <n v="2015"/>
    <b v="0"/>
  </r>
  <r>
    <x v="4"/>
    <s v="0161"/>
    <n v="0"/>
    <n v="0"/>
    <n v="2014"/>
    <n v="1982"/>
    <n v="-488.58"/>
    <n v="0"/>
    <s v="40-R2.5 - Retirement"/>
    <m/>
    <x v="0"/>
    <n v="2015"/>
    <b v="0"/>
  </r>
  <r>
    <x v="4"/>
    <s v="0161"/>
    <n v="0"/>
    <n v="0"/>
    <n v="2014"/>
    <n v="1983"/>
    <n v="-356"/>
    <n v="0"/>
    <s v="40-R2.5 - Retirement"/>
    <m/>
    <x v="0"/>
    <n v="2015"/>
    <b v="0"/>
  </r>
  <r>
    <x v="4"/>
    <s v="0161"/>
    <n v="0"/>
    <n v="0"/>
    <n v="2014"/>
    <n v="1984"/>
    <n v="-360.11"/>
    <n v="0"/>
    <s v="40-R2.5 - Retirement"/>
    <m/>
    <x v="0"/>
    <n v="2015"/>
    <b v="0"/>
  </r>
  <r>
    <x v="4"/>
    <s v="0161"/>
    <n v="0"/>
    <n v="0"/>
    <n v="2014"/>
    <n v="1985"/>
    <n v="-369.69"/>
    <n v="0"/>
    <s v="40-R2.5 - Retirement"/>
    <m/>
    <x v="0"/>
    <n v="2015"/>
    <b v="0"/>
  </r>
  <r>
    <x v="4"/>
    <s v="0161"/>
    <n v="0"/>
    <n v="0"/>
    <n v="2014"/>
    <n v="1986"/>
    <n v="-440.87"/>
    <n v="0"/>
    <s v="40-R2.5 - Retirement"/>
    <m/>
    <x v="0"/>
    <n v="2015"/>
    <b v="0"/>
  </r>
  <r>
    <x v="4"/>
    <s v="0161"/>
    <n v="0"/>
    <n v="0"/>
    <n v="2014"/>
    <n v="1987"/>
    <n v="-597.61"/>
    <n v="0"/>
    <s v="40-R2.5 - Retirement"/>
    <m/>
    <x v="0"/>
    <n v="2015"/>
    <b v="0"/>
  </r>
  <r>
    <x v="4"/>
    <s v="0161"/>
    <n v="0"/>
    <n v="0"/>
    <n v="2014"/>
    <n v="1988"/>
    <n v="-1729.6"/>
    <n v="0"/>
    <s v="40-R2.5 - Retirement"/>
    <m/>
    <x v="0"/>
    <n v="2015"/>
    <b v="0"/>
  </r>
  <r>
    <x v="4"/>
    <s v="0161"/>
    <n v="0"/>
    <n v="0"/>
    <n v="2014"/>
    <n v="1989"/>
    <n v="-92.2"/>
    <n v="0"/>
    <s v="40-R2.5 - Retirement"/>
    <m/>
    <x v="0"/>
    <n v="2015"/>
    <b v="0"/>
  </r>
  <r>
    <x v="4"/>
    <s v="0161"/>
    <n v="0"/>
    <n v="0"/>
    <n v="2014"/>
    <n v="1990"/>
    <n v="-1680.74"/>
    <n v="0"/>
    <s v="40-R2.5 - Retirement"/>
    <m/>
    <x v="0"/>
    <n v="2015"/>
    <b v="0"/>
  </r>
  <r>
    <x v="4"/>
    <s v="0161"/>
    <n v="0"/>
    <n v="0"/>
    <n v="2014"/>
    <n v="1991"/>
    <n v="-3323.41"/>
    <n v="0"/>
    <s v="40-R2.5 - Retirement"/>
    <m/>
    <x v="0"/>
    <n v="2015"/>
    <b v="0"/>
  </r>
  <r>
    <x v="4"/>
    <s v="0161"/>
    <n v="0"/>
    <n v="0"/>
    <n v="2014"/>
    <n v="1992"/>
    <n v="-591.67999999999995"/>
    <n v="0"/>
    <s v="40-R2.5 - Retirement"/>
    <m/>
    <x v="0"/>
    <n v="2015"/>
    <b v="0"/>
  </r>
  <r>
    <x v="4"/>
    <s v="0161"/>
    <n v="0"/>
    <n v="0"/>
    <n v="2014"/>
    <n v="1993"/>
    <n v="-109.99"/>
    <n v="0"/>
    <s v="40-R2.5 - Retirement"/>
    <m/>
    <x v="0"/>
    <n v="2015"/>
    <b v="0"/>
  </r>
  <r>
    <x v="4"/>
    <s v="0161"/>
    <n v="0"/>
    <n v="0"/>
    <n v="2014"/>
    <n v="1994"/>
    <n v="-515.97"/>
    <n v="0"/>
    <s v="40-R2.5 - Retirement"/>
    <m/>
    <x v="0"/>
    <n v="2015"/>
    <b v="0"/>
  </r>
  <r>
    <x v="4"/>
    <s v="0161"/>
    <n v="0"/>
    <n v="0"/>
    <n v="2014"/>
    <n v="1995"/>
    <n v="-725.53"/>
    <n v="0"/>
    <s v="40-R2.5 - Retirement"/>
    <m/>
    <x v="0"/>
    <n v="2015"/>
    <b v="0"/>
  </r>
  <r>
    <x v="4"/>
    <s v="0161"/>
    <n v="0"/>
    <n v="0"/>
    <n v="2014"/>
    <n v="1996"/>
    <n v="-1012.69"/>
    <n v="0"/>
    <s v="40-R2.5 - Retirement"/>
    <m/>
    <x v="0"/>
    <n v="2015"/>
    <b v="0"/>
  </r>
  <r>
    <x v="4"/>
    <s v="0161"/>
    <n v="0"/>
    <n v="0"/>
    <n v="2014"/>
    <n v="1997"/>
    <n v="-714.36"/>
    <n v="0"/>
    <s v="40-R2.5 - Retirement"/>
    <m/>
    <x v="0"/>
    <n v="2015"/>
    <b v="0"/>
  </r>
  <r>
    <x v="4"/>
    <s v="0161"/>
    <n v="0"/>
    <n v="0"/>
    <n v="2014"/>
    <n v="1998"/>
    <n v="-1552.14"/>
    <n v="0"/>
    <s v="40-R2.5 - Retirement"/>
    <m/>
    <x v="0"/>
    <n v="2015"/>
    <b v="0"/>
  </r>
  <r>
    <x v="4"/>
    <s v="0161"/>
    <n v="0"/>
    <n v="0"/>
    <n v="2014"/>
    <n v="1999"/>
    <n v="-21.04"/>
    <n v="0"/>
    <s v="40-R2.5 - Retirement"/>
    <m/>
    <x v="0"/>
    <n v="2015"/>
    <b v="0"/>
  </r>
  <r>
    <x v="4"/>
    <s v="0161"/>
    <n v="0"/>
    <n v="0"/>
    <n v="2014"/>
    <n v="2001"/>
    <n v="-236.8"/>
    <n v="0"/>
    <s v="40-R2.5 - Retirement"/>
    <m/>
    <x v="0"/>
    <n v="2015"/>
    <b v="0"/>
  </r>
  <r>
    <x v="4"/>
    <s v="0161"/>
    <n v="0"/>
    <n v="0"/>
    <n v="2014"/>
    <n v="2002"/>
    <n v="-487.59"/>
    <n v="0"/>
    <s v="40-R2.5 - Retirement"/>
    <m/>
    <x v="0"/>
    <n v="2015"/>
    <b v="0"/>
  </r>
  <r>
    <x v="4"/>
    <s v="0161"/>
    <n v="0"/>
    <n v="0"/>
    <n v="2014"/>
    <n v="2003"/>
    <n v="-1392.9"/>
    <n v="0"/>
    <s v="40-R2.5 - Retirement"/>
    <m/>
    <x v="0"/>
    <n v="2015"/>
    <b v="0"/>
  </r>
  <r>
    <x v="4"/>
    <s v="0161"/>
    <n v="0"/>
    <n v="0"/>
    <n v="2014"/>
    <n v="2004"/>
    <n v="-741.64"/>
    <n v="0"/>
    <s v="40-R2.5 - Retirement"/>
    <m/>
    <x v="0"/>
    <n v="2015"/>
    <b v="0"/>
  </r>
  <r>
    <x v="4"/>
    <s v="0161"/>
    <n v="0"/>
    <n v="0"/>
    <n v="2014"/>
    <n v="2005"/>
    <n v="-1257.46"/>
    <n v="0"/>
    <s v="40-R2.5 - Retirement"/>
    <m/>
    <x v="0"/>
    <n v="2015"/>
    <b v="0"/>
  </r>
  <r>
    <x v="4"/>
    <s v="0161"/>
    <n v="0"/>
    <n v="0"/>
    <n v="2014"/>
    <n v="2007"/>
    <n v="-126.36"/>
    <n v="0"/>
    <s v="40-R2.5 - Retirement"/>
    <m/>
    <x v="0"/>
    <n v="2015"/>
    <b v="0"/>
  </r>
  <r>
    <x v="4"/>
    <s v="0161"/>
    <n v="0"/>
    <n v="0"/>
    <n v="2014"/>
    <n v="2008"/>
    <n v="-172.69"/>
    <n v="0"/>
    <s v="40-R2.5 - Retirement"/>
    <m/>
    <x v="0"/>
    <n v="2015"/>
    <b v="0"/>
  </r>
  <r>
    <x v="4"/>
    <s v="0161"/>
    <n v="0"/>
    <n v="0"/>
    <n v="2014"/>
    <n v="2009"/>
    <n v="-93.45"/>
    <n v="0"/>
    <s v="40-R2.5 - Retirement"/>
    <m/>
    <x v="0"/>
    <n v="2015"/>
    <b v="0"/>
  </r>
  <r>
    <x v="4"/>
    <s v="0161"/>
    <n v="0"/>
    <n v="0"/>
    <n v="2014"/>
    <n v="2010"/>
    <n v="-104.14"/>
    <n v="0"/>
    <s v="40-R2.5 - Retirement"/>
    <m/>
    <x v="0"/>
    <n v="2015"/>
    <b v="0"/>
  </r>
  <r>
    <x v="4"/>
    <s v="0161"/>
    <n v="0"/>
    <n v="0"/>
    <n v="2015"/>
    <n v="1973"/>
    <n v="-24347.47"/>
    <n v="0"/>
    <s v="40-R2.5 - Retirement"/>
    <m/>
    <x v="0"/>
    <n v="2015"/>
    <b v="1"/>
  </r>
  <r>
    <x v="4"/>
    <s v="0161"/>
    <n v="0"/>
    <n v="0"/>
    <n v="2015"/>
    <n v="1974"/>
    <n v="-5965.28"/>
    <n v="0"/>
    <s v="40-R2.5 - Retirement"/>
    <m/>
    <x v="0"/>
    <n v="2015"/>
    <b v="1"/>
  </r>
  <r>
    <x v="4"/>
    <s v="0161"/>
    <n v="0"/>
    <n v="0"/>
    <n v="2015"/>
    <n v="1975"/>
    <n v="-12986.5"/>
    <n v="0"/>
    <s v="40-R2.5 - Retirement"/>
    <m/>
    <x v="0"/>
    <n v="2015"/>
    <b v="1"/>
  </r>
  <r>
    <x v="4"/>
    <s v="0161"/>
    <n v="0"/>
    <n v="0"/>
    <n v="2015"/>
    <n v="1976"/>
    <n v="-1108.0999999999999"/>
    <n v="0"/>
    <s v="40-R2.5 - Retirement"/>
    <m/>
    <x v="0"/>
    <n v="2015"/>
    <b v="1"/>
  </r>
  <r>
    <x v="4"/>
    <s v="0161"/>
    <n v="0"/>
    <n v="0"/>
    <n v="2015"/>
    <n v="1977"/>
    <n v="-27905.05"/>
    <n v="0"/>
    <s v="40-R2.5 - Retirement"/>
    <m/>
    <x v="0"/>
    <n v="2015"/>
    <b v="1"/>
  </r>
  <r>
    <x v="4"/>
    <s v="0161"/>
    <n v="0"/>
    <n v="0"/>
    <n v="2015"/>
    <n v="1978"/>
    <n v="-23604.57"/>
    <n v="0"/>
    <s v="40-R2.5 - Retirement"/>
    <m/>
    <x v="0"/>
    <n v="2015"/>
    <b v="1"/>
  </r>
  <r>
    <x v="4"/>
    <s v="0161"/>
    <n v="0"/>
    <n v="0"/>
    <n v="2015"/>
    <n v="1979"/>
    <n v="-19658.84"/>
    <n v="0"/>
    <s v="40-R2.5 - Retirement"/>
    <m/>
    <x v="0"/>
    <n v="2015"/>
    <b v="1"/>
  </r>
  <r>
    <x v="4"/>
    <s v="0161"/>
    <n v="0"/>
    <n v="0"/>
    <n v="2015"/>
    <n v="1980"/>
    <n v="-38304.18"/>
    <n v="0"/>
    <s v="40-R2.5 - Retirement"/>
    <m/>
    <x v="0"/>
    <n v="2015"/>
    <b v="1"/>
  </r>
  <r>
    <x v="4"/>
    <s v="0161"/>
    <n v="0"/>
    <n v="0"/>
    <n v="2015"/>
    <n v="1981"/>
    <n v="-47209.32"/>
    <n v="0"/>
    <s v="40-R2.5 - Retirement"/>
    <m/>
    <x v="0"/>
    <n v="2015"/>
    <b v="1"/>
  </r>
  <r>
    <x v="4"/>
    <s v="0161"/>
    <n v="0"/>
    <n v="0"/>
    <n v="2015"/>
    <n v="1982"/>
    <n v="-17642.41"/>
    <n v="0"/>
    <s v="40-R2.5 - Retirement"/>
    <m/>
    <x v="0"/>
    <n v="2015"/>
    <b v="1"/>
  </r>
  <r>
    <x v="4"/>
    <s v="0161"/>
    <n v="0"/>
    <n v="0"/>
    <n v="2015"/>
    <n v="1983"/>
    <n v="-14089.17"/>
    <n v="0"/>
    <s v="40-R2.5 - Retirement"/>
    <m/>
    <x v="0"/>
    <n v="2015"/>
    <b v="1"/>
  </r>
  <r>
    <x v="4"/>
    <s v="0161"/>
    <n v="0"/>
    <n v="0"/>
    <n v="2015"/>
    <n v="1984"/>
    <n v="-15607.53"/>
    <n v="0"/>
    <s v="40-R2.5 - Retirement"/>
    <m/>
    <x v="0"/>
    <n v="2015"/>
    <b v="1"/>
  </r>
  <r>
    <x v="4"/>
    <s v="0161"/>
    <n v="0"/>
    <n v="0"/>
    <n v="2015"/>
    <n v="1985"/>
    <n v="-17534.21"/>
    <n v="0"/>
    <s v="40-R2.5 - Retirement"/>
    <m/>
    <x v="0"/>
    <n v="2015"/>
    <b v="1"/>
  </r>
  <r>
    <x v="4"/>
    <s v="0161"/>
    <n v="0"/>
    <n v="0"/>
    <n v="2015"/>
    <n v="1986"/>
    <n v="-22865.47"/>
    <n v="0"/>
    <s v="40-R2.5 - Retirement"/>
    <m/>
    <x v="0"/>
    <n v="2015"/>
    <b v="1"/>
  </r>
  <r>
    <x v="4"/>
    <s v="0161"/>
    <n v="0"/>
    <n v="0"/>
    <n v="2015"/>
    <n v="1987"/>
    <n v="-33874.089999999997"/>
    <n v="0"/>
    <s v="40-R2.5 - Retirement"/>
    <m/>
    <x v="0"/>
    <n v="2015"/>
    <b v="1"/>
  </r>
  <r>
    <x v="4"/>
    <s v="0161"/>
    <n v="0"/>
    <n v="0"/>
    <n v="2015"/>
    <n v="1988"/>
    <n v="-107091.62"/>
    <n v="0"/>
    <s v="40-R2.5 - Retirement"/>
    <m/>
    <x v="0"/>
    <n v="2015"/>
    <b v="1"/>
  </r>
  <r>
    <x v="4"/>
    <s v="0161"/>
    <n v="0"/>
    <n v="0"/>
    <n v="2015"/>
    <n v="1989"/>
    <n v="-6234.35"/>
    <n v="0"/>
    <s v="40-R2.5 - Retirement"/>
    <m/>
    <x v="0"/>
    <n v="2015"/>
    <b v="1"/>
  </r>
  <r>
    <x v="4"/>
    <s v="0161"/>
    <n v="0"/>
    <n v="0"/>
    <n v="2015"/>
    <n v="1990"/>
    <n v="-124079.88"/>
    <n v="0"/>
    <s v="40-R2.5 - Retirement"/>
    <m/>
    <x v="0"/>
    <n v="2015"/>
    <b v="1"/>
  </r>
  <r>
    <x v="4"/>
    <s v="0161"/>
    <n v="0"/>
    <n v="0"/>
    <n v="2015"/>
    <n v="1991"/>
    <n v="-267896.75"/>
    <n v="0"/>
    <s v="40-R2.5 - Retirement"/>
    <m/>
    <x v="0"/>
    <n v="2015"/>
    <b v="1"/>
  </r>
  <r>
    <x v="4"/>
    <s v="0161"/>
    <n v="0"/>
    <n v="0"/>
    <n v="2015"/>
    <n v="1992"/>
    <n v="-52085.85"/>
    <n v="0"/>
    <s v="40-R2.5 - Retirement"/>
    <m/>
    <x v="0"/>
    <n v="2015"/>
    <b v="1"/>
  </r>
  <r>
    <x v="4"/>
    <s v="0161"/>
    <n v="0"/>
    <n v="0"/>
    <n v="2015"/>
    <n v="1993"/>
    <n v="-10577.98"/>
    <n v="0"/>
    <s v="40-R2.5 - Retirement"/>
    <m/>
    <x v="0"/>
    <n v="2015"/>
    <b v="1"/>
  </r>
  <r>
    <x v="4"/>
    <s v="0161"/>
    <n v="0"/>
    <n v="0"/>
    <n v="2015"/>
    <n v="1994"/>
    <n v="-54235.93"/>
    <n v="0"/>
    <s v="40-R2.5 - Retirement"/>
    <m/>
    <x v="0"/>
    <n v="2015"/>
    <b v="1"/>
  </r>
  <r>
    <x v="4"/>
    <s v="0161"/>
    <n v="0"/>
    <n v="0"/>
    <n v="2015"/>
    <n v="1995"/>
    <n v="-83410.11"/>
    <n v="0"/>
    <s v="40-R2.5 - Retirement"/>
    <m/>
    <x v="0"/>
    <n v="2015"/>
    <b v="1"/>
  </r>
  <r>
    <x v="4"/>
    <s v="0161"/>
    <n v="0"/>
    <n v="0"/>
    <n v="2015"/>
    <n v="1996"/>
    <n v="-127418.84"/>
    <n v="0"/>
    <s v="40-R2.5 - Retirement"/>
    <m/>
    <x v="0"/>
    <n v="2015"/>
    <b v="1"/>
  </r>
  <r>
    <x v="4"/>
    <s v="0161"/>
    <n v="0"/>
    <n v="0"/>
    <n v="2015"/>
    <n v="1997"/>
    <n v="-98453.72"/>
    <n v="0"/>
    <s v="40-R2.5 - Retirement"/>
    <m/>
    <x v="0"/>
    <n v="2015"/>
    <b v="1"/>
  </r>
  <r>
    <x v="4"/>
    <s v="0161"/>
    <n v="0"/>
    <n v="0"/>
    <n v="2015"/>
    <n v="1998"/>
    <n v="-234516.74"/>
    <n v="0"/>
    <s v="40-R2.5 - Retirement"/>
    <m/>
    <x v="0"/>
    <n v="2015"/>
    <b v="1"/>
  </r>
  <r>
    <x v="4"/>
    <s v="0161"/>
    <n v="0"/>
    <n v="0"/>
    <n v="2015"/>
    <n v="1999"/>
    <n v="-3488.39"/>
    <n v="0"/>
    <s v="40-R2.5 - Retirement"/>
    <m/>
    <x v="0"/>
    <n v="2015"/>
    <b v="1"/>
  </r>
  <r>
    <x v="4"/>
    <s v="0161"/>
    <n v="0"/>
    <n v="0"/>
    <n v="2015"/>
    <n v="2001"/>
    <n v="-47408.31"/>
    <n v="0"/>
    <s v="40-R2.5 - Retirement"/>
    <m/>
    <x v="0"/>
    <n v="2015"/>
    <b v="1"/>
  </r>
  <r>
    <x v="4"/>
    <s v="0161"/>
    <n v="0"/>
    <n v="0"/>
    <n v="2015"/>
    <n v="2002"/>
    <n v="-107420.39"/>
    <n v="0"/>
    <s v="40-R2.5 - Retirement"/>
    <m/>
    <x v="0"/>
    <n v="2015"/>
    <b v="1"/>
  </r>
  <r>
    <x v="4"/>
    <s v="0161"/>
    <n v="0"/>
    <n v="0"/>
    <n v="2015"/>
    <n v="2003"/>
    <n v="-338026.85"/>
    <n v="0"/>
    <s v="40-R2.5 - Retirement"/>
    <m/>
    <x v="0"/>
    <n v="2015"/>
    <b v="1"/>
  </r>
  <r>
    <x v="4"/>
    <s v="0161"/>
    <n v="0"/>
    <n v="0"/>
    <n v="2015"/>
    <n v="2004"/>
    <n v="-198415.72"/>
    <n v="0"/>
    <s v="40-R2.5 - Retirement"/>
    <m/>
    <x v="0"/>
    <n v="2015"/>
    <b v="1"/>
  </r>
  <r>
    <x v="4"/>
    <s v="0161"/>
    <n v="0"/>
    <n v="0"/>
    <n v="2015"/>
    <n v="2005"/>
    <n v="-371250.94"/>
    <n v="0"/>
    <s v="40-R2.5 - Retirement"/>
    <m/>
    <x v="0"/>
    <n v="2015"/>
    <b v="1"/>
  </r>
  <r>
    <x v="4"/>
    <s v="0161"/>
    <n v="0"/>
    <n v="0"/>
    <n v="2015"/>
    <n v="2007"/>
    <n v="-45539.69"/>
    <n v="0"/>
    <s v="40-R2.5 - Retirement"/>
    <m/>
    <x v="0"/>
    <n v="2015"/>
    <b v="1"/>
  </r>
  <r>
    <x v="4"/>
    <s v="0161"/>
    <n v="0"/>
    <n v="0"/>
    <n v="2015"/>
    <n v="2008"/>
    <n v="-68839"/>
    <n v="0"/>
    <s v="40-R2.5 - Retirement"/>
    <m/>
    <x v="0"/>
    <n v="2015"/>
    <b v="1"/>
  </r>
  <r>
    <x v="4"/>
    <s v="0161"/>
    <n v="0"/>
    <n v="0"/>
    <n v="2015"/>
    <n v="2009"/>
    <n v="-41233.74"/>
    <n v="0"/>
    <s v="40-R2.5 - Retirement"/>
    <m/>
    <x v="0"/>
    <n v="2015"/>
    <b v="1"/>
  </r>
  <r>
    <x v="4"/>
    <s v="0161"/>
    <n v="0"/>
    <n v="0"/>
    <n v="2015"/>
    <n v="2010"/>
    <n v="-50894.09"/>
    <n v="0"/>
    <s v="40-R2.5 - Retirement"/>
    <m/>
    <x v="0"/>
    <n v="2015"/>
    <b v="1"/>
  </r>
  <r>
    <x v="4"/>
    <s v="0162"/>
    <n v="0"/>
    <n v="0"/>
    <n v="2011"/>
    <n v="1979"/>
    <n v="-757.77"/>
    <n v="0"/>
    <s v="40-R2.5 - Retirement"/>
    <m/>
    <x v="0"/>
    <n v="2015"/>
    <b v="0"/>
  </r>
  <r>
    <x v="4"/>
    <s v="0162"/>
    <n v="0"/>
    <n v="0"/>
    <n v="2011"/>
    <n v="1980"/>
    <n v="-3.28"/>
    <n v="0"/>
    <s v="40-R2.5 - Retirement"/>
    <m/>
    <x v="0"/>
    <n v="2015"/>
    <b v="0"/>
  </r>
  <r>
    <x v="4"/>
    <s v="0162"/>
    <n v="0"/>
    <n v="0"/>
    <n v="2011"/>
    <n v="1981"/>
    <n v="-69.819999999999993"/>
    <n v="0"/>
    <s v="40-R2.5 - Retirement"/>
    <m/>
    <x v="0"/>
    <n v="2015"/>
    <b v="0"/>
  </r>
  <r>
    <x v="4"/>
    <s v="0162"/>
    <n v="0"/>
    <n v="0"/>
    <n v="2011"/>
    <n v="1982"/>
    <n v="-4.53"/>
    <n v="0"/>
    <s v="40-R2.5 - Retirement"/>
    <m/>
    <x v="0"/>
    <n v="2015"/>
    <b v="0"/>
  </r>
  <r>
    <x v="4"/>
    <s v="0162"/>
    <n v="0"/>
    <n v="0"/>
    <n v="2012"/>
    <n v="1979"/>
    <n v="-806.6"/>
    <n v="0"/>
    <s v="40-R2.5 - Retirement"/>
    <m/>
    <x v="0"/>
    <n v="2015"/>
    <b v="0"/>
  </r>
  <r>
    <x v="4"/>
    <s v="0162"/>
    <n v="0"/>
    <n v="0"/>
    <n v="2012"/>
    <n v="1980"/>
    <n v="-3.5"/>
    <n v="0"/>
    <s v="40-R2.5 - Retirement"/>
    <m/>
    <x v="0"/>
    <n v="2015"/>
    <b v="0"/>
  </r>
  <r>
    <x v="4"/>
    <s v="0162"/>
    <n v="0"/>
    <n v="0"/>
    <n v="2012"/>
    <n v="1981"/>
    <n v="-74.58"/>
    <n v="0"/>
    <s v="40-R2.5 - Retirement"/>
    <m/>
    <x v="0"/>
    <n v="2015"/>
    <b v="0"/>
  </r>
  <r>
    <x v="4"/>
    <s v="0162"/>
    <n v="0"/>
    <n v="0"/>
    <n v="2012"/>
    <n v="1982"/>
    <n v="-4.84"/>
    <n v="0"/>
    <s v="40-R2.5 - Retirement"/>
    <m/>
    <x v="0"/>
    <n v="2015"/>
    <b v="0"/>
  </r>
  <r>
    <x v="4"/>
    <s v="0162"/>
    <n v="0"/>
    <n v="0"/>
    <n v="2013"/>
    <n v="1979"/>
    <n v="-856.64"/>
    <n v="0"/>
    <s v="40-R2.5 - Retirement"/>
    <m/>
    <x v="0"/>
    <n v="2015"/>
    <b v="0"/>
  </r>
  <r>
    <x v="4"/>
    <s v="0162"/>
    <n v="0"/>
    <n v="0"/>
    <n v="2013"/>
    <n v="1980"/>
    <n v="-3.72"/>
    <n v="0"/>
    <s v="40-R2.5 - Retirement"/>
    <m/>
    <x v="0"/>
    <n v="2015"/>
    <b v="0"/>
  </r>
  <r>
    <x v="4"/>
    <s v="0162"/>
    <n v="0"/>
    <n v="0"/>
    <n v="2013"/>
    <n v="1981"/>
    <n v="-79.53"/>
    <n v="0"/>
    <s v="40-R2.5 - Retirement"/>
    <m/>
    <x v="0"/>
    <n v="2015"/>
    <b v="0"/>
  </r>
  <r>
    <x v="4"/>
    <s v="0162"/>
    <n v="0"/>
    <n v="0"/>
    <n v="2013"/>
    <n v="1982"/>
    <n v="-5.17"/>
    <n v="0"/>
    <s v="40-R2.5 - Retirement"/>
    <m/>
    <x v="0"/>
    <n v="2015"/>
    <b v="0"/>
  </r>
  <r>
    <x v="4"/>
    <s v="0162"/>
    <n v="0"/>
    <n v="0"/>
    <n v="2014"/>
    <n v="1979"/>
    <n v="-907.33"/>
    <n v="0"/>
    <s v="40-R2.5 - Retirement"/>
    <m/>
    <x v="0"/>
    <n v="2015"/>
    <b v="0"/>
  </r>
  <r>
    <x v="4"/>
    <s v="0162"/>
    <n v="0"/>
    <n v="0"/>
    <n v="2014"/>
    <n v="1980"/>
    <n v="-3.96"/>
    <n v="0"/>
    <s v="40-R2.5 - Retirement"/>
    <m/>
    <x v="0"/>
    <n v="2015"/>
    <b v="0"/>
  </r>
  <r>
    <x v="4"/>
    <s v="0162"/>
    <n v="0"/>
    <n v="0"/>
    <n v="2014"/>
    <n v="1981"/>
    <n v="-84.66"/>
    <n v="0"/>
    <s v="40-R2.5 - Retirement"/>
    <m/>
    <x v="0"/>
    <n v="2015"/>
    <b v="0"/>
  </r>
  <r>
    <x v="4"/>
    <s v="0162"/>
    <n v="0"/>
    <n v="0"/>
    <n v="2014"/>
    <n v="1982"/>
    <n v="-5.52"/>
    <n v="0"/>
    <s v="40-R2.5 - Retirement"/>
    <m/>
    <x v="0"/>
    <n v="2015"/>
    <b v="0"/>
  </r>
  <r>
    <x v="4"/>
    <s v="0162"/>
    <n v="0"/>
    <n v="0"/>
    <n v="2015"/>
    <n v="1979"/>
    <n v="-24792.41"/>
    <n v="0"/>
    <s v="40-R2.5 - Retirement"/>
    <m/>
    <x v="0"/>
    <n v="2015"/>
    <b v="1"/>
  </r>
  <r>
    <x v="4"/>
    <s v="0162"/>
    <n v="0"/>
    <n v="0"/>
    <n v="2015"/>
    <n v="1980"/>
    <n v="-118.68"/>
    <n v="0"/>
    <s v="40-R2.5 - Retirement"/>
    <m/>
    <x v="0"/>
    <n v="2015"/>
    <b v="1"/>
  </r>
  <r>
    <x v="4"/>
    <s v="0162"/>
    <n v="0"/>
    <n v="0"/>
    <n v="2015"/>
    <n v="1981"/>
    <n v="-2787.2"/>
    <n v="0"/>
    <s v="40-R2.5 - Retirement"/>
    <m/>
    <x v="0"/>
    <n v="2015"/>
    <b v="1"/>
  </r>
  <r>
    <x v="4"/>
    <s v="0162"/>
    <n v="0"/>
    <n v="0"/>
    <n v="2015"/>
    <n v="1982"/>
    <n v="-199.17"/>
    <n v="0"/>
    <s v="40-R2.5 - Retirement"/>
    <m/>
    <x v="0"/>
    <n v="2015"/>
    <b v="1"/>
  </r>
  <r>
    <x v="4"/>
    <s v="0211"/>
    <n v="0"/>
    <n v="0"/>
    <n v="2011"/>
    <n v="1972"/>
    <n v="-18639.77"/>
    <n v="0"/>
    <s v="40-R2.5 - Retirement"/>
    <m/>
    <x v="1"/>
    <n v="2042"/>
    <b v="0"/>
  </r>
  <r>
    <x v="4"/>
    <s v="0211"/>
    <n v="0"/>
    <n v="0"/>
    <n v="2011"/>
    <n v="1973"/>
    <n v="-3298.87"/>
    <n v="0"/>
    <s v="40-R2.5 - Retirement"/>
    <m/>
    <x v="1"/>
    <n v="2042"/>
    <b v="0"/>
  </r>
  <r>
    <x v="4"/>
    <s v="0211"/>
    <n v="0"/>
    <n v="0"/>
    <n v="2011"/>
    <n v="1974"/>
    <n v="-100.87"/>
    <n v="0"/>
    <s v="40-R2.5 - Retirement"/>
    <m/>
    <x v="1"/>
    <n v="2042"/>
    <b v="0"/>
  </r>
  <r>
    <x v="4"/>
    <s v="0211"/>
    <n v="0"/>
    <n v="0"/>
    <n v="2011"/>
    <n v="1981"/>
    <n v="-326.37"/>
    <n v="0"/>
    <s v="40-R2.5 - Retirement"/>
    <m/>
    <x v="1"/>
    <n v="2042"/>
    <b v="0"/>
  </r>
  <r>
    <x v="4"/>
    <s v="0211"/>
    <n v="0"/>
    <n v="0"/>
    <n v="2011"/>
    <n v="1983"/>
    <n v="-20.309999999999999"/>
    <n v="0"/>
    <s v="40-R2.5 - Retirement"/>
    <m/>
    <x v="1"/>
    <n v="2042"/>
    <b v="0"/>
  </r>
  <r>
    <x v="4"/>
    <s v="0211"/>
    <n v="0"/>
    <n v="0"/>
    <n v="2011"/>
    <n v="2002"/>
    <n v="-631.17999999999995"/>
    <n v="0"/>
    <s v="40-R2.5 - Retirement"/>
    <m/>
    <x v="1"/>
    <n v="2042"/>
    <b v="0"/>
  </r>
  <r>
    <x v="4"/>
    <s v="0211"/>
    <n v="0"/>
    <n v="0"/>
    <n v="2011"/>
    <n v="2004"/>
    <n v="-139.94"/>
    <n v="0"/>
    <s v="40-R2.5 - Retirement"/>
    <m/>
    <x v="1"/>
    <n v="2042"/>
    <b v="0"/>
  </r>
  <r>
    <x v="4"/>
    <s v="0211"/>
    <n v="0"/>
    <n v="0"/>
    <n v="2011"/>
    <n v="2010"/>
    <n v="-66.47"/>
    <n v="0"/>
    <s v="40-R2.5 - Retirement"/>
    <m/>
    <x v="1"/>
    <n v="2042"/>
    <b v="0"/>
  </r>
  <r>
    <x v="4"/>
    <s v="0211"/>
    <n v="0"/>
    <n v="0"/>
    <n v="2012"/>
    <n v="1972"/>
    <n v="-19303.14"/>
    <n v="0"/>
    <s v="40-R2.5 - Retirement"/>
    <m/>
    <x v="1"/>
    <n v="2042"/>
    <b v="0"/>
  </r>
  <r>
    <x v="4"/>
    <s v="0211"/>
    <n v="0"/>
    <n v="0"/>
    <n v="2012"/>
    <n v="1973"/>
    <n v="-3436.41"/>
    <n v="0"/>
    <s v="40-R2.5 - Retirement"/>
    <m/>
    <x v="1"/>
    <n v="2042"/>
    <b v="0"/>
  </r>
  <r>
    <x v="4"/>
    <s v="0211"/>
    <n v="0"/>
    <n v="0"/>
    <n v="2012"/>
    <n v="1974"/>
    <n v="-105.62"/>
    <n v="0"/>
    <s v="40-R2.5 - Retirement"/>
    <m/>
    <x v="1"/>
    <n v="2042"/>
    <b v="0"/>
  </r>
  <r>
    <x v="4"/>
    <s v="0211"/>
    <n v="0"/>
    <n v="0"/>
    <n v="2012"/>
    <n v="1981"/>
    <n v="-348.6"/>
    <n v="0"/>
    <s v="40-R2.5 - Retirement"/>
    <m/>
    <x v="1"/>
    <n v="2042"/>
    <b v="0"/>
  </r>
  <r>
    <x v="4"/>
    <s v="0211"/>
    <n v="0"/>
    <n v="0"/>
    <n v="2012"/>
    <n v="1983"/>
    <n v="-21.76"/>
    <n v="0"/>
    <s v="40-R2.5 - Retirement"/>
    <m/>
    <x v="1"/>
    <n v="2042"/>
    <b v="0"/>
  </r>
  <r>
    <x v="4"/>
    <s v="0211"/>
    <n v="0"/>
    <n v="0"/>
    <n v="2012"/>
    <n v="2002"/>
    <n v="-693.95"/>
    <n v="0"/>
    <s v="40-R2.5 - Retirement"/>
    <m/>
    <x v="1"/>
    <n v="2042"/>
    <b v="0"/>
  </r>
  <r>
    <x v="4"/>
    <s v="0211"/>
    <n v="0"/>
    <n v="0"/>
    <n v="2012"/>
    <n v="2004"/>
    <n v="-154.21"/>
    <n v="0"/>
    <s v="40-R2.5 - Retirement"/>
    <m/>
    <x v="1"/>
    <n v="2042"/>
    <b v="0"/>
  </r>
  <r>
    <x v="4"/>
    <s v="0211"/>
    <n v="0"/>
    <n v="0"/>
    <n v="2012"/>
    <n v="2010"/>
    <n v="-73.62"/>
    <n v="0"/>
    <s v="40-R2.5 - Retirement"/>
    <m/>
    <x v="1"/>
    <n v="2042"/>
    <b v="0"/>
  </r>
  <r>
    <x v="4"/>
    <s v="0211"/>
    <n v="0"/>
    <n v="0"/>
    <n v="2013"/>
    <n v="1972"/>
    <n v="-19860.509999999998"/>
    <n v="0"/>
    <s v="40-R2.5 - Retirement"/>
    <m/>
    <x v="1"/>
    <n v="2042"/>
    <b v="0"/>
  </r>
  <r>
    <x v="4"/>
    <s v="0211"/>
    <n v="0"/>
    <n v="0"/>
    <n v="2013"/>
    <n v="1973"/>
    <n v="-3558.71"/>
    <n v="0"/>
    <s v="40-R2.5 - Retirement"/>
    <m/>
    <x v="1"/>
    <n v="2042"/>
    <b v="0"/>
  </r>
  <r>
    <x v="4"/>
    <s v="0211"/>
    <n v="0"/>
    <n v="0"/>
    <n v="2013"/>
    <n v="1974"/>
    <n v="-110.02"/>
    <n v="0"/>
    <s v="40-R2.5 - Retirement"/>
    <m/>
    <x v="1"/>
    <n v="2042"/>
    <b v="0"/>
  </r>
  <r>
    <x v="4"/>
    <s v="0211"/>
    <n v="0"/>
    <n v="0"/>
    <n v="2013"/>
    <n v="1981"/>
    <n v="-371.77"/>
    <n v="0"/>
    <s v="40-R2.5 - Retirement"/>
    <m/>
    <x v="1"/>
    <n v="2042"/>
    <b v="0"/>
  </r>
  <r>
    <x v="4"/>
    <s v="0211"/>
    <n v="0"/>
    <n v="0"/>
    <n v="2013"/>
    <n v="1983"/>
    <n v="-23.27"/>
    <n v="0"/>
    <s v="40-R2.5 - Retirement"/>
    <m/>
    <x v="1"/>
    <n v="2042"/>
    <b v="0"/>
  </r>
  <r>
    <x v="4"/>
    <s v="0211"/>
    <n v="0"/>
    <n v="0"/>
    <n v="2013"/>
    <n v="2002"/>
    <n v="-761.89"/>
    <n v="0"/>
    <s v="40-R2.5 - Retirement"/>
    <m/>
    <x v="1"/>
    <n v="2042"/>
    <b v="0"/>
  </r>
  <r>
    <x v="4"/>
    <s v="0211"/>
    <n v="0"/>
    <n v="0"/>
    <n v="2013"/>
    <n v="2004"/>
    <n v="-169.72"/>
    <n v="0"/>
    <s v="40-R2.5 - Retirement"/>
    <m/>
    <x v="1"/>
    <n v="2042"/>
    <b v="0"/>
  </r>
  <r>
    <x v="4"/>
    <s v="0211"/>
    <n v="0"/>
    <n v="0"/>
    <n v="2013"/>
    <n v="2010"/>
    <n v="-81.48"/>
    <n v="0"/>
    <s v="40-R2.5 - Retirement"/>
    <m/>
    <x v="1"/>
    <n v="2042"/>
    <b v="0"/>
  </r>
  <r>
    <x v="4"/>
    <s v="0211"/>
    <n v="0"/>
    <n v="0"/>
    <n v="2014"/>
    <n v="1972"/>
    <n v="-20285.47"/>
    <n v="0"/>
    <s v="40-R2.5 - Retirement"/>
    <m/>
    <x v="1"/>
    <n v="2042"/>
    <b v="0"/>
  </r>
  <r>
    <x v="4"/>
    <s v="0211"/>
    <n v="0"/>
    <n v="0"/>
    <n v="2014"/>
    <n v="1973"/>
    <n v="-3661.47"/>
    <n v="0"/>
    <s v="40-R2.5 - Retirement"/>
    <m/>
    <x v="1"/>
    <n v="2042"/>
    <b v="0"/>
  </r>
  <r>
    <x v="4"/>
    <s v="0211"/>
    <n v="0"/>
    <n v="0"/>
    <n v="2014"/>
    <n v="1974"/>
    <n v="-113.93"/>
    <n v="0"/>
    <s v="40-R2.5 - Retirement"/>
    <m/>
    <x v="1"/>
    <n v="2042"/>
    <b v="0"/>
  </r>
  <r>
    <x v="4"/>
    <s v="0211"/>
    <n v="0"/>
    <n v="0"/>
    <n v="2014"/>
    <n v="1981"/>
    <n v="-395.73"/>
    <n v="0"/>
    <s v="40-R2.5 - Retirement"/>
    <m/>
    <x v="1"/>
    <n v="2042"/>
    <b v="0"/>
  </r>
  <r>
    <x v="4"/>
    <s v="0211"/>
    <n v="0"/>
    <n v="0"/>
    <n v="2014"/>
    <n v="1983"/>
    <n v="-24.86"/>
    <n v="0"/>
    <s v="40-R2.5 - Retirement"/>
    <m/>
    <x v="1"/>
    <n v="2042"/>
    <b v="0"/>
  </r>
  <r>
    <x v="4"/>
    <s v="0211"/>
    <n v="0"/>
    <n v="0"/>
    <n v="2014"/>
    <n v="2002"/>
    <n v="-835.45"/>
    <n v="0"/>
    <s v="40-R2.5 - Retirement"/>
    <m/>
    <x v="1"/>
    <n v="2042"/>
    <b v="0"/>
  </r>
  <r>
    <x v="4"/>
    <s v="0211"/>
    <n v="0"/>
    <n v="0"/>
    <n v="2014"/>
    <n v="2004"/>
    <n v="-186.6"/>
    <n v="0"/>
    <s v="40-R2.5 - Retirement"/>
    <m/>
    <x v="1"/>
    <n v="2042"/>
    <b v="0"/>
  </r>
  <r>
    <x v="4"/>
    <s v="0211"/>
    <n v="0"/>
    <n v="0"/>
    <n v="2014"/>
    <n v="2010"/>
    <n v="-90.12"/>
    <n v="0"/>
    <s v="40-R2.5 - Retirement"/>
    <m/>
    <x v="1"/>
    <n v="2042"/>
    <b v="0"/>
  </r>
  <r>
    <x v="4"/>
    <s v="0211"/>
    <n v="0"/>
    <n v="0"/>
    <n v="2015"/>
    <n v="1972"/>
    <n v="-20557.689999999999"/>
    <n v="0"/>
    <s v="40-R2.5 - Retirement"/>
    <m/>
    <x v="1"/>
    <n v="2042"/>
    <b v="0"/>
  </r>
  <r>
    <x v="4"/>
    <s v="0211"/>
    <n v="0"/>
    <n v="0"/>
    <n v="2015"/>
    <n v="1973"/>
    <n v="-3739.81"/>
    <n v="0"/>
    <s v="40-R2.5 - Retirement"/>
    <m/>
    <x v="1"/>
    <n v="2042"/>
    <b v="0"/>
  </r>
  <r>
    <x v="4"/>
    <s v="0211"/>
    <n v="0"/>
    <n v="0"/>
    <n v="2015"/>
    <n v="1974"/>
    <n v="-117.23"/>
    <n v="0"/>
    <s v="40-R2.5 - Retirement"/>
    <m/>
    <x v="1"/>
    <n v="2042"/>
    <b v="0"/>
  </r>
  <r>
    <x v="4"/>
    <s v="0211"/>
    <n v="0"/>
    <n v="0"/>
    <n v="2015"/>
    <n v="1981"/>
    <n v="-420.28"/>
    <n v="0"/>
    <s v="40-R2.5 - Retirement"/>
    <m/>
    <x v="1"/>
    <n v="2042"/>
    <b v="0"/>
  </r>
  <r>
    <x v="4"/>
    <s v="0211"/>
    <n v="0"/>
    <n v="0"/>
    <n v="2015"/>
    <n v="1983"/>
    <n v="-26.51"/>
    <n v="0"/>
    <s v="40-R2.5 - Retirement"/>
    <m/>
    <x v="1"/>
    <n v="2042"/>
    <b v="0"/>
  </r>
  <r>
    <x v="4"/>
    <s v="0211"/>
    <n v="0"/>
    <n v="0"/>
    <n v="2015"/>
    <n v="2002"/>
    <n v="-914.8"/>
    <n v="0"/>
    <s v="40-R2.5 - Retirement"/>
    <m/>
    <x v="1"/>
    <n v="2042"/>
    <b v="0"/>
  </r>
  <r>
    <x v="4"/>
    <s v="0211"/>
    <n v="0"/>
    <n v="0"/>
    <n v="2015"/>
    <n v="2004"/>
    <n v="-204.87"/>
    <n v="0"/>
    <s v="40-R2.5 - Retirement"/>
    <m/>
    <x v="1"/>
    <n v="2042"/>
    <b v="0"/>
  </r>
  <r>
    <x v="4"/>
    <s v="0211"/>
    <n v="0"/>
    <n v="0"/>
    <n v="2015"/>
    <n v="2010"/>
    <n v="-99.58"/>
    <n v="0"/>
    <s v="40-R2.5 - Retirement"/>
    <m/>
    <x v="1"/>
    <n v="2042"/>
    <b v="0"/>
  </r>
  <r>
    <x v="4"/>
    <s v="0211"/>
    <n v="0"/>
    <n v="0"/>
    <n v="2016"/>
    <n v="1972"/>
    <n v="-20655.52"/>
    <n v="0"/>
    <s v="40-R2.5 - Retirement"/>
    <m/>
    <x v="1"/>
    <n v="2042"/>
    <b v="0"/>
  </r>
  <r>
    <x v="4"/>
    <s v="0211"/>
    <n v="0"/>
    <n v="0"/>
    <n v="2016"/>
    <n v="1973"/>
    <n v="-3790"/>
    <n v="0"/>
    <s v="40-R2.5 - Retirement"/>
    <m/>
    <x v="1"/>
    <n v="2042"/>
    <b v="0"/>
  </r>
  <r>
    <x v="4"/>
    <s v="0211"/>
    <n v="0"/>
    <n v="0"/>
    <n v="2016"/>
    <n v="1974"/>
    <n v="-119.73"/>
    <n v="0"/>
    <s v="40-R2.5 - Retirement"/>
    <m/>
    <x v="1"/>
    <n v="2042"/>
    <b v="0"/>
  </r>
  <r>
    <x v="4"/>
    <s v="0211"/>
    <n v="0"/>
    <n v="0"/>
    <n v="2016"/>
    <n v="1981"/>
    <n v="-445.15"/>
    <n v="0"/>
    <s v="40-R2.5 - Retirement"/>
    <m/>
    <x v="1"/>
    <n v="2042"/>
    <b v="0"/>
  </r>
  <r>
    <x v="4"/>
    <s v="0211"/>
    <n v="0"/>
    <n v="0"/>
    <n v="2016"/>
    <n v="1983"/>
    <n v="-28.22"/>
    <n v="0"/>
    <s v="40-R2.5 - Retirement"/>
    <m/>
    <x v="1"/>
    <n v="2042"/>
    <b v="0"/>
  </r>
  <r>
    <x v="4"/>
    <s v="0211"/>
    <n v="0"/>
    <n v="0"/>
    <n v="2016"/>
    <n v="2002"/>
    <n v="-1000.24"/>
    <n v="0"/>
    <s v="40-R2.5 - Retirement"/>
    <m/>
    <x v="1"/>
    <n v="2042"/>
    <b v="0"/>
  </r>
  <r>
    <x v="4"/>
    <s v="0211"/>
    <n v="0"/>
    <n v="0"/>
    <n v="2016"/>
    <n v="2004"/>
    <n v="-224.65"/>
    <n v="0"/>
    <s v="40-R2.5 - Retirement"/>
    <m/>
    <x v="1"/>
    <n v="2042"/>
    <b v="0"/>
  </r>
  <r>
    <x v="4"/>
    <s v="0211"/>
    <n v="0"/>
    <n v="0"/>
    <n v="2016"/>
    <n v="2010"/>
    <n v="-109.95"/>
    <n v="0"/>
    <s v="40-R2.5 - Retirement"/>
    <m/>
    <x v="1"/>
    <n v="2042"/>
    <b v="0"/>
  </r>
  <r>
    <x v="4"/>
    <s v="0211"/>
    <n v="0"/>
    <n v="0"/>
    <n v="2017"/>
    <n v="1972"/>
    <n v="-20567.919999999998"/>
    <n v="0"/>
    <s v="40-R2.5 - Retirement"/>
    <m/>
    <x v="1"/>
    <n v="2042"/>
    <b v="0"/>
  </r>
  <r>
    <x v="4"/>
    <s v="0211"/>
    <n v="0"/>
    <n v="0"/>
    <n v="2017"/>
    <n v="1973"/>
    <n v="-3808.04"/>
    <n v="0"/>
    <s v="40-R2.5 - Retirement"/>
    <m/>
    <x v="1"/>
    <n v="2042"/>
    <b v="0"/>
  </r>
  <r>
    <x v="4"/>
    <s v="0211"/>
    <n v="0"/>
    <n v="0"/>
    <n v="2017"/>
    <n v="1974"/>
    <n v="-121.34"/>
    <n v="0"/>
    <s v="40-R2.5 - Retirement"/>
    <m/>
    <x v="1"/>
    <n v="2042"/>
    <b v="0"/>
  </r>
  <r>
    <x v="4"/>
    <s v="0211"/>
    <n v="0"/>
    <n v="0"/>
    <n v="2017"/>
    <n v="1981"/>
    <n v="-469.96"/>
    <n v="0"/>
    <s v="40-R2.5 - Retirement"/>
    <m/>
    <x v="1"/>
    <n v="2042"/>
    <b v="0"/>
  </r>
  <r>
    <x v="4"/>
    <s v="0211"/>
    <n v="0"/>
    <n v="0"/>
    <n v="2017"/>
    <n v="1983"/>
    <n v="-29.97"/>
    <n v="0"/>
    <s v="40-R2.5 - Retirement"/>
    <m/>
    <x v="1"/>
    <n v="2042"/>
    <b v="0"/>
  </r>
  <r>
    <x v="4"/>
    <s v="0211"/>
    <n v="0"/>
    <n v="0"/>
    <n v="2017"/>
    <n v="2002"/>
    <n v="-1092.01"/>
    <n v="0"/>
    <s v="40-R2.5 - Retirement"/>
    <m/>
    <x v="1"/>
    <n v="2042"/>
    <b v="0"/>
  </r>
  <r>
    <x v="4"/>
    <s v="0211"/>
    <n v="0"/>
    <n v="0"/>
    <n v="2017"/>
    <n v="2004"/>
    <n v="-245.98"/>
    <n v="0"/>
    <s v="40-R2.5 - Retirement"/>
    <m/>
    <x v="1"/>
    <n v="2042"/>
    <b v="0"/>
  </r>
  <r>
    <x v="4"/>
    <s v="0211"/>
    <n v="0"/>
    <n v="0"/>
    <n v="2017"/>
    <n v="2010"/>
    <n v="-121.28"/>
    <n v="0"/>
    <s v="40-R2.5 - Retirement"/>
    <m/>
    <x v="1"/>
    <n v="2042"/>
    <b v="0"/>
  </r>
  <r>
    <x v="4"/>
    <s v="0211"/>
    <n v="0"/>
    <n v="0"/>
    <n v="2018"/>
    <n v="1972"/>
    <n v="-20284.990000000002"/>
    <n v="0"/>
    <s v="40-R2.5 - Retirement"/>
    <m/>
    <x v="1"/>
    <n v="2042"/>
    <b v="0"/>
  </r>
  <r>
    <x v="4"/>
    <s v="0211"/>
    <n v="0"/>
    <n v="0"/>
    <n v="2018"/>
    <n v="1973"/>
    <n v="-3791.88"/>
    <n v="0"/>
    <s v="40-R2.5 - Retirement"/>
    <m/>
    <x v="1"/>
    <n v="2042"/>
    <b v="0"/>
  </r>
  <r>
    <x v="4"/>
    <s v="0211"/>
    <n v="0"/>
    <n v="0"/>
    <n v="2018"/>
    <n v="1974"/>
    <n v="-121.92"/>
    <n v="0"/>
    <s v="40-R2.5 - Retirement"/>
    <m/>
    <x v="1"/>
    <n v="2042"/>
    <b v="0"/>
  </r>
  <r>
    <x v="4"/>
    <s v="0211"/>
    <n v="0"/>
    <n v="0"/>
    <n v="2018"/>
    <n v="1981"/>
    <n v="-494.28"/>
    <n v="0"/>
    <s v="40-R2.5 - Retirement"/>
    <m/>
    <x v="1"/>
    <n v="2042"/>
    <b v="0"/>
  </r>
  <r>
    <x v="4"/>
    <s v="0211"/>
    <n v="0"/>
    <n v="0"/>
    <n v="2018"/>
    <n v="1983"/>
    <n v="-31.74"/>
    <n v="0"/>
    <s v="40-R2.5 - Retirement"/>
    <m/>
    <x v="1"/>
    <n v="2042"/>
    <b v="0"/>
  </r>
  <r>
    <x v="4"/>
    <s v="0211"/>
    <n v="0"/>
    <n v="0"/>
    <n v="2018"/>
    <n v="2002"/>
    <n v="-1190.4000000000001"/>
    <n v="0"/>
    <s v="40-R2.5 - Retirement"/>
    <m/>
    <x v="1"/>
    <n v="2042"/>
    <b v="0"/>
  </r>
  <r>
    <x v="4"/>
    <s v="0211"/>
    <n v="0"/>
    <n v="0"/>
    <n v="2018"/>
    <n v="2004"/>
    <n v="-268.95999999999998"/>
    <n v="0"/>
    <s v="40-R2.5 - Retirement"/>
    <m/>
    <x v="1"/>
    <n v="2042"/>
    <b v="0"/>
  </r>
  <r>
    <x v="4"/>
    <s v="0211"/>
    <n v="0"/>
    <n v="0"/>
    <n v="2018"/>
    <n v="2010"/>
    <n v="-133.63999999999999"/>
    <n v="0"/>
    <s v="40-R2.5 - Retirement"/>
    <m/>
    <x v="1"/>
    <n v="2042"/>
    <b v="0"/>
  </r>
  <r>
    <x v="4"/>
    <s v="0211"/>
    <n v="0"/>
    <n v="0"/>
    <n v="2019"/>
    <n v="1972"/>
    <n v="-19810.509999999998"/>
    <n v="0"/>
    <s v="40-R2.5 - Retirement"/>
    <m/>
    <x v="1"/>
    <n v="2042"/>
    <b v="0"/>
  </r>
  <r>
    <x v="4"/>
    <s v="0211"/>
    <n v="0"/>
    <n v="0"/>
    <n v="2019"/>
    <n v="1973"/>
    <n v="-3739.72"/>
    <n v="0"/>
    <s v="40-R2.5 - Retirement"/>
    <m/>
    <x v="1"/>
    <n v="2042"/>
    <b v="0"/>
  </r>
  <r>
    <x v="4"/>
    <s v="0211"/>
    <n v="0"/>
    <n v="0"/>
    <n v="2019"/>
    <n v="1974"/>
    <n v="-121.4"/>
    <n v="0"/>
    <s v="40-R2.5 - Retirement"/>
    <m/>
    <x v="1"/>
    <n v="2042"/>
    <b v="0"/>
  </r>
  <r>
    <x v="4"/>
    <s v="0211"/>
    <n v="0"/>
    <n v="0"/>
    <n v="2019"/>
    <n v="1981"/>
    <n v="-517.53"/>
    <n v="0"/>
    <s v="40-R2.5 - Retirement"/>
    <m/>
    <x v="1"/>
    <n v="2042"/>
    <b v="0"/>
  </r>
  <r>
    <x v="4"/>
    <s v="0211"/>
    <n v="0"/>
    <n v="0"/>
    <n v="2019"/>
    <n v="1983"/>
    <n v="-33.51"/>
    <n v="0"/>
    <s v="40-R2.5 - Retirement"/>
    <m/>
    <x v="1"/>
    <n v="2042"/>
    <b v="0"/>
  </r>
  <r>
    <x v="4"/>
    <s v="0211"/>
    <n v="0"/>
    <n v="0"/>
    <n v="2019"/>
    <n v="2002"/>
    <n v="-1295.6300000000001"/>
    <n v="0"/>
    <s v="40-R2.5 - Retirement"/>
    <m/>
    <x v="1"/>
    <n v="2042"/>
    <b v="0"/>
  </r>
  <r>
    <x v="4"/>
    <s v="0211"/>
    <n v="0"/>
    <n v="0"/>
    <n v="2019"/>
    <n v="2004"/>
    <n v="-293.64"/>
    <n v="0"/>
    <s v="40-R2.5 - Retirement"/>
    <m/>
    <x v="1"/>
    <n v="2042"/>
    <b v="0"/>
  </r>
  <r>
    <x v="4"/>
    <s v="0211"/>
    <n v="0"/>
    <n v="0"/>
    <n v="2019"/>
    <n v="2010"/>
    <n v="-147.09"/>
    <n v="0"/>
    <s v="40-R2.5 - Retirement"/>
    <m/>
    <x v="1"/>
    <n v="2042"/>
    <b v="0"/>
  </r>
  <r>
    <x v="4"/>
    <s v="0211"/>
    <n v="0"/>
    <n v="0"/>
    <n v="2020"/>
    <n v="1972"/>
    <n v="-19150.63"/>
    <n v="0"/>
    <s v="40-R2.5 - Retirement"/>
    <m/>
    <x v="1"/>
    <n v="2042"/>
    <b v="0"/>
  </r>
  <r>
    <x v="4"/>
    <s v="0211"/>
    <n v="0"/>
    <n v="0"/>
    <n v="2020"/>
    <n v="1973"/>
    <n v="-3652.25"/>
    <n v="0"/>
    <s v="40-R2.5 - Retirement"/>
    <m/>
    <x v="1"/>
    <n v="2042"/>
    <b v="0"/>
  </r>
  <r>
    <x v="4"/>
    <s v="0211"/>
    <n v="0"/>
    <n v="0"/>
    <n v="2020"/>
    <n v="1974"/>
    <n v="-119.73"/>
    <n v="0"/>
    <s v="40-R2.5 - Retirement"/>
    <m/>
    <x v="1"/>
    <n v="2042"/>
    <b v="0"/>
  </r>
  <r>
    <x v="4"/>
    <s v="0211"/>
    <n v="0"/>
    <n v="0"/>
    <n v="2020"/>
    <n v="1981"/>
    <n v="-539.1"/>
    <n v="0"/>
    <s v="40-R2.5 - Retirement"/>
    <m/>
    <x v="1"/>
    <n v="2042"/>
    <b v="0"/>
  </r>
  <r>
    <x v="4"/>
    <s v="0211"/>
    <n v="0"/>
    <n v="0"/>
    <n v="2020"/>
    <n v="1983"/>
    <n v="-35.24"/>
    <n v="0"/>
    <s v="40-R2.5 - Retirement"/>
    <m/>
    <x v="1"/>
    <n v="2042"/>
    <b v="0"/>
  </r>
  <r>
    <x v="4"/>
    <s v="0211"/>
    <n v="0"/>
    <n v="0"/>
    <n v="2020"/>
    <n v="2002"/>
    <n v="-1408.01"/>
    <n v="0"/>
    <s v="40-R2.5 - Retirement"/>
    <m/>
    <x v="1"/>
    <n v="2042"/>
    <b v="0"/>
  </r>
  <r>
    <x v="4"/>
    <s v="0211"/>
    <n v="0"/>
    <n v="0"/>
    <n v="2020"/>
    <n v="2004"/>
    <n v="-320.08999999999997"/>
    <n v="0"/>
    <s v="40-R2.5 - Retirement"/>
    <m/>
    <x v="1"/>
    <n v="2042"/>
    <b v="0"/>
  </r>
  <r>
    <x v="4"/>
    <s v="0211"/>
    <n v="0"/>
    <n v="0"/>
    <n v="2020"/>
    <n v="2010"/>
    <n v="-161.72"/>
    <n v="0"/>
    <s v="40-R2.5 - Retirement"/>
    <m/>
    <x v="1"/>
    <n v="2042"/>
    <b v="0"/>
  </r>
  <r>
    <x v="4"/>
    <s v="0211"/>
    <n v="0"/>
    <n v="0"/>
    <n v="2021"/>
    <n v="1972"/>
    <n v="-18325.41"/>
    <n v="0"/>
    <s v="40-R2.5 - Retirement"/>
    <m/>
    <x v="1"/>
    <n v="2042"/>
    <b v="0"/>
  </r>
  <r>
    <x v="4"/>
    <s v="0211"/>
    <n v="0"/>
    <n v="0"/>
    <n v="2021"/>
    <n v="1973"/>
    <n v="-3530.6"/>
    <n v="0"/>
    <s v="40-R2.5 - Retirement"/>
    <m/>
    <x v="1"/>
    <n v="2042"/>
    <b v="0"/>
  </r>
  <r>
    <x v="4"/>
    <s v="0211"/>
    <n v="0"/>
    <n v="0"/>
    <n v="2021"/>
    <n v="1974"/>
    <n v="-116.93"/>
    <n v="0"/>
    <s v="40-R2.5 - Retirement"/>
    <m/>
    <x v="1"/>
    <n v="2042"/>
    <b v="0"/>
  </r>
  <r>
    <x v="4"/>
    <s v="0211"/>
    <n v="0"/>
    <n v="0"/>
    <n v="2021"/>
    <n v="1981"/>
    <n v="-558.29"/>
    <n v="0"/>
    <s v="40-R2.5 - Retirement"/>
    <m/>
    <x v="1"/>
    <n v="2042"/>
    <b v="0"/>
  </r>
  <r>
    <x v="4"/>
    <s v="0211"/>
    <n v="0"/>
    <n v="0"/>
    <n v="2021"/>
    <n v="1983"/>
    <n v="-36.9"/>
    <n v="0"/>
    <s v="40-R2.5 - Retirement"/>
    <m/>
    <x v="1"/>
    <n v="2042"/>
    <b v="0"/>
  </r>
  <r>
    <x v="4"/>
    <s v="0211"/>
    <n v="0"/>
    <n v="0"/>
    <n v="2021"/>
    <n v="2002"/>
    <n v="-1527.7"/>
    <n v="0"/>
    <s v="40-R2.5 - Retirement"/>
    <m/>
    <x v="1"/>
    <n v="2042"/>
    <b v="0"/>
  </r>
  <r>
    <x v="4"/>
    <s v="0211"/>
    <n v="0"/>
    <n v="0"/>
    <n v="2021"/>
    <n v="2004"/>
    <n v="-348.39"/>
    <n v="0"/>
    <s v="40-R2.5 - Retirement"/>
    <m/>
    <x v="1"/>
    <n v="2042"/>
    <b v="0"/>
  </r>
  <r>
    <x v="4"/>
    <s v="0211"/>
    <n v="0"/>
    <n v="0"/>
    <n v="2021"/>
    <n v="2010"/>
    <n v="-177.55"/>
    <n v="0"/>
    <s v="40-R2.5 - Retirement"/>
    <m/>
    <x v="1"/>
    <n v="2042"/>
    <b v="0"/>
  </r>
  <r>
    <x v="4"/>
    <s v="0211"/>
    <n v="0"/>
    <n v="0"/>
    <n v="2022"/>
    <n v="1972"/>
    <n v="-17356.03"/>
    <n v="0"/>
    <s v="40-R2.5 - Retirement"/>
    <m/>
    <x v="1"/>
    <n v="2042"/>
    <b v="0"/>
  </r>
  <r>
    <x v="4"/>
    <s v="0211"/>
    <n v="0"/>
    <n v="0"/>
    <n v="2022"/>
    <n v="1973"/>
    <n v="-3378.46"/>
    <n v="0"/>
    <s v="40-R2.5 - Retirement"/>
    <m/>
    <x v="1"/>
    <n v="2042"/>
    <b v="0"/>
  </r>
  <r>
    <x v="4"/>
    <s v="0211"/>
    <n v="0"/>
    <n v="0"/>
    <n v="2022"/>
    <n v="1974"/>
    <n v="-113.03"/>
    <n v="0"/>
    <s v="40-R2.5 - Retirement"/>
    <m/>
    <x v="1"/>
    <n v="2042"/>
    <b v="0"/>
  </r>
  <r>
    <x v="4"/>
    <s v="0211"/>
    <n v="0"/>
    <n v="0"/>
    <n v="2022"/>
    <n v="1981"/>
    <n v="-574.41"/>
    <n v="0"/>
    <s v="40-R2.5 - Retirement"/>
    <m/>
    <x v="1"/>
    <n v="2042"/>
    <b v="0"/>
  </r>
  <r>
    <x v="4"/>
    <s v="0211"/>
    <n v="0"/>
    <n v="0"/>
    <n v="2022"/>
    <n v="1983"/>
    <n v="-38.44"/>
    <n v="0"/>
    <s v="40-R2.5 - Retirement"/>
    <m/>
    <x v="1"/>
    <n v="2042"/>
    <b v="0"/>
  </r>
  <r>
    <x v="4"/>
    <s v="0211"/>
    <n v="0"/>
    <n v="0"/>
    <n v="2022"/>
    <n v="2002"/>
    <n v="-1655.09"/>
    <n v="0"/>
    <s v="40-R2.5 - Retirement"/>
    <m/>
    <x v="1"/>
    <n v="2042"/>
    <b v="0"/>
  </r>
  <r>
    <x v="4"/>
    <s v="0211"/>
    <n v="0"/>
    <n v="0"/>
    <n v="2022"/>
    <n v="2004"/>
    <n v="-378.61"/>
    <n v="0"/>
    <s v="40-R2.5 - Retirement"/>
    <m/>
    <x v="1"/>
    <n v="2042"/>
    <b v="0"/>
  </r>
  <r>
    <x v="4"/>
    <s v="0211"/>
    <n v="0"/>
    <n v="0"/>
    <n v="2022"/>
    <n v="2010"/>
    <n v="-194.69"/>
    <n v="0"/>
    <s v="40-R2.5 - Retirement"/>
    <m/>
    <x v="1"/>
    <n v="2042"/>
    <b v="0"/>
  </r>
  <r>
    <x v="4"/>
    <s v="0211"/>
    <n v="0"/>
    <n v="0"/>
    <n v="2023"/>
    <n v="1972"/>
    <n v="-16274.53"/>
    <n v="0"/>
    <s v="40-R2.5 - Retirement"/>
    <m/>
    <x v="1"/>
    <n v="2042"/>
    <b v="0"/>
  </r>
  <r>
    <x v="4"/>
    <s v="0211"/>
    <n v="0"/>
    <n v="0"/>
    <n v="2023"/>
    <n v="1973"/>
    <n v="-3199.74"/>
    <n v="0"/>
    <s v="40-R2.5 - Retirement"/>
    <m/>
    <x v="1"/>
    <n v="2042"/>
    <b v="0"/>
  </r>
  <r>
    <x v="4"/>
    <s v="0211"/>
    <n v="0"/>
    <n v="0"/>
    <n v="2023"/>
    <n v="1974"/>
    <n v="-108.16"/>
    <n v="0"/>
    <s v="40-R2.5 - Retirement"/>
    <m/>
    <x v="1"/>
    <n v="2042"/>
    <b v="0"/>
  </r>
  <r>
    <x v="4"/>
    <s v="0211"/>
    <n v="0"/>
    <n v="0"/>
    <n v="2023"/>
    <n v="1981"/>
    <n v="-586.70000000000005"/>
    <n v="0"/>
    <s v="40-R2.5 - Retirement"/>
    <m/>
    <x v="1"/>
    <n v="2042"/>
    <b v="0"/>
  </r>
  <r>
    <x v="4"/>
    <s v="0211"/>
    <n v="0"/>
    <n v="0"/>
    <n v="2023"/>
    <n v="1983"/>
    <n v="-39.81"/>
    <n v="0"/>
    <s v="40-R2.5 - Retirement"/>
    <m/>
    <x v="1"/>
    <n v="2042"/>
    <b v="0"/>
  </r>
  <r>
    <x v="4"/>
    <s v="0211"/>
    <n v="0"/>
    <n v="0"/>
    <n v="2023"/>
    <n v="2002"/>
    <n v="-1790.37"/>
    <n v="0"/>
    <s v="40-R2.5 - Retirement"/>
    <m/>
    <x v="1"/>
    <n v="2042"/>
    <b v="0"/>
  </r>
  <r>
    <x v="4"/>
    <s v="0211"/>
    <n v="0"/>
    <n v="0"/>
    <n v="2023"/>
    <n v="2004"/>
    <n v="-410.79"/>
    <n v="0"/>
    <s v="40-R2.5 - Retirement"/>
    <m/>
    <x v="1"/>
    <n v="2042"/>
    <b v="0"/>
  </r>
  <r>
    <x v="4"/>
    <s v="0211"/>
    <n v="0"/>
    <n v="0"/>
    <n v="2023"/>
    <n v="2010"/>
    <n v="-213.18"/>
    <n v="0"/>
    <s v="40-R2.5 - Retirement"/>
    <m/>
    <x v="1"/>
    <n v="2042"/>
    <b v="0"/>
  </r>
  <r>
    <x v="4"/>
    <s v="0211"/>
    <n v="0"/>
    <n v="0"/>
    <n v="2024"/>
    <n v="1972"/>
    <n v="-15112.75"/>
    <n v="0"/>
    <s v="40-R2.5 - Retirement"/>
    <m/>
    <x v="1"/>
    <n v="2042"/>
    <b v="0"/>
  </r>
  <r>
    <x v="4"/>
    <s v="0211"/>
    <n v="0"/>
    <n v="0"/>
    <n v="2024"/>
    <n v="1973"/>
    <n v="-3000.36"/>
    <n v="0"/>
    <s v="40-R2.5 - Retirement"/>
    <m/>
    <x v="1"/>
    <n v="2042"/>
    <b v="0"/>
  </r>
  <r>
    <x v="4"/>
    <s v="0211"/>
    <n v="0"/>
    <n v="0"/>
    <n v="2024"/>
    <n v="1974"/>
    <n v="-102.44"/>
    <n v="0"/>
    <s v="40-R2.5 - Retirement"/>
    <m/>
    <x v="1"/>
    <n v="2042"/>
    <b v="0"/>
  </r>
  <r>
    <x v="4"/>
    <s v="0211"/>
    <n v="0"/>
    <n v="0"/>
    <n v="2024"/>
    <n v="1981"/>
    <n v="-594.58000000000004"/>
    <n v="0"/>
    <s v="40-R2.5 - Retirement"/>
    <m/>
    <x v="1"/>
    <n v="2042"/>
    <b v="0"/>
  </r>
  <r>
    <x v="4"/>
    <s v="0211"/>
    <n v="0"/>
    <n v="0"/>
    <n v="2024"/>
    <n v="1983"/>
    <n v="-40.96"/>
    <n v="0"/>
    <s v="40-R2.5 - Retirement"/>
    <m/>
    <x v="1"/>
    <n v="2042"/>
    <b v="0"/>
  </r>
  <r>
    <x v="4"/>
    <s v="0211"/>
    <n v="0"/>
    <n v="0"/>
    <n v="2024"/>
    <n v="2002"/>
    <n v="-1934"/>
    <n v="0"/>
    <s v="40-R2.5 - Retirement"/>
    <m/>
    <x v="1"/>
    <n v="2042"/>
    <b v="0"/>
  </r>
  <r>
    <x v="4"/>
    <s v="0211"/>
    <n v="0"/>
    <n v="0"/>
    <n v="2024"/>
    <n v="2004"/>
    <n v="-445.05"/>
    <n v="0"/>
    <s v="40-R2.5 - Retirement"/>
    <m/>
    <x v="1"/>
    <n v="2042"/>
    <b v="0"/>
  </r>
  <r>
    <x v="4"/>
    <s v="0211"/>
    <n v="0"/>
    <n v="0"/>
    <n v="2024"/>
    <n v="2010"/>
    <n v="-233.1"/>
    <n v="0"/>
    <s v="40-R2.5 - Retirement"/>
    <m/>
    <x v="1"/>
    <n v="2042"/>
    <b v="0"/>
  </r>
  <r>
    <x v="4"/>
    <s v="0211"/>
    <n v="0"/>
    <n v="0"/>
    <n v="2025"/>
    <n v="1972"/>
    <n v="-13898.99"/>
    <n v="0"/>
    <s v="40-R2.5 - Retirement"/>
    <m/>
    <x v="1"/>
    <n v="2042"/>
    <b v="0"/>
  </r>
  <r>
    <x v="4"/>
    <s v="0211"/>
    <n v="0"/>
    <n v="0"/>
    <n v="2025"/>
    <n v="1973"/>
    <n v="-2786.18"/>
    <n v="0"/>
    <s v="40-R2.5 - Retirement"/>
    <m/>
    <x v="1"/>
    <n v="2042"/>
    <b v="0"/>
  </r>
  <r>
    <x v="4"/>
    <s v="0211"/>
    <n v="0"/>
    <n v="0"/>
    <n v="2025"/>
    <n v="1974"/>
    <n v="-96.06"/>
    <n v="0"/>
    <s v="40-R2.5 - Retirement"/>
    <m/>
    <x v="1"/>
    <n v="2042"/>
    <b v="0"/>
  </r>
  <r>
    <x v="4"/>
    <s v="0211"/>
    <n v="0"/>
    <n v="0"/>
    <n v="2025"/>
    <n v="1981"/>
    <n v="-597.41"/>
    <n v="0"/>
    <s v="40-R2.5 - Retirement"/>
    <m/>
    <x v="1"/>
    <n v="2042"/>
    <b v="0"/>
  </r>
  <r>
    <x v="4"/>
    <s v="0211"/>
    <n v="0"/>
    <n v="0"/>
    <n v="2025"/>
    <n v="1983"/>
    <n v="-41.83"/>
    <n v="0"/>
    <s v="40-R2.5 - Retirement"/>
    <m/>
    <x v="1"/>
    <n v="2042"/>
    <b v="0"/>
  </r>
  <r>
    <x v="4"/>
    <s v="0211"/>
    <n v="0"/>
    <n v="0"/>
    <n v="2025"/>
    <n v="2002"/>
    <n v="-2086.17"/>
    <n v="0"/>
    <s v="40-R2.5 - Retirement"/>
    <m/>
    <x v="1"/>
    <n v="2042"/>
    <b v="0"/>
  </r>
  <r>
    <x v="4"/>
    <s v="0211"/>
    <n v="0"/>
    <n v="0"/>
    <n v="2025"/>
    <n v="2004"/>
    <n v="-481.42"/>
    <n v="0"/>
    <s v="40-R2.5 - Retirement"/>
    <m/>
    <x v="1"/>
    <n v="2042"/>
    <b v="0"/>
  </r>
  <r>
    <x v="4"/>
    <s v="0211"/>
    <n v="0"/>
    <n v="0"/>
    <n v="2025"/>
    <n v="2010"/>
    <n v="-254.48"/>
    <n v="0"/>
    <s v="40-R2.5 - Retirement"/>
    <m/>
    <x v="1"/>
    <n v="2042"/>
    <b v="0"/>
  </r>
  <r>
    <x v="4"/>
    <s v="0211"/>
    <n v="0"/>
    <n v="0"/>
    <n v="2026"/>
    <n v="1972"/>
    <n v="-12671.52"/>
    <n v="0"/>
    <s v="40-R2.5 - Retirement"/>
    <m/>
    <x v="1"/>
    <n v="2042"/>
    <b v="0"/>
  </r>
  <r>
    <x v="4"/>
    <s v="0211"/>
    <n v="0"/>
    <n v="0"/>
    <n v="2026"/>
    <n v="1973"/>
    <n v="-2562.41"/>
    <n v="0"/>
    <s v="40-R2.5 - Retirement"/>
    <m/>
    <x v="1"/>
    <n v="2042"/>
    <b v="0"/>
  </r>
  <r>
    <x v="4"/>
    <s v="0211"/>
    <n v="0"/>
    <n v="0"/>
    <n v="2026"/>
    <n v="1974"/>
    <n v="-89.2"/>
    <n v="0"/>
    <s v="40-R2.5 - Retirement"/>
    <m/>
    <x v="1"/>
    <n v="2042"/>
    <b v="0"/>
  </r>
  <r>
    <x v="4"/>
    <s v="0211"/>
    <n v="0"/>
    <n v="0"/>
    <n v="2026"/>
    <n v="1981"/>
    <n v="-594.87"/>
    <n v="0"/>
    <s v="40-R2.5 - Retirement"/>
    <m/>
    <x v="1"/>
    <n v="2042"/>
    <b v="0"/>
  </r>
  <r>
    <x v="4"/>
    <s v="0211"/>
    <n v="0"/>
    <n v="0"/>
    <n v="2026"/>
    <n v="1983"/>
    <n v="-42.4"/>
    <n v="0"/>
    <s v="40-R2.5 - Retirement"/>
    <m/>
    <x v="1"/>
    <n v="2042"/>
    <b v="0"/>
  </r>
  <r>
    <x v="4"/>
    <s v="0211"/>
    <n v="0"/>
    <n v="0"/>
    <n v="2026"/>
    <n v="2002"/>
    <n v="-2247.44"/>
    <n v="0"/>
    <s v="40-R2.5 - Retirement"/>
    <m/>
    <x v="1"/>
    <n v="2042"/>
    <b v="0"/>
  </r>
  <r>
    <x v="4"/>
    <s v="0211"/>
    <n v="0"/>
    <n v="0"/>
    <n v="2026"/>
    <n v="2004"/>
    <n v="-520.04"/>
    <n v="0"/>
    <s v="40-R2.5 - Retirement"/>
    <m/>
    <x v="1"/>
    <n v="2042"/>
    <b v="0"/>
  </r>
  <r>
    <x v="4"/>
    <s v="0211"/>
    <n v="0"/>
    <n v="0"/>
    <n v="2026"/>
    <n v="2010"/>
    <n v="-277.41000000000003"/>
    <n v="0"/>
    <s v="40-R2.5 - Retirement"/>
    <m/>
    <x v="1"/>
    <n v="2042"/>
    <b v="0"/>
  </r>
  <r>
    <x v="4"/>
    <s v="0211"/>
    <n v="0"/>
    <n v="0"/>
    <n v="2027"/>
    <n v="1972"/>
    <n v="-11451.26"/>
    <n v="0"/>
    <s v="40-R2.5 - Retirement"/>
    <m/>
    <x v="1"/>
    <n v="2042"/>
    <b v="0"/>
  </r>
  <r>
    <x v="4"/>
    <s v="0211"/>
    <n v="0"/>
    <n v="0"/>
    <n v="2027"/>
    <n v="1973"/>
    <n v="-2336.11"/>
    <n v="0"/>
    <s v="40-R2.5 - Retirement"/>
    <m/>
    <x v="1"/>
    <n v="2042"/>
    <b v="0"/>
  </r>
  <r>
    <x v="4"/>
    <s v="0211"/>
    <n v="0"/>
    <n v="0"/>
    <n v="2027"/>
    <n v="1974"/>
    <n v="-82.04"/>
    <n v="0"/>
    <s v="40-R2.5 - Retirement"/>
    <m/>
    <x v="1"/>
    <n v="2042"/>
    <b v="0"/>
  </r>
  <r>
    <x v="4"/>
    <s v="0211"/>
    <n v="0"/>
    <n v="0"/>
    <n v="2027"/>
    <n v="1981"/>
    <n v="-586.69000000000005"/>
    <n v="0"/>
    <s v="40-R2.5 - Retirement"/>
    <m/>
    <x v="1"/>
    <n v="2042"/>
    <b v="0"/>
  </r>
  <r>
    <x v="4"/>
    <s v="0211"/>
    <n v="0"/>
    <n v="0"/>
    <n v="2027"/>
    <n v="1983"/>
    <n v="-42.6"/>
    <n v="0"/>
    <s v="40-R2.5 - Retirement"/>
    <m/>
    <x v="1"/>
    <n v="2042"/>
    <b v="0"/>
  </r>
  <r>
    <x v="4"/>
    <s v="0211"/>
    <n v="0"/>
    <n v="0"/>
    <n v="2027"/>
    <n v="2002"/>
    <n v="-2418.08"/>
    <n v="0"/>
    <s v="40-R2.5 - Retirement"/>
    <m/>
    <x v="1"/>
    <n v="2042"/>
    <b v="0"/>
  </r>
  <r>
    <x v="4"/>
    <s v="0211"/>
    <n v="0"/>
    <n v="0"/>
    <n v="2027"/>
    <n v="2004"/>
    <n v="-560.96"/>
    <n v="0"/>
    <s v="40-R2.5 - Retirement"/>
    <m/>
    <x v="1"/>
    <n v="2042"/>
    <b v="0"/>
  </r>
  <r>
    <x v="4"/>
    <s v="0211"/>
    <n v="0"/>
    <n v="0"/>
    <n v="2027"/>
    <n v="2010"/>
    <n v="-301.93"/>
    <n v="0"/>
    <s v="40-R2.5 - Retirement"/>
    <m/>
    <x v="1"/>
    <n v="2042"/>
    <b v="0"/>
  </r>
  <r>
    <x v="4"/>
    <s v="0211"/>
    <n v="0"/>
    <n v="0"/>
    <n v="2028"/>
    <n v="1972"/>
    <n v="-10260.51"/>
    <n v="0"/>
    <s v="40-R2.5 - Retirement"/>
    <m/>
    <x v="1"/>
    <n v="2042"/>
    <b v="0"/>
  </r>
  <r>
    <x v="4"/>
    <s v="0211"/>
    <n v="0"/>
    <n v="0"/>
    <n v="2028"/>
    <n v="1973"/>
    <n v="-2111.14"/>
    <n v="0"/>
    <s v="40-R2.5 - Retirement"/>
    <m/>
    <x v="1"/>
    <n v="2042"/>
    <b v="0"/>
  </r>
  <r>
    <x v="4"/>
    <s v="0211"/>
    <n v="0"/>
    <n v="0"/>
    <n v="2028"/>
    <n v="1974"/>
    <n v="-74.790000000000006"/>
    <n v="0"/>
    <s v="40-R2.5 - Retirement"/>
    <m/>
    <x v="1"/>
    <n v="2042"/>
    <b v="0"/>
  </r>
  <r>
    <x v="4"/>
    <s v="0211"/>
    <n v="0"/>
    <n v="0"/>
    <n v="2028"/>
    <n v="1981"/>
    <n v="-572.97"/>
    <n v="0"/>
    <s v="40-R2.5 - Retirement"/>
    <m/>
    <x v="1"/>
    <n v="2042"/>
    <b v="0"/>
  </r>
  <r>
    <x v="4"/>
    <s v="0211"/>
    <n v="0"/>
    <n v="0"/>
    <n v="2028"/>
    <n v="1983"/>
    <n v="-42.42"/>
    <n v="0"/>
    <s v="40-R2.5 - Retirement"/>
    <m/>
    <x v="1"/>
    <n v="2042"/>
    <b v="0"/>
  </r>
  <r>
    <x v="4"/>
    <s v="0211"/>
    <n v="0"/>
    <n v="0"/>
    <n v="2028"/>
    <n v="2002"/>
    <n v="-2598.65"/>
    <n v="0"/>
    <s v="40-R2.5 - Retirement"/>
    <m/>
    <x v="1"/>
    <n v="2042"/>
    <b v="0"/>
  </r>
  <r>
    <x v="4"/>
    <s v="0211"/>
    <n v="0"/>
    <n v="0"/>
    <n v="2028"/>
    <n v="2004"/>
    <n v="-604.33000000000004"/>
    <n v="0"/>
    <s v="40-R2.5 - Retirement"/>
    <m/>
    <x v="1"/>
    <n v="2042"/>
    <b v="0"/>
  </r>
  <r>
    <x v="4"/>
    <s v="0211"/>
    <n v="0"/>
    <n v="0"/>
    <n v="2028"/>
    <n v="2010"/>
    <n v="-328.12"/>
    <n v="0"/>
    <s v="40-R2.5 - Retirement"/>
    <m/>
    <x v="1"/>
    <n v="2042"/>
    <b v="0"/>
  </r>
  <r>
    <x v="4"/>
    <s v="0211"/>
    <n v="0"/>
    <n v="0"/>
    <n v="2029"/>
    <n v="1972"/>
    <n v="-9113.9"/>
    <n v="0"/>
    <s v="40-R2.5 - Retirement"/>
    <m/>
    <x v="1"/>
    <n v="2042"/>
    <b v="0"/>
  </r>
  <r>
    <x v="4"/>
    <s v="0211"/>
    <n v="0"/>
    <n v="0"/>
    <n v="2029"/>
    <n v="1973"/>
    <n v="-1891.62"/>
    <n v="0"/>
    <s v="40-R2.5 - Retirement"/>
    <m/>
    <x v="1"/>
    <n v="2042"/>
    <b v="0"/>
  </r>
  <r>
    <x v="4"/>
    <s v="0211"/>
    <n v="0"/>
    <n v="0"/>
    <n v="2029"/>
    <n v="1974"/>
    <n v="-67.59"/>
    <n v="0"/>
    <s v="40-R2.5 - Retirement"/>
    <m/>
    <x v="1"/>
    <n v="2042"/>
    <b v="0"/>
  </r>
  <r>
    <x v="4"/>
    <s v="0211"/>
    <n v="0"/>
    <n v="0"/>
    <n v="2029"/>
    <n v="1981"/>
    <n v="-553.88"/>
    <n v="0"/>
    <s v="40-R2.5 - Retirement"/>
    <m/>
    <x v="1"/>
    <n v="2042"/>
    <b v="0"/>
  </r>
  <r>
    <x v="4"/>
    <s v="0211"/>
    <n v="0"/>
    <n v="0"/>
    <n v="2029"/>
    <n v="1983"/>
    <n v="-41.83"/>
    <n v="0"/>
    <s v="40-R2.5 - Retirement"/>
    <m/>
    <x v="1"/>
    <n v="2042"/>
    <b v="0"/>
  </r>
  <r>
    <x v="4"/>
    <s v="0211"/>
    <n v="0"/>
    <n v="0"/>
    <n v="2029"/>
    <n v="2002"/>
    <n v="-2789.41"/>
    <n v="0"/>
    <s v="40-R2.5 - Retirement"/>
    <m/>
    <x v="1"/>
    <n v="2042"/>
    <b v="0"/>
  </r>
  <r>
    <x v="4"/>
    <s v="0211"/>
    <n v="0"/>
    <n v="0"/>
    <n v="2029"/>
    <n v="2004"/>
    <n v="-650.21"/>
    <n v="0"/>
    <s v="40-R2.5 - Retirement"/>
    <m/>
    <x v="1"/>
    <n v="2042"/>
    <b v="0"/>
  </r>
  <r>
    <x v="4"/>
    <s v="0211"/>
    <n v="0"/>
    <n v="0"/>
    <n v="2029"/>
    <n v="2010"/>
    <n v="-356.01"/>
    <n v="0"/>
    <s v="40-R2.5 - Retirement"/>
    <m/>
    <x v="1"/>
    <n v="2042"/>
    <b v="0"/>
  </r>
  <r>
    <x v="4"/>
    <s v="0211"/>
    <n v="0"/>
    <n v="0"/>
    <n v="2030"/>
    <n v="1972"/>
    <n v="-8021.95"/>
    <n v="0"/>
    <s v="40-R2.5 - Retirement"/>
    <m/>
    <x v="1"/>
    <n v="2042"/>
    <b v="0"/>
  </r>
  <r>
    <x v="4"/>
    <s v="0211"/>
    <n v="0"/>
    <n v="0"/>
    <n v="2030"/>
    <n v="1973"/>
    <n v="-1680.23"/>
    <n v="0"/>
    <s v="40-R2.5 - Retirement"/>
    <m/>
    <x v="1"/>
    <n v="2042"/>
    <b v="0"/>
  </r>
  <r>
    <x v="4"/>
    <s v="0211"/>
    <n v="0"/>
    <n v="0"/>
    <n v="2030"/>
    <n v="1974"/>
    <n v="-60.56"/>
    <n v="0"/>
    <s v="40-R2.5 - Retirement"/>
    <m/>
    <x v="1"/>
    <n v="2042"/>
    <b v="0"/>
  </r>
  <r>
    <x v="4"/>
    <s v="0211"/>
    <n v="0"/>
    <n v="0"/>
    <n v="2030"/>
    <n v="1981"/>
    <n v="-530.01"/>
    <n v="0"/>
    <s v="40-R2.5 - Retirement"/>
    <m/>
    <x v="1"/>
    <n v="2042"/>
    <b v="0"/>
  </r>
  <r>
    <x v="4"/>
    <s v="0211"/>
    <n v="0"/>
    <n v="0"/>
    <n v="2030"/>
    <n v="1983"/>
    <n v="-40.85"/>
    <n v="0"/>
    <s v="40-R2.5 - Retirement"/>
    <m/>
    <x v="1"/>
    <n v="2042"/>
    <b v="0"/>
  </r>
  <r>
    <x v="4"/>
    <s v="0211"/>
    <n v="0"/>
    <n v="0"/>
    <n v="2030"/>
    <n v="2002"/>
    <n v="-2990.87"/>
    <n v="0"/>
    <s v="40-R2.5 - Retirement"/>
    <m/>
    <x v="1"/>
    <n v="2042"/>
    <b v="0"/>
  </r>
  <r>
    <x v="4"/>
    <s v="0211"/>
    <n v="0"/>
    <n v="0"/>
    <n v="2030"/>
    <n v="2004"/>
    <n v="-698.76"/>
    <n v="0"/>
    <s v="40-R2.5 - Retirement"/>
    <m/>
    <x v="1"/>
    <n v="2042"/>
    <b v="0"/>
  </r>
  <r>
    <x v="4"/>
    <s v="0211"/>
    <n v="0"/>
    <n v="0"/>
    <n v="2030"/>
    <n v="2010"/>
    <n v="-385.7"/>
    <n v="0"/>
    <s v="40-R2.5 - Retirement"/>
    <m/>
    <x v="1"/>
    <n v="2042"/>
    <b v="0"/>
  </r>
  <r>
    <x v="4"/>
    <s v="0211"/>
    <n v="0"/>
    <n v="0"/>
    <n v="2031"/>
    <n v="1972"/>
    <n v="-6989.99"/>
    <n v="0"/>
    <s v="40-R2.5 - Retirement"/>
    <m/>
    <x v="1"/>
    <n v="2042"/>
    <b v="0"/>
  </r>
  <r>
    <x v="4"/>
    <s v="0211"/>
    <n v="0"/>
    <n v="0"/>
    <n v="2031"/>
    <n v="1973"/>
    <n v="-1478.92"/>
    <n v="0"/>
    <s v="40-R2.5 - Retirement"/>
    <m/>
    <x v="1"/>
    <n v="2042"/>
    <b v="0"/>
  </r>
  <r>
    <x v="4"/>
    <s v="0211"/>
    <n v="0"/>
    <n v="0"/>
    <n v="2031"/>
    <n v="1974"/>
    <n v="-53.8"/>
    <n v="0"/>
    <s v="40-R2.5 - Retirement"/>
    <m/>
    <x v="1"/>
    <n v="2042"/>
    <b v="0"/>
  </r>
  <r>
    <x v="4"/>
    <s v="0211"/>
    <n v="0"/>
    <n v="0"/>
    <n v="2031"/>
    <n v="1981"/>
    <n v="-501.98"/>
    <n v="0"/>
    <s v="40-R2.5 - Retirement"/>
    <m/>
    <x v="1"/>
    <n v="2042"/>
    <b v="0"/>
  </r>
  <r>
    <x v="4"/>
    <s v="0211"/>
    <n v="0"/>
    <n v="0"/>
    <n v="2031"/>
    <n v="1983"/>
    <n v="-39.49"/>
    <n v="0"/>
    <s v="40-R2.5 - Retirement"/>
    <m/>
    <x v="1"/>
    <n v="2042"/>
    <b v="0"/>
  </r>
  <r>
    <x v="4"/>
    <s v="0211"/>
    <n v="0"/>
    <n v="0"/>
    <n v="2031"/>
    <n v="2002"/>
    <n v="-3203.03"/>
    <n v="0"/>
    <s v="40-R2.5 - Retirement"/>
    <m/>
    <x v="1"/>
    <n v="2042"/>
    <b v="0"/>
  </r>
  <r>
    <x v="4"/>
    <s v="0211"/>
    <n v="0"/>
    <n v="0"/>
    <n v="2031"/>
    <n v="2004"/>
    <n v="-750.06"/>
    <n v="0"/>
    <s v="40-R2.5 - Retirement"/>
    <m/>
    <x v="1"/>
    <n v="2042"/>
    <b v="0"/>
  </r>
  <r>
    <x v="4"/>
    <s v="0211"/>
    <n v="0"/>
    <n v="0"/>
    <n v="2031"/>
    <n v="2010"/>
    <n v="-417.23"/>
    <n v="0"/>
    <s v="40-R2.5 - Retirement"/>
    <m/>
    <x v="1"/>
    <n v="2042"/>
    <b v="0"/>
  </r>
  <r>
    <x v="4"/>
    <s v="0211"/>
    <n v="0"/>
    <n v="0"/>
    <n v="2032"/>
    <n v="1972"/>
    <n v="-6023.23"/>
    <n v="0"/>
    <s v="40-R2.5 - Retirement"/>
    <m/>
    <x v="1"/>
    <n v="2042"/>
    <b v="0"/>
  </r>
  <r>
    <x v="4"/>
    <s v="0211"/>
    <n v="0"/>
    <n v="0"/>
    <n v="2032"/>
    <n v="1973"/>
    <n v="-1288.67"/>
    <n v="0"/>
    <s v="40-R2.5 - Retirement"/>
    <m/>
    <x v="1"/>
    <n v="2042"/>
    <b v="0"/>
  </r>
  <r>
    <x v="4"/>
    <s v="0211"/>
    <n v="0"/>
    <n v="0"/>
    <n v="2032"/>
    <n v="1974"/>
    <n v="-47.35"/>
    <n v="0"/>
    <s v="40-R2.5 - Retirement"/>
    <m/>
    <x v="1"/>
    <n v="2042"/>
    <b v="0"/>
  </r>
  <r>
    <x v="4"/>
    <s v="0211"/>
    <n v="0"/>
    <n v="0"/>
    <n v="2032"/>
    <n v="1981"/>
    <n v="-470.7"/>
    <n v="0"/>
    <s v="40-R2.5 - Retirement"/>
    <m/>
    <x v="1"/>
    <n v="2042"/>
    <b v="0"/>
  </r>
  <r>
    <x v="4"/>
    <s v="0211"/>
    <n v="0"/>
    <n v="0"/>
    <n v="2032"/>
    <n v="1983"/>
    <n v="-37.79"/>
    <n v="0"/>
    <s v="40-R2.5 - Retirement"/>
    <m/>
    <x v="1"/>
    <n v="2042"/>
    <b v="0"/>
  </r>
  <r>
    <x v="4"/>
    <s v="0211"/>
    <n v="0"/>
    <n v="0"/>
    <n v="2032"/>
    <n v="2002"/>
    <n v="-3426.09"/>
    <n v="0"/>
    <s v="40-R2.5 - Retirement"/>
    <m/>
    <x v="1"/>
    <n v="2042"/>
    <b v="0"/>
  </r>
  <r>
    <x v="4"/>
    <s v="0211"/>
    <n v="0"/>
    <n v="0"/>
    <n v="2032"/>
    <n v="2004"/>
    <n v="-804.23"/>
    <n v="0"/>
    <s v="40-R2.5 - Retirement"/>
    <m/>
    <x v="1"/>
    <n v="2042"/>
    <b v="0"/>
  </r>
  <r>
    <x v="4"/>
    <s v="0211"/>
    <n v="0"/>
    <n v="0"/>
    <n v="2032"/>
    <n v="2010"/>
    <n v="-450.7"/>
    <n v="0"/>
    <s v="40-R2.5 - Retirement"/>
    <m/>
    <x v="1"/>
    <n v="2042"/>
    <b v="0"/>
  </r>
  <r>
    <x v="4"/>
    <s v="0211"/>
    <n v="0"/>
    <n v="0"/>
    <n v="2033"/>
    <n v="1972"/>
    <n v="-5124.75"/>
    <n v="0"/>
    <s v="40-R2.5 - Retirement"/>
    <m/>
    <x v="1"/>
    <n v="2042"/>
    <b v="0"/>
  </r>
  <r>
    <x v="4"/>
    <s v="0211"/>
    <n v="0"/>
    <n v="0"/>
    <n v="2033"/>
    <n v="1973"/>
    <n v="-1110.44"/>
    <n v="0"/>
    <s v="40-R2.5 - Retirement"/>
    <m/>
    <x v="1"/>
    <n v="2042"/>
    <b v="0"/>
  </r>
  <r>
    <x v="4"/>
    <s v="0211"/>
    <n v="0"/>
    <n v="0"/>
    <n v="2033"/>
    <n v="1974"/>
    <n v="-41.26"/>
    <n v="0"/>
    <s v="40-R2.5 - Retirement"/>
    <m/>
    <x v="1"/>
    <n v="2042"/>
    <b v="0"/>
  </r>
  <r>
    <x v="4"/>
    <s v="0211"/>
    <n v="0"/>
    <n v="0"/>
    <n v="2033"/>
    <n v="1981"/>
    <n v="-437.09"/>
    <n v="0"/>
    <s v="40-R2.5 - Retirement"/>
    <m/>
    <x v="1"/>
    <n v="2042"/>
    <b v="0"/>
  </r>
  <r>
    <x v="4"/>
    <s v="0211"/>
    <n v="0"/>
    <n v="0"/>
    <n v="2033"/>
    <n v="1983"/>
    <n v="-35.79"/>
    <n v="0"/>
    <s v="40-R2.5 - Retirement"/>
    <m/>
    <x v="1"/>
    <n v="2042"/>
    <b v="0"/>
  </r>
  <r>
    <x v="4"/>
    <s v="0211"/>
    <n v="0"/>
    <n v="0"/>
    <n v="2033"/>
    <n v="2002"/>
    <n v="-3659.55"/>
    <n v="0"/>
    <s v="40-R2.5 - Retirement"/>
    <m/>
    <x v="1"/>
    <n v="2042"/>
    <b v="0"/>
  </r>
  <r>
    <x v="4"/>
    <s v="0211"/>
    <n v="0"/>
    <n v="0"/>
    <n v="2033"/>
    <n v="2004"/>
    <n v="-861.28"/>
    <n v="0"/>
    <s v="40-R2.5 - Retirement"/>
    <m/>
    <x v="1"/>
    <n v="2042"/>
    <b v="0"/>
  </r>
  <r>
    <x v="4"/>
    <s v="0211"/>
    <n v="0"/>
    <n v="0"/>
    <n v="2033"/>
    <n v="2010"/>
    <n v="-486.16"/>
    <n v="0"/>
    <s v="40-R2.5 - Retirement"/>
    <m/>
    <x v="1"/>
    <n v="2042"/>
    <b v="0"/>
  </r>
  <r>
    <x v="4"/>
    <s v="0211"/>
    <n v="0"/>
    <n v="0"/>
    <n v="2034"/>
    <n v="1972"/>
    <n v="-4300.53"/>
    <n v="0"/>
    <s v="40-R2.5 - Retirement"/>
    <m/>
    <x v="1"/>
    <n v="2042"/>
    <b v="0"/>
  </r>
  <r>
    <x v="4"/>
    <s v="0211"/>
    <n v="0"/>
    <n v="0"/>
    <n v="2034"/>
    <n v="1973"/>
    <n v="-944.79"/>
    <n v="0"/>
    <s v="40-R2.5 - Retirement"/>
    <m/>
    <x v="1"/>
    <n v="2042"/>
    <b v="0"/>
  </r>
  <r>
    <x v="4"/>
    <s v="0211"/>
    <n v="0"/>
    <n v="0"/>
    <n v="2034"/>
    <n v="1974"/>
    <n v="-35.549999999999997"/>
    <n v="0"/>
    <s v="40-R2.5 - Retirement"/>
    <m/>
    <x v="1"/>
    <n v="2042"/>
    <b v="0"/>
  </r>
  <r>
    <x v="4"/>
    <s v="0211"/>
    <n v="0"/>
    <n v="0"/>
    <n v="2034"/>
    <n v="1981"/>
    <n v="-401.99"/>
    <n v="0"/>
    <s v="40-R2.5 - Retirement"/>
    <m/>
    <x v="1"/>
    <n v="2042"/>
    <b v="0"/>
  </r>
  <r>
    <x v="4"/>
    <s v="0211"/>
    <n v="0"/>
    <n v="0"/>
    <n v="2034"/>
    <n v="1983"/>
    <n v="-33.56"/>
    <n v="0"/>
    <s v="40-R2.5 - Retirement"/>
    <m/>
    <x v="1"/>
    <n v="2042"/>
    <b v="0"/>
  </r>
  <r>
    <x v="4"/>
    <s v="0211"/>
    <n v="0"/>
    <n v="0"/>
    <n v="2034"/>
    <n v="2002"/>
    <n v="-3902.77"/>
    <n v="0"/>
    <s v="40-R2.5 - Retirement"/>
    <m/>
    <x v="1"/>
    <n v="2042"/>
    <b v="0"/>
  </r>
  <r>
    <x v="4"/>
    <s v="0211"/>
    <n v="0"/>
    <n v="0"/>
    <n v="2034"/>
    <n v="2004"/>
    <n v="-921.26"/>
    <n v="0"/>
    <s v="40-R2.5 - Retirement"/>
    <m/>
    <x v="1"/>
    <n v="2042"/>
    <b v="0"/>
  </r>
  <r>
    <x v="4"/>
    <s v="0211"/>
    <n v="0"/>
    <n v="0"/>
    <n v="2034"/>
    <n v="2010"/>
    <n v="-523.74"/>
    <n v="0"/>
    <s v="40-R2.5 - Retirement"/>
    <m/>
    <x v="1"/>
    <n v="2042"/>
    <b v="0"/>
  </r>
  <r>
    <x v="4"/>
    <s v="0211"/>
    <n v="0"/>
    <n v="0"/>
    <n v="2035"/>
    <n v="1972"/>
    <n v="-3555.37"/>
    <n v="0"/>
    <s v="40-R2.5 - Retirement"/>
    <m/>
    <x v="1"/>
    <n v="2042"/>
    <b v="0"/>
  </r>
  <r>
    <x v="4"/>
    <s v="0211"/>
    <n v="0"/>
    <n v="0"/>
    <n v="2035"/>
    <n v="1973"/>
    <n v="-792.84"/>
    <n v="0"/>
    <s v="40-R2.5 - Retirement"/>
    <m/>
    <x v="1"/>
    <n v="2042"/>
    <b v="0"/>
  </r>
  <r>
    <x v="4"/>
    <s v="0211"/>
    <n v="0"/>
    <n v="0"/>
    <n v="2035"/>
    <n v="1974"/>
    <n v="-30.25"/>
    <n v="0"/>
    <s v="40-R2.5 - Retirement"/>
    <m/>
    <x v="1"/>
    <n v="2042"/>
    <b v="0"/>
  </r>
  <r>
    <x v="4"/>
    <s v="0211"/>
    <n v="0"/>
    <n v="0"/>
    <n v="2035"/>
    <n v="1981"/>
    <n v="-366.49"/>
    <n v="0"/>
    <s v="40-R2.5 - Retirement"/>
    <m/>
    <x v="1"/>
    <n v="2042"/>
    <b v="0"/>
  </r>
  <r>
    <x v="4"/>
    <s v="0211"/>
    <n v="0"/>
    <n v="0"/>
    <n v="2035"/>
    <n v="1983"/>
    <n v="-31.17"/>
    <n v="0"/>
    <s v="40-R2.5 - Retirement"/>
    <m/>
    <x v="1"/>
    <n v="2042"/>
    <b v="0"/>
  </r>
  <r>
    <x v="4"/>
    <s v="0211"/>
    <n v="0"/>
    <n v="0"/>
    <n v="2035"/>
    <n v="2002"/>
    <n v="-4154.2299999999996"/>
    <n v="0"/>
    <s v="40-R2.5 - Retirement"/>
    <m/>
    <x v="1"/>
    <n v="2042"/>
    <b v="0"/>
  </r>
  <r>
    <x v="4"/>
    <s v="0211"/>
    <n v="0"/>
    <n v="0"/>
    <n v="2035"/>
    <n v="2004"/>
    <n v="-984.04"/>
    <n v="0"/>
    <s v="40-R2.5 - Retirement"/>
    <m/>
    <x v="1"/>
    <n v="2042"/>
    <b v="0"/>
  </r>
  <r>
    <x v="4"/>
    <s v="0211"/>
    <n v="0"/>
    <n v="0"/>
    <n v="2035"/>
    <n v="2010"/>
    <n v="-563.51"/>
    <n v="0"/>
    <s v="40-R2.5 - Retirement"/>
    <m/>
    <x v="1"/>
    <n v="2042"/>
    <b v="0"/>
  </r>
  <r>
    <x v="4"/>
    <s v="0211"/>
    <n v="0"/>
    <n v="0"/>
    <n v="2036"/>
    <n v="1972"/>
    <n v="-2896.87"/>
    <n v="0"/>
    <s v="40-R2.5 - Retirement"/>
    <m/>
    <x v="1"/>
    <n v="2042"/>
    <b v="0"/>
  </r>
  <r>
    <x v="4"/>
    <s v="0211"/>
    <n v="0"/>
    <n v="0"/>
    <n v="2036"/>
    <n v="1973"/>
    <n v="-655.47"/>
    <n v="0"/>
    <s v="40-R2.5 - Retirement"/>
    <m/>
    <x v="1"/>
    <n v="2042"/>
    <b v="0"/>
  </r>
  <r>
    <x v="4"/>
    <s v="0211"/>
    <n v="0"/>
    <n v="0"/>
    <n v="2036"/>
    <n v="1974"/>
    <n v="-25.38"/>
    <n v="0"/>
    <s v="40-R2.5 - Retirement"/>
    <m/>
    <x v="1"/>
    <n v="2042"/>
    <b v="0"/>
  </r>
  <r>
    <x v="4"/>
    <s v="0211"/>
    <n v="0"/>
    <n v="0"/>
    <n v="2036"/>
    <n v="1981"/>
    <n v="-331.2"/>
    <n v="0"/>
    <s v="40-R2.5 - Retirement"/>
    <m/>
    <x v="1"/>
    <n v="2042"/>
    <b v="0"/>
  </r>
  <r>
    <x v="4"/>
    <s v="0211"/>
    <n v="0"/>
    <n v="0"/>
    <n v="2036"/>
    <n v="1983"/>
    <n v="-28.66"/>
    <n v="0"/>
    <s v="40-R2.5 - Retirement"/>
    <m/>
    <x v="1"/>
    <n v="2042"/>
    <b v="0"/>
  </r>
  <r>
    <x v="4"/>
    <s v="0211"/>
    <n v="0"/>
    <n v="0"/>
    <n v="2036"/>
    <n v="2002"/>
    <n v="-4411.97"/>
    <n v="0"/>
    <s v="40-R2.5 - Retirement"/>
    <m/>
    <x v="1"/>
    <n v="2042"/>
    <b v="0"/>
  </r>
  <r>
    <x v="4"/>
    <s v="0211"/>
    <n v="0"/>
    <n v="0"/>
    <n v="2036"/>
    <n v="2004"/>
    <n v="-1049.44"/>
    <n v="0"/>
    <s v="40-R2.5 - Retirement"/>
    <m/>
    <x v="1"/>
    <n v="2042"/>
    <b v="0"/>
  </r>
  <r>
    <x v="4"/>
    <s v="0211"/>
    <n v="0"/>
    <n v="0"/>
    <n v="2036"/>
    <n v="2010"/>
    <n v="-605.58000000000004"/>
    <n v="0"/>
    <s v="40-R2.5 - Retirement"/>
    <m/>
    <x v="1"/>
    <n v="2042"/>
    <b v="0"/>
  </r>
  <r>
    <x v="4"/>
    <s v="0211"/>
    <n v="0"/>
    <n v="0"/>
    <n v="2037"/>
    <n v="1972"/>
    <n v="-2328.27"/>
    <n v="0"/>
    <s v="40-R2.5 - Retirement"/>
    <m/>
    <x v="1"/>
    <n v="2042"/>
    <b v="0"/>
  </r>
  <r>
    <x v="4"/>
    <s v="0211"/>
    <n v="0"/>
    <n v="0"/>
    <n v="2037"/>
    <n v="1973"/>
    <n v="-534.05999999999995"/>
    <n v="0"/>
    <s v="40-R2.5 - Retirement"/>
    <m/>
    <x v="1"/>
    <n v="2042"/>
    <b v="0"/>
  </r>
  <r>
    <x v="4"/>
    <s v="0211"/>
    <n v="0"/>
    <n v="0"/>
    <n v="2037"/>
    <n v="1974"/>
    <n v="-20.99"/>
    <n v="0"/>
    <s v="40-R2.5 - Retirement"/>
    <m/>
    <x v="1"/>
    <n v="2042"/>
    <b v="0"/>
  </r>
  <r>
    <x v="4"/>
    <s v="0211"/>
    <n v="0"/>
    <n v="0"/>
    <n v="2037"/>
    <n v="1981"/>
    <n v="-296.76"/>
    <n v="0"/>
    <s v="40-R2.5 - Retirement"/>
    <m/>
    <x v="1"/>
    <n v="2042"/>
    <b v="0"/>
  </r>
  <r>
    <x v="4"/>
    <s v="0211"/>
    <n v="0"/>
    <n v="0"/>
    <n v="2037"/>
    <n v="1983"/>
    <n v="-26.13"/>
    <n v="0"/>
    <s v="40-R2.5 - Retirement"/>
    <m/>
    <x v="1"/>
    <n v="2042"/>
    <b v="0"/>
  </r>
  <r>
    <x v="4"/>
    <s v="0211"/>
    <n v="0"/>
    <n v="0"/>
    <n v="2037"/>
    <n v="2002"/>
    <n v="-4673.04"/>
    <n v="0"/>
    <s v="40-R2.5 - Retirement"/>
    <m/>
    <x v="1"/>
    <n v="2042"/>
    <b v="0"/>
  </r>
  <r>
    <x v="4"/>
    <s v="0211"/>
    <n v="0"/>
    <n v="0"/>
    <n v="2037"/>
    <n v="2004"/>
    <n v="-1117.05"/>
    <n v="0"/>
    <s v="40-R2.5 - Retirement"/>
    <m/>
    <x v="1"/>
    <n v="2042"/>
    <b v="0"/>
  </r>
  <r>
    <x v="4"/>
    <s v="0211"/>
    <n v="0"/>
    <n v="0"/>
    <n v="2037"/>
    <n v="2010"/>
    <n v="-650.04"/>
    <n v="0"/>
    <s v="40-R2.5 - Retirement"/>
    <m/>
    <x v="1"/>
    <n v="2042"/>
    <b v="0"/>
  </r>
  <r>
    <x v="4"/>
    <s v="0211"/>
    <n v="0"/>
    <n v="0"/>
    <n v="2038"/>
    <n v="1972"/>
    <n v="-1852.18"/>
    <n v="0"/>
    <s v="40-R2.5 - Retirement"/>
    <m/>
    <x v="1"/>
    <n v="2042"/>
    <b v="0"/>
  </r>
  <r>
    <x v="4"/>
    <s v="0211"/>
    <n v="0"/>
    <n v="0"/>
    <n v="2038"/>
    <n v="1973"/>
    <n v="-429.24"/>
    <n v="0"/>
    <s v="40-R2.5 - Retirement"/>
    <m/>
    <x v="1"/>
    <n v="2042"/>
    <b v="0"/>
  </r>
  <r>
    <x v="4"/>
    <s v="0211"/>
    <n v="0"/>
    <n v="0"/>
    <n v="2038"/>
    <n v="1974"/>
    <n v="-17.100000000000001"/>
    <n v="0"/>
    <s v="40-R2.5 - Retirement"/>
    <m/>
    <x v="1"/>
    <n v="2042"/>
    <b v="0"/>
  </r>
  <r>
    <x v="4"/>
    <s v="0211"/>
    <n v="0"/>
    <n v="0"/>
    <n v="2038"/>
    <n v="1981"/>
    <n v="-263.58999999999997"/>
    <n v="0"/>
    <s v="40-R2.5 - Retirement"/>
    <m/>
    <x v="1"/>
    <n v="2042"/>
    <b v="0"/>
  </r>
  <r>
    <x v="4"/>
    <s v="0211"/>
    <n v="0"/>
    <n v="0"/>
    <n v="2038"/>
    <n v="1983"/>
    <n v="-23.62"/>
    <n v="0"/>
    <s v="40-R2.5 - Retirement"/>
    <m/>
    <x v="1"/>
    <n v="2042"/>
    <b v="0"/>
  </r>
  <r>
    <x v="4"/>
    <s v="0211"/>
    <n v="0"/>
    <n v="0"/>
    <n v="2038"/>
    <n v="2002"/>
    <n v="-4933.55"/>
    <n v="0"/>
    <s v="40-R2.5 - Retirement"/>
    <m/>
    <x v="1"/>
    <n v="2042"/>
    <b v="0"/>
  </r>
  <r>
    <x v="4"/>
    <s v="0211"/>
    <n v="0"/>
    <n v="0"/>
    <n v="2038"/>
    <n v="2004"/>
    <n v="-1186.3599999999999"/>
    <n v="0"/>
    <s v="40-R2.5 - Retirement"/>
    <m/>
    <x v="1"/>
    <n v="2042"/>
    <b v="0"/>
  </r>
  <r>
    <x v="4"/>
    <s v="0211"/>
    <n v="0"/>
    <n v="0"/>
    <n v="2038"/>
    <n v="2010"/>
    <n v="-696.99"/>
    <n v="0"/>
    <s v="40-R2.5 - Retirement"/>
    <m/>
    <x v="1"/>
    <n v="2042"/>
    <b v="0"/>
  </r>
  <r>
    <x v="4"/>
    <s v="0211"/>
    <n v="0"/>
    <n v="0"/>
    <n v="2039"/>
    <n v="1972"/>
    <n v="-1461.53"/>
    <n v="0"/>
    <s v="40-R2.5 - Retirement"/>
    <m/>
    <x v="1"/>
    <n v="2042"/>
    <b v="0"/>
  </r>
  <r>
    <x v="4"/>
    <s v="0211"/>
    <n v="0"/>
    <n v="0"/>
    <n v="2039"/>
    <n v="1973"/>
    <n v="-341.47"/>
    <n v="0"/>
    <s v="40-R2.5 - Retirement"/>
    <m/>
    <x v="1"/>
    <n v="2042"/>
    <b v="0"/>
  </r>
  <r>
    <x v="4"/>
    <s v="0211"/>
    <n v="0"/>
    <n v="0"/>
    <n v="2039"/>
    <n v="1974"/>
    <n v="-13.74"/>
    <n v="0"/>
    <s v="40-R2.5 - Retirement"/>
    <m/>
    <x v="1"/>
    <n v="2042"/>
    <b v="0"/>
  </r>
  <r>
    <x v="4"/>
    <s v="0211"/>
    <n v="0"/>
    <n v="0"/>
    <n v="2039"/>
    <n v="1981"/>
    <n v="-232.01"/>
    <n v="0"/>
    <s v="40-R2.5 - Retirement"/>
    <m/>
    <x v="1"/>
    <n v="2042"/>
    <b v="0"/>
  </r>
  <r>
    <x v="4"/>
    <s v="0211"/>
    <n v="0"/>
    <n v="0"/>
    <n v="2039"/>
    <n v="1983"/>
    <n v="-21.16"/>
    <n v="0"/>
    <s v="40-R2.5 - Retirement"/>
    <m/>
    <x v="1"/>
    <n v="2042"/>
    <b v="0"/>
  </r>
  <r>
    <x v="4"/>
    <s v="0211"/>
    <n v="0"/>
    <n v="0"/>
    <n v="2039"/>
    <n v="2002"/>
    <n v="-5188.78"/>
    <n v="0"/>
    <s v="40-R2.5 - Retirement"/>
    <m/>
    <x v="1"/>
    <n v="2042"/>
    <b v="0"/>
  </r>
  <r>
    <x v="4"/>
    <s v="0211"/>
    <n v="0"/>
    <n v="0"/>
    <n v="2039"/>
    <n v="2004"/>
    <n v="-1256.56"/>
    <n v="0"/>
    <s v="40-R2.5 - Retirement"/>
    <m/>
    <x v="1"/>
    <n v="2042"/>
    <b v="0"/>
  </r>
  <r>
    <x v="4"/>
    <s v="0211"/>
    <n v="0"/>
    <n v="0"/>
    <n v="2039"/>
    <n v="2010"/>
    <n v="-746.43"/>
    <n v="0"/>
    <s v="40-R2.5 - Retirement"/>
    <m/>
    <x v="1"/>
    <n v="2042"/>
    <b v="0"/>
  </r>
  <r>
    <x v="4"/>
    <s v="0211"/>
    <n v="0"/>
    <n v="0"/>
    <n v="2040"/>
    <n v="1972"/>
    <n v="-1136.95"/>
    <n v="0"/>
    <s v="40-R2.5 - Retirement"/>
    <m/>
    <x v="1"/>
    <n v="2042"/>
    <b v="0"/>
  </r>
  <r>
    <x v="4"/>
    <s v="0211"/>
    <n v="0"/>
    <n v="0"/>
    <n v="2040"/>
    <n v="1973"/>
    <n v="-269.45"/>
    <n v="0"/>
    <s v="40-R2.5 - Retirement"/>
    <m/>
    <x v="1"/>
    <n v="2042"/>
    <b v="0"/>
  </r>
  <r>
    <x v="4"/>
    <s v="0211"/>
    <n v="0"/>
    <n v="0"/>
    <n v="2040"/>
    <n v="1974"/>
    <n v="-10.93"/>
    <n v="0"/>
    <s v="40-R2.5 - Retirement"/>
    <m/>
    <x v="1"/>
    <n v="2042"/>
    <b v="0"/>
  </r>
  <r>
    <x v="4"/>
    <s v="0211"/>
    <n v="0"/>
    <n v="0"/>
    <n v="2040"/>
    <n v="1981"/>
    <n v="-202.17"/>
    <n v="0"/>
    <s v="40-R2.5 - Retirement"/>
    <m/>
    <x v="1"/>
    <n v="2042"/>
    <b v="0"/>
  </r>
  <r>
    <x v="4"/>
    <s v="0211"/>
    <n v="0"/>
    <n v="0"/>
    <n v="2040"/>
    <n v="1983"/>
    <n v="-18.8"/>
    <n v="0"/>
    <s v="40-R2.5 - Retirement"/>
    <m/>
    <x v="1"/>
    <n v="2042"/>
    <b v="0"/>
  </r>
  <r>
    <x v="4"/>
    <s v="0211"/>
    <n v="0"/>
    <n v="0"/>
    <n v="2040"/>
    <n v="2002"/>
    <n v="-5432.85"/>
    <n v="0"/>
    <s v="40-R2.5 - Retirement"/>
    <m/>
    <x v="1"/>
    <n v="2042"/>
    <b v="0"/>
  </r>
  <r>
    <x v="4"/>
    <s v="0211"/>
    <n v="0"/>
    <n v="0"/>
    <n v="2040"/>
    <n v="2004"/>
    <n v="-1326.61"/>
    <n v="0"/>
    <s v="40-R2.5 - Retirement"/>
    <m/>
    <x v="1"/>
    <n v="2042"/>
    <b v="0"/>
  </r>
  <r>
    <x v="4"/>
    <s v="0211"/>
    <n v="0"/>
    <n v="0"/>
    <n v="2040"/>
    <n v="2010"/>
    <n v="-798.41"/>
    <n v="0"/>
    <s v="40-R2.5 - Retirement"/>
    <m/>
    <x v="1"/>
    <n v="2042"/>
    <b v="0"/>
  </r>
  <r>
    <x v="4"/>
    <s v="0211"/>
    <n v="0"/>
    <n v="0"/>
    <n v="2041"/>
    <n v="1972"/>
    <n v="-846.52"/>
    <n v="0"/>
    <s v="40-R2.5 - Retirement"/>
    <m/>
    <x v="1"/>
    <n v="2042"/>
    <b v="0"/>
  </r>
  <r>
    <x v="4"/>
    <s v="0211"/>
    <n v="0"/>
    <n v="0"/>
    <n v="2041"/>
    <n v="1973"/>
    <n v="-209.61"/>
    <n v="0"/>
    <s v="40-R2.5 - Retirement"/>
    <m/>
    <x v="1"/>
    <n v="2042"/>
    <b v="0"/>
  </r>
  <r>
    <x v="4"/>
    <s v="0211"/>
    <n v="0"/>
    <n v="0"/>
    <n v="2041"/>
    <n v="1974"/>
    <n v="-8.6300000000000008"/>
    <n v="0"/>
    <s v="40-R2.5 - Retirement"/>
    <m/>
    <x v="1"/>
    <n v="2042"/>
    <b v="0"/>
  </r>
  <r>
    <x v="4"/>
    <s v="0211"/>
    <n v="0"/>
    <n v="0"/>
    <n v="2041"/>
    <n v="1981"/>
    <n v="-174.2"/>
    <n v="0"/>
    <s v="40-R2.5 - Retirement"/>
    <m/>
    <x v="1"/>
    <n v="2042"/>
    <b v="0"/>
  </r>
  <r>
    <x v="4"/>
    <s v="0211"/>
    <n v="0"/>
    <n v="0"/>
    <n v="2041"/>
    <n v="1983"/>
    <n v="-16.54"/>
    <n v="0"/>
    <s v="40-R2.5 - Retirement"/>
    <m/>
    <x v="1"/>
    <n v="2042"/>
    <b v="0"/>
  </r>
  <r>
    <x v="4"/>
    <s v="0211"/>
    <n v="0"/>
    <n v="0"/>
    <n v="2041"/>
    <n v="2002"/>
    <n v="-5659.37"/>
    <n v="0"/>
    <s v="40-R2.5 - Retirement"/>
    <m/>
    <x v="1"/>
    <n v="2042"/>
    <b v="0"/>
  </r>
  <r>
    <x v="4"/>
    <s v="0211"/>
    <n v="0"/>
    <n v="0"/>
    <n v="2041"/>
    <n v="2004"/>
    <n v="-1395.24"/>
    <n v="0"/>
    <s v="40-R2.5 - Retirement"/>
    <m/>
    <x v="1"/>
    <n v="2042"/>
    <b v="0"/>
  </r>
  <r>
    <x v="4"/>
    <s v="0211"/>
    <n v="0"/>
    <n v="0"/>
    <n v="2041"/>
    <n v="2010"/>
    <n v="-852.82"/>
    <n v="0"/>
    <s v="40-R2.5 - Retirement"/>
    <m/>
    <x v="1"/>
    <n v="2042"/>
    <b v="0"/>
  </r>
  <r>
    <x v="4"/>
    <s v="0211"/>
    <n v="0"/>
    <n v="0"/>
    <n v="2042"/>
    <n v="1972"/>
    <n v="-1206.6300000000001"/>
    <n v="0"/>
    <s v="40-R2.5 - Retirement"/>
    <m/>
    <x v="1"/>
    <n v="2042"/>
    <b v="1"/>
  </r>
  <r>
    <x v="4"/>
    <s v="0211"/>
    <n v="0"/>
    <n v="0"/>
    <n v="2042"/>
    <n v="1973"/>
    <n v="-378.51"/>
    <n v="0"/>
    <s v="40-R2.5 - Retirement"/>
    <m/>
    <x v="1"/>
    <n v="2042"/>
    <b v="1"/>
  </r>
  <r>
    <x v="4"/>
    <s v="0211"/>
    <n v="0"/>
    <n v="0"/>
    <n v="2042"/>
    <n v="1974"/>
    <n v="-18.829999999999998"/>
    <n v="0"/>
    <s v="40-R2.5 - Retirement"/>
    <m/>
    <x v="1"/>
    <n v="2042"/>
    <b v="1"/>
  </r>
  <r>
    <x v="4"/>
    <s v="0211"/>
    <n v="0"/>
    <n v="0"/>
    <n v="2042"/>
    <n v="1981"/>
    <n v="-714.66"/>
    <n v="0"/>
    <s v="40-R2.5 - Retirement"/>
    <m/>
    <x v="1"/>
    <n v="2042"/>
    <b v="1"/>
  </r>
  <r>
    <x v="4"/>
    <s v="0211"/>
    <n v="0"/>
    <n v="0"/>
    <n v="2042"/>
    <n v="1983"/>
    <n v="-77.8"/>
    <n v="0"/>
    <s v="40-R2.5 - Retirement"/>
    <m/>
    <x v="1"/>
    <n v="2042"/>
    <b v="1"/>
  </r>
  <r>
    <x v="4"/>
    <s v="0211"/>
    <n v="0"/>
    <n v="0"/>
    <n v="2042"/>
    <n v="2002"/>
    <n v="-106474.51"/>
    <n v="0"/>
    <s v="40-R2.5 - Retirement"/>
    <m/>
    <x v="1"/>
    <n v="2042"/>
    <b v="1"/>
  </r>
  <r>
    <x v="4"/>
    <s v="0211"/>
    <n v="0"/>
    <n v="0"/>
    <n v="2042"/>
    <n v="2004"/>
    <n v="-31613.15"/>
    <n v="0"/>
    <s v="40-R2.5 - Retirement"/>
    <m/>
    <x v="1"/>
    <n v="2042"/>
    <b v="1"/>
  </r>
  <r>
    <x v="4"/>
    <s v="0211"/>
    <n v="0"/>
    <n v="0"/>
    <n v="2042"/>
    <n v="2010"/>
    <n v="-33751.24"/>
    <n v="0"/>
    <s v="40-R2.5 - Retirement"/>
    <m/>
    <x v="1"/>
    <n v="2042"/>
    <b v="1"/>
  </r>
  <r>
    <x v="4"/>
    <s v="0221"/>
    <n v="0"/>
    <n v="0"/>
    <n v="2011"/>
    <n v="1974"/>
    <n v="-1451.28"/>
    <n v="0"/>
    <s v="40-R2.5 - Retirement"/>
    <m/>
    <x v="1"/>
    <n v="2044"/>
    <b v="0"/>
  </r>
  <r>
    <x v="4"/>
    <s v="0221"/>
    <n v="0"/>
    <n v="0"/>
    <n v="2011"/>
    <n v="1975"/>
    <n v="-112.3"/>
    <n v="0"/>
    <s v="40-R2.5 - Retirement"/>
    <m/>
    <x v="1"/>
    <n v="2044"/>
    <b v="0"/>
  </r>
  <r>
    <x v="4"/>
    <s v="0221"/>
    <n v="0"/>
    <n v="0"/>
    <n v="2011"/>
    <n v="1977"/>
    <n v="-552.13"/>
    <n v="0"/>
    <s v="40-R2.5 - Retirement"/>
    <m/>
    <x v="1"/>
    <n v="2044"/>
    <b v="0"/>
  </r>
  <r>
    <x v="4"/>
    <s v="0221"/>
    <n v="0"/>
    <n v="0"/>
    <n v="2011"/>
    <n v="1978"/>
    <n v="-265.16000000000003"/>
    <n v="0"/>
    <s v="40-R2.5 - Retirement"/>
    <m/>
    <x v="1"/>
    <n v="2044"/>
    <b v="0"/>
  </r>
  <r>
    <x v="4"/>
    <s v="0221"/>
    <n v="0"/>
    <n v="0"/>
    <n v="2011"/>
    <n v="1979"/>
    <n v="-246.17"/>
    <n v="0"/>
    <s v="40-R2.5 - Retirement"/>
    <m/>
    <x v="1"/>
    <n v="2044"/>
    <b v="0"/>
  </r>
  <r>
    <x v="4"/>
    <s v="0221"/>
    <n v="0"/>
    <n v="0"/>
    <n v="2011"/>
    <n v="1983"/>
    <n v="-20.32"/>
    <n v="0"/>
    <s v="40-R2.5 - Retirement"/>
    <m/>
    <x v="1"/>
    <n v="2044"/>
    <b v="0"/>
  </r>
  <r>
    <x v="4"/>
    <s v="0221"/>
    <n v="0"/>
    <n v="0"/>
    <n v="2011"/>
    <n v="1991"/>
    <n v="-299.08999999999997"/>
    <n v="0"/>
    <s v="40-R2.5 - Retirement"/>
    <m/>
    <x v="1"/>
    <n v="2044"/>
    <b v="0"/>
  </r>
  <r>
    <x v="4"/>
    <s v="0221"/>
    <n v="0"/>
    <n v="0"/>
    <n v="2011"/>
    <n v="2003"/>
    <n v="-20.51"/>
    <n v="0"/>
    <s v="40-R2.5 - Retirement"/>
    <m/>
    <x v="1"/>
    <n v="2044"/>
    <b v="0"/>
  </r>
  <r>
    <x v="4"/>
    <s v="0221"/>
    <n v="0"/>
    <n v="0"/>
    <n v="2011"/>
    <n v="2007"/>
    <n v="-7.89"/>
    <n v="0"/>
    <s v="40-R2.5 - Retirement"/>
    <m/>
    <x v="1"/>
    <n v="2044"/>
    <b v="0"/>
  </r>
  <r>
    <x v="4"/>
    <s v="0221"/>
    <n v="0"/>
    <n v="0"/>
    <n v="2011"/>
    <n v="2010"/>
    <n v="-14.91"/>
    <n v="0"/>
    <s v="40-R2.5 - Retirement"/>
    <m/>
    <x v="1"/>
    <n v="2044"/>
    <b v="0"/>
  </r>
  <r>
    <x v="4"/>
    <s v="0221"/>
    <n v="0"/>
    <n v="0"/>
    <n v="2012"/>
    <n v="1974"/>
    <n v="-1519.54"/>
    <n v="0"/>
    <s v="40-R2.5 - Retirement"/>
    <m/>
    <x v="1"/>
    <n v="2044"/>
    <b v="0"/>
  </r>
  <r>
    <x v="4"/>
    <s v="0221"/>
    <n v="0"/>
    <n v="0"/>
    <n v="2012"/>
    <n v="1975"/>
    <n v="-118.11"/>
    <n v="0"/>
    <s v="40-R2.5 - Retirement"/>
    <m/>
    <x v="1"/>
    <n v="2044"/>
    <b v="0"/>
  </r>
  <r>
    <x v="4"/>
    <s v="0221"/>
    <n v="0"/>
    <n v="0"/>
    <n v="2012"/>
    <n v="1977"/>
    <n v="-584.79999999999995"/>
    <n v="0"/>
    <s v="40-R2.5 - Retirement"/>
    <m/>
    <x v="1"/>
    <n v="2044"/>
    <b v="0"/>
  </r>
  <r>
    <x v="4"/>
    <s v="0221"/>
    <n v="0"/>
    <n v="0"/>
    <n v="2012"/>
    <n v="1978"/>
    <n v="-281.61"/>
    <n v="0"/>
    <s v="40-R2.5 - Retirement"/>
    <m/>
    <x v="1"/>
    <n v="2044"/>
    <b v="0"/>
  </r>
  <r>
    <x v="4"/>
    <s v="0221"/>
    <n v="0"/>
    <n v="0"/>
    <n v="2012"/>
    <n v="1979"/>
    <n v="-262.02999999999997"/>
    <n v="0"/>
    <s v="40-R2.5 - Retirement"/>
    <m/>
    <x v="1"/>
    <n v="2044"/>
    <b v="0"/>
  </r>
  <r>
    <x v="4"/>
    <s v="0221"/>
    <n v="0"/>
    <n v="0"/>
    <n v="2012"/>
    <n v="1983"/>
    <n v="-21.76"/>
    <n v="0"/>
    <s v="40-R2.5 - Retirement"/>
    <m/>
    <x v="1"/>
    <n v="2044"/>
    <b v="0"/>
  </r>
  <r>
    <x v="4"/>
    <s v="0221"/>
    <n v="0"/>
    <n v="0"/>
    <n v="2012"/>
    <n v="1991"/>
    <n v="-323.54000000000002"/>
    <n v="0"/>
    <s v="40-R2.5 - Retirement"/>
    <m/>
    <x v="1"/>
    <n v="2044"/>
    <b v="0"/>
  </r>
  <r>
    <x v="4"/>
    <s v="0221"/>
    <n v="0"/>
    <n v="0"/>
    <n v="2012"/>
    <n v="2003"/>
    <n v="-22.58"/>
    <n v="0"/>
    <s v="40-R2.5 - Retirement"/>
    <m/>
    <x v="1"/>
    <n v="2044"/>
    <b v="0"/>
  </r>
  <r>
    <x v="4"/>
    <s v="0221"/>
    <n v="0"/>
    <n v="0"/>
    <n v="2012"/>
    <n v="2007"/>
    <n v="-8.7200000000000006"/>
    <n v="0"/>
    <s v="40-R2.5 - Retirement"/>
    <m/>
    <x v="1"/>
    <n v="2044"/>
    <b v="0"/>
  </r>
  <r>
    <x v="4"/>
    <s v="0221"/>
    <n v="0"/>
    <n v="0"/>
    <n v="2012"/>
    <n v="2010"/>
    <n v="-16.52"/>
    <n v="0"/>
    <s v="40-R2.5 - Retirement"/>
    <m/>
    <x v="1"/>
    <n v="2044"/>
    <b v="0"/>
  </r>
  <r>
    <x v="4"/>
    <s v="0221"/>
    <n v="0"/>
    <n v="0"/>
    <n v="2013"/>
    <n v="1974"/>
    <n v="-1582.9"/>
    <n v="0"/>
    <s v="40-R2.5 - Retirement"/>
    <m/>
    <x v="1"/>
    <n v="2044"/>
    <b v="0"/>
  </r>
  <r>
    <x v="4"/>
    <s v="0221"/>
    <n v="0"/>
    <n v="0"/>
    <n v="2013"/>
    <n v="1975"/>
    <n v="-123.66"/>
    <n v="0"/>
    <s v="40-R2.5 - Retirement"/>
    <m/>
    <x v="1"/>
    <n v="2044"/>
    <b v="0"/>
  </r>
  <r>
    <x v="4"/>
    <s v="0221"/>
    <n v="0"/>
    <n v="0"/>
    <n v="2013"/>
    <n v="1977"/>
    <n v="-617.4"/>
    <n v="0"/>
    <s v="40-R2.5 - Retirement"/>
    <m/>
    <x v="1"/>
    <n v="2044"/>
    <b v="0"/>
  </r>
  <r>
    <x v="4"/>
    <s v="0221"/>
    <n v="0"/>
    <n v="0"/>
    <n v="2013"/>
    <n v="1978"/>
    <n v="-298.27"/>
    <n v="0"/>
    <s v="40-R2.5 - Retirement"/>
    <m/>
    <x v="1"/>
    <n v="2044"/>
    <b v="0"/>
  </r>
  <r>
    <x v="4"/>
    <s v="0221"/>
    <n v="0"/>
    <n v="0"/>
    <n v="2013"/>
    <n v="1979"/>
    <n v="-278.27999999999997"/>
    <n v="0"/>
    <s v="40-R2.5 - Retirement"/>
    <m/>
    <x v="1"/>
    <n v="2044"/>
    <b v="0"/>
  </r>
  <r>
    <x v="4"/>
    <s v="0221"/>
    <n v="0"/>
    <n v="0"/>
    <n v="2013"/>
    <n v="1983"/>
    <n v="-23.27"/>
    <n v="0"/>
    <s v="40-R2.5 - Retirement"/>
    <m/>
    <x v="1"/>
    <n v="2044"/>
    <b v="0"/>
  </r>
  <r>
    <x v="4"/>
    <s v="0221"/>
    <n v="0"/>
    <n v="0"/>
    <n v="2013"/>
    <n v="1991"/>
    <n v="-349.49"/>
    <n v="0"/>
    <s v="40-R2.5 - Retirement"/>
    <m/>
    <x v="1"/>
    <n v="2044"/>
    <b v="0"/>
  </r>
  <r>
    <x v="4"/>
    <s v="0221"/>
    <n v="0"/>
    <n v="0"/>
    <n v="2013"/>
    <n v="2003"/>
    <n v="-24.82"/>
    <n v="0"/>
    <s v="40-R2.5 - Retirement"/>
    <m/>
    <x v="1"/>
    <n v="2044"/>
    <b v="0"/>
  </r>
  <r>
    <x v="4"/>
    <s v="0221"/>
    <n v="0"/>
    <n v="0"/>
    <n v="2013"/>
    <n v="2007"/>
    <n v="-9.6300000000000008"/>
    <n v="0"/>
    <s v="40-R2.5 - Retirement"/>
    <m/>
    <x v="1"/>
    <n v="2044"/>
    <b v="0"/>
  </r>
  <r>
    <x v="4"/>
    <s v="0221"/>
    <n v="0"/>
    <n v="0"/>
    <n v="2013"/>
    <n v="2010"/>
    <n v="-18.28"/>
    <n v="0"/>
    <s v="40-R2.5 - Retirement"/>
    <m/>
    <x v="1"/>
    <n v="2044"/>
    <b v="0"/>
  </r>
  <r>
    <x v="4"/>
    <s v="0221"/>
    <n v="0"/>
    <n v="0"/>
    <n v="2014"/>
    <n v="1974"/>
    <n v="-1639.23"/>
    <n v="0"/>
    <s v="40-R2.5 - Retirement"/>
    <m/>
    <x v="1"/>
    <n v="2044"/>
    <b v="0"/>
  </r>
  <r>
    <x v="4"/>
    <s v="0221"/>
    <n v="0"/>
    <n v="0"/>
    <n v="2014"/>
    <n v="1975"/>
    <n v="-128.82"/>
    <n v="0"/>
    <s v="40-R2.5 - Retirement"/>
    <m/>
    <x v="1"/>
    <n v="2044"/>
    <b v="0"/>
  </r>
  <r>
    <x v="4"/>
    <s v="0221"/>
    <n v="0"/>
    <n v="0"/>
    <n v="2014"/>
    <n v="1977"/>
    <n v="-649.34"/>
    <n v="0"/>
    <s v="40-R2.5 - Retirement"/>
    <m/>
    <x v="1"/>
    <n v="2044"/>
    <b v="0"/>
  </r>
  <r>
    <x v="4"/>
    <s v="0221"/>
    <n v="0"/>
    <n v="0"/>
    <n v="2014"/>
    <n v="1978"/>
    <n v="-314.89999999999998"/>
    <n v="0"/>
    <s v="40-R2.5 - Retirement"/>
    <m/>
    <x v="1"/>
    <n v="2044"/>
    <b v="0"/>
  </r>
  <r>
    <x v="4"/>
    <s v="0221"/>
    <n v="0"/>
    <n v="0"/>
    <n v="2014"/>
    <n v="1979"/>
    <n v="-294.75"/>
    <n v="0"/>
    <s v="40-R2.5 - Retirement"/>
    <m/>
    <x v="1"/>
    <n v="2044"/>
    <b v="0"/>
  </r>
  <r>
    <x v="4"/>
    <s v="0221"/>
    <n v="0"/>
    <n v="0"/>
    <n v="2014"/>
    <n v="1983"/>
    <n v="-24.86"/>
    <n v="0"/>
    <s v="40-R2.5 - Retirement"/>
    <m/>
    <x v="1"/>
    <n v="2044"/>
    <b v="0"/>
  </r>
  <r>
    <x v="4"/>
    <s v="0221"/>
    <n v="0"/>
    <n v="0"/>
    <n v="2014"/>
    <n v="1991"/>
    <n v="-376.99"/>
    <n v="0"/>
    <s v="40-R2.5 - Retirement"/>
    <m/>
    <x v="1"/>
    <n v="2044"/>
    <b v="0"/>
  </r>
  <r>
    <x v="4"/>
    <s v="0221"/>
    <n v="0"/>
    <n v="0"/>
    <n v="2014"/>
    <n v="2003"/>
    <n v="-27.25"/>
    <n v="0"/>
    <s v="40-R2.5 - Retirement"/>
    <m/>
    <x v="1"/>
    <n v="2044"/>
    <b v="0"/>
  </r>
  <r>
    <x v="4"/>
    <s v="0221"/>
    <n v="0"/>
    <n v="0"/>
    <n v="2014"/>
    <n v="2007"/>
    <n v="-10.62"/>
    <n v="0"/>
    <s v="40-R2.5 - Retirement"/>
    <m/>
    <x v="1"/>
    <n v="2044"/>
    <b v="0"/>
  </r>
  <r>
    <x v="4"/>
    <s v="0221"/>
    <n v="0"/>
    <n v="0"/>
    <n v="2014"/>
    <n v="2010"/>
    <n v="-20.22"/>
    <n v="0"/>
    <s v="40-R2.5 - Retirement"/>
    <m/>
    <x v="1"/>
    <n v="2044"/>
    <b v="0"/>
  </r>
  <r>
    <x v="4"/>
    <s v="0221"/>
    <n v="0"/>
    <n v="0"/>
    <n v="2015"/>
    <n v="1974"/>
    <n v="-1686.56"/>
    <n v="0"/>
    <s v="40-R2.5 - Retirement"/>
    <m/>
    <x v="1"/>
    <n v="2044"/>
    <b v="0"/>
  </r>
  <r>
    <x v="4"/>
    <s v="0221"/>
    <n v="0"/>
    <n v="0"/>
    <n v="2015"/>
    <n v="1975"/>
    <n v="-133.4"/>
    <n v="0"/>
    <s v="40-R2.5 - Retirement"/>
    <m/>
    <x v="1"/>
    <n v="2044"/>
    <b v="0"/>
  </r>
  <r>
    <x v="4"/>
    <s v="0221"/>
    <n v="0"/>
    <n v="0"/>
    <n v="2015"/>
    <n v="1977"/>
    <n v="-679.89"/>
    <n v="0"/>
    <s v="40-R2.5 - Retirement"/>
    <m/>
    <x v="1"/>
    <n v="2044"/>
    <b v="0"/>
  </r>
  <r>
    <x v="4"/>
    <s v="0221"/>
    <n v="0"/>
    <n v="0"/>
    <n v="2015"/>
    <n v="1978"/>
    <n v="-331.19"/>
    <n v="0"/>
    <s v="40-R2.5 - Retirement"/>
    <m/>
    <x v="1"/>
    <n v="2044"/>
    <b v="0"/>
  </r>
  <r>
    <x v="4"/>
    <s v="0221"/>
    <n v="0"/>
    <n v="0"/>
    <n v="2015"/>
    <n v="1979"/>
    <n v="-311.18"/>
    <n v="0"/>
    <s v="40-R2.5 - Retirement"/>
    <m/>
    <x v="1"/>
    <n v="2044"/>
    <b v="0"/>
  </r>
  <r>
    <x v="4"/>
    <s v="0221"/>
    <n v="0"/>
    <n v="0"/>
    <n v="2015"/>
    <n v="1983"/>
    <n v="-26.51"/>
    <n v="0"/>
    <s v="40-R2.5 - Retirement"/>
    <m/>
    <x v="1"/>
    <n v="2044"/>
    <b v="0"/>
  </r>
  <r>
    <x v="4"/>
    <s v="0221"/>
    <n v="0"/>
    <n v="0"/>
    <n v="2015"/>
    <n v="1991"/>
    <n v="-406.14"/>
    <n v="0"/>
    <s v="40-R2.5 - Retirement"/>
    <m/>
    <x v="1"/>
    <n v="2044"/>
    <b v="0"/>
  </r>
  <r>
    <x v="4"/>
    <s v="0221"/>
    <n v="0"/>
    <n v="0"/>
    <n v="2015"/>
    <n v="2003"/>
    <n v="-29.88"/>
    <n v="0"/>
    <s v="40-R2.5 - Retirement"/>
    <m/>
    <x v="1"/>
    <n v="2044"/>
    <b v="0"/>
  </r>
  <r>
    <x v="4"/>
    <s v="0221"/>
    <n v="0"/>
    <n v="0"/>
    <n v="2015"/>
    <n v="2007"/>
    <n v="-11.7"/>
    <n v="0"/>
    <s v="40-R2.5 - Retirement"/>
    <m/>
    <x v="1"/>
    <n v="2044"/>
    <b v="0"/>
  </r>
  <r>
    <x v="4"/>
    <s v="0221"/>
    <n v="0"/>
    <n v="0"/>
    <n v="2015"/>
    <n v="2010"/>
    <n v="-22.34"/>
    <n v="0"/>
    <s v="40-R2.5 - Retirement"/>
    <m/>
    <x v="1"/>
    <n v="2044"/>
    <b v="0"/>
  </r>
  <r>
    <x v="4"/>
    <s v="0221"/>
    <n v="0"/>
    <n v="0"/>
    <n v="2016"/>
    <n v="1974"/>
    <n v="-1722.65"/>
    <n v="0"/>
    <s v="40-R2.5 - Retirement"/>
    <m/>
    <x v="1"/>
    <n v="2044"/>
    <b v="0"/>
  </r>
  <r>
    <x v="4"/>
    <s v="0221"/>
    <n v="0"/>
    <n v="0"/>
    <n v="2016"/>
    <n v="1975"/>
    <n v="-137.25"/>
    <n v="0"/>
    <s v="40-R2.5 - Retirement"/>
    <m/>
    <x v="1"/>
    <n v="2044"/>
    <b v="0"/>
  </r>
  <r>
    <x v="4"/>
    <s v="0221"/>
    <n v="0"/>
    <n v="0"/>
    <n v="2016"/>
    <n v="1977"/>
    <n v="-708.23"/>
    <n v="0"/>
    <s v="40-R2.5 - Retirement"/>
    <m/>
    <x v="1"/>
    <n v="2044"/>
    <b v="0"/>
  </r>
  <r>
    <x v="4"/>
    <s v="0221"/>
    <n v="0"/>
    <n v="0"/>
    <n v="2016"/>
    <n v="1978"/>
    <n v="-346.77"/>
    <n v="0"/>
    <s v="40-R2.5 - Retirement"/>
    <m/>
    <x v="1"/>
    <n v="2044"/>
    <b v="0"/>
  </r>
  <r>
    <x v="4"/>
    <s v="0221"/>
    <n v="0"/>
    <n v="0"/>
    <n v="2016"/>
    <n v="1979"/>
    <n v="-327.27999999999997"/>
    <n v="0"/>
    <s v="40-R2.5 - Retirement"/>
    <m/>
    <x v="1"/>
    <n v="2044"/>
    <b v="0"/>
  </r>
  <r>
    <x v="4"/>
    <s v="0221"/>
    <n v="0"/>
    <n v="0"/>
    <n v="2016"/>
    <n v="1983"/>
    <n v="-28.22"/>
    <n v="0"/>
    <s v="40-R2.5 - Retirement"/>
    <m/>
    <x v="1"/>
    <n v="2044"/>
    <b v="0"/>
  </r>
  <r>
    <x v="4"/>
    <s v="0221"/>
    <n v="0"/>
    <n v="0"/>
    <n v="2016"/>
    <n v="1991"/>
    <n v="-436.97"/>
    <n v="0"/>
    <s v="40-R2.5 - Retirement"/>
    <m/>
    <x v="1"/>
    <n v="2044"/>
    <b v="0"/>
  </r>
  <r>
    <x v="4"/>
    <s v="0221"/>
    <n v="0"/>
    <n v="0"/>
    <n v="2016"/>
    <n v="2003"/>
    <n v="-32.72"/>
    <n v="0"/>
    <s v="40-R2.5 - Retirement"/>
    <m/>
    <x v="1"/>
    <n v="2044"/>
    <b v="0"/>
  </r>
  <r>
    <x v="4"/>
    <s v="0221"/>
    <n v="0"/>
    <n v="0"/>
    <n v="2016"/>
    <n v="2007"/>
    <n v="-12.88"/>
    <n v="0"/>
    <s v="40-R2.5 - Retirement"/>
    <m/>
    <x v="1"/>
    <n v="2044"/>
    <b v="0"/>
  </r>
  <r>
    <x v="4"/>
    <s v="0221"/>
    <n v="0"/>
    <n v="0"/>
    <n v="2016"/>
    <n v="2010"/>
    <n v="-24.67"/>
    <n v="0"/>
    <s v="40-R2.5 - Retirement"/>
    <m/>
    <x v="1"/>
    <n v="2044"/>
    <b v="0"/>
  </r>
  <r>
    <x v="4"/>
    <s v="0221"/>
    <n v="0"/>
    <n v="0"/>
    <n v="2017"/>
    <n v="1974"/>
    <n v="-1745.77"/>
    <n v="0"/>
    <s v="40-R2.5 - Retirement"/>
    <m/>
    <x v="1"/>
    <n v="2044"/>
    <b v="0"/>
  </r>
  <r>
    <x v="4"/>
    <s v="0221"/>
    <n v="0"/>
    <n v="0"/>
    <n v="2017"/>
    <n v="1975"/>
    <n v="-140.19"/>
    <n v="0"/>
    <s v="40-R2.5 - Retirement"/>
    <m/>
    <x v="1"/>
    <n v="2044"/>
    <b v="0"/>
  </r>
  <r>
    <x v="4"/>
    <s v="0221"/>
    <n v="0"/>
    <n v="0"/>
    <n v="2017"/>
    <n v="1977"/>
    <n v="-733.44"/>
    <n v="0"/>
    <s v="40-R2.5 - Retirement"/>
    <m/>
    <x v="1"/>
    <n v="2044"/>
    <b v="0"/>
  </r>
  <r>
    <x v="4"/>
    <s v="0221"/>
    <n v="0"/>
    <n v="0"/>
    <n v="2017"/>
    <n v="1978"/>
    <n v="-361.22"/>
    <n v="0"/>
    <s v="40-R2.5 - Retirement"/>
    <m/>
    <x v="1"/>
    <n v="2044"/>
    <b v="0"/>
  </r>
  <r>
    <x v="4"/>
    <s v="0221"/>
    <n v="0"/>
    <n v="0"/>
    <n v="2017"/>
    <n v="1979"/>
    <n v="-342.68"/>
    <n v="0"/>
    <s v="40-R2.5 - Retirement"/>
    <m/>
    <x v="1"/>
    <n v="2044"/>
    <b v="0"/>
  </r>
  <r>
    <x v="4"/>
    <s v="0221"/>
    <n v="0"/>
    <n v="0"/>
    <n v="2017"/>
    <n v="1983"/>
    <n v="-29.97"/>
    <n v="0"/>
    <s v="40-R2.5 - Retirement"/>
    <m/>
    <x v="1"/>
    <n v="2044"/>
    <b v="0"/>
  </r>
  <r>
    <x v="4"/>
    <s v="0221"/>
    <n v="0"/>
    <n v="0"/>
    <n v="2017"/>
    <n v="1991"/>
    <n v="-469.6"/>
    <n v="0"/>
    <s v="40-R2.5 - Retirement"/>
    <m/>
    <x v="1"/>
    <n v="2044"/>
    <b v="0"/>
  </r>
  <r>
    <x v="4"/>
    <s v="0221"/>
    <n v="0"/>
    <n v="0"/>
    <n v="2017"/>
    <n v="2003"/>
    <n v="-35.78"/>
    <n v="0"/>
    <s v="40-R2.5 - Retirement"/>
    <m/>
    <x v="1"/>
    <n v="2044"/>
    <b v="0"/>
  </r>
  <r>
    <x v="4"/>
    <s v="0221"/>
    <n v="0"/>
    <n v="0"/>
    <n v="2017"/>
    <n v="2007"/>
    <n v="-14.16"/>
    <n v="0"/>
    <s v="40-R2.5 - Retirement"/>
    <m/>
    <x v="1"/>
    <n v="2044"/>
    <b v="0"/>
  </r>
  <r>
    <x v="4"/>
    <s v="0221"/>
    <n v="0"/>
    <n v="0"/>
    <n v="2017"/>
    <n v="2010"/>
    <n v="-27.21"/>
    <n v="0"/>
    <s v="40-R2.5 - Retirement"/>
    <m/>
    <x v="1"/>
    <n v="2044"/>
    <b v="0"/>
  </r>
  <r>
    <x v="4"/>
    <s v="0221"/>
    <n v="0"/>
    <n v="0"/>
    <n v="2018"/>
    <n v="1974"/>
    <n v="-1754.07"/>
    <n v="0"/>
    <s v="40-R2.5 - Retirement"/>
    <m/>
    <x v="1"/>
    <n v="2044"/>
    <b v="0"/>
  </r>
  <r>
    <x v="4"/>
    <s v="0221"/>
    <n v="0"/>
    <n v="0"/>
    <n v="2018"/>
    <n v="1975"/>
    <n v="-142.07"/>
    <n v="0"/>
    <s v="40-R2.5 - Retirement"/>
    <m/>
    <x v="1"/>
    <n v="2044"/>
    <b v="0"/>
  </r>
  <r>
    <x v="4"/>
    <s v="0221"/>
    <n v="0"/>
    <n v="0"/>
    <n v="2018"/>
    <n v="1977"/>
    <n v="-754.62"/>
    <n v="0"/>
    <s v="40-R2.5 - Retirement"/>
    <m/>
    <x v="1"/>
    <n v="2044"/>
    <b v="0"/>
  </r>
  <r>
    <x v="4"/>
    <s v="0221"/>
    <n v="0"/>
    <n v="0"/>
    <n v="2018"/>
    <n v="1978"/>
    <n v="-374.08"/>
    <n v="0"/>
    <s v="40-R2.5 - Retirement"/>
    <m/>
    <x v="1"/>
    <n v="2044"/>
    <b v="0"/>
  </r>
  <r>
    <x v="4"/>
    <s v="0221"/>
    <n v="0"/>
    <n v="0"/>
    <n v="2018"/>
    <n v="1979"/>
    <n v="-356.96"/>
    <n v="0"/>
    <s v="40-R2.5 - Retirement"/>
    <m/>
    <x v="1"/>
    <n v="2044"/>
    <b v="0"/>
  </r>
  <r>
    <x v="4"/>
    <s v="0221"/>
    <n v="0"/>
    <n v="0"/>
    <n v="2018"/>
    <n v="1983"/>
    <n v="-31.74"/>
    <n v="0"/>
    <s v="40-R2.5 - Retirement"/>
    <m/>
    <x v="1"/>
    <n v="2044"/>
    <b v="0"/>
  </r>
  <r>
    <x v="4"/>
    <s v="0221"/>
    <n v="0"/>
    <n v="0"/>
    <n v="2018"/>
    <n v="1991"/>
    <n v="-504.08"/>
    <n v="0"/>
    <s v="40-R2.5 - Retirement"/>
    <m/>
    <x v="1"/>
    <n v="2044"/>
    <b v="0"/>
  </r>
  <r>
    <x v="4"/>
    <s v="0221"/>
    <n v="0"/>
    <n v="0"/>
    <n v="2018"/>
    <n v="2003"/>
    <n v="-39.06"/>
    <n v="0"/>
    <s v="40-R2.5 - Retirement"/>
    <m/>
    <x v="1"/>
    <n v="2044"/>
    <b v="0"/>
  </r>
  <r>
    <x v="4"/>
    <s v="0221"/>
    <n v="0"/>
    <n v="0"/>
    <n v="2018"/>
    <n v="2007"/>
    <n v="-15.54"/>
    <n v="0"/>
    <s v="40-R2.5 - Retirement"/>
    <m/>
    <x v="1"/>
    <n v="2044"/>
    <b v="0"/>
  </r>
  <r>
    <x v="4"/>
    <s v="0221"/>
    <n v="0"/>
    <n v="0"/>
    <n v="2018"/>
    <n v="2010"/>
    <n v="-29.98"/>
    <n v="0"/>
    <s v="40-R2.5 - Retirement"/>
    <m/>
    <x v="1"/>
    <n v="2044"/>
    <b v="0"/>
  </r>
  <r>
    <x v="4"/>
    <s v="0221"/>
    <n v="0"/>
    <n v="0"/>
    <n v="2019"/>
    <n v="1974"/>
    <n v="-1746.63"/>
    <n v="0"/>
    <s v="40-R2.5 - Retirement"/>
    <m/>
    <x v="1"/>
    <n v="2044"/>
    <b v="0"/>
  </r>
  <r>
    <x v="4"/>
    <s v="0221"/>
    <n v="0"/>
    <n v="0"/>
    <n v="2019"/>
    <n v="1975"/>
    <n v="-142.75"/>
    <n v="0"/>
    <s v="40-R2.5 - Retirement"/>
    <m/>
    <x v="1"/>
    <n v="2044"/>
    <b v="0"/>
  </r>
  <r>
    <x v="4"/>
    <s v="0221"/>
    <n v="0"/>
    <n v="0"/>
    <n v="2019"/>
    <n v="1977"/>
    <n v="-770.76"/>
    <n v="0"/>
    <s v="40-R2.5 - Retirement"/>
    <m/>
    <x v="1"/>
    <n v="2044"/>
    <b v="0"/>
  </r>
  <r>
    <x v="4"/>
    <s v="0221"/>
    <n v="0"/>
    <n v="0"/>
    <n v="2019"/>
    <n v="1978"/>
    <n v="-384.88"/>
    <n v="0"/>
    <s v="40-R2.5 - Retirement"/>
    <m/>
    <x v="1"/>
    <n v="2044"/>
    <b v="0"/>
  </r>
  <r>
    <x v="4"/>
    <s v="0221"/>
    <n v="0"/>
    <n v="0"/>
    <n v="2019"/>
    <n v="1979"/>
    <n v="-369.67"/>
    <n v="0"/>
    <s v="40-R2.5 - Retirement"/>
    <m/>
    <x v="1"/>
    <n v="2044"/>
    <b v="0"/>
  </r>
  <r>
    <x v="4"/>
    <s v="0221"/>
    <n v="0"/>
    <n v="0"/>
    <n v="2019"/>
    <n v="1983"/>
    <n v="-33.51"/>
    <n v="0"/>
    <s v="40-R2.5 - Retirement"/>
    <m/>
    <x v="1"/>
    <n v="2044"/>
    <b v="0"/>
  </r>
  <r>
    <x v="4"/>
    <s v="0221"/>
    <n v="0"/>
    <n v="0"/>
    <n v="2019"/>
    <n v="1991"/>
    <n v="-540.48"/>
    <n v="0"/>
    <s v="40-R2.5 - Retirement"/>
    <m/>
    <x v="1"/>
    <n v="2044"/>
    <b v="0"/>
  </r>
  <r>
    <x v="4"/>
    <s v="0221"/>
    <n v="0"/>
    <n v="0"/>
    <n v="2019"/>
    <n v="2003"/>
    <n v="-42.58"/>
    <n v="0"/>
    <s v="40-R2.5 - Retirement"/>
    <m/>
    <x v="1"/>
    <n v="2044"/>
    <b v="0"/>
  </r>
  <r>
    <x v="4"/>
    <s v="0221"/>
    <n v="0"/>
    <n v="0"/>
    <n v="2019"/>
    <n v="2007"/>
    <n v="-17.04"/>
    <n v="0"/>
    <s v="40-R2.5 - Retirement"/>
    <m/>
    <x v="1"/>
    <n v="2044"/>
    <b v="0"/>
  </r>
  <r>
    <x v="4"/>
    <s v="0221"/>
    <n v="0"/>
    <n v="0"/>
    <n v="2019"/>
    <n v="2010"/>
    <n v="-33"/>
    <n v="0"/>
    <s v="40-R2.5 - Retirement"/>
    <m/>
    <x v="1"/>
    <n v="2044"/>
    <b v="0"/>
  </r>
  <r>
    <x v="4"/>
    <s v="0221"/>
    <n v="0"/>
    <n v="0"/>
    <n v="2020"/>
    <n v="1974"/>
    <n v="-1722.61"/>
    <n v="0"/>
    <s v="40-R2.5 - Retirement"/>
    <m/>
    <x v="1"/>
    <n v="2044"/>
    <b v="0"/>
  </r>
  <r>
    <x v="4"/>
    <s v="0221"/>
    <n v="0"/>
    <n v="0"/>
    <n v="2020"/>
    <n v="1975"/>
    <n v="-142.13999999999999"/>
    <n v="0"/>
    <s v="40-R2.5 - Retirement"/>
    <m/>
    <x v="1"/>
    <n v="2044"/>
    <b v="0"/>
  </r>
  <r>
    <x v="4"/>
    <s v="0221"/>
    <n v="0"/>
    <n v="0"/>
    <n v="2020"/>
    <n v="1977"/>
    <n v="-781.11"/>
    <n v="0"/>
    <s v="40-R2.5 - Retirement"/>
    <m/>
    <x v="1"/>
    <n v="2044"/>
    <b v="0"/>
  </r>
  <r>
    <x v="4"/>
    <s v="0221"/>
    <n v="0"/>
    <n v="0"/>
    <n v="2020"/>
    <n v="1978"/>
    <n v="-393.12"/>
    <n v="0"/>
    <s v="40-R2.5 - Retirement"/>
    <m/>
    <x v="1"/>
    <n v="2044"/>
    <b v="0"/>
  </r>
  <r>
    <x v="4"/>
    <s v="0221"/>
    <n v="0"/>
    <n v="0"/>
    <n v="2020"/>
    <n v="1979"/>
    <n v="-380.34"/>
    <n v="0"/>
    <s v="40-R2.5 - Retirement"/>
    <m/>
    <x v="1"/>
    <n v="2044"/>
    <b v="0"/>
  </r>
  <r>
    <x v="4"/>
    <s v="0221"/>
    <n v="0"/>
    <n v="0"/>
    <n v="2020"/>
    <n v="1983"/>
    <n v="-35.24"/>
    <n v="0"/>
    <s v="40-R2.5 - Retirement"/>
    <m/>
    <x v="1"/>
    <n v="2044"/>
    <b v="0"/>
  </r>
  <r>
    <x v="4"/>
    <s v="0221"/>
    <n v="0"/>
    <n v="0"/>
    <n v="2020"/>
    <n v="1991"/>
    <n v="-578.82000000000005"/>
    <n v="0"/>
    <s v="40-R2.5 - Retirement"/>
    <m/>
    <x v="1"/>
    <n v="2044"/>
    <b v="0"/>
  </r>
  <r>
    <x v="4"/>
    <s v="0221"/>
    <n v="0"/>
    <n v="0"/>
    <n v="2020"/>
    <n v="2003"/>
    <n v="-46.34"/>
    <n v="0"/>
    <s v="40-R2.5 - Retirement"/>
    <m/>
    <x v="1"/>
    <n v="2044"/>
    <b v="0"/>
  </r>
  <r>
    <x v="4"/>
    <s v="0221"/>
    <n v="0"/>
    <n v="0"/>
    <n v="2020"/>
    <n v="2007"/>
    <n v="-18.66"/>
    <n v="0"/>
    <s v="40-R2.5 - Retirement"/>
    <m/>
    <x v="1"/>
    <n v="2044"/>
    <b v="0"/>
  </r>
  <r>
    <x v="4"/>
    <s v="0221"/>
    <n v="0"/>
    <n v="0"/>
    <n v="2020"/>
    <n v="2010"/>
    <n v="-36.28"/>
    <n v="0"/>
    <s v="40-R2.5 - Retirement"/>
    <m/>
    <x v="1"/>
    <n v="2044"/>
    <b v="0"/>
  </r>
  <r>
    <x v="4"/>
    <s v="0221"/>
    <n v="0"/>
    <n v="0"/>
    <n v="2021"/>
    <n v="1974"/>
    <n v="-1682.32"/>
    <n v="0"/>
    <s v="40-R2.5 - Retirement"/>
    <m/>
    <x v="1"/>
    <n v="2044"/>
    <b v="0"/>
  </r>
  <r>
    <x v="4"/>
    <s v="0221"/>
    <n v="0"/>
    <n v="0"/>
    <n v="2021"/>
    <n v="1975"/>
    <n v="-140.19"/>
    <n v="0"/>
    <s v="40-R2.5 - Retirement"/>
    <m/>
    <x v="1"/>
    <n v="2044"/>
    <b v="0"/>
  </r>
  <r>
    <x v="4"/>
    <s v="0221"/>
    <n v="0"/>
    <n v="0"/>
    <n v="2021"/>
    <n v="1977"/>
    <n v="-784.82"/>
    <n v="0"/>
    <s v="40-R2.5 - Retirement"/>
    <m/>
    <x v="1"/>
    <n v="2044"/>
    <b v="0"/>
  </r>
  <r>
    <x v="4"/>
    <s v="0221"/>
    <n v="0"/>
    <n v="0"/>
    <n v="2021"/>
    <n v="1978"/>
    <n v="-398.39"/>
    <n v="0"/>
    <s v="40-R2.5 - Retirement"/>
    <m/>
    <x v="1"/>
    <n v="2044"/>
    <b v="0"/>
  </r>
  <r>
    <x v="4"/>
    <s v="0221"/>
    <n v="0"/>
    <n v="0"/>
    <n v="2021"/>
    <n v="1979"/>
    <n v="-388.48"/>
    <n v="0"/>
    <s v="40-R2.5 - Retirement"/>
    <m/>
    <x v="1"/>
    <n v="2044"/>
    <b v="0"/>
  </r>
  <r>
    <x v="4"/>
    <s v="0221"/>
    <n v="0"/>
    <n v="0"/>
    <n v="2021"/>
    <n v="1983"/>
    <n v="-36.9"/>
    <n v="0"/>
    <s v="40-R2.5 - Retirement"/>
    <m/>
    <x v="1"/>
    <n v="2044"/>
    <b v="0"/>
  </r>
  <r>
    <x v="4"/>
    <s v="0221"/>
    <n v="0"/>
    <n v="0"/>
    <n v="2021"/>
    <n v="1991"/>
    <n v="-619.13"/>
    <n v="0"/>
    <s v="40-R2.5 - Retirement"/>
    <m/>
    <x v="1"/>
    <n v="2044"/>
    <b v="0"/>
  </r>
  <r>
    <x v="4"/>
    <s v="0221"/>
    <n v="0"/>
    <n v="0"/>
    <n v="2021"/>
    <n v="2003"/>
    <n v="-50.36"/>
    <n v="0"/>
    <s v="40-R2.5 - Retirement"/>
    <m/>
    <x v="1"/>
    <n v="2044"/>
    <b v="0"/>
  </r>
  <r>
    <x v="4"/>
    <s v="0221"/>
    <n v="0"/>
    <n v="0"/>
    <n v="2021"/>
    <n v="2007"/>
    <n v="-20.399999999999999"/>
    <n v="0"/>
    <s v="40-R2.5 - Retirement"/>
    <m/>
    <x v="1"/>
    <n v="2044"/>
    <b v="0"/>
  </r>
  <r>
    <x v="4"/>
    <s v="0221"/>
    <n v="0"/>
    <n v="0"/>
    <n v="2021"/>
    <n v="2010"/>
    <n v="-39.83"/>
    <n v="0"/>
    <s v="40-R2.5 - Retirement"/>
    <m/>
    <x v="1"/>
    <n v="2044"/>
    <b v="0"/>
  </r>
  <r>
    <x v="4"/>
    <s v="0221"/>
    <n v="0"/>
    <n v="0"/>
    <n v="2022"/>
    <n v="1974"/>
    <n v="-1626.28"/>
    <n v="0"/>
    <s v="40-R2.5 - Retirement"/>
    <m/>
    <x v="1"/>
    <n v="2044"/>
    <b v="0"/>
  </r>
  <r>
    <x v="4"/>
    <s v="0221"/>
    <n v="0"/>
    <n v="0"/>
    <n v="2022"/>
    <n v="1975"/>
    <n v="-136.91"/>
    <n v="0"/>
    <s v="40-R2.5 - Retirement"/>
    <m/>
    <x v="1"/>
    <n v="2044"/>
    <b v="0"/>
  </r>
  <r>
    <x v="4"/>
    <s v="0221"/>
    <n v="0"/>
    <n v="0"/>
    <n v="2022"/>
    <n v="1977"/>
    <n v="-781.49"/>
    <n v="0"/>
    <s v="40-R2.5 - Retirement"/>
    <m/>
    <x v="1"/>
    <n v="2044"/>
    <b v="0"/>
  </r>
  <r>
    <x v="4"/>
    <s v="0221"/>
    <n v="0"/>
    <n v="0"/>
    <n v="2022"/>
    <n v="1978"/>
    <n v="-400.29"/>
    <n v="0"/>
    <s v="40-R2.5 - Retirement"/>
    <m/>
    <x v="1"/>
    <n v="2044"/>
    <b v="0"/>
  </r>
  <r>
    <x v="4"/>
    <s v="0221"/>
    <n v="0"/>
    <n v="0"/>
    <n v="2022"/>
    <n v="1979"/>
    <n v="-393.69"/>
    <n v="0"/>
    <s v="40-R2.5 - Retirement"/>
    <m/>
    <x v="1"/>
    <n v="2044"/>
    <b v="0"/>
  </r>
  <r>
    <x v="4"/>
    <s v="0221"/>
    <n v="0"/>
    <n v="0"/>
    <n v="2022"/>
    <n v="1983"/>
    <n v="-38.44"/>
    <n v="0"/>
    <s v="40-R2.5 - Retirement"/>
    <m/>
    <x v="1"/>
    <n v="2044"/>
    <b v="0"/>
  </r>
  <r>
    <x v="4"/>
    <s v="0221"/>
    <n v="0"/>
    <n v="0"/>
    <n v="2022"/>
    <n v="1991"/>
    <n v="-661.32"/>
    <n v="0"/>
    <s v="40-R2.5 - Retirement"/>
    <m/>
    <x v="1"/>
    <n v="2044"/>
    <b v="0"/>
  </r>
  <r>
    <x v="4"/>
    <s v="0221"/>
    <n v="0"/>
    <n v="0"/>
    <n v="2022"/>
    <n v="2003"/>
    <n v="-54.65"/>
    <n v="0"/>
    <s v="40-R2.5 - Retirement"/>
    <m/>
    <x v="1"/>
    <n v="2044"/>
    <b v="0"/>
  </r>
  <r>
    <x v="4"/>
    <s v="0221"/>
    <n v="0"/>
    <n v="0"/>
    <n v="2022"/>
    <n v="2007"/>
    <n v="-22.28"/>
    <n v="0"/>
    <s v="40-R2.5 - Retirement"/>
    <m/>
    <x v="1"/>
    <n v="2044"/>
    <b v="0"/>
  </r>
  <r>
    <x v="4"/>
    <s v="0221"/>
    <n v="0"/>
    <n v="0"/>
    <n v="2022"/>
    <n v="2010"/>
    <n v="-43.68"/>
    <n v="0"/>
    <s v="40-R2.5 - Retirement"/>
    <m/>
    <x v="1"/>
    <n v="2044"/>
    <b v="0"/>
  </r>
  <r>
    <x v="4"/>
    <s v="0221"/>
    <n v="0"/>
    <n v="0"/>
    <n v="2023"/>
    <n v="1974"/>
    <n v="-1556.2"/>
    <n v="0"/>
    <s v="40-R2.5 - Retirement"/>
    <m/>
    <x v="1"/>
    <n v="2044"/>
    <b v="0"/>
  </r>
  <r>
    <x v="4"/>
    <s v="0221"/>
    <n v="0"/>
    <n v="0"/>
    <n v="2023"/>
    <n v="1975"/>
    <n v="-132.35"/>
    <n v="0"/>
    <s v="40-R2.5 - Retirement"/>
    <m/>
    <x v="1"/>
    <n v="2044"/>
    <b v="0"/>
  </r>
  <r>
    <x v="4"/>
    <s v="0221"/>
    <n v="0"/>
    <n v="0"/>
    <n v="2023"/>
    <n v="1977"/>
    <n v="-770.74"/>
    <n v="0"/>
    <s v="40-R2.5 - Retirement"/>
    <m/>
    <x v="1"/>
    <n v="2044"/>
    <b v="0"/>
  </r>
  <r>
    <x v="4"/>
    <s v="0221"/>
    <n v="0"/>
    <n v="0"/>
    <n v="2023"/>
    <n v="1978"/>
    <n v="-398.59"/>
    <n v="0"/>
    <s v="40-R2.5 - Retirement"/>
    <m/>
    <x v="1"/>
    <n v="2044"/>
    <b v="0"/>
  </r>
  <r>
    <x v="4"/>
    <s v="0221"/>
    <n v="0"/>
    <n v="0"/>
    <n v="2023"/>
    <n v="1979"/>
    <n v="-395.57"/>
    <n v="0"/>
    <s v="40-R2.5 - Retirement"/>
    <m/>
    <x v="1"/>
    <n v="2044"/>
    <b v="0"/>
  </r>
  <r>
    <x v="4"/>
    <s v="0221"/>
    <n v="0"/>
    <n v="0"/>
    <n v="2023"/>
    <n v="1983"/>
    <n v="-39.81"/>
    <n v="0"/>
    <s v="40-R2.5 - Retirement"/>
    <m/>
    <x v="1"/>
    <n v="2044"/>
    <b v="0"/>
  </r>
  <r>
    <x v="4"/>
    <s v="0221"/>
    <n v="0"/>
    <n v="0"/>
    <n v="2023"/>
    <n v="1991"/>
    <n v="-705.27"/>
    <n v="0"/>
    <s v="40-R2.5 - Retirement"/>
    <m/>
    <x v="1"/>
    <n v="2044"/>
    <b v="0"/>
  </r>
  <r>
    <x v="4"/>
    <s v="0221"/>
    <n v="0"/>
    <n v="0"/>
    <n v="2023"/>
    <n v="2003"/>
    <n v="-59.2"/>
    <n v="0"/>
    <s v="40-R2.5 - Retirement"/>
    <m/>
    <x v="1"/>
    <n v="2044"/>
    <b v="0"/>
  </r>
  <r>
    <x v="4"/>
    <s v="0221"/>
    <n v="0"/>
    <n v="0"/>
    <n v="2023"/>
    <n v="2007"/>
    <n v="-24.28"/>
    <n v="0"/>
    <s v="40-R2.5 - Retirement"/>
    <m/>
    <x v="1"/>
    <n v="2044"/>
    <b v="0"/>
  </r>
  <r>
    <x v="4"/>
    <s v="0221"/>
    <n v="0"/>
    <n v="0"/>
    <n v="2023"/>
    <n v="2010"/>
    <n v="-47.82"/>
    <n v="0"/>
    <s v="40-R2.5 - Retirement"/>
    <m/>
    <x v="1"/>
    <n v="2044"/>
    <b v="0"/>
  </r>
  <r>
    <x v="4"/>
    <s v="0221"/>
    <n v="0"/>
    <n v="0"/>
    <n v="2024"/>
    <n v="1974"/>
    <n v="-1473.88"/>
    <n v="0"/>
    <s v="40-R2.5 - Retirement"/>
    <m/>
    <x v="1"/>
    <n v="2044"/>
    <b v="0"/>
  </r>
  <r>
    <x v="4"/>
    <s v="0221"/>
    <n v="0"/>
    <n v="0"/>
    <n v="2024"/>
    <n v="1975"/>
    <n v="-126.65"/>
    <n v="0"/>
    <s v="40-R2.5 - Retirement"/>
    <m/>
    <x v="1"/>
    <n v="2044"/>
    <b v="0"/>
  </r>
  <r>
    <x v="4"/>
    <s v="0221"/>
    <n v="0"/>
    <n v="0"/>
    <n v="2024"/>
    <n v="1977"/>
    <n v="-752.72"/>
    <n v="0"/>
    <s v="40-R2.5 - Retirement"/>
    <m/>
    <x v="1"/>
    <n v="2044"/>
    <b v="0"/>
  </r>
  <r>
    <x v="4"/>
    <s v="0221"/>
    <n v="0"/>
    <n v="0"/>
    <n v="2024"/>
    <n v="1978"/>
    <n v="-393.11"/>
    <n v="0"/>
    <s v="40-R2.5 - Retirement"/>
    <m/>
    <x v="1"/>
    <n v="2044"/>
    <b v="0"/>
  </r>
  <r>
    <x v="4"/>
    <s v="0221"/>
    <n v="0"/>
    <n v="0"/>
    <n v="2024"/>
    <n v="1979"/>
    <n v="-393.89"/>
    <n v="0"/>
    <s v="40-R2.5 - Retirement"/>
    <m/>
    <x v="1"/>
    <n v="2044"/>
    <b v="0"/>
  </r>
  <r>
    <x v="4"/>
    <s v="0221"/>
    <n v="0"/>
    <n v="0"/>
    <n v="2024"/>
    <n v="1983"/>
    <n v="-40.96"/>
    <n v="0"/>
    <s v="40-R2.5 - Retirement"/>
    <m/>
    <x v="1"/>
    <n v="2044"/>
    <b v="0"/>
  </r>
  <r>
    <x v="4"/>
    <s v="0221"/>
    <n v="0"/>
    <n v="0"/>
    <n v="2024"/>
    <n v="1991"/>
    <n v="-750.72"/>
    <n v="0"/>
    <s v="40-R2.5 - Retirement"/>
    <m/>
    <x v="1"/>
    <n v="2044"/>
    <b v="0"/>
  </r>
  <r>
    <x v="4"/>
    <s v="0221"/>
    <n v="0"/>
    <n v="0"/>
    <n v="2024"/>
    <n v="2003"/>
    <n v="-64.040000000000006"/>
    <n v="0"/>
    <s v="40-R2.5 - Retirement"/>
    <m/>
    <x v="1"/>
    <n v="2044"/>
    <b v="0"/>
  </r>
  <r>
    <x v="4"/>
    <s v="0221"/>
    <n v="0"/>
    <n v="0"/>
    <n v="2024"/>
    <n v="2007"/>
    <n v="-26.43"/>
    <n v="0"/>
    <s v="40-R2.5 - Retirement"/>
    <m/>
    <x v="1"/>
    <n v="2044"/>
    <b v="0"/>
  </r>
  <r>
    <x v="4"/>
    <s v="0221"/>
    <n v="0"/>
    <n v="0"/>
    <n v="2024"/>
    <n v="2010"/>
    <n v="-52.29"/>
    <n v="0"/>
    <s v="40-R2.5 - Retirement"/>
    <m/>
    <x v="1"/>
    <n v="2044"/>
    <b v="0"/>
  </r>
  <r>
    <x v="4"/>
    <s v="0221"/>
    <n v="0"/>
    <n v="0"/>
    <n v="2025"/>
    <n v="1974"/>
    <n v="-1382.04"/>
    <n v="0"/>
    <s v="40-R2.5 - Retirement"/>
    <m/>
    <x v="1"/>
    <n v="2044"/>
    <b v="0"/>
  </r>
  <r>
    <x v="4"/>
    <s v="0221"/>
    <n v="0"/>
    <n v="0"/>
    <n v="2025"/>
    <n v="1975"/>
    <n v="-119.95"/>
    <n v="0"/>
    <s v="40-R2.5 - Retirement"/>
    <m/>
    <x v="1"/>
    <n v="2044"/>
    <b v="0"/>
  </r>
  <r>
    <x v="4"/>
    <s v="0221"/>
    <n v="0"/>
    <n v="0"/>
    <n v="2025"/>
    <n v="1977"/>
    <n v="-727.64"/>
    <n v="0"/>
    <s v="40-R2.5 - Retirement"/>
    <m/>
    <x v="1"/>
    <n v="2044"/>
    <b v="0"/>
  </r>
  <r>
    <x v="4"/>
    <s v="0221"/>
    <n v="0"/>
    <n v="0"/>
    <n v="2025"/>
    <n v="1978"/>
    <n v="-383.91"/>
    <n v="0"/>
    <s v="40-R2.5 - Retirement"/>
    <m/>
    <x v="1"/>
    <n v="2044"/>
    <b v="0"/>
  </r>
  <r>
    <x v="4"/>
    <s v="0221"/>
    <n v="0"/>
    <n v="0"/>
    <n v="2025"/>
    <n v="1979"/>
    <n v="-388.47"/>
    <n v="0"/>
    <s v="40-R2.5 - Retirement"/>
    <m/>
    <x v="1"/>
    <n v="2044"/>
    <b v="0"/>
  </r>
  <r>
    <x v="4"/>
    <s v="0221"/>
    <n v="0"/>
    <n v="0"/>
    <n v="2025"/>
    <n v="1983"/>
    <n v="-41.83"/>
    <n v="0"/>
    <s v="40-R2.5 - Retirement"/>
    <m/>
    <x v="1"/>
    <n v="2044"/>
    <b v="0"/>
  </r>
  <r>
    <x v="4"/>
    <s v="0221"/>
    <n v="0"/>
    <n v="0"/>
    <n v="2025"/>
    <n v="1991"/>
    <n v="-797.29"/>
    <n v="0"/>
    <s v="40-R2.5 - Retirement"/>
    <m/>
    <x v="1"/>
    <n v="2044"/>
    <b v="0"/>
  </r>
  <r>
    <x v="4"/>
    <s v="0221"/>
    <n v="0"/>
    <n v="0"/>
    <n v="2025"/>
    <n v="2003"/>
    <n v="-69.180000000000007"/>
    <n v="0"/>
    <s v="40-R2.5 - Retirement"/>
    <m/>
    <x v="1"/>
    <n v="2044"/>
    <b v="0"/>
  </r>
  <r>
    <x v="4"/>
    <s v="0221"/>
    <n v="0"/>
    <n v="0"/>
    <n v="2025"/>
    <n v="2007"/>
    <n v="-28.72"/>
    <n v="0"/>
    <s v="40-R2.5 - Retirement"/>
    <m/>
    <x v="1"/>
    <n v="2044"/>
    <b v="0"/>
  </r>
  <r>
    <x v="4"/>
    <s v="0221"/>
    <n v="0"/>
    <n v="0"/>
    <n v="2025"/>
    <n v="2010"/>
    <n v="-57.09"/>
    <n v="0"/>
    <s v="40-R2.5 - Retirement"/>
    <m/>
    <x v="1"/>
    <n v="2044"/>
    <b v="0"/>
  </r>
  <r>
    <x v="4"/>
    <s v="0221"/>
    <n v="0"/>
    <n v="0"/>
    <n v="2026"/>
    <n v="1974"/>
    <n v="-1283.3800000000001"/>
    <n v="0"/>
    <s v="40-R2.5 - Retirement"/>
    <m/>
    <x v="1"/>
    <n v="2044"/>
    <b v="0"/>
  </r>
  <r>
    <x v="4"/>
    <s v="0221"/>
    <n v="0"/>
    <n v="0"/>
    <n v="2026"/>
    <n v="1975"/>
    <n v="-112.47"/>
    <n v="0"/>
    <s v="40-R2.5 - Retirement"/>
    <m/>
    <x v="1"/>
    <n v="2044"/>
    <b v="0"/>
  </r>
  <r>
    <x v="4"/>
    <s v="0221"/>
    <n v="0"/>
    <n v="0"/>
    <n v="2026"/>
    <n v="1977"/>
    <n v="-696.29"/>
    <n v="0"/>
    <s v="40-R2.5 - Retirement"/>
    <m/>
    <x v="1"/>
    <n v="2044"/>
    <b v="0"/>
  </r>
  <r>
    <x v="4"/>
    <s v="0221"/>
    <n v="0"/>
    <n v="0"/>
    <n v="2026"/>
    <n v="1978"/>
    <n v="-371.12"/>
    <n v="0"/>
    <s v="40-R2.5 - Retirement"/>
    <m/>
    <x v="1"/>
    <n v="2044"/>
    <b v="0"/>
  </r>
  <r>
    <x v="4"/>
    <s v="0221"/>
    <n v="0"/>
    <n v="0"/>
    <n v="2026"/>
    <n v="1979"/>
    <n v="-379.39"/>
    <n v="0"/>
    <s v="40-R2.5 - Retirement"/>
    <m/>
    <x v="1"/>
    <n v="2044"/>
    <b v="0"/>
  </r>
  <r>
    <x v="4"/>
    <s v="0221"/>
    <n v="0"/>
    <n v="0"/>
    <n v="2026"/>
    <n v="1983"/>
    <n v="-42.4"/>
    <n v="0"/>
    <s v="40-R2.5 - Retirement"/>
    <m/>
    <x v="1"/>
    <n v="2044"/>
    <b v="0"/>
  </r>
  <r>
    <x v="4"/>
    <s v="0221"/>
    <n v="0"/>
    <n v="0"/>
    <n v="2026"/>
    <n v="1991"/>
    <n v="-844.47"/>
    <n v="0"/>
    <s v="40-R2.5 - Retirement"/>
    <m/>
    <x v="1"/>
    <n v="2044"/>
    <b v="0"/>
  </r>
  <r>
    <x v="4"/>
    <s v="0221"/>
    <n v="0"/>
    <n v="0"/>
    <n v="2026"/>
    <n v="2003"/>
    <n v="-74.62"/>
    <n v="0"/>
    <s v="40-R2.5 - Retirement"/>
    <m/>
    <x v="1"/>
    <n v="2044"/>
    <b v="0"/>
  </r>
  <r>
    <x v="4"/>
    <s v="0221"/>
    <n v="0"/>
    <n v="0"/>
    <n v="2026"/>
    <n v="2007"/>
    <n v="-31.16"/>
    <n v="0"/>
    <s v="40-R2.5 - Retirement"/>
    <m/>
    <x v="1"/>
    <n v="2044"/>
    <b v="0"/>
  </r>
  <r>
    <x v="4"/>
    <s v="0221"/>
    <n v="0"/>
    <n v="0"/>
    <n v="2026"/>
    <n v="2010"/>
    <n v="-62.23"/>
    <n v="0"/>
    <s v="40-R2.5 - Retirement"/>
    <m/>
    <x v="1"/>
    <n v="2044"/>
    <b v="0"/>
  </r>
  <r>
    <x v="4"/>
    <s v="0221"/>
    <n v="0"/>
    <n v="0"/>
    <n v="2027"/>
    <n v="1974"/>
    <n v="-1180.31"/>
    <n v="0"/>
    <s v="40-R2.5 - Retirement"/>
    <m/>
    <x v="1"/>
    <n v="2044"/>
    <b v="0"/>
  </r>
  <r>
    <x v="4"/>
    <s v="0221"/>
    <n v="0"/>
    <n v="0"/>
    <n v="2027"/>
    <n v="1975"/>
    <n v="-104.44"/>
    <n v="0"/>
    <s v="40-R2.5 - Retirement"/>
    <m/>
    <x v="1"/>
    <n v="2044"/>
    <b v="0"/>
  </r>
  <r>
    <x v="4"/>
    <s v="0221"/>
    <n v="0"/>
    <n v="0"/>
    <n v="2027"/>
    <n v="1977"/>
    <n v="-659.46"/>
    <n v="0"/>
    <s v="40-R2.5 - Retirement"/>
    <m/>
    <x v="1"/>
    <n v="2044"/>
    <b v="0"/>
  </r>
  <r>
    <x v="4"/>
    <s v="0221"/>
    <n v="0"/>
    <n v="0"/>
    <n v="2027"/>
    <n v="1978"/>
    <n v="-355.13"/>
    <n v="0"/>
    <s v="40-R2.5 - Retirement"/>
    <m/>
    <x v="1"/>
    <n v="2044"/>
    <b v="0"/>
  </r>
  <r>
    <x v="4"/>
    <s v="0221"/>
    <n v="0"/>
    <n v="0"/>
    <n v="2027"/>
    <n v="1979"/>
    <n v="-366.75"/>
    <n v="0"/>
    <s v="40-R2.5 - Retirement"/>
    <m/>
    <x v="1"/>
    <n v="2044"/>
    <b v="0"/>
  </r>
  <r>
    <x v="4"/>
    <s v="0221"/>
    <n v="0"/>
    <n v="0"/>
    <n v="2027"/>
    <n v="1983"/>
    <n v="-42.6"/>
    <n v="0"/>
    <s v="40-R2.5 - Retirement"/>
    <m/>
    <x v="1"/>
    <n v="2044"/>
    <b v="0"/>
  </r>
  <r>
    <x v="4"/>
    <s v="0221"/>
    <n v="0"/>
    <n v="0"/>
    <n v="2027"/>
    <n v="1991"/>
    <n v="-891.55"/>
    <n v="0"/>
    <s v="40-R2.5 - Retirement"/>
    <m/>
    <x v="1"/>
    <n v="2044"/>
    <b v="0"/>
  </r>
  <r>
    <x v="4"/>
    <s v="0221"/>
    <n v="0"/>
    <n v="0"/>
    <n v="2027"/>
    <n v="2003"/>
    <n v="-80.39"/>
    <n v="0"/>
    <s v="40-R2.5 - Retirement"/>
    <m/>
    <x v="1"/>
    <n v="2044"/>
    <b v="0"/>
  </r>
  <r>
    <x v="4"/>
    <s v="0221"/>
    <n v="0"/>
    <n v="0"/>
    <n v="2027"/>
    <n v="2007"/>
    <n v="-33.76"/>
    <n v="0"/>
    <s v="40-R2.5 - Retirement"/>
    <m/>
    <x v="1"/>
    <n v="2044"/>
    <b v="0"/>
  </r>
  <r>
    <x v="4"/>
    <s v="0221"/>
    <n v="0"/>
    <n v="0"/>
    <n v="2027"/>
    <n v="2010"/>
    <n v="-67.73"/>
    <n v="0"/>
    <s v="40-R2.5 - Retirement"/>
    <m/>
    <x v="1"/>
    <n v="2044"/>
    <b v="0"/>
  </r>
  <r>
    <x v="4"/>
    <s v="0221"/>
    <n v="0"/>
    <n v="0"/>
    <n v="2028"/>
    <n v="1974"/>
    <n v="-1076.07"/>
    <n v="0"/>
    <s v="40-R2.5 - Retirement"/>
    <m/>
    <x v="1"/>
    <n v="2044"/>
    <b v="0"/>
  </r>
  <r>
    <x v="4"/>
    <s v="0221"/>
    <n v="0"/>
    <n v="0"/>
    <n v="2028"/>
    <n v="1975"/>
    <n v="-96.06"/>
    <n v="0"/>
    <s v="40-R2.5 - Retirement"/>
    <m/>
    <x v="1"/>
    <n v="2044"/>
    <b v="0"/>
  </r>
  <r>
    <x v="4"/>
    <s v="0221"/>
    <n v="0"/>
    <n v="0"/>
    <n v="2028"/>
    <n v="1977"/>
    <n v="-618.36"/>
    <n v="0"/>
    <s v="40-R2.5 - Retirement"/>
    <m/>
    <x v="1"/>
    <n v="2044"/>
    <b v="0"/>
  </r>
  <r>
    <x v="4"/>
    <s v="0221"/>
    <n v="0"/>
    <n v="0"/>
    <n v="2028"/>
    <n v="1978"/>
    <n v="-336.35"/>
    <n v="0"/>
    <s v="40-R2.5 - Retirement"/>
    <m/>
    <x v="1"/>
    <n v="2044"/>
    <b v="0"/>
  </r>
  <r>
    <x v="4"/>
    <s v="0221"/>
    <n v="0"/>
    <n v="0"/>
    <n v="2028"/>
    <n v="1979"/>
    <n v="-350.95"/>
    <n v="0"/>
    <s v="40-R2.5 - Retirement"/>
    <m/>
    <x v="1"/>
    <n v="2044"/>
    <b v="0"/>
  </r>
  <r>
    <x v="4"/>
    <s v="0221"/>
    <n v="0"/>
    <n v="0"/>
    <n v="2028"/>
    <n v="1983"/>
    <n v="-42.42"/>
    <n v="0"/>
    <s v="40-R2.5 - Retirement"/>
    <m/>
    <x v="1"/>
    <n v="2044"/>
    <b v="0"/>
  </r>
  <r>
    <x v="4"/>
    <s v="0221"/>
    <n v="0"/>
    <n v="0"/>
    <n v="2028"/>
    <n v="1991"/>
    <n v="-937.67"/>
    <n v="0"/>
    <s v="40-R2.5 - Retirement"/>
    <m/>
    <x v="1"/>
    <n v="2044"/>
    <b v="0"/>
  </r>
  <r>
    <x v="4"/>
    <s v="0221"/>
    <n v="0"/>
    <n v="0"/>
    <n v="2028"/>
    <n v="2003"/>
    <n v="-86.49"/>
    <n v="0"/>
    <s v="40-R2.5 - Retirement"/>
    <m/>
    <x v="1"/>
    <n v="2044"/>
    <b v="0"/>
  </r>
  <r>
    <x v="4"/>
    <s v="0221"/>
    <n v="0"/>
    <n v="0"/>
    <n v="2028"/>
    <n v="2007"/>
    <n v="-36.520000000000003"/>
    <n v="0"/>
    <s v="40-R2.5 - Retirement"/>
    <m/>
    <x v="1"/>
    <n v="2044"/>
    <b v="0"/>
  </r>
  <r>
    <x v="4"/>
    <s v="0221"/>
    <n v="0"/>
    <n v="0"/>
    <n v="2028"/>
    <n v="2010"/>
    <n v="-73.61"/>
    <n v="0"/>
    <s v="40-R2.5 - Retirement"/>
    <m/>
    <x v="1"/>
    <n v="2044"/>
    <b v="0"/>
  </r>
  <r>
    <x v="4"/>
    <s v="0221"/>
    <n v="0"/>
    <n v="0"/>
    <n v="2029"/>
    <n v="1974"/>
    <n v="-972.44"/>
    <n v="0"/>
    <s v="40-R2.5 - Retirement"/>
    <m/>
    <x v="1"/>
    <n v="2044"/>
    <b v="0"/>
  </r>
  <r>
    <x v="4"/>
    <s v="0221"/>
    <n v="0"/>
    <n v="0"/>
    <n v="2029"/>
    <n v="1975"/>
    <n v="-87.57"/>
    <n v="0"/>
    <s v="40-R2.5 - Retirement"/>
    <m/>
    <x v="1"/>
    <n v="2044"/>
    <b v="0"/>
  </r>
  <r>
    <x v="4"/>
    <s v="0221"/>
    <n v="0"/>
    <n v="0"/>
    <n v="2029"/>
    <n v="1977"/>
    <n v="-574.22"/>
    <n v="0"/>
    <s v="40-R2.5 - Retirement"/>
    <m/>
    <x v="1"/>
    <n v="2044"/>
    <b v="0"/>
  </r>
  <r>
    <x v="4"/>
    <s v="0221"/>
    <n v="0"/>
    <n v="0"/>
    <n v="2029"/>
    <n v="1978"/>
    <n v="-315.39"/>
    <n v="0"/>
    <s v="40-R2.5 - Retirement"/>
    <m/>
    <x v="1"/>
    <n v="2044"/>
    <b v="0"/>
  </r>
  <r>
    <x v="4"/>
    <s v="0221"/>
    <n v="0"/>
    <n v="0"/>
    <n v="2029"/>
    <n v="1979"/>
    <n v="-332.38"/>
    <n v="0"/>
    <s v="40-R2.5 - Retirement"/>
    <m/>
    <x v="1"/>
    <n v="2044"/>
    <b v="0"/>
  </r>
  <r>
    <x v="4"/>
    <s v="0221"/>
    <n v="0"/>
    <n v="0"/>
    <n v="2029"/>
    <n v="1983"/>
    <n v="-41.83"/>
    <n v="0"/>
    <s v="40-R2.5 - Retirement"/>
    <m/>
    <x v="1"/>
    <n v="2044"/>
    <b v="0"/>
  </r>
  <r>
    <x v="4"/>
    <s v="0221"/>
    <n v="0"/>
    <n v="0"/>
    <n v="2029"/>
    <n v="1991"/>
    <n v="-981.78"/>
    <n v="0"/>
    <s v="40-R2.5 - Retirement"/>
    <m/>
    <x v="1"/>
    <n v="2044"/>
    <b v="0"/>
  </r>
  <r>
    <x v="4"/>
    <s v="0221"/>
    <n v="0"/>
    <n v="0"/>
    <n v="2029"/>
    <n v="2003"/>
    <n v="-92.95"/>
    <n v="0"/>
    <s v="40-R2.5 - Retirement"/>
    <m/>
    <x v="1"/>
    <n v="2044"/>
    <b v="0"/>
  </r>
  <r>
    <x v="4"/>
    <s v="0221"/>
    <n v="0"/>
    <n v="0"/>
    <n v="2029"/>
    <n v="2007"/>
    <n v="-39.450000000000003"/>
    <n v="0"/>
    <s v="40-R2.5 - Retirement"/>
    <m/>
    <x v="1"/>
    <n v="2044"/>
    <b v="0"/>
  </r>
  <r>
    <x v="4"/>
    <s v="0221"/>
    <n v="0"/>
    <n v="0"/>
    <n v="2029"/>
    <n v="2010"/>
    <n v="-79.87"/>
    <n v="0"/>
    <s v="40-R2.5 - Retirement"/>
    <m/>
    <x v="1"/>
    <n v="2044"/>
    <b v="0"/>
  </r>
  <r>
    <x v="4"/>
    <s v="0221"/>
    <n v="0"/>
    <n v="0"/>
    <n v="2030"/>
    <n v="1974"/>
    <n v="-871.33"/>
    <n v="0"/>
    <s v="40-R2.5 - Retirement"/>
    <m/>
    <x v="1"/>
    <n v="2044"/>
    <b v="0"/>
  </r>
  <r>
    <x v="4"/>
    <s v="0221"/>
    <n v="0"/>
    <n v="0"/>
    <n v="2030"/>
    <n v="1975"/>
    <n v="-79.14"/>
    <n v="0"/>
    <s v="40-R2.5 - Retirement"/>
    <m/>
    <x v="1"/>
    <n v="2044"/>
    <b v="0"/>
  </r>
  <r>
    <x v="4"/>
    <s v="0221"/>
    <n v="0"/>
    <n v="0"/>
    <n v="2030"/>
    <n v="1977"/>
    <n v="-528.1"/>
    <n v="0"/>
    <s v="40-R2.5 - Retirement"/>
    <m/>
    <x v="1"/>
    <n v="2044"/>
    <b v="0"/>
  </r>
  <r>
    <x v="4"/>
    <s v="0221"/>
    <n v="0"/>
    <n v="0"/>
    <n v="2030"/>
    <n v="1978"/>
    <n v="-292.87"/>
    <n v="0"/>
    <s v="40-R2.5 - Retirement"/>
    <m/>
    <x v="1"/>
    <n v="2044"/>
    <b v="0"/>
  </r>
  <r>
    <x v="4"/>
    <s v="0221"/>
    <n v="0"/>
    <n v="0"/>
    <n v="2030"/>
    <n v="1979"/>
    <n v="-311.67"/>
    <n v="0"/>
    <s v="40-R2.5 - Retirement"/>
    <m/>
    <x v="1"/>
    <n v="2044"/>
    <b v="0"/>
  </r>
  <r>
    <x v="4"/>
    <s v="0221"/>
    <n v="0"/>
    <n v="0"/>
    <n v="2030"/>
    <n v="1983"/>
    <n v="-40.85"/>
    <n v="0"/>
    <s v="40-R2.5 - Retirement"/>
    <m/>
    <x v="1"/>
    <n v="2044"/>
    <b v="0"/>
  </r>
  <r>
    <x v="4"/>
    <s v="0221"/>
    <n v="0"/>
    <n v="0"/>
    <n v="2030"/>
    <n v="1991"/>
    <n v="-1022.71"/>
    <n v="0"/>
    <s v="40-R2.5 - Retirement"/>
    <m/>
    <x v="1"/>
    <n v="2044"/>
    <b v="0"/>
  </r>
  <r>
    <x v="4"/>
    <s v="0221"/>
    <n v="0"/>
    <n v="0"/>
    <n v="2030"/>
    <n v="2003"/>
    <n v="-99.78"/>
    <n v="0"/>
    <s v="40-R2.5 - Retirement"/>
    <m/>
    <x v="1"/>
    <n v="2044"/>
    <b v="0"/>
  </r>
  <r>
    <x v="4"/>
    <s v="0221"/>
    <n v="0"/>
    <n v="0"/>
    <n v="2030"/>
    <n v="2007"/>
    <n v="-42.56"/>
    <n v="0"/>
    <s v="40-R2.5 - Retirement"/>
    <m/>
    <x v="1"/>
    <n v="2044"/>
    <b v="0"/>
  </r>
  <r>
    <x v="4"/>
    <s v="0221"/>
    <n v="0"/>
    <n v="0"/>
    <n v="2030"/>
    <n v="2010"/>
    <n v="-86.53"/>
    <n v="0"/>
    <s v="40-R2.5 - Retirement"/>
    <m/>
    <x v="1"/>
    <n v="2044"/>
    <b v="0"/>
  </r>
  <r>
    <x v="4"/>
    <s v="0221"/>
    <n v="0"/>
    <n v="0"/>
    <n v="2031"/>
    <n v="1974"/>
    <n v="-773.95"/>
    <n v="0"/>
    <s v="40-R2.5 - Retirement"/>
    <m/>
    <x v="1"/>
    <n v="2044"/>
    <b v="0"/>
  </r>
  <r>
    <x v="4"/>
    <s v="0221"/>
    <n v="0"/>
    <n v="0"/>
    <n v="2031"/>
    <n v="1975"/>
    <n v="-70.91"/>
    <n v="0"/>
    <s v="40-R2.5 - Retirement"/>
    <m/>
    <x v="1"/>
    <n v="2044"/>
    <b v="0"/>
  </r>
  <r>
    <x v="4"/>
    <s v="0221"/>
    <n v="0"/>
    <n v="0"/>
    <n v="2031"/>
    <n v="1977"/>
    <n v="-481.46"/>
    <n v="0"/>
    <s v="40-R2.5 - Retirement"/>
    <m/>
    <x v="1"/>
    <n v="2044"/>
    <b v="0"/>
  </r>
  <r>
    <x v="4"/>
    <s v="0221"/>
    <n v="0"/>
    <n v="0"/>
    <n v="2031"/>
    <n v="1978"/>
    <n v="-269.35000000000002"/>
    <n v="0"/>
    <s v="40-R2.5 - Retirement"/>
    <m/>
    <x v="1"/>
    <n v="2044"/>
    <b v="0"/>
  </r>
  <r>
    <x v="4"/>
    <s v="0221"/>
    <n v="0"/>
    <n v="0"/>
    <n v="2031"/>
    <n v="1979"/>
    <n v="-289.42"/>
    <n v="0"/>
    <s v="40-R2.5 - Retirement"/>
    <m/>
    <x v="1"/>
    <n v="2044"/>
    <b v="0"/>
  </r>
  <r>
    <x v="4"/>
    <s v="0221"/>
    <n v="0"/>
    <n v="0"/>
    <n v="2031"/>
    <n v="1983"/>
    <n v="-39.49"/>
    <n v="0"/>
    <s v="40-R2.5 - Retirement"/>
    <m/>
    <x v="1"/>
    <n v="2044"/>
    <b v="0"/>
  </r>
  <r>
    <x v="4"/>
    <s v="0221"/>
    <n v="0"/>
    <n v="0"/>
    <n v="2031"/>
    <n v="1991"/>
    <n v="-1059.1099999999999"/>
    <n v="0"/>
    <s v="40-R2.5 - Retirement"/>
    <m/>
    <x v="1"/>
    <n v="2044"/>
    <b v="0"/>
  </r>
  <r>
    <x v="4"/>
    <s v="0221"/>
    <n v="0"/>
    <n v="0"/>
    <n v="2031"/>
    <n v="2003"/>
    <n v="-106.98"/>
    <n v="0"/>
    <s v="40-R2.5 - Retirement"/>
    <m/>
    <x v="1"/>
    <n v="2044"/>
    <b v="0"/>
  </r>
  <r>
    <x v="4"/>
    <s v="0221"/>
    <n v="0"/>
    <n v="0"/>
    <n v="2031"/>
    <n v="2007"/>
    <n v="-45.85"/>
    <n v="0"/>
    <s v="40-R2.5 - Retirement"/>
    <m/>
    <x v="1"/>
    <n v="2044"/>
    <b v="0"/>
  </r>
  <r>
    <x v="4"/>
    <s v="0221"/>
    <n v="0"/>
    <n v="0"/>
    <n v="2031"/>
    <n v="2010"/>
    <n v="-93.6"/>
    <n v="0"/>
    <s v="40-R2.5 - Retirement"/>
    <m/>
    <x v="1"/>
    <n v="2044"/>
    <b v="0"/>
  </r>
  <r>
    <x v="4"/>
    <s v="0221"/>
    <n v="0"/>
    <n v="0"/>
    <n v="2032"/>
    <n v="1974"/>
    <n v="-681.23"/>
    <n v="0"/>
    <s v="40-R2.5 - Retirement"/>
    <m/>
    <x v="1"/>
    <n v="2044"/>
    <b v="0"/>
  </r>
  <r>
    <x v="4"/>
    <s v="0221"/>
    <n v="0"/>
    <n v="0"/>
    <n v="2032"/>
    <n v="1975"/>
    <n v="-62.99"/>
    <n v="0"/>
    <s v="40-R2.5 - Retirement"/>
    <m/>
    <x v="1"/>
    <n v="2044"/>
    <b v="0"/>
  </r>
  <r>
    <x v="4"/>
    <s v="0221"/>
    <n v="0"/>
    <n v="0"/>
    <n v="2032"/>
    <n v="1977"/>
    <n v="-435.1"/>
    <n v="0"/>
    <s v="40-R2.5 - Retirement"/>
    <m/>
    <x v="1"/>
    <n v="2044"/>
    <b v="0"/>
  </r>
  <r>
    <x v="4"/>
    <s v="0221"/>
    <n v="0"/>
    <n v="0"/>
    <n v="2032"/>
    <n v="1978"/>
    <n v="-245.56"/>
    <n v="0"/>
    <s v="40-R2.5 - Retirement"/>
    <m/>
    <x v="1"/>
    <n v="2044"/>
    <b v="0"/>
  </r>
  <r>
    <x v="4"/>
    <s v="0221"/>
    <n v="0"/>
    <n v="0"/>
    <n v="2032"/>
    <n v="1979"/>
    <n v="-266.18"/>
    <n v="0"/>
    <s v="40-R2.5 - Retirement"/>
    <m/>
    <x v="1"/>
    <n v="2044"/>
    <b v="0"/>
  </r>
  <r>
    <x v="4"/>
    <s v="0221"/>
    <n v="0"/>
    <n v="0"/>
    <n v="2032"/>
    <n v="1983"/>
    <n v="-37.79"/>
    <n v="0"/>
    <s v="40-R2.5 - Retirement"/>
    <m/>
    <x v="1"/>
    <n v="2044"/>
    <b v="0"/>
  </r>
  <r>
    <x v="4"/>
    <s v="0221"/>
    <n v="0"/>
    <n v="0"/>
    <n v="2032"/>
    <n v="1991"/>
    <n v="-1089.69"/>
    <n v="0"/>
    <s v="40-R2.5 - Retirement"/>
    <m/>
    <x v="1"/>
    <n v="2044"/>
    <b v="0"/>
  </r>
  <r>
    <x v="4"/>
    <s v="0221"/>
    <n v="0"/>
    <n v="0"/>
    <n v="2032"/>
    <n v="2003"/>
    <n v="-114.57"/>
    <n v="0"/>
    <s v="40-R2.5 - Retirement"/>
    <m/>
    <x v="1"/>
    <n v="2044"/>
    <b v="0"/>
  </r>
  <r>
    <x v="4"/>
    <s v="0221"/>
    <n v="0"/>
    <n v="0"/>
    <n v="2032"/>
    <n v="2007"/>
    <n v="-49.33"/>
    <n v="0"/>
    <s v="40-R2.5 - Retirement"/>
    <m/>
    <x v="1"/>
    <n v="2044"/>
    <b v="0"/>
  </r>
  <r>
    <x v="4"/>
    <s v="0221"/>
    <n v="0"/>
    <n v="0"/>
    <n v="2032"/>
    <n v="2010"/>
    <n v="-101.11"/>
    <n v="0"/>
    <s v="40-R2.5 - Retirement"/>
    <m/>
    <x v="1"/>
    <n v="2044"/>
    <b v="0"/>
  </r>
  <r>
    <x v="4"/>
    <s v="0221"/>
    <n v="0"/>
    <n v="0"/>
    <n v="2033"/>
    <n v="1974"/>
    <n v="-593.59"/>
    <n v="0"/>
    <s v="40-R2.5 - Retirement"/>
    <m/>
    <x v="1"/>
    <n v="2044"/>
    <b v="0"/>
  </r>
  <r>
    <x v="4"/>
    <s v="0221"/>
    <n v="0"/>
    <n v="0"/>
    <n v="2033"/>
    <n v="1975"/>
    <n v="-55.44"/>
    <n v="0"/>
    <s v="40-R2.5 - Retirement"/>
    <m/>
    <x v="1"/>
    <n v="2044"/>
    <b v="0"/>
  </r>
  <r>
    <x v="4"/>
    <s v="0221"/>
    <n v="0"/>
    <n v="0"/>
    <n v="2033"/>
    <n v="1977"/>
    <n v="-389.86"/>
    <n v="0"/>
    <s v="40-R2.5 - Retirement"/>
    <m/>
    <x v="1"/>
    <n v="2044"/>
    <b v="0"/>
  </r>
  <r>
    <x v="4"/>
    <s v="0221"/>
    <n v="0"/>
    <n v="0"/>
    <n v="2033"/>
    <n v="1978"/>
    <n v="-221.92"/>
    <n v="0"/>
    <s v="40-R2.5 - Retirement"/>
    <m/>
    <x v="1"/>
    <n v="2044"/>
    <b v="0"/>
  </r>
  <r>
    <x v="4"/>
    <s v="0221"/>
    <n v="0"/>
    <n v="0"/>
    <n v="2033"/>
    <n v="1979"/>
    <n v="-242.67"/>
    <n v="0"/>
    <s v="40-R2.5 - Retirement"/>
    <m/>
    <x v="1"/>
    <n v="2044"/>
    <b v="0"/>
  </r>
  <r>
    <x v="4"/>
    <s v="0221"/>
    <n v="0"/>
    <n v="0"/>
    <n v="2033"/>
    <n v="1983"/>
    <n v="-35.79"/>
    <n v="0"/>
    <s v="40-R2.5 - Retirement"/>
    <m/>
    <x v="1"/>
    <n v="2044"/>
    <b v="0"/>
  </r>
  <r>
    <x v="4"/>
    <s v="0221"/>
    <n v="0"/>
    <n v="0"/>
    <n v="2033"/>
    <n v="1991"/>
    <n v="-1113"/>
    <n v="0"/>
    <s v="40-R2.5 - Retirement"/>
    <m/>
    <x v="1"/>
    <n v="2044"/>
    <b v="0"/>
  </r>
  <r>
    <x v="4"/>
    <s v="0221"/>
    <n v="0"/>
    <n v="0"/>
    <n v="2033"/>
    <n v="2003"/>
    <n v="-122.55"/>
    <n v="0"/>
    <s v="40-R2.5 - Retirement"/>
    <m/>
    <x v="1"/>
    <n v="2044"/>
    <b v="0"/>
  </r>
  <r>
    <x v="4"/>
    <s v="0221"/>
    <n v="0"/>
    <n v="0"/>
    <n v="2033"/>
    <n v="2007"/>
    <n v="-53.01"/>
    <n v="0"/>
    <s v="40-R2.5 - Retirement"/>
    <m/>
    <x v="1"/>
    <n v="2044"/>
    <b v="0"/>
  </r>
  <r>
    <x v="4"/>
    <s v="0221"/>
    <n v="0"/>
    <n v="0"/>
    <n v="2033"/>
    <n v="2010"/>
    <n v="-109.06"/>
    <n v="0"/>
    <s v="40-R2.5 - Retirement"/>
    <m/>
    <x v="1"/>
    <n v="2044"/>
    <b v="0"/>
  </r>
  <r>
    <x v="4"/>
    <s v="0221"/>
    <n v="0"/>
    <n v="0"/>
    <n v="2034"/>
    <n v="1974"/>
    <n v="-511.49"/>
    <n v="0"/>
    <s v="40-R2.5 - Retirement"/>
    <m/>
    <x v="1"/>
    <n v="2044"/>
    <b v="0"/>
  </r>
  <r>
    <x v="4"/>
    <s v="0221"/>
    <n v="0"/>
    <n v="0"/>
    <n v="2034"/>
    <n v="1975"/>
    <n v="-48.31"/>
    <n v="0"/>
    <s v="40-R2.5 - Retirement"/>
    <m/>
    <x v="1"/>
    <n v="2044"/>
    <b v="0"/>
  </r>
  <r>
    <x v="4"/>
    <s v="0221"/>
    <n v="0"/>
    <n v="0"/>
    <n v="2034"/>
    <n v="1977"/>
    <n v="-346.29"/>
    <n v="0"/>
    <s v="40-R2.5 - Retirement"/>
    <m/>
    <x v="1"/>
    <n v="2044"/>
    <b v="0"/>
  </r>
  <r>
    <x v="4"/>
    <s v="0221"/>
    <n v="0"/>
    <n v="0"/>
    <n v="2034"/>
    <n v="1978"/>
    <n v="-198.84"/>
    <n v="0"/>
    <s v="40-R2.5 - Retirement"/>
    <m/>
    <x v="1"/>
    <n v="2044"/>
    <b v="0"/>
  </r>
  <r>
    <x v="4"/>
    <s v="0221"/>
    <n v="0"/>
    <n v="0"/>
    <n v="2034"/>
    <n v="1979"/>
    <n v="-219.3"/>
    <n v="0"/>
    <s v="40-R2.5 - Retirement"/>
    <m/>
    <x v="1"/>
    <n v="2044"/>
    <b v="0"/>
  </r>
  <r>
    <x v="4"/>
    <s v="0221"/>
    <n v="0"/>
    <n v="0"/>
    <n v="2034"/>
    <n v="1983"/>
    <n v="-33.56"/>
    <n v="0"/>
    <s v="40-R2.5 - Retirement"/>
    <m/>
    <x v="1"/>
    <n v="2044"/>
    <b v="0"/>
  </r>
  <r>
    <x v="4"/>
    <s v="0221"/>
    <n v="0"/>
    <n v="0"/>
    <n v="2034"/>
    <n v="1991"/>
    <n v="-1127.94"/>
    <n v="0"/>
    <s v="40-R2.5 - Retirement"/>
    <m/>
    <x v="1"/>
    <n v="2044"/>
    <b v="0"/>
  </r>
  <r>
    <x v="4"/>
    <s v="0221"/>
    <n v="0"/>
    <n v="0"/>
    <n v="2034"/>
    <n v="2003"/>
    <n v="-130.9"/>
    <n v="0"/>
    <s v="40-R2.5 - Retirement"/>
    <m/>
    <x v="1"/>
    <n v="2044"/>
    <b v="0"/>
  </r>
  <r>
    <x v="4"/>
    <s v="0221"/>
    <n v="0"/>
    <n v="0"/>
    <n v="2034"/>
    <n v="2007"/>
    <n v="-56.9"/>
    <n v="0"/>
    <s v="40-R2.5 - Retirement"/>
    <m/>
    <x v="1"/>
    <n v="2044"/>
    <b v="0"/>
  </r>
  <r>
    <x v="4"/>
    <s v="0221"/>
    <n v="0"/>
    <n v="0"/>
    <n v="2034"/>
    <n v="2010"/>
    <n v="-117.49"/>
    <n v="0"/>
    <s v="40-R2.5 - Retirement"/>
    <m/>
    <x v="1"/>
    <n v="2044"/>
    <b v="0"/>
  </r>
  <r>
    <x v="4"/>
    <s v="0221"/>
    <n v="0"/>
    <n v="0"/>
    <n v="2035"/>
    <n v="1974"/>
    <n v="-435.2"/>
    <n v="0"/>
    <s v="40-R2.5 - Retirement"/>
    <m/>
    <x v="1"/>
    <n v="2044"/>
    <b v="0"/>
  </r>
  <r>
    <x v="4"/>
    <s v="0221"/>
    <n v="0"/>
    <n v="0"/>
    <n v="2035"/>
    <n v="1975"/>
    <n v="-41.63"/>
    <n v="0"/>
    <s v="40-R2.5 - Retirement"/>
    <m/>
    <x v="1"/>
    <n v="2044"/>
    <b v="0"/>
  </r>
  <r>
    <x v="4"/>
    <s v="0221"/>
    <n v="0"/>
    <n v="0"/>
    <n v="2035"/>
    <n v="1977"/>
    <n v="-304.8"/>
    <n v="0"/>
    <s v="40-R2.5 - Retirement"/>
    <m/>
    <x v="1"/>
    <n v="2044"/>
    <b v="0"/>
  </r>
  <r>
    <x v="4"/>
    <s v="0221"/>
    <n v="0"/>
    <n v="0"/>
    <n v="2035"/>
    <n v="1978"/>
    <n v="-176.62"/>
    <n v="0"/>
    <s v="40-R2.5 - Retirement"/>
    <m/>
    <x v="1"/>
    <n v="2044"/>
    <b v="0"/>
  </r>
  <r>
    <x v="4"/>
    <s v="0221"/>
    <n v="0"/>
    <n v="0"/>
    <n v="2035"/>
    <n v="1979"/>
    <n v="-196.49"/>
    <n v="0"/>
    <s v="40-R2.5 - Retirement"/>
    <m/>
    <x v="1"/>
    <n v="2044"/>
    <b v="0"/>
  </r>
  <r>
    <x v="4"/>
    <s v="0221"/>
    <n v="0"/>
    <n v="0"/>
    <n v="2035"/>
    <n v="1983"/>
    <n v="-31.17"/>
    <n v="0"/>
    <s v="40-R2.5 - Retirement"/>
    <m/>
    <x v="1"/>
    <n v="2044"/>
    <b v="0"/>
  </r>
  <r>
    <x v="4"/>
    <s v="0221"/>
    <n v="0"/>
    <n v="0"/>
    <n v="2035"/>
    <n v="1991"/>
    <n v="-1133.31"/>
    <n v="0"/>
    <s v="40-R2.5 - Retirement"/>
    <m/>
    <x v="1"/>
    <n v="2044"/>
    <b v="0"/>
  </r>
  <r>
    <x v="4"/>
    <s v="0221"/>
    <n v="0"/>
    <n v="0"/>
    <n v="2035"/>
    <n v="2003"/>
    <n v="-139.6"/>
    <n v="0"/>
    <s v="40-R2.5 - Retirement"/>
    <m/>
    <x v="1"/>
    <n v="2044"/>
    <b v="0"/>
  </r>
  <r>
    <x v="4"/>
    <s v="0221"/>
    <n v="0"/>
    <n v="0"/>
    <n v="2035"/>
    <n v="2007"/>
    <n v="-61.01"/>
    <n v="0"/>
    <s v="40-R2.5 - Retirement"/>
    <m/>
    <x v="1"/>
    <n v="2044"/>
    <b v="0"/>
  </r>
  <r>
    <x v="4"/>
    <s v="0221"/>
    <n v="0"/>
    <n v="0"/>
    <n v="2035"/>
    <n v="2010"/>
    <n v="-126.42"/>
    <n v="0"/>
    <s v="40-R2.5 - Retirement"/>
    <m/>
    <x v="1"/>
    <n v="2044"/>
    <b v="0"/>
  </r>
  <r>
    <x v="4"/>
    <s v="0221"/>
    <n v="0"/>
    <n v="0"/>
    <n v="2036"/>
    <n v="1974"/>
    <n v="-365.2"/>
    <n v="0"/>
    <s v="40-R2.5 - Retirement"/>
    <m/>
    <x v="1"/>
    <n v="2044"/>
    <b v="0"/>
  </r>
  <r>
    <x v="4"/>
    <s v="0221"/>
    <n v="0"/>
    <n v="0"/>
    <n v="2036"/>
    <n v="1975"/>
    <n v="-35.42"/>
    <n v="0"/>
    <s v="40-R2.5 - Retirement"/>
    <m/>
    <x v="1"/>
    <n v="2044"/>
    <b v="0"/>
  </r>
  <r>
    <x v="4"/>
    <s v="0221"/>
    <n v="0"/>
    <n v="0"/>
    <n v="2036"/>
    <n v="1977"/>
    <n v="-265.58999999999997"/>
    <n v="0"/>
    <s v="40-R2.5 - Retirement"/>
    <m/>
    <x v="1"/>
    <n v="2044"/>
    <b v="0"/>
  </r>
  <r>
    <x v="4"/>
    <s v="0221"/>
    <n v="0"/>
    <n v="0"/>
    <n v="2036"/>
    <n v="1978"/>
    <n v="-155.46"/>
    <n v="0"/>
    <s v="40-R2.5 - Retirement"/>
    <m/>
    <x v="1"/>
    <n v="2044"/>
    <b v="0"/>
  </r>
  <r>
    <x v="4"/>
    <s v="0221"/>
    <n v="0"/>
    <n v="0"/>
    <n v="2036"/>
    <n v="1979"/>
    <n v="-174.54"/>
    <n v="0"/>
    <s v="40-R2.5 - Retirement"/>
    <m/>
    <x v="1"/>
    <n v="2044"/>
    <b v="0"/>
  </r>
  <r>
    <x v="4"/>
    <s v="0221"/>
    <n v="0"/>
    <n v="0"/>
    <n v="2036"/>
    <n v="1983"/>
    <n v="-28.66"/>
    <n v="0"/>
    <s v="40-R2.5 - Retirement"/>
    <m/>
    <x v="1"/>
    <n v="2044"/>
    <b v="0"/>
  </r>
  <r>
    <x v="4"/>
    <s v="0221"/>
    <n v="0"/>
    <n v="0"/>
    <n v="2036"/>
    <n v="1991"/>
    <n v="-1128.5"/>
    <n v="0"/>
    <s v="40-R2.5 - Retirement"/>
    <m/>
    <x v="1"/>
    <n v="2044"/>
    <b v="0"/>
  </r>
  <r>
    <x v="4"/>
    <s v="0221"/>
    <n v="0"/>
    <n v="0"/>
    <n v="2036"/>
    <n v="2003"/>
    <n v="-148.6"/>
    <n v="0"/>
    <s v="40-R2.5 - Retirement"/>
    <m/>
    <x v="1"/>
    <n v="2044"/>
    <b v="0"/>
  </r>
  <r>
    <x v="4"/>
    <s v="0221"/>
    <n v="0"/>
    <n v="0"/>
    <n v="2036"/>
    <n v="2007"/>
    <n v="-65.34"/>
    <n v="0"/>
    <s v="40-R2.5 - Retirement"/>
    <m/>
    <x v="1"/>
    <n v="2044"/>
    <b v="0"/>
  </r>
  <r>
    <x v="4"/>
    <s v="0221"/>
    <n v="0"/>
    <n v="0"/>
    <n v="2036"/>
    <n v="2010"/>
    <n v="-135.85"/>
    <n v="0"/>
    <s v="40-R2.5 - Retirement"/>
    <m/>
    <x v="1"/>
    <n v="2044"/>
    <b v="0"/>
  </r>
  <r>
    <x v="4"/>
    <s v="0221"/>
    <n v="0"/>
    <n v="0"/>
    <n v="2037"/>
    <n v="1974"/>
    <n v="-301.92"/>
    <n v="0"/>
    <s v="40-R2.5 - Retirement"/>
    <m/>
    <x v="1"/>
    <n v="2044"/>
    <b v="0"/>
  </r>
  <r>
    <x v="4"/>
    <s v="0221"/>
    <n v="0"/>
    <n v="0"/>
    <n v="2037"/>
    <n v="1975"/>
    <n v="-29.72"/>
    <n v="0"/>
    <s v="40-R2.5 - Retirement"/>
    <m/>
    <x v="1"/>
    <n v="2044"/>
    <b v="0"/>
  </r>
  <r>
    <x v="4"/>
    <s v="0221"/>
    <n v="0"/>
    <n v="0"/>
    <n v="2037"/>
    <n v="1977"/>
    <n v="-228.86"/>
    <n v="0"/>
    <s v="40-R2.5 - Retirement"/>
    <m/>
    <x v="1"/>
    <n v="2044"/>
    <b v="0"/>
  </r>
  <r>
    <x v="4"/>
    <s v="0221"/>
    <n v="0"/>
    <n v="0"/>
    <n v="2037"/>
    <n v="1978"/>
    <n v="-135.46"/>
    <n v="0"/>
    <s v="40-R2.5 - Retirement"/>
    <m/>
    <x v="1"/>
    <n v="2044"/>
    <b v="0"/>
  </r>
  <r>
    <x v="4"/>
    <s v="0221"/>
    <n v="0"/>
    <n v="0"/>
    <n v="2037"/>
    <n v="1979"/>
    <n v="-153.63"/>
    <n v="0"/>
    <s v="40-R2.5 - Retirement"/>
    <m/>
    <x v="1"/>
    <n v="2044"/>
    <b v="0"/>
  </r>
  <r>
    <x v="4"/>
    <s v="0221"/>
    <n v="0"/>
    <n v="0"/>
    <n v="2037"/>
    <n v="1983"/>
    <n v="-26.13"/>
    <n v="0"/>
    <s v="40-R2.5 - Retirement"/>
    <m/>
    <x v="1"/>
    <n v="2044"/>
    <b v="0"/>
  </r>
  <r>
    <x v="4"/>
    <s v="0221"/>
    <n v="0"/>
    <n v="0"/>
    <n v="2037"/>
    <n v="1991"/>
    <n v="-1112.98"/>
    <n v="0"/>
    <s v="40-R2.5 - Retirement"/>
    <m/>
    <x v="1"/>
    <n v="2044"/>
    <b v="0"/>
  </r>
  <r>
    <x v="4"/>
    <s v="0221"/>
    <n v="0"/>
    <n v="0"/>
    <n v="2037"/>
    <n v="2003"/>
    <n v="-157.82"/>
    <n v="0"/>
    <s v="40-R2.5 - Retirement"/>
    <m/>
    <x v="1"/>
    <n v="2044"/>
    <b v="0"/>
  </r>
  <r>
    <x v="4"/>
    <s v="0221"/>
    <n v="0"/>
    <n v="0"/>
    <n v="2037"/>
    <n v="2007"/>
    <n v="-69.89"/>
    <n v="0"/>
    <s v="40-R2.5 - Retirement"/>
    <m/>
    <x v="1"/>
    <n v="2044"/>
    <b v="0"/>
  </r>
  <r>
    <x v="4"/>
    <s v="0221"/>
    <n v="0"/>
    <n v="0"/>
    <n v="2037"/>
    <n v="2010"/>
    <n v="-145.83000000000001"/>
    <n v="0"/>
    <s v="40-R2.5 - Retirement"/>
    <m/>
    <x v="1"/>
    <n v="2044"/>
    <b v="0"/>
  </r>
  <r>
    <x v="4"/>
    <s v="0221"/>
    <n v="0"/>
    <n v="0"/>
    <n v="2038"/>
    <n v="1974"/>
    <n v="-246"/>
    <n v="0"/>
    <s v="40-R2.5 - Retirement"/>
    <m/>
    <x v="1"/>
    <n v="2044"/>
    <b v="0"/>
  </r>
  <r>
    <x v="4"/>
    <s v="0221"/>
    <n v="0"/>
    <n v="0"/>
    <n v="2038"/>
    <n v="1975"/>
    <n v="-24.57"/>
    <n v="0"/>
    <s v="40-R2.5 - Retirement"/>
    <m/>
    <x v="1"/>
    <n v="2044"/>
    <b v="0"/>
  </r>
  <r>
    <x v="4"/>
    <s v="0221"/>
    <n v="0"/>
    <n v="0"/>
    <n v="2038"/>
    <n v="1977"/>
    <n v="-194.72"/>
    <n v="0"/>
    <s v="40-R2.5 - Retirement"/>
    <m/>
    <x v="1"/>
    <n v="2044"/>
    <b v="0"/>
  </r>
  <r>
    <x v="4"/>
    <s v="0221"/>
    <n v="0"/>
    <n v="0"/>
    <n v="2038"/>
    <n v="1978"/>
    <n v="-116.73"/>
    <n v="0"/>
    <s v="40-R2.5 - Retirement"/>
    <m/>
    <x v="1"/>
    <n v="2044"/>
    <b v="0"/>
  </r>
  <r>
    <x v="4"/>
    <s v="0221"/>
    <n v="0"/>
    <n v="0"/>
    <n v="2038"/>
    <n v="1979"/>
    <n v="-133.86000000000001"/>
    <n v="0"/>
    <s v="40-R2.5 - Retirement"/>
    <m/>
    <x v="1"/>
    <n v="2044"/>
    <b v="0"/>
  </r>
  <r>
    <x v="4"/>
    <s v="0221"/>
    <n v="0"/>
    <n v="0"/>
    <n v="2038"/>
    <n v="1983"/>
    <n v="-23.62"/>
    <n v="0"/>
    <s v="40-R2.5 - Retirement"/>
    <m/>
    <x v="1"/>
    <n v="2044"/>
    <b v="0"/>
  </r>
  <r>
    <x v="4"/>
    <s v="0221"/>
    <n v="0"/>
    <n v="0"/>
    <n v="2038"/>
    <n v="1991"/>
    <n v="-1086.94"/>
    <n v="0"/>
    <s v="40-R2.5 - Retirement"/>
    <m/>
    <x v="1"/>
    <n v="2044"/>
    <b v="0"/>
  </r>
  <r>
    <x v="4"/>
    <s v="0221"/>
    <n v="0"/>
    <n v="0"/>
    <n v="2038"/>
    <n v="2003"/>
    <n v="-167.15"/>
    <n v="0"/>
    <s v="40-R2.5 - Retirement"/>
    <m/>
    <x v="1"/>
    <n v="2044"/>
    <b v="0"/>
  </r>
  <r>
    <x v="4"/>
    <s v="0221"/>
    <n v="0"/>
    <n v="0"/>
    <n v="2038"/>
    <n v="2007"/>
    <n v="-74.650000000000006"/>
    <n v="0"/>
    <s v="40-R2.5 - Retirement"/>
    <m/>
    <x v="1"/>
    <n v="2044"/>
    <b v="0"/>
  </r>
  <r>
    <x v="4"/>
    <s v="0221"/>
    <n v="0"/>
    <n v="0"/>
    <n v="2038"/>
    <n v="2010"/>
    <n v="-156.36000000000001"/>
    <n v="0"/>
    <s v="40-R2.5 - Retirement"/>
    <m/>
    <x v="1"/>
    <n v="2044"/>
    <b v="0"/>
  </r>
  <r>
    <x v="4"/>
    <s v="0221"/>
    <n v="0"/>
    <n v="0"/>
    <n v="2039"/>
    <n v="1974"/>
    <n v="-197.72"/>
    <n v="0"/>
    <s v="40-R2.5 - Retirement"/>
    <m/>
    <x v="1"/>
    <n v="2044"/>
    <b v="0"/>
  </r>
  <r>
    <x v="4"/>
    <s v="0221"/>
    <n v="0"/>
    <n v="0"/>
    <n v="2039"/>
    <n v="1975"/>
    <n v="-20.02"/>
    <n v="0"/>
    <s v="40-R2.5 - Retirement"/>
    <m/>
    <x v="1"/>
    <n v="2044"/>
    <b v="0"/>
  </r>
  <r>
    <x v="4"/>
    <s v="0221"/>
    <n v="0"/>
    <n v="0"/>
    <n v="2039"/>
    <n v="1977"/>
    <n v="-163.4"/>
    <n v="0"/>
    <s v="40-R2.5 - Retirement"/>
    <m/>
    <x v="1"/>
    <n v="2044"/>
    <b v="0"/>
  </r>
  <r>
    <x v="4"/>
    <s v="0221"/>
    <n v="0"/>
    <n v="0"/>
    <n v="2039"/>
    <n v="1978"/>
    <n v="-99.31"/>
    <n v="0"/>
    <s v="40-R2.5 - Retirement"/>
    <m/>
    <x v="1"/>
    <n v="2044"/>
    <b v="0"/>
  </r>
  <r>
    <x v="4"/>
    <s v="0221"/>
    <n v="0"/>
    <n v="0"/>
    <n v="2039"/>
    <n v="1979"/>
    <n v="-115.35"/>
    <n v="0"/>
    <s v="40-R2.5 - Retirement"/>
    <m/>
    <x v="1"/>
    <n v="2044"/>
    <b v="0"/>
  </r>
  <r>
    <x v="4"/>
    <s v="0221"/>
    <n v="0"/>
    <n v="0"/>
    <n v="2039"/>
    <n v="1983"/>
    <n v="-21.16"/>
    <n v="0"/>
    <s v="40-R2.5 - Retirement"/>
    <m/>
    <x v="1"/>
    <n v="2044"/>
    <b v="0"/>
  </r>
  <r>
    <x v="4"/>
    <s v="0221"/>
    <n v="0"/>
    <n v="0"/>
    <n v="2039"/>
    <n v="1991"/>
    <n v="-1050.74"/>
    <n v="0"/>
    <s v="40-R2.5 - Retirement"/>
    <m/>
    <x v="1"/>
    <n v="2044"/>
    <b v="0"/>
  </r>
  <r>
    <x v="4"/>
    <s v="0221"/>
    <n v="0"/>
    <n v="0"/>
    <n v="2039"/>
    <n v="2003"/>
    <n v="-176.47"/>
    <n v="0"/>
    <s v="40-R2.5 - Retirement"/>
    <m/>
    <x v="1"/>
    <n v="2044"/>
    <b v="0"/>
  </r>
  <r>
    <x v="4"/>
    <s v="0221"/>
    <n v="0"/>
    <n v="0"/>
    <n v="2039"/>
    <n v="2007"/>
    <n v="-79.62"/>
    <n v="0"/>
    <s v="40-R2.5 - Retirement"/>
    <m/>
    <x v="1"/>
    <n v="2044"/>
    <b v="0"/>
  </r>
  <r>
    <x v="4"/>
    <s v="0221"/>
    <n v="0"/>
    <n v="0"/>
    <n v="2039"/>
    <n v="2010"/>
    <n v="-167.45"/>
    <n v="0"/>
    <s v="40-R2.5 - Retirement"/>
    <m/>
    <x v="1"/>
    <n v="2044"/>
    <b v="0"/>
  </r>
  <r>
    <x v="4"/>
    <s v="0221"/>
    <n v="0"/>
    <n v="0"/>
    <n v="2040"/>
    <n v="1974"/>
    <n v="-157.29"/>
    <n v="0"/>
    <s v="40-R2.5 - Retirement"/>
    <m/>
    <x v="1"/>
    <n v="2044"/>
    <b v="0"/>
  </r>
  <r>
    <x v="4"/>
    <s v="0221"/>
    <n v="0"/>
    <n v="0"/>
    <n v="2040"/>
    <n v="1975"/>
    <n v="-16.09"/>
    <n v="0"/>
    <s v="40-R2.5 - Retirement"/>
    <m/>
    <x v="1"/>
    <n v="2044"/>
    <b v="0"/>
  </r>
  <r>
    <x v="4"/>
    <s v="0221"/>
    <n v="0"/>
    <n v="0"/>
    <n v="2040"/>
    <n v="1977"/>
    <n v="-135.09"/>
    <n v="0"/>
    <s v="40-R2.5 - Retirement"/>
    <m/>
    <x v="1"/>
    <n v="2044"/>
    <b v="0"/>
  </r>
  <r>
    <x v="4"/>
    <s v="0221"/>
    <n v="0"/>
    <n v="0"/>
    <n v="2040"/>
    <n v="1978"/>
    <n v="-83.34"/>
    <n v="0"/>
    <s v="40-R2.5 - Retirement"/>
    <m/>
    <x v="1"/>
    <n v="2044"/>
    <b v="0"/>
  </r>
  <r>
    <x v="4"/>
    <s v="0221"/>
    <n v="0"/>
    <n v="0"/>
    <n v="2040"/>
    <n v="1979"/>
    <n v="-98.14"/>
    <n v="0"/>
    <s v="40-R2.5 - Retirement"/>
    <m/>
    <x v="1"/>
    <n v="2044"/>
    <b v="0"/>
  </r>
  <r>
    <x v="4"/>
    <s v="0221"/>
    <n v="0"/>
    <n v="0"/>
    <n v="2040"/>
    <n v="1983"/>
    <n v="-18.8"/>
    <n v="0"/>
    <s v="40-R2.5 - Retirement"/>
    <m/>
    <x v="1"/>
    <n v="2044"/>
    <b v="0"/>
  </r>
  <r>
    <x v="4"/>
    <s v="0221"/>
    <n v="0"/>
    <n v="0"/>
    <n v="2040"/>
    <n v="1991"/>
    <n v="-1005.46"/>
    <n v="0"/>
    <s v="40-R2.5 - Retirement"/>
    <m/>
    <x v="1"/>
    <n v="2044"/>
    <b v="0"/>
  </r>
  <r>
    <x v="4"/>
    <s v="0221"/>
    <n v="0"/>
    <n v="0"/>
    <n v="2040"/>
    <n v="2003"/>
    <n v="-185.6"/>
    <n v="0"/>
    <s v="40-R2.5 - Retirement"/>
    <m/>
    <x v="1"/>
    <n v="2044"/>
    <b v="0"/>
  </r>
  <r>
    <x v="4"/>
    <s v="0221"/>
    <n v="0"/>
    <n v="0"/>
    <n v="2040"/>
    <n v="2007"/>
    <n v="-84.75"/>
    <n v="0"/>
    <s v="40-R2.5 - Retirement"/>
    <m/>
    <x v="1"/>
    <n v="2044"/>
    <b v="0"/>
  </r>
  <r>
    <x v="4"/>
    <s v="0221"/>
    <n v="0"/>
    <n v="0"/>
    <n v="2040"/>
    <n v="2010"/>
    <n v="-179.11"/>
    <n v="0"/>
    <s v="40-R2.5 - Retirement"/>
    <m/>
    <x v="1"/>
    <n v="2044"/>
    <b v="0"/>
  </r>
  <r>
    <x v="4"/>
    <s v="0221"/>
    <n v="0"/>
    <n v="0"/>
    <n v="2041"/>
    <n v="1974"/>
    <n v="-124.11"/>
    <n v="0"/>
    <s v="40-R2.5 - Retirement"/>
    <m/>
    <x v="1"/>
    <n v="2044"/>
    <b v="0"/>
  </r>
  <r>
    <x v="4"/>
    <s v="0221"/>
    <n v="0"/>
    <n v="0"/>
    <n v="2041"/>
    <n v="1975"/>
    <n v="-12.8"/>
    <n v="0"/>
    <s v="40-R2.5 - Retirement"/>
    <m/>
    <x v="1"/>
    <n v="2044"/>
    <b v="0"/>
  </r>
  <r>
    <x v="4"/>
    <s v="0221"/>
    <n v="0"/>
    <n v="0"/>
    <n v="2041"/>
    <n v="1977"/>
    <n v="-110.07"/>
    <n v="0"/>
    <s v="40-R2.5 - Retirement"/>
    <m/>
    <x v="1"/>
    <n v="2044"/>
    <b v="0"/>
  </r>
  <r>
    <x v="4"/>
    <s v="0221"/>
    <n v="0"/>
    <n v="0"/>
    <n v="2041"/>
    <n v="1978"/>
    <n v="-68.900000000000006"/>
    <n v="0"/>
    <s v="40-R2.5 - Retirement"/>
    <m/>
    <x v="1"/>
    <n v="2044"/>
    <b v="0"/>
  </r>
  <r>
    <x v="4"/>
    <s v="0221"/>
    <n v="0"/>
    <n v="0"/>
    <n v="2041"/>
    <n v="1979"/>
    <n v="-82.36"/>
    <n v="0"/>
    <s v="40-R2.5 - Retirement"/>
    <m/>
    <x v="1"/>
    <n v="2044"/>
    <b v="0"/>
  </r>
  <r>
    <x v="4"/>
    <s v="0221"/>
    <n v="0"/>
    <n v="0"/>
    <n v="2041"/>
    <n v="1983"/>
    <n v="-16.54"/>
    <n v="0"/>
    <s v="40-R2.5 - Retirement"/>
    <m/>
    <x v="1"/>
    <n v="2044"/>
    <b v="0"/>
  </r>
  <r>
    <x v="4"/>
    <s v="0221"/>
    <n v="0"/>
    <n v="0"/>
    <n v="2041"/>
    <n v="1991"/>
    <n v="-952.27"/>
    <n v="0"/>
    <s v="40-R2.5 - Retirement"/>
    <m/>
    <x v="1"/>
    <n v="2044"/>
    <b v="0"/>
  </r>
  <r>
    <x v="4"/>
    <s v="0221"/>
    <n v="0"/>
    <n v="0"/>
    <n v="2041"/>
    <n v="2003"/>
    <n v="-194.33"/>
    <n v="0"/>
    <s v="40-R2.5 - Retirement"/>
    <m/>
    <x v="1"/>
    <n v="2044"/>
    <b v="0"/>
  </r>
  <r>
    <x v="4"/>
    <s v="0221"/>
    <n v="0"/>
    <n v="0"/>
    <n v="2041"/>
    <n v="2007"/>
    <n v="-90"/>
    <n v="0"/>
    <s v="40-R2.5 - Retirement"/>
    <m/>
    <x v="1"/>
    <n v="2044"/>
    <b v="0"/>
  </r>
  <r>
    <x v="4"/>
    <s v="0221"/>
    <n v="0"/>
    <n v="0"/>
    <n v="2041"/>
    <n v="2010"/>
    <n v="-191.32"/>
    <n v="0"/>
    <s v="40-R2.5 - Retirement"/>
    <m/>
    <x v="1"/>
    <n v="2044"/>
    <b v="0"/>
  </r>
  <r>
    <x v="4"/>
    <s v="0221"/>
    <n v="0"/>
    <n v="0"/>
    <n v="2042"/>
    <n v="1974"/>
    <n v="-96.55"/>
    <n v="0"/>
    <s v="40-R2.5 - Retirement"/>
    <m/>
    <x v="1"/>
    <n v="2044"/>
    <b v="0"/>
  </r>
  <r>
    <x v="4"/>
    <s v="0221"/>
    <n v="0"/>
    <n v="0"/>
    <n v="2042"/>
    <n v="1975"/>
    <n v="-10.1"/>
    <n v="0"/>
    <s v="40-R2.5 - Retirement"/>
    <m/>
    <x v="1"/>
    <n v="2044"/>
    <b v="0"/>
  </r>
  <r>
    <x v="4"/>
    <s v="0221"/>
    <n v="0"/>
    <n v="0"/>
    <n v="2042"/>
    <n v="1977"/>
    <n v="-88.46"/>
    <n v="0"/>
    <s v="40-R2.5 - Retirement"/>
    <m/>
    <x v="1"/>
    <n v="2044"/>
    <b v="0"/>
  </r>
  <r>
    <x v="4"/>
    <s v="0221"/>
    <n v="0"/>
    <n v="0"/>
    <n v="2042"/>
    <n v="1978"/>
    <n v="-56.14"/>
    <n v="0"/>
    <s v="40-R2.5 - Retirement"/>
    <m/>
    <x v="1"/>
    <n v="2044"/>
    <b v="0"/>
  </r>
  <r>
    <x v="4"/>
    <s v="0221"/>
    <n v="0"/>
    <n v="0"/>
    <n v="2042"/>
    <n v="1979"/>
    <n v="-68.09"/>
    <n v="0"/>
    <s v="40-R2.5 - Retirement"/>
    <m/>
    <x v="1"/>
    <n v="2044"/>
    <b v="0"/>
  </r>
  <r>
    <x v="4"/>
    <s v="0221"/>
    <n v="0"/>
    <n v="0"/>
    <n v="2042"/>
    <n v="1983"/>
    <n v="-14.42"/>
    <n v="0"/>
    <s v="40-R2.5 - Retirement"/>
    <m/>
    <x v="1"/>
    <n v="2044"/>
    <b v="0"/>
  </r>
  <r>
    <x v="4"/>
    <s v="0221"/>
    <n v="0"/>
    <n v="0"/>
    <n v="2042"/>
    <n v="1991"/>
    <n v="-892.94"/>
    <n v="0"/>
    <s v="40-R2.5 - Retirement"/>
    <m/>
    <x v="1"/>
    <n v="2044"/>
    <b v="0"/>
  </r>
  <r>
    <x v="4"/>
    <s v="0221"/>
    <n v="0"/>
    <n v="0"/>
    <n v="2042"/>
    <n v="2003"/>
    <n v="-202.44"/>
    <n v="0"/>
    <s v="40-R2.5 - Retirement"/>
    <m/>
    <x v="1"/>
    <n v="2044"/>
    <b v="0"/>
  </r>
  <r>
    <x v="4"/>
    <s v="0221"/>
    <n v="0"/>
    <n v="0"/>
    <n v="2042"/>
    <n v="2007"/>
    <n v="-95.33"/>
    <n v="0"/>
    <s v="40-R2.5 - Retirement"/>
    <m/>
    <x v="1"/>
    <n v="2044"/>
    <b v="0"/>
  </r>
  <r>
    <x v="4"/>
    <s v="0221"/>
    <n v="0"/>
    <n v="0"/>
    <n v="2042"/>
    <n v="2010"/>
    <n v="-204.03"/>
    <n v="0"/>
    <s v="40-R2.5 - Retirement"/>
    <m/>
    <x v="1"/>
    <n v="2044"/>
    <b v="0"/>
  </r>
  <r>
    <x v="4"/>
    <s v="0221"/>
    <n v="0"/>
    <n v="0"/>
    <n v="2043"/>
    <n v="1974"/>
    <n v="-71.89"/>
    <n v="0"/>
    <s v="40-R2.5 - Retirement"/>
    <m/>
    <x v="1"/>
    <n v="2044"/>
    <b v="0"/>
  </r>
  <r>
    <x v="4"/>
    <s v="0221"/>
    <n v="0"/>
    <n v="0"/>
    <n v="2043"/>
    <n v="1975"/>
    <n v="-7.86"/>
    <n v="0"/>
    <s v="40-R2.5 - Retirement"/>
    <m/>
    <x v="1"/>
    <n v="2044"/>
    <b v="0"/>
  </r>
  <r>
    <x v="4"/>
    <s v="0221"/>
    <n v="0"/>
    <n v="0"/>
    <n v="2043"/>
    <n v="1977"/>
    <n v="-70.38"/>
    <n v="0"/>
    <s v="40-R2.5 - Retirement"/>
    <m/>
    <x v="1"/>
    <n v="2044"/>
    <b v="0"/>
  </r>
  <r>
    <x v="4"/>
    <s v="0221"/>
    <n v="0"/>
    <n v="0"/>
    <n v="2043"/>
    <n v="1978"/>
    <n v="-45.12"/>
    <n v="0"/>
    <s v="40-R2.5 - Retirement"/>
    <m/>
    <x v="1"/>
    <n v="2044"/>
    <b v="0"/>
  </r>
  <r>
    <x v="4"/>
    <s v="0221"/>
    <n v="0"/>
    <n v="0"/>
    <n v="2043"/>
    <n v="1979"/>
    <n v="-55.48"/>
    <n v="0"/>
    <s v="40-R2.5 - Retirement"/>
    <m/>
    <x v="1"/>
    <n v="2044"/>
    <b v="0"/>
  </r>
  <r>
    <x v="4"/>
    <s v="0221"/>
    <n v="0"/>
    <n v="0"/>
    <n v="2043"/>
    <n v="1983"/>
    <n v="-12.42"/>
    <n v="0"/>
    <s v="40-R2.5 - Retirement"/>
    <m/>
    <x v="1"/>
    <n v="2044"/>
    <b v="0"/>
  </r>
  <r>
    <x v="4"/>
    <s v="0221"/>
    <n v="0"/>
    <n v="0"/>
    <n v="2043"/>
    <n v="1991"/>
    <n v="-829.19"/>
    <n v="0"/>
    <s v="40-R2.5 - Retirement"/>
    <m/>
    <x v="1"/>
    <n v="2044"/>
    <b v="0"/>
  </r>
  <r>
    <x v="4"/>
    <s v="0221"/>
    <n v="0"/>
    <n v="0"/>
    <n v="2043"/>
    <n v="2003"/>
    <n v="-209.64"/>
    <n v="0"/>
    <s v="40-R2.5 - Retirement"/>
    <m/>
    <x v="1"/>
    <n v="2044"/>
    <b v="0"/>
  </r>
  <r>
    <x v="4"/>
    <s v="0221"/>
    <n v="0"/>
    <n v="0"/>
    <n v="2043"/>
    <n v="2007"/>
    <n v="-100.64"/>
    <n v="0"/>
    <s v="40-R2.5 - Retirement"/>
    <m/>
    <x v="1"/>
    <n v="2044"/>
    <b v="0"/>
  </r>
  <r>
    <x v="4"/>
    <s v="0221"/>
    <n v="0"/>
    <n v="0"/>
    <n v="2043"/>
    <n v="2010"/>
    <n v="-217.18"/>
    <n v="0"/>
    <s v="40-R2.5 - Retirement"/>
    <m/>
    <x v="1"/>
    <n v="2044"/>
    <b v="0"/>
  </r>
  <r>
    <x v="4"/>
    <s v="0221"/>
    <n v="0"/>
    <n v="0"/>
    <n v="2044"/>
    <n v="1974"/>
    <n v="-102.47"/>
    <n v="0"/>
    <s v="40-R2.5 - Retirement"/>
    <m/>
    <x v="1"/>
    <n v="2044"/>
    <b v="1"/>
  </r>
  <r>
    <x v="4"/>
    <s v="0221"/>
    <n v="0"/>
    <n v="0"/>
    <n v="2044"/>
    <n v="1975"/>
    <n v="-14.18"/>
    <n v="0"/>
    <s v="40-R2.5 - Retirement"/>
    <m/>
    <x v="1"/>
    <n v="2044"/>
    <b v="1"/>
  </r>
  <r>
    <x v="4"/>
    <s v="0221"/>
    <n v="0"/>
    <n v="0"/>
    <n v="2044"/>
    <n v="1977"/>
    <n v="-176.74"/>
    <n v="0"/>
    <s v="40-R2.5 - Retirement"/>
    <m/>
    <x v="1"/>
    <n v="2044"/>
    <b v="1"/>
  </r>
  <r>
    <x v="4"/>
    <s v="0221"/>
    <n v="0"/>
    <n v="0"/>
    <n v="2044"/>
    <n v="1978"/>
    <n v="-126.04"/>
    <n v="0"/>
    <s v="40-R2.5 - Retirement"/>
    <m/>
    <x v="1"/>
    <n v="2044"/>
    <b v="1"/>
  </r>
  <r>
    <x v="4"/>
    <s v="0221"/>
    <n v="0"/>
    <n v="0"/>
    <n v="2044"/>
    <n v="1979"/>
    <n v="-169.13"/>
    <n v="0"/>
    <s v="40-R2.5 - Retirement"/>
    <m/>
    <x v="1"/>
    <n v="2044"/>
    <b v="1"/>
  </r>
  <r>
    <x v="4"/>
    <s v="0221"/>
    <n v="0"/>
    <n v="0"/>
    <n v="2044"/>
    <n v="1983"/>
    <n v="-50.96"/>
    <n v="0"/>
    <s v="40-R2.5 - Retirement"/>
    <m/>
    <x v="1"/>
    <n v="2044"/>
    <b v="1"/>
  </r>
  <r>
    <x v="4"/>
    <s v="0221"/>
    <n v="0"/>
    <n v="0"/>
    <n v="2044"/>
    <n v="1991"/>
    <n v="-5659.04"/>
    <n v="0"/>
    <s v="40-R2.5 - Retirement"/>
    <m/>
    <x v="1"/>
    <n v="2044"/>
    <b v="1"/>
  </r>
  <r>
    <x v="4"/>
    <s v="0221"/>
    <n v="0"/>
    <n v="0"/>
    <n v="2044"/>
    <n v="2003"/>
    <n v="-3598.97"/>
    <n v="0"/>
    <s v="40-R2.5 - Retirement"/>
    <m/>
    <x v="1"/>
    <n v="2044"/>
    <b v="1"/>
  </r>
  <r>
    <x v="4"/>
    <s v="0221"/>
    <n v="0"/>
    <n v="0"/>
    <n v="2044"/>
    <n v="2007"/>
    <n v="-2504.2199999999998"/>
    <n v="0"/>
    <s v="40-R2.5 - Retirement"/>
    <m/>
    <x v="1"/>
    <n v="2044"/>
    <b v="1"/>
  </r>
  <r>
    <x v="4"/>
    <s v="0221"/>
    <n v="0"/>
    <n v="0"/>
    <n v="2044"/>
    <n v="2010"/>
    <n v="-7150.44"/>
    <n v="0"/>
    <s v="40-R2.5 - Retirement"/>
    <m/>
    <x v="1"/>
    <n v="2044"/>
    <b v="1"/>
  </r>
  <r>
    <x v="4"/>
    <s v="0231"/>
    <n v="0"/>
    <n v="0"/>
    <n v="2011"/>
    <n v="1978"/>
    <n v="-7241.49"/>
    <n v="0"/>
    <s v="40-R2.5 - Retirement"/>
    <m/>
    <x v="1"/>
    <n v="2048"/>
    <b v="0"/>
  </r>
  <r>
    <x v="4"/>
    <s v="0231"/>
    <n v="0"/>
    <n v="0"/>
    <n v="2011"/>
    <n v="1980"/>
    <n v="-420.87"/>
    <n v="0"/>
    <s v="40-R2.5 - Retirement"/>
    <m/>
    <x v="1"/>
    <n v="2048"/>
    <b v="0"/>
  </r>
  <r>
    <x v="4"/>
    <s v="0231"/>
    <n v="0"/>
    <n v="0"/>
    <n v="2011"/>
    <n v="1981"/>
    <n v="-151.99"/>
    <n v="0"/>
    <s v="40-R2.5 - Retirement"/>
    <m/>
    <x v="1"/>
    <n v="2048"/>
    <b v="0"/>
  </r>
  <r>
    <x v="4"/>
    <s v="0231"/>
    <n v="0"/>
    <n v="0"/>
    <n v="2011"/>
    <n v="1982"/>
    <n v="-135.81"/>
    <n v="0"/>
    <s v="40-R2.5 - Retirement"/>
    <m/>
    <x v="1"/>
    <n v="2048"/>
    <b v="0"/>
  </r>
  <r>
    <x v="4"/>
    <s v="0231"/>
    <n v="0"/>
    <n v="0"/>
    <n v="2011"/>
    <n v="1983"/>
    <n v="-20.309999999999999"/>
    <n v="0"/>
    <s v="40-R2.5 - Retirement"/>
    <m/>
    <x v="1"/>
    <n v="2048"/>
    <b v="0"/>
  </r>
  <r>
    <x v="4"/>
    <s v="0231"/>
    <n v="0"/>
    <n v="0"/>
    <n v="2011"/>
    <n v="1987"/>
    <n v="-56.38"/>
    <n v="0"/>
    <s v="40-R2.5 - Retirement"/>
    <m/>
    <x v="1"/>
    <n v="2048"/>
    <b v="0"/>
  </r>
  <r>
    <x v="4"/>
    <s v="0231"/>
    <n v="0"/>
    <n v="0"/>
    <n v="2011"/>
    <n v="1991"/>
    <n v="-319.67"/>
    <n v="0"/>
    <s v="40-R2.5 - Retirement"/>
    <m/>
    <x v="1"/>
    <n v="2048"/>
    <b v="0"/>
  </r>
  <r>
    <x v="4"/>
    <s v="0231"/>
    <n v="0"/>
    <n v="0"/>
    <n v="2011"/>
    <n v="2000"/>
    <n v="-13.77"/>
    <n v="0"/>
    <s v="40-R2.5 - Retirement"/>
    <m/>
    <x v="1"/>
    <n v="2048"/>
    <b v="0"/>
  </r>
  <r>
    <x v="4"/>
    <s v="0231"/>
    <n v="0"/>
    <n v="0"/>
    <n v="2011"/>
    <n v="2010"/>
    <n v="-14.91"/>
    <n v="0"/>
    <s v="40-R2.5 - Retirement"/>
    <m/>
    <x v="1"/>
    <n v="2048"/>
    <b v="0"/>
  </r>
  <r>
    <x v="4"/>
    <s v="0231"/>
    <n v="0"/>
    <n v="0"/>
    <n v="2012"/>
    <n v="1978"/>
    <n v="-7690.77"/>
    <n v="0"/>
    <s v="40-R2.5 - Retirement"/>
    <m/>
    <x v="1"/>
    <n v="2048"/>
    <b v="0"/>
  </r>
  <r>
    <x v="4"/>
    <s v="0231"/>
    <n v="0"/>
    <n v="0"/>
    <n v="2012"/>
    <n v="1980"/>
    <n v="-448.85"/>
    <n v="0"/>
    <s v="40-R2.5 - Retirement"/>
    <m/>
    <x v="1"/>
    <n v="2048"/>
    <b v="0"/>
  </r>
  <r>
    <x v="4"/>
    <s v="0231"/>
    <n v="0"/>
    <n v="0"/>
    <n v="2012"/>
    <n v="1981"/>
    <n v="-162.35"/>
    <n v="0"/>
    <s v="40-R2.5 - Retirement"/>
    <m/>
    <x v="1"/>
    <n v="2048"/>
    <b v="0"/>
  </r>
  <r>
    <x v="4"/>
    <s v="0231"/>
    <n v="0"/>
    <n v="0"/>
    <n v="2012"/>
    <n v="1982"/>
    <n v="-145.26"/>
    <n v="0"/>
    <s v="40-R2.5 - Retirement"/>
    <m/>
    <x v="1"/>
    <n v="2048"/>
    <b v="0"/>
  </r>
  <r>
    <x v="4"/>
    <s v="0231"/>
    <n v="0"/>
    <n v="0"/>
    <n v="2012"/>
    <n v="1983"/>
    <n v="-21.75"/>
    <n v="0"/>
    <s v="40-R2.5 - Retirement"/>
    <m/>
    <x v="1"/>
    <n v="2048"/>
    <b v="0"/>
  </r>
  <r>
    <x v="4"/>
    <s v="0231"/>
    <n v="0"/>
    <n v="0"/>
    <n v="2012"/>
    <n v="1987"/>
    <n v="-60.66"/>
    <n v="0"/>
    <s v="40-R2.5 - Retirement"/>
    <m/>
    <x v="1"/>
    <n v="2048"/>
    <b v="0"/>
  </r>
  <r>
    <x v="4"/>
    <s v="0231"/>
    <n v="0"/>
    <n v="0"/>
    <n v="2012"/>
    <n v="1991"/>
    <n v="-345.8"/>
    <n v="0"/>
    <s v="40-R2.5 - Retirement"/>
    <m/>
    <x v="1"/>
    <n v="2048"/>
    <b v="0"/>
  </r>
  <r>
    <x v="4"/>
    <s v="0231"/>
    <n v="0"/>
    <n v="0"/>
    <n v="2012"/>
    <n v="2000"/>
    <n v="-15.1"/>
    <n v="0"/>
    <s v="40-R2.5 - Retirement"/>
    <m/>
    <x v="1"/>
    <n v="2048"/>
    <b v="0"/>
  </r>
  <r>
    <x v="4"/>
    <s v="0231"/>
    <n v="0"/>
    <n v="0"/>
    <n v="2012"/>
    <n v="2010"/>
    <n v="-16.52"/>
    <n v="0"/>
    <s v="40-R2.5 - Retirement"/>
    <m/>
    <x v="1"/>
    <n v="2048"/>
    <b v="0"/>
  </r>
  <r>
    <x v="4"/>
    <s v="0231"/>
    <n v="0"/>
    <n v="0"/>
    <n v="2013"/>
    <n v="1978"/>
    <n v="-8145.86"/>
    <n v="0"/>
    <s v="40-R2.5 - Retirement"/>
    <m/>
    <x v="1"/>
    <n v="2048"/>
    <b v="0"/>
  </r>
  <r>
    <x v="4"/>
    <s v="0231"/>
    <n v="0"/>
    <n v="0"/>
    <n v="2013"/>
    <n v="1980"/>
    <n v="-477.77"/>
    <n v="0"/>
    <s v="40-R2.5 - Retirement"/>
    <m/>
    <x v="1"/>
    <n v="2048"/>
    <b v="0"/>
  </r>
  <r>
    <x v="4"/>
    <s v="0231"/>
    <n v="0"/>
    <n v="0"/>
    <n v="2013"/>
    <n v="1981"/>
    <n v="-173.14"/>
    <n v="0"/>
    <s v="40-R2.5 - Retirement"/>
    <m/>
    <x v="1"/>
    <n v="2048"/>
    <b v="0"/>
  </r>
  <r>
    <x v="4"/>
    <s v="0231"/>
    <n v="0"/>
    <n v="0"/>
    <n v="2013"/>
    <n v="1982"/>
    <n v="-155.16"/>
    <n v="0"/>
    <s v="40-R2.5 - Retirement"/>
    <m/>
    <x v="1"/>
    <n v="2048"/>
    <b v="0"/>
  </r>
  <r>
    <x v="4"/>
    <s v="0231"/>
    <n v="0"/>
    <n v="0"/>
    <n v="2013"/>
    <n v="1983"/>
    <n v="-23.27"/>
    <n v="0"/>
    <s v="40-R2.5 - Retirement"/>
    <m/>
    <x v="1"/>
    <n v="2048"/>
    <b v="0"/>
  </r>
  <r>
    <x v="4"/>
    <s v="0231"/>
    <n v="0"/>
    <n v="0"/>
    <n v="2013"/>
    <n v="1987"/>
    <n v="-65.19"/>
    <n v="0"/>
    <s v="40-R2.5 - Retirement"/>
    <m/>
    <x v="1"/>
    <n v="2048"/>
    <b v="0"/>
  </r>
  <r>
    <x v="4"/>
    <s v="0231"/>
    <n v="0"/>
    <n v="0"/>
    <n v="2013"/>
    <n v="1991"/>
    <n v="-373.54"/>
    <n v="0"/>
    <s v="40-R2.5 - Retirement"/>
    <m/>
    <x v="1"/>
    <n v="2048"/>
    <b v="0"/>
  </r>
  <r>
    <x v="4"/>
    <s v="0231"/>
    <n v="0"/>
    <n v="0"/>
    <n v="2013"/>
    <n v="2000"/>
    <n v="-16.54"/>
    <n v="0"/>
    <s v="40-R2.5 - Retirement"/>
    <m/>
    <x v="1"/>
    <n v="2048"/>
    <b v="0"/>
  </r>
  <r>
    <x v="4"/>
    <s v="0231"/>
    <n v="0"/>
    <n v="0"/>
    <n v="2013"/>
    <n v="2010"/>
    <n v="-18.28"/>
    <n v="0"/>
    <s v="40-R2.5 - Retirement"/>
    <m/>
    <x v="1"/>
    <n v="2048"/>
    <b v="0"/>
  </r>
  <r>
    <x v="4"/>
    <s v="0231"/>
    <n v="0"/>
    <n v="0"/>
    <n v="2014"/>
    <n v="1978"/>
    <n v="-8599.9699999999993"/>
    <n v="0"/>
    <s v="40-R2.5 - Retirement"/>
    <m/>
    <x v="1"/>
    <n v="2048"/>
    <b v="0"/>
  </r>
  <r>
    <x v="4"/>
    <s v="0231"/>
    <n v="0"/>
    <n v="0"/>
    <n v="2014"/>
    <n v="1980"/>
    <n v="-507.41"/>
    <n v="0"/>
    <s v="40-R2.5 - Retirement"/>
    <m/>
    <x v="1"/>
    <n v="2048"/>
    <b v="0"/>
  </r>
  <r>
    <x v="4"/>
    <s v="0231"/>
    <n v="0"/>
    <n v="0"/>
    <n v="2014"/>
    <n v="1981"/>
    <n v="-184.3"/>
    <n v="0"/>
    <s v="40-R2.5 - Retirement"/>
    <m/>
    <x v="1"/>
    <n v="2048"/>
    <b v="0"/>
  </r>
  <r>
    <x v="4"/>
    <s v="0231"/>
    <n v="0"/>
    <n v="0"/>
    <n v="2014"/>
    <n v="1982"/>
    <n v="-165.48"/>
    <n v="0"/>
    <s v="40-R2.5 - Retirement"/>
    <m/>
    <x v="1"/>
    <n v="2048"/>
    <b v="0"/>
  </r>
  <r>
    <x v="4"/>
    <s v="0231"/>
    <n v="0"/>
    <n v="0"/>
    <n v="2014"/>
    <n v="1983"/>
    <n v="-24.85"/>
    <n v="0"/>
    <s v="40-R2.5 - Retirement"/>
    <m/>
    <x v="1"/>
    <n v="2048"/>
    <b v="0"/>
  </r>
  <r>
    <x v="4"/>
    <s v="0231"/>
    <n v="0"/>
    <n v="0"/>
    <n v="2014"/>
    <n v="1987"/>
    <n v="-69.98"/>
    <n v="0"/>
    <s v="40-R2.5 - Retirement"/>
    <m/>
    <x v="1"/>
    <n v="2048"/>
    <b v="0"/>
  </r>
  <r>
    <x v="4"/>
    <s v="0231"/>
    <n v="0"/>
    <n v="0"/>
    <n v="2014"/>
    <n v="1991"/>
    <n v="-402.93"/>
    <n v="0"/>
    <s v="40-R2.5 - Retirement"/>
    <m/>
    <x v="1"/>
    <n v="2048"/>
    <b v="0"/>
  </r>
  <r>
    <x v="4"/>
    <s v="0231"/>
    <n v="0"/>
    <n v="0"/>
    <n v="2014"/>
    <n v="2000"/>
    <n v="-18.079999999999998"/>
    <n v="0"/>
    <s v="40-R2.5 - Retirement"/>
    <m/>
    <x v="1"/>
    <n v="2048"/>
    <b v="0"/>
  </r>
  <r>
    <x v="4"/>
    <s v="0231"/>
    <n v="0"/>
    <n v="0"/>
    <n v="2014"/>
    <n v="2010"/>
    <n v="-20.22"/>
    <n v="0"/>
    <s v="40-R2.5 - Retirement"/>
    <m/>
    <x v="1"/>
    <n v="2048"/>
    <b v="0"/>
  </r>
  <r>
    <x v="4"/>
    <s v="0231"/>
    <n v="0"/>
    <n v="0"/>
    <n v="2015"/>
    <n v="1978"/>
    <n v="-9044.89"/>
    <n v="0"/>
    <s v="40-R2.5 - Retirement"/>
    <m/>
    <x v="1"/>
    <n v="2048"/>
    <b v="0"/>
  </r>
  <r>
    <x v="4"/>
    <s v="0231"/>
    <n v="0"/>
    <n v="0"/>
    <n v="2015"/>
    <n v="1980"/>
    <n v="-537.42999999999995"/>
    <n v="0"/>
    <s v="40-R2.5 - Retirement"/>
    <m/>
    <x v="1"/>
    <n v="2048"/>
    <b v="0"/>
  </r>
  <r>
    <x v="4"/>
    <s v="0231"/>
    <n v="0"/>
    <n v="0"/>
    <n v="2015"/>
    <n v="1981"/>
    <n v="-195.73"/>
    <n v="0"/>
    <s v="40-R2.5 - Retirement"/>
    <m/>
    <x v="1"/>
    <n v="2048"/>
    <b v="0"/>
  </r>
  <r>
    <x v="4"/>
    <s v="0231"/>
    <n v="0"/>
    <n v="0"/>
    <n v="2015"/>
    <n v="1982"/>
    <n v="-176.14"/>
    <n v="0"/>
    <s v="40-R2.5 - Retirement"/>
    <m/>
    <x v="1"/>
    <n v="2048"/>
    <b v="0"/>
  </r>
  <r>
    <x v="4"/>
    <s v="0231"/>
    <n v="0"/>
    <n v="0"/>
    <n v="2015"/>
    <n v="1983"/>
    <n v="-26.51"/>
    <n v="0"/>
    <s v="40-R2.5 - Retirement"/>
    <m/>
    <x v="1"/>
    <n v="2048"/>
    <b v="0"/>
  </r>
  <r>
    <x v="4"/>
    <s v="0231"/>
    <n v="0"/>
    <n v="0"/>
    <n v="2015"/>
    <n v="1987"/>
    <n v="-75.03"/>
    <n v="0"/>
    <s v="40-R2.5 - Retirement"/>
    <m/>
    <x v="1"/>
    <n v="2048"/>
    <b v="0"/>
  </r>
  <r>
    <x v="4"/>
    <s v="0231"/>
    <n v="0"/>
    <n v="0"/>
    <n v="2015"/>
    <n v="1991"/>
    <n v="-434.08"/>
    <n v="0"/>
    <s v="40-R2.5 - Retirement"/>
    <m/>
    <x v="1"/>
    <n v="2048"/>
    <b v="0"/>
  </r>
  <r>
    <x v="4"/>
    <s v="0231"/>
    <n v="0"/>
    <n v="0"/>
    <n v="2015"/>
    <n v="2000"/>
    <n v="-19.739999999999998"/>
    <n v="0"/>
    <s v="40-R2.5 - Retirement"/>
    <m/>
    <x v="1"/>
    <n v="2048"/>
    <b v="0"/>
  </r>
  <r>
    <x v="4"/>
    <s v="0231"/>
    <n v="0"/>
    <n v="0"/>
    <n v="2015"/>
    <n v="2010"/>
    <n v="-22.34"/>
    <n v="0"/>
    <s v="40-R2.5 - Retirement"/>
    <m/>
    <x v="1"/>
    <n v="2048"/>
    <b v="0"/>
  </r>
  <r>
    <x v="4"/>
    <s v="0231"/>
    <n v="0"/>
    <n v="0"/>
    <n v="2016"/>
    <n v="1978"/>
    <n v="-9470.32"/>
    <n v="0"/>
    <s v="40-R2.5 - Retirement"/>
    <m/>
    <x v="1"/>
    <n v="2048"/>
    <b v="0"/>
  </r>
  <r>
    <x v="4"/>
    <s v="0231"/>
    <n v="0"/>
    <n v="0"/>
    <n v="2016"/>
    <n v="1980"/>
    <n v="-567.39"/>
    <n v="0"/>
    <s v="40-R2.5 - Retirement"/>
    <m/>
    <x v="1"/>
    <n v="2048"/>
    <b v="0"/>
  </r>
  <r>
    <x v="4"/>
    <s v="0231"/>
    <n v="0"/>
    <n v="0"/>
    <n v="2016"/>
    <n v="1981"/>
    <n v="-207.31"/>
    <n v="0"/>
    <s v="40-R2.5 - Retirement"/>
    <m/>
    <x v="1"/>
    <n v="2048"/>
    <b v="0"/>
  </r>
  <r>
    <x v="4"/>
    <s v="0231"/>
    <n v="0"/>
    <n v="0"/>
    <n v="2016"/>
    <n v="1982"/>
    <n v="-187.07"/>
    <n v="0"/>
    <s v="40-R2.5 - Retirement"/>
    <m/>
    <x v="1"/>
    <n v="2048"/>
    <b v="0"/>
  </r>
  <r>
    <x v="4"/>
    <s v="0231"/>
    <n v="0"/>
    <n v="0"/>
    <n v="2016"/>
    <n v="1983"/>
    <n v="-28.21"/>
    <n v="0"/>
    <s v="40-R2.5 - Retirement"/>
    <m/>
    <x v="1"/>
    <n v="2048"/>
    <b v="0"/>
  </r>
  <r>
    <x v="4"/>
    <s v="0231"/>
    <n v="0"/>
    <n v="0"/>
    <n v="2016"/>
    <n v="1987"/>
    <n v="-80.349999999999994"/>
    <n v="0"/>
    <s v="40-R2.5 - Retirement"/>
    <m/>
    <x v="1"/>
    <n v="2048"/>
    <b v="0"/>
  </r>
  <r>
    <x v="4"/>
    <s v="0231"/>
    <n v="0"/>
    <n v="0"/>
    <n v="2016"/>
    <n v="1991"/>
    <n v="-467.04"/>
    <n v="0"/>
    <s v="40-R2.5 - Retirement"/>
    <m/>
    <x v="1"/>
    <n v="2048"/>
    <b v="0"/>
  </r>
  <r>
    <x v="4"/>
    <s v="0231"/>
    <n v="0"/>
    <n v="0"/>
    <n v="2016"/>
    <n v="2000"/>
    <n v="-21.52"/>
    <n v="0"/>
    <s v="40-R2.5 - Retirement"/>
    <m/>
    <x v="1"/>
    <n v="2048"/>
    <b v="0"/>
  </r>
  <r>
    <x v="4"/>
    <s v="0231"/>
    <n v="0"/>
    <n v="0"/>
    <n v="2016"/>
    <n v="2010"/>
    <n v="-24.67"/>
    <n v="0"/>
    <s v="40-R2.5 - Retirement"/>
    <m/>
    <x v="1"/>
    <n v="2048"/>
    <b v="0"/>
  </r>
  <r>
    <x v="4"/>
    <s v="0231"/>
    <n v="0"/>
    <n v="0"/>
    <n v="2017"/>
    <n v="1978"/>
    <n v="-9865.19"/>
    <n v="0"/>
    <s v="40-R2.5 - Retirement"/>
    <m/>
    <x v="1"/>
    <n v="2048"/>
    <b v="0"/>
  </r>
  <r>
    <x v="4"/>
    <s v="0231"/>
    <n v="0"/>
    <n v="0"/>
    <n v="2017"/>
    <n v="1980"/>
    <n v="-596.75"/>
    <n v="0"/>
    <s v="40-R2.5 - Retirement"/>
    <m/>
    <x v="1"/>
    <n v="2048"/>
    <b v="0"/>
  </r>
  <r>
    <x v="4"/>
    <s v="0231"/>
    <n v="0"/>
    <n v="0"/>
    <n v="2017"/>
    <n v="1981"/>
    <n v="-218.87"/>
    <n v="0"/>
    <s v="40-R2.5 - Retirement"/>
    <m/>
    <x v="1"/>
    <n v="2048"/>
    <b v="0"/>
  </r>
  <r>
    <x v="4"/>
    <s v="0231"/>
    <n v="0"/>
    <n v="0"/>
    <n v="2017"/>
    <n v="1982"/>
    <n v="-198.13"/>
    <n v="0"/>
    <s v="40-R2.5 - Retirement"/>
    <m/>
    <x v="1"/>
    <n v="2048"/>
    <b v="0"/>
  </r>
  <r>
    <x v="4"/>
    <s v="0231"/>
    <n v="0"/>
    <n v="0"/>
    <n v="2017"/>
    <n v="1983"/>
    <n v="-29.96"/>
    <n v="0"/>
    <s v="40-R2.5 - Retirement"/>
    <m/>
    <x v="1"/>
    <n v="2048"/>
    <b v="0"/>
  </r>
  <r>
    <x v="4"/>
    <s v="0231"/>
    <n v="0"/>
    <n v="0"/>
    <n v="2017"/>
    <n v="1987"/>
    <n v="-85.95"/>
    <n v="0"/>
    <s v="40-R2.5 - Retirement"/>
    <m/>
    <x v="1"/>
    <n v="2048"/>
    <b v="0"/>
  </r>
  <r>
    <x v="4"/>
    <s v="0231"/>
    <n v="0"/>
    <n v="0"/>
    <n v="2017"/>
    <n v="1991"/>
    <n v="-501.91"/>
    <n v="0"/>
    <s v="40-R2.5 - Retirement"/>
    <m/>
    <x v="1"/>
    <n v="2048"/>
    <b v="0"/>
  </r>
  <r>
    <x v="4"/>
    <s v="0231"/>
    <n v="0"/>
    <n v="0"/>
    <n v="2017"/>
    <n v="2000"/>
    <n v="-23.42"/>
    <n v="0"/>
    <s v="40-R2.5 - Retirement"/>
    <m/>
    <x v="1"/>
    <n v="2048"/>
    <b v="0"/>
  </r>
  <r>
    <x v="4"/>
    <s v="0231"/>
    <n v="0"/>
    <n v="0"/>
    <n v="2017"/>
    <n v="2010"/>
    <n v="-27.21"/>
    <n v="0"/>
    <s v="40-R2.5 - Retirement"/>
    <m/>
    <x v="1"/>
    <n v="2048"/>
    <b v="0"/>
  </r>
  <r>
    <x v="4"/>
    <s v="0231"/>
    <n v="0"/>
    <n v="0"/>
    <n v="2018"/>
    <n v="1978"/>
    <n v="-10216.27"/>
    <n v="0"/>
    <s v="40-R2.5 - Retirement"/>
    <m/>
    <x v="1"/>
    <n v="2048"/>
    <b v="0"/>
  </r>
  <r>
    <x v="4"/>
    <s v="0231"/>
    <n v="0"/>
    <n v="0"/>
    <n v="2018"/>
    <n v="1980"/>
    <n v="-624.82000000000005"/>
    <n v="0"/>
    <s v="40-R2.5 - Retirement"/>
    <m/>
    <x v="1"/>
    <n v="2048"/>
    <b v="0"/>
  </r>
  <r>
    <x v="4"/>
    <s v="0231"/>
    <n v="0"/>
    <n v="0"/>
    <n v="2018"/>
    <n v="1981"/>
    <n v="-230.19"/>
    <n v="0"/>
    <s v="40-R2.5 - Retirement"/>
    <m/>
    <x v="1"/>
    <n v="2048"/>
    <b v="0"/>
  </r>
  <r>
    <x v="4"/>
    <s v="0231"/>
    <n v="0"/>
    <n v="0"/>
    <n v="2018"/>
    <n v="1982"/>
    <n v="-209.18"/>
    <n v="0"/>
    <s v="40-R2.5 - Retirement"/>
    <m/>
    <x v="1"/>
    <n v="2048"/>
    <b v="0"/>
  </r>
  <r>
    <x v="4"/>
    <s v="0231"/>
    <n v="0"/>
    <n v="0"/>
    <n v="2018"/>
    <n v="1983"/>
    <n v="-31.74"/>
    <n v="0"/>
    <s v="40-R2.5 - Retirement"/>
    <m/>
    <x v="1"/>
    <n v="2048"/>
    <b v="0"/>
  </r>
  <r>
    <x v="4"/>
    <s v="0231"/>
    <n v="0"/>
    <n v="0"/>
    <n v="2018"/>
    <n v="1987"/>
    <n v="-91.8"/>
    <n v="0"/>
    <s v="40-R2.5 - Retirement"/>
    <m/>
    <x v="1"/>
    <n v="2048"/>
    <b v="0"/>
  </r>
  <r>
    <x v="4"/>
    <s v="0231"/>
    <n v="0"/>
    <n v="0"/>
    <n v="2018"/>
    <n v="1991"/>
    <n v="-538.75"/>
    <n v="0"/>
    <s v="40-R2.5 - Retirement"/>
    <m/>
    <x v="1"/>
    <n v="2048"/>
    <b v="0"/>
  </r>
  <r>
    <x v="4"/>
    <s v="0231"/>
    <n v="0"/>
    <n v="0"/>
    <n v="2018"/>
    <n v="2000"/>
    <n v="-25.46"/>
    <n v="0"/>
    <s v="40-R2.5 - Retirement"/>
    <m/>
    <x v="1"/>
    <n v="2048"/>
    <b v="0"/>
  </r>
  <r>
    <x v="4"/>
    <s v="0231"/>
    <n v="0"/>
    <n v="0"/>
    <n v="2018"/>
    <n v="2010"/>
    <n v="-29.98"/>
    <n v="0"/>
    <s v="40-R2.5 - Retirement"/>
    <m/>
    <x v="1"/>
    <n v="2048"/>
    <b v="0"/>
  </r>
  <r>
    <x v="4"/>
    <s v="0231"/>
    <n v="0"/>
    <n v="0"/>
    <n v="2019"/>
    <n v="1978"/>
    <n v="-10511.27"/>
    <n v="0"/>
    <s v="40-R2.5 - Retirement"/>
    <m/>
    <x v="1"/>
    <n v="2048"/>
    <b v="0"/>
  </r>
  <r>
    <x v="4"/>
    <s v="0231"/>
    <n v="0"/>
    <n v="0"/>
    <n v="2019"/>
    <n v="1980"/>
    <n v="-650.87"/>
    <n v="0"/>
    <s v="40-R2.5 - Retirement"/>
    <m/>
    <x v="1"/>
    <n v="2048"/>
    <b v="0"/>
  </r>
  <r>
    <x v="4"/>
    <s v="0231"/>
    <n v="0"/>
    <n v="0"/>
    <n v="2019"/>
    <n v="1981"/>
    <n v="-241.02"/>
    <n v="0"/>
    <s v="40-R2.5 - Retirement"/>
    <m/>
    <x v="1"/>
    <n v="2048"/>
    <b v="0"/>
  </r>
  <r>
    <x v="4"/>
    <s v="0231"/>
    <n v="0"/>
    <n v="0"/>
    <n v="2019"/>
    <n v="1982"/>
    <n v="-220"/>
    <n v="0"/>
    <s v="40-R2.5 - Retirement"/>
    <m/>
    <x v="1"/>
    <n v="2048"/>
    <b v="0"/>
  </r>
  <r>
    <x v="4"/>
    <s v="0231"/>
    <n v="0"/>
    <n v="0"/>
    <n v="2019"/>
    <n v="1983"/>
    <n v="-33.51"/>
    <n v="0"/>
    <s v="40-R2.5 - Retirement"/>
    <m/>
    <x v="1"/>
    <n v="2048"/>
    <b v="0"/>
  </r>
  <r>
    <x v="4"/>
    <s v="0231"/>
    <n v="0"/>
    <n v="0"/>
    <n v="2019"/>
    <n v="1987"/>
    <n v="-97.91"/>
    <n v="0"/>
    <s v="40-R2.5 - Retirement"/>
    <m/>
    <x v="1"/>
    <n v="2048"/>
    <b v="0"/>
  </r>
  <r>
    <x v="4"/>
    <s v="0231"/>
    <n v="0"/>
    <n v="0"/>
    <n v="2019"/>
    <n v="1991"/>
    <n v="-577.66"/>
    <n v="0"/>
    <s v="40-R2.5 - Retirement"/>
    <m/>
    <x v="1"/>
    <n v="2048"/>
    <b v="0"/>
  </r>
  <r>
    <x v="4"/>
    <s v="0231"/>
    <n v="0"/>
    <n v="0"/>
    <n v="2019"/>
    <n v="2000"/>
    <n v="-27.62"/>
    <n v="0"/>
    <s v="40-R2.5 - Retirement"/>
    <m/>
    <x v="1"/>
    <n v="2048"/>
    <b v="0"/>
  </r>
  <r>
    <x v="4"/>
    <s v="0231"/>
    <n v="0"/>
    <n v="0"/>
    <n v="2019"/>
    <n v="2010"/>
    <n v="-33"/>
    <n v="0"/>
    <s v="40-R2.5 - Retirement"/>
    <m/>
    <x v="1"/>
    <n v="2048"/>
    <b v="0"/>
  </r>
  <r>
    <x v="4"/>
    <s v="0231"/>
    <n v="0"/>
    <n v="0"/>
    <n v="2020"/>
    <n v="1978"/>
    <n v="-10736.18"/>
    <n v="0"/>
    <s v="40-R2.5 - Retirement"/>
    <m/>
    <x v="1"/>
    <n v="2048"/>
    <b v="0"/>
  </r>
  <r>
    <x v="4"/>
    <s v="0231"/>
    <n v="0"/>
    <n v="0"/>
    <n v="2020"/>
    <n v="1980"/>
    <n v="-674.03"/>
    <n v="0"/>
    <s v="40-R2.5 - Retirement"/>
    <m/>
    <x v="1"/>
    <n v="2048"/>
    <b v="0"/>
  </r>
  <r>
    <x v="4"/>
    <s v="0231"/>
    <n v="0"/>
    <n v="0"/>
    <n v="2020"/>
    <n v="1981"/>
    <n v="-251.07"/>
    <n v="0"/>
    <s v="40-R2.5 - Retirement"/>
    <m/>
    <x v="1"/>
    <n v="2048"/>
    <b v="0"/>
  </r>
  <r>
    <x v="4"/>
    <s v="0231"/>
    <n v="0"/>
    <n v="0"/>
    <n v="2020"/>
    <n v="1982"/>
    <n v="-230.35"/>
    <n v="0"/>
    <s v="40-R2.5 - Retirement"/>
    <m/>
    <x v="1"/>
    <n v="2048"/>
    <b v="0"/>
  </r>
  <r>
    <x v="4"/>
    <s v="0231"/>
    <n v="0"/>
    <n v="0"/>
    <n v="2020"/>
    <n v="1983"/>
    <n v="-35.24"/>
    <n v="0"/>
    <s v="40-R2.5 - Retirement"/>
    <m/>
    <x v="1"/>
    <n v="2048"/>
    <b v="0"/>
  </r>
  <r>
    <x v="4"/>
    <s v="0231"/>
    <n v="0"/>
    <n v="0"/>
    <n v="2020"/>
    <n v="1987"/>
    <n v="-104.21"/>
    <n v="0"/>
    <s v="40-R2.5 - Retirement"/>
    <m/>
    <x v="1"/>
    <n v="2048"/>
    <b v="0"/>
  </r>
  <r>
    <x v="4"/>
    <s v="0231"/>
    <n v="0"/>
    <n v="0"/>
    <n v="2020"/>
    <n v="1991"/>
    <n v="-618.64"/>
    <n v="0"/>
    <s v="40-R2.5 - Retirement"/>
    <m/>
    <x v="1"/>
    <n v="2048"/>
    <b v="0"/>
  </r>
  <r>
    <x v="4"/>
    <s v="0231"/>
    <n v="0"/>
    <n v="0"/>
    <n v="2020"/>
    <n v="2000"/>
    <n v="-29.92"/>
    <n v="0"/>
    <s v="40-R2.5 - Retirement"/>
    <m/>
    <x v="1"/>
    <n v="2048"/>
    <b v="0"/>
  </r>
  <r>
    <x v="4"/>
    <s v="0231"/>
    <n v="0"/>
    <n v="0"/>
    <n v="2020"/>
    <n v="2010"/>
    <n v="-36.28"/>
    <n v="0"/>
    <s v="40-R2.5 - Retirement"/>
    <m/>
    <x v="1"/>
    <n v="2048"/>
    <b v="0"/>
  </r>
  <r>
    <x v="4"/>
    <s v="0231"/>
    <n v="0"/>
    <n v="0"/>
    <n v="2021"/>
    <n v="1978"/>
    <n v="-10880.25"/>
    <n v="0"/>
    <s v="40-R2.5 - Retirement"/>
    <m/>
    <x v="1"/>
    <n v="2048"/>
    <b v="0"/>
  </r>
  <r>
    <x v="4"/>
    <s v="0231"/>
    <n v="0"/>
    <n v="0"/>
    <n v="2021"/>
    <n v="1980"/>
    <n v="-693.49"/>
    <n v="0"/>
    <s v="40-R2.5 - Retirement"/>
    <m/>
    <x v="1"/>
    <n v="2048"/>
    <b v="0"/>
  </r>
  <r>
    <x v="4"/>
    <s v="0231"/>
    <n v="0"/>
    <n v="0"/>
    <n v="2021"/>
    <n v="1981"/>
    <n v="-260.01"/>
    <n v="0"/>
    <s v="40-R2.5 - Retirement"/>
    <m/>
    <x v="1"/>
    <n v="2048"/>
    <b v="0"/>
  </r>
  <r>
    <x v="4"/>
    <s v="0231"/>
    <n v="0"/>
    <n v="0"/>
    <n v="2021"/>
    <n v="1982"/>
    <n v="-239.95"/>
    <n v="0"/>
    <s v="40-R2.5 - Retirement"/>
    <m/>
    <x v="1"/>
    <n v="2048"/>
    <b v="0"/>
  </r>
  <r>
    <x v="4"/>
    <s v="0231"/>
    <n v="0"/>
    <n v="0"/>
    <n v="2021"/>
    <n v="1983"/>
    <n v="-36.9"/>
    <n v="0"/>
    <s v="40-R2.5 - Retirement"/>
    <m/>
    <x v="1"/>
    <n v="2048"/>
    <b v="0"/>
  </r>
  <r>
    <x v="4"/>
    <s v="0231"/>
    <n v="0"/>
    <n v="0"/>
    <n v="2021"/>
    <n v="1987"/>
    <n v="-110.68"/>
    <n v="0"/>
    <s v="40-R2.5 - Retirement"/>
    <m/>
    <x v="1"/>
    <n v="2048"/>
    <b v="0"/>
  </r>
  <r>
    <x v="4"/>
    <s v="0231"/>
    <n v="0"/>
    <n v="0"/>
    <n v="2021"/>
    <n v="1991"/>
    <n v="-661.73"/>
    <n v="0"/>
    <s v="40-R2.5 - Retirement"/>
    <m/>
    <x v="1"/>
    <n v="2048"/>
    <b v="0"/>
  </r>
  <r>
    <x v="4"/>
    <s v="0231"/>
    <n v="0"/>
    <n v="0"/>
    <n v="2021"/>
    <n v="2000"/>
    <n v="-32.369999999999997"/>
    <n v="0"/>
    <s v="40-R2.5 - Retirement"/>
    <m/>
    <x v="1"/>
    <n v="2048"/>
    <b v="0"/>
  </r>
  <r>
    <x v="4"/>
    <s v="0231"/>
    <n v="0"/>
    <n v="0"/>
    <n v="2021"/>
    <n v="2010"/>
    <n v="-39.83"/>
    <n v="0"/>
    <s v="40-R2.5 - Retirement"/>
    <m/>
    <x v="1"/>
    <n v="2048"/>
    <b v="0"/>
  </r>
  <r>
    <x v="4"/>
    <s v="0231"/>
    <n v="0"/>
    <n v="0"/>
    <n v="2022"/>
    <n v="1978"/>
    <n v="-10932.03"/>
    <n v="0"/>
    <s v="40-R2.5 - Retirement"/>
    <m/>
    <x v="1"/>
    <n v="2048"/>
    <b v="0"/>
  </r>
  <r>
    <x v="4"/>
    <s v="0231"/>
    <n v="0"/>
    <n v="0"/>
    <n v="2022"/>
    <n v="1980"/>
    <n v="-708.33"/>
    <n v="0"/>
    <s v="40-R2.5 - Retirement"/>
    <m/>
    <x v="1"/>
    <n v="2048"/>
    <b v="0"/>
  </r>
  <r>
    <x v="4"/>
    <s v="0231"/>
    <n v="0"/>
    <n v="0"/>
    <n v="2022"/>
    <n v="1981"/>
    <n v="-267.51"/>
    <n v="0"/>
    <s v="40-R2.5 - Retirement"/>
    <m/>
    <x v="1"/>
    <n v="2048"/>
    <b v="0"/>
  </r>
  <r>
    <x v="4"/>
    <s v="0231"/>
    <n v="0"/>
    <n v="0"/>
    <n v="2022"/>
    <n v="1982"/>
    <n v="-248.49"/>
    <n v="0"/>
    <s v="40-R2.5 - Retirement"/>
    <m/>
    <x v="1"/>
    <n v="2048"/>
    <b v="0"/>
  </r>
  <r>
    <x v="4"/>
    <s v="0231"/>
    <n v="0"/>
    <n v="0"/>
    <n v="2022"/>
    <n v="1983"/>
    <n v="-38.44"/>
    <n v="0"/>
    <s v="40-R2.5 - Retirement"/>
    <m/>
    <x v="1"/>
    <n v="2048"/>
    <b v="0"/>
  </r>
  <r>
    <x v="4"/>
    <s v="0231"/>
    <n v="0"/>
    <n v="0"/>
    <n v="2022"/>
    <n v="1987"/>
    <n v="-117.23"/>
    <n v="0"/>
    <s v="40-R2.5 - Retirement"/>
    <m/>
    <x v="1"/>
    <n v="2048"/>
    <b v="0"/>
  </r>
  <r>
    <x v="4"/>
    <s v="0231"/>
    <n v="0"/>
    <n v="0"/>
    <n v="2022"/>
    <n v="1991"/>
    <n v="-706.82"/>
    <n v="0"/>
    <s v="40-R2.5 - Retirement"/>
    <m/>
    <x v="1"/>
    <n v="2048"/>
    <b v="0"/>
  </r>
  <r>
    <x v="4"/>
    <s v="0231"/>
    <n v="0"/>
    <n v="0"/>
    <n v="2022"/>
    <n v="2000"/>
    <n v="-34.96"/>
    <n v="0"/>
    <s v="40-R2.5 - Retirement"/>
    <m/>
    <x v="1"/>
    <n v="2048"/>
    <b v="0"/>
  </r>
  <r>
    <x v="4"/>
    <s v="0231"/>
    <n v="0"/>
    <n v="0"/>
    <n v="2022"/>
    <n v="2010"/>
    <n v="-43.68"/>
    <n v="0"/>
    <s v="40-R2.5 - Retirement"/>
    <m/>
    <x v="1"/>
    <n v="2048"/>
    <b v="0"/>
  </r>
  <r>
    <x v="4"/>
    <s v="0231"/>
    <n v="0"/>
    <n v="0"/>
    <n v="2023"/>
    <n v="1978"/>
    <n v="-10885.66"/>
    <n v="0"/>
    <s v="40-R2.5 - Retirement"/>
    <m/>
    <x v="1"/>
    <n v="2048"/>
    <b v="0"/>
  </r>
  <r>
    <x v="4"/>
    <s v="0231"/>
    <n v="0"/>
    <n v="0"/>
    <n v="2023"/>
    <n v="1980"/>
    <n v="-717.84"/>
    <n v="0"/>
    <s v="40-R2.5 - Retirement"/>
    <m/>
    <x v="1"/>
    <n v="2048"/>
    <b v="0"/>
  </r>
  <r>
    <x v="4"/>
    <s v="0231"/>
    <n v="0"/>
    <n v="0"/>
    <n v="2023"/>
    <n v="1981"/>
    <n v="-273.24"/>
    <n v="0"/>
    <s v="40-R2.5 - Retirement"/>
    <m/>
    <x v="1"/>
    <n v="2048"/>
    <b v="0"/>
  </r>
  <r>
    <x v="4"/>
    <s v="0231"/>
    <n v="0"/>
    <n v="0"/>
    <n v="2023"/>
    <n v="1982"/>
    <n v="-255.67"/>
    <n v="0"/>
    <s v="40-R2.5 - Retirement"/>
    <m/>
    <x v="1"/>
    <n v="2048"/>
    <b v="0"/>
  </r>
  <r>
    <x v="4"/>
    <s v="0231"/>
    <n v="0"/>
    <n v="0"/>
    <n v="2023"/>
    <n v="1983"/>
    <n v="-39.799999999999997"/>
    <n v="0"/>
    <s v="40-R2.5 - Retirement"/>
    <m/>
    <x v="1"/>
    <n v="2048"/>
    <b v="0"/>
  </r>
  <r>
    <x v="4"/>
    <s v="0231"/>
    <n v="0"/>
    <n v="0"/>
    <n v="2023"/>
    <n v="1987"/>
    <n v="-123.77"/>
    <n v="0"/>
    <s v="40-R2.5 - Retirement"/>
    <m/>
    <x v="1"/>
    <n v="2048"/>
    <b v="0"/>
  </r>
  <r>
    <x v="4"/>
    <s v="0231"/>
    <n v="0"/>
    <n v="0"/>
    <n v="2023"/>
    <n v="1991"/>
    <n v="-753.79"/>
    <n v="0"/>
    <s v="40-R2.5 - Retirement"/>
    <m/>
    <x v="1"/>
    <n v="2048"/>
    <b v="0"/>
  </r>
  <r>
    <x v="4"/>
    <s v="0231"/>
    <n v="0"/>
    <n v="0"/>
    <n v="2023"/>
    <n v="2000"/>
    <n v="-37.72"/>
    <n v="0"/>
    <s v="40-R2.5 - Retirement"/>
    <m/>
    <x v="1"/>
    <n v="2048"/>
    <b v="0"/>
  </r>
  <r>
    <x v="4"/>
    <s v="0231"/>
    <n v="0"/>
    <n v="0"/>
    <n v="2023"/>
    <n v="2010"/>
    <n v="-47.82"/>
    <n v="0"/>
    <s v="40-R2.5 - Retirement"/>
    <m/>
    <x v="1"/>
    <n v="2048"/>
    <b v="0"/>
  </r>
  <r>
    <x v="4"/>
    <s v="0231"/>
    <n v="0"/>
    <n v="0"/>
    <n v="2024"/>
    <n v="1978"/>
    <n v="-10735.92"/>
    <n v="0"/>
    <s v="40-R2.5 - Retirement"/>
    <m/>
    <x v="1"/>
    <n v="2048"/>
    <b v="0"/>
  </r>
  <r>
    <x v="4"/>
    <s v="0231"/>
    <n v="0"/>
    <n v="0"/>
    <n v="2024"/>
    <n v="1980"/>
    <n v="-721.25"/>
    <n v="0"/>
    <s v="40-R2.5 - Retirement"/>
    <m/>
    <x v="1"/>
    <n v="2048"/>
    <b v="0"/>
  </r>
  <r>
    <x v="4"/>
    <s v="0231"/>
    <n v="0"/>
    <n v="0"/>
    <n v="2024"/>
    <n v="1981"/>
    <n v="-276.91000000000003"/>
    <n v="0"/>
    <s v="40-R2.5 - Retirement"/>
    <m/>
    <x v="1"/>
    <n v="2048"/>
    <b v="0"/>
  </r>
  <r>
    <x v="4"/>
    <s v="0231"/>
    <n v="0"/>
    <n v="0"/>
    <n v="2024"/>
    <n v="1982"/>
    <n v="-261.14"/>
    <n v="0"/>
    <s v="40-R2.5 - Retirement"/>
    <m/>
    <x v="1"/>
    <n v="2048"/>
    <b v="0"/>
  </r>
  <r>
    <x v="4"/>
    <s v="0231"/>
    <n v="0"/>
    <n v="0"/>
    <n v="2024"/>
    <n v="1983"/>
    <n v="-40.950000000000003"/>
    <n v="0"/>
    <s v="40-R2.5 - Retirement"/>
    <m/>
    <x v="1"/>
    <n v="2048"/>
    <b v="0"/>
  </r>
  <r>
    <x v="4"/>
    <s v="0231"/>
    <n v="0"/>
    <n v="0"/>
    <n v="2024"/>
    <n v="1987"/>
    <n v="-130.16999999999999"/>
    <n v="0"/>
    <s v="40-R2.5 - Retirement"/>
    <m/>
    <x v="1"/>
    <n v="2048"/>
    <b v="0"/>
  </r>
  <r>
    <x v="4"/>
    <s v="0231"/>
    <n v="0"/>
    <n v="0"/>
    <n v="2024"/>
    <n v="1991"/>
    <n v="-802.36"/>
    <n v="0"/>
    <s v="40-R2.5 - Retirement"/>
    <m/>
    <x v="1"/>
    <n v="2048"/>
    <b v="0"/>
  </r>
  <r>
    <x v="4"/>
    <s v="0231"/>
    <n v="0"/>
    <n v="0"/>
    <n v="2024"/>
    <n v="2000"/>
    <n v="-40.630000000000003"/>
    <n v="0"/>
    <s v="40-R2.5 - Retirement"/>
    <m/>
    <x v="1"/>
    <n v="2048"/>
    <b v="0"/>
  </r>
  <r>
    <x v="4"/>
    <s v="0231"/>
    <n v="0"/>
    <n v="0"/>
    <n v="2024"/>
    <n v="2010"/>
    <n v="-52.29"/>
    <n v="0"/>
    <s v="40-R2.5 - Retirement"/>
    <m/>
    <x v="1"/>
    <n v="2048"/>
    <b v="0"/>
  </r>
  <r>
    <x v="4"/>
    <s v="0231"/>
    <n v="0"/>
    <n v="0"/>
    <n v="2025"/>
    <n v="1978"/>
    <n v="-10484.799999999999"/>
    <n v="0"/>
    <s v="40-R2.5 - Retirement"/>
    <m/>
    <x v="1"/>
    <n v="2048"/>
    <b v="0"/>
  </r>
  <r>
    <x v="4"/>
    <s v="0231"/>
    <n v="0"/>
    <n v="0"/>
    <n v="2025"/>
    <n v="1980"/>
    <n v="-718.19"/>
    <n v="0"/>
    <s v="40-R2.5 - Retirement"/>
    <m/>
    <x v="1"/>
    <n v="2048"/>
    <b v="0"/>
  </r>
  <r>
    <x v="4"/>
    <s v="0231"/>
    <n v="0"/>
    <n v="0"/>
    <n v="2025"/>
    <n v="1981"/>
    <n v="-278.22000000000003"/>
    <n v="0"/>
    <s v="40-R2.5 - Retirement"/>
    <m/>
    <x v="1"/>
    <n v="2048"/>
    <b v="0"/>
  </r>
  <r>
    <x v="4"/>
    <s v="0231"/>
    <n v="0"/>
    <n v="0"/>
    <n v="2025"/>
    <n v="1982"/>
    <n v="-264.64"/>
    <n v="0"/>
    <s v="40-R2.5 - Retirement"/>
    <m/>
    <x v="1"/>
    <n v="2048"/>
    <b v="0"/>
  </r>
  <r>
    <x v="4"/>
    <s v="0231"/>
    <n v="0"/>
    <n v="0"/>
    <n v="2025"/>
    <n v="1983"/>
    <n v="-41.83"/>
    <n v="0"/>
    <s v="40-R2.5 - Retirement"/>
    <m/>
    <x v="1"/>
    <n v="2048"/>
    <b v="0"/>
  </r>
  <r>
    <x v="4"/>
    <s v="0231"/>
    <n v="0"/>
    <n v="0"/>
    <n v="2025"/>
    <n v="1987"/>
    <n v="-136.29"/>
    <n v="0"/>
    <s v="40-R2.5 - Retirement"/>
    <m/>
    <x v="1"/>
    <n v="2048"/>
    <b v="0"/>
  </r>
  <r>
    <x v="4"/>
    <s v="0231"/>
    <n v="0"/>
    <n v="0"/>
    <n v="2025"/>
    <n v="1991"/>
    <n v="-852.14"/>
    <n v="0"/>
    <s v="40-R2.5 - Retirement"/>
    <m/>
    <x v="1"/>
    <n v="2048"/>
    <b v="0"/>
  </r>
  <r>
    <x v="4"/>
    <s v="0231"/>
    <n v="0"/>
    <n v="0"/>
    <n v="2025"/>
    <n v="2000"/>
    <n v="-43.72"/>
    <n v="0"/>
    <s v="40-R2.5 - Retirement"/>
    <m/>
    <x v="1"/>
    <n v="2048"/>
    <b v="0"/>
  </r>
  <r>
    <x v="4"/>
    <s v="0231"/>
    <n v="0"/>
    <n v="0"/>
    <n v="2025"/>
    <n v="2010"/>
    <n v="-57.09"/>
    <n v="0"/>
    <s v="40-R2.5 - Retirement"/>
    <m/>
    <x v="1"/>
    <n v="2048"/>
    <b v="0"/>
  </r>
  <r>
    <x v="4"/>
    <s v="0231"/>
    <n v="0"/>
    <n v="0"/>
    <n v="2026"/>
    <n v="1978"/>
    <n v="-10135.56"/>
    <n v="0"/>
    <s v="40-R2.5 - Retirement"/>
    <m/>
    <x v="1"/>
    <n v="2048"/>
    <b v="0"/>
  </r>
  <r>
    <x v="4"/>
    <s v="0231"/>
    <n v="0"/>
    <n v="0"/>
    <n v="2026"/>
    <n v="1980"/>
    <n v="-708.31"/>
    <n v="0"/>
    <s v="40-R2.5 - Retirement"/>
    <m/>
    <x v="1"/>
    <n v="2048"/>
    <b v="0"/>
  </r>
  <r>
    <x v="4"/>
    <s v="0231"/>
    <n v="0"/>
    <n v="0"/>
    <n v="2026"/>
    <n v="1981"/>
    <n v="-277.04000000000002"/>
    <n v="0"/>
    <s v="40-R2.5 - Retirement"/>
    <m/>
    <x v="1"/>
    <n v="2048"/>
    <b v="0"/>
  </r>
  <r>
    <x v="4"/>
    <s v="0231"/>
    <n v="0"/>
    <n v="0"/>
    <n v="2026"/>
    <n v="1982"/>
    <n v="-265.89999999999998"/>
    <n v="0"/>
    <s v="40-R2.5 - Retirement"/>
    <m/>
    <x v="1"/>
    <n v="2048"/>
    <b v="0"/>
  </r>
  <r>
    <x v="4"/>
    <s v="0231"/>
    <n v="0"/>
    <n v="0"/>
    <n v="2026"/>
    <n v="1983"/>
    <n v="-42.39"/>
    <n v="0"/>
    <s v="40-R2.5 - Retirement"/>
    <m/>
    <x v="1"/>
    <n v="2048"/>
    <b v="0"/>
  </r>
  <r>
    <x v="4"/>
    <s v="0231"/>
    <n v="0"/>
    <n v="0"/>
    <n v="2026"/>
    <n v="1987"/>
    <n v="-141.97"/>
    <n v="0"/>
    <s v="40-R2.5 - Retirement"/>
    <m/>
    <x v="1"/>
    <n v="2048"/>
    <b v="0"/>
  </r>
  <r>
    <x v="4"/>
    <s v="0231"/>
    <n v="0"/>
    <n v="0"/>
    <n v="2026"/>
    <n v="1991"/>
    <n v="-902.56"/>
    <n v="0"/>
    <s v="40-R2.5 - Retirement"/>
    <m/>
    <x v="1"/>
    <n v="2048"/>
    <b v="0"/>
  </r>
  <r>
    <x v="4"/>
    <s v="0231"/>
    <n v="0"/>
    <n v="0"/>
    <n v="2026"/>
    <n v="2000"/>
    <n v="-46.98"/>
    <n v="0"/>
    <s v="40-R2.5 - Retirement"/>
    <m/>
    <x v="1"/>
    <n v="2048"/>
    <b v="0"/>
  </r>
  <r>
    <x v="4"/>
    <s v="0231"/>
    <n v="0"/>
    <n v="0"/>
    <n v="2026"/>
    <n v="2010"/>
    <n v="-62.23"/>
    <n v="0"/>
    <s v="40-R2.5 - Retirement"/>
    <m/>
    <x v="1"/>
    <n v="2048"/>
    <b v="0"/>
  </r>
  <r>
    <x v="4"/>
    <s v="0231"/>
    <n v="0"/>
    <n v="0"/>
    <n v="2027"/>
    <n v="1978"/>
    <n v="-9698.81"/>
    <n v="0"/>
    <s v="40-R2.5 - Retirement"/>
    <m/>
    <x v="1"/>
    <n v="2048"/>
    <b v="0"/>
  </r>
  <r>
    <x v="4"/>
    <s v="0231"/>
    <n v="0"/>
    <n v="0"/>
    <n v="2027"/>
    <n v="1980"/>
    <n v="-691.75"/>
    <n v="0"/>
    <s v="40-R2.5 - Retirement"/>
    <m/>
    <x v="1"/>
    <n v="2048"/>
    <b v="0"/>
  </r>
  <r>
    <x v="4"/>
    <s v="0231"/>
    <n v="0"/>
    <n v="0"/>
    <n v="2027"/>
    <n v="1981"/>
    <n v="-273.23"/>
    <n v="0"/>
    <s v="40-R2.5 - Retirement"/>
    <m/>
    <x v="1"/>
    <n v="2048"/>
    <b v="0"/>
  </r>
  <r>
    <x v="4"/>
    <s v="0231"/>
    <n v="0"/>
    <n v="0"/>
    <n v="2027"/>
    <n v="1982"/>
    <n v="-264.77999999999997"/>
    <n v="0"/>
    <s v="40-R2.5 - Retirement"/>
    <m/>
    <x v="1"/>
    <n v="2048"/>
    <b v="0"/>
  </r>
  <r>
    <x v="4"/>
    <s v="0231"/>
    <n v="0"/>
    <n v="0"/>
    <n v="2027"/>
    <n v="1983"/>
    <n v="-42.59"/>
    <n v="0"/>
    <s v="40-R2.5 - Retirement"/>
    <m/>
    <x v="1"/>
    <n v="2048"/>
    <b v="0"/>
  </r>
  <r>
    <x v="4"/>
    <s v="0231"/>
    <n v="0"/>
    <n v="0"/>
    <n v="2027"/>
    <n v="1987"/>
    <n v="-147.03"/>
    <n v="0"/>
    <s v="40-R2.5 - Retirement"/>
    <m/>
    <x v="1"/>
    <n v="2048"/>
    <b v="0"/>
  </r>
  <r>
    <x v="4"/>
    <s v="0231"/>
    <n v="0"/>
    <n v="0"/>
    <n v="2027"/>
    <n v="1991"/>
    <n v="-952.88"/>
    <n v="0"/>
    <s v="40-R2.5 - Retirement"/>
    <m/>
    <x v="1"/>
    <n v="2048"/>
    <b v="0"/>
  </r>
  <r>
    <x v="4"/>
    <s v="0231"/>
    <n v="0"/>
    <n v="0"/>
    <n v="2027"/>
    <n v="2000"/>
    <n v="-50.43"/>
    <n v="0"/>
    <s v="40-R2.5 - Retirement"/>
    <m/>
    <x v="1"/>
    <n v="2048"/>
    <b v="0"/>
  </r>
  <r>
    <x v="4"/>
    <s v="0231"/>
    <n v="0"/>
    <n v="0"/>
    <n v="2027"/>
    <n v="2010"/>
    <n v="-67.73"/>
    <n v="0"/>
    <s v="40-R2.5 - Retirement"/>
    <m/>
    <x v="1"/>
    <n v="2048"/>
    <b v="0"/>
  </r>
  <r>
    <x v="4"/>
    <s v="0231"/>
    <n v="0"/>
    <n v="0"/>
    <n v="2028"/>
    <n v="1978"/>
    <n v="-9185.76"/>
    <n v="0"/>
    <s v="40-R2.5 - Retirement"/>
    <m/>
    <x v="1"/>
    <n v="2048"/>
    <b v="0"/>
  </r>
  <r>
    <x v="4"/>
    <s v="0231"/>
    <n v="0"/>
    <n v="0"/>
    <n v="2028"/>
    <n v="1980"/>
    <n v="-668.7"/>
    <n v="0"/>
    <s v="40-R2.5 - Retirement"/>
    <m/>
    <x v="1"/>
    <n v="2048"/>
    <b v="0"/>
  </r>
  <r>
    <x v="4"/>
    <s v="0231"/>
    <n v="0"/>
    <n v="0"/>
    <n v="2028"/>
    <n v="1981"/>
    <n v="-266.83999999999997"/>
    <n v="0"/>
    <s v="40-R2.5 - Retirement"/>
    <m/>
    <x v="1"/>
    <n v="2048"/>
    <b v="0"/>
  </r>
  <r>
    <x v="4"/>
    <s v="0231"/>
    <n v="0"/>
    <n v="0"/>
    <n v="2028"/>
    <n v="1982"/>
    <n v="-261.13"/>
    <n v="0"/>
    <s v="40-R2.5 - Retirement"/>
    <m/>
    <x v="1"/>
    <n v="2048"/>
    <b v="0"/>
  </r>
  <r>
    <x v="4"/>
    <s v="0231"/>
    <n v="0"/>
    <n v="0"/>
    <n v="2028"/>
    <n v="1983"/>
    <n v="-42.41"/>
    <n v="0"/>
    <s v="40-R2.5 - Retirement"/>
    <m/>
    <x v="1"/>
    <n v="2048"/>
    <b v="0"/>
  </r>
  <r>
    <x v="4"/>
    <s v="0231"/>
    <n v="0"/>
    <n v="0"/>
    <n v="2028"/>
    <n v="1987"/>
    <n v="-151.27000000000001"/>
    <n v="0"/>
    <s v="40-R2.5 - Retirement"/>
    <m/>
    <x v="1"/>
    <n v="2048"/>
    <b v="0"/>
  </r>
  <r>
    <x v="4"/>
    <s v="0231"/>
    <n v="0"/>
    <n v="0"/>
    <n v="2028"/>
    <n v="1991"/>
    <n v="-1002.18"/>
    <n v="0"/>
    <s v="40-R2.5 - Retirement"/>
    <m/>
    <x v="1"/>
    <n v="2048"/>
    <b v="0"/>
  </r>
  <r>
    <x v="4"/>
    <s v="0231"/>
    <n v="0"/>
    <n v="0"/>
    <n v="2028"/>
    <n v="2000"/>
    <n v="-54.07"/>
    <n v="0"/>
    <s v="40-R2.5 - Retirement"/>
    <m/>
    <x v="1"/>
    <n v="2048"/>
    <b v="0"/>
  </r>
  <r>
    <x v="4"/>
    <s v="0231"/>
    <n v="0"/>
    <n v="0"/>
    <n v="2028"/>
    <n v="2010"/>
    <n v="-73.61"/>
    <n v="0"/>
    <s v="40-R2.5 - Retirement"/>
    <m/>
    <x v="1"/>
    <n v="2048"/>
    <b v="0"/>
  </r>
  <r>
    <x v="4"/>
    <s v="0231"/>
    <n v="0"/>
    <n v="0"/>
    <n v="2029"/>
    <n v="1978"/>
    <n v="-8613.3700000000008"/>
    <n v="0"/>
    <s v="40-R2.5 - Retirement"/>
    <m/>
    <x v="1"/>
    <n v="2048"/>
    <b v="0"/>
  </r>
  <r>
    <x v="4"/>
    <s v="0231"/>
    <n v="0"/>
    <n v="0"/>
    <n v="2029"/>
    <n v="1980"/>
    <n v="-639.89"/>
    <n v="0"/>
    <s v="40-R2.5 - Retirement"/>
    <m/>
    <x v="1"/>
    <n v="2048"/>
    <b v="0"/>
  </r>
  <r>
    <x v="4"/>
    <s v="0231"/>
    <n v="0"/>
    <n v="0"/>
    <n v="2029"/>
    <n v="1981"/>
    <n v="-257.95"/>
    <n v="0"/>
    <s v="40-R2.5 - Retirement"/>
    <m/>
    <x v="1"/>
    <n v="2048"/>
    <b v="0"/>
  </r>
  <r>
    <x v="4"/>
    <s v="0231"/>
    <n v="0"/>
    <n v="0"/>
    <n v="2029"/>
    <n v="1982"/>
    <n v="-255.03"/>
    <n v="0"/>
    <s v="40-R2.5 - Retirement"/>
    <m/>
    <x v="1"/>
    <n v="2048"/>
    <b v="0"/>
  </r>
  <r>
    <x v="4"/>
    <s v="0231"/>
    <n v="0"/>
    <n v="0"/>
    <n v="2029"/>
    <n v="1983"/>
    <n v="-41.83"/>
    <n v="0"/>
    <s v="40-R2.5 - Retirement"/>
    <m/>
    <x v="1"/>
    <n v="2048"/>
    <b v="0"/>
  </r>
  <r>
    <x v="4"/>
    <s v="0231"/>
    <n v="0"/>
    <n v="0"/>
    <n v="2029"/>
    <n v="1987"/>
    <n v="-154.51"/>
    <n v="0"/>
    <s v="40-R2.5 - Retirement"/>
    <m/>
    <x v="1"/>
    <n v="2048"/>
    <b v="0"/>
  </r>
  <r>
    <x v="4"/>
    <s v="0231"/>
    <n v="0"/>
    <n v="0"/>
    <n v="2029"/>
    <n v="1991"/>
    <n v="-1049.32"/>
    <n v="0"/>
    <s v="40-R2.5 - Retirement"/>
    <m/>
    <x v="1"/>
    <n v="2048"/>
    <b v="0"/>
  </r>
  <r>
    <x v="4"/>
    <s v="0231"/>
    <n v="0"/>
    <n v="0"/>
    <n v="2029"/>
    <n v="2000"/>
    <n v="-57.91"/>
    <n v="0"/>
    <s v="40-R2.5 - Retirement"/>
    <m/>
    <x v="1"/>
    <n v="2048"/>
    <b v="0"/>
  </r>
  <r>
    <x v="4"/>
    <s v="0231"/>
    <n v="0"/>
    <n v="0"/>
    <n v="2029"/>
    <n v="2010"/>
    <n v="-79.87"/>
    <n v="0"/>
    <s v="40-R2.5 - Retirement"/>
    <m/>
    <x v="1"/>
    <n v="2048"/>
    <b v="0"/>
  </r>
  <r>
    <x v="4"/>
    <s v="0231"/>
    <n v="0"/>
    <n v="0"/>
    <n v="2030"/>
    <n v="1978"/>
    <n v="-7998.49"/>
    <n v="0"/>
    <s v="40-R2.5 - Retirement"/>
    <m/>
    <x v="1"/>
    <n v="2048"/>
    <b v="0"/>
  </r>
  <r>
    <x v="4"/>
    <s v="0231"/>
    <n v="0"/>
    <n v="0"/>
    <n v="2030"/>
    <n v="1980"/>
    <n v="-606.04"/>
    <n v="0"/>
    <s v="40-R2.5 - Retirement"/>
    <m/>
    <x v="1"/>
    <n v="2048"/>
    <b v="0"/>
  </r>
  <r>
    <x v="4"/>
    <s v="0231"/>
    <n v="0"/>
    <n v="0"/>
    <n v="2030"/>
    <n v="1981"/>
    <n v="-246.84"/>
    <n v="0"/>
    <s v="40-R2.5 - Retirement"/>
    <m/>
    <x v="1"/>
    <n v="2048"/>
    <b v="0"/>
  </r>
  <r>
    <x v="4"/>
    <s v="0231"/>
    <n v="0"/>
    <n v="0"/>
    <n v="2030"/>
    <n v="1982"/>
    <n v="-246.53"/>
    <n v="0"/>
    <s v="40-R2.5 - Retirement"/>
    <m/>
    <x v="1"/>
    <n v="2048"/>
    <b v="0"/>
  </r>
  <r>
    <x v="4"/>
    <s v="0231"/>
    <n v="0"/>
    <n v="0"/>
    <n v="2030"/>
    <n v="1983"/>
    <n v="-40.85"/>
    <n v="0"/>
    <s v="40-R2.5 - Retirement"/>
    <m/>
    <x v="1"/>
    <n v="2048"/>
    <b v="0"/>
  </r>
  <r>
    <x v="4"/>
    <s v="0231"/>
    <n v="0"/>
    <n v="0"/>
    <n v="2030"/>
    <n v="1987"/>
    <n v="-156.58000000000001"/>
    <n v="0"/>
    <s v="40-R2.5 - Retirement"/>
    <m/>
    <x v="1"/>
    <n v="2048"/>
    <b v="0"/>
  </r>
  <r>
    <x v="4"/>
    <s v="0231"/>
    <n v="0"/>
    <n v="0"/>
    <n v="2030"/>
    <n v="1991"/>
    <n v="-1093.07"/>
    <n v="0"/>
    <s v="40-R2.5 - Retirement"/>
    <m/>
    <x v="1"/>
    <n v="2048"/>
    <b v="0"/>
  </r>
  <r>
    <x v="4"/>
    <s v="0231"/>
    <n v="0"/>
    <n v="0"/>
    <n v="2030"/>
    <n v="2000"/>
    <n v="-61.94"/>
    <n v="0"/>
    <s v="40-R2.5 - Retirement"/>
    <m/>
    <x v="1"/>
    <n v="2048"/>
    <b v="0"/>
  </r>
  <r>
    <x v="4"/>
    <s v="0231"/>
    <n v="0"/>
    <n v="0"/>
    <n v="2030"/>
    <n v="2010"/>
    <n v="-86.53"/>
    <n v="0"/>
    <s v="40-R2.5 - Retirement"/>
    <m/>
    <x v="1"/>
    <n v="2048"/>
    <b v="0"/>
  </r>
  <r>
    <x v="4"/>
    <s v="0231"/>
    <n v="0"/>
    <n v="0"/>
    <n v="2031"/>
    <n v="1978"/>
    <n v="-7356.11"/>
    <n v="0"/>
    <s v="40-R2.5 - Retirement"/>
    <m/>
    <x v="1"/>
    <n v="2048"/>
    <b v="0"/>
  </r>
  <r>
    <x v="4"/>
    <s v="0231"/>
    <n v="0"/>
    <n v="0"/>
    <n v="2031"/>
    <n v="1980"/>
    <n v="-568.28"/>
    <n v="0"/>
    <s v="40-R2.5 - Retirement"/>
    <m/>
    <x v="1"/>
    <n v="2048"/>
    <b v="0"/>
  </r>
  <r>
    <x v="4"/>
    <s v="0231"/>
    <n v="0"/>
    <n v="0"/>
    <n v="2031"/>
    <n v="1981"/>
    <n v="-233.78"/>
    <n v="0"/>
    <s v="40-R2.5 - Retirement"/>
    <m/>
    <x v="1"/>
    <n v="2048"/>
    <b v="0"/>
  </r>
  <r>
    <x v="4"/>
    <s v="0231"/>
    <n v="0"/>
    <n v="0"/>
    <n v="2031"/>
    <n v="1982"/>
    <n v="-235.91"/>
    <n v="0"/>
    <s v="40-R2.5 - Retirement"/>
    <m/>
    <x v="1"/>
    <n v="2048"/>
    <b v="0"/>
  </r>
  <r>
    <x v="4"/>
    <s v="0231"/>
    <n v="0"/>
    <n v="0"/>
    <n v="2031"/>
    <n v="1983"/>
    <n v="-39.49"/>
    <n v="0"/>
    <s v="40-R2.5 - Retirement"/>
    <m/>
    <x v="1"/>
    <n v="2048"/>
    <b v="0"/>
  </r>
  <r>
    <x v="4"/>
    <s v="0231"/>
    <n v="0"/>
    <n v="0"/>
    <n v="2031"/>
    <n v="1987"/>
    <n v="-157.33000000000001"/>
    <n v="0"/>
    <s v="40-R2.5 - Retirement"/>
    <m/>
    <x v="1"/>
    <n v="2048"/>
    <b v="0"/>
  </r>
  <r>
    <x v="4"/>
    <s v="0231"/>
    <n v="0"/>
    <n v="0"/>
    <n v="2031"/>
    <n v="1991"/>
    <n v="-1131.97"/>
    <n v="0"/>
    <s v="40-R2.5 - Retirement"/>
    <m/>
    <x v="1"/>
    <n v="2048"/>
    <b v="0"/>
  </r>
  <r>
    <x v="4"/>
    <s v="0231"/>
    <n v="0"/>
    <n v="0"/>
    <n v="2031"/>
    <n v="2000"/>
    <n v="-66.16"/>
    <n v="0"/>
    <s v="40-R2.5 - Retirement"/>
    <m/>
    <x v="1"/>
    <n v="2048"/>
    <b v="0"/>
  </r>
  <r>
    <x v="4"/>
    <s v="0231"/>
    <n v="0"/>
    <n v="0"/>
    <n v="2031"/>
    <n v="2010"/>
    <n v="-93.6"/>
    <n v="0"/>
    <s v="40-R2.5 - Retirement"/>
    <m/>
    <x v="1"/>
    <n v="2048"/>
    <b v="0"/>
  </r>
  <r>
    <x v="4"/>
    <s v="0231"/>
    <n v="0"/>
    <n v="0"/>
    <n v="2032"/>
    <n v="1978"/>
    <n v="-6706.46"/>
    <n v="0"/>
    <s v="40-R2.5 - Retirement"/>
    <m/>
    <x v="1"/>
    <n v="2048"/>
    <b v="0"/>
  </r>
  <r>
    <x v="4"/>
    <s v="0231"/>
    <n v="0"/>
    <n v="0"/>
    <n v="2032"/>
    <n v="1980"/>
    <n v="-527.71"/>
    <n v="0"/>
    <s v="40-R2.5 - Retirement"/>
    <m/>
    <x v="1"/>
    <n v="2048"/>
    <b v="0"/>
  </r>
  <r>
    <x v="4"/>
    <s v="0231"/>
    <n v="0"/>
    <n v="0"/>
    <n v="2032"/>
    <n v="1981"/>
    <n v="-219.21"/>
    <n v="0"/>
    <s v="40-R2.5 - Retirement"/>
    <m/>
    <x v="1"/>
    <n v="2048"/>
    <b v="0"/>
  </r>
  <r>
    <x v="4"/>
    <s v="0231"/>
    <n v="0"/>
    <n v="0"/>
    <n v="2032"/>
    <n v="1982"/>
    <n v="-223.43"/>
    <n v="0"/>
    <s v="40-R2.5 - Retirement"/>
    <m/>
    <x v="1"/>
    <n v="2048"/>
    <b v="0"/>
  </r>
  <r>
    <x v="4"/>
    <s v="0231"/>
    <n v="0"/>
    <n v="0"/>
    <n v="2032"/>
    <n v="1983"/>
    <n v="-37.79"/>
    <n v="0"/>
    <s v="40-R2.5 - Retirement"/>
    <m/>
    <x v="1"/>
    <n v="2048"/>
    <b v="0"/>
  </r>
  <r>
    <x v="4"/>
    <s v="0231"/>
    <n v="0"/>
    <n v="0"/>
    <n v="2032"/>
    <n v="1987"/>
    <n v="-156.66"/>
    <n v="0"/>
    <s v="40-R2.5 - Retirement"/>
    <m/>
    <x v="1"/>
    <n v="2048"/>
    <b v="0"/>
  </r>
  <r>
    <x v="4"/>
    <s v="0231"/>
    <n v="0"/>
    <n v="0"/>
    <n v="2032"/>
    <n v="1991"/>
    <n v="-1164.6500000000001"/>
    <n v="0"/>
    <s v="40-R2.5 - Retirement"/>
    <m/>
    <x v="1"/>
    <n v="2048"/>
    <b v="0"/>
  </r>
  <r>
    <x v="4"/>
    <s v="0231"/>
    <n v="0"/>
    <n v="0"/>
    <n v="2032"/>
    <n v="2000"/>
    <n v="-70.56"/>
    <n v="0"/>
    <s v="40-R2.5 - Retirement"/>
    <m/>
    <x v="1"/>
    <n v="2048"/>
    <b v="0"/>
  </r>
  <r>
    <x v="4"/>
    <s v="0231"/>
    <n v="0"/>
    <n v="0"/>
    <n v="2032"/>
    <n v="2010"/>
    <n v="-101.11"/>
    <n v="0"/>
    <s v="40-R2.5 - Retirement"/>
    <m/>
    <x v="1"/>
    <n v="2048"/>
    <b v="0"/>
  </r>
  <r>
    <x v="4"/>
    <s v="0231"/>
    <n v="0"/>
    <n v="0"/>
    <n v="2033"/>
    <n v="1978"/>
    <n v="-6060.63"/>
    <n v="0"/>
    <s v="40-R2.5 - Retirement"/>
    <m/>
    <x v="1"/>
    <n v="2048"/>
    <b v="0"/>
  </r>
  <r>
    <x v="4"/>
    <s v="0231"/>
    <n v="0"/>
    <n v="0"/>
    <n v="2033"/>
    <n v="1980"/>
    <n v="-485.33"/>
    <n v="0"/>
    <s v="40-R2.5 - Retirement"/>
    <m/>
    <x v="1"/>
    <n v="2048"/>
    <b v="0"/>
  </r>
  <r>
    <x v="4"/>
    <s v="0231"/>
    <n v="0"/>
    <n v="0"/>
    <n v="2033"/>
    <n v="1981"/>
    <n v="-203.57"/>
    <n v="0"/>
    <s v="40-R2.5 - Retirement"/>
    <m/>
    <x v="1"/>
    <n v="2048"/>
    <b v="0"/>
  </r>
  <r>
    <x v="4"/>
    <s v="0231"/>
    <n v="0"/>
    <n v="0"/>
    <n v="2033"/>
    <n v="1982"/>
    <n v="-209.51"/>
    <n v="0"/>
    <s v="40-R2.5 - Retirement"/>
    <m/>
    <x v="1"/>
    <n v="2048"/>
    <b v="0"/>
  </r>
  <r>
    <x v="4"/>
    <s v="0231"/>
    <n v="0"/>
    <n v="0"/>
    <n v="2033"/>
    <n v="1983"/>
    <n v="-35.79"/>
    <n v="0"/>
    <s v="40-R2.5 - Retirement"/>
    <m/>
    <x v="1"/>
    <n v="2048"/>
    <b v="0"/>
  </r>
  <r>
    <x v="4"/>
    <s v="0231"/>
    <n v="0"/>
    <n v="0"/>
    <n v="2033"/>
    <n v="1987"/>
    <n v="-154.5"/>
    <n v="0"/>
    <s v="40-R2.5 - Retirement"/>
    <m/>
    <x v="1"/>
    <n v="2048"/>
    <b v="0"/>
  </r>
  <r>
    <x v="4"/>
    <s v="0231"/>
    <n v="0"/>
    <n v="0"/>
    <n v="2033"/>
    <n v="1991"/>
    <n v="-1189.57"/>
    <n v="0"/>
    <s v="40-R2.5 - Retirement"/>
    <m/>
    <x v="1"/>
    <n v="2048"/>
    <b v="0"/>
  </r>
  <r>
    <x v="4"/>
    <s v="0231"/>
    <n v="0"/>
    <n v="0"/>
    <n v="2033"/>
    <n v="2000"/>
    <n v="-75.099999999999994"/>
    <n v="0"/>
    <s v="40-R2.5 - Retirement"/>
    <m/>
    <x v="1"/>
    <n v="2048"/>
    <b v="0"/>
  </r>
  <r>
    <x v="4"/>
    <s v="0231"/>
    <n v="0"/>
    <n v="0"/>
    <n v="2033"/>
    <n v="2010"/>
    <n v="-109.06"/>
    <n v="0"/>
    <s v="40-R2.5 - Retirement"/>
    <m/>
    <x v="1"/>
    <n v="2048"/>
    <b v="0"/>
  </r>
  <r>
    <x v="4"/>
    <s v="0231"/>
    <n v="0"/>
    <n v="0"/>
    <n v="2034"/>
    <n v="1978"/>
    <n v="-5430.42"/>
    <n v="0"/>
    <s v="40-R2.5 - Retirement"/>
    <m/>
    <x v="1"/>
    <n v="2048"/>
    <b v="0"/>
  </r>
  <r>
    <x v="4"/>
    <s v="0231"/>
    <n v="0"/>
    <n v="0"/>
    <n v="2034"/>
    <n v="1980"/>
    <n v="-442.47"/>
    <n v="0"/>
    <s v="40-R2.5 - Retirement"/>
    <m/>
    <x v="1"/>
    <n v="2048"/>
    <b v="0"/>
  </r>
  <r>
    <x v="4"/>
    <s v="0231"/>
    <n v="0"/>
    <n v="0"/>
    <n v="2034"/>
    <n v="1981"/>
    <n v="-187.22"/>
    <n v="0"/>
    <s v="40-R2.5 - Retirement"/>
    <m/>
    <x v="1"/>
    <n v="2048"/>
    <b v="0"/>
  </r>
  <r>
    <x v="4"/>
    <s v="0231"/>
    <n v="0"/>
    <n v="0"/>
    <n v="2034"/>
    <n v="1982"/>
    <n v="-194.55"/>
    <n v="0"/>
    <s v="40-R2.5 - Retirement"/>
    <m/>
    <x v="1"/>
    <n v="2048"/>
    <b v="0"/>
  </r>
  <r>
    <x v="4"/>
    <s v="0231"/>
    <n v="0"/>
    <n v="0"/>
    <n v="2034"/>
    <n v="1983"/>
    <n v="-33.56"/>
    <n v="0"/>
    <s v="40-R2.5 - Retirement"/>
    <m/>
    <x v="1"/>
    <n v="2048"/>
    <b v="0"/>
  </r>
  <r>
    <x v="4"/>
    <s v="0231"/>
    <n v="0"/>
    <n v="0"/>
    <n v="2034"/>
    <n v="1987"/>
    <n v="-150.88999999999999"/>
    <n v="0"/>
    <s v="40-R2.5 - Retirement"/>
    <m/>
    <x v="1"/>
    <n v="2048"/>
    <b v="0"/>
  </r>
  <r>
    <x v="4"/>
    <s v="0231"/>
    <n v="0"/>
    <n v="0"/>
    <n v="2034"/>
    <n v="1991"/>
    <n v="-1205.54"/>
    <n v="0"/>
    <s v="40-R2.5 - Retirement"/>
    <m/>
    <x v="1"/>
    <n v="2048"/>
    <b v="0"/>
  </r>
  <r>
    <x v="4"/>
    <s v="0231"/>
    <n v="0"/>
    <n v="0"/>
    <n v="2034"/>
    <n v="2000"/>
    <n v="-79.760000000000005"/>
    <n v="0"/>
    <s v="40-R2.5 - Retirement"/>
    <m/>
    <x v="1"/>
    <n v="2048"/>
    <b v="0"/>
  </r>
  <r>
    <x v="4"/>
    <s v="0231"/>
    <n v="0"/>
    <n v="0"/>
    <n v="2034"/>
    <n v="2010"/>
    <n v="-117.49"/>
    <n v="0"/>
    <s v="40-R2.5 - Retirement"/>
    <m/>
    <x v="1"/>
    <n v="2048"/>
    <b v="0"/>
  </r>
  <r>
    <x v="4"/>
    <s v="0231"/>
    <n v="0"/>
    <n v="0"/>
    <n v="2035"/>
    <n v="1978"/>
    <n v="-4823.57"/>
    <n v="0"/>
    <s v="40-R2.5 - Retirement"/>
    <m/>
    <x v="1"/>
    <n v="2048"/>
    <b v="0"/>
  </r>
  <r>
    <x v="4"/>
    <s v="0231"/>
    <n v="0"/>
    <n v="0"/>
    <n v="2035"/>
    <n v="1980"/>
    <n v="-399.86"/>
    <n v="0"/>
    <s v="40-R2.5 - Retirement"/>
    <m/>
    <x v="1"/>
    <n v="2048"/>
    <b v="0"/>
  </r>
  <r>
    <x v="4"/>
    <s v="0231"/>
    <n v="0"/>
    <n v="0"/>
    <n v="2035"/>
    <n v="1981"/>
    <n v="-170.68"/>
    <n v="0"/>
    <s v="40-R2.5 - Retirement"/>
    <m/>
    <x v="1"/>
    <n v="2048"/>
    <b v="0"/>
  </r>
  <r>
    <x v="4"/>
    <s v="0231"/>
    <n v="0"/>
    <n v="0"/>
    <n v="2035"/>
    <n v="1982"/>
    <n v="-178.93"/>
    <n v="0"/>
    <s v="40-R2.5 - Retirement"/>
    <m/>
    <x v="1"/>
    <n v="2048"/>
    <b v="0"/>
  </r>
  <r>
    <x v="4"/>
    <s v="0231"/>
    <n v="0"/>
    <n v="0"/>
    <n v="2035"/>
    <n v="1983"/>
    <n v="-31.17"/>
    <n v="0"/>
    <s v="40-R2.5 - Retirement"/>
    <m/>
    <x v="1"/>
    <n v="2048"/>
    <b v="0"/>
  </r>
  <r>
    <x v="4"/>
    <s v="0231"/>
    <n v="0"/>
    <n v="0"/>
    <n v="2035"/>
    <n v="1987"/>
    <n v="-145.86000000000001"/>
    <n v="0"/>
    <s v="40-R2.5 - Retirement"/>
    <m/>
    <x v="1"/>
    <n v="2048"/>
    <b v="0"/>
  </r>
  <r>
    <x v="4"/>
    <s v="0231"/>
    <n v="0"/>
    <n v="0"/>
    <n v="2035"/>
    <n v="1991"/>
    <n v="-1211.27"/>
    <n v="0"/>
    <s v="40-R2.5 - Retirement"/>
    <m/>
    <x v="1"/>
    <n v="2048"/>
    <b v="0"/>
  </r>
  <r>
    <x v="4"/>
    <s v="0231"/>
    <n v="0"/>
    <n v="0"/>
    <n v="2035"/>
    <n v="2000"/>
    <n v="-84.48"/>
    <n v="0"/>
    <s v="40-R2.5 - Retirement"/>
    <m/>
    <x v="1"/>
    <n v="2048"/>
    <b v="0"/>
  </r>
  <r>
    <x v="4"/>
    <s v="0231"/>
    <n v="0"/>
    <n v="0"/>
    <n v="2035"/>
    <n v="2010"/>
    <n v="-126.42"/>
    <n v="0"/>
    <s v="40-R2.5 - Retirement"/>
    <m/>
    <x v="1"/>
    <n v="2048"/>
    <b v="0"/>
  </r>
  <r>
    <x v="4"/>
    <s v="0231"/>
    <n v="0"/>
    <n v="0"/>
    <n v="2036"/>
    <n v="1978"/>
    <n v="-4245.6499999999996"/>
    <n v="0"/>
    <s v="40-R2.5 - Retirement"/>
    <m/>
    <x v="1"/>
    <n v="2048"/>
    <b v="0"/>
  </r>
  <r>
    <x v="4"/>
    <s v="0231"/>
    <n v="0"/>
    <n v="0"/>
    <n v="2036"/>
    <n v="1980"/>
    <n v="-358.28"/>
    <n v="0"/>
    <s v="40-R2.5 - Retirement"/>
    <m/>
    <x v="1"/>
    <n v="2048"/>
    <b v="0"/>
  </r>
  <r>
    <x v="4"/>
    <s v="0231"/>
    <n v="0"/>
    <n v="0"/>
    <n v="2036"/>
    <n v="1981"/>
    <n v="-154.24"/>
    <n v="0"/>
    <s v="40-R2.5 - Retirement"/>
    <m/>
    <x v="1"/>
    <n v="2048"/>
    <b v="0"/>
  </r>
  <r>
    <x v="4"/>
    <s v="0231"/>
    <n v="0"/>
    <n v="0"/>
    <n v="2036"/>
    <n v="1982"/>
    <n v="-163.12"/>
    <n v="0"/>
    <s v="40-R2.5 - Retirement"/>
    <m/>
    <x v="1"/>
    <n v="2048"/>
    <b v="0"/>
  </r>
  <r>
    <x v="4"/>
    <s v="0231"/>
    <n v="0"/>
    <n v="0"/>
    <n v="2036"/>
    <n v="1983"/>
    <n v="-28.66"/>
    <n v="0"/>
    <s v="40-R2.5 - Retirement"/>
    <m/>
    <x v="1"/>
    <n v="2048"/>
    <b v="0"/>
  </r>
  <r>
    <x v="4"/>
    <s v="0231"/>
    <n v="0"/>
    <n v="0"/>
    <n v="2036"/>
    <n v="1987"/>
    <n v="-139.58000000000001"/>
    <n v="0"/>
    <s v="40-R2.5 - Retirement"/>
    <m/>
    <x v="1"/>
    <n v="2048"/>
    <b v="0"/>
  </r>
  <r>
    <x v="4"/>
    <s v="0231"/>
    <n v="0"/>
    <n v="0"/>
    <n v="2036"/>
    <n v="1991"/>
    <n v="-1206.1400000000001"/>
    <n v="0"/>
    <s v="40-R2.5 - Retirement"/>
    <m/>
    <x v="1"/>
    <n v="2048"/>
    <b v="0"/>
  </r>
  <r>
    <x v="4"/>
    <s v="0231"/>
    <n v="0"/>
    <n v="0"/>
    <n v="2036"/>
    <n v="2000"/>
    <n v="-89.19"/>
    <n v="0"/>
    <s v="40-R2.5 - Retirement"/>
    <m/>
    <x v="1"/>
    <n v="2048"/>
    <b v="0"/>
  </r>
  <r>
    <x v="4"/>
    <s v="0231"/>
    <n v="0"/>
    <n v="0"/>
    <n v="2036"/>
    <n v="2010"/>
    <n v="-135.85"/>
    <n v="0"/>
    <s v="40-R2.5 - Retirement"/>
    <m/>
    <x v="1"/>
    <n v="2048"/>
    <b v="0"/>
  </r>
  <r>
    <x v="4"/>
    <s v="0231"/>
    <n v="0"/>
    <n v="0"/>
    <n v="2037"/>
    <n v="1978"/>
    <n v="-3699.48"/>
    <n v="0"/>
    <s v="40-R2.5 - Retirement"/>
    <m/>
    <x v="1"/>
    <n v="2048"/>
    <b v="0"/>
  </r>
  <r>
    <x v="4"/>
    <s v="0231"/>
    <n v="0"/>
    <n v="0"/>
    <n v="2037"/>
    <n v="1980"/>
    <n v="-318.24"/>
    <n v="0"/>
    <s v="40-R2.5 - Retirement"/>
    <m/>
    <x v="1"/>
    <n v="2048"/>
    <b v="0"/>
  </r>
  <r>
    <x v="4"/>
    <s v="0231"/>
    <n v="0"/>
    <n v="0"/>
    <n v="2037"/>
    <n v="1981"/>
    <n v="-138.21"/>
    <n v="0"/>
    <s v="40-R2.5 - Retirement"/>
    <m/>
    <x v="1"/>
    <n v="2048"/>
    <b v="0"/>
  </r>
  <r>
    <x v="4"/>
    <s v="0231"/>
    <n v="0"/>
    <n v="0"/>
    <n v="2037"/>
    <n v="1982"/>
    <n v="-147.41"/>
    <n v="0"/>
    <s v="40-R2.5 - Retirement"/>
    <m/>
    <x v="1"/>
    <n v="2048"/>
    <b v="0"/>
  </r>
  <r>
    <x v="4"/>
    <s v="0231"/>
    <n v="0"/>
    <n v="0"/>
    <n v="2037"/>
    <n v="1983"/>
    <n v="-26.13"/>
    <n v="0"/>
    <s v="40-R2.5 - Retirement"/>
    <m/>
    <x v="1"/>
    <n v="2048"/>
    <b v="0"/>
  </r>
  <r>
    <x v="4"/>
    <s v="0231"/>
    <n v="0"/>
    <n v="0"/>
    <n v="2037"/>
    <n v="1987"/>
    <n v="-132.19"/>
    <n v="0"/>
    <s v="40-R2.5 - Retirement"/>
    <m/>
    <x v="1"/>
    <n v="2048"/>
    <b v="0"/>
  </r>
  <r>
    <x v="4"/>
    <s v="0231"/>
    <n v="0"/>
    <n v="0"/>
    <n v="2037"/>
    <n v="1991"/>
    <n v="-1189.54"/>
    <n v="0"/>
    <s v="40-R2.5 - Retirement"/>
    <m/>
    <x v="1"/>
    <n v="2048"/>
    <b v="0"/>
  </r>
  <r>
    <x v="4"/>
    <s v="0231"/>
    <n v="0"/>
    <n v="0"/>
    <n v="2037"/>
    <n v="2000"/>
    <n v="-93.81"/>
    <n v="0"/>
    <s v="40-R2.5 - Retirement"/>
    <m/>
    <x v="1"/>
    <n v="2048"/>
    <b v="0"/>
  </r>
  <r>
    <x v="4"/>
    <s v="0231"/>
    <n v="0"/>
    <n v="0"/>
    <n v="2037"/>
    <n v="2010"/>
    <n v="-145.83000000000001"/>
    <n v="0"/>
    <s v="40-R2.5 - Retirement"/>
    <m/>
    <x v="1"/>
    <n v="2048"/>
    <b v="0"/>
  </r>
  <r>
    <x v="4"/>
    <s v="0231"/>
    <n v="0"/>
    <n v="0"/>
    <n v="2038"/>
    <n v="1978"/>
    <n v="-3187.83"/>
    <n v="0"/>
    <s v="40-R2.5 - Retirement"/>
    <m/>
    <x v="1"/>
    <n v="2048"/>
    <b v="0"/>
  </r>
  <r>
    <x v="4"/>
    <s v="0231"/>
    <n v="0"/>
    <n v="0"/>
    <n v="2038"/>
    <n v="1980"/>
    <n v="-280.11"/>
    <n v="0"/>
    <s v="40-R2.5 - Retirement"/>
    <m/>
    <x v="1"/>
    <n v="2048"/>
    <b v="0"/>
  </r>
  <r>
    <x v="4"/>
    <s v="0231"/>
    <n v="0"/>
    <n v="0"/>
    <n v="2038"/>
    <n v="1981"/>
    <n v="-122.76"/>
    <n v="0"/>
    <s v="40-R2.5 - Retirement"/>
    <m/>
    <x v="1"/>
    <n v="2048"/>
    <b v="0"/>
  </r>
  <r>
    <x v="4"/>
    <s v="0231"/>
    <n v="0"/>
    <n v="0"/>
    <n v="2038"/>
    <n v="1982"/>
    <n v="-132.09"/>
    <n v="0"/>
    <s v="40-R2.5 - Retirement"/>
    <m/>
    <x v="1"/>
    <n v="2048"/>
    <b v="0"/>
  </r>
  <r>
    <x v="4"/>
    <s v="0231"/>
    <n v="0"/>
    <n v="0"/>
    <n v="2038"/>
    <n v="1983"/>
    <n v="-23.61"/>
    <n v="0"/>
    <s v="40-R2.5 - Retirement"/>
    <m/>
    <x v="1"/>
    <n v="2048"/>
    <b v="0"/>
  </r>
  <r>
    <x v="4"/>
    <s v="0231"/>
    <n v="0"/>
    <n v="0"/>
    <n v="2038"/>
    <n v="1987"/>
    <n v="-123.96"/>
    <n v="0"/>
    <s v="40-R2.5 - Retirement"/>
    <m/>
    <x v="1"/>
    <n v="2048"/>
    <b v="0"/>
  </r>
  <r>
    <x v="4"/>
    <s v="0231"/>
    <n v="0"/>
    <n v="0"/>
    <n v="2038"/>
    <n v="1991"/>
    <n v="-1161.72"/>
    <n v="0"/>
    <s v="40-R2.5 - Retirement"/>
    <m/>
    <x v="1"/>
    <n v="2048"/>
    <b v="0"/>
  </r>
  <r>
    <x v="4"/>
    <s v="0231"/>
    <n v="0"/>
    <n v="0"/>
    <n v="2038"/>
    <n v="2000"/>
    <n v="-98.22"/>
    <n v="0"/>
    <s v="40-R2.5 - Retirement"/>
    <m/>
    <x v="1"/>
    <n v="2048"/>
    <b v="0"/>
  </r>
  <r>
    <x v="4"/>
    <s v="0231"/>
    <n v="0"/>
    <n v="0"/>
    <n v="2038"/>
    <n v="2010"/>
    <n v="-156.36000000000001"/>
    <n v="0"/>
    <s v="40-R2.5 - Retirement"/>
    <m/>
    <x v="1"/>
    <n v="2048"/>
    <b v="0"/>
  </r>
  <r>
    <x v="4"/>
    <s v="0231"/>
    <n v="0"/>
    <n v="0"/>
    <n v="2039"/>
    <n v="1978"/>
    <n v="-2712.3"/>
    <n v="0"/>
    <s v="40-R2.5 - Retirement"/>
    <m/>
    <x v="1"/>
    <n v="2048"/>
    <b v="0"/>
  </r>
  <r>
    <x v="4"/>
    <s v="0231"/>
    <n v="0"/>
    <n v="0"/>
    <n v="2039"/>
    <n v="1980"/>
    <n v="-244.08"/>
    <n v="0"/>
    <s v="40-R2.5 - Retirement"/>
    <m/>
    <x v="1"/>
    <n v="2048"/>
    <b v="0"/>
  </r>
  <r>
    <x v="4"/>
    <s v="0231"/>
    <n v="0"/>
    <n v="0"/>
    <n v="2039"/>
    <n v="1981"/>
    <n v="-108.05"/>
    <n v="0"/>
    <s v="40-R2.5 - Retirement"/>
    <m/>
    <x v="1"/>
    <n v="2048"/>
    <b v="0"/>
  </r>
  <r>
    <x v="4"/>
    <s v="0231"/>
    <n v="0"/>
    <n v="0"/>
    <n v="2039"/>
    <n v="1982"/>
    <n v="-117.33"/>
    <n v="0"/>
    <s v="40-R2.5 - Retirement"/>
    <m/>
    <x v="1"/>
    <n v="2048"/>
    <b v="0"/>
  </r>
  <r>
    <x v="4"/>
    <s v="0231"/>
    <n v="0"/>
    <n v="0"/>
    <n v="2039"/>
    <n v="1983"/>
    <n v="-21.16"/>
    <n v="0"/>
    <s v="40-R2.5 - Retirement"/>
    <m/>
    <x v="1"/>
    <n v="2048"/>
    <b v="0"/>
  </r>
  <r>
    <x v="4"/>
    <s v="0231"/>
    <n v="0"/>
    <n v="0"/>
    <n v="2039"/>
    <n v="1987"/>
    <n v="-115.11"/>
    <n v="0"/>
    <s v="40-R2.5 - Retirement"/>
    <m/>
    <x v="1"/>
    <n v="2048"/>
    <b v="0"/>
  </r>
  <r>
    <x v="4"/>
    <s v="0231"/>
    <n v="0"/>
    <n v="0"/>
    <n v="2039"/>
    <n v="1991"/>
    <n v="-1123.02"/>
    <n v="0"/>
    <s v="40-R2.5 - Retirement"/>
    <m/>
    <x v="1"/>
    <n v="2048"/>
    <b v="0"/>
  </r>
  <r>
    <x v="4"/>
    <s v="0231"/>
    <n v="0"/>
    <n v="0"/>
    <n v="2039"/>
    <n v="2000"/>
    <n v="-102.31"/>
    <n v="0"/>
    <s v="40-R2.5 - Retirement"/>
    <m/>
    <x v="1"/>
    <n v="2048"/>
    <b v="0"/>
  </r>
  <r>
    <x v="4"/>
    <s v="0231"/>
    <n v="0"/>
    <n v="0"/>
    <n v="2039"/>
    <n v="2010"/>
    <n v="-167.45"/>
    <n v="0"/>
    <s v="40-R2.5 - Retirement"/>
    <m/>
    <x v="1"/>
    <n v="2048"/>
    <b v="0"/>
  </r>
  <r>
    <x v="4"/>
    <s v="0231"/>
    <n v="0"/>
    <n v="0"/>
    <n v="2040"/>
    <n v="1978"/>
    <n v="-2276.08"/>
    <n v="0"/>
    <s v="40-R2.5 - Retirement"/>
    <m/>
    <x v="1"/>
    <n v="2048"/>
    <b v="0"/>
  </r>
  <r>
    <x v="4"/>
    <s v="0231"/>
    <n v="0"/>
    <n v="0"/>
    <n v="2040"/>
    <n v="1980"/>
    <n v="-210.32"/>
    <n v="0"/>
    <s v="40-R2.5 - Retirement"/>
    <m/>
    <x v="1"/>
    <n v="2048"/>
    <b v="0"/>
  </r>
  <r>
    <x v="4"/>
    <s v="0231"/>
    <n v="0"/>
    <n v="0"/>
    <n v="2040"/>
    <n v="1981"/>
    <n v="-94.15"/>
    <n v="0"/>
    <s v="40-R2.5 - Retirement"/>
    <m/>
    <x v="1"/>
    <n v="2048"/>
    <b v="0"/>
  </r>
  <r>
    <x v="4"/>
    <s v="0231"/>
    <n v="0"/>
    <n v="0"/>
    <n v="2040"/>
    <n v="1982"/>
    <n v="-103.27"/>
    <n v="0"/>
    <s v="40-R2.5 - Retirement"/>
    <m/>
    <x v="1"/>
    <n v="2048"/>
    <b v="0"/>
  </r>
  <r>
    <x v="4"/>
    <s v="0231"/>
    <n v="0"/>
    <n v="0"/>
    <n v="2040"/>
    <n v="1983"/>
    <n v="-18.79"/>
    <n v="0"/>
    <s v="40-R2.5 - Retirement"/>
    <m/>
    <x v="1"/>
    <n v="2048"/>
    <b v="0"/>
  </r>
  <r>
    <x v="4"/>
    <s v="0231"/>
    <n v="0"/>
    <n v="0"/>
    <n v="2040"/>
    <n v="1987"/>
    <n v="-105.86"/>
    <n v="0"/>
    <s v="40-R2.5 - Retirement"/>
    <m/>
    <x v="1"/>
    <n v="2048"/>
    <b v="0"/>
  </r>
  <r>
    <x v="4"/>
    <s v="0231"/>
    <n v="0"/>
    <n v="0"/>
    <n v="2040"/>
    <n v="1991"/>
    <n v="-1074.6300000000001"/>
    <n v="0"/>
    <s v="40-R2.5 - Retirement"/>
    <m/>
    <x v="1"/>
    <n v="2048"/>
    <b v="0"/>
  </r>
  <r>
    <x v="4"/>
    <s v="0231"/>
    <n v="0"/>
    <n v="0"/>
    <n v="2040"/>
    <n v="2000"/>
    <n v="-105.96"/>
    <n v="0"/>
    <s v="40-R2.5 - Retirement"/>
    <m/>
    <x v="1"/>
    <n v="2048"/>
    <b v="0"/>
  </r>
  <r>
    <x v="4"/>
    <s v="0231"/>
    <n v="0"/>
    <n v="0"/>
    <n v="2040"/>
    <n v="2010"/>
    <n v="-179.11"/>
    <n v="0"/>
    <s v="40-R2.5 - Retirement"/>
    <m/>
    <x v="1"/>
    <n v="2048"/>
    <b v="0"/>
  </r>
  <r>
    <x v="4"/>
    <s v="0231"/>
    <n v="0"/>
    <n v="0"/>
    <n v="2041"/>
    <n v="1978"/>
    <n v="-1881.7"/>
    <n v="0"/>
    <s v="40-R2.5 - Retirement"/>
    <m/>
    <x v="1"/>
    <n v="2048"/>
    <b v="0"/>
  </r>
  <r>
    <x v="4"/>
    <s v="0231"/>
    <n v="0"/>
    <n v="0"/>
    <n v="2041"/>
    <n v="1980"/>
    <n v="-178.94"/>
    <n v="0"/>
    <s v="40-R2.5 - Retirement"/>
    <m/>
    <x v="1"/>
    <n v="2048"/>
    <b v="0"/>
  </r>
  <r>
    <x v="4"/>
    <s v="0231"/>
    <n v="0"/>
    <n v="0"/>
    <n v="2041"/>
    <n v="1981"/>
    <n v="-81.13"/>
    <n v="0"/>
    <s v="40-R2.5 - Retirement"/>
    <m/>
    <x v="1"/>
    <n v="2048"/>
    <b v="0"/>
  </r>
  <r>
    <x v="4"/>
    <s v="0231"/>
    <n v="0"/>
    <n v="0"/>
    <n v="2041"/>
    <n v="1982"/>
    <n v="-89.98"/>
    <n v="0"/>
    <s v="40-R2.5 - Retirement"/>
    <m/>
    <x v="1"/>
    <n v="2048"/>
    <b v="0"/>
  </r>
  <r>
    <x v="4"/>
    <s v="0231"/>
    <n v="0"/>
    <n v="0"/>
    <n v="2041"/>
    <n v="1983"/>
    <n v="-16.54"/>
    <n v="0"/>
    <s v="40-R2.5 - Retirement"/>
    <m/>
    <x v="1"/>
    <n v="2048"/>
    <b v="0"/>
  </r>
  <r>
    <x v="4"/>
    <s v="0231"/>
    <n v="0"/>
    <n v="0"/>
    <n v="2041"/>
    <n v="1987"/>
    <n v="-96.52"/>
    <n v="0"/>
    <s v="40-R2.5 - Retirement"/>
    <m/>
    <x v="1"/>
    <n v="2048"/>
    <b v="0"/>
  </r>
  <r>
    <x v="4"/>
    <s v="0231"/>
    <n v="0"/>
    <n v="0"/>
    <n v="2041"/>
    <n v="1991"/>
    <n v="-1017.79"/>
    <n v="0"/>
    <s v="40-R2.5 - Retirement"/>
    <m/>
    <x v="1"/>
    <n v="2048"/>
    <b v="0"/>
  </r>
  <r>
    <x v="4"/>
    <s v="0231"/>
    <n v="0"/>
    <n v="0"/>
    <n v="2041"/>
    <n v="2000"/>
    <n v="-109.01"/>
    <n v="0"/>
    <s v="40-R2.5 - Retirement"/>
    <m/>
    <x v="1"/>
    <n v="2048"/>
    <b v="0"/>
  </r>
  <r>
    <x v="4"/>
    <s v="0231"/>
    <n v="0"/>
    <n v="0"/>
    <n v="2041"/>
    <n v="2010"/>
    <n v="-191.32"/>
    <n v="0"/>
    <s v="40-R2.5 - Retirement"/>
    <m/>
    <x v="1"/>
    <n v="2048"/>
    <b v="0"/>
  </r>
  <r>
    <x v="4"/>
    <s v="0231"/>
    <n v="0"/>
    <n v="0"/>
    <n v="2042"/>
    <n v="1978"/>
    <n v="-1533.18"/>
    <n v="0"/>
    <s v="40-R2.5 - Retirement"/>
    <m/>
    <x v="1"/>
    <n v="2048"/>
    <b v="0"/>
  </r>
  <r>
    <x v="4"/>
    <s v="0231"/>
    <n v="0"/>
    <n v="0"/>
    <n v="2042"/>
    <n v="1980"/>
    <n v="-150.16999999999999"/>
    <n v="0"/>
    <s v="40-R2.5 - Retirement"/>
    <m/>
    <x v="1"/>
    <n v="2048"/>
    <b v="0"/>
  </r>
  <r>
    <x v="4"/>
    <s v="0231"/>
    <n v="0"/>
    <n v="0"/>
    <n v="2042"/>
    <n v="1981"/>
    <n v="-69.03"/>
    <n v="0"/>
    <s v="40-R2.5 - Retirement"/>
    <m/>
    <x v="1"/>
    <n v="2048"/>
    <b v="0"/>
  </r>
  <r>
    <x v="4"/>
    <s v="0231"/>
    <n v="0"/>
    <n v="0"/>
    <n v="2042"/>
    <n v="1982"/>
    <n v="-77.540000000000006"/>
    <n v="0"/>
    <s v="40-R2.5 - Retirement"/>
    <m/>
    <x v="1"/>
    <n v="2048"/>
    <b v="0"/>
  </r>
  <r>
    <x v="4"/>
    <s v="0231"/>
    <n v="0"/>
    <n v="0"/>
    <n v="2042"/>
    <n v="1983"/>
    <n v="-14.42"/>
    <n v="0"/>
    <s v="40-R2.5 - Retirement"/>
    <m/>
    <x v="1"/>
    <n v="2048"/>
    <b v="0"/>
  </r>
  <r>
    <x v="4"/>
    <s v="0231"/>
    <n v="0"/>
    <n v="0"/>
    <n v="2042"/>
    <n v="1987"/>
    <n v="-87.22"/>
    <n v="0"/>
    <s v="40-R2.5 - Retirement"/>
    <m/>
    <x v="1"/>
    <n v="2048"/>
    <b v="0"/>
  </r>
  <r>
    <x v="4"/>
    <s v="0231"/>
    <n v="0"/>
    <n v="0"/>
    <n v="2042"/>
    <n v="1991"/>
    <n v="-954.37"/>
    <n v="0"/>
    <s v="40-R2.5 - Retirement"/>
    <m/>
    <x v="1"/>
    <n v="2048"/>
    <b v="0"/>
  </r>
  <r>
    <x v="4"/>
    <s v="0231"/>
    <n v="0"/>
    <n v="0"/>
    <n v="2042"/>
    <n v="2000"/>
    <n v="-111.35"/>
    <n v="0"/>
    <s v="40-R2.5 - Retirement"/>
    <m/>
    <x v="1"/>
    <n v="2048"/>
    <b v="0"/>
  </r>
  <r>
    <x v="4"/>
    <s v="0231"/>
    <n v="0"/>
    <n v="0"/>
    <n v="2042"/>
    <n v="2010"/>
    <n v="-204.03"/>
    <n v="0"/>
    <s v="40-R2.5 - Retirement"/>
    <m/>
    <x v="1"/>
    <n v="2048"/>
    <b v="0"/>
  </r>
  <r>
    <x v="4"/>
    <s v="0231"/>
    <n v="0"/>
    <n v="0"/>
    <n v="2043"/>
    <n v="1978"/>
    <n v="-1232.24"/>
    <n v="0"/>
    <s v="40-R2.5 - Retirement"/>
    <m/>
    <x v="1"/>
    <n v="2048"/>
    <b v="0"/>
  </r>
  <r>
    <x v="4"/>
    <s v="0231"/>
    <n v="0"/>
    <n v="0"/>
    <n v="2043"/>
    <n v="1980"/>
    <n v="-124.14"/>
    <n v="0"/>
    <s v="40-R2.5 - Retirement"/>
    <m/>
    <x v="1"/>
    <n v="2048"/>
    <b v="0"/>
  </r>
  <r>
    <x v="4"/>
    <s v="0231"/>
    <n v="0"/>
    <n v="0"/>
    <n v="2043"/>
    <n v="1981"/>
    <n v="-57.93"/>
    <n v="0"/>
    <s v="40-R2.5 - Retirement"/>
    <m/>
    <x v="1"/>
    <n v="2048"/>
    <b v="0"/>
  </r>
  <r>
    <x v="4"/>
    <s v="0231"/>
    <n v="0"/>
    <n v="0"/>
    <n v="2043"/>
    <n v="1982"/>
    <n v="-65.97"/>
    <n v="0"/>
    <s v="40-R2.5 - Retirement"/>
    <m/>
    <x v="1"/>
    <n v="2048"/>
    <b v="0"/>
  </r>
  <r>
    <x v="4"/>
    <s v="0231"/>
    <n v="0"/>
    <n v="0"/>
    <n v="2043"/>
    <n v="1983"/>
    <n v="-12.42"/>
    <n v="0"/>
    <s v="40-R2.5 - Retirement"/>
    <m/>
    <x v="1"/>
    <n v="2048"/>
    <b v="0"/>
  </r>
  <r>
    <x v="4"/>
    <s v="0231"/>
    <n v="0"/>
    <n v="0"/>
    <n v="2043"/>
    <n v="1987"/>
    <n v="-78.150000000000006"/>
    <n v="0"/>
    <s v="40-R2.5 - Retirement"/>
    <m/>
    <x v="1"/>
    <n v="2048"/>
    <b v="0"/>
  </r>
  <r>
    <x v="4"/>
    <s v="0231"/>
    <n v="0"/>
    <n v="0"/>
    <n v="2043"/>
    <n v="1991"/>
    <n v="-886.24"/>
    <n v="0"/>
    <s v="40-R2.5 - Retirement"/>
    <m/>
    <x v="1"/>
    <n v="2048"/>
    <b v="0"/>
  </r>
  <r>
    <x v="4"/>
    <s v="0231"/>
    <n v="0"/>
    <n v="0"/>
    <n v="2043"/>
    <n v="2000"/>
    <n v="-112.84"/>
    <n v="0"/>
    <s v="40-R2.5 - Retirement"/>
    <m/>
    <x v="1"/>
    <n v="2048"/>
    <b v="0"/>
  </r>
  <r>
    <x v="4"/>
    <s v="0231"/>
    <n v="0"/>
    <n v="0"/>
    <n v="2043"/>
    <n v="2010"/>
    <n v="-217.18"/>
    <n v="0"/>
    <s v="40-R2.5 - Retirement"/>
    <m/>
    <x v="1"/>
    <n v="2048"/>
    <b v="0"/>
  </r>
  <r>
    <x v="4"/>
    <s v="0231"/>
    <n v="0"/>
    <n v="0"/>
    <n v="2044"/>
    <n v="1978"/>
    <n v="-980.27"/>
    <n v="0"/>
    <s v="40-R2.5 - Retirement"/>
    <m/>
    <x v="1"/>
    <n v="2048"/>
    <b v="0"/>
  </r>
  <r>
    <x v="4"/>
    <s v="0231"/>
    <n v="0"/>
    <n v="0"/>
    <n v="2044"/>
    <n v="1980"/>
    <n v="-101.15"/>
    <n v="0"/>
    <s v="40-R2.5 - Retirement"/>
    <m/>
    <x v="1"/>
    <n v="2048"/>
    <b v="0"/>
  </r>
  <r>
    <x v="4"/>
    <s v="0231"/>
    <n v="0"/>
    <n v="0"/>
    <n v="2044"/>
    <n v="1981"/>
    <n v="-47.89"/>
    <n v="0"/>
    <s v="40-R2.5 - Retirement"/>
    <m/>
    <x v="1"/>
    <n v="2048"/>
    <b v="0"/>
  </r>
  <r>
    <x v="4"/>
    <s v="0231"/>
    <n v="0"/>
    <n v="0"/>
    <n v="2044"/>
    <n v="1982"/>
    <n v="-55.36"/>
    <n v="0"/>
    <s v="40-R2.5 - Retirement"/>
    <m/>
    <x v="1"/>
    <n v="2048"/>
    <b v="0"/>
  </r>
  <r>
    <x v="4"/>
    <s v="0231"/>
    <n v="0"/>
    <n v="0"/>
    <n v="2044"/>
    <n v="1983"/>
    <n v="-10.57"/>
    <n v="0"/>
    <s v="40-R2.5 - Retirement"/>
    <m/>
    <x v="1"/>
    <n v="2048"/>
    <b v="0"/>
  </r>
  <r>
    <x v="4"/>
    <s v="0231"/>
    <n v="0"/>
    <n v="0"/>
    <n v="2044"/>
    <n v="1987"/>
    <n v="-69.42"/>
    <n v="0"/>
    <s v="40-R2.5 - Retirement"/>
    <m/>
    <x v="1"/>
    <n v="2048"/>
    <b v="0"/>
  </r>
  <r>
    <x v="4"/>
    <s v="0231"/>
    <n v="0"/>
    <n v="0"/>
    <n v="2044"/>
    <n v="1991"/>
    <n v="-815.06"/>
    <n v="0"/>
    <s v="40-R2.5 - Retirement"/>
    <m/>
    <x v="1"/>
    <n v="2048"/>
    <b v="0"/>
  </r>
  <r>
    <x v="4"/>
    <s v="0231"/>
    <n v="0"/>
    <n v="0"/>
    <n v="2044"/>
    <n v="2000"/>
    <n v="-113.38"/>
    <n v="0"/>
    <s v="40-R2.5 - Retirement"/>
    <m/>
    <x v="1"/>
    <n v="2048"/>
    <b v="0"/>
  </r>
  <r>
    <x v="4"/>
    <s v="0231"/>
    <n v="0"/>
    <n v="0"/>
    <n v="2044"/>
    <n v="2010"/>
    <n v="-230.65"/>
    <n v="0"/>
    <s v="40-R2.5 - Retirement"/>
    <m/>
    <x v="1"/>
    <n v="2048"/>
    <b v="0"/>
  </r>
  <r>
    <x v="4"/>
    <s v="0231"/>
    <n v="0"/>
    <n v="0"/>
    <n v="2045"/>
    <n v="1978"/>
    <n v="-773.52"/>
    <n v="0"/>
    <s v="40-R2.5 - Retirement"/>
    <m/>
    <x v="1"/>
    <n v="2048"/>
    <b v="0"/>
  </r>
  <r>
    <x v="4"/>
    <s v="0231"/>
    <n v="0"/>
    <n v="0"/>
    <n v="2045"/>
    <n v="1980"/>
    <n v="-81.3"/>
    <n v="0"/>
    <s v="40-R2.5 - Retirement"/>
    <m/>
    <x v="1"/>
    <n v="2048"/>
    <b v="0"/>
  </r>
  <r>
    <x v="4"/>
    <s v="0231"/>
    <n v="0"/>
    <n v="0"/>
    <n v="2045"/>
    <n v="1981"/>
    <n v="-39.020000000000003"/>
    <n v="0"/>
    <s v="40-R2.5 - Retirement"/>
    <m/>
    <x v="1"/>
    <n v="2048"/>
    <b v="0"/>
  </r>
  <r>
    <x v="4"/>
    <s v="0231"/>
    <n v="0"/>
    <n v="0"/>
    <n v="2045"/>
    <n v="1982"/>
    <n v="-45.77"/>
    <n v="0"/>
    <s v="40-R2.5 - Retirement"/>
    <m/>
    <x v="1"/>
    <n v="2048"/>
    <b v="0"/>
  </r>
  <r>
    <x v="4"/>
    <s v="0231"/>
    <n v="0"/>
    <n v="0"/>
    <n v="2045"/>
    <n v="1983"/>
    <n v="-8.8699999999999992"/>
    <n v="0"/>
    <s v="40-R2.5 - Retirement"/>
    <m/>
    <x v="1"/>
    <n v="2048"/>
    <b v="0"/>
  </r>
  <r>
    <x v="4"/>
    <s v="0231"/>
    <n v="0"/>
    <n v="0"/>
    <n v="2045"/>
    <n v="1987"/>
    <n v="-61.1"/>
    <n v="0"/>
    <s v="40-R2.5 - Retirement"/>
    <m/>
    <x v="1"/>
    <n v="2048"/>
    <b v="0"/>
  </r>
  <r>
    <x v="4"/>
    <s v="0231"/>
    <n v="0"/>
    <n v="0"/>
    <n v="2045"/>
    <n v="1991"/>
    <n v="-743.08"/>
    <n v="0"/>
    <s v="40-R2.5 - Retirement"/>
    <m/>
    <x v="1"/>
    <n v="2048"/>
    <b v="0"/>
  </r>
  <r>
    <x v="4"/>
    <s v="0231"/>
    <n v="0"/>
    <n v="0"/>
    <n v="2045"/>
    <n v="2000"/>
    <n v="-112.9"/>
    <n v="0"/>
    <s v="40-R2.5 - Retirement"/>
    <m/>
    <x v="1"/>
    <n v="2048"/>
    <b v="0"/>
  </r>
  <r>
    <x v="4"/>
    <s v="0231"/>
    <n v="0"/>
    <n v="0"/>
    <n v="2045"/>
    <n v="2010"/>
    <n v="-244.3"/>
    <n v="0"/>
    <s v="40-R2.5 - Retirement"/>
    <m/>
    <x v="1"/>
    <n v="2048"/>
    <b v="0"/>
  </r>
  <r>
    <x v="4"/>
    <s v="0231"/>
    <n v="0"/>
    <n v="0"/>
    <n v="2046"/>
    <n v="1978"/>
    <n v="-601.74"/>
    <n v="0"/>
    <s v="40-R2.5 - Retirement"/>
    <m/>
    <x v="1"/>
    <n v="2048"/>
    <b v="0"/>
  </r>
  <r>
    <x v="4"/>
    <s v="0231"/>
    <n v="0"/>
    <n v="0"/>
    <n v="2046"/>
    <n v="1980"/>
    <n v="-64.67"/>
    <n v="0"/>
    <s v="40-R2.5 - Retirement"/>
    <m/>
    <x v="1"/>
    <n v="2048"/>
    <b v="0"/>
  </r>
  <r>
    <x v="4"/>
    <s v="0231"/>
    <n v="0"/>
    <n v="0"/>
    <n v="2046"/>
    <n v="1981"/>
    <n v="-31.36"/>
    <n v="0"/>
    <s v="40-R2.5 - Retirement"/>
    <m/>
    <x v="1"/>
    <n v="2048"/>
    <b v="0"/>
  </r>
  <r>
    <x v="4"/>
    <s v="0231"/>
    <n v="0"/>
    <n v="0"/>
    <n v="2046"/>
    <n v="1982"/>
    <n v="-37.29"/>
    <n v="0"/>
    <s v="40-R2.5 - Retirement"/>
    <m/>
    <x v="1"/>
    <n v="2048"/>
    <b v="0"/>
  </r>
  <r>
    <x v="4"/>
    <s v="0231"/>
    <n v="0"/>
    <n v="0"/>
    <n v="2046"/>
    <n v="1983"/>
    <n v="-7.33"/>
    <n v="0"/>
    <s v="40-R2.5 - Retirement"/>
    <m/>
    <x v="1"/>
    <n v="2048"/>
    <b v="0"/>
  </r>
  <r>
    <x v="4"/>
    <s v="0231"/>
    <n v="0"/>
    <n v="0"/>
    <n v="2046"/>
    <n v="1987"/>
    <n v="-53.24"/>
    <n v="0"/>
    <s v="40-R2.5 - Retirement"/>
    <m/>
    <x v="1"/>
    <n v="2048"/>
    <b v="0"/>
  </r>
  <r>
    <x v="4"/>
    <s v="0231"/>
    <n v="0"/>
    <n v="0"/>
    <n v="2046"/>
    <n v="1991"/>
    <n v="-671.52"/>
    <n v="0"/>
    <s v="40-R2.5 - Retirement"/>
    <m/>
    <x v="1"/>
    <n v="2048"/>
    <b v="0"/>
  </r>
  <r>
    <x v="4"/>
    <s v="0231"/>
    <n v="0"/>
    <n v="0"/>
    <n v="2046"/>
    <n v="2000"/>
    <n v="-111.34"/>
    <n v="0"/>
    <s v="40-R2.5 - Retirement"/>
    <m/>
    <x v="1"/>
    <n v="2048"/>
    <b v="0"/>
  </r>
  <r>
    <x v="4"/>
    <s v="0231"/>
    <n v="0"/>
    <n v="0"/>
    <n v="2046"/>
    <n v="2010"/>
    <n v="-257.92"/>
    <n v="0"/>
    <s v="40-R2.5 - Retirement"/>
    <m/>
    <x v="1"/>
    <n v="2048"/>
    <b v="0"/>
  </r>
  <r>
    <x v="4"/>
    <s v="0231"/>
    <n v="0"/>
    <n v="0"/>
    <n v="2047"/>
    <n v="1978"/>
    <n v="-448.02"/>
    <n v="0"/>
    <s v="40-R2.5 - Retirement"/>
    <m/>
    <x v="1"/>
    <n v="2048"/>
    <b v="0"/>
  </r>
  <r>
    <x v="4"/>
    <s v="0231"/>
    <n v="0"/>
    <n v="0"/>
    <n v="2047"/>
    <n v="1980"/>
    <n v="-51.04"/>
    <n v="0"/>
    <s v="40-R2.5 - Retirement"/>
    <m/>
    <x v="1"/>
    <n v="2048"/>
    <b v="0"/>
  </r>
  <r>
    <x v="4"/>
    <s v="0231"/>
    <n v="0"/>
    <n v="0"/>
    <n v="2047"/>
    <n v="1981"/>
    <n v="-24.95"/>
    <n v="0"/>
    <s v="40-R2.5 - Retirement"/>
    <m/>
    <x v="1"/>
    <n v="2048"/>
    <b v="0"/>
  </r>
  <r>
    <x v="4"/>
    <s v="0231"/>
    <n v="0"/>
    <n v="0"/>
    <n v="2047"/>
    <n v="1982"/>
    <n v="-29.97"/>
    <n v="0"/>
    <s v="40-R2.5 - Retirement"/>
    <m/>
    <x v="1"/>
    <n v="2048"/>
    <b v="0"/>
  </r>
  <r>
    <x v="4"/>
    <s v="0231"/>
    <n v="0"/>
    <n v="0"/>
    <n v="2047"/>
    <n v="1983"/>
    <n v="-5.97"/>
    <n v="0"/>
    <s v="40-R2.5 - Retirement"/>
    <m/>
    <x v="1"/>
    <n v="2048"/>
    <b v="0"/>
  </r>
  <r>
    <x v="4"/>
    <s v="0231"/>
    <n v="0"/>
    <n v="0"/>
    <n v="2047"/>
    <n v="1987"/>
    <n v="-45.88"/>
    <n v="0"/>
    <s v="40-R2.5 - Retirement"/>
    <m/>
    <x v="1"/>
    <n v="2048"/>
    <b v="0"/>
  </r>
  <r>
    <x v="4"/>
    <s v="0231"/>
    <n v="0"/>
    <n v="0"/>
    <n v="2047"/>
    <n v="1991"/>
    <n v="-601.69000000000005"/>
    <n v="0"/>
    <s v="40-R2.5 - Retirement"/>
    <m/>
    <x v="1"/>
    <n v="2048"/>
    <b v="0"/>
  </r>
  <r>
    <x v="4"/>
    <s v="0231"/>
    <n v="0"/>
    <n v="0"/>
    <n v="2047"/>
    <n v="2000"/>
    <n v="-108.74"/>
    <n v="0"/>
    <s v="40-R2.5 - Retirement"/>
    <m/>
    <x v="1"/>
    <n v="2048"/>
    <b v="0"/>
  </r>
  <r>
    <x v="4"/>
    <s v="0231"/>
    <n v="0"/>
    <n v="0"/>
    <n v="2047"/>
    <n v="2010"/>
    <n v="-271.27"/>
    <n v="0"/>
    <s v="40-R2.5 - Retirement"/>
    <m/>
    <x v="1"/>
    <n v="2048"/>
    <b v="0"/>
  </r>
  <r>
    <x v="4"/>
    <s v="0231"/>
    <n v="0"/>
    <n v="0"/>
    <n v="2048"/>
    <n v="1978"/>
    <n v="-638.62"/>
    <n v="0"/>
    <s v="40-R2.5 - Retirement"/>
    <m/>
    <x v="1"/>
    <n v="2048"/>
    <b v="1"/>
  </r>
  <r>
    <x v="4"/>
    <s v="0231"/>
    <n v="0"/>
    <n v="0"/>
    <n v="2048"/>
    <n v="1980"/>
    <n v="-111.39"/>
    <n v="0"/>
    <s v="40-R2.5 - Retirement"/>
    <m/>
    <x v="1"/>
    <n v="2048"/>
    <b v="1"/>
  </r>
  <r>
    <x v="4"/>
    <s v="0231"/>
    <n v="0"/>
    <n v="0"/>
    <n v="2048"/>
    <n v="1981"/>
    <n v="-62.66"/>
    <n v="0"/>
    <s v="40-R2.5 - Retirement"/>
    <m/>
    <x v="1"/>
    <n v="2048"/>
    <b v="1"/>
  </r>
  <r>
    <x v="4"/>
    <s v="0231"/>
    <n v="0"/>
    <n v="0"/>
    <n v="2048"/>
    <n v="1982"/>
    <n v="-83.73"/>
    <n v="0"/>
    <s v="40-R2.5 - Retirement"/>
    <m/>
    <x v="1"/>
    <n v="2048"/>
    <b v="1"/>
  </r>
  <r>
    <x v="4"/>
    <s v="0231"/>
    <n v="0"/>
    <n v="0"/>
    <n v="2048"/>
    <n v="1983"/>
    <n v="-18.22"/>
    <n v="0"/>
    <s v="40-R2.5 - Retirement"/>
    <m/>
    <x v="1"/>
    <n v="2048"/>
    <b v="1"/>
  </r>
  <r>
    <x v="4"/>
    <s v="0231"/>
    <n v="0"/>
    <n v="0"/>
    <n v="2048"/>
    <n v="1987"/>
    <n v="-188.2"/>
    <n v="0"/>
    <s v="40-R2.5 - Retirement"/>
    <m/>
    <x v="1"/>
    <n v="2048"/>
    <b v="1"/>
  </r>
  <r>
    <x v="4"/>
    <s v="0231"/>
    <n v="0"/>
    <n v="0"/>
    <n v="2048"/>
    <n v="1991"/>
    <n v="-3217"/>
    <n v="0"/>
    <s v="40-R2.5 - Retirement"/>
    <m/>
    <x v="1"/>
    <n v="2048"/>
    <b v="1"/>
  </r>
  <r>
    <x v="4"/>
    <s v="0231"/>
    <n v="0"/>
    <n v="0"/>
    <n v="2048"/>
    <n v="2000"/>
    <n v="-1039.4100000000001"/>
    <n v="0"/>
    <s v="40-R2.5 - Retirement"/>
    <m/>
    <x v="1"/>
    <n v="2048"/>
    <b v="1"/>
  </r>
  <r>
    <x v="4"/>
    <s v="0231"/>
    <n v="0"/>
    <n v="0"/>
    <n v="2048"/>
    <n v="2010"/>
    <n v="-6146.3"/>
    <n v="0"/>
    <s v="40-R2.5 - Retirement"/>
    <m/>
    <x v="1"/>
    <n v="2048"/>
    <b v="1"/>
  </r>
  <r>
    <x v="4"/>
    <s v="0241"/>
    <n v="0"/>
    <n v="0"/>
    <n v="2011"/>
    <n v="1944"/>
    <n v="-87.03"/>
    <n v="0"/>
    <s v="40-R2.5 - Retirement"/>
    <m/>
    <x v="1"/>
    <n v="2052"/>
    <b v="0"/>
  </r>
  <r>
    <x v="4"/>
    <s v="0241"/>
    <n v="0"/>
    <n v="0"/>
    <n v="2011"/>
    <n v="1947"/>
    <n v="-335.16"/>
    <n v="0"/>
    <s v="40-R2.5 - Retirement"/>
    <m/>
    <x v="1"/>
    <n v="2052"/>
    <b v="0"/>
  </r>
  <r>
    <x v="4"/>
    <s v="0241"/>
    <n v="0"/>
    <n v="0"/>
    <n v="2011"/>
    <n v="1948"/>
    <n v="-369.63"/>
    <n v="0"/>
    <s v="40-R2.5 - Retirement"/>
    <m/>
    <x v="1"/>
    <n v="2052"/>
    <b v="0"/>
  </r>
  <r>
    <x v="4"/>
    <s v="0241"/>
    <n v="0"/>
    <n v="0"/>
    <n v="2011"/>
    <n v="1949"/>
    <n v="-3712.74"/>
    <n v="0"/>
    <s v="40-R2.5 - Retirement"/>
    <m/>
    <x v="1"/>
    <n v="2052"/>
    <b v="0"/>
  </r>
  <r>
    <x v="4"/>
    <s v="0241"/>
    <n v="0"/>
    <n v="0"/>
    <n v="2011"/>
    <n v="1950"/>
    <n v="-1812.67"/>
    <n v="0"/>
    <s v="40-R2.5 - Retirement"/>
    <m/>
    <x v="1"/>
    <n v="2052"/>
    <b v="0"/>
  </r>
  <r>
    <x v="4"/>
    <s v="0241"/>
    <n v="0"/>
    <n v="0"/>
    <n v="2011"/>
    <n v="1951"/>
    <n v="-21.75"/>
    <n v="0"/>
    <s v="40-R2.5 - Retirement"/>
    <m/>
    <x v="1"/>
    <n v="2052"/>
    <b v="0"/>
  </r>
  <r>
    <x v="4"/>
    <s v="0241"/>
    <n v="0"/>
    <n v="0"/>
    <n v="2011"/>
    <n v="1953"/>
    <n v="-21.39"/>
    <n v="0"/>
    <s v="40-R2.5 - Retirement"/>
    <m/>
    <x v="1"/>
    <n v="2052"/>
    <b v="0"/>
  </r>
  <r>
    <x v="4"/>
    <s v="0241"/>
    <n v="0"/>
    <n v="0"/>
    <n v="2011"/>
    <n v="1954"/>
    <n v="-116.63"/>
    <n v="0"/>
    <s v="40-R2.5 - Retirement"/>
    <m/>
    <x v="1"/>
    <n v="2052"/>
    <b v="0"/>
  </r>
  <r>
    <x v="4"/>
    <s v="0241"/>
    <n v="0"/>
    <n v="0"/>
    <n v="2011"/>
    <n v="1955"/>
    <n v="-1167.24"/>
    <n v="0"/>
    <s v="40-R2.5 - Retirement"/>
    <m/>
    <x v="1"/>
    <n v="2052"/>
    <b v="0"/>
  </r>
  <r>
    <x v="4"/>
    <s v="0241"/>
    <n v="0"/>
    <n v="0"/>
    <n v="2011"/>
    <n v="1956"/>
    <n v="-157.93"/>
    <n v="0"/>
    <s v="40-R2.5 - Retirement"/>
    <m/>
    <x v="1"/>
    <n v="2052"/>
    <b v="0"/>
  </r>
  <r>
    <x v="4"/>
    <s v="0241"/>
    <n v="0"/>
    <n v="0"/>
    <n v="2011"/>
    <n v="1957"/>
    <n v="-28.68"/>
    <n v="0"/>
    <s v="40-R2.5 - Retirement"/>
    <m/>
    <x v="1"/>
    <n v="2052"/>
    <b v="0"/>
  </r>
  <r>
    <x v="4"/>
    <s v="0241"/>
    <n v="0"/>
    <n v="0"/>
    <n v="2011"/>
    <n v="1960"/>
    <n v="-268.17"/>
    <n v="0"/>
    <s v="40-R2.5 - Retirement"/>
    <m/>
    <x v="1"/>
    <n v="2052"/>
    <b v="0"/>
  </r>
  <r>
    <x v="4"/>
    <s v="0241"/>
    <n v="0"/>
    <n v="0"/>
    <n v="2011"/>
    <n v="1961"/>
    <n v="-402.01"/>
    <n v="0"/>
    <s v="40-R2.5 - Retirement"/>
    <m/>
    <x v="1"/>
    <n v="2052"/>
    <b v="0"/>
  </r>
  <r>
    <x v="4"/>
    <s v="0241"/>
    <n v="0"/>
    <n v="0"/>
    <n v="2011"/>
    <n v="1963"/>
    <n v="-32.67"/>
    <n v="0"/>
    <s v="40-R2.5 - Retirement"/>
    <m/>
    <x v="1"/>
    <n v="2052"/>
    <b v="0"/>
  </r>
  <r>
    <x v="4"/>
    <s v="0241"/>
    <n v="0"/>
    <n v="0"/>
    <n v="2011"/>
    <n v="1964"/>
    <n v="-163.28"/>
    <n v="0"/>
    <s v="40-R2.5 - Retirement"/>
    <m/>
    <x v="1"/>
    <n v="2052"/>
    <b v="0"/>
  </r>
  <r>
    <x v="4"/>
    <s v="0241"/>
    <n v="0"/>
    <n v="0"/>
    <n v="2011"/>
    <n v="1965"/>
    <n v="-708.39"/>
    <n v="0"/>
    <s v="40-R2.5 - Retirement"/>
    <m/>
    <x v="1"/>
    <n v="2052"/>
    <b v="0"/>
  </r>
  <r>
    <x v="4"/>
    <s v="0241"/>
    <n v="0"/>
    <n v="0"/>
    <n v="2011"/>
    <n v="1966"/>
    <n v="-673.49"/>
    <n v="0"/>
    <s v="40-R2.5 - Retirement"/>
    <m/>
    <x v="1"/>
    <n v="2052"/>
    <b v="0"/>
  </r>
  <r>
    <x v="4"/>
    <s v="0241"/>
    <n v="0"/>
    <n v="0"/>
    <n v="2011"/>
    <n v="1967"/>
    <n v="-758.06"/>
    <n v="0"/>
    <s v="40-R2.5 - Retirement"/>
    <m/>
    <x v="1"/>
    <n v="2052"/>
    <b v="0"/>
  </r>
  <r>
    <x v="4"/>
    <s v="0241"/>
    <n v="0"/>
    <n v="0"/>
    <n v="2011"/>
    <n v="1968"/>
    <n v="-112.87"/>
    <n v="0"/>
    <s v="40-R2.5 - Retirement"/>
    <m/>
    <x v="1"/>
    <n v="2052"/>
    <b v="0"/>
  </r>
  <r>
    <x v="4"/>
    <s v="0241"/>
    <n v="0"/>
    <n v="0"/>
    <n v="2011"/>
    <n v="1969"/>
    <n v="-43.55"/>
    <n v="0"/>
    <s v="40-R2.5 - Retirement"/>
    <m/>
    <x v="1"/>
    <n v="2052"/>
    <b v="0"/>
  </r>
  <r>
    <x v="4"/>
    <s v="0241"/>
    <n v="0"/>
    <n v="0"/>
    <n v="2011"/>
    <n v="1970"/>
    <n v="-196.1"/>
    <n v="0"/>
    <s v="40-R2.5 - Retirement"/>
    <m/>
    <x v="1"/>
    <n v="2052"/>
    <b v="0"/>
  </r>
  <r>
    <x v="4"/>
    <s v="0241"/>
    <n v="0"/>
    <n v="0"/>
    <n v="2011"/>
    <n v="1971"/>
    <n v="-221.22"/>
    <n v="0"/>
    <s v="40-R2.5 - Retirement"/>
    <m/>
    <x v="1"/>
    <n v="2052"/>
    <b v="0"/>
  </r>
  <r>
    <x v="4"/>
    <s v="0241"/>
    <n v="0"/>
    <n v="0"/>
    <n v="2011"/>
    <n v="1972"/>
    <n v="-96.09"/>
    <n v="0"/>
    <s v="40-R2.5 - Retirement"/>
    <m/>
    <x v="1"/>
    <n v="2052"/>
    <b v="0"/>
  </r>
  <r>
    <x v="4"/>
    <s v="0241"/>
    <n v="0"/>
    <n v="0"/>
    <n v="2011"/>
    <n v="1973"/>
    <n v="-51.16"/>
    <n v="0"/>
    <s v="40-R2.5 - Retirement"/>
    <m/>
    <x v="1"/>
    <n v="2052"/>
    <b v="0"/>
  </r>
  <r>
    <x v="4"/>
    <s v="0241"/>
    <n v="0"/>
    <n v="0"/>
    <n v="2011"/>
    <n v="1974"/>
    <n v="-57.11"/>
    <n v="0"/>
    <s v="40-R2.5 - Retirement"/>
    <m/>
    <x v="1"/>
    <n v="2052"/>
    <b v="0"/>
  </r>
  <r>
    <x v="4"/>
    <s v="0241"/>
    <n v="0"/>
    <n v="0"/>
    <n v="2011"/>
    <n v="1976"/>
    <n v="-886.44"/>
    <n v="0"/>
    <s v="40-R2.5 - Retirement"/>
    <m/>
    <x v="1"/>
    <n v="2052"/>
    <b v="0"/>
  </r>
  <r>
    <x v="4"/>
    <s v="0241"/>
    <n v="0"/>
    <n v="0"/>
    <n v="2011"/>
    <n v="1977"/>
    <n v="-365.28"/>
    <n v="0"/>
    <s v="40-R2.5 - Retirement"/>
    <m/>
    <x v="1"/>
    <n v="2052"/>
    <b v="0"/>
  </r>
  <r>
    <x v="4"/>
    <s v="0241"/>
    <n v="0"/>
    <n v="0"/>
    <n v="2011"/>
    <n v="1978"/>
    <n v="-78.650000000000006"/>
    <n v="0"/>
    <s v="40-R2.5 - Retirement"/>
    <m/>
    <x v="1"/>
    <n v="2052"/>
    <b v="0"/>
  </r>
  <r>
    <x v="4"/>
    <s v="0241"/>
    <n v="0"/>
    <n v="0"/>
    <n v="2011"/>
    <n v="1980"/>
    <n v="-86.45"/>
    <n v="0"/>
    <s v="40-R2.5 - Retirement"/>
    <m/>
    <x v="1"/>
    <n v="2052"/>
    <b v="0"/>
  </r>
  <r>
    <x v="4"/>
    <s v="0241"/>
    <n v="0"/>
    <n v="0"/>
    <n v="2011"/>
    <n v="1983"/>
    <n v="-237.17"/>
    <n v="0"/>
    <s v="40-R2.5 - Retirement"/>
    <m/>
    <x v="1"/>
    <n v="2052"/>
    <b v="0"/>
  </r>
  <r>
    <x v="4"/>
    <s v="0241"/>
    <n v="0"/>
    <n v="0"/>
    <n v="2011"/>
    <n v="1984"/>
    <n v="-2453.66"/>
    <n v="0"/>
    <s v="40-R2.5 - Retirement"/>
    <m/>
    <x v="1"/>
    <n v="2052"/>
    <b v="0"/>
  </r>
  <r>
    <x v="4"/>
    <s v="0241"/>
    <n v="0"/>
    <n v="0"/>
    <n v="2011"/>
    <n v="1985"/>
    <n v="-1408.62"/>
    <n v="0"/>
    <s v="40-R2.5 - Retirement"/>
    <m/>
    <x v="1"/>
    <n v="2052"/>
    <b v="0"/>
  </r>
  <r>
    <x v="4"/>
    <s v="0241"/>
    <n v="0"/>
    <n v="0"/>
    <n v="2011"/>
    <n v="1986"/>
    <n v="-2658.54"/>
    <n v="0"/>
    <s v="40-R2.5 - Retirement"/>
    <m/>
    <x v="1"/>
    <n v="2052"/>
    <b v="0"/>
  </r>
  <r>
    <x v="4"/>
    <s v="0241"/>
    <n v="0"/>
    <n v="0"/>
    <n v="2011"/>
    <n v="1987"/>
    <n v="-1675.72"/>
    <n v="0"/>
    <s v="40-R2.5 - Retirement"/>
    <m/>
    <x v="1"/>
    <n v="2052"/>
    <b v="0"/>
  </r>
  <r>
    <x v="4"/>
    <s v="0241"/>
    <n v="0"/>
    <n v="0"/>
    <n v="2011"/>
    <n v="1988"/>
    <n v="-1707.82"/>
    <n v="0"/>
    <s v="40-R2.5 - Retirement"/>
    <m/>
    <x v="1"/>
    <n v="2052"/>
    <b v="0"/>
  </r>
  <r>
    <x v="4"/>
    <s v="0241"/>
    <n v="0"/>
    <n v="0"/>
    <n v="2011"/>
    <n v="1989"/>
    <n v="-1027.4100000000001"/>
    <n v="0"/>
    <s v="40-R2.5 - Retirement"/>
    <m/>
    <x v="1"/>
    <n v="2052"/>
    <b v="0"/>
  </r>
  <r>
    <x v="4"/>
    <s v="0241"/>
    <n v="0"/>
    <n v="0"/>
    <n v="2011"/>
    <n v="1990"/>
    <n v="-338.54"/>
    <n v="0"/>
    <s v="40-R2.5 - Retirement"/>
    <m/>
    <x v="1"/>
    <n v="2052"/>
    <b v="0"/>
  </r>
  <r>
    <x v="4"/>
    <s v="0241"/>
    <n v="0"/>
    <n v="0"/>
    <n v="2011"/>
    <n v="1991"/>
    <n v="-7633.53"/>
    <n v="0"/>
    <s v="40-R2.5 - Retirement"/>
    <m/>
    <x v="1"/>
    <n v="2052"/>
    <b v="0"/>
  </r>
  <r>
    <x v="4"/>
    <s v="0241"/>
    <n v="0"/>
    <n v="0"/>
    <n v="2011"/>
    <n v="1992"/>
    <n v="-829.12"/>
    <n v="0"/>
    <s v="40-R2.5 - Retirement"/>
    <m/>
    <x v="1"/>
    <n v="2052"/>
    <b v="0"/>
  </r>
  <r>
    <x v="4"/>
    <s v="0241"/>
    <n v="0"/>
    <n v="0"/>
    <n v="2011"/>
    <n v="1993"/>
    <n v="-541.58000000000004"/>
    <n v="0"/>
    <s v="40-R2.5 - Retirement"/>
    <m/>
    <x v="1"/>
    <n v="2052"/>
    <b v="0"/>
  </r>
  <r>
    <x v="4"/>
    <s v="0241"/>
    <n v="0"/>
    <n v="0"/>
    <n v="2011"/>
    <n v="1994"/>
    <n v="-642.62"/>
    <n v="0"/>
    <s v="40-R2.5 - Retirement"/>
    <m/>
    <x v="1"/>
    <n v="2052"/>
    <b v="0"/>
  </r>
  <r>
    <x v="4"/>
    <s v="0241"/>
    <n v="0"/>
    <n v="0"/>
    <n v="2011"/>
    <n v="1995"/>
    <n v="-2496.48"/>
    <n v="0"/>
    <s v="40-R2.5 - Retirement"/>
    <m/>
    <x v="1"/>
    <n v="2052"/>
    <b v="0"/>
  </r>
  <r>
    <x v="4"/>
    <s v="0241"/>
    <n v="0"/>
    <n v="0"/>
    <n v="2011"/>
    <n v="1996"/>
    <n v="-2508.46"/>
    <n v="0"/>
    <s v="40-R2.5 - Retirement"/>
    <m/>
    <x v="1"/>
    <n v="2052"/>
    <b v="0"/>
  </r>
  <r>
    <x v="4"/>
    <s v="0241"/>
    <n v="0"/>
    <n v="0"/>
    <n v="2011"/>
    <n v="1997"/>
    <n v="-1288.1400000000001"/>
    <n v="0"/>
    <s v="40-R2.5 - Retirement"/>
    <m/>
    <x v="1"/>
    <n v="2052"/>
    <b v="0"/>
  </r>
  <r>
    <x v="4"/>
    <s v="0241"/>
    <n v="0"/>
    <n v="0"/>
    <n v="2011"/>
    <n v="1998"/>
    <n v="-45.56"/>
    <n v="0"/>
    <s v="40-R2.5 - Retirement"/>
    <m/>
    <x v="1"/>
    <n v="2052"/>
    <b v="0"/>
  </r>
  <r>
    <x v="4"/>
    <s v="0241"/>
    <n v="0"/>
    <n v="0"/>
    <n v="2011"/>
    <n v="1999"/>
    <n v="-2241.5100000000002"/>
    <n v="0"/>
    <s v="40-R2.5 - Retirement"/>
    <m/>
    <x v="1"/>
    <n v="2052"/>
    <b v="0"/>
  </r>
  <r>
    <x v="4"/>
    <s v="0241"/>
    <n v="0"/>
    <n v="0"/>
    <n v="2011"/>
    <n v="2001"/>
    <n v="-1058.99"/>
    <n v="0"/>
    <s v="40-R2.5 - Retirement"/>
    <m/>
    <x v="1"/>
    <n v="2052"/>
    <b v="0"/>
  </r>
  <r>
    <x v="4"/>
    <s v="0241"/>
    <n v="0"/>
    <n v="0"/>
    <n v="2011"/>
    <n v="2002"/>
    <n v="-2.36"/>
    <n v="0"/>
    <s v="40-R2.5 - Retirement"/>
    <m/>
    <x v="1"/>
    <n v="2052"/>
    <b v="0"/>
  </r>
  <r>
    <x v="4"/>
    <s v="0241"/>
    <n v="0"/>
    <n v="0"/>
    <n v="2011"/>
    <n v="2003"/>
    <n v="-1396.61"/>
    <n v="0"/>
    <s v="40-R2.5 - Retirement"/>
    <m/>
    <x v="1"/>
    <n v="2052"/>
    <b v="0"/>
  </r>
  <r>
    <x v="4"/>
    <s v="0241"/>
    <n v="0"/>
    <n v="0"/>
    <n v="2011"/>
    <n v="2004"/>
    <n v="-1488.66"/>
    <n v="0"/>
    <s v="40-R2.5 - Retirement"/>
    <m/>
    <x v="1"/>
    <n v="2052"/>
    <b v="0"/>
  </r>
  <r>
    <x v="4"/>
    <s v="0241"/>
    <n v="0"/>
    <n v="0"/>
    <n v="2011"/>
    <n v="2005"/>
    <n v="-775.2"/>
    <n v="0"/>
    <s v="40-R2.5 - Retirement"/>
    <m/>
    <x v="1"/>
    <n v="2052"/>
    <b v="0"/>
  </r>
  <r>
    <x v="4"/>
    <s v="0241"/>
    <n v="0"/>
    <n v="0"/>
    <n v="2011"/>
    <n v="2006"/>
    <n v="-63.58"/>
    <n v="0"/>
    <s v="40-R2.5 - Retirement"/>
    <m/>
    <x v="1"/>
    <n v="2052"/>
    <b v="0"/>
  </r>
  <r>
    <x v="4"/>
    <s v="0241"/>
    <n v="0"/>
    <n v="0"/>
    <n v="2011"/>
    <n v="2007"/>
    <n v="-381.6"/>
    <n v="0"/>
    <s v="40-R2.5 - Retirement"/>
    <m/>
    <x v="1"/>
    <n v="2052"/>
    <b v="0"/>
  </r>
  <r>
    <x v="4"/>
    <s v="0241"/>
    <n v="0"/>
    <n v="0"/>
    <n v="2011"/>
    <n v="2008"/>
    <n v="-539.5"/>
    <n v="0"/>
    <s v="40-R2.5 - Retirement"/>
    <m/>
    <x v="1"/>
    <n v="2052"/>
    <b v="0"/>
  </r>
  <r>
    <x v="4"/>
    <s v="0241"/>
    <n v="0"/>
    <n v="0"/>
    <n v="2011"/>
    <n v="2009"/>
    <n v="-848.69"/>
    <n v="0"/>
    <s v="40-R2.5 - Retirement"/>
    <m/>
    <x v="1"/>
    <n v="2052"/>
    <b v="0"/>
  </r>
  <r>
    <x v="4"/>
    <s v="0241"/>
    <n v="0"/>
    <n v="0"/>
    <n v="2011"/>
    <n v="2010"/>
    <n v="-1356.97"/>
    <n v="0"/>
    <s v="40-R2.5 - Retirement"/>
    <m/>
    <x v="1"/>
    <n v="2052"/>
    <b v="0"/>
  </r>
  <r>
    <x v="4"/>
    <s v="0241"/>
    <n v="0"/>
    <n v="0"/>
    <n v="2012"/>
    <n v="1944"/>
    <n v="-67.709999999999994"/>
    <n v="0"/>
    <s v="40-R2.5 - Retirement"/>
    <m/>
    <x v="1"/>
    <n v="2052"/>
    <b v="0"/>
  </r>
  <r>
    <x v="4"/>
    <s v="0241"/>
    <n v="0"/>
    <n v="0"/>
    <n v="2012"/>
    <n v="1947"/>
    <n v="-269.37"/>
    <n v="0"/>
    <s v="40-R2.5 - Retirement"/>
    <m/>
    <x v="1"/>
    <n v="2052"/>
    <b v="0"/>
  </r>
  <r>
    <x v="4"/>
    <s v="0241"/>
    <n v="0"/>
    <n v="0"/>
    <n v="2012"/>
    <n v="1948"/>
    <n v="-301.17"/>
    <n v="0"/>
    <s v="40-R2.5 - Retirement"/>
    <m/>
    <x v="1"/>
    <n v="2052"/>
    <b v="0"/>
  </r>
  <r>
    <x v="4"/>
    <s v="0241"/>
    <n v="0"/>
    <n v="0"/>
    <n v="2012"/>
    <n v="1949"/>
    <n v="-3069.43"/>
    <n v="0"/>
    <s v="40-R2.5 - Retirement"/>
    <m/>
    <x v="1"/>
    <n v="2052"/>
    <b v="0"/>
  </r>
  <r>
    <x v="4"/>
    <s v="0241"/>
    <n v="0"/>
    <n v="0"/>
    <n v="2012"/>
    <n v="1950"/>
    <n v="-1521.14"/>
    <n v="0"/>
    <s v="40-R2.5 - Retirement"/>
    <m/>
    <x v="1"/>
    <n v="2052"/>
    <b v="0"/>
  </r>
  <r>
    <x v="4"/>
    <s v="0241"/>
    <n v="0"/>
    <n v="0"/>
    <n v="2012"/>
    <n v="1951"/>
    <n v="-18.510000000000002"/>
    <n v="0"/>
    <s v="40-R2.5 - Retirement"/>
    <m/>
    <x v="1"/>
    <n v="2052"/>
    <b v="0"/>
  </r>
  <r>
    <x v="4"/>
    <s v="0241"/>
    <n v="0"/>
    <n v="0"/>
    <n v="2012"/>
    <n v="1953"/>
    <n v="-18.64"/>
    <n v="0"/>
    <s v="40-R2.5 - Retirement"/>
    <m/>
    <x v="1"/>
    <n v="2052"/>
    <b v="0"/>
  </r>
  <r>
    <x v="4"/>
    <s v="0241"/>
    <n v="0"/>
    <n v="0"/>
    <n v="2012"/>
    <n v="1954"/>
    <n v="-102.65"/>
    <n v="0"/>
    <s v="40-R2.5 - Retirement"/>
    <m/>
    <x v="1"/>
    <n v="2052"/>
    <b v="0"/>
  </r>
  <r>
    <x v="4"/>
    <s v="0241"/>
    <n v="0"/>
    <n v="0"/>
    <n v="2012"/>
    <n v="1955"/>
    <n v="-1036.8"/>
    <n v="0"/>
    <s v="40-R2.5 - Retirement"/>
    <m/>
    <x v="1"/>
    <n v="2052"/>
    <b v="0"/>
  </r>
  <r>
    <x v="4"/>
    <s v="0241"/>
    <n v="0"/>
    <n v="0"/>
    <n v="2012"/>
    <n v="1956"/>
    <n v="-141.5"/>
    <n v="0"/>
    <s v="40-R2.5 - Retirement"/>
    <m/>
    <x v="1"/>
    <n v="2052"/>
    <b v="0"/>
  </r>
  <r>
    <x v="4"/>
    <s v="0241"/>
    <n v="0"/>
    <n v="0"/>
    <n v="2012"/>
    <n v="1957"/>
    <n v="-25.92"/>
    <n v="0"/>
    <s v="40-R2.5 - Retirement"/>
    <m/>
    <x v="1"/>
    <n v="2052"/>
    <b v="0"/>
  </r>
  <r>
    <x v="4"/>
    <s v="0241"/>
    <n v="0"/>
    <n v="0"/>
    <n v="2012"/>
    <n v="1960"/>
    <n v="-249.03"/>
    <n v="0"/>
    <s v="40-R2.5 - Retirement"/>
    <m/>
    <x v="1"/>
    <n v="2052"/>
    <b v="0"/>
  </r>
  <r>
    <x v="4"/>
    <s v="0241"/>
    <n v="0"/>
    <n v="0"/>
    <n v="2012"/>
    <n v="1961"/>
    <n v="-376.96"/>
    <n v="0"/>
    <s v="40-R2.5 - Retirement"/>
    <m/>
    <x v="1"/>
    <n v="2052"/>
    <b v="0"/>
  </r>
  <r>
    <x v="4"/>
    <s v="0241"/>
    <n v="0"/>
    <n v="0"/>
    <n v="2012"/>
    <n v="1963"/>
    <n v="-31.26"/>
    <n v="0"/>
    <s v="40-R2.5 - Retirement"/>
    <m/>
    <x v="1"/>
    <n v="2052"/>
    <b v="0"/>
  </r>
  <r>
    <x v="4"/>
    <s v="0241"/>
    <n v="0"/>
    <n v="0"/>
    <n v="2012"/>
    <n v="1964"/>
    <n v="-157.84"/>
    <n v="0"/>
    <s v="40-R2.5 - Retirement"/>
    <m/>
    <x v="1"/>
    <n v="2052"/>
    <b v="0"/>
  </r>
  <r>
    <x v="4"/>
    <s v="0241"/>
    <n v="0"/>
    <n v="0"/>
    <n v="2012"/>
    <n v="1965"/>
    <n v="-691.82"/>
    <n v="0"/>
    <s v="40-R2.5 - Retirement"/>
    <m/>
    <x v="1"/>
    <n v="2052"/>
    <b v="0"/>
  </r>
  <r>
    <x v="4"/>
    <s v="0241"/>
    <n v="0"/>
    <n v="0"/>
    <n v="2012"/>
    <n v="1966"/>
    <n v="-664.23"/>
    <n v="0"/>
    <s v="40-R2.5 - Retirement"/>
    <m/>
    <x v="1"/>
    <n v="2052"/>
    <b v="0"/>
  </r>
  <r>
    <x v="4"/>
    <s v="0241"/>
    <n v="0"/>
    <n v="0"/>
    <n v="2012"/>
    <n v="1967"/>
    <n v="-754.85"/>
    <n v="0"/>
    <s v="40-R2.5 - Retirement"/>
    <m/>
    <x v="1"/>
    <n v="2052"/>
    <b v="0"/>
  </r>
  <r>
    <x v="4"/>
    <s v="0241"/>
    <n v="0"/>
    <n v="0"/>
    <n v="2012"/>
    <n v="1968"/>
    <n v="-113.41"/>
    <n v="0"/>
    <s v="40-R2.5 - Retirement"/>
    <m/>
    <x v="1"/>
    <n v="2052"/>
    <b v="0"/>
  </r>
  <r>
    <x v="4"/>
    <s v="0241"/>
    <n v="0"/>
    <n v="0"/>
    <n v="2012"/>
    <n v="1969"/>
    <n v="-44.14"/>
    <n v="0"/>
    <s v="40-R2.5 - Retirement"/>
    <m/>
    <x v="1"/>
    <n v="2052"/>
    <b v="0"/>
  </r>
  <r>
    <x v="4"/>
    <s v="0241"/>
    <n v="0"/>
    <n v="0"/>
    <n v="2012"/>
    <n v="1970"/>
    <n v="-200.29"/>
    <n v="0"/>
    <s v="40-R2.5 - Retirement"/>
    <m/>
    <x v="1"/>
    <n v="2052"/>
    <b v="0"/>
  </r>
  <r>
    <x v="4"/>
    <s v="0241"/>
    <n v="0"/>
    <n v="0"/>
    <n v="2012"/>
    <n v="1971"/>
    <n v="-227.61"/>
    <n v="0"/>
    <s v="40-R2.5 - Retirement"/>
    <m/>
    <x v="1"/>
    <n v="2052"/>
    <b v="0"/>
  </r>
  <r>
    <x v="4"/>
    <s v="0241"/>
    <n v="0"/>
    <n v="0"/>
    <n v="2012"/>
    <n v="1972"/>
    <n v="-99.51"/>
    <n v="0"/>
    <s v="40-R2.5 - Retirement"/>
    <m/>
    <x v="1"/>
    <n v="2052"/>
    <b v="0"/>
  </r>
  <r>
    <x v="4"/>
    <s v="0241"/>
    <n v="0"/>
    <n v="0"/>
    <n v="2012"/>
    <n v="1973"/>
    <n v="-53.29"/>
    <n v="0"/>
    <s v="40-R2.5 - Retirement"/>
    <m/>
    <x v="1"/>
    <n v="2052"/>
    <b v="0"/>
  </r>
  <r>
    <x v="4"/>
    <s v="0241"/>
    <n v="0"/>
    <n v="0"/>
    <n v="2012"/>
    <n v="1974"/>
    <n v="-59.79"/>
    <n v="0"/>
    <s v="40-R2.5 - Retirement"/>
    <m/>
    <x v="1"/>
    <n v="2052"/>
    <b v="0"/>
  </r>
  <r>
    <x v="4"/>
    <s v="0241"/>
    <n v="0"/>
    <n v="0"/>
    <n v="2012"/>
    <n v="1976"/>
    <n v="-935.85"/>
    <n v="0"/>
    <s v="40-R2.5 - Retirement"/>
    <m/>
    <x v="1"/>
    <n v="2052"/>
    <b v="0"/>
  </r>
  <r>
    <x v="4"/>
    <s v="0241"/>
    <n v="0"/>
    <n v="0"/>
    <n v="2012"/>
    <n v="1977"/>
    <n v="-386.9"/>
    <n v="0"/>
    <s v="40-R2.5 - Retirement"/>
    <m/>
    <x v="1"/>
    <n v="2052"/>
    <b v="0"/>
  </r>
  <r>
    <x v="4"/>
    <s v="0241"/>
    <n v="0"/>
    <n v="0"/>
    <n v="2012"/>
    <n v="1978"/>
    <n v="-83.53"/>
    <n v="0"/>
    <s v="40-R2.5 - Retirement"/>
    <m/>
    <x v="1"/>
    <n v="2052"/>
    <b v="0"/>
  </r>
  <r>
    <x v="4"/>
    <s v="0241"/>
    <n v="0"/>
    <n v="0"/>
    <n v="2012"/>
    <n v="1980"/>
    <n v="-92.2"/>
    <n v="0"/>
    <s v="40-R2.5 - Retirement"/>
    <m/>
    <x v="1"/>
    <n v="2052"/>
    <b v="0"/>
  </r>
  <r>
    <x v="4"/>
    <s v="0241"/>
    <n v="0"/>
    <n v="0"/>
    <n v="2012"/>
    <n v="1983"/>
    <n v="-254"/>
    <n v="0"/>
    <s v="40-R2.5 - Retirement"/>
    <m/>
    <x v="1"/>
    <n v="2052"/>
    <b v="0"/>
  </r>
  <r>
    <x v="4"/>
    <s v="0241"/>
    <n v="0"/>
    <n v="0"/>
    <n v="2012"/>
    <n v="1984"/>
    <n v="-2630.86"/>
    <n v="0"/>
    <s v="40-R2.5 - Retirement"/>
    <m/>
    <x v="1"/>
    <n v="2052"/>
    <b v="0"/>
  </r>
  <r>
    <x v="4"/>
    <s v="0241"/>
    <n v="0"/>
    <n v="0"/>
    <n v="2012"/>
    <n v="1985"/>
    <n v="-1512.03"/>
    <n v="0"/>
    <s v="40-R2.5 - Retirement"/>
    <m/>
    <x v="1"/>
    <n v="2052"/>
    <b v="0"/>
  </r>
  <r>
    <x v="4"/>
    <s v="0241"/>
    <n v="0"/>
    <n v="0"/>
    <n v="2012"/>
    <n v="1986"/>
    <n v="-2857.06"/>
    <n v="0"/>
    <s v="40-R2.5 - Retirement"/>
    <m/>
    <x v="1"/>
    <n v="2052"/>
    <b v="0"/>
  </r>
  <r>
    <x v="4"/>
    <s v="0241"/>
    <n v="0"/>
    <n v="0"/>
    <n v="2012"/>
    <n v="1987"/>
    <n v="-1802.95"/>
    <n v="0"/>
    <s v="40-R2.5 - Retirement"/>
    <m/>
    <x v="1"/>
    <n v="2052"/>
    <b v="0"/>
  </r>
  <r>
    <x v="4"/>
    <s v="0241"/>
    <n v="0"/>
    <n v="0"/>
    <n v="2012"/>
    <n v="1988"/>
    <n v="-1839.85"/>
    <n v="0"/>
    <s v="40-R2.5 - Retirement"/>
    <m/>
    <x v="1"/>
    <n v="2052"/>
    <b v="0"/>
  </r>
  <r>
    <x v="4"/>
    <s v="0241"/>
    <n v="0"/>
    <n v="0"/>
    <n v="2012"/>
    <n v="1989"/>
    <n v="-1108.25"/>
    <n v="0"/>
    <s v="40-R2.5 - Retirement"/>
    <m/>
    <x v="1"/>
    <n v="2052"/>
    <b v="0"/>
  </r>
  <r>
    <x v="4"/>
    <s v="0241"/>
    <n v="0"/>
    <n v="0"/>
    <n v="2012"/>
    <n v="1990"/>
    <n v="-365.7"/>
    <n v="0"/>
    <s v="40-R2.5 - Retirement"/>
    <m/>
    <x v="1"/>
    <n v="2052"/>
    <b v="0"/>
  </r>
  <r>
    <x v="4"/>
    <s v="0241"/>
    <n v="0"/>
    <n v="0"/>
    <n v="2012"/>
    <n v="1991"/>
    <n v="-8257.4500000000007"/>
    <n v="0"/>
    <s v="40-R2.5 - Retirement"/>
    <m/>
    <x v="1"/>
    <n v="2052"/>
    <b v="0"/>
  </r>
  <r>
    <x v="4"/>
    <s v="0241"/>
    <n v="0"/>
    <n v="0"/>
    <n v="2012"/>
    <n v="1992"/>
    <n v="-898.26"/>
    <n v="0"/>
    <s v="40-R2.5 - Retirement"/>
    <m/>
    <x v="1"/>
    <n v="2052"/>
    <b v="0"/>
  </r>
  <r>
    <x v="4"/>
    <s v="0241"/>
    <n v="0"/>
    <n v="0"/>
    <n v="2012"/>
    <n v="1993"/>
    <n v="-587.62"/>
    <n v="0"/>
    <s v="40-R2.5 - Retirement"/>
    <m/>
    <x v="1"/>
    <n v="2052"/>
    <b v="0"/>
  </r>
  <r>
    <x v="4"/>
    <s v="0241"/>
    <n v="0"/>
    <n v="0"/>
    <n v="2012"/>
    <n v="1994"/>
    <n v="-698.36"/>
    <n v="0"/>
    <s v="40-R2.5 - Retirement"/>
    <m/>
    <x v="1"/>
    <n v="2052"/>
    <b v="0"/>
  </r>
  <r>
    <x v="4"/>
    <s v="0241"/>
    <n v="0"/>
    <n v="0"/>
    <n v="2012"/>
    <n v="1995"/>
    <n v="-2717.15"/>
    <n v="0"/>
    <s v="40-R2.5 - Retirement"/>
    <m/>
    <x v="1"/>
    <n v="2052"/>
    <b v="0"/>
  </r>
  <r>
    <x v="4"/>
    <s v="0241"/>
    <n v="0"/>
    <n v="0"/>
    <n v="2012"/>
    <n v="1996"/>
    <n v="-2734.49"/>
    <n v="0"/>
    <s v="40-R2.5 - Retirement"/>
    <m/>
    <x v="1"/>
    <n v="2052"/>
    <b v="0"/>
  </r>
  <r>
    <x v="4"/>
    <s v="0241"/>
    <n v="0"/>
    <n v="0"/>
    <n v="2012"/>
    <n v="1997"/>
    <n v="-1406.32"/>
    <n v="0"/>
    <s v="40-R2.5 - Retirement"/>
    <m/>
    <x v="1"/>
    <n v="2052"/>
    <b v="0"/>
  </r>
  <r>
    <x v="4"/>
    <s v="0241"/>
    <n v="0"/>
    <n v="0"/>
    <n v="2012"/>
    <n v="1998"/>
    <n v="-49.82"/>
    <n v="0"/>
    <s v="40-R2.5 - Retirement"/>
    <m/>
    <x v="1"/>
    <n v="2052"/>
    <b v="0"/>
  </r>
  <r>
    <x v="4"/>
    <s v="0241"/>
    <n v="0"/>
    <n v="0"/>
    <n v="2012"/>
    <n v="1999"/>
    <n v="-2454.4"/>
    <n v="0"/>
    <s v="40-R2.5 - Retirement"/>
    <m/>
    <x v="1"/>
    <n v="2052"/>
    <b v="0"/>
  </r>
  <r>
    <x v="4"/>
    <s v="0241"/>
    <n v="0"/>
    <n v="0"/>
    <n v="2012"/>
    <n v="2001"/>
    <n v="-1162.67"/>
    <n v="0"/>
    <s v="40-R2.5 - Retirement"/>
    <m/>
    <x v="1"/>
    <n v="2052"/>
    <b v="0"/>
  </r>
  <r>
    <x v="4"/>
    <s v="0241"/>
    <n v="0"/>
    <n v="0"/>
    <n v="2012"/>
    <n v="2002"/>
    <n v="-2.6"/>
    <n v="0"/>
    <s v="40-R2.5 - Retirement"/>
    <m/>
    <x v="1"/>
    <n v="2052"/>
    <b v="0"/>
  </r>
  <r>
    <x v="4"/>
    <s v="0241"/>
    <n v="0"/>
    <n v="0"/>
    <n v="2012"/>
    <n v="2003"/>
    <n v="-1537.13"/>
    <n v="0"/>
    <s v="40-R2.5 - Retirement"/>
    <m/>
    <x v="1"/>
    <n v="2052"/>
    <b v="0"/>
  </r>
  <r>
    <x v="4"/>
    <s v="0241"/>
    <n v="0"/>
    <n v="0"/>
    <n v="2012"/>
    <n v="2004"/>
    <n v="-1640.41"/>
    <n v="0"/>
    <s v="40-R2.5 - Retirement"/>
    <m/>
    <x v="1"/>
    <n v="2052"/>
    <b v="0"/>
  </r>
  <r>
    <x v="4"/>
    <s v="0241"/>
    <n v="0"/>
    <n v="0"/>
    <n v="2012"/>
    <n v="2005"/>
    <n v="-855.07"/>
    <n v="0"/>
    <s v="40-R2.5 - Retirement"/>
    <m/>
    <x v="1"/>
    <n v="2052"/>
    <b v="0"/>
  </r>
  <r>
    <x v="4"/>
    <s v="0241"/>
    <n v="0"/>
    <n v="0"/>
    <n v="2012"/>
    <n v="2006"/>
    <n v="-70.2"/>
    <n v="0"/>
    <s v="40-R2.5 - Retirement"/>
    <m/>
    <x v="1"/>
    <n v="2052"/>
    <b v="0"/>
  </r>
  <r>
    <x v="4"/>
    <s v="0241"/>
    <n v="0"/>
    <n v="0"/>
    <n v="2012"/>
    <n v="2007"/>
    <n v="-421.68"/>
    <n v="0"/>
    <s v="40-R2.5 - Retirement"/>
    <m/>
    <x v="1"/>
    <n v="2052"/>
    <b v="0"/>
  </r>
  <r>
    <x v="4"/>
    <s v="0241"/>
    <n v="0"/>
    <n v="0"/>
    <n v="2012"/>
    <n v="2008"/>
    <n v="-596.72"/>
    <n v="0"/>
    <s v="40-R2.5 - Retirement"/>
    <m/>
    <x v="1"/>
    <n v="2052"/>
    <b v="0"/>
  </r>
  <r>
    <x v="4"/>
    <s v="0241"/>
    <n v="0"/>
    <n v="0"/>
    <n v="2012"/>
    <n v="2009"/>
    <n v="-939.23"/>
    <n v="0"/>
    <s v="40-R2.5 - Retirement"/>
    <m/>
    <x v="1"/>
    <n v="2052"/>
    <b v="0"/>
  </r>
  <r>
    <x v="4"/>
    <s v="0241"/>
    <n v="0"/>
    <n v="0"/>
    <n v="2012"/>
    <n v="2010"/>
    <n v="-1503.01"/>
    <n v="0"/>
    <s v="40-R2.5 - Retirement"/>
    <m/>
    <x v="1"/>
    <n v="2052"/>
    <b v="0"/>
  </r>
  <r>
    <x v="4"/>
    <s v="0241"/>
    <n v="0"/>
    <n v="0"/>
    <n v="2013"/>
    <n v="1944"/>
    <n v="-50.41"/>
    <n v="0"/>
    <s v="40-R2.5 - Retirement"/>
    <m/>
    <x v="1"/>
    <n v="2052"/>
    <b v="0"/>
  </r>
  <r>
    <x v="4"/>
    <s v="0241"/>
    <n v="0"/>
    <n v="0"/>
    <n v="2013"/>
    <n v="1947"/>
    <n v="-214.29"/>
    <n v="0"/>
    <s v="40-R2.5 - Retirement"/>
    <m/>
    <x v="1"/>
    <n v="2052"/>
    <b v="0"/>
  </r>
  <r>
    <x v="4"/>
    <s v="0241"/>
    <n v="0"/>
    <n v="0"/>
    <n v="2013"/>
    <n v="1948"/>
    <n v="-242.05"/>
    <n v="0"/>
    <s v="40-R2.5 - Retirement"/>
    <m/>
    <x v="1"/>
    <n v="2052"/>
    <b v="0"/>
  </r>
  <r>
    <x v="4"/>
    <s v="0241"/>
    <n v="0"/>
    <n v="0"/>
    <n v="2013"/>
    <n v="1949"/>
    <n v="-2500.92"/>
    <n v="0"/>
    <s v="40-R2.5 - Retirement"/>
    <m/>
    <x v="1"/>
    <n v="2052"/>
    <b v="0"/>
  </r>
  <r>
    <x v="4"/>
    <s v="0241"/>
    <n v="0"/>
    <n v="0"/>
    <n v="2013"/>
    <n v="1950"/>
    <n v="-1257.57"/>
    <n v="0"/>
    <s v="40-R2.5 - Retirement"/>
    <m/>
    <x v="1"/>
    <n v="2052"/>
    <b v="0"/>
  </r>
  <r>
    <x v="4"/>
    <s v="0241"/>
    <n v="0"/>
    <n v="0"/>
    <n v="2013"/>
    <n v="1951"/>
    <n v="-15.53"/>
    <n v="0"/>
    <s v="40-R2.5 - Retirement"/>
    <m/>
    <x v="1"/>
    <n v="2052"/>
    <b v="0"/>
  </r>
  <r>
    <x v="4"/>
    <s v="0241"/>
    <n v="0"/>
    <n v="0"/>
    <n v="2013"/>
    <n v="1953"/>
    <n v="-16.07"/>
    <n v="0"/>
    <s v="40-R2.5 - Retirement"/>
    <m/>
    <x v="1"/>
    <n v="2052"/>
    <b v="0"/>
  </r>
  <r>
    <x v="4"/>
    <s v="0241"/>
    <n v="0"/>
    <n v="0"/>
    <n v="2013"/>
    <n v="1954"/>
    <n v="-89.45"/>
    <n v="0"/>
    <s v="40-R2.5 - Retirement"/>
    <m/>
    <x v="1"/>
    <n v="2052"/>
    <b v="0"/>
  </r>
  <r>
    <x v="4"/>
    <s v="0241"/>
    <n v="0"/>
    <n v="0"/>
    <n v="2013"/>
    <n v="1955"/>
    <n v="-912.58"/>
    <n v="0"/>
    <s v="40-R2.5 - Retirement"/>
    <m/>
    <x v="1"/>
    <n v="2052"/>
    <b v="0"/>
  </r>
  <r>
    <x v="4"/>
    <s v="0241"/>
    <n v="0"/>
    <n v="0"/>
    <n v="2013"/>
    <n v="1956"/>
    <n v="-125.69"/>
    <n v="0"/>
    <s v="40-R2.5 - Retirement"/>
    <m/>
    <x v="1"/>
    <n v="2052"/>
    <b v="0"/>
  </r>
  <r>
    <x v="4"/>
    <s v="0241"/>
    <n v="0"/>
    <n v="0"/>
    <n v="2013"/>
    <n v="1957"/>
    <n v="-23.23"/>
    <n v="0"/>
    <s v="40-R2.5 - Retirement"/>
    <m/>
    <x v="1"/>
    <n v="2052"/>
    <b v="0"/>
  </r>
  <r>
    <x v="4"/>
    <s v="0241"/>
    <n v="0"/>
    <n v="0"/>
    <n v="2013"/>
    <n v="1960"/>
    <n v="-229.03"/>
    <n v="0"/>
    <s v="40-R2.5 - Retirement"/>
    <m/>
    <x v="1"/>
    <n v="2052"/>
    <b v="0"/>
  </r>
  <r>
    <x v="4"/>
    <s v="0241"/>
    <n v="0"/>
    <n v="0"/>
    <n v="2013"/>
    <n v="1961"/>
    <n v="-350.05"/>
    <n v="0"/>
    <s v="40-R2.5 - Retirement"/>
    <m/>
    <x v="1"/>
    <n v="2052"/>
    <b v="0"/>
  </r>
  <r>
    <x v="4"/>
    <s v="0241"/>
    <n v="0"/>
    <n v="0"/>
    <n v="2013"/>
    <n v="1963"/>
    <n v="-29.6"/>
    <n v="0"/>
    <s v="40-R2.5 - Retirement"/>
    <m/>
    <x v="1"/>
    <n v="2052"/>
    <b v="0"/>
  </r>
  <r>
    <x v="4"/>
    <s v="0241"/>
    <n v="0"/>
    <n v="0"/>
    <n v="2013"/>
    <n v="1964"/>
    <n v="-151.04"/>
    <n v="0"/>
    <s v="40-R2.5 - Retirement"/>
    <m/>
    <x v="1"/>
    <n v="2052"/>
    <b v="0"/>
  </r>
  <r>
    <x v="4"/>
    <s v="0241"/>
    <n v="0"/>
    <n v="0"/>
    <n v="2013"/>
    <n v="1965"/>
    <n v="-668.77"/>
    <n v="0"/>
    <s v="40-R2.5 - Retirement"/>
    <m/>
    <x v="1"/>
    <n v="2052"/>
    <b v="0"/>
  </r>
  <r>
    <x v="4"/>
    <s v="0241"/>
    <n v="0"/>
    <n v="0"/>
    <n v="2013"/>
    <n v="1966"/>
    <n v="-648.69000000000005"/>
    <n v="0"/>
    <s v="40-R2.5 - Retirement"/>
    <m/>
    <x v="1"/>
    <n v="2052"/>
    <b v="0"/>
  </r>
  <r>
    <x v="4"/>
    <s v="0241"/>
    <n v="0"/>
    <n v="0"/>
    <n v="2013"/>
    <n v="1967"/>
    <n v="-744.46"/>
    <n v="0"/>
    <s v="40-R2.5 - Retirement"/>
    <m/>
    <x v="1"/>
    <n v="2052"/>
    <b v="0"/>
  </r>
  <r>
    <x v="4"/>
    <s v="0241"/>
    <n v="0"/>
    <n v="0"/>
    <n v="2013"/>
    <n v="1968"/>
    <n v="-112.93"/>
    <n v="0"/>
    <s v="40-R2.5 - Retirement"/>
    <m/>
    <x v="1"/>
    <n v="2052"/>
    <b v="0"/>
  </r>
  <r>
    <x v="4"/>
    <s v="0241"/>
    <n v="0"/>
    <n v="0"/>
    <n v="2013"/>
    <n v="1969"/>
    <n v="-44.35"/>
    <n v="0"/>
    <s v="40-R2.5 - Retirement"/>
    <m/>
    <x v="1"/>
    <n v="2052"/>
    <b v="0"/>
  </r>
  <r>
    <x v="4"/>
    <s v="0241"/>
    <n v="0"/>
    <n v="0"/>
    <n v="2013"/>
    <n v="1970"/>
    <n v="-202.98"/>
    <n v="0"/>
    <s v="40-R2.5 - Retirement"/>
    <m/>
    <x v="1"/>
    <n v="2052"/>
    <b v="0"/>
  </r>
  <r>
    <x v="4"/>
    <s v="0241"/>
    <n v="0"/>
    <n v="0"/>
    <n v="2013"/>
    <n v="1971"/>
    <n v="-232.48"/>
    <n v="0"/>
    <s v="40-R2.5 - Retirement"/>
    <m/>
    <x v="1"/>
    <n v="2052"/>
    <b v="0"/>
  </r>
  <r>
    <x v="4"/>
    <s v="0241"/>
    <n v="0"/>
    <n v="0"/>
    <n v="2013"/>
    <n v="1972"/>
    <n v="-102.39"/>
    <n v="0"/>
    <s v="40-R2.5 - Retirement"/>
    <m/>
    <x v="1"/>
    <n v="2052"/>
    <b v="0"/>
  </r>
  <r>
    <x v="4"/>
    <s v="0241"/>
    <n v="0"/>
    <n v="0"/>
    <n v="2013"/>
    <n v="1973"/>
    <n v="-55.18"/>
    <n v="0"/>
    <s v="40-R2.5 - Retirement"/>
    <m/>
    <x v="1"/>
    <n v="2052"/>
    <b v="0"/>
  </r>
  <r>
    <x v="4"/>
    <s v="0241"/>
    <n v="0"/>
    <n v="0"/>
    <n v="2013"/>
    <n v="1974"/>
    <n v="-62.28"/>
    <n v="0"/>
    <s v="40-R2.5 - Retirement"/>
    <m/>
    <x v="1"/>
    <n v="2052"/>
    <b v="0"/>
  </r>
  <r>
    <x v="4"/>
    <s v="0241"/>
    <n v="0"/>
    <n v="0"/>
    <n v="2013"/>
    <n v="1976"/>
    <n v="-984.27"/>
    <n v="0"/>
    <s v="40-R2.5 - Retirement"/>
    <m/>
    <x v="1"/>
    <n v="2052"/>
    <b v="0"/>
  </r>
  <r>
    <x v="4"/>
    <s v="0241"/>
    <n v="0"/>
    <n v="0"/>
    <n v="2013"/>
    <n v="1977"/>
    <n v="-408.47"/>
    <n v="0"/>
    <s v="40-R2.5 - Retirement"/>
    <m/>
    <x v="1"/>
    <n v="2052"/>
    <b v="0"/>
  </r>
  <r>
    <x v="4"/>
    <s v="0241"/>
    <n v="0"/>
    <n v="0"/>
    <n v="2013"/>
    <n v="1978"/>
    <n v="-88.47"/>
    <n v="0"/>
    <s v="40-R2.5 - Retirement"/>
    <m/>
    <x v="1"/>
    <n v="2052"/>
    <b v="0"/>
  </r>
  <r>
    <x v="4"/>
    <s v="0241"/>
    <n v="0"/>
    <n v="0"/>
    <n v="2013"/>
    <n v="1980"/>
    <n v="-98.14"/>
    <n v="0"/>
    <s v="40-R2.5 - Retirement"/>
    <m/>
    <x v="1"/>
    <n v="2052"/>
    <b v="0"/>
  </r>
  <r>
    <x v="4"/>
    <s v="0241"/>
    <n v="0"/>
    <n v="0"/>
    <n v="2013"/>
    <n v="1983"/>
    <n v="-271.69"/>
    <n v="0"/>
    <s v="40-R2.5 - Retirement"/>
    <m/>
    <x v="1"/>
    <n v="2052"/>
    <b v="0"/>
  </r>
  <r>
    <x v="4"/>
    <s v="0241"/>
    <n v="0"/>
    <n v="0"/>
    <n v="2013"/>
    <n v="1984"/>
    <n v="-2817.49"/>
    <n v="0"/>
    <s v="40-R2.5 - Retirement"/>
    <m/>
    <x v="1"/>
    <n v="2052"/>
    <b v="0"/>
  </r>
  <r>
    <x v="4"/>
    <s v="0241"/>
    <n v="0"/>
    <n v="0"/>
    <n v="2013"/>
    <n v="1985"/>
    <n v="-1621.23"/>
    <n v="0"/>
    <s v="40-R2.5 - Retirement"/>
    <m/>
    <x v="1"/>
    <n v="2052"/>
    <b v="0"/>
  </r>
  <r>
    <x v="4"/>
    <s v="0241"/>
    <n v="0"/>
    <n v="0"/>
    <n v="2013"/>
    <n v="1986"/>
    <n v="-3066.8"/>
    <n v="0"/>
    <s v="40-R2.5 - Retirement"/>
    <m/>
    <x v="1"/>
    <n v="2052"/>
    <b v="0"/>
  </r>
  <r>
    <x v="4"/>
    <s v="0241"/>
    <n v="0"/>
    <n v="0"/>
    <n v="2013"/>
    <n v="1987"/>
    <n v="-1937.58"/>
    <n v="0"/>
    <s v="40-R2.5 - Retirement"/>
    <m/>
    <x v="1"/>
    <n v="2052"/>
    <b v="0"/>
  </r>
  <r>
    <x v="4"/>
    <s v="0241"/>
    <n v="0"/>
    <n v="0"/>
    <n v="2013"/>
    <n v="1988"/>
    <n v="-1979.54"/>
    <n v="0"/>
    <s v="40-R2.5 - Retirement"/>
    <m/>
    <x v="1"/>
    <n v="2052"/>
    <b v="0"/>
  </r>
  <r>
    <x v="4"/>
    <s v="0241"/>
    <n v="0"/>
    <n v="0"/>
    <n v="2013"/>
    <n v="1989"/>
    <n v="-1193.93"/>
    <n v="0"/>
    <s v="40-R2.5 - Retirement"/>
    <m/>
    <x v="1"/>
    <n v="2052"/>
    <b v="0"/>
  </r>
  <r>
    <x v="4"/>
    <s v="0241"/>
    <n v="0"/>
    <n v="0"/>
    <n v="2013"/>
    <n v="1990"/>
    <n v="-394.48"/>
    <n v="0"/>
    <s v="40-R2.5 - Retirement"/>
    <m/>
    <x v="1"/>
    <n v="2052"/>
    <b v="0"/>
  </r>
  <r>
    <x v="4"/>
    <s v="0241"/>
    <n v="0"/>
    <n v="0"/>
    <n v="2013"/>
    <n v="1991"/>
    <n v="-8919.8799999999992"/>
    <n v="0"/>
    <s v="40-R2.5 - Retirement"/>
    <m/>
    <x v="1"/>
    <n v="2052"/>
    <b v="0"/>
  </r>
  <r>
    <x v="4"/>
    <s v="0241"/>
    <n v="0"/>
    <n v="0"/>
    <n v="2013"/>
    <n v="1992"/>
    <n v="-971.68"/>
    <n v="0"/>
    <s v="40-R2.5 - Retirement"/>
    <m/>
    <x v="1"/>
    <n v="2052"/>
    <b v="0"/>
  </r>
  <r>
    <x v="4"/>
    <s v="0241"/>
    <n v="0"/>
    <n v="0"/>
    <n v="2013"/>
    <n v="1993"/>
    <n v="-636.62"/>
    <n v="0"/>
    <s v="40-R2.5 - Retirement"/>
    <m/>
    <x v="1"/>
    <n v="2052"/>
    <b v="0"/>
  </r>
  <r>
    <x v="4"/>
    <s v="0241"/>
    <n v="0"/>
    <n v="0"/>
    <n v="2013"/>
    <n v="1994"/>
    <n v="-757.72"/>
    <n v="0"/>
    <s v="40-R2.5 - Retirement"/>
    <m/>
    <x v="1"/>
    <n v="2052"/>
    <b v="0"/>
  </r>
  <r>
    <x v="4"/>
    <s v="0241"/>
    <n v="0"/>
    <n v="0"/>
    <n v="2013"/>
    <n v="1995"/>
    <n v="-2952.83"/>
    <n v="0"/>
    <s v="40-R2.5 - Retirement"/>
    <m/>
    <x v="1"/>
    <n v="2052"/>
    <b v="0"/>
  </r>
  <r>
    <x v="4"/>
    <s v="0241"/>
    <n v="0"/>
    <n v="0"/>
    <n v="2013"/>
    <n v="1996"/>
    <n v="-2976.2"/>
    <n v="0"/>
    <s v="40-R2.5 - Retirement"/>
    <m/>
    <x v="1"/>
    <n v="2052"/>
    <b v="0"/>
  </r>
  <r>
    <x v="4"/>
    <s v="0241"/>
    <n v="0"/>
    <n v="0"/>
    <n v="2013"/>
    <n v="1997"/>
    <n v="-1533.04"/>
    <n v="0"/>
    <s v="40-R2.5 - Retirement"/>
    <m/>
    <x v="1"/>
    <n v="2052"/>
    <b v="0"/>
  </r>
  <r>
    <x v="4"/>
    <s v="0241"/>
    <n v="0"/>
    <n v="0"/>
    <n v="2013"/>
    <n v="1998"/>
    <n v="-54.39"/>
    <n v="0"/>
    <s v="40-R2.5 - Retirement"/>
    <m/>
    <x v="1"/>
    <n v="2052"/>
    <b v="0"/>
  </r>
  <r>
    <x v="4"/>
    <s v="0241"/>
    <n v="0"/>
    <n v="0"/>
    <n v="2013"/>
    <n v="1999"/>
    <n v="-2683.66"/>
    <n v="0"/>
    <s v="40-R2.5 - Retirement"/>
    <m/>
    <x v="1"/>
    <n v="2052"/>
    <b v="0"/>
  </r>
  <r>
    <x v="4"/>
    <s v="0241"/>
    <n v="0"/>
    <n v="0"/>
    <n v="2013"/>
    <n v="2001"/>
    <n v="-1274.92"/>
    <n v="0"/>
    <s v="40-R2.5 - Retirement"/>
    <m/>
    <x v="1"/>
    <n v="2052"/>
    <b v="0"/>
  </r>
  <r>
    <x v="4"/>
    <s v="0241"/>
    <n v="0"/>
    <n v="0"/>
    <n v="2013"/>
    <n v="2002"/>
    <n v="-2.85"/>
    <n v="0"/>
    <s v="40-R2.5 - Retirement"/>
    <m/>
    <x v="1"/>
    <n v="2052"/>
    <b v="0"/>
  </r>
  <r>
    <x v="4"/>
    <s v="0241"/>
    <n v="0"/>
    <n v="0"/>
    <n v="2013"/>
    <n v="2003"/>
    <n v="-1689.99"/>
    <n v="0"/>
    <s v="40-R2.5 - Retirement"/>
    <m/>
    <x v="1"/>
    <n v="2052"/>
    <b v="0"/>
  </r>
  <r>
    <x v="4"/>
    <s v="0241"/>
    <n v="0"/>
    <n v="0"/>
    <n v="2013"/>
    <n v="2004"/>
    <n v="-1805.46"/>
    <n v="0"/>
    <s v="40-R2.5 - Retirement"/>
    <m/>
    <x v="1"/>
    <n v="2052"/>
    <b v="0"/>
  </r>
  <r>
    <x v="4"/>
    <s v="0241"/>
    <n v="0"/>
    <n v="0"/>
    <n v="2013"/>
    <n v="2005"/>
    <n v="-942.23"/>
    <n v="0"/>
    <s v="40-R2.5 - Retirement"/>
    <m/>
    <x v="1"/>
    <n v="2052"/>
    <b v="0"/>
  </r>
  <r>
    <x v="4"/>
    <s v="0241"/>
    <n v="0"/>
    <n v="0"/>
    <n v="2013"/>
    <n v="2006"/>
    <n v="-77.44"/>
    <n v="0"/>
    <s v="40-R2.5 - Retirement"/>
    <m/>
    <x v="1"/>
    <n v="2052"/>
    <b v="0"/>
  </r>
  <r>
    <x v="4"/>
    <s v="0241"/>
    <n v="0"/>
    <n v="0"/>
    <n v="2013"/>
    <n v="2007"/>
    <n v="-465.59"/>
    <n v="0"/>
    <s v="40-R2.5 - Retirement"/>
    <m/>
    <x v="1"/>
    <n v="2052"/>
    <b v="0"/>
  </r>
  <r>
    <x v="4"/>
    <s v="0241"/>
    <n v="0"/>
    <n v="0"/>
    <n v="2013"/>
    <n v="2008"/>
    <n v="-659.4"/>
    <n v="0"/>
    <s v="40-R2.5 - Retirement"/>
    <m/>
    <x v="1"/>
    <n v="2052"/>
    <b v="0"/>
  </r>
  <r>
    <x v="4"/>
    <s v="0241"/>
    <n v="0"/>
    <n v="0"/>
    <n v="2013"/>
    <n v="2009"/>
    <n v="-1038.83"/>
    <n v="0"/>
    <s v="40-R2.5 - Retirement"/>
    <m/>
    <x v="1"/>
    <n v="2052"/>
    <b v="0"/>
  </r>
  <r>
    <x v="4"/>
    <s v="0241"/>
    <n v="0"/>
    <n v="0"/>
    <n v="2013"/>
    <n v="2010"/>
    <n v="-1663.35"/>
    <n v="0"/>
    <s v="40-R2.5 - Retirement"/>
    <m/>
    <x v="1"/>
    <n v="2052"/>
    <b v="0"/>
  </r>
  <r>
    <x v="4"/>
    <s v="0241"/>
    <n v="0"/>
    <n v="0"/>
    <n v="2014"/>
    <n v="1944"/>
    <n v="-34.909999999999997"/>
    <n v="0"/>
    <s v="40-R2.5 - Retirement"/>
    <m/>
    <x v="1"/>
    <n v="2052"/>
    <b v="0"/>
  </r>
  <r>
    <x v="4"/>
    <s v="0241"/>
    <n v="0"/>
    <n v="0"/>
    <n v="2014"/>
    <n v="1947"/>
    <n v="-169.1"/>
    <n v="0"/>
    <s v="40-R2.5 - Retirement"/>
    <m/>
    <x v="1"/>
    <n v="2052"/>
    <b v="0"/>
  </r>
  <r>
    <x v="4"/>
    <s v="0241"/>
    <n v="0"/>
    <n v="0"/>
    <n v="2014"/>
    <n v="1948"/>
    <n v="-192.56"/>
    <n v="0"/>
    <s v="40-R2.5 - Retirement"/>
    <m/>
    <x v="1"/>
    <n v="2052"/>
    <b v="0"/>
  </r>
  <r>
    <x v="4"/>
    <s v="0241"/>
    <n v="0"/>
    <n v="0"/>
    <n v="2014"/>
    <n v="1949"/>
    <n v="-2010.04"/>
    <n v="0"/>
    <s v="40-R2.5 - Retirement"/>
    <m/>
    <x v="1"/>
    <n v="2052"/>
    <b v="0"/>
  </r>
  <r>
    <x v="4"/>
    <s v="0241"/>
    <n v="0"/>
    <n v="0"/>
    <n v="2014"/>
    <n v="1950"/>
    <n v="-1024.6500000000001"/>
    <n v="0"/>
    <s v="40-R2.5 - Retirement"/>
    <m/>
    <x v="1"/>
    <n v="2052"/>
    <b v="0"/>
  </r>
  <r>
    <x v="4"/>
    <s v="0241"/>
    <n v="0"/>
    <n v="0"/>
    <n v="2014"/>
    <n v="1951"/>
    <n v="-12.84"/>
    <n v="0"/>
    <s v="40-R2.5 - Retirement"/>
    <m/>
    <x v="1"/>
    <n v="2052"/>
    <b v="0"/>
  </r>
  <r>
    <x v="4"/>
    <s v="0241"/>
    <n v="0"/>
    <n v="0"/>
    <n v="2014"/>
    <n v="1953"/>
    <n v="-13.67"/>
    <n v="0"/>
    <s v="40-R2.5 - Retirement"/>
    <m/>
    <x v="1"/>
    <n v="2052"/>
    <b v="0"/>
  </r>
  <r>
    <x v="4"/>
    <s v="0241"/>
    <n v="0"/>
    <n v="0"/>
    <n v="2014"/>
    <n v="1954"/>
    <n v="-77.08"/>
    <n v="0"/>
    <s v="40-R2.5 - Retirement"/>
    <m/>
    <x v="1"/>
    <n v="2052"/>
    <b v="0"/>
  </r>
  <r>
    <x v="4"/>
    <s v="0241"/>
    <n v="0"/>
    <n v="0"/>
    <n v="2014"/>
    <n v="1955"/>
    <n v="-795.19"/>
    <n v="0"/>
    <s v="40-R2.5 - Retirement"/>
    <m/>
    <x v="1"/>
    <n v="2052"/>
    <b v="0"/>
  </r>
  <r>
    <x v="4"/>
    <s v="0241"/>
    <n v="0"/>
    <n v="0"/>
    <n v="2014"/>
    <n v="1956"/>
    <n v="-110.63"/>
    <n v="0"/>
    <s v="40-R2.5 - Retirement"/>
    <m/>
    <x v="1"/>
    <n v="2052"/>
    <b v="0"/>
  </r>
  <r>
    <x v="4"/>
    <s v="0241"/>
    <n v="0"/>
    <n v="0"/>
    <n v="2014"/>
    <n v="1957"/>
    <n v="-20.63"/>
    <n v="0"/>
    <s v="40-R2.5 - Retirement"/>
    <m/>
    <x v="1"/>
    <n v="2052"/>
    <b v="0"/>
  </r>
  <r>
    <x v="4"/>
    <s v="0241"/>
    <n v="0"/>
    <n v="0"/>
    <n v="2014"/>
    <n v="1960"/>
    <n v="-208.8"/>
    <n v="0"/>
    <s v="40-R2.5 - Retirement"/>
    <m/>
    <x v="1"/>
    <n v="2052"/>
    <b v="0"/>
  </r>
  <r>
    <x v="4"/>
    <s v="0241"/>
    <n v="0"/>
    <n v="0"/>
    <n v="2014"/>
    <n v="1961"/>
    <n v="-321.93"/>
    <n v="0"/>
    <s v="40-R2.5 - Retirement"/>
    <m/>
    <x v="1"/>
    <n v="2052"/>
    <b v="0"/>
  </r>
  <r>
    <x v="4"/>
    <s v="0241"/>
    <n v="0"/>
    <n v="0"/>
    <n v="2014"/>
    <n v="1963"/>
    <n v="-27.76"/>
    <n v="0"/>
    <s v="40-R2.5 - Retirement"/>
    <m/>
    <x v="1"/>
    <n v="2052"/>
    <b v="0"/>
  </r>
  <r>
    <x v="4"/>
    <s v="0241"/>
    <n v="0"/>
    <n v="0"/>
    <n v="2014"/>
    <n v="1964"/>
    <n v="-143.05000000000001"/>
    <n v="0"/>
    <s v="40-R2.5 - Retirement"/>
    <m/>
    <x v="1"/>
    <n v="2052"/>
    <b v="0"/>
  </r>
  <r>
    <x v="4"/>
    <s v="0241"/>
    <n v="0"/>
    <n v="0"/>
    <n v="2014"/>
    <n v="1965"/>
    <n v="-639.96"/>
    <n v="0"/>
    <s v="40-R2.5 - Retirement"/>
    <m/>
    <x v="1"/>
    <n v="2052"/>
    <b v="0"/>
  </r>
  <r>
    <x v="4"/>
    <s v="0241"/>
    <n v="0"/>
    <n v="0"/>
    <n v="2014"/>
    <n v="1966"/>
    <n v="-627.09"/>
    <n v="0"/>
    <s v="40-R2.5 - Retirement"/>
    <m/>
    <x v="1"/>
    <n v="2052"/>
    <b v="0"/>
  </r>
  <r>
    <x v="4"/>
    <s v="0241"/>
    <n v="0"/>
    <n v="0"/>
    <n v="2014"/>
    <n v="1967"/>
    <n v="-727.05"/>
    <n v="0"/>
    <s v="40-R2.5 - Retirement"/>
    <m/>
    <x v="1"/>
    <n v="2052"/>
    <b v="0"/>
  </r>
  <r>
    <x v="4"/>
    <s v="0241"/>
    <n v="0"/>
    <n v="0"/>
    <n v="2014"/>
    <n v="1968"/>
    <n v="-111.37"/>
    <n v="0"/>
    <s v="40-R2.5 - Retirement"/>
    <m/>
    <x v="1"/>
    <n v="2052"/>
    <b v="0"/>
  </r>
  <r>
    <x v="4"/>
    <s v="0241"/>
    <n v="0"/>
    <n v="0"/>
    <n v="2014"/>
    <n v="1969"/>
    <n v="-44.16"/>
    <n v="0"/>
    <s v="40-R2.5 - Retirement"/>
    <m/>
    <x v="1"/>
    <n v="2052"/>
    <b v="0"/>
  </r>
  <r>
    <x v="4"/>
    <s v="0241"/>
    <n v="0"/>
    <n v="0"/>
    <n v="2014"/>
    <n v="1970"/>
    <n v="-203.95"/>
    <n v="0"/>
    <s v="40-R2.5 - Retirement"/>
    <m/>
    <x v="1"/>
    <n v="2052"/>
    <b v="0"/>
  </r>
  <r>
    <x v="4"/>
    <s v="0241"/>
    <n v="0"/>
    <n v="0"/>
    <n v="2014"/>
    <n v="1971"/>
    <n v="-235.6"/>
    <n v="0"/>
    <s v="40-R2.5 - Retirement"/>
    <m/>
    <x v="1"/>
    <n v="2052"/>
    <b v="0"/>
  </r>
  <r>
    <x v="4"/>
    <s v="0241"/>
    <n v="0"/>
    <n v="0"/>
    <n v="2014"/>
    <n v="1972"/>
    <n v="-104.58"/>
    <n v="0"/>
    <s v="40-R2.5 - Retirement"/>
    <m/>
    <x v="1"/>
    <n v="2052"/>
    <b v="0"/>
  </r>
  <r>
    <x v="4"/>
    <s v="0241"/>
    <n v="0"/>
    <n v="0"/>
    <n v="2014"/>
    <n v="1973"/>
    <n v="-56.78"/>
    <n v="0"/>
    <s v="40-R2.5 - Retirement"/>
    <m/>
    <x v="1"/>
    <n v="2052"/>
    <b v="0"/>
  </r>
  <r>
    <x v="4"/>
    <s v="0241"/>
    <n v="0"/>
    <n v="0"/>
    <n v="2014"/>
    <n v="1974"/>
    <n v="-64.5"/>
    <n v="0"/>
    <s v="40-R2.5 - Retirement"/>
    <m/>
    <x v="1"/>
    <n v="2052"/>
    <b v="0"/>
  </r>
  <r>
    <x v="4"/>
    <s v="0241"/>
    <n v="0"/>
    <n v="0"/>
    <n v="2014"/>
    <n v="1976"/>
    <n v="-1030.57"/>
    <n v="0"/>
    <s v="40-R2.5 - Retirement"/>
    <m/>
    <x v="1"/>
    <n v="2052"/>
    <b v="0"/>
  </r>
  <r>
    <x v="4"/>
    <s v="0241"/>
    <n v="0"/>
    <n v="0"/>
    <n v="2014"/>
    <n v="1977"/>
    <n v="-429.6"/>
    <n v="0"/>
    <s v="40-R2.5 - Retirement"/>
    <m/>
    <x v="1"/>
    <n v="2052"/>
    <b v="0"/>
  </r>
  <r>
    <x v="4"/>
    <s v="0241"/>
    <n v="0"/>
    <n v="0"/>
    <n v="2014"/>
    <n v="1978"/>
    <n v="-93.4"/>
    <n v="0"/>
    <s v="40-R2.5 - Retirement"/>
    <m/>
    <x v="1"/>
    <n v="2052"/>
    <b v="0"/>
  </r>
  <r>
    <x v="4"/>
    <s v="0241"/>
    <n v="0"/>
    <n v="0"/>
    <n v="2014"/>
    <n v="1980"/>
    <n v="-104.23"/>
    <n v="0"/>
    <s v="40-R2.5 - Retirement"/>
    <m/>
    <x v="1"/>
    <n v="2052"/>
    <b v="0"/>
  </r>
  <r>
    <x v="4"/>
    <s v="0241"/>
    <n v="0"/>
    <n v="0"/>
    <n v="2014"/>
    <n v="1983"/>
    <n v="-290.2"/>
    <n v="0"/>
    <s v="40-R2.5 - Retirement"/>
    <m/>
    <x v="1"/>
    <n v="2052"/>
    <b v="0"/>
  </r>
  <r>
    <x v="4"/>
    <s v="0241"/>
    <n v="0"/>
    <n v="0"/>
    <n v="2014"/>
    <n v="1984"/>
    <n v="-3013.71"/>
    <n v="0"/>
    <s v="40-R2.5 - Retirement"/>
    <m/>
    <x v="1"/>
    <n v="2052"/>
    <b v="0"/>
  </r>
  <r>
    <x v="4"/>
    <s v="0241"/>
    <n v="0"/>
    <n v="0"/>
    <n v="2014"/>
    <n v="1985"/>
    <n v="-1736.23"/>
    <n v="0"/>
    <s v="40-R2.5 - Retirement"/>
    <m/>
    <x v="1"/>
    <n v="2052"/>
    <b v="0"/>
  </r>
  <r>
    <x v="4"/>
    <s v="0241"/>
    <n v="0"/>
    <n v="0"/>
    <n v="2014"/>
    <n v="1986"/>
    <n v="-3288.29"/>
    <n v="0"/>
    <s v="40-R2.5 - Retirement"/>
    <m/>
    <x v="1"/>
    <n v="2052"/>
    <b v="0"/>
  </r>
  <r>
    <x v="4"/>
    <s v="0241"/>
    <n v="0"/>
    <n v="0"/>
    <n v="2014"/>
    <n v="1987"/>
    <n v="-2079.81"/>
    <n v="0"/>
    <s v="40-R2.5 - Retirement"/>
    <m/>
    <x v="1"/>
    <n v="2052"/>
    <b v="0"/>
  </r>
  <r>
    <x v="4"/>
    <s v="0241"/>
    <n v="0"/>
    <n v="0"/>
    <n v="2014"/>
    <n v="1988"/>
    <n v="-2127.36"/>
    <n v="0"/>
    <s v="40-R2.5 - Retirement"/>
    <m/>
    <x v="1"/>
    <n v="2052"/>
    <b v="0"/>
  </r>
  <r>
    <x v="4"/>
    <s v="0241"/>
    <n v="0"/>
    <n v="0"/>
    <n v="2014"/>
    <n v="1989"/>
    <n v="-1284.58"/>
    <n v="0"/>
    <s v="40-R2.5 - Retirement"/>
    <m/>
    <x v="1"/>
    <n v="2052"/>
    <b v="0"/>
  </r>
  <r>
    <x v="4"/>
    <s v="0241"/>
    <n v="0"/>
    <n v="0"/>
    <n v="2014"/>
    <n v="1990"/>
    <n v="-424.97"/>
    <n v="0"/>
    <s v="40-R2.5 - Retirement"/>
    <m/>
    <x v="1"/>
    <n v="2052"/>
    <b v="0"/>
  </r>
  <r>
    <x v="4"/>
    <s v="0241"/>
    <n v="0"/>
    <n v="0"/>
    <n v="2014"/>
    <n v="1991"/>
    <n v="-9621.7199999999993"/>
    <n v="0"/>
    <s v="40-R2.5 - Retirement"/>
    <m/>
    <x v="1"/>
    <n v="2052"/>
    <b v="0"/>
  </r>
  <r>
    <x v="4"/>
    <s v="0241"/>
    <n v="0"/>
    <n v="0"/>
    <n v="2014"/>
    <n v="1992"/>
    <n v="-1049.6300000000001"/>
    <n v="0"/>
    <s v="40-R2.5 - Retirement"/>
    <m/>
    <x v="1"/>
    <n v="2052"/>
    <b v="0"/>
  </r>
  <r>
    <x v="4"/>
    <s v="0241"/>
    <n v="0"/>
    <n v="0"/>
    <n v="2014"/>
    <n v="1993"/>
    <n v="-688.65"/>
    <n v="0"/>
    <s v="40-R2.5 - Retirement"/>
    <m/>
    <x v="1"/>
    <n v="2052"/>
    <b v="0"/>
  </r>
  <r>
    <x v="4"/>
    <s v="0241"/>
    <n v="0"/>
    <n v="0"/>
    <n v="2014"/>
    <n v="1994"/>
    <n v="-820.91"/>
    <n v="0"/>
    <s v="40-R2.5 - Retirement"/>
    <m/>
    <x v="1"/>
    <n v="2052"/>
    <b v="0"/>
  </r>
  <r>
    <x v="4"/>
    <s v="0241"/>
    <n v="0"/>
    <n v="0"/>
    <n v="2014"/>
    <n v="1995"/>
    <n v="-3203.84"/>
    <n v="0"/>
    <s v="40-R2.5 - Retirement"/>
    <m/>
    <x v="1"/>
    <n v="2052"/>
    <b v="0"/>
  </r>
  <r>
    <x v="4"/>
    <s v="0241"/>
    <n v="0"/>
    <n v="0"/>
    <n v="2014"/>
    <n v="1996"/>
    <n v="-3234.35"/>
    <n v="0"/>
    <s v="40-R2.5 - Retirement"/>
    <m/>
    <x v="1"/>
    <n v="2052"/>
    <b v="0"/>
  </r>
  <r>
    <x v="4"/>
    <s v="0241"/>
    <n v="0"/>
    <n v="0"/>
    <n v="2014"/>
    <n v="1997"/>
    <n v="-1668.55"/>
    <n v="0"/>
    <s v="40-R2.5 - Retirement"/>
    <m/>
    <x v="1"/>
    <n v="2052"/>
    <b v="0"/>
  </r>
  <r>
    <x v="4"/>
    <s v="0241"/>
    <n v="0"/>
    <n v="0"/>
    <n v="2014"/>
    <n v="1998"/>
    <n v="-59.29"/>
    <n v="0"/>
    <s v="40-R2.5 - Retirement"/>
    <m/>
    <x v="1"/>
    <n v="2052"/>
    <b v="0"/>
  </r>
  <r>
    <x v="4"/>
    <s v="0241"/>
    <n v="0"/>
    <n v="0"/>
    <n v="2014"/>
    <n v="1999"/>
    <n v="-2929.85"/>
    <n v="0"/>
    <s v="40-R2.5 - Retirement"/>
    <m/>
    <x v="1"/>
    <n v="2052"/>
    <b v="0"/>
  </r>
  <r>
    <x v="4"/>
    <s v="0241"/>
    <n v="0"/>
    <n v="0"/>
    <n v="2014"/>
    <n v="2001"/>
    <n v="-1396.01"/>
    <n v="0"/>
    <s v="40-R2.5 - Retirement"/>
    <m/>
    <x v="1"/>
    <n v="2052"/>
    <b v="0"/>
  </r>
  <r>
    <x v="4"/>
    <s v="0241"/>
    <n v="0"/>
    <n v="0"/>
    <n v="2014"/>
    <n v="2002"/>
    <n v="-3.13"/>
    <n v="0"/>
    <s v="40-R2.5 - Retirement"/>
    <m/>
    <x v="1"/>
    <n v="2052"/>
    <b v="0"/>
  </r>
  <r>
    <x v="4"/>
    <s v="0241"/>
    <n v="0"/>
    <n v="0"/>
    <n v="2014"/>
    <n v="2003"/>
    <n v="-1855.45"/>
    <n v="0"/>
    <s v="40-R2.5 - Retirement"/>
    <m/>
    <x v="1"/>
    <n v="2052"/>
    <b v="0"/>
  </r>
  <r>
    <x v="4"/>
    <s v="0241"/>
    <n v="0"/>
    <n v="0"/>
    <n v="2014"/>
    <n v="2004"/>
    <n v="-1985"/>
    <n v="0"/>
    <s v="40-R2.5 - Retirement"/>
    <m/>
    <x v="1"/>
    <n v="2052"/>
    <b v="0"/>
  </r>
  <r>
    <x v="4"/>
    <s v="0241"/>
    <n v="0"/>
    <n v="0"/>
    <n v="2014"/>
    <n v="2005"/>
    <n v="-1037.04"/>
    <n v="0"/>
    <s v="40-R2.5 - Retirement"/>
    <m/>
    <x v="1"/>
    <n v="2052"/>
    <b v="0"/>
  </r>
  <r>
    <x v="4"/>
    <s v="0241"/>
    <n v="0"/>
    <n v="0"/>
    <n v="2014"/>
    <n v="2006"/>
    <n v="-85.33"/>
    <n v="0"/>
    <s v="40-R2.5 - Retirement"/>
    <m/>
    <x v="1"/>
    <n v="2052"/>
    <b v="0"/>
  </r>
  <r>
    <x v="4"/>
    <s v="0241"/>
    <n v="0"/>
    <n v="0"/>
    <n v="2014"/>
    <n v="2007"/>
    <n v="-513.57000000000005"/>
    <n v="0"/>
    <s v="40-R2.5 - Retirement"/>
    <m/>
    <x v="1"/>
    <n v="2052"/>
    <b v="0"/>
  </r>
  <r>
    <x v="4"/>
    <s v="0241"/>
    <n v="0"/>
    <n v="0"/>
    <n v="2014"/>
    <n v="2008"/>
    <n v="-728.07"/>
    <n v="0"/>
    <s v="40-R2.5 - Retirement"/>
    <m/>
    <x v="1"/>
    <n v="2052"/>
    <b v="0"/>
  </r>
  <r>
    <x v="4"/>
    <s v="0241"/>
    <n v="0"/>
    <n v="0"/>
    <n v="2014"/>
    <n v="2009"/>
    <n v="-1147.96"/>
    <n v="0"/>
    <s v="40-R2.5 - Retirement"/>
    <m/>
    <x v="1"/>
    <n v="2052"/>
    <b v="0"/>
  </r>
  <r>
    <x v="4"/>
    <s v="0241"/>
    <n v="0"/>
    <n v="0"/>
    <n v="2014"/>
    <n v="2010"/>
    <n v="-1839.74"/>
    <n v="0"/>
    <s v="40-R2.5 - Retirement"/>
    <m/>
    <x v="1"/>
    <n v="2052"/>
    <b v="0"/>
  </r>
  <r>
    <x v="4"/>
    <s v="0241"/>
    <n v="0"/>
    <n v="0"/>
    <n v="2015"/>
    <n v="1944"/>
    <n v="-21.62"/>
    <n v="0"/>
    <s v="40-R2.5 - Retirement"/>
    <m/>
    <x v="1"/>
    <n v="2052"/>
    <b v="0"/>
  </r>
  <r>
    <x v="4"/>
    <s v="0241"/>
    <n v="0"/>
    <n v="0"/>
    <n v="2015"/>
    <n v="1947"/>
    <n v="-131.54"/>
    <n v="0"/>
    <s v="40-R2.5 - Retirement"/>
    <m/>
    <x v="1"/>
    <n v="2052"/>
    <b v="0"/>
  </r>
  <r>
    <x v="4"/>
    <s v="0241"/>
    <n v="0"/>
    <n v="0"/>
    <n v="2015"/>
    <n v="1948"/>
    <n v="-151.94"/>
    <n v="0"/>
    <s v="40-R2.5 - Retirement"/>
    <m/>
    <x v="1"/>
    <n v="2052"/>
    <b v="0"/>
  </r>
  <r>
    <x v="4"/>
    <s v="0241"/>
    <n v="0"/>
    <n v="0"/>
    <n v="2015"/>
    <n v="1949"/>
    <n v="-1599.02"/>
    <n v="0"/>
    <s v="40-R2.5 - Retirement"/>
    <m/>
    <x v="1"/>
    <n v="2052"/>
    <b v="0"/>
  </r>
  <r>
    <x v="4"/>
    <s v="0241"/>
    <n v="0"/>
    <n v="0"/>
    <n v="2015"/>
    <n v="1950"/>
    <n v="-823.53"/>
    <n v="0"/>
    <s v="40-R2.5 - Retirement"/>
    <m/>
    <x v="1"/>
    <n v="2052"/>
    <b v="0"/>
  </r>
  <r>
    <x v="4"/>
    <s v="0241"/>
    <n v="0"/>
    <n v="0"/>
    <n v="2015"/>
    <n v="1951"/>
    <n v="-10.46"/>
    <n v="0"/>
    <s v="40-R2.5 - Retirement"/>
    <m/>
    <x v="1"/>
    <n v="2052"/>
    <b v="0"/>
  </r>
  <r>
    <x v="4"/>
    <s v="0241"/>
    <n v="0"/>
    <n v="0"/>
    <n v="2015"/>
    <n v="1953"/>
    <n v="-11.47"/>
    <n v="0"/>
    <s v="40-R2.5 - Retirement"/>
    <m/>
    <x v="1"/>
    <n v="2052"/>
    <b v="0"/>
  </r>
  <r>
    <x v="4"/>
    <s v="0241"/>
    <n v="0"/>
    <n v="0"/>
    <n v="2015"/>
    <n v="1954"/>
    <n v="-65.58"/>
    <n v="0"/>
    <s v="40-R2.5 - Retirement"/>
    <m/>
    <x v="1"/>
    <n v="2052"/>
    <b v="0"/>
  </r>
  <r>
    <x v="4"/>
    <s v="0241"/>
    <n v="0"/>
    <n v="0"/>
    <n v="2015"/>
    <n v="1955"/>
    <n v="-685.21"/>
    <n v="0"/>
    <s v="40-R2.5 - Retirement"/>
    <m/>
    <x v="1"/>
    <n v="2052"/>
    <b v="0"/>
  </r>
  <r>
    <x v="4"/>
    <s v="0241"/>
    <n v="0"/>
    <n v="0"/>
    <n v="2015"/>
    <n v="1956"/>
    <n v="-96.4"/>
    <n v="0"/>
    <s v="40-R2.5 - Retirement"/>
    <m/>
    <x v="1"/>
    <n v="2052"/>
    <b v="0"/>
  </r>
  <r>
    <x v="4"/>
    <s v="0241"/>
    <n v="0"/>
    <n v="0"/>
    <n v="2015"/>
    <n v="1957"/>
    <n v="-18.16"/>
    <n v="0"/>
    <s v="40-R2.5 - Retirement"/>
    <m/>
    <x v="1"/>
    <n v="2052"/>
    <b v="0"/>
  </r>
  <r>
    <x v="4"/>
    <s v="0241"/>
    <n v="0"/>
    <n v="0"/>
    <n v="2015"/>
    <n v="1960"/>
    <n v="-188.69"/>
    <n v="0"/>
    <s v="40-R2.5 - Retirement"/>
    <m/>
    <x v="1"/>
    <n v="2052"/>
    <b v="0"/>
  </r>
  <r>
    <x v="4"/>
    <s v="0241"/>
    <n v="0"/>
    <n v="0"/>
    <n v="2015"/>
    <n v="1961"/>
    <n v="-293.5"/>
    <n v="0"/>
    <s v="40-R2.5 - Retirement"/>
    <m/>
    <x v="1"/>
    <n v="2052"/>
    <b v="0"/>
  </r>
  <r>
    <x v="4"/>
    <s v="0241"/>
    <n v="0"/>
    <n v="0"/>
    <n v="2015"/>
    <n v="1963"/>
    <n v="-25.78"/>
    <n v="0"/>
    <s v="40-R2.5 - Retirement"/>
    <m/>
    <x v="1"/>
    <n v="2052"/>
    <b v="0"/>
  </r>
  <r>
    <x v="4"/>
    <s v="0241"/>
    <n v="0"/>
    <n v="0"/>
    <n v="2015"/>
    <n v="1964"/>
    <n v="-134.13999999999999"/>
    <n v="0"/>
    <s v="40-R2.5 - Retirement"/>
    <m/>
    <x v="1"/>
    <n v="2052"/>
    <b v="0"/>
  </r>
  <r>
    <x v="4"/>
    <s v="0241"/>
    <n v="0"/>
    <n v="0"/>
    <n v="2015"/>
    <n v="1965"/>
    <n v="-606.1"/>
    <n v="0"/>
    <s v="40-R2.5 - Retirement"/>
    <m/>
    <x v="1"/>
    <n v="2052"/>
    <b v="0"/>
  </r>
  <r>
    <x v="4"/>
    <s v="0241"/>
    <n v="0"/>
    <n v="0"/>
    <n v="2015"/>
    <n v="1966"/>
    <n v="-600.05999999999995"/>
    <n v="0"/>
    <s v="40-R2.5 - Retirement"/>
    <m/>
    <x v="1"/>
    <n v="2052"/>
    <b v="0"/>
  </r>
  <r>
    <x v="4"/>
    <s v="0241"/>
    <n v="0"/>
    <n v="0"/>
    <n v="2015"/>
    <n v="1967"/>
    <n v="-702.83"/>
    <n v="0"/>
    <s v="40-R2.5 - Retirement"/>
    <m/>
    <x v="1"/>
    <n v="2052"/>
    <b v="0"/>
  </r>
  <r>
    <x v="4"/>
    <s v="0241"/>
    <n v="0"/>
    <n v="0"/>
    <n v="2015"/>
    <n v="1968"/>
    <n v="-108.77"/>
    <n v="0"/>
    <s v="40-R2.5 - Retirement"/>
    <m/>
    <x v="1"/>
    <n v="2052"/>
    <b v="0"/>
  </r>
  <r>
    <x v="4"/>
    <s v="0241"/>
    <n v="0"/>
    <n v="0"/>
    <n v="2015"/>
    <n v="1969"/>
    <n v="-43.55"/>
    <n v="0"/>
    <s v="40-R2.5 - Retirement"/>
    <m/>
    <x v="1"/>
    <n v="2052"/>
    <b v="0"/>
  </r>
  <r>
    <x v="4"/>
    <s v="0241"/>
    <n v="0"/>
    <n v="0"/>
    <n v="2015"/>
    <n v="1970"/>
    <n v="-203.08"/>
    <n v="0"/>
    <s v="40-R2.5 - Retirement"/>
    <m/>
    <x v="1"/>
    <n v="2052"/>
    <b v="0"/>
  </r>
  <r>
    <x v="4"/>
    <s v="0241"/>
    <n v="0"/>
    <n v="0"/>
    <n v="2015"/>
    <n v="1971"/>
    <n v="-236.72"/>
    <n v="0"/>
    <s v="40-R2.5 - Retirement"/>
    <m/>
    <x v="1"/>
    <n v="2052"/>
    <b v="0"/>
  </r>
  <r>
    <x v="4"/>
    <s v="0241"/>
    <n v="0"/>
    <n v="0"/>
    <n v="2015"/>
    <n v="1972"/>
    <n v="-105.98"/>
    <n v="0"/>
    <s v="40-R2.5 - Retirement"/>
    <m/>
    <x v="1"/>
    <n v="2052"/>
    <b v="0"/>
  </r>
  <r>
    <x v="4"/>
    <s v="0241"/>
    <n v="0"/>
    <n v="0"/>
    <n v="2015"/>
    <n v="1973"/>
    <n v="-57.99"/>
    <n v="0"/>
    <s v="40-R2.5 - Retirement"/>
    <m/>
    <x v="1"/>
    <n v="2052"/>
    <b v="0"/>
  </r>
  <r>
    <x v="4"/>
    <s v="0241"/>
    <n v="0"/>
    <n v="0"/>
    <n v="2015"/>
    <n v="1974"/>
    <n v="-66.36"/>
    <n v="0"/>
    <s v="40-R2.5 - Retirement"/>
    <m/>
    <x v="1"/>
    <n v="2052"/>
    <b v="0"/>
  </r>
  <r>
    <x v="4"/>
    <s v="0241"/>
    <n v="0"/>
    <n v="0"/>
    <n v="2015"/>
    <n v="1976"/>
    <n v="-1073.53"/>
    <n v="0"/>
    <s v="40-R2.5 - Retirement"/>
    <m/>
    <x v="1"/>
    <n v="2052"/>
    <b v="0"/>
  </r>
  <r>
    <x v="4"/>
    <s v="0241"/>
    <n v="0"/>
    <n v="0"/>
    <n v="2015"/>
    <n v="1977"/>
    <n v="-449.8"/>
    <n v="0"/>
    <s v="40-R2.5 - Retirement"/>
    <m/>
    <x v="1"/>
    <n v="2052"/>
    <b v="0"/>
  </r>
  <r>
    <x v="4"/>
    <s v="0241"/>
    <n v="0"/>
    <n v="0"/>
    <n v="2015"/>
    <n v="1978"/>
    <n v="-98.23"/>
    <n v="0"/>
    <s v="40-R2.5 - Retirement"/>
    <m/>
    <x v="1"/>
    <n v="2052"/>
    <b v="0"/>
  </r>
  <r>
    <x v="4"/>
    <s v="0241"/>
    <n v="0"/>
    <n v="0"/>
    <n v="2015"/>
    <n v="1980"/>
    <n v="-110.4"/>
    <n v="0"/>
    <s v="40-R2.5 - Retirement"/>
    <m/>
    <x v="1"/>
    <n v="2052"/>
    <b v="0"/>
  </r>
  <r>
    <x v="4"/>
    <s v="0241"/>
    <n v="0"/>
    <n v="0"/>
    <n v="2015"/>
    <n v="1983"/>
    <n v="-309.49"/>
    <n v="0"/>
    <s v="40-R2.5 - Retirement"/>
    <m/>
    <x v="1"/>
    <n v="2052"/>
    <b v="0"/>
  </r>
  <r>
    <x v="4"/>
    <s v="0241"/>
    <n v="0"/>
    <n v="0"/>
    <n v="2015"/>
    <n v="1984"/>
    <n v="-3219.06"/>
    <n v="0"/>
    <s v="40-R2.5 - Retirement"/>
    <m/>
    <x v="1"/>
    <n v="2052"/>
    <b v="0"/>
  </r>
  <r>
    <x v="4"/>
    <s v="0241"/>
    <n v="0"/>
    <n v="0"/>
    <n v="2015"/>
    <n v="1985"/>
    <n v="-1857.15"/>
    <n v="0"/>
    <s v="40-R2.5 - Retirement"/>
    <m/>
    <x v="1"/>
    <n v="2052"/>
    <b v="0"/>
  </r>
  <r>
    <x v="4"/>
    <s v="0241"/>
    <n v="0"/>
    <n v="0"/>
    <n v="2015"/>
    <n v="1986"/>
    <n v="-3521.55"/>
    <n v="0"/>
    <s v="40-R2.5 - Retirement"/>
    <m/>
    <x v="1"/>
    <n v="2052"/>
    <b v="0"/>
  </r>
  <r>
    <x v="4"/>
    <s v="0241"/>
    <n v="0"/>
    <n v="0"/>
    <n v="2015"/>
    <n v="1987"/>
    <n v="-2230.02"/>
    <n v="0"/>
    <s v="40-R2.5 - Retirement"/>
    <m/>
    <x v="1"/>
    <n v="2052"/>
    <b v="0"/>
  </r>
  <r>
    <x v="4"/>
    <s v="0241"/>
    <n v="0"/>
    <n v="0"/>
    <n v="2015"/>
    <n v="1988"/>
    <n v="-2283.5300000000002"/>
    <n v="0"/>
    <s v="40-R2.5 - Retirement"/>
    <m/>
    <x v="1"/>
    <n v="2052"/>
    <b v="0"/>
  </r>
  <r>
    <x v="4"/>
    <s v="0241"/>
    <n v="0"/>
    <n v="0"/>
    <n v="2015"/>
    <n v="1989"/>
    <n v="-1380.5"/>
    <n v="0"/>
    <s v="40-R2.5 - Retirement"/>
    <m/>
    <x v="1"/>
    <n v="2052"/>
    <b v="0"/>
  </r>
  <r>
    <x v="4"/>
    <s v="0241"/>
    <n v="0"/>
    <n v="0"/>
    <n v="2015"/>
    <n v="1990"/>
    <n v="-457.24"/>
    <n v="0"/>
    <s v="40-R2.5 - Retirement"/>
    <m/>
    <x v="1"/>
    <n v="2052"/>
    <b v="0"/>
  </r>
  <r>
    <x v="4"/>
    <s v="0241"/>
    <n v="0"/>
    <n v="0"/>
    <n v="2015"/>
    <n v="1991"/>
    <n v="-10365.549999999999"/>
    <n v="0"/>
    <s v="40-R2.5 - Retirement"/>
    <m/>
    <x v="1"/>
    <n v="2052"/>
    <b v="0"/>
  </r>
  <r>
    <x v="4"/>
    <s v="0241"/>
    <n v="0"/>
    <n v="0"/>
    <n v="2015"/>
    <n v="1992"/>
    <n v="-1132.22"/>
    <n v="0"/>
    <s v="40-R2.5 - Retirement"/>
    <m/>
    <x v="1"/>
    <n v="2052"/>
    <b v="0"/>
  </r>
  <r>
    <x v="4"/>
    <s v="0241"/>
    <n v="0"/>
    <n v="0"/>
    <n v="2015"/>
    <n v="1993"/>
    <n v="-743.9"/>
    <n v="0"/>
    <s v="40-R2.5 - Retirement"/>
    <m/>
    <x v="1"/>
    <n v="2052"/>
    <b v="0"/>
  </r>
  <r>
    <x v="4"/>
    <s v="0241"/>
    <n v="0"/>
    <n v="0"/>
    <n v="2015"/>
    <n v="1994"/>
    <n v="-888"/>
    <n v="0"/>
    <s v="40-R2.5 - Retirement"/>
    <m/>
    <x v="1"/>
    <n v="2052"/>
    <b v="0"/>
  </r>
  <r>
    <x v="4"/>
    <s v="0241"/>
    <n v="0"/>
    <n v="0"/>
    <n v="2015"/>
    <n v="1995"/>
    <n v="-3471.01"/>
    <n v="0"/>
    <s v="40-R2.5 - Retirement"/>
    <m/>
    <x v="1"/>
    <n v="2052"/>
    <b v="0"/>
  </r>
  <r>
    <x v="4"/>
    <s v="0241"/>
    <n v="0"/>
    <n v="0"/>
    <n v="2015"/>
    <n v="1996"/>
    <n v="-3509.29"/>
    <n v="0"/>
    <s v="40-R2.5 - Retirement"/>
    <m/>
    <x v="1"/>
    <n v="2052"/>
    <b v="0"/>
  </r>
  <r>
    <x v="4"/>
    <s v="0241"/>
    <n v="0"/>
    <n v="0"/>
    <n v="2015"/>
    <n v="1997"/>
    <n v="-1813.27"/>
    <n v="0"/>
    <s v="40-R2.5 - Retirement"/>
    <m/>
    <x v="1"/>
    <n v="2052"/>
    <b v="0"/>
  </r>
  <r>
    <x v="4"/>
    <s v="0241"/>
    <n v="0"/>
    <n v="0"/>
    <n v="2015"/>
    <n v="1998"/>
    <n v="-64.53"/>
    <n v="0"/>
    <s v="40-R2.5 - Retirement"/>
    <m/>
    <x v="1"/>
    <n v="2052"/>
    <b v="0"/>
  </r>
  <r>
    <x v="4"/>
    <s v="0241"/>
    <n v="0"/>
    <n v="0"/>
    <n v="2015"/>
    <n v="1999"/>
    <n v="-3193.86"/>
    <n v="0"/>
    <s v="40-R2.5 - Retirement"/>
    <m/>
    <x v="1"/>
    <n v="2052"/>
    <b v="0"/>
  </r>
  <r>
    <x v="4"/>
    <s v="0241"/>
    <n v="0"/>
    <n v="0"/>
    <n v="2015"/>
    <n v="2001"/>
    <n v="-1526.4"/>
    <n v="0"/>
    <s v="40-R2.5 - Retirement"/>
    <m/>
    <x v="1"/>
    <n v="2052"/>
    <b v="0"/>
  </r>
  <r>
    <x v="4"/>
    <s v="0241"/>
    <n v="0"/>
    <n v="0"/>
    <n v="2015"/>
    <n v="2002"/>
    <n v="-3.42"/>
    <n v="0"/>
    <s v="40-R2.5 - Retirement"/>
    <m/>
    <x v="1"/>
    <n v="2052"/>
    <b v="0"/>
  </r>
  <r>
    <x v="4"/>
    <s v="0241"/>
    <n v="0"/>
    <n v="0"/>
    <n v="2015"/>
    <n v="2003"/>
    <n v="-2034.59"/>
    <n v="0"/>
    <s v="40-R2.5 - Retirement"/>
    <m/>
    <x v="1"/>
    <n v="2052"/>
    <b v="0"/>
  </r>
  <r>
    <x v="4"/>
    <s v="0241"/>
    <n v="0"/>
    <n v="0"/>
    <n v="2015"/>
    <n v="2004"/>
    <n v="-2179.34"/>
    <n v="0"/>
    <s v="40-R2.5 - Retirement"/>
    <m/>
    <x v="1"/>
    <n v="2052"/>
    <b v="0"/>
  </r>
  <r>
    <x v="4"/>
    <s v="0241"/>
    <n v="0"/>
    <n v="0"/>
    <n v="2015"/>
    <n v="2005"/>
    <n v="-1140.17"/>
    <n v="0"/>
    <s v="40-R2.5 - Retirement"/>
    <m/>
    <x v="1"/>
    <n v="2052"/>
    <b v="0"/>
  </r>
  <r>
    <x v="4"/>
    <s v="0241"/>
    <n v="0"/>
    <n v="0"/>
    <n v="2015"/>
    <n v="2006"/>
    <n v="-93.91"/>
    <n v="0"/>
    <s v="40-R2.5 - Retirement"/>
    <m/>
    <x v="1"/>
    <n v="2052"/>
    <b v="0"/>
  </r>
  <r>
    <x v="4"/>
    <s v="0241"/>
    <n v="0"/>
    <n v="0"/>
    <n v="2015"/>
    <n v="2007"/>
    <n v="-565.91999999999996"/>
    <n v="0"/>
    <s v="40-R2.5 - Retirement"/>
    <m/>
    <x v="1"/>
    <n v="2052"/>
    <b v="0"/>
  </r>
  <r>
    <x v="4"/>
    <s v="0241"/>
    <n v="0"/>
    <n v="0"/>
    <n v="2015"/>
    <n v="2008"/>
    <n v="-803.08"/>
    <n v="0"/>
    <s v="40-R2.5 - Retirement"/>
    <m/>
    <x v="1"/>
    <n v="2052"/>
    <b v="0"/>
  </r>
  <r>
    <x v="4"/>
    <s v="0241"/>
    <n v="0"/>
    <n v="0"/>
    <n v="2015"/>
    <n v="2009"/>
    <n v="-1267.5"/>
    <n v="0"/>
    <s v="40-R2.5 - Retirement"/>
    <m/>
    <x v="1"/>
    <n v="2052"/>
    <b v="0"/>
  </r>
  <r>
    <x v="4"/>
    <s v="0241"/>
    <n v="0"/>
    <n v="0"/>
    <n v="2015"/>
    <n v="2010"/>
    <n v="-2033"/>
    <n v="0"/>
    <s v="40-R2.5 - Retirement"/>
    <m/>
    <x v="1"/>
    <n v="2052"/>
    <b v="0"/>
  </r>
  <r>
    <x v="4"/>
    <s v="0241"/>
    <n v="0"/>
    <n v="0"/>
    <n v="2016"/>
    <n v="1944"/>
    <n v="-11.08"/>
    <n v="0"/>
    <s v="40-R2.5 - Retirement"/>
    <m/>
    <x v="1"/>
    <n v="2052"/>
    <b v="0"/>
  </r>
  <r>
    <x v="4"/>
    <s v="0241"/>
    <n v="0"/>
    <n v="0"/>
    <n v="2016"/>
    <n v="1947"/>
    <n v="-97.94"/>
    <n v="0"/>
    <s v="40-R2.5 - Retirement"/>
    <m/>
    <x v="1"/>
    <n v="2052"/>
    <b v="0"/>
  </r>
  <r>
    <x v="4"/>
    <s v="0241"/>
    <n v="0"/>
    <n v="0"/>
    <n v="2016"/>
    <n v="1948"/>
    <n v="-118.2"/>
    <n v="0"/>
    <s v="40-R2.5 - Retirement"/>
    <m/>
    <x v="1"/>
    <n v="2052"/>
    <b v="0"/>
  </r>
  <r>
    <x v="4"/>
    <s v="0241"/>
    <n v="0"/>
    <n v="0"/>
    <n v="2016"/>
    <n v="1949"/>
    <n v="-1261.77"/>
    <n v="0"/>
    <s v="40-R2.5 - Retirement"/>
    <m/>
    <x v="1"/>
    <n v="2052"/>
    <b v="0"/>
  </r>
  <r>
    <x v="4"/>
    <s v="0241"/>
    <n v="0"/>
    <n v="0"/>
    <n v="2016"/>
    <n v="1950"/>
    <n v="-655.13"/>
    <n v="0"/>
    <s v="40-R2.5 - Retirement"/>
    <m/>
    <x v="1"/>
    <n v="2052"/>
    <b v="0"/>
  </r>
  <r>
    <x v="4"/>
    <s v="0241"/>
    <n v="0"/>
    <n v="0"/>
    <n v="2016"/>
    <n v="1951"/>
    <n v="-8.41"/>
    <n v="0"/>
    <s v="40-R2.5 - Retirement"/>
    <m/>
    <x v="1"/>
    <n v="2052"/>
    <b v="0"/>
  </r>
  <r>
    <x v="4"/>
    <s v="0241"/>
    <n v="0"/>
    <n v="0"/>
    <n v="2016"/>
    <n v="1953"/>
    <n v="-9.48"/>
    <n v="0"/>
    <s v="40-R2.5 - Retirement"/>
    <m/>
    <x v="1"/>
    <n v="2052"/>
    <b v="0"/>
  </r>
  <r>
    <x v="4"/>
    <s v="0241"/>
    <n v="0"/>
    <n v="0"/>
    <n v="2016"/>
    <n v="1954"/>
    <n v="-55.03"/>
    <n v="0"/>
    <s v="40-R2.5 - Retirement"/>
    <m/>
    <x v="1"/>
    <n v="2052"/>
    <b v="0"/>
  </r>
  <r>
    <x v="4"/>
    <s v="0241"/>
    <n v="0"/>
    <n v="0"/>
    <n v="2016"/>
    <n v="1955"/>
    <n v="-582.99"/>
    <n v="0"/>
    <s v="40-R2.5 - Retirement"/>
    <m/>
    <x v="1"/>
    <n v="2052"/>
    <b v="0"/>
  </r>
  <r>
    <x v="4"/>
    <s v="0241"/>
    <n v="0"/>
    <n v="0"/>
    <n v="2016"/>
    <n v="1956"/>
    <n v="-83.07"/>
    <n v="0"/>
    <s v="40-R2.5 - Retirement"/>
    <m/>
    <x v="1"/>
    <n v="2052"/>
    <b v="0"/>
  </r>
  <r>
    <x v="4"/>
    <s v="0241"/>
    <n v="0"/>
    <n v="0"/>
    <n v="2016"/>
    <n v="1957"/>
    <n v="-15.82"/>
    <n v="0"/>
    <s v="40-R2.5 - Retirement"/>
    <m/>
    <x v="1"/>
    <n v="2052"/>
    <b v="0"/>
  </r>
  <r>
    <x v="4"/>
    <s v="0241"/>
    <n v="0"/>
    <n v="0"/>
    <n v="2016"/>
    <n v="1960"/>
    <n v="-169.07"/>
    <n v="0"/>
    <s v="40-R2.5 - Retirement"/>
    <m/>
    <x v="1"/>
    <n v="2052"/>
    <b v="0"/>
  </r>
  <r>
    <x v="4"/>
    <s v="0241"/>
    <n v="0"/>
    <n v="0"/>
    <n v="2016"/>
    <n v="1961"/>
    <n v="-265.24"/>
    <n v="0"/>
    <s v="40-R2.5 - Retirement"/>
    <m/>
    <x v="1"/>
    <n v="2052"/>
    <b v="0"/>
  </r>
  <r>
    <x v="4"/>
    <s v="0241"/>
    <n v="0"/>
    <n v="0"/>
    <n v="2016"/>
    <n v="1963"/>
    <n v="-23.71"/>
    <n v="0"/>
    <s v="40-R2.5 - Retirement"/>
    <m/>
    <x v="1"/>
    <n v="2052"/>
    <b v="0"/>
  </r>
  <r>
    <x v="4"/>
    <s v="0241"/>
    <n v="0"/>
    <n v="0"/>
    <n v="2016"/>
    <n v="1964"/>
    <n v="-124.56"/>
    <n v="0"/>
    <s v="40-R2.5 - Retirement"/>
    <m/>
    <x v="1"/>
    <n v="2052"/>
    <b v="0"/>
  </r>
  <r>
    <x v="4"/>
    <s v="0241"/>
    <n v="0"/>
    <n v="0"/>
    <n v="2016"/>
    <n v="1965"/>
    <n v="-568.33000000000004"/>
    <n v="0"/>
    <s v="40-R2.5 - Retirement"/>
    <m/>
    <x v="1"/>
    <n v="2052"/>
    <b v="0"/>
  </r>
  <r>
    <x v="4"/>
    <s v="0241"/>
    <n v="0"/>
    <n v="0"/>
    <n v="2016"/>
    <n v="1966"/>
    <n v="-568.32000000000005"/>
    <n v="0"/>
    <s v="40-R2.5 - Retirement"/>
    <m/>
    <x v="1"/>
    <n v="2052"/>
    <b v="0"/>
  </r>
  <r>
    <x v="4"/>
    <s v="0241"/>
    <n v="0"/>
    <n v="0"/>
    <n v="2016"/>
    <n v="1967"/>
    <n v="-672.55"/>
    <n v="0"/>
    <s v="40-R2.5 - Retirement"/>
    <m/>
    <x v="1"/>
    <n v="2052"/>
    <b v="0"/>
  </r>
  <r>
    <x v="4"/>
    <s v="0241"/>
    <n v="0"/>
    <n v="0"/>
    <n v="2016"/>
    <n v="1968"/>
    <n v="-105.14"/>
    <n v="0"/>
    <s v="40-R2.5 - Retirement"/>
    <m/>
    <x v="1"/>
    <n v="2052"/>
    <b v="0"/>
  </r>
  <r>
    <x v="4"/>
    <s v="0241"/>
    <n v="0"/>
    <n v="0"/>
    <n v="2016"/>
    <n v="1969"/>
    <n v="-42.54"/>
    <n v="0"/>
    <s v="40-R2.5 - Retirement"/>
    <m/>
    <x v="1"/>
    <n v="2052"/>
    <b v="0"/>
  </r>
  <r>
    <x v="4"/>
    <s v="0241"/>
    <n v="0"/>
    <n v="0"/>
    <n v="2016"/>
    <n v="1970"/>
    <n v="-200.29"/>
    <n v="0"/>
    <s v="40-R2.5 - Retirement"/>
    <m/>
    <x v="1"/>
    <n v="2052"/>
    <b v="0"/>
  </r>
  <r>
    <x v="4"/>
    <s v="0241"/>
    <n v="0"/>
    <n v="0"/>
    <n v="2016"/>
    <n v="1971"/>
    <n v="-235.72"/>
    <n v="0"/>
    <s v="40-R2.5 - Retirement"/>
    <m/>
    <x v="1"/>
    <n v="2052"/>
    <b v="0"/>
  </r>
  <r>
    <x v="4"/>
    <s v="0241"/>
    <n v="0"/>
    <n v="0"/>
    <n v="2016"/>
    <n v="1972"/>
    <n v="-106.49"/>
    <n v="0"/>
    <s v="40-R2.5 - Retirement"/>
    <m/>
    <x v="1"/>
    <n v="2052"/>
    <b v="0"/>
  </r>
  <r>
    <x v="4"/>
    <s v="0241"/>
    <n v="0"/>
    <n v="0"/>
    <n v="2016"/>
    <n v="1973"/>
    <n v="-58.77"/>
    <n v="0"/>
    <s v="40-R2.5 - Retirement"/>
    <m/>
    <x v="1"/>
    <n v="2052"/>
    <b v="0"/>
  </r>
  <r>
    <x v="4"/>
    <s v="0241"/>
    <n v="0"/>
    <n v="0"/>
    <n v="2016"/>
    <n v="1974"/>
    <n v="-67.78"/>
    <n v="0"/>
    <s v="40-R2.5 - Retirement"/>
    <m/>
    <x v="1"/>
    <n v="2052"/>
    <b v="0"/>
  </r>
  <r>
    <x v="4"/>
    <s v="0241"/>
    <n v="0"/>
    <n v="0"/>
    <n v="2016"/>
    <n v="1976"/>
    <n v="-1111.74"/>
    <n v="0"/>
    <s v="40-R2.5 - Retirement"/>
    <m/>
    <x v="1"/>
    <n v="2052"/>
    <b v="0"/>
  </r>
  <r>
    <x v="4"/>
    <s v="0241"/>
    <n v="0"/>
    <n v="0"/>
    <n v="2016"/>
    <n v="1977"/>
    <n v="-468.56"/>
    <n v="0"/>
    <s v="40-R2.5 - Retirement"/>
    <m/>
    <x v="1"/>
    <n v="2052"/>
    <b v="0"/>
  </r>
  <r>
    <x v="4"/>
    <s v="0241"/>
    <n v="0"/>
    <n v="0"/>
    <n v="2016"/>
    <n v="1978"/>
    <n v="-102.85"/>
    <n v="0"/>
    <s v="40-R2.5 - Retirement"/>
    <m/>
    <x v="1"/>
    <n v="2052"/>
    <b v="0"/>
  </r>
  <r>
    <x v="4"/>
    <s v="0241"/>
    <n v="0"/>
    <n v="0"/>
    <n v="2016"/>
    <n v="1980"/>
    <n v="-116.55"/>
    <n v="0"/>
    <s v="40-R2.5 - Retirement"/>
    <m/>
    <x v="1"/>
    <n v="2052"/>
    <b v="0"/>
  </r>
  <r>
    <x v="4"/>
    <s v="0241"/>
    <n v="0"/>
    <n v="0"/>
    <n v="2016"/>
    <n v="1983"/>
    <n v="-329.43"/>
    <n v="0"/>
    <s v="40-R2.5 - Retirement"/>
    <m/>
    <x v="1"/>
    <n v="2052"/>
    <b v="0"/>
  </r>
  <r>
    <x v="4"/>
    <s v="0241"/>
    <n v="0"/>
    <n v="0"/>
    <n v="2016"/>
    <n v="1984"/>
    <n v="-3433"/>
    <n v="0"/>
    <s v="40-R2.5 - Retirement"/>
    <m/>
    <x v="1"/>
    <n v="2052"/>
    <b v="0"/>
  </r>
  <r>
    <x v="4"/>
    <s v="0241"/>
    <n v="0"/>
    <n v="0"/>
    <n v="2016"/>
    <n v="1985"/>
    <n v="-1983.69"/>
    <n v="0"/>
    <s v="40-R2.5 - Retirement"/>
    <m/>
    <x v="1"/>
    <n v="2052"/>
    <b v="0"/>
  </r>
  <r>
    <x v="4"/>
    <s v="0241"/>
    <n v="0"/>
    <n v="0"/>
    <n v="2016"/>
    <n v="1986"/>
    <n v="-3766.79"/>
    <n v="0"/>
    <s v="40-R2.5 - Retirement"/>
    <m/>
    <x v="1"/>
    <n v="2052"/>
    <b v="0"/>
  </r>
  <r>
    <x v="4"/>
    <s v="0241"/>
    <n v="0"/>
    <n v="0"/>
    <n v="2016"/>
    <n v="1987"/>
    <n v="-2388.2199999999998"/>
    <n v="0"/>
    <s v="40-R2.5 - Retirement"/>
    <m/>
    <x v="1"/>
    <n v="2052"/>
    <b v="0"/>
  </r>
  <r>
    <x v="4"/>
    <s v="0241"/>
    <n v="0"/>
    <n v="0"/>
    <n v="2016"/>
    <n v="1988"/>
    <n v="-2448.4499999999998"/>
    <n v="0"/>
    <s v="40-R2.5 - Retirement"/>
    <m/>
    <x v="1"/>
    <n v="2052"/>
    <b v="0"/>
  </r>
  <r>
    <x v="4"/>
    <s v="0241"/>
    <n v="0"/>
    <n v="0"/>
    <n v="2016"/>
    <n v="1989"/>
    <n v="-1481.84"/>
    <n v="0"/>
    <s v="40-R2.5 - Retirement"/>
    <m/>
    <x v="1"/>
    <n v="2052"/>
    <b v="0"/>
  </r>
  <r>
    <x v="4"/>
    <s v="0241"/>
    <n v="0"/>
    <n v="0"/>
    <n v="2016"/>
    <n v="1990"/>
    <n v="-491.38"/>
    <n v="0"/>
    <s v="40-R2.5 - Retirement"/>
    <m/>
    <x v="1"/>
    <n v="2052"/>
    <b v="0"/>
  </r>
  <r>
    <x v="4"/>
    <s v="0241"/>
    <n v="0"/>
    <n v="0"/>
    <n v="2016"/>
    <n v="1991"/>
    <n v="-11152.56"/>
    <n v="0"/>
    <s v="40-R2.5 - Retirement"/>
    <m/>
    <x v="1"/>
    <n v="2052"/>
    <b v="0"/>
  </r>
  <r>
    <x v="4"/>
    <s v="0241"/>
    <n v="0"/>
    <n v="0"/>
    <n v="2016"/>
    <n v="1992"/>
    <n v="-1219.75"/>
    <n v="0"/>
    <s v="40-R2.5 - Retirement"/>
    <m/>
    <x v="1"/>
    <n v="2052"/>
    <b v="0"/>
  </r>
  <r>
    <x v="4"/>
    <s v="0241"/>
    <n v="0"/>
    <n v="0"/>
    <n v="2016"/>
    <n v="1993"/>
    <n v="-802.43"/>
    <n v="0"/>
    <s v="40-R2.5 - Retirement"/>
    <m/>
    <x v="1"/>
    <n v="2052"/>
    <b v="0"/>
  </r>
  <r>
    <x v="4"/>
    <s v="0241"/>
    <n v="0"/>
    <n v="0"/>
    <n v="2016"/>
    <n v="1994"/>
    <n v="-959.24"/>
    <n v="0"/>
    <s v="40-R2.5 - Retirement"/>
    <m/>
    <x v="1"/>
    <n v="2052"/>
    <b v="0"/>
  </r>
  <r>
    <x v="4"/>
    <s v="0241"/>
    <n v="0"/>
    <n v="0"/>
    <n v="2016"/>
    <n v="1995"/>
    <n v="-3754.71"/>
    <n v="0"/>
    <s v="40-R2.5 - Retirement"/>
    <m/>
    <x v="1"/>
    <n v="2052"/>
    <b v="0"/>
  </r>
  <r>
    <x v="4"/>
    <s v="0241"/>
    <n v="0"/>
    <n v="0"/>
    <n v="2016"/>
    <n v="1996"/>
    <n v="-3801.93"/>
    <n v="0"/>
    <s v="40-R2.5 - Retirement"/>
    <m/>
    <x v="1"/>
    <n v="2052"/>
    <b v="0"/>
  </r>
  <r>
    <x v="4"/>
    <s v="0241"/>
    <n v="0"/>
    <n v="0"/>
    <n v="2016"/>
    <n v="1997"/>
    <n v="-1967.41"/>
    <n v="0"/>
    <s v="40-R2.5 - Retirement"/>
    <m/>
    <x v="1"/>
    <n v="2052"/>
    <b v="0"/>
  </r>
  <r>
    <x v="4"/>
    <s v="0241"/>
    <n v="0"/>
    <n v="0"/>
    <n v="2016"/>
    <n v="1998"/>
    <n v="-70.13"/>
    <n v="0"/>
    <s v="40-R2.5 - Retirement"/>
    <m/>
    <x v="1"/>
    <n v="2052"/>
    <b v="0"/>
  </r>
  <r>
    <x v="4"/>
    <s v="0241"/>
    <n v="0"/>
    <n v="0"/>
    <n v="2016"/>
    <n v="1999"/>
    <n v="-3476.17"/>
    <n v="0"/>
    <s v="40-R2.5 - Retirement"/>
    <m/>
    <x v="1"/>
    <n v="2052"/>
    <b v="0"/>
  </r>
  <r>
    <x v="4"/>
    <s v="0241"/>
    <n v="0"/>
    <n v="0"/>
    <n v="2016"/>
    <n v="2001"/>
    <n v="-1666.43"/>
    <n v="0"/>
    <s v="40-R2.5 - Retirement"/>
    <m/>
    <x v="1"/>
    <n v="2052"/>
    <b v="0"/>
  </r>
  <r>
    <x v="4"/>
    <s v="0241"/>
    <n v="0"/>
    <n v="0"/>
    <n v="2016"/>
    <n v="2002"/>
    <n v="-3.74"/>
    <n v="0"/>
    <s v="40-R2.5 - Retirement"/>
    <m/>
    <x v="1"/>
    <n v="2052"/>
    <b v="0"/>
  </r>
  <r>
    <x v="4"/>
    <s v="0241"/>
    <n v="0"/>
    <n v="0"/>
    <n v="2016"/>
    <n v="2003"/>
    <n v="-2227.83"/>
    <n v="0"/>
    <s v="40-R2.5 - Retirement"/>
    <m/>
    <x v="1"/>
    <n v="2052"/>
    <b v="0"/>
  </r>
  <r>
    <x v="4"/>
    <s v="0241"/>
    <n v="0"/>
    <n v="0"/>
    <n v="2016"/>
    <n v="2004"/>
    <n v="-2389.75"/>
    <n v="0"/>
    <s v="40-R2.5 - Retirement"/>
    <m/>
    <x v="1"/>
    <n v="2052"/>
    <b v="0"/>
  </r>
  <r>
    <x v="4"/>
    <s v="0241"/>
    <n v="0"/>
    <n v="0"/>
    <n v="2016"/>
    <n v="2005"/>
    <n v="-1251.79"/>
    <n v="0"/>
    <s v="40-R2.5 - Retirement"/>
    <m/>
    <x v="1"/>
    <n v="2052"/>
    <b v="0"/>
  </r>
  <r>
    <x v="4"/>
    <s v="0241"/>
    <n v="0"/>
    <n v="0"/>
    <n v="2016"/>
    <n v="2006"/>
    <n v="-103.25"/>
    <n v="0"/>
    <s v="40-R2.5 - Retirement"/>
    <m/>
    <x v="1"/>
    <n v="2052"/>
    <b v="0"/>
  </r>
  <r>
    <x v="4"/>
    <s v="0241"/>
    <n v="0"/>
    <n v="0"/>
    <n v="2016"/>
    <n v="2007"/>
    <n v="-622.86"/>
    <n v="0"/>
    <s v="40-R2.5 - Retirement"/>
    <m/>
    <x v="1"/>
    <n v="2052"/>
    <b v="0"/>
  </r>
  <r>
    <x v="4"/>
    <s v="0241"/>
    <n v="0"/>
    <n v="0"/>
    <n v="2016"/>
    <n v="2008"/>
    <n v="-884.94"/>
    <n v="0"/>
    <s v="40-R2.5 - Retirement"/>
    <m/>
    <x v="1"/>
    <n v="2052"/>
    <b v="0"/>
  </r>
  <r>
    <x v="4"/>
    <s v="0241"/>
    <n v="0"/>
    <n v="0"/>
    <n v="2016"/>
    <n v="2009"/>
    <n v="-1398.1"/>
    <n v="0"/>
    <s v="40-R2.5 - Retirement"/>
    <m/>
    <x v="1"/>
    <n v="2052"/>
    <b v="0"/>
  </r>
  <r>
    <x v="4"/>
    <s v="0241"/>
    <n v="0"/>
    <n v="0"/>
    <n v="2016"/>
    <n v="2010"/>
    <n v="-2244.71"/>
    <n v="0"/>
    <s v="40-R2.5 - Retirement"/>
    <m/>
    <x v="1"/>
    <n v="2052"/>
    <b v="0"/>
  </r>
  <r>
    <x v="4"/>
    <s v="0241"/>
    <n v="0"/>
    <n v="0"/>
    <n v="2017"/>
    <n v="1944"/>
    <n v="-3.82"/>
    <n v="0"/>
    <s v="40-R2.5 - Retirement"/>
    <m/>
    <x v="1"/>
    <n v="2052"/>
    <b v="0"/>
  </r>
  <r>
    <x v="4"/>
    <s v="0241"/>
    <n v="0"/>
    <n v="0"/>
    <n v="2017"/>
    <n v="1947"/>
    <n v="-67.83"/>
    <n v="0"/>
    <s v="40-R2.5 - Retirement"/>
    <m/>
    <x v="1"/>
    <n v="2052"/>
    <b v="0"/>
  </r>
  <r>
    <x v="4"/>
    <s v="0241"/>
    <n v="0"/>
    <n v="0"/>
    <n v="2017"/>
    <n v="1948"/>
    <n v="-88.01"/>
    <n v="0"/>
    <s v="40-R2.5 - Retirement"/>
    <m/>
    <x v="1"/>
    <n v="2052"/>
    <b v="0"/>
  </r>
  <r>
    <x v="4"/>
    <s v="0241"/>
    <n v="0"/>
    <n v="0"/>
    <n v="2017"/>
    <n v="1949"/>
    <n v="-981.56"/>
    <n v="0"/>
    <s v="40-R2.5 - Retirement"/>
    <m/>
    <x v="1"/>
    <n v="2052"/>
    <b v="0"/>
  </r>
  <r>
    <x v="4"/>
    <s v="0241"/>
    <n v="0"/>
    <n v="0"/>
    <n v="2017"/>
    <n v="1950"/>
    <n v="-516.95000000000005"/>
    <n v="0"/>
    <s v="40-R2.5 - Retirement"/>
    <m/>
    <x v="1"/>
    <n v="2052"/>
    <b v="0"/>
  </r>
  <r>
    <x v="4"/>
    <s v="0241"/>
    <n v="0"/>
    <n v="0"/>
    <n v="2017"/>
    <n v="1951"/>
    <n v="-6.69"/>
    <n v="0"/>
    <s v="40-R2.5 - Retirement"/>
    <m/>
    <x v="1"/>
    <n v="2052"/>
    <b v="0"/>
  </r>
  <r>
    <x v="4"/>
    <s v="0241"/>
    <n v="0"/>
    <n v="0"/>
    <n v="2017"/>
    <n v="1953"/>
    <n v="-7.73"/>
    <n v="0"/>
    <s v="40-R2.5 - Retirement"/>
    <m/>
    <x v="1"/>
    <n v="2052"/>
    <b v="0"/>
  </r>
  <r>
    <x v="4"/>
    <s v="0241"/>
    <n v="0"/>
    <n v="0"/>
    <n v="2017"/>
    <n v="1954"/>
    <n v="-45.49"/>
    <n v="0"/>
    <s v="40-R2.5 - Retirement"/>
    <m/>
    <x v="1"/>
    <n v="2052"/>
    <b v="0"/>
  </r>
  <r>
    <x v="4"/>
    <s v="0241"/>
    <n v="0"/>
    <n v="0"/>
    <n v="2017"/>
    <n v="1955"/>
    <n v="-489.23"/>
    <n v="0"/>
    <s v="40-R2.5 - Retirement"/>
    <m/>
    <x v="1"/>
    <n v="2052"/>
    <b v="0"/>
  </r>
  <r>
    <x v="4"/>
    <s v="0241"/>
    <n v="0"/>
    <n v="0"/>
    <n v="2017"/>
    <n v="1956"/>
    <n v="-70.680000000000007"/>
    <n v="0"/>
    <s v="40-R2.5 - Retirement"/>
    <m/>
    <x v="1"/>
    <n v="2052"/>
    <b v="0"/>
  </r>
  <r>
    <x v="4"/>
    <s v="0241"/>
    <n v="0"/>
    <n v="0"/>
    <n v="2017"/>
    <n v="1957"/>
    <n v="-13.63"/>
    <n v="0"/>
    <s v="40-R2.5 - Retirement"/>
    <m/>
    <x v="1"/>
    <n v="2052"/>
    <b v="0"/>
  </r>
  <r>
    <x v="4"/>
    <s v="0241"/>
    <n v="0"/>
    <n v="0"/>
    <n v="2017"/>
    <n v="1960"/>
    <n v="-150.18"/>
    <n v="0"/>
    <s v="40-R2.5 - Retirement"/>
    <m/>
    <x v="1"/>
    <n v="2052"/>
    <b v="0"/>
  </r>
  <r>
    <x v="4"/>
    <s v="0241"/>
    <n v="0"/>
    <n v="0"/>
    <n v="2017"/>
    <n v="1961"/>
    <n v="-237.66"/>
    <n v="0"/>
    <s v="40-R2.5 - Retirement"/>
    <m/>
    <x v="1"/>
    <n v="2052"/>
    <b v="0"/>
  </r>
  <r>
    <x v="4"/>
    <s v="0241"/>
    <n v="0"/>
    <n v="0"/>
    <n v="2017"/>
    <n v="1963"/>
    <n v="-21.61"/>
    <n v="0"/>
    <s v="40-R2.5 - Retirement"/>
    <m/>
    <x v="1"/>
    <n v="2052"/>
    <b v="0"/>
  </r>
  <r>
    <x v="4"/>
    <s v="0241"/>
    <n v="0"/>
    <n v="0"/>
    <n v="2017"/>
    <n v="1964"/>
    <n v="-114.56"/>
    <n v="0"/>
    <s v="40-R2.5 - Retirement"/>
    <m/>
    <x v="1"/>
    <n v="2052"/>
    <b v="0"/>
  </r>
  <r>
    <x v="4"/>
    <s v="0241"/>
    <n v="0"/>
    <n v="0"/>
    <n v="2017"/>
    <n v="1965"/>
    <n v="-527.76"/>
    <n v="0"/>
    <s v="40-R2.5 - Retirement"/>
    <m/>
    <x v="1"/>
    <n v="2052"/>
    <b v="0"/>
  </r>
  <r>
    <x v="4"/>
    <s v="0241"/>
    <n v="0"/>
    <n v="0"/>
    <n v="2017"/>
    <n v="1966"/>
    <n v="-532.91"/>
    <n v="0"/>
    <s v="40-R2.5 - Retirement"/>
    <m/>
    <x v="1"/>
    <n v="2052"/>
    <b v="0"/>
  </r>
  <r>
    <x v="4"/>
    <s v="0241"/>
    <n v="0"/>
    <n v="0"/>
    <n v="2017"/>
    <n v="1967"/>
    <n v="-636.97"/>
    <n v="0"/>
    <s v="40-R2.5 - Retirement"/>
    <m/>
    <x v="1"/>
    <n v="2052"/>
    <b v="0"/>
  </r>
  <r>
    <x v="4"/>
    <s v="0241"/>
    <n v="0"/>
    <n v="0"/>
    <n v="2017"/>
    <n v="1968"/>
    <n v="-100.61"/>
    <n v="0"/>
    <s v="40-R2.5 - Retirement"/>
    <m/>
    <x v="1"/>
    <n v="2052"/>
    <b v="0"/>
  </r>
  <r>
    <x v="4"/>
    <s v="0241"/>
    <n v="0"/>
    <n v="0"/>
    <n v="2017"/>
    <n v="1969"/>
    <n v="-41.12"/>
    <n v="0"/>
    <s v="40-R2.5 - Retirement"/>
    <m/>
    <x v="1"/>
    <n v="2052"/>
    <b v="0"/>
  </r>
  <r>
    <x v="4"/>
    <s v="0241"/>
    <n v="0"/>
    <n v="0"/>
    <n v="2017"/>
    <n v="1970"/>
    <n v="-195.6"/>
    <n v="0"/>
    <s v="40-R2.5 - Retirement"/>
    <m/>
    <x v="1"/>
    <n v="2052"/>
    <b v="0"/>
  </r>
  <r>
    <x v="4"/>
    <s v="0241"/>
    <n v="0"/>
    <n v="0"/>
    <n v="2017"/>
    <n v="1971"/>
    <n v="-232.47"/>
    <n v="0"/>
    <s v="40-R2.5 - Retirement"/>
    <m/>
    <x v="1"/>
    <n v="2052"/>
    <b v="0"/>
  </r>
  <r>
    <x v="4"/>
    <s v="0241"/>
    <n v="0"/>
    <n v="0"/>
    <n v="2017"/>
    <n v="1972"/>
    <n v="-106.03"/>
    <n v="0"/>
    <s v="40-R2.5 - Retirement"/>
    <m/>
    <x v="1"/>
    <n v="2052"/>
    <b v="0"/>
  </r>
  <r>
    <x v="4"/>
    <s v="0241"/>
    <n v="0"/>
    <n v="0"/>
    <n v="2017"/>
    <n v="1973"/>
    <n v="-59.05"/>
    <n v="0"/>
    <s v="40-R2.5 - Retirement"/>
    <m/>
    <x v="1"/>
    <n v="2052"/>
    <b v="0"/>
  </r>
  <r>
    <x v="4"/>
    <s v="0241"/>
    <n v="0"/>
    <n v="0"/>
    <n v="2017"/>
    <n v="1974"/>
    <n v="-68.69"/>
    <n v="0"/>
    <s v="40-R2.5 - Retirement"/>
    <m/>
    <x v="1"/>
    <n v="2052"/>
    <b v="0"/>
  </r>
  <r>
    <x v="4"/>
    <s v="0241"/>
    <n v="0"/>
    <n v="0"/>
    <n v="2017"/>
    <n v="1976"/>
    <n v="-1143.8399999999999"/>
    <n v="0"/>
    <s v="40-R2.5 - Retirement"/>
    <m/>
    <x v="1"/>
    <n v="2052"/>
    <b v="0"/>
  </r>
  <r>
    <x v="4"/>
    <s v="0241"/>
    <n v="0"/>
    <n v="0"/>
    <n v="2017"/>
    <n v="1977"/>
    <n v="-485.23"/>
    <n v="0"/>
    <s v="40-R2.5 - Retirement"/>
    <m/>
    <x v="1"/>
    <n v="2052"/>
    <b v="0"/>
  </r>
  <r>
    <x v="4"/>
    <s v="0241"/>
    <n v="0"/>
    <n v="0"/>
    <n v="2017"/>
    <n v="1978"/>
    <n v="-107.14"/>
    <n v="0"/>
    <s v="40-R2.5 - Retirement"/>
    <m/>
    <x v="1"/>
    <n v="2052"/>
    <b v="0"/>
  </r>
  <r>
    <x v="4"/>
    <s v="0241"/>
    <n v="0"/>
    <n v="0"/>
    <n v="2017"/>
    <n v="1980"/>
    <n v="-122.58"/>
    <n v="0"/>
    <s v="40-R2.5 - Retirement"/>
    <m/>
    <x v="1"/>
    <n v="2052"/>
    <b v="0"/>
  </r>
  <r>
    <x v="4"/>
    <s v="0241"/>
    <n v="0"/>
    <n v="0"/>
    <n v="2017"/>
    <n v="1983"/>
    <n v="-349.86"/>
    <n v="0"/>
    <s v="40-R2.5 - Retirement"/>
    <m/>
    <x v="1"/>
    <n v="2052"/>
    <b v="0"/>
  </r>
  <r>
    <x v="4"/>
    <s v="0241"/>
    <n v="0"/>
    <n v="0"/>
    <n v="2017"/>
    <n v="1984"/>
    <n v="-3654.2"/>
    <n v="0"/>
    <s v="40-R2.5 - Retirement"/>
    <m/>
    <x v="1"/>
    <n v="2052"/>
    <b v="0"/>
  </r>
  <r>
    <x v="4"/>
    <s v="0241"/>
    <n v="0"/>
    <n v="0"/>
    <n v="2017"/>
    <n v="1985"/>
    <n v="-2115.5300000000002"/>
    <n v="0"/>
    <s v="40-R2.5 - Retirement"/>
    <m/>
    <x v="1"/>
    <n v="2052"/>
    <b v="0"/>
  </r>
  <r>
    <x v="4"/>
    <s v="0241"/>
    <n v="0"/>
    <n v="0"/>
    <n v="2017"/>
    <n v="1986"/>
    <n v="-4023.47"/>
    <n v="0"/>
    <s v="40-R2.5 - Retirement"/>
    <m/>
    <x v="1"/>
    <n v="2052"/>
    <b v="0"/>
  </r>
  <r>
    <x v="4"/>
    <s v="0241"/>
    <n v="0"/>
    <n v="0"/>
    <n v="2017"/>
    <n v="1987"/>
    <n v="-2554.5300000000002"/>
    <n v="0"/>
    <s v="40-R2.5 - Retirement"/>
    <m/>
    <x v="1"/>
    <n v="2052"/>
    <b v="0"/>
  </r>
  <r>
    <x v="4"/>
    <s v="0241"/>
    <n v="0"/>
    <n v="0"/>
    <n v="2017"/>
    <n v="1988"/>
    <n v="-2622.14"/>
    <n v="0"/>
    <s v="40-R2.5 - Retirement"/>
    <m/>
    <x v="1"/>
    <n v="2052"/>
    <b v="0"/>
  </r>
  <r>
    <x v="4"/>
    <s v="0241"/>
    <n v="0"/>
    <n v="0"/>
    <n v="2017"/>
    <n v="1989"/>
    <n v="-1588.86"/>
    <n v="0"/>
    <s v="40-R2.5 - Retirement"/>
    <m/>
    <x v="1"/>
    <n v="2052"/>
    <b v="0"/>
  </r>
  <r>
    <x v="4"/>
    <s v="0241"/>
    <n v="0"/>
    <n v="0"/>
    <n v="2017"/>
    <n v="1990"/>
    <n v="-527.45000000000005"/>
    <n v="0"/>
    <s v="40-R2.5 - Retirement"/>
    <m/>
    <x v="1"/>
    <n v="2052"/>
    <b v="0"/>
  </r>
  <r>
    <x v="4"/>
    <s v="0241"/>
    <n v="0"/>
    <n v="0"/>
    <n v="2017"/>
    <n v="1991"/>
    <n v="-11985.34"/>
    <n v="0"/>
    <s v="40-R2.5 - Retirement"/>
    <m/>
    <x v="1"/>
    <n v="2052"/>
    <b v="0"/>
  </r>
  <r>
    <x v="4"/>
    <s v="0241"/>
    <n v="0"/>
    <n v="0"/>
    <n v="2017"/>
    <n v="1992"/>
    <n v="-1312.36"/>
    <n v="0"/>
    <s v="40-R2.5 - Retirement"/>
    <m/>
    <x v="1"/>
    <n v="2052"/>
    <b v="0"/>
  </r>
  <r>
    <x v="4"/>
    <s v="0241"/>
    <n v="0"/>
    <n v="0"/>
    <n v="2017"/>
    <n v="1993"/>
    <n v="-864.46"/>
    <n v="0"/>
    <s v="40-R2.5 - Retirement"/>
    <m/>
    <x v="1"/>
    <n v="2052"/>
    <b v="0"/>
  </r>
  <r>
    <x v="4"/>
    <s v="0241"/>
    <n v="0"/>
    <n v="0"/>
    <n v="2017"/>
    <n v="1994"/>
    <n v="-1034.72"/>
    <n v="0"/>
    <s v="40-R2.5 - Retirement"/>
    <m/>
    <x v="1"/>
    <n v="2052"/>
    <b v="0"/>
  </r>
  <r>
    <x v="4"/>
    <s v="0241"/>
    <n v="0"/>
    <n v="0"/>
    <n v="2017"/>
    <n v="1995"/>
    <n v="-4055.92"/>
    <n v="0"/>
    <s v="40-R2.5 - Retirement"/>
    <m/>
    <x v="1"/>
    <n v="2052"/>
    <b v="0"/>
  </r>
  <r>
    <x v="4"/>
    <s v="0241"/>
    <n v="0"/>
    <n v="0"/>
    <n v="2017"/>
    <n v="1996"/>
    <n v="-4112.68"/>
    <n v="0"/>
    <s v="40-R2.5 - Retirement"/>
    <m/>
    <x v="1"/>
    <n v="2052"/>
    <b v="0"/>
  </r>
  <r>
    <x v="4"/>
    <s v="0241"/>
    <n v="0"/>
    <n v="0"/>
    <n v="2017"/>
    <n v="1997"/>
    <n v="-2131.48"/>
    <n v="0"/>
    <s v="40-R2.5 - Retirement"/>
    <m/>
    <x v="1"/>
    <n v="2052"/>
    <b v="0"/>
  </r>
  <r>
    <x v="4"/>
    <s v="0241"/>
    <n v="0"/>
    <n v="0"/>
    <n v="2017"/>
    <n v="1998"/>
    <n v="-76.09"/>
    <n v="0"/>
    <s v="40-R2.5 - Retirement"/>
    <m/>
    <x v="1"/>
    <n v="2052"/>
    <b v="0"/>
  </r>
  <r>
    <x v="4"/>
    <s v="0241"/>
    <n v="0"/>
    <n v="0"/>
    <n v="2017"/>
    <n v="1999"/>
    <n v="-3777.68"/>
    <n v="0"/>
    <s v="40-R2.5 - Retirement"/>
    <m/>
    <x v="1"/>
    <n v="2052"/>
    <b v="0"/>
  </r>
  <r>
    <x v="4"/>
    <s v="0241"/>
    <n v="0"/>
    <n v="0"/>
    <n v="2017"/>
    <n v="2001"/>
    <n v="-1816.59"/>
    <n v="0"/>
    <s v="40-R2.5 - Retirement"/>
    <m/>
    <x v="1"/>
    <n v="2052"/>
    <b v="0"/>
  </r>
  <r>
    <x v="4"/>
    <s v="0241"/>
    <n v="0"/>
    <n v="0"/>
    <n v="2017"/>
    <n v="2002"/>
    <n v="-4.09"/>
    <n v="0"/>
    <s v="40-R2.5 - Retirement"/>
    <m/>
    <x v="1"/>
    <n v="2052"/>
    <b v="0"/>
  </r>
  <r>
    <x v="4"/>
    <s v="0241"/>
    <n v="0"/>
    <n v="0"/>
    <n v="2017"/>
    <n v="2003"/>
    <n v="-2435.92"/>
    <n v="0"/>
    <s v="40-R2.5 - Retirement"/>
    <m/>
    <x v="1"/>
    <n v="2052"/>
    <b v="0"/>
  </r>
  <r>
    <x v="4"/>
    <s v="0241"/>
    <n v="0"/>
    <n v="0"/>
    <n v="2017"/>
    <n v="2004"/>
    <n v="-2616.73"/>
    <n v="0"/>
    <s v="40-R2.5 - Retirement"/>
    <m/>
    <x v="1"/>
    <n v="2052"/>
    <b v="0"/>
  </r>
  <r>
    <x v="4"/>
    <s v="0241"/>
    <n v="0"/>
    <n v="0"/>
    <n v="2017"/>
    <n v="2005"/>
    <n v="-1372.65"/>
    <n v="0"/>
    <s v="40-R2.5 - Retirement"/>
    <m/>
    <x v="1"/>
    <n v="2052"/>
    <b v="0"/>
  </r>
  <r>
    <x v="4"/>
    <s v="0241"/>
    <n v="0"/>
    <n v="0"/>
    <n v="2017"/>
    <n v="2006"/>
    <n v="-113.36"/>
    <n v="0"/>
    <s v="40-R2.5 - Retirement"/>
    <m/>
    <x v="1"/>
    <n v="2052"/>
    <b v="0"/>
  </r>
  <r>
    <x v="4"/>
    <s v="0241"/>
    <n v="0"/>
    <n v="0"/>
    <n v="2017"/>
    <n v="2007"/>
    <n v="-684.8"/>
    <n v="0"/>
    <s v="40-R2.5 - Retirement"/>
    <m/>
    <x v="1"/>
    <n v="2052"/>
    <b v="0"/>
  </r>
  <r>
    <x v="4"/>
    <s v="0241"/>
    <n v="0"/>
    <n v="0"/>
    <n v="2017"/>
    <n v="2008"/>
    <n v="-973.99"/>
    <n v="0"/>
    <s v="40-R2.5 - Retirement"/>
    <m/>
    <x v="1"/>
    <n v="2052"/>
    <b v="0"/>
  </r>
  <r>
    <x v="4"/>
    <s v="0241"/>
    <n v="0"/>
    <n v="0"/>
    <n v="2017"/>
    <n v="2009"/>
    <n v="-1540.61"/>
    <n v="0"/>
    <s v="40-R2.5 - Retirement"/>
    <m/>
    <x v="1"/>
    <n v="2052"/>
    <b v="0"/>
  </r>
  <r>
    <x v="4"/>
    <s v="0241"/>
    <n v="0"/>
    <n v="0"/>
    <n v="2017"/>
    <n v="2010"/>
    <n v="-2475.9899999999998"/>
    <n v="0"/>
    <s v="40-R2.5 - Retirement"/>
    <m/>
    <x v="1"/>
    <n v="2052"/>
    <b v="0"/>
  </r>
  <r>
    <x v="4"/>
    <s v="0241"/>
    <n v="0"/>
    <n v="0"/>
    <n v="2018"/>
    <n v="1944"/>
    <n v="-0.42"/>
    <n v="0"/>
    <s v="40-R2.5 - Retirement"/>
    <m/>
    <x v="1"/>
    <n v="2052"/>
    <b v="0"/>
  </r>
  <r>
    <x v="4"/>
    <s v="0241"/>
    <n v="0"/>
    <n v="0"/>
    <n v="2018"/>
    <n v="1947"/>
    <n v="-42"/>
    <n v="0"/>
    <s v="40-R2.5 - Retirement"/>
    <m/>
    <x v="1"/>
    <n v="2052"/>
    <b v="0"/>
  </r>
  <r>
    <x v="4"/>
    <s v="0241"/>
    <n v="0"/>
    <n v="0"/>
    <n v="2018"/>
    <n v="1948"/>
    <n v="-60.95"/>
    <n v="0"/>
    <s v="40-R2.5 - Retirement"/>
    <m/>
    <x v="1"/>
    <n v="2052"/>
    <b v="0"/>
  </r>
  <r>
    <x v="4"/>
    <s v="0241"/>
    <n v="0"/>
    <n v="0"/>
    <n v="2018"/>
    <n v="1949"/>
    <n v="-730.81"/>
    <n v="0"/>
    <s v="40-R2.5 - Retirement"/>
    <m/>
    <x v="1"/>
    <n v="2052"/>
    <b v="0"/>
  </r>
  <r>
    <x v="4"/>
    <s v="0241"/>
    <n v="0"/>
    <n v="0"/>
    <n v="2018"/>
    <n v="1950"/>
    <n v="-402.15"/>
    <n v="0"/>
    <s v="40-R2.5 - Retirement"/>
    <m/>
    <x v="1"/>
    <n v="2052"/>
    <b v="0"/>
  </r>
  <r>
    <x v="4"/>
    <s v="0241"/>
    <n v="0"/>
    <n v="0"/>
    <n v="2018"/>
    <n v="1951"/>
    <n v="-5.28"/>
    <n v="0"/>
    <s v="40-R2.5 - Retirement"/>
    <m/>
    <x v="1"/>
    <n v="2052"/>
    <b v="0"/>
  </r>
  <r>
    <x v="4"/>
    <s v="0241"/>
    <n v="0"/>
    <n v="0"/>
    <n v="2018"/>
    <n v="1953"/>
    <n v="-6.21"/>
    <n v="0"/>
    <s v="40-R2.5 - Retirement"/>
    <m/>
    <x v="1"/>
    <n v="2052"/>
    <b v="0"/>
  </r>
  <r>
    <x v="4"/>
    <s v="0241"/>
    <n v="0"/>
    <n v="0"/>
    <n v="2018"/>
    <n v="1954"/>
    <n v="-37.07"/>
    <n v="0"/>
    <s v="40-R2.5 - Retirement"/>
    <m/>
    <x v="1"/>
    <n v="2052"/>
    <b v="0"/>
  </r>
  <r>
    <x v="4"/>
    <s v="0241"/>
    <n v="0"/>
    <n v="0"/>
    <n v="2018"/>
    <n v="1955"/>
    <n v="-404.46"/>
    <n v="0"/>
    <s v="40-R2.5 - Retirement"/>
    <m/>
    <x v="1"/>
    <n v="2052"/>
    <b v="0"/>
  </r>
  <r>
    <x v="4"/>
    <s v="0241"/>
    <n v="0"/>
    <n v="0"/>
    <n v="2018"/>
    <n v="1956"/>
    <n v="-59.31"/>
    <n v="0"/>
    <s v="40-R2.5 - Retirement"/>
    <m/>
    <x v="1"/>
    <n v="2052"/>
    <b v="0"/>
  </r>
  <r>
    <x v="4"/>
    <s v="0241"/>
    <n v="0"/>
    <n v="0"/>
    <n v="2018"/>
    <n v="1957"/>
    <n v="-11.6"/>
    <n v="0"/>
    <s v="40-R2.5 - Retirement"/>
    <m/>
    <x v="1"/>
    <n v="2052"/>
    <b v="0"/>
  </r>
  <r>
    <x v="4"/>
    <s v="0241"/>
    <n v="0"/>
    <n v="0"/>
    <n v="2018"/>
    <n v="1960"/>
    <n v="-132.19"/>
    <n v="0"/>
    <s v="40-R2.5 - Retirement"/>
    <m/>
    <x v="1"/>
    <n v="2052"/>
    <b v="0"/>
  </r>
  <r>
    <x v="4"/>
    <s v="0241"/>
    <n v="0"/>
    <n v="0"/>
    <n v="2018"/>
    <n v="1961"/>
    <n v="-211.1"/>
    <n v="0"/>
    <s v="40-R2.5 - Retirement"/>
    <m/>
    <x v="1"/>
    <n v="2052"/>
    <b v="0"/>
  </r>
  <r>
    <x v="4"/>
    <s v="0241"/>
    <n v="0"/>
    <n v="0"/>
    <n v="2018"/>
    <n v="1963"/>
    <n v="-19.53"/>
    <n v="0"/>
    <s v="40-R2.5 - Retirement"/>
    <m/>
    <x v="1"/>
    <n v="2052"/>
    <b v="0"/>
  </r>
  <r>
    <x v="4"/>
    <s v="0241"/>
    <n v="0"/>
    <n v="0"/>
    <n v="2018"/>
    <n v="1964"/>
    <n v="-104.44"/>
    <n v="0"/>
    <s v="40-R2.5 - Retirement"/>
    <m/>
    <x v="1"/>
    <n v="2052"/>
    <b v="0"/>
  </r>
  <r>
    <x v="4"/>
    <s v="0241"/>
    <n v="0"/>
    <n v="0"/>
    <n v="2018"/>
    <n v="1965"/>
    <n v="-485.38"/>
    <n v="0"/>
    <s v="40-R2.5 - Retirement"/>
    <m/>
    <x v="1"/>
    <n v="2052"/>
    <b v="0"/>
  </r>
  <r>
    <x v="4"/>
    <s v="0241"/>
    <n v="0"/>
    <n v="0"/>
    <n v="2018"/>
    <n v="1966"/>
    <n v="-494.87"/>
    <n v="0"/>
    <s v="40-R2.5 - Retirement"/>
    <m/>
    <x v="1"/>
    <n v="2052"/>
    <b v="0"/>
  </r>
  <r>
    <x v="4"/>
    <s v="0241"/>
    <n v="0"/>
    <n v="0"/>
    <n v="2018"/>
    <n v="1967"/>
    <n v="-597.28"/>
    <n v="0"/>
    <s v="40-R2.5 - Retirement"/>
    <m/>
    <x v="1"/>
    <n v="2052"/>
    <b v="0"/>
  </r>
  <r>
    <x v="4"/>
    <s v="0241"/>
    <n v="0"/>
    <n v="0"/>
    <n v="2018"/>
    <n v="1968"/>
    <n v="-95.29"/>
    <n v="0"/>
    <s v="40-R2.5 - Retirement"/>
    <m/>
    <x v="1"/>
    <n v="2052"/>
    <b v="0"/>
  </r>
  <r>
    <x v="4"/>
    <s v="0241"/>
    <n v="0"/>
    <n v="0"/>
    <n v="2018"/>
    <n v="1969"/>
    <n v="-39.35"/>
    <n v="0"/>
    <s v="40-R2.5 - Retirement"/>
    <m/>
    <x v="1"/>
    <n v="2052"/>
    <b v="0"/>
  </r>
  <r>
    <x v="4"/>
    <s v="0241"/>
    <n v="0"/>
    <n v="0"/>
    <n v="2018"/>
    <n v="1970"/>
    <n v="-189.09"/>
    <n v="0"/>
    <s v="40-R2.5 - Retirement"/>
    <m/>
    <x v="1"/>
    <n v="2052"/>
    <b v="0"/>
  </r>
  <r>
    <x v="4"/>
    <s v="0241"/>
    <n v="0"/>
    <n v="0"/>
    <n v="2018"/>
    <n v="1971"/>
    <n v="-227.04"/>
    <n v="0"/>
    <s v="40-R2.5 - Retirement"/>
    <m/>
    <x v="1"/>
    <n v="2052"/>
    <b v="0"/>
  </r>
  <r>
    <x v="4"/>
    <s v="0241"/>
    <n v="0"/>
    <n v="0"/>
    <n v="2018"/>
    <n v="1972"/>
    <n v="-104.58"/>
    <n v="0"/>
    <s v="40-R2.5 - Retirement"/>
    <m/>
    <x v="1"/>
    <n v="2052"/>
    <b v="0"/>
  </r>
  <r>
    <x v="4"/>
    <s v="0241"/>
    <n v="0"/>
    <n v="0"/>
    <n v="2018"/>
    <n v="1973"/>
    <n v="-58.8"/>
    <n v="0"/>
    <s v="40-R2.5 - Retirement"/>
    <m/>
    <x v="1"/>
    <n v="2052"/>
    <b v="0"/>
  </r>
  <r>
    <x v="4"/>
    <s v="0241"/>
    <n v="0"/>
    <n v="0"/>
    <n v="2018"/>
    <n v="1974"/>
    <n v="-69.02"/>
    <n v="0"/>
    <s v="40-R2.5 - Retirement"/>
    <m/>
    <x v="1"/>
    <n v="2052"/>
    <b v="0"/>
  </r>
  <r>
    <x v="4"/>
    <s v="0241"/>
    <n v="0"/>
    <n v="0"/>
    <n v="2018"/>
    <n v="1976"/>
    <n v="-1168.32"/>
    <n v="0"/>
    <s v="40-R2.5 - Retirement"/>
    <m/>
    <x v="1"/>
    <n v="2052"/>
    <b v="0"/>
  </r>
  <r>
    <x v="4"/>
    <s v="0241"/>
    <n v="0"/>
    <n v="0"/>
    <n v="2018"/>
    <n v="1977"/>
    <n v="-499.24"/>
    <n v="0"/>
    <s v="40-R2.5 - Retirement"/>
    <m/>
    <x v="1"/>
    <n v="2052"/>
    <b v="0"/>
  </r>
  <r>
    <x v="4"/>
    <s v="0241"/>
    <n v="0"/>
    <n v="0"/>
    <n v="2018"/>
    <n v="1978"/>
    <n v="-110.95"/>
    <n v="0"/>
    <s v="40-R2.5 - Retirement"/>
    <m/>
    <x v="1"/>
    <n v="2052"/>
    <b v="0"/>
  </r>
  <r>
    <x v="4"/>
    <s v="0241"/>
    <n v="0"/>
    <n v="0"/>
    <n v="2018"/>
    <n v="1980"/>
    <n v="-128.35"/>
    <n v="0"/>
    <s v="40-R2.5 - Retirement"/>
    <m/>
    <x v="1"/>
    <n v="2052"/>
    <b v="0"/>
  </r>
  <r>
    <x v="4"/>
    <s v="0241"/>
    <n v="0"/>
    <n v="0"/>
    <n v="2018"/>
    <n v="1983"/>
    <n v="-370.57"/>
    <n v="0"/>
    <s v="40-R2.5 - Retirement"/>
    <m/>
    <x v="1"/>
    <n v="2052"/>
    <b v="0"/>
  </r>
  <r>
    <x v="4"/>
    <s v="0241"/>
    <n v="0"/>
    <n v="0"/>
    <n v="2018"/>
    <n v="1984"/>
    <n v="-3880.91"/>
    <n v="0"/>
    <s v="40-R2.5 - Retirement"/>
    <m/>
    <x v="1"/>
    <n v="2052"/>
    <b v="0"/>
  </r>
  <r>
    <x v="4"/>
    <s v="0241"/>
    <n v="0"/>
    <n v="0"/>
    <n v="2018"/>
    <n v="1985"/>
    <n v="-2251.84"/>
    <n v="0"/>
    <s v="40-R2.5 - Retirement"/>
    <m/>
    <x v="1"/>
    <n v="2052"/>
    <b v="0"/>
  </r>
  <r>
    <x v="4"/>
    <s v="0241"/>
    <n v="0"/>
    <n v="0"/>
    <n v="2018"/>
    <n v="1986"/>
    <n v="-4290.87"/>
    <n v="0"/>
    <s v="40-R2.5 - Retirement"/>
    <m/>
    <x v="1"/>
    <n v="2052"/>
    <b v="0"/>
  </r>
  <r>
    <x v="4"/>
    <s v="0241"/>
    <n v="0"/>
    <n v="0"/>
    <n v="2018"/>
    <n v="1987"/>
    <n v="-2728.6"/>
    <n v="0"/>
    <s v="40-R2.5 - Retirement"/>
    <m/>
    <x v="1"/>
    <n v="2052"/>
    <b v="0"/>
  </r>
  <r>
    <x v="4"/>
    <s v="0241"/>
    <n v="0"/>
    <n v="0"/>
    <n v="2018"/>
    <n v="1988"/>
    <n v="-2804.74"/>
    <n v="0"/>
    <s v="40-R2.5 - Retirement"/>
    <m/>
    <x v="1"/>
    <n v="2052"/>
    <b v="0"/>
  </r>
  <r>
    <x v="4"/>
    <s v="0241"/>
    <n v="0"/>
    <n v="0"/>
    <n v="2018"/>
    <n v="1989"/>
    <n v="-1701.58"/>
    <n v="0"/>
    <s v="40-R2.5 - Retirement"/>
    <m/>
    <x v="1"/>
    <n v="2052"/>
    <b v="0"/>
  </r>
  <r>
    <x v="4"/>
    <s v="0241"/>
    <n v="0"/>
    <n v="0"/>
    <n v="2018"/>
    <n v="1990"/>
    <n v="-565.54"/>
    <n v="0"/>
    <s v="40-R2.5 - Retirement"/>
    <m/>
    <x v="1"/>
    <n v="2052"/>
    <b v="0"/>
  </r>
  <r>
    <x v="4"/>
    <s v="0241"/>
    <n v="0"/>
    <n v="0"/>
    <n v="2018"/>
    <n v="1991"/>
    <n v="-12865.17"/>
    <n v="0"/>
    <s v="40-R2.5 - Retirement"/>
    <m/>
    <x v="1"/>
    <n v="2052"/>
    <b v="0"/>
  </r>
  <r>
    <x v="4"/>
    <s v="0241"/>
    <n v="0"/>
    <n v="0"/>
    <n v="2018"/>
    <n v="1992"/>
    <n v="-1410.35"/>
    <n v="0"/>
    <s v="40-R2.5 - Retirement"/>
    <m/>
    <x v="1"/>
    <n v="2052"/>
    <b v="0"/>
  </r>
  <r>
    <x v="4"/>
    <s v="0241"/>
    <n v="0"/>
    <n v="0"/>
    <n v="2018"/>
    <n v="1993"/>
    <n v="-930.1"/>
    <n v="0"/>
    <s v="40-R2.5 - Retirement"/>
    <m/>
    <x v="1"/>
    <n v="2052"/>
    <b v="0"/>
  </r>
  <r>
    <x v="4"/>
    <s v="0241"/>
    <n v="0"/>
    <n v="0"/>
    <n v="2018"/>
    <n v="1994"/>
    <n v="-1114.71"/>
    <n v="0"/>
    <s v="40-R2.5 - Retirement"/>
    <m/>
    <x v="1"/>
    <n v="2052"/>
    <b v="0"/>
  </r>
  <r>
    <x v="4"/>
    <s v="0241"/>
    <n v="0"/>
    <n v="0"/>
    <n v="2018"/>
    <n v="1995"/>
    <n v="-4375.05"/>
    <n v="0"/>
    <s v="40-R2.5 - Retirement"/>
    <m/>
    <x v="1"/>
    <n v="2052"/>
    <b v="0"/>
  </r>
  <r>
    <x v="4"/>
    <s v="0241"/>
    <n v="0"/>
    <n v="0"/>
    <n v="2018"/>
    <n v="1996"/>
    <n v="-4442.6099999999997"/>
    <n v="0"/>
    <s v="40-R2.5 - Retirement"/>
    <m/>
    <x v="1"/>
    <n v="2052"/>
    <b v="0"/>
  </r>
  <r>
    <x v="4"/>
    <s v="0241"/>
    <n v="0"/>
    <n v="0"/>
    <n v="2018"/>
    <n v="1997"/>
    <n v="-2305.69"/>
    <n v="0"/>
    <s v="40-R2.5 - Retirement"/>
    <m/>
    <x v="1"/>
    <n v="2052"/>
    <b v="0"/>
  </r>
  <r>
    <x v="4"/>
    <s v="0241"/>
    <n v="0"/>
    <n v="0"/>
    <n v="2018"/>
    <n v="1998"/>
    <n v="-82.43"/>
    <n v="0"/>
    <s v="40-R2.5 - Retirement"/>
    <m/>
    <x v="1"/>
    <n v="2052"/>
    <b v="0"/>
  </r>
  <r>
    <x v="4"/>
    <s v="0241"/>
    <n v="0"/>
    <n v="0"/>
    <n v="2018"/>
    <n v="1999"/>
    <n v="-4098.82"/>
    <n v="0"/>
    <s v="40-R2.5 - Retirement"/>
    <m/>
    <x v="1"/>
    <n v="2052"/>
    <b v="0"/>
  </r>
  <r>
    <x v="4"/>
    <s v="0241"/>
    <n v="0"/>
    <n v="0"/>
    <n v="2018"/>
    <n v="2001"/>
    <n v="-1977.16"/>
    <n v="0"/>
    <s v="40-R2.5 - Retirement"/>
    <m/>
    <x v="1"/>
    <n v="2052"/>
    <b v="0"/>
  </r>
  <r>
    <x v="4"/>
    <s v="0241"/>
    <n v="0"/>
    <n v="0"/>
    <n v="2018"/>
    <n v="2002"/>
    <n v="-4.46"/>
    <n v="0"/>
    <s v="40-R2.5 - Retirement"/>
    <m/>
    <x v="1"/>
    <n v="2052"/>
    <b v="0"/>
  </r>
  <r>
    <x v="4"/>
    <s v="0241"/>
    <n v="0"/>
    <n v="0"/>
    <n v="2018"/>
    <n v="2003"/>
    <n v="-2659.39"/>
    <n v="0"/>
    <s v="40-R2.5 - Retirement"/>
    <m/>
    <x v="1"/>
    <n v="2052"/>
    <b v="0"/>
  </r>
  <r>
    <x v="4"/>
    <s v="0241"/>
    <n v="0"/>
    <n v="0"/>
    <n v="2018"/>
    <n v="2004"/>
    <n v="-2861.14"/>
    <n v="0"/>
    <s v="40-R2.5 - Retirement"/>
    <m/>
    <x v="1"/>
    <n v="2052"/>
    <b v="0"/>
  </r>
  <r>
    <x v="4"/>
    <s v="0241"/>
    <n v="0"/>
    <n v="0"/>
    <n v="2018"/>
    <n v="2005"/>
    <n v="-1503.02"/>
    <n v="0"/>
    <s v="40-R2.5 - Retirement"/>
    <m/>
    <x v="1"/>
    <n v="2052"/>
    <b v="0"/>
  </r>
  <r>
    <x v="4"/>
    <s v="0241"/>
    <n v="0"/>
    <n v="0"/>
    <n v="2018"/>
    <n v="2006"/>
    <n v="-124.31"/>
    <n v="0"/>
    <s v="40-R2.5 - Retirement"/>
    <m/>
    <x v="1"/>
    <n v="2052"/>
    <b v="0"/>
  </r>
  <r>
    <x v="4"/>
    <s v="0241"/>
    <n v="0"/>
    <n v="0"/>
    <n v="2018"/>
    <n v="2007"/>
    <n v="-751.84"/>
    <n v="0"/>
    <s v="40-R2.5 - Retirement"/>
    <m/>
    <x v="1"/>
    <n v="2052"/>
    <b v="0"/>
  </r>
  <r>
    <x v="4"/>
    <s v="0241"/>
    <n v="0"/>
    <n v="0"/>
    <n v="2018"/>
    <n v="2008"/>
    <n v="-1070.8399999999999"/>
    <n v="0"/>
    <s v="40-R2.5 - Retirement"/>
    <m/>
    <x v="1"/>
    <n v="2052"/>
    <b v="0"/>
  </r>
  <r>
    <x v="4"/>
    <s v="0241"/>
    <n v="0"/>
    <n v="0"/>
    <n v="2018"/>
    <n v="2009"/>
    <n v="-1695.63"/>
    <n v="0"/>
    <s v="40-R2.5 - Retirement"/>
    <m/>
    <x v="1"/>
    <n v="2052"/>
    <b v="0"/>
  </r>
  <r>
    <x v="4"/>
    <s v="0241"/>
    <n v="0"/>
    <n v="0"/>
    <n v="2018"/>
    <n v="2010"/>
    <n v="-2728.38"/>
    <n v="0"/>
    <s v="40-R2.5 - Retirement"/>
    <m/>
    <x v="1"/>
    <n v="2052"/>
    <b v="0"/>
  </r>
  <r>
    <x v="4"/>
    <s v="0241"/>
    <n v="0"/>
    <n v="0"/>
    <n v="2019"/>
    <n v="1947"/>
    <n v="-21.54"/>
    <n v="0"/>
    <s v="40-R2.5 - Retirement"/>
    <m/>
    <x v="1"/>
    <n v="2052"/>
    <b v="0"/>
  </r>
  <r>
    <x v="4"/>
    <s v="0241"/>
    <n v="0"/>
    <n v="0"/>
    <n v="2019"/>
    <n v="1948"/>
    <n v="-37.74"/>
    <n v="0"/>
    <s v="40-R2.5 - Retirement"/>
    <m/>
    <x v="1"/>
    <n v="2052"/>
    <b v="0"/>
  </r>
  <r>
    <x v="4"/>
    <s v="0241"/>
    <n v="0"/>
    <n v="0"/>
    <n v="2019"/>
    <n v="1949"/>
    <n v="-506.19"/>
    <n v="0"/>
    <s v="40-R2.5 - Retirement"/>
    <m/>
    <x v="1"/>
    <n v="2052"/>
    <b v="0"/>
  </r>
  <r>
    <x v="4"/>
    <s v="0241"/>
    <n v="0"/>
    <n v="0"/>
    <n v="2019"/>
    <n v="1950"/>
    <n v="-299.42"/>
    <n v="0"/>
    <s v="40-R2.5 - Retirement"/>
    <m/>
    <x v="1"/>
    <n v="2052"/>
    <b v="0"/>
  </r>
  <r>
    <x v="4"/>
    <s v="0241"/>
    <n v="0"/>
    <n v="0"/>
    <n v="2019"/>
    <n v="1951"/>
    <n v="-4.1100000000000003"/>
    <n v="0"/>
    <s v="40-R2.5 - Retirement"/>
    <m/>
    <x v="1"/>
    <n v="2052"/>
    <b v="0"/>
  </r>
  <r>
    <x v="4"/>
    <s v="0241"/>
    <n v="0"/>
    <n v="0"/>
    <n v="2019"/>
    <n v="1953"/>
    <n v="-4.9400000000000004"/>
    <n v="0"/>
    <s v="40-R2.5 - Retirement"/>
    <m/>
    <x v="1"/>
    <n v="2052"/>
    <b v="0"/>
  </r>
  <r>
    <x v="4"/>
    <s v="0241"/>
    <n v="0"/>
    <n v="0"/>
    <n v="2019"/>
    <n v="1954"/>
    <n v="-29.79"/>
    <n v="0"/>
    <s v="40-R2.5 - Retirement"/>
    <m/>
    <x v="1"/>
    <n v="2052"/>
    <b v="0"/>
  </r>
  <r>
    <x v="4"/>
    <s v="0241"/>
    <n v="0"/>
    <n v="0"/>
    <n v="2019"/>
    <n v="1955"/>
    <n v="-329.55"/>
    <n v="0"/>
    <s v="40-R2.5 - Retirement"/>
    <m/>
    <x v="1"/>
    <n v="2052"/>
    <b v="0"/>
  </r>
  <r>
    <x v="4"/>
    <s v="0241"/>
    <n v="0"/>
    <n v="0"/>
    <n v="2019"/>
    <n v="1956"/>
    <n v="-49.03"/>
    <n v="0"/>
    <s v="40-R2.5 - Retirement"/>
    <m/>
    <x v="1"/>
    <n v="2052"/>
    <b v="0"/>
  </r>
  <r>
    <x v="4"/>
    <s v="0241"/>
    <n v="0"/>
    <n v="0"/>
    <n v="2019"/>
    <n v="1957"/>
    <n v="-9.73"/>
    <n v="0"/>
    <s v="40-R2.5 - Retirement"/>
    <m/>
    <x v="1"/>
    <n v="2052"/>
    <b v="0"/>
  </r>
  <r>
    <x v="4"/>
    <s v="0241"/>
    <n v="0"/>
    <n v="0"/>
    <n v="2019"/>
    <n v="1960"/>
    <n v="-115.18"/>
    <n v="0"/>
    <s v="40-R2.5 - Retirement"/>
    <m/>
    <x v="1"/>
    <n v="2052"/>
    <b v="0"/>
  </r>
  <r>
    <x v="4"/>
    <s v="0241"/>
    <n v="0"/>
    <n v="0"/>
    <n v="2019"/>
    <n v="1961"/>
    <n v="-185.81"/>
    <n v="0"/>
    <s v="40-R2.5 - Retirement"/>
    <m/>
    <x v="1"/>
    <n v="2052"/>
    <b v="0"/>
  </r>
  <r>
    <x v="4"/>
    <s v="0241"/>
    <n v="0"/>
    <n v="0"/>
    <n v="2019"/>
    <n v="1963"/>
    <n v="-17.5"/>
    <n v="0"/>
    <s v="40-R2.5 - Retirement"/>
    <m/>
    <x v="1"/>
    <n v="2052"/>
    <b v="0"/>
  </r>
  <r>
    <x v="4"/>
    <s v="0241"/>
    <n v="0"/>
    <n v="0"/>
    <n v="2019"/>
    <n v="1964"/>
    <n v="-94.38"/>
    <n v="0"/>
    <s v="40-R2.5 - Retirement"/>
    <m/>
    <x v="1"/>
    <n v="2052"/>
    <b v="0"/>
  </r>
  <r>
    <x v="4"/>
    <s v="0241"/>
    <n v="0"/>
    <n v="0"/>
    <n v="2019"/>
    <n v="1965"/>
    <n v="-442.51"/>
    <n v="0"/>
    <s v="40-R2.5 - Retirement"/>
    <m/>
    <x v="1"/>
    <n v="2052"/>
    <b v="0"/>
  </r>
  <r>
    <x v="4"/>
    <s v="0241"/>
    <n v="0"/>
    <n v="0"/>
    <n v="2019"/>
    <n v="1966"/>
    <n v="-455.12"/>
    <n v="0"/>
    <s v="40-R2.5 - Retirement"/>
    <m/>
    <x v="1"/>
    <n v="2052"/>
    <b v="0"/>
  </r>
  <r>
    <x v="4"/>
    <s v="0241"/>
    <n v="0"/>
    <n v="0"/>
    <n v="2019"/>
    <n v="1967"/>
    <n v="-554.64"/>
    <n v="0"/>
    <s v="40-R2.5 - Retirement"/>
    <m/>
    <x v="1"/>
    <n v="2052"/>
    <b v="0"/>
  </r>
  <r>
    <x v="4"/>
    <s v="0241"/>
    <n v="0"/>
    <n v="0"/>
    <n v="2019"/>
    <n v="1968"/>
    <n v="-89.35"/>
    <n v="0"/>
    <s v="40-R2.5 - Retirement"/>
    <m/>
    <x v="1"/>
    <n v="2052"/>
    <b v="0"/>
  </r>
  <r>
    <x v="4"/>
    <s v="0241"/>
    <n v="0"/>
    <n v="0"/>
    <n v="2019"/>
    <n v="1969"/>
    <n v="-37.270000000000003"/>
    <n v="0"/>
    <s v="40-R2.5 - Retirement"/>
    <m/>
    <x v="1"/>
    <n v="2052"/>
    <b v="0"/>
  </r>
  <r>
    <x v="4"/>
    <s v="0241"/>
    <n v="0"/>
    <n v="0"/>
    <n v="2019"/>
    <n v="1970"/>
    <n v="-180.94"/>
    <n v="0"/>
    <s v="40-R2.5 - Retirement"/>
    <m/>
    <x v="1"/>
    <n v="2052"/>
    <b v="0"/>
  </r>
  <r>
    <x v="4"/>
    <s v="0241"/>
    <n v="0"/>
    <n v="0"/>
    <n v="2019"/>
    <n v="1971"/>
    <n v="-219.47"/>
    <n v="0"/>
    <s v="40-R2.5 - Retirement"/>
    <m/>
    <x v="1"/>
    <n v="2052"/>
    <b v="0"/>
  </r>
  <r>
    <x v="4"/>
    <s v="0241"/>
    <n v="0"/>
    <n v="0"/>
    <n v="2019"/>
    <n v="1972"/>
    <n v="-102.13"/>
    <n v="0"/>
    <s v="40-R2.5 - Retirement"/>
    <m/>
    <x v="1"/>
    <n v="2052"/>
    <b v="0"/>
  </r>
  <r>
    <x v="4"/>
    <s v="0241"/>
    <n v="0"/>
    <n v="0"/>
    <n v="2019"/>
    <n v="1973"/>
    <n v="-57.99"/>
    <n v="0"/>
    <s v="40-R2.5 - Retirement"/>
    <m/>
    <x v="1"/>
    <n v="2052"/>
    <b v="0"/>
  </r>
  <r>
    <x v="4"/>
    <s v="0241"/>
    <n v="0"/>
    <n v="0"/>
    <n v="2019"/>
    <n v="1974"/>
    <n v="-68.73"/>
    <n v="0"/>
    <s v="40-R2.5 - Retirement"/>
    <m/>
    <x v="1"/>
    <n v="2052"/>
    <b v="0"/>
  </r>
  <r>
    <x v="4"/>
    <s v="0241"/>
    <n v="0"/>
    <n v="0"/>
    <n v="2019"/>
    <n v="1976"/>
    <n v="-1184"/>
    <n v="0"/>
    <s v="40-R2.5 - Retirement"/>
    <m/>
    <x v="1"/>
    <n v="2052"/>
    <b v="0"/>
  </r>
  <r>
    <x v="4"/>
    <s v="0241"/>
    <n v="0"/>
    <n v="0"/>
    <n v="2019"/>
    <n v="1977"/>
    <n v="-509.93"/>
    <n v="0"/>
    <s v="40-R2.5 - Retirement"/>
    <m/>
    <x v="1"/>
    <n v="2052"/>
    <b v="0"/>
  </r>
  <r>
    <x v="4"/>
    <s v="0241"/>
    <n v="0"/>
    <n v="0"/>
    <n v="2019"/>
    <n v="1978"/>
    <n v="-114.16"/>
    <n v="0"/>
    <s v="40-R2.5 - Retirement"/>
    <m/>
    <x v="1"/>
    <n v="2052"/>
    <b v="0"/>
  </r>
  <r>
    <x v="4"/>
    <s v="0241"/>
    <n v="0"/>
    <n v="0"/>
    <n v="2019"/>
    <n v="1980"/>
    <n v="-133.69999999999999"/>
    <n v="0"/>
    <s v="40-R2.5 - Retirement"/>
    <m/>
    <x v="1"/>
    <n v="2052"/>
    <b v="0"/>
  </r>
  <r>
    <x v="4"/>
    <s v="0241"/>
    <n v="0"/>
    <n v="0"/>
    <n v="2019"/>
    <n v="1983"/>
    <n v="-391.22"/>
    <n v="0"/>
    <s v="40-R2.5 - Retirement"/>
    <m/>
    <x v="1"/>
    <n v="2052"/>
    <b v="0"/>
  </r>
  <r>
    <x v="4"/>
    <s v="0241"/>
    <n v="0"/>
    <n v="0"/>
    <n v="2019"/>
    <n v="1984"/>
    <n v="-4110.5600000000004"/>
    <n v="0"/>
    <s v="40-R2.5 - Retirement"/>
    <m/>
    <x v="1"/>
    <n v="2052"/>
    <b v="0"/>
  </r>
  <r>
    <x v="4"/>
    <s v="0241"/>
    <n v="0"/>
    <n v="0"/>
    <n v="2019"/>
    <n v="1985"/>
    <n v="-2391.5500000000002"/>
    <n v="0"/>
    <s v="40-R2.5 - Retirement"/>
    <m/>
    <x v="1"/>
    <n v="2052"/>
    <b v="0"/>
  </r>
  <r>
    <x v="4"/>
    <s v="0241"/>
    <n v="0"/>
    <n v="0"/>
    <n v="2019"/>
    <n v="1986"/>
    <n v="-4567.34"/>
    <n v="0"/>
    <s v="40-R2.5 - Retirement"/>
    <m/>
    <x v="1"/>
    <n v="2052"/>
    <b v="0"/>
  </r>
  <r>
    <x v="4"/>
    <s v="0241"/>
    <n v="0"/>
    <n v="0"/>
    <n v="2019"/>
    <n v="1987"/>
    <n v="-2909.95"/>
    <n v="0"/>
    <s v="40-R2.5 - Retirement"/>
    <m/>
    <x v="1"/>
    <n v="2052"/>
    <b v="0"/>
  </r>
  <r>
    <x v="4"/>
    <s v="0241"/>
    <n v="0"/>
    <n v="0"/>
    <n v="2019"/>
    <n v="1988"/>
    <n v="-2995.86"/>
    <n v="0"/>
    <s v="40-R2.5 - Retirement"/>
    <m/>
    <x v="1"/>
    <n v="2052"/>
    <b v="0"/>
  </r>
  <r>
    <x v="4"/>
    <s v="0241"/>
    <n v="0"/>
    <n v="0"/>
    <n v="2019"/>
    <n v="1989"/>
    <n v="-1820.07"/>
    <n v="0"/>
    <s v="40-R2.5 - Retirement"/>
    <m/>
    <x v="1"/>
    <n v="2052"/>
    <b v="0"/>
  </r>
  <r>
    <x v="4"/>
    <s v="0241"/>
    <n v="0"/>
    <n v="0"/>
    <n v="2019"/>
    <n v="1990"/>
    <n v="-605.66"/>
    <n v="0"/>
    <s v="40-R2.5 - Retirement"/>
    <m/>
    <x v="1"/>
    <n v="2052"/>
    <b v="0"/>
  </r>
  <r>
    <x v="4"/>
    <s v="0241"/>
    <n v="0"/>
    <n v="0"/>
    <n v="2019"/>
    <n v="1991"/>
    <n v="-13794.32"/>
    <n v="0"/>
    <s v="40-R2.5 - Retirement"/>
    <m/>
    <x v="1"/>
    <n v="2052"/>
    <b v="0"/>
  </r>
  <r>
    <x v="4"/>
    <s v="0241"/>
    <n v="0"/>
    <n v="0"/>
    <n v="2019"/>
    <n v="1992"/>
    <n v="-1513.88"/>
    <n v="0"/>
    <s v="40-R2.5 - Retirement"/>
    <m/>
    <x v="1"/>
    <n v="2052"/>
    <b v="0"/>
  </r>
  <r>
    <x v="4"/>
    <s v="0241"/>
    <n v="0"/>
    <n v="0"/>
    <n v="2019"/>
    <n v="1993"/>
    <n v="-999.55"/>
    <n v="0"/>
    <s v="40-R2.5 - Retirement"/>
    <m/>
    <x v="1"/>
    <n v="2052"/>
    <b v="0"/>
  </r>
  <r>
    <x v="4"/>
    <s v="0241"/>
    <n v="0"/>
    <n v="0"/>
    <n v="2019"/>
    <n v="1994"/>
    <n v="-1199.3399999999999"/>
    <n v="0"/>
    <s v="40-R2.5 - Retirement"/>
    <m/>
    <x v="1"/>
    <n v="2052"/>
    <b v="0"/>
  </r>
  <r>
    <x v="4"/>
    <s v="0241"/>
    <n v="0"/>
    <n v="0"/>
    <n v="2019"/>
    <n v="1995"/>
    <n v="-4713.2700000000004"/>
    <n v="0"/>
    <s v="40-R2.5 - Retirement"/>
    <m/>
    <x v="1"/>
    <n v="2052"/>
    <b v="0"/>
  </r>
  <r>
    <x v="4"/>
    <s v="0241"/>
    <n v="0"/>
    <n v="0"/>
    <n v="2019"/>
    <n v="1996"/>
    <n v="-4792.16"/>
    <n v="0"/>
    <s v="40-R2.5 - Retirement"/>
    <m/>
    <x v="1"/>
    <n v="2052"/>
    <b v="0"/>
  </r>
  <r>
    <x v="4"/>
    <s v="0241"/>
    <n v="0"/>
    <n v="0"/>
    <n v="2019"/>
    <n v="1997"/>
    <n v="-2490.66"/>
    <n v="0"/>
    <s v="40-R2.5 - Retirement"/>
    <m/>
    <x v="1"/>
    <n v="2052"/>
    <b v="0"/>
  </r>
  <r>
    <x v="4"/>
    <s v="0241"/>
    <n v="0"/>
    <n v="0"/>
    <n v="2019"/>
    <n v="1998"/>
    <n v="-89.17"/>
    <n v="0"/>
    <s v="40-R2.5 - Retirement"/>
    <m/>
    <x v="1"/>
    <n v="2052"/>
    <b v="0"/>
  </r>
  <r>
    <x v="4"/>
    <s v="0241"/>
    <n v="0"/>
    <n v="0"/>
    <n v="2019"/>
    <n v="1999"/>
    <n v="-4440.6099999999997"/>
    <n v="0"/>
    <s v="40-R2.5 - Retirement"/>
    <m/>
    <x v="1"/>
    <n v="2052"/>
    <b v="0"/>
  </r>
  <r>
    <x v="4"/>
    <s v="0241"/>
    <n v="0"/>
    <n v="0"/>
    <n v="2019"/>
    <n v="2001"/>
    <n v="-2148.65"/>
    <n v="0"/>
    <s v="40-R2.5 - Retirement"/>
    <m/>
    <x v="1"/>
    <n v="2052"/>
    <b v="0"/>
  </r>
  <r>
    <x v="4"/>
    <s v="0241"/>
    <n v="0"/>
    <n v="0"/>
    <n v="2019"/>
    <n v="2002"/>
    <n v="-4.8499999999999996"/>
    <n v="0"/>
    <s v="40-R2.5 - Retirement"/>
    <m/>
    <x v="1"/>
    <n v="2052"/>
    <b v="0"/>
  </r>
  <r>
    <x v="4"/>
    <s v="0241"/>
    <n v="0"/>
    <n v="0"/>
    <n v="2019"/>
    <n v="2003"/>
    <n v="-2899.02"/>
    <n v="0"/>
    <s v="40-R2.5 - Retirement"/>
    <m/>
    <x v="1"/>
    <n v="2052"/>
    <b v="0"/>
  </r>
  <r>
    <x v="4"/>
    <s v="0241"/>
    <n v="0"/>
    <n v="0"/>
    <n v="2019"/>
    <n v="2004"/>
    <n v="-3123.62"/>
    <n v="0"/>
    <s v="40-R2.5 - Retirement"/>
    <m/>
    <x v="1"/>
    <n v="2052"/>
    <b v="0"/>
  </r>
  <r>
    <x v="4"/>
    <s v="0241"/>
    <n v="0"/>
    <n v="0"/>
    <n v="2019"/>
    <n v="2005"/>
    <n v="-1643.41"/>
    <n v="0"/>
    <s v="40-R2.5 - Retirement"/>
    <m/>
    <x v="1"/>
    <n v="2052"/>
    <b v="0"/>
  </r>
  <r>
    <x v="4"/>
    <s v="0241"/>
    <n v="0"/>
    <n v="0"/>
    <n v="2019"/>
    <n v="2006"/>
    <n v="-136.11000000000001"/>
    <n v="0"/>
    <s v="40-R2.5 - Retirement"/>
    <m/>
    <x v="1"/>
    <n v="2052"/>
    <b v="0"/>
  </r>
  <r>
    <x v="4"/>
    <s v="0241"/>
    <n v="0"/>
    <n v="0"/>
    <n v="2019"/>
    <n v="2007"/>
    <n v="-824.43"/>
    <n v="0"/>
    <s v="40-R2.5 - Retirement"/>
    <m/>
    <x v="1"/>
    <n v="2052"/>
    <b v="0"/>
  </r>
  <r>
    <x v="4"/>
    <s v="0241"/>
    <n v="0"/>
    <n v="0"/>
    <n v="2019"/>
    <n v="2008"/>
    <n v="-1175.68"/>
    <n v="0"/>
    <s v="40-R2.5 - Retirement"/>
    <m/>
    <x v="1"/>
    <n v="2052"/>
    <b v="0"/>
  </r>
  <r>
    <x v="4"/>
    <s v="0241"/>
    <n v="0"/>
    <n v="0"/>
    <n v="2019"/>
    <n v="2009"/>
    <n v="-1864.24"/>
    <n v="0"/>
    <s v="40-R2.5 - Retirement"/>
    <m/>
    <x v="1"/>
    <n v="2052"/>
    <b v="0"/>
  </r>
  <r>
    <x v="4"/>
    <s v="0241"/>
    <n v="0"/>
    <n v="0"/>
    <n v="2019"/>
    <n v="2010"/>
    <n v="-3002.9"/>
    <n v="0"/>
    <s v="40-R2.5 - Retirement"/>
    <m/>
    <x v="1"/>
    <n v="2052"/>
    <b v="0"/>
  </r>
  <r>
    <x v="4"/>
    <s v="0241"/>
    <n v="0"/>
    <n v="0"/>
    <n v="2020"/>
    <n v="1947"/>
    <n v="-7.42"/>
    <n v="0"/>
    <s v="40-R2.5 - Retirement"/>
    <m/>
    <x v="1"/>
    <n v="2052"/>
    <b v="0"/>
  </r>
  <r>
    <x v="4"/>
    <s v="0241"/>
    <n v="0"/>
    <n v="0"/>
    <n v="2020"/>
    <n v="1948"/>
    <n v="-19.350000000000001"/>
    <n v="0"/>
    <s v="40-R2.5 - Retirement"/>
    <m/>
    <x v="1"/>
    <n v="2052"/>
    <b v="0"/>
  </r>
  <r>
    <x v="4"/>
    <s v="0241"/>
    <n v="0"/>
    <n v="0"/>
    <n v="2020"/>
    <n v="1949"/>
    <n v="-313.42"/>
    <n v="0"/>
    <s v="40-R2.5 - Retirement"/>
    <m/>
    <x v="1"/>
    <n v="2052"/>
    <b v="0"/>
  </r>
  <r>
    <x v="4"/>
    <s v="0241"/>
    <n v="0"/>
    <n v="0"/>
    <n v="2020"/>
    <n v="1950"/>
    <n v="-207.39"/>
    <n v="0"/>
    <s v="40-R2.5 - Retirement"/>
    <m/>
    <x v="1"/>
    <n v="2052"/>
    <b v="0"/>
  </r>
  <r>
    <x v="4"/>
    <s v="0241"/>
    <n v="0"/>
    <n v="0"/>
    <n v="2020"/>
    <n v="1951"/>
    <n v="-3.06"/>
    <n v="0"/>
    <s v="40-R2.5 - Retirement"/>
    <m/>
    <x v="1"/>
    <n v="2052"/>
    <b v="0"/>
  </r>
  <r>
    <x v="4"/>
    <s v="0241"/>
    <n v="0"/>
    <n v="0"/>
    <n v="2020"/>
    <n v="1953"/>
    <n v="-3.9"/>
    <n v="0"/>
    <s v="40-R2.5 - Retirement"/>
    <m/>
    <x v="1"/>
    <n v="2052"/>
    <b v="0"/>
  </r>
  <r>
    <x v="4"/>
    <s v="0241"/>
    <n v="0"/>
    <n v="0"/>
    <n v="2020"/>
    <n v="1954"/>
    <n v="-23.7"/>
    <n v="0"/>
    <s v="40-R2.5 - Retirement"/>
    <m/>
    <x v="1"/>
    <n v="2052"/>
    <b v="0"/>
  </r>
  <r>
    <x v="4"/>
    <s v="0241"/>
    <n v="0"/>
    <n v="0"/>
    <n v="2020"/>
    <n v="1955"/>
    <n v="-264.87"/>
    <n v="0"/>
    <s v="40-R2.5 - Retirement"/>
    <m/>
    <x v="1"/>
    <n v="2052"/>
    <b v="0"/>
  </r>
  <r>
    <x v="4"/>
    <s v="0241"/>
    <n v="0"/>
    <n v="0"/>
    <n v="2020"/>
    <n v="1956"/>
    <n v="-39.950000000000003"/>
    <n v="0"/>
    <s v="40-R2.5 - Retirement"/>
    <m/>
    <x v="1"/>
    <n v="2052"/>
    <b v="0"/>
  </r>
  <r>
    <x v="4"/>
    <s v="0241"/>
    <n v="0"/>
    <n v="0"/>
    <n v="2020"/>
    <n v="1957"/>
    <n v="-8.0500000000000007"/>
    <n v="0"/>
    <s v="40-R2.5 - Retirement"/>
    <m/>
    <x v="1"/>
    <n v="2052"/>
    <b v="0"/>
  </r>
  <r>
    <x v="4"/>
    <s v="0241"/>
    <n v="0"/>
    <n v="0"/>
    <n v="2020"/>
    <n v="1960"/>
    <n v="-99.25"/>
    <n v="0"/>
    <s v="40-R2.5 - Retirement"/>
    <m/>
    <x v="1"/>
    <n v="2052"/>
    <b v="0"/>
  </r>
  <r>
    <x v="4"/>
    <s v="0241"/>
    <n v="0"/>
    <n v="0"/>
    <n v="2020"/>
    <n v="1961"/>
    <n v="-161.9"/>
    <n v="0"/>
    <s v="40-R2.5 - Retirement"/>
    <m/>
    <x v="1"/>
    <n v="2052"/>
    <b v="0"/>
  </r>
  <r>
    <x v="4"/>
    <s v="0241"/>
    <n v="0"/>
    <n v="0"/>
    <n v="2020"/>
    <n v="1963"/>
    <n v="-15.55"/>
    <n v="0"/>
    <s v="40-R2.5 - Retirement"/>
    <m/>
    <x v="1"/>
    <n v="2052"/>
    <b v="0"/>
  </r>
  <r>
    <x v="4"/>
    <s v="0241"/>
    <n v="0"/>
    <n v="0"/>
    <n v="2020"/>
    <n v="1964"/>
    <n v="-84.57"/>
    <n v="0"/>
    <s v="40-R2.5 - Retirement"/>
    <m/>
    <x v="1"/>
    <n v="2052"/>
    <b v="0"/>
  </r>
  <r>
    <x v="4"/>
    <s v="0241"/>
    <n v="0"/>
    <n v="0"/>
    <n v="2020"/>
    <n v="1965"/>
    <n v="-399.9"/>
    <n v="0"/>
    <s v="40-R2.5 - Retirement"/>
    <m/>
    <x v="1"/>
    <n v="2052"/>
    <b v="0"/>
  </r>
  <r>
    <x v="4"/>
    <s v="0241"/>
    <n v="0"/>
    <n v="0"/>
    <n v="2020"/>
    <n v="1966"/>
    <n v="-414.93"/>
    <n v="0"/>
    <s v="40-R2.5 - Retirement"/>
    <m/>
    <x v="1"/>
    <n v="2052"/>
    <b v="0"/>
  </r>
  <r>
    <x v="4"/>
    <s v="0241"/>
    <n v="0"/>
    <n v="0"/>
    <n v="2020"/>
    <n v="1967"/>
    <n v="-510.1"/>
    <n v="0"/>
    <s v="40-R2.5 - Retirement"/>
    <m/>
    <x v="1"/>
    <n v="2052"/>
    <b v="0"/>
  </r>
  <r>
    <x v="4"/>
    <s v="0241"/>
    <n v="0"/>
    <n v="0"/>
    <n v="2020"/>
    <n v="1968"/>
    <n v="-82.98"/>
    <n v="0"/>
    <s v="40-R2.5 - Retirement"/>
    <m/>
    <x v="1"/>
    <n v="2052"/>
    <b v="0"/>
  </r>
  <r>
    <x v="4"/>
    <s v="0241"/>
    <n v="0"/>
    <n v="0"/>
    <n v="2020"/>
    <n v="1969"/>
    <n v="-34.94"/>
    <n v="0"/>
    <s v="40-R2.5 - Retirement"/>
    <m/>
    <x v="1"/>
    <n v="2052"/>
    <b v="0"/>
  </r>
  <r>
    <x v="4"/>
    <s v="0241"/>
    <n v="0"/>
    <n v="0"/>
    <n v="2020"/>
    <n v="1970"/>
    <n v="-171.37"/>
    <n v="0"/>
    <s v="40-R2.5 - Retirement"/>
    <m/>
    <x v="1"/>
    <n v="2052"/>
    <b v="0"/>
  </r>
  <r>
    <x v="4"/>
    <s v="0241"/>
    <n v="0"/>
    <n v="0"/>
    <n v="2020"/>
    <n v="1971"/>
    <n v="-210.02"/>
    <n v="0"/>
    <s v="40-R2.5 - Retirement"/>
    <m/>
    <x v="1"/>
    <n v="2052"/>
    <b v="0"/>
  </r>
  <r>
    <x v="4"/>
    <s v="0241"/>
    <n v="0"/>
    <n v="0"/>
    <n v="2020"/>
    <n v="1972"/>
    <n v="-98.73"/>
    <n v="0"/>
    <s v="40-R2.5 - Retirement"/>
    <m/>
    <x v="1"/>
    <n v="2052"/>
    <b v="0"/>
  </r>
  <r>
    <x v="4"/>
    <s v="0241"/>
    <n v="0"/>
    <n v="0"/>
    <n v="2020"/>
    <n v="1973"/>
    <n v="-56.64"/>
    <n v="0"/>
    <s v="40-R2.5 - Retirement"/>
    <m/>
    <x v="1"/>
    <n v="2052"/>
    <b v="0"/>
  </r>
  <r>
    <x v="4"/>
    <s v="0241"/>
    <n v="0"/>
    <n v="0"/>
    <n v="2020"/>
    <n v="1974"/>
    <n v="-67.78"/>
    <n v="0"/>
    <s v="40-R2.5 - Retirement"/>
    <m/>
    <x v="1"/>
    <n v="2052"/>
    <b v="0"/>
  </r>
  <r>
    <x v="4"/>
    <s v="0241"/>
    <n v="0"/>
    <n v="0"/>
    <n v="2020"/>
    <n v="1976"/>
    <n v="-1189.6300000000001"/>
    <n v="0"/>
    <s v="40-R2.5 - Retirement"/>
    <m/>
    <x v="1"/>
    <n v="2052"/>
    <b v="0"/>
  </r>
  <r>
    <x v="4"/>
    <s v="0241"/>
    <n v="0"/>
    <n v="0"/>
    <n v="2020"/>
    <n v="1977"/>
    <n v="-516.77"/>
    <n v="0"/>
    <s v="40-R2.5 - Retirement"/>
    <m/>
    <x v="1"/>
    <n v="2052"/>
    <b v="0"/>
  </r>
  <r>
    <x v="4"/>
    <s v="0241"/>
    <n v="0"/>
    <n v="0"/>
    <n v="2020"/>
    <n v="1978"/>
    <n v="-116.6"/>
    <n v="0"/>
    <s v="40-R2.5 - Retirement"/>
    <m/>
    <x v="1"/>
    <n v="2052"/>
    <b v="0"/>
  </r>
  <r>
    <x v="4"/>
    <s v="0241"/>
    <n v="0"/>
    <n v="0"/>
    <n v="2020"/>
    <n v="1980"/>
    <n v="-138.46"/>
    <n v="0"/>
    <s v="40-R2.5 - Retirement"/>
    <m/>
    <x v="1"/>
    <n v="2052"/>
    <b v="0"/>
  </r>
  <r>
    <x v="4"/>
    <s v="0241"/>
    <n v="0"/>
    <n v="0"/>
    <n v="2020"/>
    <n v="1983"/>
    <n v="-411.46"/>
    <n v="0"/>
    <s v="40-R2.5 - Retirement"/>
    <m/>
    <x v="1"/>
    <n v="2052"/>
    <b v="0"/>
  </r>
  <r>
    <x v="4"/>
    <s v="0241"/>
    <n v="0"/>
    <n v="0"/>
    <n v="2020"/>
    <n v="1984"/>
    <n v="-4339.71"/>
    <n v="0"/>
    <s v="40-R2.5 - Retirement"/>
    <m/>
    <x v="1"/>
    <n v="2052"/>
    <b v="0"/>
  </r>
  <r>
    <x v="4"/>
    <s v="0241"/>
    <n v="0"/>
    <n v="0"/>
    <n v="2020"/>
    <n v="1985"/>
    <n v="-2533.06"/>
    <n v="0"/>
    <s v="40-R2.5 - Retirement"/>
    <m/>
    <x v="1"/>
    <n v="2052"/>
    <b v="0"/>
  </r>
  <r>
    <x v="4"/>
    <s v="0241"/>
    <n v="0"/>
    <n v="0"/>
    <n v="2020"/>
    <n v="1986"/>
    <n v="-4850.71"/>
    <n v="0"/>
    <s v="40-R2.5 - Retirement"/>
    <m/>
    <x v="1"/>
    <n v="2052"/>
    <b v="0"/>
  </r>
  <r>
    <x v="4"/>
    <s v="0241"/>
    <n v="0"/>
    <n v="0"/>
    <n v="2020"/>
    <n v="1987"/>
    <n v="-3097.44"/>
    <n v="0"/>
    <s v="40-R2.5 - Retirement"/>
    <m/>
    <x v="1"/>
    <n v="2052"/>
    <b v="0"/>
  </r>
  <r>
    <x v="4"/>
    <s v="0241"/>
    <n v="0"/>
    <n v="0"/>
    <n v="2020"/>
    <n v="1988"/>
    <n v="-3194.97"/>
    <n v="0"/>
    <s v="40-R2.5 - Retirement"/>
    <m/>
    <x v="1"/>
    <n v="2052"/>
    <b v="0"/>
  </r>
  <r>
    <x v="4"/>
    <s v="0241"/>
    <n v="0"/>
    <n v="0"/>
    <n v="2020"/>
    <n v="1989"/>
    <n v="-1944.1"/>
    <n v="0"/>
    <s v="40-R2.5 - Retirement"/>
    <m/>
    <x v="1"/>
    <n v="2052"/>
    <b v="0"/>
  </r>
  <r>
    <x v="4"/>
    <s v="0241"/>
    <n v="0"/>
    <n v="0"/>
    <n v="2020"/>
    <n v="1990"/>
    <n v="-647.84"/>
    <n v="0"/>
    <s v="40-R2.5 - Retirement"/>
    <m/>
    <x v="1"/>
    <n v="2052"/>
    <b v="0"/>
  </r>
  <r>
    <x v="4"/>
    <s v="0241"/>
    <n v="0"/>
    <n v="0"/>
    <n v="2020"/>
    <n v="1991"/>
    <n v="-14772.87"/>
    <n v="0"/>
    <s v="40-R2.5 - Retirement"/>
    <m/>
    <x v="1"/>
    <n v="2052"/>
    <b v="0"/>
  </r>
  <r>
    <x v="4"/>
    <s v="0241"/>
    <n v="0"/>
    <n v="0"/>
    <n v="2020"/>
    <n v="1992"/>
    <n v="-1623.22"/>
    <n v="0"/>
    <s v="40-R2.5 - Retirement"/>
    <m/>
    <x v="1"/>
    <n v="2052"/>
    <b v="0"/>
  </r>
  <r>
    <x v="4"/>
    <s v="0241"/>
    <n v="0"/>
    <n v="0"/>
    <n v="2020"/>
    <n v="1993"/>
    <n v="-1072.93"/>
    <n v="0"/>
    <s v="40-R2.5 - Retirement"/>
    <m/>
    <x v="1"/>
    <n v="2052"/>
    <b v="0"/>
  </r>
  <r>
    <x v="4"/>
    <s v="0241"/>
    <n v="0"/>
    <n v="0"/>
    <n v="2020"/>
    <n v="1994"/>
    <n v="-1288.9000000000001"/>
    <n v="0"/>
    <s v="40-R2.5 - Retirement"/>
    <m/>
    <x v="1"/>
    <n v="2052"/>
    <b v="0"/>
  </r>
  <r>
    <x v="4"/>
    <s v="0241"/>
    <n v="0"/>
    <n v="0"/>
    <n v="2020"/>
    <n v="1995"/>
    <n v="-5071.13"/>
    <n v="0"/>
    <s v="40-R2.5 - Retirement"/>
    <m/>
    <x v="1"/>
    <n v="2052"/>
    <b v="0"/>
  </r>
  <r>
    <x v="4"/>
    <s v="0241"/>
    <n v="0"/>
    <n v="0"/>
    <n v="2020"/>
    <n v="1996"/>
    <n v="-5162.63"/>
    <n v="0"/>
    <s v="40-R2.5 - Retirement"/>
    <m/>
    <x v="1"/>
    <n v="2052"/>
    <b v="0"/>
  </r>
  <r>
    <x v="4"/>
    <s v="0241"/>
    <n v="0"/>
    <n v="0"/>
    <n v="2020"/>
    <n v="1997"/>
    <n v="-2686.63"/>
    <n v="0"/>
    <s v="40-R2.5 - Retirement"/>
    <m/>
    <x v="1"/>
    <n v="2052"/>
    <b v="0"/>
  </r>
  <r>
    <x v="4"/>
    <s v="0241"/>
    <n v="0"/>
    <n v="0"/>
    <n v="2020"/>
    <n v="1998"/>
    <n v="-96.32"/>
    <n v="0"/>
    <s v="40-R2.5 - Retirement"/>
    <m/>
    <x v="1"/>
    <n v="2052"/>
    <b v="0"/>
  </r>
  <r>
    <x v="4"/>
    <s v="0241"/>
    <n v="0"/>
    <n v="0"/>
    <n v="2020"/>
    <n v="1999"/>
    <n v="-4803.5600000000004"/>
    <n v="0"/>
    <s v="40-R2.5 - Retirement"/>
    <m/>
    <x v="1"/>
    <n v="2052"/>
    <b v="0"/>
  </r>
  <r>
    <x v="4"/>
    <s v="0241"/>
    <n v="0"/>
    <n v="0"/>
    <n v="2020"/>
    <n v="2001"/>
    <n v="-2331.31"/>
    <n v="0"/>
    <s v="40-R2.5 - Retirement"/>
    <m/>
    <x v="1"/>
    <n v="2052"/>
    <b v="0"/>
  </r>
  <r>
    <x v="4"/>
    <s v="0241"/>
    <n v="0"/>
    <n v="0"/>
    <n v="2020"/>
    <n v="2002"/>
    <n v="-5.27"/>
    <n v="0"/>
    <s v="40-R2.5 - Retirement"/>
    <m/>
    <x v="1"/>
    <n v="2052"/>
    <b v="0"/>
  </r>
  <r>
    <x v="4"/>
    <s v="0241"/>
    <n v="0"/>
    <n v="0"/>
    <n v="2020"/>
    <n v="2003"/>
    <n v="-3155.28"/>
    <n v="0"/>
    <s v="40-R2.5 - Retirement"/>
    <m/>
    <x v="1"/>
    <n v="2052"/>
    <b v="0"/>
  </r>
  <r>
    <x v="4"/>
    <s v="0241"/>
    <n v="0"/>
    <n v="0"/>
    <n v="2020"/>
    <n v="2004"/>
    <n v="-3405.08"/>
    <n v="0"/>
    <s v="40-R2.5 - Retirement"/>
    <m/>
    <x v="1"/>
    <n v="2052"/>
    <b v="0"/>
  </r>
  <r>
    <x v="4"/>
    <s v="0241"/>
    <n v="0"/>
    <n v="0"/>
    <n v="2020"/>
    <n v="2005"/>
    <n v="-1794.18"/>
    <n v="0"/>
    <s v="40-R2.5 - Retirement"/>
    <m/>
    <x v="1"/>
    <n v="2052"/>
    <b v="0"/>
  </r>
  <r>
    <x v="4"/>
    <s v="0241"/>
    <n v="0"/>
    <n v="0"/>
    <n v="2020"/>
    <n v="2006"/>
    <n v="-148.83000000000001"/>
    <n v="0"/>
    <s v="40-R2.5 - Retirement"/>
    <m/>
    <x v="1"/>
    <n v="2052"/>
    <b v="0"/>
  </r>
  <r>
    <x v="4"/>
    <s v="0241"/>
    <n v="0"/>
    <n v="0"/>
    <n v="2020"/>
    <n v="2007"/>
    <n v="-902.73"/>
    <n v="0"/>
    <s v="40-R2.5 - Retirement"/>
    <m/>
    <x v="1"/>
    <n v="2052"/>
    <b v="0"/>
  </r>
  <r>
    <x v="4"/>
    <s v="0241"/>
    <n v="0"/>
    <n v="0"/>
    <n v="2020"/>
    <n v="2008"/>
    <n v="-1289.19"/>
    <n v="0"/>
    <s v="40-R2.5 - Retirement"/>
    <m/>
    <x v="1"/>
    <n v="2052"/>
    <b v="0"/>
  </r>
  <r>
    <x v="4"/>
    <s v="0241"/>
    <n v="0"/>
    <n v="0"/>
    <n v="2020"/>
    <n v="2009"/>
    <n v="-2046.76"/>
    <n v="0"/>
    <s v="40-R2.5 - Retirement"/>
    <m/>
    <x v="1"/>
    <n v="2052"/>
    <b v="0"/>
  </r>
  <r>
    <x v="4"/>
    <s v="0241"/>
    <n v="0"/>
    <n v="0"/>
    <n v="2020"/>
    <n v="2010"/>
    <n v="-3301.52"/>
    <n v="0"/>
    <s v="40-R2.5 - Retirement"/>
    <m/>
    <x v="1"/>
    <n v="2052"/>
    <b v="0"/>
  </r>
  <r>
    <x v="4"/>
    <s v="0241"/>
    <n v="0"/>
    <n v="0"/>
    <n v="2021"/>
    <n v="1947"/>
    <n v="-0.81"/>
    <n v="0"/>
    <s v="40-R2.5 - Retirement"/>
    <m/>
    <x v="1"/>
    <n v="2052"/>
    <b v="0"/>
  </r>
  <r>
    <x v="4"/>
    <s v="0241"/>
    <n v="0"/>
    <n v="0"/>
    <n v="2021"/>
    <n v="1948"/>
    <n v="-6.67"/>
    <n v="0"/>
    <s v="40-R2.5 - Retirement"/>
    <m/>
    <x v="1"/>
    <n v="2052"/>
    <b v="0"/>
  </r>
  <r>
    <x v="4"/>
    <s v="0241"/>
    <n v="0"/>
    <n v="0"/>
    <n v="2021"/>
    <n v="1949"/>
    <n v="-160.66999999999999"/>
    <n v="0"/>
    <s v="40-R2.5 - Retirement"/>
    <m/>
    <x v="1"/>
    <n v="2052"/>
    <b v="0"/>
  </r>
  <r>
    <x v="4"/>
    <s v="0241"/>
    <n v="0"/>
    <n v="0"/>
    <n v="2021"/>
    <n v="1950"/>
    <n v="-128.4"/>
    <n v="0"/>
    <s v="40-R2.5 - Retirement"/>
    <m/>
    <x v="1"/>
    <n v="2052"/>
    <b v="0"/>
  </r>
  <r>
    <x v="4"/>
    <s v="0241"/>
    <n v="0"/>
    <n v="0"/>
    <n v="2021"/>
    <n v="1951"/>
    <n v="-2.12"/>
    <n v="0"/>
    <s v="40-R2.5 - Retirement"/>
    <m/>
    <x v="1"/>
    <n v="2052"/>
    <b v="0"/>
  </r>
  <r>
    <x v="4"/>
    <s v="0241"/>
    <n v="0"/>
    <n v="0"/>
    <n v="2021"/>
    <n v="1953"/>
    <n v="-3.03"/>
    <n v="0"/>
    <s v="40-R2.5 - Retirement"/>
    <m/>
    <x v="1"/>
    <n v="2052"/>
    <b v="0"/>
  </r>
  <r>
    <x v="4"/>
    <s v="0241"/>
    <n v="0"/>
    <n v="0"/>
    <n v="2021"/>
    <n v="1954"/>
    <n v="-18.7"/>
    <n v="0"/>
    <s v="40-R2.5 - Retirement"/>
    <m/>
    <x v="1"/>
    <n v="2052"/>
    <b v="0"/>
  </r>
  <r>
    <x v="4"/>
    <s v="0241"/>
    <n v="0"/>
    <n v="0"/>
    <n v="2021"/>
    <n v="1955"/>
    <n v="-210.71"/>
    <n v="0"/>
    <s v="40-R2.5 - Retirement"/>
    <m/>
    <x v="1"/>
    <n v="2052"/>
    <b v="0"/>
  </r>
  <r>
    <x v="4"/>
    <s v="0241"/>
    <n v="0"/>
    <n v="0"/>
    <n v="2021"/>
    <n v="1956"/>
    <n v="-32.11"/>
    <n v="0"/>
    <s v="40-R2.5 - Retirement"/>
    <m/>
    <x v="1"/>
    <n v="2052"/>
    <b v="0"/>
  </r>
  <r>
    <x v="4"/>
    <s v="0241"/>
    <n v="0"/>
    <n v="0"/>
    <n v="2021"/>
    <n v="1957"/>
    <n v="-6.56"/>
    <n v="0"/>
    <s v="40-R2.5 - Retirement"/>
    <m/>
    <x v="1"/>
    <n v="2052"/>
    <b v="0"/>
  </r>
  <r>
    <x v="4"/>
    <s v="0241"/>
    <n v="0"/>
    <n v="0"/>
    <n v="2021"/>
    <n v="1960"/>
    <n v="-84.44"/>
    <n v="0"/>
    <s v="40-R2.5 - Retirement"/>
    <m/>
    <x v="1"/>
    <n v="2052"/>
    <b v="0"/>
  </r>
  <r>
    <x v="4"/>
    <s v="0241"/>
    <n v="0"/>
    <n v="0"/>
    <n v="2021"/>
    <n v="1961"/>
    <n v="-139.51"/>
    <n v="0"/>
    <s v="40-R2.5 - Retirement"/>
    <m/>
    <x v="1"/>
    <n v="2052"/>
    <b v="0"/>
  </r>
  <r>
    <x v="4"/>
    <s v="0241"/>
    <n v="0"/>
    <n v="0"/>
    <n v="2021"/>
    <n v="1963"/>
    <n v="-13.68"/>
    <n v="0"/>
    <s v="40-R2.5 - Retirement"/>
    <m/>
    <x v="1"/>
    <n v="2052"/>
    <b v="0"/>
  </r>
  <r>
    <x v="4"/>
    <s v="0241"/>
    <n v="0"/>
    <n v="0"/>
    <n v="2021"/>
    <n v="1964"/>
    <n v="-75.12"/>
    <n v="0"/>
    <s v="40-R2.5 - Retirement"/>
    <m/>
    <x v="1"/>
    <n v="2052"/>
    <b v="0"/>
  </r>
  <r>
    <x v="4"/>
    <s v="0241"/>
    <n v="0"/>
    <n v="0"/>
    <n v="2021"/>
    <n v="1965"/>
    <n v="-358.32"/>
    <n v="0"/>
    <s v="40-R2.5 - Retirement"/>
    <m/>
    <x v="1"/>
    <n v="2052"/>
    <b v="0"/>
  </r>
  <r>
    <x v="4"/>
    <s v="0241"/>
    <n v="0"/>
    <n v="0"/>
    <n v="2021"/>
    <n v="1966"/>
    <n v="-374.97"/>
    <n v="0"/>
    <s v="40-R2.5 - Retirement"/>
    <m/>
    <x v="1"/>
    <n v="2052"/>
    <b v="0"/>
  </r>
  <r>
    <x v="4"/>
    <s v="0241"/>
    <n v="0"/>
    <n v="0"/>
    <n v="2021"/>
    <n v="1967"/>
    <n v="-465.05"/>
    <n v="0"/>
    <s v="40-R2.5 - Retirement"/>
    <m/>
    <x v="1"/>
    <n v="2052"/>
    <b v="0"/>
  </r>
  <r>
    <x v="4"/>
    <s v="0241"/>
    <n v="0"/>
    <n v="0"/>
    <n v="2021"/>
    <n v="1968"/>
    <n v="-76.31"/>
    <n v="0"/>
    <s v="40-R2.5 - Retirement"/>
    <m/>
    <x v="1"/>
    <n v="2052"/>
    <b v="0"/>
  </r>
  <r>
    <x v="4"/>
    <s v="0241"/>
    <n v="0"/>
    <n v="0"/>
    <n v="2021"/>
    <n v="1969"/>
    <n v="-32.450000000000003"/>
    <n v="0"/>
    <s v="40-R2.5 - Retirement"/>
    <m/>
    <x v="1"/>
    <n v="2052"/>
    <b v="0"/>
  </r>
  <r>
    <x v="4"/>
    <s v="0241"/>
    <n v="0"/>
    <n v="0"/>
    <n v="2021"/>
    <n v="1970"/>
    <n v="-160.69"/>
    <n v="0"/>
    <s v="40-R2.5 - Retirement"/>
    <m/>
    <x v="1"/>
    <n v="2052"/>
    <b v="0"/>
  </r>
  <r>
    <x v="4"/>
    <s v="0241"/>
    <n v="0"/>
    <n v="0"/>
    <n v="2021"/>
    <n v="1971"/>
    <n v="-198.91"/>
    <n v="0"/>
    <s v="40-R2.5 - Retirement"/>
    <m/>
    <x v="1"/>
    <n v="2052"/>
    <b v="0"/>
  </r>
  <r>
    <x v="4"/>
    <s v="0241"/>
    <n v="0"/>
    <n v="0"/>
    <n v="2021"/>
    <n v="1972"/>
    <n v="-94.47"/>
    <n v="0"/>
    <s v="40-R2.5 - Retirement"/>
    <m/>
    <x v="1"/>
    <n v="2052"/>
    <b v="0"/>
  </r>
  <r>
    <x v="4"/>
    <s v="0241"/>
    <n v="0"/>
    <n v="0"/>
    <n v="2021"/>
    <n v="1973"/>
    <n v="-54.75"/>
    <n v="0"/>
    <s v="40-R2.5 - Retirement"/>
    <m/>
    <x v="1"/>
    <n v="2052"/>
    <b v="0"/>
  </r>
  <r>
    <x v="4"/>
    <s v="0241"/>
    <n v="0"/>
    <n v="0"/>
    <n v="2021"/>
    <n v="1974"/>
    <n v="-66.2"/>
    <n v="0"/>
    <s v="40-R2.5 - Retirement"/>
    <m/>
    <x v="1"/>
    <n v="2052"/>
    <b v="0"/>
  </r>
  <r>
    <x v="4"/>
    <s v="0241"/>
    <n v="0"/>
    <n v="0"/>
    <n v="2021"/>
    <n v="1976"/>
    <n v="-1184.58"/>
    <n v="0"/>
    <s v="40-R2.5 - Retirement"/>
    <m/>
    <x v="1"/>
    <n v="2052"/>
    <b v="0"/>
  </r>
  <r>
    <x v="4"/>
    <s v="0241"/>
    <n v="0"/>
    <n v="0"/>
    <n v="2021"/>
    <n v="1977"/>
    <n v="-519.23"/>
    <n v="0"/>
    <s v="40-R2.5 - Retirement"/>
    <m/>
    <x v="1"/>
    <n v="2052"/>
    <b v="0"/>
  </r>
  <r>
    <x v="4"/>
    <s v="0241"/>
    <n v="0"/>
    <n v="0"/>
    <n v="2021"/>
    <n v="1978"/>
    <n v="-118.16"/>
    <n v="0"/>
    <s v="40-R2.5 - Retirement"/>
    <m/>
    <x v="1"/>
    <n v="2052"/>
    <b v="0"/>
  </r>
  <r>
    <x v="4"/>
    <s v="0241"/>
    <n v="0"/>
    <n v="0"/>
    <n v="2021"/>
    <n v="1980"/>
    <n v="-142.46"/>
    <n v="0"/>
    <s v="40-R2.5 - Retirement"/>
    <m/>
    <x v="1"/>
    <n v="2052"/>
    <b v="0"/>
  </r>
  <r>
    <x v="4"/>
    <s v="0241"/>
    <n v="0"/>
    <n v="0"/>
    <n v="2021"/>
    <n v="1983"/>
    <n v="-430.82"/>
    <n v="0"/>
    <s v="40-R2.5 - Retirement"/>
    <m/>
    <x v="1"/>
    <n v="2052"/>
    <b v="0"/>
  </r>
  <r>
    <x v="4"/>
    <s v="0241"/>
    <n v="0"/>
    <n v="0"/>
    <n v="2021"/>
    <n v="1984"/>
    <n v="-4564.2299999999996"/>
    <n v="0"/>
    <s v="40-R2.5 - Retirement"/>
    <m/>
    <x v="1"/>
    <n v="2052"/>
    <b v="0"/>
  </r>
  <r>
    <x v="4"/>
    <s v="0241"/>
    <n v="0"/>
    <n v="0"/>
    <n v="2021"/>
    <n v="1985"/>
    <n v="-2674.28"/>
    <n v="0"/>
    <s v="40-R2.5 - Retirement"/>
    <m/>
    <x v="1"/>
    <n v="2052"/>
    <b v="0"/>
  </r>
  <r>
    <x v="4"/>
    <s v="0241"/>
    <n v="0"/>
    <n v="0"/>
    <n v="2021"/>
    <n v="1986"/>
    <n v="-5137.74"/>
    <n v="0"/>
    <s v="40-R2.5 - Retirement"/>
    <m/>
    <x v="1"/>
    <n v="2052"/>
    <b v="0"/>
  </r>
  <r>
    <x v="4"/>
    <s v="0241"/>
    <n v="0"/>
    <n v="0"/>
    <n v="2021"/>
    <n v="1987"/>
    <n v="-3289.61"/>
    <n v="0"/>
    <s v="40-R2.5 - Retirement"/>
    <m/>
    <x v="1"/>
    <n v="2052"/>
    <b v="0"/>
  </r>
  <r>
    <x v="4"/>
    <s v="0241"/>
    <n v="0"/>
    <n v="0"/>
    <n v="2021"/>
    <n v="1988"/>
    <n v="-3400.83"/>
    <n v="0"/>
    <s v="40-R2.5 - Retirement"/>
    <m/>
    <x v="1"/>
    <n v="2052"/>
    <b v="0"/>
  </r>
  <r>
    <x v="4"/>
    <s v="0241"/>
    <n v="0"/>
    <n v="0"/>
    <n v="2021"/>
    <n v="1989"/>
    <n v="-2073.3000000000002"/>
    <n v="0"/>
    <s v="40-R2.5 - Retirement"/>
    <m/>
    <x v="1"/>
    <n v="2052"/>
    <b v="0"/>
  </r>
  <r>
    <x v="4"/>
    <s v="0241"/>
    <n v="0"/>
    <n v="0"/>
    <n v="2021"/>
    <n v="1990"/>
    <n v="-691.99"/>
    <n v="0"/>
    <s v="40-R2.5 - Retirement"/>
    <m/>
    <x v="1"/>
    <n v="2052"/>
    <b v="0"/>
  </r>
  <r>
    <x v="4"/>
    <s v="0241"/>
    <n v="0"/>
    <n v="0"/>
    <n v="2021"/>
    <n v="1991"/>
    <n v="-15801.65"/>
    <n v="0"/>
    <s v="40-R2.5 - Retirement"/>
    <m/>
    <x v="1"/>
    <n v="2052"/>
    <b v="0"/>
  </r>
  <r>
    <x v="4"/>
    <s v="0241"/>
    <n v="0"/>
    <n v="0"/>
    <n v="2021"/>
    <n v="1992"/>
    <n v="-1738.37"/>
    <n v="0"/>
    <s v="40-R2.5 - Retirement"/>
    <m/>
    <x v="1"/>
    <n v="2052"/>
    <b v="0"/>
  </r>
  <r>
    <x v="4"/>
    <s v="0241"/>
    <n v="0"/>
    <n v="0"/>
    <n v="2021"/>
    <n v="1993"/>
    <n v="-1150.42"/>
    <n v="0"/>
    <s v="40-R2.5 - Retirement"/>
    <m/>
    <x v="1"/>
    <n v="2052"/>
    <b v="0"/>
  </r>
  <r>
    <x v="4"/>
    <s v="0241"/>
    <n v="0"/>
    <n v="0"/>
    <n v="2021"/>
    <n v="1994"/>
    <n v="-1383.52"/>
    <n v="0"/>
    <s v="40-R2.5 - Retirement"/>
    <m/>
    <x v="1"/>
    <n v="2052"/>
    <b v="0"/>
  </r>
  <r>
    <x v="4"/>
    <s v="0241"/>
    <n v="0"/>
    <n v="0"/>
    <n v="2021"/>
    <n v="1995"/>
    <n v="-5449.8"/>
    <n v="0"/>
    <s v="40-R2.5 - Retirement"/>
    <m/>
    <x v="1"/>
    <n v="2052"/>
    <b v="0"/>
  </r>
  <r>
    <x v="4"/>
    <s v="0241"/>
    <n v="0"/>
    <n v="0"/>
    <n v="2021"/>
    <n v="1996"/>
    <n v="-5554.6"/>
    <n v="0"/>
    <s v="40-R2.5 - Retirement"/>
    <m/>
    <x v="1"/>
    <n v="2052"/>
    <b v="0"/>
  </r>
  <r>
    <x v="4"/>
    <s v="0241"/>
    <n v="0"/>
    <n v="0"/>
    <n v="2021"/>
    <n v="1997"/>
    <n v="-2894.33"/>
    <n v="0"/>
    <s v="40-R2.5 - Retirement"/>
    <m/>
    <x v="1"/>
    <n v="2052"/>
    <b v="0"/>
  </r>
  <r>
    <x v="4"/>
    <s v="0241"/>
    <n v="0"/>
    <n v="0"/>
    <n v="2021"/>
    <n v="1998"/>
    <n v="-103.9"/>
    <n v="0"/>
    <s v="40-R2.5 - Retirement"/>
    <m/>
    <x v="1"/>
    <n v="2052"/>
    <b v="0"/>
  </r>
  <r>
    <x v="4"/>
    <s v="0241"/>
    <n v="0"/>
    <n v="0"/>
    <n v="2021"/>
    <n v="1999"/>
    <n v="-5188.92"/>
    <n v="0"/>
    <s v="40-R2.5 - Retirement"/>
    <m/>
    <x v="1"/>
    <n v="2052"/>
    <b v="0"/>
  </r>
  <r>
    <x v="4"/>
    <s v="0241"/>
    <n v="0"/>
    <n v="0"/>
    <n v="2021"/>
    <n v="2001"/>
    <n v="-2525.71"/>
    <n v="0"/>
    <s v="40-R2.5 - Retirement"/>
    <m/>
    <x v="1"/>
    <n v="2052"/>
    <b v="0"/>
  </r>
  <r>
    <x v="4"/>
    <s v="0241"/>
    <n v="0"/>
    <n v="0"/>
    <n v="2021"/>
    <n v="2002"/>
    <n v="-5.72"/>
    <n v="0"/>
    <s v="40-R2.5 - Retirement"/>
    <m/>
    <x v="1"/>
    <n v="2052"/>
    <b v="0"/>
  </r>
  <r>
    <x v="4"/>
    <s v="0241"/>
    <n v="0"/>
    <n v="0"/>
    <n v="2021"/>
    <n v="2003"/>
    <n v="-3428.95"/>
    <n v="0"/>
    <s v="40-R2.5 - Retirement"/>
    <m/>
    <x v="1"/>
    <n v="2052"/>
    <b v="0"/>
  </r>
  <r>
    <x v="4"/>
    <s v="0241"/>
    <n v="0"/>
    <n v="0"/>
    <n v="2021"/>
    <n v="2004"/>
    <n v="-3706.07"/>
    <n v="0"/>
    <s v="40-R2.5 - Retirement"/>
    <m/>
    <x v="1"/>
    <n v="2052"/>
    <b v="0"/>
  </r>
  <r>
    <x v="4"/>
    <s v="0241"/>
    <n v="0"/>
    <n v="0"/>
    <n v="2021"/>
    <n v="2005"/>
    <n v="-1955.85"/>
    <n v="0"/>
    <s v="40-R2.5 - Retirement"/>
    <m/>
    <x v="1"/>
    <n v="2052"/>
    <b v="0"/>
  </r>
  <r>
    <x v="4"/>
    <s v="0241"/>
    <n v="0"/>
    <n v="0"/>
    <n v="2021"/>
    <n v="2006"/>
    <n v="-162.47999999999999"/>
    <n v="0"/>
    <s v="40-R2.5 - Retirement"/>
    <m/>
    <x v="1"/>
    <n v="2052"/>
    <b v="0"/>
  </r>
  <r>
    <x v="4"/>
    <s v="0241"/>
    <n v="0"/>
    <n v="0"/>
    <n v="2021"/>
    <n v="2007"/>
    <n v="-987.05"/>
    <n v="0"/>
    <s v="40-R2.5 - Retirement"/>
    <m/>
    <x v="1"/>
    <n v="2052"/>
    <b v="0"/>
  </r>
  <r>
    <x v="4"/>
    <s v="0241"/>
    <n v="0"/>
    <n v="0"/>
    <n v="2021"/>
    <n v="2008"/>
    <n v="-1411.64"/>
    <n v="0"/>
    <s v="40-R2.5 - Retirement"/>
    <m/>
    <x v="1"/>
    <n v="2052"/>
    <b v="0"/>
  </r>
  <r>
    <x v="4"/>
    <s v="0241"/>
    <n v="0"/>
    <n v="0"/>
    <n v="2021"/>
    <n v="2009"/>
    <n v="-2244.37"/>
    <n v="0"/>
    <s v="40-R2.5 - Retirement"/>
    <m/>
    <x v="1"/>
    <n v="2052"/>
    <b v="0"/>
  </r>
  <r>
    <x v="4"/>
    <s v="0241"/>
    <n v="0"/>
    <n v="0"/>
    <n v="2021"/>
    <n v="2010"/>
    <n v="-3624.75"/>
    <n v="0"/>
    <s v="40-R2.5 - Retirement"/>
    <m/>
    <x v="1"/>
    <n v="2052"/>
    <b v="0"/>
  </r>
  <r>
    <x v="4"/>
    <s v="0241"/>
    <n v="0"/>
    <n v="0"/>
    <n v="2022"/>
    <n v="1948"/>
    <n v="-0.73"/>
    <n v="0"/>
    <s v="40-R2.5 - Retirement"/>
    <m/>
    <x v="1"/>
    <n v="2052"/>
    <b v="0"/>
  </r>
  <r>
    <x v="4"/>
    <s v="0241"/>
    <n v="0"/>
    <n v="0"/>
    <n v="2022"/>
    <n v="1949"/>
    <n v="-55.39"/>
    <n v="0"/>
    <s v="40-R2.5 - Retirement"/>
    <m/>
    <x v="1"/>
    <n v="2052"/>
    <b v="0"/>
  </r>
  <r>
    <x v="4"/>
    <s v="0241"/>
    <n v="0"/>
    <n v="0"/>
    <n v="2022"/>
    <n v="1950"/>
    <n v="-65.83"/>
    <n v="0"/>
    <s v="40-R2.5 - Retirement"/>
    <m/>
    <x v="1"/>
    <n v="2052"/>
    <b v="0"/>
  </r>
  <r>
    <x v="4"/>
    <s v="0241"/>
    <n v="0"/>
    <n v="0"/>
    <n v="2022"/>
    <n v="1951"/>
    <n v="-1.31"/>
    <n v="0"/>
    <s v="40-R2.5 - Retirement"/>
    <m/>
    <x v="1"/>
    <n v="2052"/>
    <b v="0"/>
  </r>
  <r>
    <x v="4"/>
    <s v="0241"/>
    <n v="0"/>
    <n v="0"/>
    <n v="2022"/>
    <n v="1953"/>
    <n v="-2.2599999999999998"/>
    <n v="0"/>
    <s v="40-R2.5 - Retirement"/>
    <m/>
    <x v="1"/>
    <n v="2052"/>
    <b v="0"/>
  </r>
  <r>
    <x v="4"/>
    <s v="0241"/>
    <n v="0"/>
    <n v="0"/>
    <n v="2022"/>
    <n v="1954"/>
    <n v="-14.55"/>
    <n v="0"/>
    <s v="40-R2.5 - Retirement"/>
    <m/>
    <x v="1"/>
    <n v="2052"/>
    <b v="0"/>
  </r>
  <r>
    <x v="4"/>
    <s v="0241"/>
    <n v="0"/>
    <n v="0"/>
    <n v="2022"/>
    <n v="1955"/>
    <n v="-166.26"/>
    <n v="0"/>
    <s v="40-R2.5 - Retirement"/>
    <m/>
    <x v="1"/>
    <n v="2052"/>
    <b v="0"/>
  </r>
  <r>
    <x v="4"/>
    <s v="0241"/>
    <n v="0"/>
    <n v="0"/>
    <n v="2022"/>
    <n v="1956"/>
    <n v="-25.55"/>
    <n v="0"/>
    <s v="40-R2.5 - Retirement"/>
    <m/>
    <x v="1"/>
    <n v="2052"/>
    <b v="0"/>
  </r>
  <r>
    <x v="4"/>
    <s v="0241"/>
    <n v="0"/>
    <n v="0"/>
    <n v="2022"/>
    <n v="1957"/>
    <n v="-5.27"/>
    <n v="0"/>
    <s v="40-R2.5 - Retirement"/>
    <m/>
    <x v="1"/>
    <n v="2052"/>
    <b v="0"/>
  </r>
  <r>
    <x v="4"/>
    <s v="0241"/>
    <n v="0"/>
    <n v="0"/>
    <n v="2022"/>
    <n v="1960"/>
    <n v="-70.86"/>
    <n v="0"/>
    <s v="40-R2.5 - Retirement"/>
    <m/>
    <x v="1"/>
    <n v="2052"/>
    <b v="0"/>
  </r>
  <r>
    <x v="4"/>
    <s v="0241"/>
    <n v="0"/>
    <n v="0"/>
    <n v="2022"/>
    <n v="1961"/>
    <n v="-118.7"/>
    <n v="0"/>
    <s v="40-R2.5 - Retirement"/>
    <m/>
    <x v="1"/>
    <n v="2052"/>
    <b v="0"/>
  </r>
  <r>
    <x v="4"/>
    <s v="0241"/>
    <n v="0"/>
    <n v="0"/>
    <n v="2022"/>
    <n v="1963"/>
    <n v="-11.92"/>
    <n v="0"/>
    <s v="40-R2.5 - Retirement"/>
    <m/>
    <x v="1"/>
    <n v="2052"/>
    <b v="0"/>
  </r>
  <r>
    <x v="4"/>
    <s v="0241"/>
    <n v="0"/>
    <n v="0"/>
    <n v="2022"/>
    <n v="1964"/>
    <n v="-66.12"/>
    <n v="0"/>
    <s v="40-R2.5 - Retirement"/>
    <m/>
    <x v="1"/>
    <n v="2052"/>
    <b v="0"/>
  </r>
  <r>
    <x v="4"/>
    <s v="0241"/>
    <n v="0"/>
    <n v="0"/>
    <n v="2022"/>
    <n v="1965"/>
    <n v="-318.27"/>
    <n v="0"/>
    <s v="40-R2.5 - Retirement"/>
    <m/>
    <x v="1"/>
    <n v="2052"/>
    <b v="0"/>
  </r>
  <r>
    <x v="4"/>
    <s v="0241"/>
    <n v="0"/>
    <n v="0"/>
    <n v="2022"/>
    <n v="1966"/>
    <n v="-335.98"/>
    <n v="0"/>
    <s v="40-R2.5 - Retirement"/>
    <m/>
    <x v="1"/>
    <n v="2052"/>
    <b v="0"/>
  </r>
  <r>
    <x v="4"/>
    <s v="0241"/>
    <n v="0"/>
    <n v="0"/>
    <n v="2022"/>
    <n v="1967"/>
    <n v="-420.26"/>
    <n v="0"/>
    <s v="40-R2.5 - Retirement"/>
    <m/>
    <x v="1"/>
    <n v="2052"/>
    <b v="0"/>
  </r>
  <r>
    <x v="4"/>
    <s v="0241"/>
    <n v="0"/>
    <n v="0"/>
    <n v="2022"/>
    <n v="1968"/>
    <n v="-69.569999999999993"/>
    <n v="0"/>
    <s v="40-R2.5 - Retirement"/>
    <m/>
    <x v="1"/>
    <n v="2052"/>
    <b v="0"/>
  </r>
  <r>
    <x v="4"/>
    <s v="0241"/>
    <n v="0"/>
    <n v="0"/>
    <n v="2022"/>
    <n v="1969"/>
    <n v="-29.84"/>
    <n v="0"/>
    <s v="40-R2.5 - Retirement"/>
    <m/>
    <x v="1"/>
    <n v="2052"/>
    <b v="0"/>
  </r>
  <r>
    <x v="4"/>
    <s v="0241"/>
    <n v="0"/>
    <n v="0"/>
    <n v="2022"/>
    <n v="1970"/>
    <n v="-149.22"/>
    <n v="0"/>
    <s v="40-R2.5 - Retirement"/>
    <m/>
    <x v="1"/>
    <n v="2052"/>
    <b v="0"/>
  </r>
  <r>
    <x v="4"/>
    <s v="0241"/>
    <n v="0"/>
    <n v="0"/>
    <n v="2022"/>
    <n v="1971"/>
    <n v="-186.51"/>
    <n v="0"/>
    <s v="40-R2.5 - Retirement"/>
    <m/>
    <x v="1"/>
    <n v="2052"/>
    <b v="0"/>
  </r>
  <r>
    <x v="4"/>
    <s v="0241"/>
    <n v="0"/>
    <n v="0"/>
    <n v="2022"/>
    <n v="1972"/>
    <n v="-89.48"/>
    <n v="0"/>
    <s v="40-R2.5 - Retirement"/>
    <m/>
    <x v="1"/>
    <n v="2052"/>
    <b v="0"/>
  </r>
  <r>
    <x v="4"/>
    <s v="0241"/>
    <n v="0"/>
    <n v="0"/>
    <n v="2022"/>
    <n v="1973"/>
    <n v="-52.39"/>
    <n v="0"/>
    <s v="40-R2.5 - Retirement"/>
    <m/>
    <x v="1"/>
    <n v="2052"/>
    <b v="0"/>
  </r>
  <r>
    <x v="4"/>
    <s v="0241"/>
    <n v="0"/>
    <n v="0"/>
    <n v="2022"/>
    <n v="1974"/>
    <n v="-63.99"/>
    <n v="0"/>
    <s v="40-R2.5 - Retirement"/>
    <m/>
    <x v="1"/>
    <n v="2052"/>
    <b v="0"/>
  </r>
  <r>
    <x v="4"/>
    <s v="0241"/>
    <n v="0"/>
    <n v="0"/>
    <n v="2022"/>
    <n v="1976"/>
    <n v="-1168.29"/>
    <n v="0"/>
    <s v="40-R2.5 - Retirement"/>
    <m/>
    <x v="1"/>
    <n v="2052"/>
    <b v="0"/>
  </r>
  <r>
    <x v="4"/>
    <s v="0241"/>
    <n v="0"/>
    <n v="0"/>
    <n v="2022"/>
    <n v="1977"/>
    <n v="-517.03"/>
    <n v="0"/>
    <s v="40-R2.5 - Retirement"/>
    <m/>
    <x v="1"/>
    <n v="2052"/>
    <b v="0"/>
  </r>
  <r>
    <x v="4"/>
    <s v="0241"/>
    <n v="0"/>
    <n v="0"/>
    <n v="2022"/>
    <n v="1978"/>
    <n v="-118.73"/>
    <n v="0"/>
    <s v="40-R2.5 - Retirement"/>
    <m/>
    <x v="1"/>
    <n v="2052"/>
    <b v="0"/>
  </r>
  <r>
    <x v="4"/>
    <s v="0241"/>
    <n v="0"/>
    <n v="0"/>
    <n v="2022"/>
    <n v="1980"/>
    <n v="-145.5"/>
    <n v="0"/>
    <s v="40-R2.5 - Retirement"/>
    <m/>
    <x v="1"/>
    <n v="2052"/>
    <b v="0"/>
  </r>
  <r>
    <x v="4"/>
    <s v="0241"/>
    <n v="0"/>
    <n v="0"/>
    <n v="2022"/>
    <n v="1983"/>
    <n v="-448.78"/>
    <n v="0"/>
    <s v="40-R2.5 - Retirement"/>
    <m/>
    <x v="1"/>
    <n v="2052"/>
    <b v="0"/>
  </r>
  <r>
    <x v="4"/>
    <s v="0241"/>
    <n v="0"/>
    <n v="0"/>
    <n v="2022"/>
    <n v="1984"/>
    <n v="-4778.91"/>
    <n v="0"/>
    <s v="40-R2.5 - Retirement"/>
    <m/>
    <x v="1"/>
    <n v="2052"/>
    <b v="0"/>
  </r>
  <r>
    <x v="4"/>
    <s v="0241"/>
    <n v="0"/>
    <n v="0"/>
    <n v="2022"/>
    <n v="1985"/>
    <n v="-2812.63"/>
    <n v="0"/>
    <s v="40-R2.5 - Retirement"/>
    <m/>
    <x v="1"/>
    <n v="2052"/>
    <b v="0"/>
  </r>
  <r>
    <x v="4"/>
    <s v="0241"/>
    <n v="0"/>
    <n v="0"/>
    <n v="2022"/>
    <n v="1986"/>
    <n v="-5424.16"/>
    <n v="0"/>
    <s v="40-R2.5 - Retirement"/>
    <m/>
    <x v="1"/>
    <n v="2052"/>
    <b v="0"/>
  </r>
  <r>
    <x v="4"/>
    <s v="0241"/>
    <n v="0"/>
    <n v="0"/>
    <n v="2022"/>
    <n v="1987"/>
    <n v="-3484.27"/>
    <n v="0"/>
    <s v="40-R2.5 - Retirement"/>
    <m/>
    <x v="1"/>
    <n v="2052"/>
    <b v="0"/>
  </r>
  <r>
    <x v="4"/>
    <s v="0241"/>
    <n v="0"/>
    <n v="0"/>
    <n v="2022"/>
    <n v="1988"/>
    <n v="-3611.82"/>
    <n v="0"/>
    <s v="40-R2.5 - Retirement"/>
    <m/>
    <x v="1"/>
    <n v="2052"/>
    <b v="0"/>
  </r>
  <r>
    <x v="4"/>
    <s v="0241"/>
    <n v="0"/>
    <n v="0"/>
    <n v="2022"/>
    <n v="1989"/>
    <n v="-2206.89"/>
    <n v="0"/>
    <s v="40-R2.5 - Retirement"/>
    <m/>
    <x v="1"/>
    <n v="2052"/>
    <b v="0"/>
  </r>
  <r>
    <x v="4"/>
    <s v="0241"/>
    <n v="0"/>
    <n v="0"/>
    <n v="2022"/>
    <n v="1990"/>
    <n v="-737.98"/>
    <n v="0"/>
    <s v="40-R2.5 - Retirement"/>
    <m/>
    <x v="1"/>
    <n v="2052"/>
    <b v="0"/>
  </r>
  <r>
    <x v="4"/>
    <s v="0241"/>
    <n v="0"/>
    <n v="0"/>
    <n v="2022"/>
    <n v="1991"/>
    <n v="-16878.400000000001"/>
    <n v="0"/>
    <s v="40-R2.5 - Retirement"/>
    <m/>
    <x v="1"/>
    <n v="2052"/>
    <b v="0"/>
  </r>
  <r>
    <x v="4"/>
    <s v="0241"/>
    <n v="0"/>
    <n v="0"/>
    <n v="2022"/>
    <n v="1992"/>
    <n v="-1859.43"/>
    <n v="0"/>
    <s v="40-R2.5 - Retirement"/>
    <m/>
    <x v="1"/>
    <n v="2052"/>
    <b v="0"/>
  </r>
  <r>
    <x v="4"/>
    <s v="0241"/>
    <n v="0"/>
    <n v="0"/>
    <n v="2022"/>
    <n v="1993"/>
    <n v="-1232.02"/>
    <n v="0"/>
    <s v="40-R2.5 - Retirement"/>
    <m/>
    <x v="1"/>
    <n v="2052"/>
    <b v="0"/>
  </r>
  <r>
    <x v="4"/>
    <s v="0241"/>
    <n v="0"/>
    <n v="0"/>
    <n v="2022"/>
    <n v="1994"/>
    <n v="-1483.44"/>
    <n v="0"/>
    <s v="40-R2.5 - Retirement"/>
    <m/>
    <x v="1"/>
    <n v="2052"/>
    <b v="0"/>
  </r>
  <r>
    <x v="4"/>
    <s v="0241"/>
    <n v="0"/>
    <n v="0"/>
    <n v="2022"/>
    <n v="1995"/>
    <n v="-5849.86"/>
    <n v="0"/>
    <s v="40-R2.5 - Retirement"/>
    <m/>
    <x v="1"/>
    <n v="2052"/>
    <b v="0"/>
  </r>
  <r>
    <x v="4"/>
    <s v="0241"/>
    <n v="0"/>
    <n v="0"/>
    <n v="2022"/>
    <n v="1996"/>
    <n v="-5969.38"/>
    <n v="0"/>
    <s v="40-R2.5 - Retirement"/>
    <m/>
    <x v="1"/>
    <n v="2052"/>
    <b v="0"/>
  </r>
  <r>
    <x v="4"/>
    <s v="0241"/>
    <n v="0"/>
    <n v="0"/>
    <n v="2022"/>
    <n v="1997"/>
    <n v="-3114.08"/>
    <n v="0"/>
    <s v="40-R2.5 - Retirement"/>
    <m/>
    <x v="1"/>
    <n v="2052"/>
    <b v="0"/>
  </r>
  <r>
    <x v="4"/>
    <s v="0241"/>
    <n v="0"/>
    <n v="0"/>
    <n v="2022"/>
    <n v="1998"/>
    <n v="-111.93"/>
    <n v="0"/>
    <s v="40-R2.5 - Retirement"/>
    <m/>
    <x v="1"/>
    <n v="2052"/>
    <b v="0"/>
  </r>
  <r>
    <x v="4"/>
    <s v="0241"/>
    <n v="0"/>
    <n v="0"/>
    <n v="2022"/>
    <n v="1999"/>
    <n v="-5597.19"/>
    <n v="0"/>
    <s v="40-R2.5 - Retirement"/>
    <m/>
    <x v="1"/>
    <n v="2052"/>
    <b v="0"/>
  </r>
  <r>
    <x v="4"/>
    <s v="0241"/>
    <n v="0"/>
    <n v="0"/>
    <n v="2022"/>
    <n v="2001"/>
    <n v="-2732.15"/>
    <n v="0"/>
    <s v="40-R2.5 - Retirement"/>
    <m/>
    <x v="1"/>
    <n v="2052"/>
    <b v="0"/>
  </r>
  <r>
    <x v="4"/>
    <s v="0241"/>
    <n v="0"/>
    <n v="0"/>
    <n v="2022"/>
    <n v="2002"/>
    <n v="-6.2"/>
    <n v="0"/>
    <s v="40-R2.5 - Retirement"/>
    <m/>
    <x v="1"/>
    <n v="2052"/>
    <b v="0"/>
  </r>
  <r>
    <x v="4"/>
    <s v="0241"/>
    <n v="0"/>
    <n v="0"/>
    <n v="2022"/>
    <n v="2003"/>
    <n v="-3720.44"/>
    <n v="0"/>
    <s v="40-R2.5 - Retirement"/>
    <m/>
    <x v="1"/>
    <n v="2052"/>
    <b v="0"/>
  </r>
  <r>
    <x v="4"/>
    <s v="0241"/>
    <n v="0"/>
    <n v="0"/>
    <n v="2022"/>
    <n v="2004"/>
    <n v="-4027.52"/>
    <n v="0"/>
    <s v="40-R2.5 - Retirement"/>
    <m/>
    <x v="1"/>
    <n v="2052"/>
    <b v="0"/>
  </r>
  <r>
    <x v="4"/>
    <s v="0241"/>
    <n v="0"/>
    <n v="0"/>
    <n v="2022"/>
    <n v="2005"/>
    <n v="-2128.73"/>
    <n v="0"/>
    <s v="40-R2.5 - Retirement"/>
    <m/>
    <x v="1"/>
    <n v="2052"/>
    <b v="0"/>
  </r>
  <r>
    <x v="4"/>
    <s v="0241"/>
    <n v="0"/>
    <n v="0"/>
    <n v="2022"/>
    <n v="2006"/>
    <n v="-177.12"/>
    <n v="0"/>
    <s v="40-R2.5 - Retirement"/>
    <m/>
    <x v="1"/>
    <n v="2052"/>
    <b v="0"/>
  </r>
  <r>
    <x v="4"/>
    <s v="0241"/>
    <n v="0"/>
    <n v="0"/>
    <n v="2022"/>
    <n v="2007"/>
    <n v="-1077.5999999999999"/>
    <n v="0"/>
    <s v="40-R2.5 - Retirement"/>
    <m/>
    <x v="1"/>
    <n v="2052"/>
    <b v="0"/>
  </r>
  <r>
    <x v="4"/>
    <s v="0241"/>
    <n v="0"/>
    <n v="0"/>
    <n v="2022"/>
    <n v="2008"/>
    <n v="-1543.49"/>
    <n v="0"/>
    <s v="40-R2.5 - Retirement"/>
    <m/>
    <x v="1"/>
    <n v="2052"/>
    <b v="0"/>
  </r>
  <r>
    <x v="4"/>
    <s v="0241"/>
    <n v="0"/>
    <n v="0"/>
    <n v="2022"/>
    <n v="2009"/>
    <n v="-2457.54"/>
    <n v="0"/>
    <s v="40-R2.5 - Retirement"/>
    <m/>
    <x v="1"/>
    <n v="2052"/>
    <b v="0"/>
  </r>
  <r>
    <x v="4"/>
    <s v="0241"/>
    <n v="0"/>
    <n v="0"/>
    <n v="2022"/>
    <n v="2010"/>
    <n v="-3974.72"/>
    <n v="0"/>
    <s v="40-R2.5 - Retirement"/>
    <m/>
    <x v="1"/>
    <n v="2052"/>
    <b v="0"/>
  </r>
  <r>
    <x v="4"/>
    <s v="0241"/>
    <n v="0"/>
    <n v="0"/>
    <n v="2023"/>
    <n v="1949"/>
    <n v="-6.04"/>
    <n v="0"/>
    <s v="40-R2.5 - Retirement"/>
    <m/>
    <x v="1"/>
    <n v="2052"/>
    <b v="0"/>
  </r>
  <r>
    <x v="4"/>
    <s v="0241"/>
    <n v="0"/>
    <n v="0"/>
    <n v="2023"/>
    <n v="1950"/>
    <n v="-22.7"/>
    <n v="0"/>
    <s v="40-R2.5 - Retirement"/>
    <m/>
    <x v="1"/>
    <n v="2052"/>
    <b v="0"/>
  </r>
  <r>
    <x v="4"/>
    <s v="0241"/>
    <n v="0"/>
    <n v="0"/>
    <n v="2023"/>
    <n v="1951"/>
    <n v="-0.67"/>
    <n v="0"/>
    <s v="40-R2.5 - Retirement"/>
    <m/>
    <x v="1"/>
    <n v="2052"/>
    <b v="0"/>
  </r>
  <r>
    <x v="4"/>
    <s v="0241"/>
    <n v="0"/>
    <n v="0"/>
    <n v="2023"/>
    <n v="1953"/>
    <n v="-1.56"/>
    <n v="0"/>
    <s v="40-R2.5 - Retirement"/>
    <m/>
    <x v="1"/>
    <n v="2052"/>
    <b v="0"/>
  </r>
  <r>
    <x v="4"/>
    <s v="0241"/>
    <n v="0"/>
    <n v="0"/>
    <n v="2023"/>
    <n v="1954"/>
    <n v="-10.84"/>
    <n v="0"/>
    <s v="40-R2.5 - Retirement"/>
    <m/>
    <x v="1"/>
    <n v="2052"/>
    <b v="0"/>
  </r>
  <r>
    <x v="4"/>
    <s v="0241"/>
    <n v="0"/>
    <n v="0"/>
    <n v="2023"/>
    <n v="1955"/>
    <n v="-129.34"/>
    <n v="0"/>
    <s v="40-R2.5 - Retirement"/>
    <m/>
    <x v="1"/>
    <n v="2052"/>
    <b v="0"/>
  </r>
  <r>
    <x v="4"/>
    <s v="0241"/>
    <n v="0"/>
    <n v="0"/>
    <n v="2023"/>
    <n v="1956"/>
    <n v="-20.16"/>
    <n v="0"/>
    <s v="40-R2.5 - Retirement"/>
    <m/>
    <x v="1"/>
    <n v="2052"/>
    <b v="0"/>
  </r>
  <r>
    <x v="4"/>
    <s v="0241"/>
    <n v="0"/>
    <n v="0"/>
    <n v="2023"/>
    <n v="1957"/>
    <n v="-4.1900000000000004"/>
    <n v="0"/>
    <s v="40-R2.5 - Retirement"/>
    <m/>
    <x v="1"/>
    <n v="2052"/>
    <b v="0"/>
  </r>
  <r>
    <x v="4"/>
    <s v="0241"/>
    <n v="0"/>
    <n v="0"/>
    <n v="2023"/>
    <n v="1960"/>
    <n v="-58.59"/>
    <n v="0"/>
    <s v="40-R2.5 - Retirement"/>
    <m/>
    <x v="1"/>
    <n v="2052"/>
    <b v="0"/>
  </r>
  <r>
    <x v="4"/>
    <s v="0241"/>
    <n v="0"/>
    <n v="0"/>
    <n v="2023"/>
    <n v="1961"/>
    <n v="-99.61"/>
    <n v="0"/>
    <s v="40-R2.5 - Retirement"/>
    <m/>
    <x v="1"/>
    <n v="2052"/>
    <b v="0"/>
  </r>
  <r>
    <x v="4"/>
    <s v="0241"/>
    <n v="0"/>
    <n v="0"/>
    <n v="2023"/>
    <n v="1963"/>
    <n v="-10.28"/>
    <n v="0"/>
    <s v="40-R2.5 - Retirement"/>
    <m/>
    <x v="1"/>
    <n v="2052"/>
    <b v="0"/>
  </r>
  <r>
    <x v="4"/>
    <s v="0241"/>
    <n v="0"/>
    <n v="0"/>
    <n v="2023"/>
    <n v="1964"/>
    <n v="-57.61"/>
    <n v="0"/>
    <s v="40-R2.5 - Retirement"/>
    <m/>
    <x v="1"/>
    <n v="2052"/>
    <b v="0"/>
  </r>
  <r>
    <x v="4"/>
    <s v="0241"/>
    <n v="0"/>
    <n v="0"/>
    <n v="2023"/>
    <n v="1965"/>
    <n v="-280.14"/>
    <n v="0"/>
    <s v="40-R2.5 - Retirement"/>
    <m/>
    <x v="1"/>
    <n v="2052"/>
    <b v="0"/>
  </r>
  <r>
    <x v="4"/>
    <s v="0241"/>
    <n v="0"/>
    <n v="0"/>
    <n v="2023"/>
    <n v="1966"/>
    <n v="-298.43"/>
    <n v="0"/>
    <s v="40-R2.5 - Retirement"/>
    <m/>
    <x v="1"/>
    <n v="2052"/>
    <b v="0"/>
  </r>
  <r>
    <x v="4"/>
    <s v="0241"/>
    <n v="0"/>
    <n v="0"/>
    <n v="2023"/>
    <n v="1967"/>
    <n v="-376.56"/>
    <n v="0"/>
    <s v="40-R2.5 - Retirement"/>
    <m/>
    <x v="1"/>
    <n v="2052"/>
    <b v="0"/>
  </r>
  <r>
    <x v="4"/>
    <s v="0241"/>
    <n v="0"/>
    <n v="0"/>
    <n v="2023"/>
    <n v="1968"/>
    <n v="-62.87"/>
    <n v="0"/>
    <s v="40-R2.5 - Retirement"/>
    <m/>
    <x v="1"/>
    <n v="2052"/>
    <b v="0"/>
  </r>
  <r>
    <x v="4"/>
    <s v="0241"/>
    <n v="0"/>
    <n v="0"/>
    <n v="2023"/>
    <n v="1969"/>
    <n v="-27.21"/>
    <n v="0"/>
    <s v="40-R2.5 - Retirement"/>
    <m/>
    <x v="1"/>
    <n v="2052"/>
    <b v="0"/>
  </r>
  <r>
    <x v="4"/>
    <s v="0241"/>
    <n v="0"/>
    <n v="0"/>
    <n v="2023"/>
    <n v="1970"/>
    <n v="-137.24"/>
    <n v="0"/>
    <s v="40-R2.5 - Retirement"/>
    <m/>
    <x v="1"/>
    <n v="2052"/>
    <b v="0"/>
  </r>
  <r>
    <x v="4"/>
    <s v="0241"/>
    <n v="0"/>
    <n v="0"/>
    <n v="2023"/>
    <n v="1971"/>
    <n v="-173.2"/>
    <n v="0"/>
    <s v="40-R2.5 - Retirement"/>
    <m/>
    <x v="1"/>
    <n v="2052"/>
    <b v="0"/>
  </r>
  <r>
    <x v="4"/>
    <s v="0241"/>
    <n v="0"/>
    <n v="0"/>
    <n v="2023"/>
    <n v="1972"/>
    <n v="-83.9"/>
    <n v="0"/>
    <s v="40-R2.5 - Retirement"/>
    <m/>
    <x v="1"/>
    <n v="2052"/>
    <b v="0"/>
  </r>
  <r>
    <x v="4"/>
    <s v="0241"/>
    <n v="0"/>
    <n v="0"/>
    <n v="2023"/>
    <n v="1973"/>
    <n v="-49.62"/>
    <n v="0"/>
    <s v="40-R2.5 - Retirement"/>
    <m/>
    <x v="1"/>
    <n v="2052"/>
    <b v="0"/>
  </r>
  <r>
    <x v="4"/>
    <s v="0241"/>
    <n v="0"/>
    <n v="0"/>
    <n v="2023"/>
    <n v="1974"/>
    <n v="-61.24"/>
    <n v="0"/>
    <s v="40-R2.5 - Retirement"/>
    <m/>
    <x v="1"/>
    <n v="2052"/>
    <b v="0"/>
  </r>
  <r>
    <x v="4"/>
    <s v="0241"/>
    <n v="0"/>
    <n v="0"/>
    <n v="2023"/>
    <n v="1976"/>
    <n v="-1140.96"/>
    <n v="0"/>
    <s v="40-R2.5 - Retirement"/>
    <m/>
    <x v="1"/>
    <n v="2052"/>
    <b v="0"/>
  </r>
  <r>
    <x v="4"/>
    <s v="0241"/>
    <n v="0"/>
    <n v="0"/>
    <n v="2023"/>
    <n v="1977"/>
    <n v="-509.92"/>
    <n v="0"/>
    <s v="40-R2.5 - Retirement"/>
    <m/>
    <x v="1"/>
    <n v="2052"/>
    <b v="0"/>
  </r>
  <r>
    <x v="4"/>
    <s v="0241"/>
    <n v="0"/>
    <n v="0"/>
    <n v="2023"/>
    <n v="1978"/>
    <n v="-118.22"/>
    <n v="0"/>
    <s v="40-R2.5 - Retirement"/>
    <m/>
    <x v="1"/>
    <n v="2052"/>
    <b v="0"/>
  </r>
  <r>
    <x v="4"/>
    <s v="0241"/>
    <n v="0"/>
    <n v="0"/>
    <n v="2023"/>
    <n v="1980"/>
    <n v="-147.46"/>
    <n v="0"/>
    <s v="40-R2.5 - Retirement"/>
    <m/>
    <x v="1"/>
    <n v="2052"/>
    <b v="0"/>
  </r>
  <r>
    <x v="4"/>
    <s v="0241"/>
    <n v="0"/>
    <n v="0"/>
    <n v="2023"/>
    <n v="1983"/>
    <n v="-464.75"/>
    <n v="0"/>
    <s v="40-R2.5 - Retirement"/>
    <m/>
    <x v="1"/>
    <n v="2052"/>
    <b v="0"/>
  </r>
  <r>
    <x v="4"/>
    <s v="0241"/>
    <n v="0"/>
    <n v="0"/>
    <n v="2023"/>
    <n v="1984"/>
    <n v="-4978.17"/>
    <n v="0"/>
    <s v="40-R2.5 - Retirement"/>
    <m/>
    <x v="1"/>
    <n v="2052"/>
    <b v="0"/>
  </r>
  <r>
    <x v="4"/>
    <s v="0241"/>
    <n v="0"/>
    <n v="0"/>
    <n v="2023"/>
    <n v="1985"/>
    <n v="-2944.93"/>
    <n v="0"/>
    <s v="40-R2.5 - Retirement"/>
    <m/>
    <x v="1"/>
    <n v="2052"/>
    <b v="0"/>
  </r>
  <r>
    <x v="4"/>
    <s v="0241"/>
    <n v="0"/>
    <n v="0"/>
    <n v="2023"/>
    <n v="1986"/>
    <n v="-5704.77"/>
    <n v="0"/>
    <s v="40-R2.5 - Retirement"/>
    <m/>
    <x v="1"/>
    <n v="2052"/>
    <b v="0"/>
  </r>
  <r>
    <x v="4"/>
    <s v="0241"/>
    <n v="0"/>
    <n v="0"/>
    <n v="2023"/>
    <n v="1987"/>
    <n v="-3678.51"/>
    <n v="0"/>
    <s v="40-R2.5 - Retirement"/>
    <m/>
    <x v="1"/>
    <n v="2052"/>
    <b v="0"/>
  </r>
  <r>
    <x v="4"/>
    <s v="0241"/>
    <n v="0"/>
    <n v="0"/>
    <n v="2023"/>
    <n v="1988"/>
    <n v="-3825.54"/>
    <n v="0"/>
    <s v="40-R2.5 - Retirement"/>
    <m/>
    <x v="1"/>
    <n v="2052"/>
    <b v="0"/>
  </r>
  <r>
    <x v="4"/>
    <s v="0241"/>
    <n v="0"/>
    <n v="0"/>
    <n v="2023"/>
    <n v="1989"/>
    <n v="-2343.81"/>
    <n v="0"/>
    <s v="40-R2.5 - Retirement"/>
    <m/>
    <x v="1"/>
    <n v="2052"/>
    <b v="0"/>
  </r>
  <r>
    <x v="4"/>
    <s v="0241"/>
    <n v="0"/>
    <n v="0"/>
    <n v="2023"/>
    <n v="1990"/>
    <n v="-785.53"/>
    <n v="0"/>
    <s v="40-R2.5 - Retirement"/>
    <m/>
    <x v="1"/>
    <n v="2052"/>
    <b v="0"/>
  </r>
  <r>
    <x v="4"/>
    <s v="0241"/>
    <n v="0"/>
    <n v="0"/>
    <n v="2023"/>
    <n v="1991"/>
    <n v="-18000.150000000001"/>
    <n v="0"/>
    <s v="40-R2.5 - Retirement"/>
    <m/>
    <x v="1"/>
    <n v="2052"/>
    <b v="0"/>
  </r>
  <r>
    <x v="4"/>
    <s v="0241"/>
    <n v="0"/>
    <n v="0"/>
    <n v="2023"/>
    <n v="1992"/>
    <n v="-1986.13"/>
    <n v="0"/>
    <s v="40-R2.5 - Retirement"/>
    <m/>
    <x v="1"/>
    <n v="2052"/>
    <b v="0"/>
  </r>
  <r>
    <x v="4"/>
    <s v="0241"/>
    <n v="0"/>
    <n v="0"/>
    <n v="2023"/>
    <n v="1993"/>
    <n v="-1317.82"/>
    <n v="0"/>
    <s v="40-R2.5 - Retirement"/>
    <m/>
    <x v="1"/>
    <n v="2052"/>
    <b v="0"/>
  </r>
  <r>
    <x v="4"/>
    <s v="0241"/>
    <n v="0"/>
    <n v="0"/>
    <n v="2023"/>
    <n v="1994"/>
    <n v="-1588.67"/>
    <n v="0"/>
    <s v="40-R2.5 - Retirement"/>
    <m/>
    <x v="1"/>
    <n v="2052"/>
    <b v="0"/>
  </r>
  <r>
    <x v="4"/>
    <s v="0241"/>
    <n v="0"/>
    <n v="0"/>
    <n v="2023"/>
    <n v="1995"/>
    <n v="-6272.36"/>
    <n v="0"/>
    <s v="40-R2.5 - Retirement"/>
    <m/>
    <x v="1"/>
    <n v="2052"/>
    <b v="0"/>
  </r>
  <r>
    <x v="4"/>
    <s v="0241"/>
    <n v="0"/>
    <n v="0"/>
    <n v="2023"/>
    <n v="1996"/>
    <n v="-6407.58"/>
    <n v="0"/>
    <s v="40-R2.5 - Retirement"/>
    <m/>
    <x v="1"/>
    <n v="2052"/>
    <b v="0"/>
  </r>
  <r>
    <x v="4"/>
    <s v="0241"/>
    <n v="0"/>
    <n v="0"/>
    <n v="2023"/>
    <n v="1997"/>
    <n v="-3346.61"/>
    <n v="0"/>
    <s v="40-R2.5 - Retirement"/>
    <m/>
    <x v="1"/>
    <n v="2052"/>
    <b v="0"/>
  </r>
  <r>
    <x v="4"/>
    <s v="0241"/>
    <n v="0"/>
    <n v="0"/>
    <n v="2023"/>
    <n v="1998"/>
    <n v="-120.43"/>
    <n v="0"/>
    <s v="40-R2.5 - Retirement"/>
    <m/>
    <x v="1"/>
    <n v="2052"/>
    <b v="0"/>
  </r>
  <r>
    <x v="4"/>
    <s v="0241"/>
    <n v="0"/>
    <n v="0"/>
    <n v="2023"/>
    <n v="1999"/>
    <n v="-6029.9"/>
    <n v="0"/>
    <s v="40-R2.5 - Retirement"/>
    <m/>
    <x v="1"/>
    <n v="2052"/>
    <b v="0"/>
  </r>
  <r>
    <x v="4"/>
    <s v="0241"/>
    <n v="0"/>
    <n v="0"/>
    <n v="2023"/>
    <n v="2001"/>
    <n v="-2951.33"/>
    <n v="0"/>
    <s v="40-R2.5 - Retirement"/>
    <m/>
    <x v="1"/>
    <n v="2052"/>
    <b v="0"/>
  </r>
  <r>
    <x v="4"/>
    <s v="0241"/>
    <n v="0"/>
    <n v="0"/>
    <n v="2023"/>
    <n v="2002"/>
    <n v="-6.7"/>
    <n v="0"/>
    <s v="40-R2.5 - Retirement"/>
    <m/>
    <x v="1"/>
    <n v="2052"/>
    <b v="0"/>
  </r>
  <r>
    <x v="4"/>
    <s v="0241"/>
    <n v="0"/>
    <n v="0"/>
    <n v="2023"/>
    <n v="2003"/>
    <n v="-4030.68"/>
    <n v="0"/>
    <s v="40-R2.5 - Retirement"/>
    <m/>
    <x v="1"/>
    <n v="2052"/>
    <b v="0"/>
  </r>
  <r>
    <x v="4"/>
    <s v="0241"/>
    <n v="0"/>
    <n v="0"/>
    <n v="2023"/>
    <n v="2004"/>
    <n v="-4369.8900000000003"/>
    <n v="0"/>
    <s v="40-R2.5 - Retirement"/>
    <m/>
    <x v="1"/>
    <n v="2052"/>
    <b v="0"/>
  </r>
  <r>
    <x v="4"/>
    <s v="0241"/>
    <n v="0"/>
    <n v="0"/>
    <n v="2023"/>
    <n v="2005"/>
    <n v="-2313.37"/>
    <n v="0"/>
    <s v="40-R2.5 - Retirement"/>
    <m/>
    <x v="1"/>
    <n v="2052"/>
    <b v="0"/>
  </r>
  <r>
    <x v="4"/>
    <s v="0241"/>
    <n v="0"/>
    <n v="0"/>
    <n v="2023"/>
    <n v="2006"/>
    <n v="-192.78"/>
    <n v="0"/>
    <s v="40-R2.5 - Retirement"/>
    <m/>
    <x v="1"/>
    <n v="2052"/>
    <b v="0"/>
  </r>
  <r>
    <x v="4"/>
    <s v="0241"/>
    <n v="0"/>
    <n v="0"/>
    <n v="2023"/>
    <n v="2007"/>
    <n v="-1174.7"/>
    <n v="0"/>
    <s v="40-R2.5 - Retirement"/>
    <m/>
    <x v="1"/>
    <n v="2052"/>
    <b v="0"/>
  </r>
  <r>
    <x v="4"/>
    <s v="0241"/>
    <n v="0"/>
    <n v="0"/>
    <n v="2023"/>
    <n v="2008"/>
    <n v="-1685.09"/>
    <n v="0"/>
    <s v="40-R2.5 - Retirement"/>
    <m/>
    <x v="1"/>
    <n v="2052"/>
    <b v="0"/>
  </r>
  <r>
    <x v="4"/>
    <s v="0241"/>
    <n v="0"/>
    <n v="0"/>
    <n v="2023"/>
    <n v="2009"/>
    <n v="-2687.08"/>
    <n v="0"/>
    <s v="40-R2.5 - Retirement"/>
    <m/>
    <x v="1"/>
    <n v="2052"/>
    <b v="0"/>
  </r>
  <r>
    <x v="4"/>
    <s v="0241"/>
    <n v="0"/>
    <n v="0"/>
    <n v="2023"/>
    <n v="2010"/>
    <n v="-4352.22"/>
    <n v="0"/>
    <s v="40-R2.5 - Retirement"/>
    <m/>
    <x v="1"/>
    <n v="2052"/>
    <b v="0"/>
  </r>
  <r>
    <x v="4"/>
    <s v="0241"/>
    <n v="0"/>
    <n v="0"/>
    <n v="2024"/>
    <n v="1950"/>
    <n v="-2.4700000000000002"/>
    <n v="0"/>
    <s v="40-R2.5 - Retirement"/>
    <m/>
    <x v="1"/>
    <n v="2052"/>
    <b v="0"/>
  </r>
  <r>
    <x v="4"/>
    <s v="0241"/>
    <n v="0"/>
    <n v="0"/>
    <n v="2024"/>
    <n v="1951"/>
    <n v="-0.23"/>
    <n v="0"/>
    <s v="40-R2.5 - Retirement"/>
    <m/>
    <x v="1"/>
    <n v="2052"/>
    <b v="0"/>
  </r>
  <r>
    <x v="4"/>
    <s v="0241"/>
    <n v="0"/>
    <n v="0"/>
    <n v="2024"/>
    <n v="1953"/>
    <n v="-0.97"/>
    <n v="0"/>
    <s v="40-R2.5 - Retirement"/>
    <m/>
    <x v="1"/>
    <n v="2052"/>
    <b v="0"/>
  </r>
  <r>
    <x v="4"/>
    <s v="0241"/>
    <n v="0"/>
    <n v="0"/>
    <n v="2024"/>
    <n v="1954"/>
    <n v="-7.5"/>
    <n v="0"/>
    <s v="40-R2.5 - Retirement"/>
    <m/>
    <x v="1"/>
    <n v="2052"/>
    <b v="0"/>
  </r>
  <r>
    <x v="4"/>
    <s v="0241"/>
    <n v="0"/>
    <n v="0"/>
    <n v="2024"/>
    <n v="1955"/>
    <n v="-96.3"/>
    <n v="0"/>
    <s v="40-R2.5 - Retirement"/>
    <m/>
    <x v="1"/>
    <n v="2052"/>
    <b v="0"/>
  </r>
  <r>
    <x v="4"/>
    <s v="0241"/>
    <n v="0"/>
    <n v="0"/>
    <n v="2024"/>
    <n v="1956"/>
    <n v="-15.68"/>
    <n v="0"/>
    <s v="40-R2.5 - Retirement"/>
    <m/>
    <x v="1"/>
    <n v="2052"/>
    <b v="0"/>
  </r>
  <r>
    <x v="4"/>
    <s v="0241"/>
    <n v="0"/>
    <n v="0"/>
    <n v="2024"/>
    <n v="1957"/>
    <n v="-3.31"/>
    <n v="0"/>
    <s v="40-R2.5 - Retirement"/>
    <m/>
    <x v="1"/>
    <n v="2052"/>
    <b v="0"/>
  </r>
  <r>
    <x v="4"/>
    <s v="0241"/>
    <n v="0"/>
    <n v="0"/>
    <n v="2024"/>
    <n v="1960"/>
    <n v="-47.73"/>
    <n v="0"/>
    <s v="40-R2.5 - Retirement"/>
    <m/>
    <x v="1"/>
    <n v="2052"/>
    <b v="0"/>
  </r>
  <r>
    <x v="4"/>
    <s v="0241"/>
    <n v="0"/>
    <n v="0"/>
    <n v="2024"/>
    <n v="1961"/>
    <n v="-82.35"/>
    <n v="0"/>
    <s v="40-R2.5 - Retirement"/>
    <m/>
    <x v="1"/>
    <n v="2052"/>
    <b v="0"/>
  </r>
  <r>
    <x v="4"/>
    <s v="0241"/>
    <n v="0"/>
    <n v="0"/>
    <n v="2024"/>
    <n v="1963"/>
    <n v="-8.74"/>
    <n v="0"/>
    <s v="40-R2.5 - Retirement"/>
    <m/>
    <x v="1"/>
    <n v="2052"/>
    <b v="0"/>
  </r>
  <r>
    <x v="4"/>
    <s v="0241"/>
    <n v="0"/>
    <n v="0"/>
    <n v="2024"/>
    <n v="1964"/>
    <n v="-49.64"/>
    <n v="0"/>
    <s v="40-R2.5 - Retirement"/>
    <m/>
    <x v="1"/>
    <n v="2052"/>
    <b v="0"/>
  </r>
  <r>
    <x v="4"/>
    <s v="0241"/>
    <n v="0"/>
    <n v="0"/>
    <n v="2024"/>
    <n v="1965"/>
    <n v="-244.1"/>
    <n v="0"/>
    <s v="40-R2.5 - Retirement"/>
    <m/>
    <x v="1"/>
    <n v="2052"/>
    <b v="0"/>
  </r>
  <r>
    <x v="4"/>
    <s v="0241"/>
    <n v="0"/>
    <n v="0"/>
    <n v="2024"/>
    <n v="1966"/>
    <n v="-262.68"/>
    <n v="0"/>
    <s v="40-R2.5 - Retirement"/>
    <m/>
    <x v="1"/>
    <n v="2052"/>
    <b v="0"/>
  </r>
  <r>
    <x v="4"/>
    <s v="0241"/>
    <n v="0"/>
    <n v="0"/>
    <n v="2024"/>
    <n v="1967"/>
    <n v="-334.48"/>
    <n v="0"/>
    <s v="40-R2.5 - Retirement"/>
    <m/>
    <x v="1"/>
    <n v="2052"/>
    <b v="0"/>
  </r>
  <r>
    <x v="4"/>
    <s v="0241"/>
    <n v="0"/>
    <n v="0"/>
    <n v="2024"/>
    <n v="1968"/>
    <n v="-56.33"/>
    <n v="0"/>
    <s v="40-R2.5 - Retirement"/>
    <m/>
    <x v="1"/>
    <n v="2052"/>
    <b v="0"/>
  </r>
  <r>
    <x v="4"/>
    <s v="0241"/>
    <n v="0"/>
    <n v="0"/>
    <n v="2024"/>
    <n v="1969"/>
    <n v="-24.59"/>
    <n v="0"/>
    <s v="40-R2.5 - Retirement"/>
    <m/>
    <x v="1"/>
    <n v="2052"/>
    <b v="0"/>
  </r>
  <r>
    <x v="4"/>
    <s v="0241"/>
    <n v="0"/>
    <n v="0"/>
    <n v="2024"/>
    <n v="1970"/>
    <n v="-125.12"/>
    <n v="0"/>
    <s v="40-R2.5 - Retirement"/>
    <m/>
    <x v="1"/>
    <n v="2052"/>
    <b v="0"/>
  </r>
  <r>
    <x v="4"/>
    <s v="0241"/>
    <n v="0"/>
    <n v="0"/>
    <n v="2024"/>
    <n v="1971"/>
    <n v="-159.29"/>
    <n v="0"/>
    <s v="40-R2.5 - Retirement"/>
    <m/>
    <x v="1"/>
    <n v="2052"/>
    <b v="0"/>
  </r>
  <r>
    <x v="4"/>
    <s v="0241"/>
    <n v="0"/>
    <n v="0"/>
    <n v="2024"/>
    <n v="1972"/>
    <n v="-77.91"/>
    <n v="0"/>
    <s v="40-R2.5 - Retirement"/>
    <m/>
    <x v="1"/>
    <n v="2052"/>
    <b v="0"/>
  </r>
  <r>
    <x v="4"/>
    <s v="0241"/>
    <n v="0"/>
    <n v="0"/>
    <n v="2024"/>
    <n v="1973"/>
    <n v="-46.53"/>
    <n v="0"/>
    <s v="40-R2.5 - Retirement"/>
    <m/>
    <x v="1"/>
    <n v="2052"/>
    <b v="0"/>
  </r>
  <r>
    <x v="4"/>
    <s v="0241"/>
    <n v="0"/>
    <n v="0"/>
    <n v="2024"/>
    <n v="1974"/>
    <n v="-58"/>
    <n v="0"/>
    <s v="40-R2.5 - Retirement"/>
    <m/>
    <x v="1"/>
    <n v="2052"/>
    <b v="0"/>
  </r>
  <r>
    <x v="4"/>
    <s v="0241"/>
    <n v="0"/>
    <n v="0"/>
    <n v="2024"/>
    <n v="1976"/>
    <n v="-1102.96"/>
    <n v="0"/>
    <s v="40-R2.5 - Retirement"/>
    <m/>
    <x v="1"/>
    <n v="2052"/>
    <b v="0"/>
  </r>
  <r>
    <x v="4"/>
    <s v="0241"/>
    <n v="0"/>
    <n v="0"/>
    <n v="2024"/>
    <n v="1977"/>
    <n v="-497.99"/>
    <n v="0"/>
    <s v="40-R2.5 - Retirement"/>
    <m/>
    <x v="1"/>
    <n v="2052"/>
    <b v="0"/>
  </r>
  <r>
    <x v="4"/>
    <s v="0241"/>
    <n v="0"/>
    <n v="0"/>
    <n v="2024"/>
    <n v="1978"/>
    <n v="-116.6"/>
    <n v="0"/>
    <s v="40-R2.5 - Retirement"/>
    <m/>
    <x v="1"/>
    <n v="2052"/>
    <b v="0"/>
  </r>
  <r>
    <x v="4"/>
    <s v="0241"/>
    <n v="0"/>
    <n v="0"/>
    <n v="2024"/>
    <n v="1980"/>
    <n v="-148.16"/>
    <n v="0"/>
    <s v="40-R2.5 - Retirement"/>
    <m/>
    <x v="1"/>
    <n v="2052"/>
    <b v="0"/>
  </r>
  <r>
    <x v="4"/>
    <s v="0241"/>
    <n v="0"/>
    <n v="0"/>
    <n v="2024"/>
    <n v="1983"/>
    <n v="-478.17"/>
    <n v="0"/>
    <s v="40-R2.5 - Retirement"/>
    <m/>
    <x v="1"/>
    <n v="2052"/>
    <b v="0"/>
  </r>
  <r>
    <x v="4"/>
    <s v="0241"/>
    <n v="0"/>
    <n v="0"/>
    <n v="2024"/>
    <n v="1984"/>
    <n v="-5155.33"/>
    <n v="0"/>
    <s v="40-R2.5 - Retirement"/>
    <m/>
    <x v="1"/>
    <n v="2052"/>
    <b v="0"/>
  </r>
  <r>
    <x v="4"/>
    <s v="0241"/>
    <n v="0"/>
    <n v="0"/>
    <n v="2024"/>
    <n v="1985"/>
    <n v="-3067.71"/>
    <n v="0"/>
    <s v="40-R2.5 - Retirement"/>
    <m/>
    <x v="1"/>
    <n v="2052"/>
    <b v="0"/>
  </r>
  <r>
    <x v="4"/>
    <s v="0241"/>
    <n v="0"/>
    <n v="0"/>
    <n v="2024"/>
    <n v="1986"/>
    <n v="-5973.1"/>
    <n v="0"/>
    <s v="40-R2.5 - Retirement"/>
    <m/>
    <x v="1"/>
    <n v="2052"/>
    <b v="0"/>
  </r>
  <r>
    <x v="4"/>
    <s v="0241"/>
    <n v="0"/>
    <n v="0"/>
    <n v="2024"/>
    <n v="1987"/>
    <n v="-3868.81"/>
    <n v="0"/>
    <s v="40-R2.5 - Retirement"/>
    <m/>
    <x v="1"/>
    <n v="2052"/>
    <b v="0"/>
  </r>
  <r>
    <x v="4"/>
    <s v="0241"/>
    <n v="0"/>
    <n v="0"/>
    <n v="2024"/>
    <n v="1988"/>
    <n v="-4038.81"/>
    <n v="0"/>
    <s v="40-R2.5 - Retirement"/>
    <m/>
    <x v="1"/>
    <n v="2052"/>
    <b v="0"/>
  </r>
  <r>
    <x v="4"/>
    <s v="0241"/>
    <n v="0"/>
    <n v="0"/>
    <n v="2024"/>
    <n v="1989"/>
    <n v="-2482.5"/>
    <n v="0"/>
    <s v="40-R2.5 - Retirement"/>
    <m/>
    <x v="1"/>
    <n v="2052"/>
    <b v="0"/>
  </r>
  <r>
    <x v="4"/>
    <s v="0241"/>
    <n v="0"/>
    <n v="0"/>
    <n v="2024"/>
    <n v="1990"/>
    <n v="-834.26"/>
    <n v="0"/>
    <s v="40-R2.5 - Retirement"/>
    <m/>
    <x v="1"/>
    <n v="2052"/>
    <b v="0"/>
  </r>
  <r>
    <x v="4"/>
    <s v="0241"/>
    <n v="0"/>
    <n v="0"/>
    <n v="2024"/>
    <n v="1991"/>
    <n v="-19159.93"/>
    <n v="0"/>
    <s v="40-R2.5 - Retirement"/>
    <m/>
    <x v="1"/>
    <n v="2052"/>
    <b v="0"/>
  </r>
  <r>
    <x v="4"/>
    <s v="0241"/>
    <n v="0"/>
    <n v="0"/>
    <n v="2024"/>
    <n v="1992"/>
    <n v="-2118.13"/>
    <n v="0"/>
    <s v="40-R2.5 - Retirement"/>
    <m/>
    <x v="1"/>
    <n v="2052"/>
    <b v="0"/>
  </r>
  <r>
    <x v="4"/>
    <s v="0241"/>
    <n v="0"/>
    <n v="0"/>
    <n v="2024"/>
    <n v="1993"/>
    <n v="-1407.62"/>
    <n v="0"/>
    <s v="40-R2.5 - Retirement"/>
    <m/>
    <x v="1"/>
    <n v="2052"/>
    <b v="0"/>
  </r>
  <r>
    <x v="4"/>
    <s v="0241"/>
    <n v="0"/>
    <n v="0"/>
    <n v="2024"/>
    <n v="1994"/>
    <n v="-1699.3"/>
    <n v="0"/>
    <s v="40-R2.5 - Retirement"/>
    <m/>
    <x v="1"/>
    <n v="2052"/>
    <b v="0"/>
  </r>
  <r>
    <x v="4"/>
    <s v="0241"/>
    <n v="0"/>
    <n v="0"/>
    <n v="2024"/>
    <n v="1995"/>
    <n v="-6717.31"/>
    <n v="0"/>
    <s v="40-R2.5 - Retirement"/>
    <m/>
    <x v="1"/>
    <n v="2052"/>
    <b v="0"/>
  </r>
  <r>
    <x v="4"/>
    <s v="0241"/>
    <n v="0"/>
    <n v="0"/>
    <n v="2024"/>
    <n v="1996"/>
    <n v="-6870.35"/>
    <n v="0"/>
    <s v="40-R2.5 - Retirement"/>
    <m/>
    <x v="1"/>
    <n v="2052"/>
    <b v="0"/>
  </r>
  <r>
    <x v="4"/>
    <s v="0241"/>
    <n v="0"/>
    <n v="0"/>
    <n v="2024"/>
    <n v="1997"/>
    <n v="-3592.28"/>
    <n v="0"/>
    <s v="40-R2.5 - Retirement"/>
    <m/>
    <x v="1"/>
    <n v="2052"/>
    <b v="0"/>
  </r>
  <r>
    <x v="4"/>
    <s v="0241"/>
    <n v="0"/>
    <n v="0"/>
    <n v="2024"/>
    <n v="1998"/>
    <n v="-129.41999999999999"/>
    <n v="0"/>
    <s v="40-R2.5 - Retirement"/>
    <m/>
    <x v="1"/>
    <n v="2052"/>
    <b v="0"/>
  </r>
  <r>
    <x v="4"/>
    <s v="0241"/>
    <n v="0"/>
    <n v="0"/>
    <n v="2024"/>
    <n v="1999"/>
    <n v="-6487.72"/>
    <n v="0"/>
    <s v="40-R2.5 - Retirement"/>
    <m/>
    <x v="1"/>
    <n v="2052"/>
    <b v="0"/>
  </r>
  <r>
    <x v="4"/>
    <s v="0241"/>
    <n v="0"/>
    <n v="0"/>
    <n v="2024"/>
    <n v="2001"/>
    <n v="-3183.55"/>
    <n v="0"/>
    <s v="40-R2.5 - Retirement"/>
    <m/>
    <x v="1"/>
    <n v="2052"/>
    <b v="0"/>
  </r>
  <r>
    <x v="4"/>
    <s v="0241"/>
    <n v="0"/>
    <n v="0"/>
    <n v="2024"/>
    <n v="2002"/>
    <n v="-7.24"/>
    <n v="0"/>
    <s v="40-R2.5 - Retirement"/>
    <m/>
    <x v="1"/>
    <n v="2052"/>
    <b v="0"/>
  </r>
  <r>
    <x v="4"/>
    <s v="0241"/>
    <n v="0"/>
    <n v="0"/>
    <n v="2024"/>
    <n v="2003"/>
    <n v="-4360.13"/>
    <n v="0"/>
    <s v="40-R2.5 - Retirement"/>
    <m/>
    <x v="1"/>
    <n v="2052"/>
    <b v="0"/>
  </r>
  <r>
    <x v="4"/>
    <s v="0241"/>
    <n v="0"/>
    <n v="0"/>
    <n v="2024"/>
    <n v="2004"/>
    <n v="-4734.29"/>
    <n v="0"/>
    <s v="40-R2.5 - Retirement"/>
    <m/>
    <x v="1"/>
    <n v="2052"/>
    <b v="0"/>
  </r>
  <r>
    <x v="4"/>
    <s v="0241"/>
    <n v="0"/>
    <n v="0"/>
    <n v="2024"/>
    <n v="2005"/>
    <n v="-2510.02"/>
    <n v="0"/>
    <s v="40-R2.5 - Retirement"/>
    <m/>
    <x v="1"/>
    <n v="2052"/>
    <b v="0"/>
  </r>
  <r>
    <x v="4"/>
    <s v="0241"/>
    <n v="0"/>
    <n v="0"/>
    <n v="2024"/>
    <n v="2006"/>
    <n v="-209.5"/>
    <n v="0"/>
    <s v="40-R2.5 - Retirement"/>
    <m/>
    <x v="1"/>
    <n v="2052"/>
    <b v="0"/>
  </r>
  <r>
    <x v="4"/>
    <s v="0241"/>
    <n v="0"/>
    <n v="0"/>
    <n v="2024"/>
    <n v="2007"/>
    <n v="-1278.54"/>
    <n v="0"/>
    <s v="40-R2.5 - Retirement"/>
    <m/>
    <x v="1"/>
    <n v="2052"/>
    <b v="0"/>
  </r>
  <r>
    <x v="4"/>
    <s v="0241"/>
    <n v="0"/>
    <n v="0"/>
    <n v="2024"/>
    <n v="2008"/>
    <n v="-1836.93"/>
    <n v="0"/>
    <s v="40-R2.5 - Retirement"/>
    <m/>
    <x v="1"/>
    <n v="2052"/>
    <b v="0"/>
  </r>
  <r>
    <x v="4"/>
    <s v="0241"/>
    <n v="0"/>
    <n v="0"/>
    <n v="2024"/>
    <n v="2009"/>
    <n v="-2933.59"/>
    <n v="0"/>
    <s v="40-R2.5 - Retirement"/>
    <m/>
    <x v="1"/>
    <n v="2052"/>
    <b v="0"/>
  </r>
  <r>
    <x v="4"/>
    <s v="0241"/>
    <n v="0"/>
    <n v="0"/>
    <n v="2024"/>
    <n v="2010"/>
    <n v="-4758.74"/>
    <n v="0"/>
    <s v="40-R2.5 - Retirement"/>
    <m/>
    <x v="1"/>
    <n v="2052"/>
    <b v="0"/>
  </r>
  <r>
    <x v="4"/>
    <s v="0241"/>
    <n v="0"/>
    <n v="0"/>
    <n v="2025"/>
    <n v="1951"/>
    <n v="-0.03"/>
    <n v="0"/>
    <s v="40-R2.5 - Retirement"/>
    <m/>
    <x v="1"/>
    <n v="2052"/>
    <b v="0"/>
  </r>
  <r>
    <x v="4"/>
    <s v="0241"/>
    <n v="0"/>
    <n v="0"/>
    <n v="2025"/>
    <n v="1953"/>
    <n v="-0.49"/>
    <n v="0"/>
    <s v="40-R2.5 - Retirement"/>
    <m/>
    <x v="1"/>
    <n v="2052"/>
    <b v="0"/>
  </r>
  <r>
    <x v="4"/>
    <s v="0241"/>
    <n v="0"/>
    <n v="0"/>
    <n v="2025"/>
    <n v="1954"/>
    <n v="-4.6500000000000004"/>
    <n v="0"/>
    <s v="40-R2.5 - Retirement"/>
    <m/>
    <x v="1"/>
    <n v="2052"/>
    <b v="0"/>
  </r>
  <r>
    <x v="4"/>
    <s v="0241"/>
    <n v="0"/>
    <n v="0"/>
    <n v="2025"/>
    <n v="1955"/>
    <n v="-66.7"/>
    <n v="0"/>
    <s v="40-R2.5 - Retirement"/>
    <m/>
    <x v="1"/>
    <n v="2052"/>
    <b v="0"/>
  </r>
  <r>
    <x v="4"/>
    <s v="0241"/>
    <n v="0"/>
    <n v="0"/>
    <n v="2025"/>
    <n v="1956"/>
    <n v="-11.67"/>
    <n v="0"/>
    <s v="40-R2.5 - Retirement"/>
    <m/>
    <x v="1"/>
    <n v="2052"/>
    <b v="0"/>
  </r>
  <r>
    <x v="4"/>
    <s v="0241"/>
    <n v="0"/>
    <n v="0"/>
    <n v="2025"/>
    <n v="1957"/>
    <n v="-2.57"/>
    <n v="0"/>
    <s v="40-R2.5 - Retirement"/>
    <m/>
    <x v="1"/>
    <n v="2052"/>
    <b v="0"/>
  </r>
  <r>
    <x v="4"/>
    <s v="0241"/>
    <n v="0"/>
    <n v="0"/>
    <n v="2025"/>
    <n v="1960"/>
    <n v="-38.369999999999997"/>
    <n v="0"/>
    <s v="40-R2.5 - Retirement"/>
    <m/>
    <x v="1"/>
    <n v="2052"/>
    <b v="0"/>
  </r>
  <r>
    <x v="4"/>
    <s v="0241"/>
    <n v="0"/>
    <n v="0"/>
    <n v="2025"/>
    <n v="1961"/>
    <n v="-67.099999999999994"/>
    <n v="0"/>
    <s v="40-R2.5 - Retirement"/>
    <m/>
    <x v="1"/>
    <n v="2052"/>
    <b v="0"/>
  </r>
  <r>
    <x v="4"/>
    <s v="0241"/>
    <n v="0"/>
    <n v="0"/>
    <n v="2025"/>
    <n v="1963"/>
    <n v="-7.34"/>
    <n v="0"/>
    <s v="40-R2.5 - Retirement"/>
    <m/>
    <x v="1"/>
    <n v="2052"/>
    <b v="0"/>
  </r>
  <r>
    <x v="4"/>
    <s v="0241"/>
    <n v="0"/>
    <n v="0"/>
    <n v="2025"/>
    <n v="1964"/>
    <n v="-42.24"/>
    <n v="0"/>
    <s v="40-R2.5 - Retirement"/>
    <m/>
    <x v="1"/>
    <n v="2052"/>
    <b v="0"/>
  </r>
  <r>
    <x v="4"/>
    <s v="0241"/>
    <n v="0"/>
    <n v="0"/>
    <n v="2025"/>
    <n v="1965"/>
    <n v="-210.34"/>
    <n v="0"/>
    <s v="40-R2.5 - Retirement"/>
    <m/>
    <x v="1"/>
    <n v="2052"/>
    <b v="0"/>
  </r>
  <r>
    <x v="4"/>
    <s v="0241"/>
    <n v="0"/>
    <n v="0"/>
    <n v="2025"/>
    <n v="1966"/>
    <n v="-228.89"/>
    <n v="0"/>
    <s v="40-R2.5 - Retirement"/>
    <m/>
    <x v="1"/>
    <n v="2052"/>
    <b v="0"/>
  </r>
  <r>
    <x v="4"/>
    <s v="0241"/>
    <n v="0"/>
    <n v="0"/>
    <n v="2025"/>
    <n v="1967"/>
    <n v="-294.41000000000003"/>
    <n v="0"/>
    <s v="40-R2.5 - Retirement"/>
    <m/>
    <x v="1"/>
    <n v="2052"/>
    <b v="0"/>
  </r>
  <r>
    <x v="4"/>
    <s v="0241"/>
    <n v="0"/>
    <n v="0"/>
    <n v="2025"/>
    <n v="1968"/>
    <n v="-50.04"/>
    <n v="0"/>
    <s v="40-R2.5 - Retirement"/>
    <m/>
    <x v="1"/>
    <n v="2052"/>
    <b v="0"/>
  </r>
  <r>
    <x v="4"/>
    <s v="0241"/>
    <n v="0"/>
    <n v="0"/>
    <n v="2025"/>
    <n v="1969"/>
    <n v="-22.03"/>
    <n v="0"/>
    <s v="40-R2.5 - Retirement"/>
    <m/>
    <x v="1"/>
    <n v="2052"/>
    <b v="0"/>
  </r>
  <r>
    <x v="4"/>
    <s v="0241"/>
    <n v="0"/>
    <n v="0"/>
    <n v="2025"/>
    <n v="1970"/>
    <n v="-113.07"/>
    <n v="0"/>
    <s v="40-R2.5 - Retirement"/>
    <m/>
    <x v="1"/>
    <n v="2052"/>
    <b v="0"/>
  </r>
  <r>
    <x v="4"/>
    <s v="0241"/>
    <n v="0"/>
    <n v="0"/>
    <n v="2025"/>
    <n v="1971"/>
    <n v="-145.22"/>
    <n v="0"/>
    <s v="40-R2.5 - Retirement"/>
    <m/>
    <x v="1"/>
    <n v="2052"/>
    <b v="0"/>
  </r>
  <r>
    <x v="4"/>
    <s v="0241"/>
    <n v="0"/>
    <n v="0"/>
    <n v="2025"/>
    <n v="1972"/>
    <n v="-71.650000000000006"/>
    <n v="0"/>
    <s v="40-R2.5 - Retirement"/>
    <m/>
    <x v="1"/>
    <n v="2052"/>
    <b v="0"/>
  </r>
  <r>
    <x v="4"/>
    <s v="0241"/>
    <n v="0"/>
    <n v="0"/>
    <n v="2025"/>
    <n v="1973"/>
    <n v="-43.2"/>
    <n v="0"/>
    <s v="40-R2.5 - Retirement"/>
    <m/>
    <x v="1"/>
    <n v="2052"/>
    <b v="0"/>
  </r>
  <r>
    <x v="4"/>
    <s v="0241"/>
    <n v="0"/>
    <n v="0"/>
    <n v="2025"/>
    <n v="1974"/>
    <n v="-54.38"/>
    <n v="0"/>
    <s v="40-R2.5 - Retirement"/>
    <m/>
    <x v="1"/>
    <n v="2052"/>
    <b v="0"/>
  </r>
  <r>
    <x v="4"/>
    <s v="0241"/>
    <n v="0"/>
    <n v="0"/>
    <n v="2025"/>
    <n v="1976"/>
    <n v="-1055.43"/>
    <n v="0"/>
    <s v="40-R2.5 - Retirement"/>
    <m/>
    <x v="1"/>
    <n v="2052"/>
    <b v="0"/>
  </r>
  <r>
    <x v="4"/>
    <s v="0241"/>
    <n v="0"/>
    <n v="0"/>
    <n v="2025"/>
    <n v="1977"/>
    <n v="-481.4"/>
    <n v="0"/>
    <s v="40-R2.5 - Retirement"/>
    <m/>
    <x v="1"/>
    <n v="2052"/>
    <b v="0"/>
  </r>
  <r>
    <x v="4"/>
    <s v="0241"/>
    <n v="0"/>
    <n v="0"/>
    <n v="2025"/>
    <n v="1978"/>
    <n v="-113.87"/>
    <n v="0"/>
    <s v="40-R2.5 - Retirement"/>
    <m/>
    <x v="1"/>
    <n v="2052"/>
    <b v="0"/>
  </r>
  <r>
    <x v="4"/>
    <s v="0241"/>
    <n v="0"/>
    <n v="0"/>
    <n v="2025"/>
    <n v="1980"/>
    <n v="-147.53"/>
    <n v="0"/>
    <s v="40-R2.5 - Retirement"/>
    <m/>
    <x v="1"/>
    <n v="2052"/>
    <b v="0"/>
  </r>
  <r>
    <x v="4"/>
    <s v="0241"/>
    <n v="0"/>
    <n v="0"/>
    <n v="2025"/>
    <n v="1983"/>
    <n v="-488.4"/>
    <n v="0"/>
    <s v="40-R2.5 - Retirement"/>
    <m/>
    <x v="1"/>
    <n v="2052"/>
    <b v="0"/>
  </r>
  <r>
    <x v="4"/>
    <s v="0241"/>
    <n v="0"/>
    <n v="0"/>
    <n v="2025"/>
    <n v="1984"/>
    <n v="-5304.19"/>
    <n v="0"/>
    <s v="40-R2.5 - Retirement"/>
    <m/>
    <x v="1"/>
    <n v="2052"/>
    <b v="0"/>
  </r>
  <r>
    <x v="4"/>
    <s v="0241"/>
    <n v="0"/>
    <n v="0"/>
    <n v="2025"/>
    <n v="1985"/>
    <n v="-3176.89"/>
    <n v="0"/>
    <s v="40-R2.5 - Retirement"/>
    <m/>
    <x v="1"/>
    <n v="2052"/>
    <b v="0"/>
  </r>
  <r>
    <x v="4"/>
    <s v="0241"/>
    <n v="0"/>
    <n v="0"/>
    <n v="2025"/>
    <n v="1986"/>
    <n v="-6222.15"/>
    <n v="0"/>
    <s v="40-R2.5 - Retirement"/>
    <m/>
    <x v="1"/>
    <n v="2052"/>
    <b v="0"/>
  </r>
  <r>
    <x v="4"/>
    <s v="0241"/>
    <n v="0"/>
    <n v="0"/>
    <n v="2025"/>
    <n v="1987"/>
    <n v="-4050.79"/>
    <n v="0"/>
    <s v="40-R2.5 - Retirement"/>
    <m/>
    <x v="1"/>
    <n v="2052"/>
    <b v="0"/>
  </r>
  <r>
    <x v="4"/>
    <s v="0241"/>
    <n v="0"/>
    <n v="0"/>
    <n v="2025"/>
    <n v="1988"/>
    <n v="-4247.75"/>
    <n v="0"/>
    <s v="40-R2.5 - Retirement"/>
    <m/>
    <x v="1"/>
    <n v="2052"/>
    <b v="0"/>
  </r>
  <r>
    <x v="4"/>
    <s v="0241"/>
    <n v="0"/>
    <n v="0"/>
    <n v="2025"/>
    <n v="1989"/>
    <n v="-2620.89"/>
    <n v="0"/>
    <s v="40-R2.5 - Retirement"/>
    <m/>
    <x v="1"/>
    <n v="2052"/>
    <b v="0"/>
  </r>
  <r>
    <x v="4"/>
    <s v="0241"/>
    <n v="0"/>
    <n v="0"/>
    <n v="2025"/>
    <n v="1990"/>
    <n v="-883.63"/>
    <n v="0"/>
    <s v="40-R2.5 - Retirement"/>
    <m/>
    <x v="1"/>
    <n v="2052"/>
    <b v="0"/>
  </r>
  <r>
    <x v="4"/>
    <s v="0241"/>
    <n v="0"/>
    <n v="0"/>
    <n v="2025"/>
    <n v="1991"/>
    <n v="-20348.66"/>
    <n v="0"/>
    <s v="40-R2.5 - Retirement"/>
    <m/>
    <x v="1"/>
    <n v="2052"/>
    <b v="0"/>
  </r>
  <r>
    <x v="4"/>
    <s v="0241"/>
    <n v="0"/>
    <n v="0"/>
    <n v="2025"/>
    <n v="1992"/>
    <n v="-2254.61"/>
    <n v="0"/>
    <s v="40-R2.5 - Retirement"/>
    <m/>
    <x v="1"/>
    <n v="2052"/>
    <b v="0"/>
  </r>
  <r>
    <x v="4"/>
    <s v="0241"/>
    <n v="0"/>
    <n v="0"/>
    <n v="2025"/>
    <n v="1993"/>
    <n v="-1501.17"/>
    <n v="0"/>
    <s v="40-R2.5 - Retirement"/>
    <m/>
    <x v="1"/>
    <n v="2052"/>
    <b v="0"/>
  </r>
  <r>
    <x v="4"/>
    <s v="0241"/>
    <n v="0"/>
    <n v="0"/>
    <n v="2025"/>
    <n v="1994"/>
    <n v="-1815.1"/>
    <n v="0"/>
    <s v="40-R2.5 - Retirement"/>
    <m/>
    <x v="1"/>
    <n v="2052"/>
    <b v="0"/>
  </r>
  <r>
    <x v="4"/>
    <s v="0241"/>
    <n v="0"/>
    <n v="0"/>
    <n v="2025"/>
    <n v="1995"/>
    <n v="-7185.1"/>
    <n v="0"/>
    <s v="40-R2.5 - Retirement"/>
    <m/>
    <x v="1"/>
    <n v="2052"/>
    <b v="0"/>
  </r>
  <r>
    <x v="4"/>
    <s v="0241"/>
    <n v="0"/>
    <n v="0"/>
    <n v="2025"/>
    <n v="1996"/>
    <n v="-7357.72"/>
    <n v="0"/>
    <s v="40-R2.5 - Retirement"/>
    <m/>
    <x v="1"/>
    <n v="2052"/>
    <b v="0"/>
  </r>
  <r>
    <x v="4"/>
    <s v="0241"/>
    <n v="0"/>
    <n v="0"/>
    <n v="2025"/>
    <n v="1997"/>
    <n v="-3851.72"/>
    <n v="0"/>
    <s v="40-R2.5 - Retirement"/>
    <m/>
    <x v="1"/>
    <n v="2052"/>
    <b v="0"/>
  </r>
  <r>
    <x v="4"/>
    <s v="0241"/>
    <n v="0"/>
    <n v="0"/>
    <n v="2025"/>
    <n v="1998"/>
    <n v="-138.93"/>
    <n v="0"/>
    <s v="40-R2.5 - Retirement"/>
    <m/>
    <x v="1"/>
    <n v="2052"/>
    <b v="0"/>
  </r>
  <r>
    <x v="4"/>
    <s v="0241"/>
    <n v="0"/>
    <n v="0"/>
    <n v="2025"/>
    <n v="1999"/>
    <n v="-6972.17"/>
    <n v="0"/>
    <s v="40-R2.5 - Retirement"/>
    <m/>
    <x v="1"/>
    <n v="2052"/>
    <b v="0"/>
  </r>
  <r>
    <x v="4"/>
    <s v="0241"/>
    <n v="0"/>
    <n v="0"/>
    <n v="2025"/>
    <n v="2001"/>
    <n v="-3429.66"/>
    <n v="0"/>
    <s v="40-R2.5 - Retirement"/>
    <m/>
    <x v="1"/>
    <n v="2052"/>
    <b v="0"/>
  </r>
  <r>
    <x v="4"/>
    <s v="0241"/>
    <n v="0"/>
    <n v="0"/>
    <n v="2025"/>
    <n v="2002"/>
    <n v="-7.81"/>
    <n v="0"/>
    <s v="40-R2.5 - Retirement"/>
    <m/>
    <x v="1"/>
    <n v="2052"/>
    <b v="0"/>
  </r>
  <r>
    <x v="4"/>
    <s v="0241"/>
    <n v="0"/>
    <n v="0"/>
    <n v="2025"/>
    <n v="2003"/>
    <n v="-4709.91"/>
    <n v="0"/>
    <s v="40-R2.5 - Retirement"/>
    <m/>
    <x v="1"/>
    <n v="2052"/>
    <b v="0"/>
  </r>
  <r>
    <x v="4"/>
    <s v="0241"/>
    <n v="0"/>
    <n v="0"/>
    <n v="2025"/>
    <n v="2004"/>
    <n v="-5121.25"/>
    <n v="0"/>
    <s v="40-R2.5 - Retirement"/>
    <m/>
    <x v="1"/>
    <n v="2052"/>
    <b v="0"/>
  </r>
  <r>
    <x v="4"/>
    <s v="0241"/>
    <n v="0"/>
    <n v="0"/>
    <n v="2025"/>
    <n v="2005"/>
    <n v="-2719.33"/>
    <n v="0"/>
    <s v="40-R2.5 - Retirement"/>
    <m/>
    <x v="1"/>
    <n v="2052"/>
    <b v="0"/>
  </r>
  <r>
    <x v="4"/>
    <s v="0241"/>
    <n v="0"/>
    <n v="0"/>
    <n v="2025"/>
    <n v="2006"/>
    <n v="-227.31"/>
    <n v="0"/>
    <s v="40-R2.5 - Retirement"/>
    <m/>
    <x v="1"/>
    <n v="2052"/>
    <b v="0"/>
  </r>
  <r>
    <x v="4"/>
    <s v="0241"/>
    <n v="0"/>
    <n v="0"/>
    <n v="2025"/>
    <n v="2007"/>
    <n v="-1389.43"/>
    <n v="0"/>
    <s v="40-R2.5 - Retirement"/>
    <m/>
    <x v="1"/>
    <n v="2052"/>
    <b v="0"/>
  </r>
  <r>
    <x v="4"/>
    <s v="0241"/>
    <n v="0"/>
    <n v="0"/>
    <n v="2025"/>
    <n v="2008"/>
    <n v="-1999.3"/>
    <n v="0"/>
    <s v="40-R2.5 - Retirement"/>
    <m/>
    <x v="1"/>
    <n v="2052"/>
    <b v="0"/>
  </r>
  <r>
    <x v="4"/>
    <s v="0241"/>
    <n v="0"/>
    <n v="0"/>
    <n v="2025"/>
    <n v="2009"/>
    <n v="-3197.93"/>
    <n v="0"/>
    <s v="40-R2.5 - Retirement"/>
    <m/>
    <x v="1"/>
    <n v="2052"/>
    <b v="0"/>
  </r>
  <r>
    <x v="4"/>
    <s v="0241"/>
    <n v="0"/>
    <n v="0"/>
    <n v="2025"/>
    <n v="2010"/>
    <n v="-5195.3100000000004"/>
    <n v="0"/>
    <s v="40-R2.5 - Retirement"/>
    <m/>
    <x v="1"/>
    <n v="2052"/>
    <b v="0"/>
  </r>
  <r>
    <x v="4"/>
    <s v="0241"/>
    <n v="0"/>
    <n v="0"/>
    <n v="2026"/>
    <n v="1953"/>
    <n v="-0.17"/>
    <n v="0"/>
    <s v="40-R2.5 - Retirement"/>
    <m/>
    <x v="1"/>
    <n v="2052"/>
    <b v="0"/>
  </r>
  <r>
    <x v="4"/>
    <s v="0241"/>
    <n v="0"/>
    <n v="0"/>
    <n v="2026"/>
    <n v="1954"/>
    <n v="-2.38"/>
    <n v="0"/>
    <s v="40-R2.5 - Retirement"/>
    <m/>
    <x v="1"/>
    <n v="2052"/>
    <b v="0"/>
  </r>
  <r>
    <x v="4"/>
    <s v="0241"/>
    <n v="0"/>
    <n v="0"/>
    <n v="2026"/>
    <n v="1955"/>
    <n v="-41.3"/>
    <n v="0"/>
    <s v="40-R2.5 - Retirement"/>
    <m/>
    <x v="1"/>
    <n v="2052"/>
    <b v="0"/>
  </r>
  <r>
    <x v="4"/>
    <s v="0241"/>
    <n v="0"/>
    <n v="0"/>
    <n v="2026"/>
    <n v="1956"/>
    <n v="-8.09"/>
    <n v="0"/>
    <s v="40-R2.5 - Retirement"/>
    <m/>
    <x v="1"/>
    <n v="2052"/>
    <b v="0"/>
  </r>
  <r>
    <x v="4"/>
    <s v="0241"/>
    <n v="0"/>
    <n v="0"/>
    <n v="2026"/>
    <n v="1957"/>
    <n v="-1.92"/>
    <n v="0"/>
    <s v="40-R2.5 - Retirement"/>
    <m/>
    <x v="1"/>
    <n v="2052"/>
    <b v="0"/>
  </r>
  <r>
    <x v="4"/>
    <s v="0241"/>
    <n v="0"/>
    <n v="0"/>
    <n v="2026"/>
    <n v="1960"/>
    <n v="-30.52"/>
    <n v="0"/>
    <s v="40-R2.5 - Retirement"/>
    <m/>
    <x v="1"/>
    <n v="2052"/>
    <b v="0"/>
  </r>
  <r>
    <x v="4"/>
    <s v="0241"/>
    <n v="0"/>
    <n v="0"/>
    <n v="2026"/>
    <n v="1961"/>
    <n v="-53.93"/>
    <n v="0"/>
    <s v="40-R2.5 - Retirement"/>
    <m/>
    <x v="1"/>
    <n v="2052"/>
    <b v="0"/>
  </r>
  <r>
    <x v="4"/>
    <s v="0241"/>
    <n v="0"/>
    <n v="0"/>
    <n v="2026"/>
    <n v="1963"/>
    <n v="-6.06"/>
    <n v="0"/>
    <s v="40-R2.5 - Retirement"/>
    <m/>
    <x v="1"/>
    <n v="2052"/>
    <b v="0"/>
  </r>
  <r>
    <x v="4"/>
    <s v="0241"/>
    <n v="0"/>
    <n v="0"/>
    <n v="2026"/>
    <n v="1964"/>
    <n v="-35.44"/>
    <n v="0"/>
    <s v="40-R2.5 - Retirement"/>
    <m/>
    <x v="1"/>
    <n v="2052"/>
    <b v="0"/>
  </r>
  <r>
    <x v="4"/>
    <s v="0241"/>
    <n v="0"/>
    <n v="0"/>
    <n v="2026"/>
    <n v="1965"/>
    <n v="-178.97"/>
    <n v="0"/>
    <s v="40-R2.5 - Retirement"/>
    <m/>
    <x v="1"/>
    <n v="2052"/>
    <b v="0"/>
  </r>
  <r>
    <x v="4"/>
    <s v="0241"/>
    <n v="0"/>
    <n v="0"/>
    <n v="2026"/>
    <n v="1966"/>
    <n v="-197.23"/>
    <n v="0"/>
    <s v="40-R2.5 - Retirement"/>
    <m/>
    <x v="1"/>
    <n v="2052"/>
    <b v="0"/>
  </r>
  <r>
    <x v="4"/>
    <s v="0241"/>
    <n v="0"/>
    <n v="0"/>
    <n v="2026"/>
    <n v="1967"/>
    <n v="-256.54000000000002"/>
    <n v="0"/>
    <s v="40-R2.5 - Retirement"/>
    <m/>
    <x v="1"/>
    <n v="2052"/>
    <b v="0"/>
  </r>
  <r>
    <x v="4"/>
    <s v="0241"/>
    <n v="0"/>
    <n v="0"/>
    <n v="2026"/>
    <n v="1968"/>
    <n v="-44.04"/>
    <n v="0"/>
    <s v="40-R2.5 - Retirement"/>
    <m/>
    <x v="1"/>
    <n v="2052"/>
    <b v="0"/>
  </r>
  <r>
    <x v="4"/>
    <s v="0241"/>
    <n v="0"/>
    <n v="0"/>
    <n v="2026"/>
    <n v="1969"/>
    <n v="-19.57"/>
    <n v="0"/>
    <s v="40-R2.5 - Retirement"/>
    <m/>
    <x v="1"/>
    <n v="2052"/>
    <b v="0"/>
  </r>
  <r>
    <x v="4"/>
    <s v="0241"/>
    <n v="0"/>
    <n v="0"/>
    <n v="2026"/>
    <n v="1970"/>
    <n v="-101.31"/>
    <n v="0"/>
    <s v="40-R2.5 - Retirement"/>
    <m/>
    <x v="1"/>
    <n v="2052"/>
    <b v="0"/>
  </r>
  <r>
    <x v="4"/>
    <s v="0241"/>
    <n v="0"/>
    <n v="0"/>
    <n v="2026"/>
    <n v="1971"/>
    <n v="-131.22999999999999"/>
    <n v="0"/>
    <s v="40-R2.5 - Retirement"/>
    <m/>
    <x v="1"/>
    <n v="2052"/>
    <b v="0"/>
  </r>
  <r>
    <x v="4"/>
    <s v="0241"/>
    <n v="0"/>
    <n v="0"/>
    <n v="2026"/>
    <n v="1972"/>
    <n v="-65.33"/>
    <n v="0"/>
    <s v="40-R2.5 - Retirement"/>
    <m/>
    <x v="1"/>
    <n v="2052"/>
    <b v="0"/>
  </r>
  <r>
    <x v="4"/>
    <s v="0241"/>
    <n v="0"/>
    <n v="0"/>
    <n v="2026"/>
    <n v="1973"/>
    <n v="-39.729999999999997"/>
    <n v="0"/>
    <s v="40-R2.5 - Retirement"/>
    <m/>
    <x v="1"/>
    <n v="2052"/>
    <b v="0"/>
  </r>
  <r>
    <x v="4"/>
    <s v="0241"/>
    <n v="0"/>
    <n v="0"/>
    <n v="2026"/>
    <n v="1974"/>
    <n v="-50.5"/>
    <n v="0"/>
    <s v="40-R2.5 - Retirement"/>
    <m/>
    <x v="1"/>
    <n v="2052"/>
    <b v="0"/>
  </r>
  <r>
    <x v="4"/>
    <s v="0241"/>
    <n v="0"/>
    <n v="0"/>
    <n v="2026"/>
    <n v="1976"/>
    <n v="-999.6"/>
    <n v="0"/>
    <s v="40-R2.5 - Retirement"/>
    <m/>
    <x v="1"/>
    <n v="2052"/>
    <b v="0"/>
  </r>
  <r>
    <x v="4"/>
    <s v="0241"/>
    <n v="0"/>
    <n v="0"/>
    <n v="2026"/>
    <n v="1977"/>
    <n v="-460.66"/>
    <n v="0"/>
    <s v="40-R2.5 - Retirement"/>
    <m/>
    <x v="1"/>
    <n v="2052"/>
    <b v="0"/>
  </r>
  <r>
    <x v="4"/>
    <s v="0241"/>
    <n v="0"/>
    <n v="0"/>
    <n v="2026"/>
    <n v="1978"/>
    <n v="-110.08"/>
    <n v="0"/>
    <s v="40-R2.5 - Retirement"/>
    <m/>
    <x v="1"/>
    <n v="2052"/>
    <b v="0"/>
  </r>
  <r>
    <x v="4"/>
    <s v="0241"/>
    <n v="0"/>
    <n v="0"/>
    <n v="2026"/>
    <n v="1980"/>
    <n v="-145.5"/>
    <n v="0"/>
    <s v="40-R2.5 - Retirement"/>
    <m/>
    <x v="1"/>
    <n v="2052"/>
    <b v="0"/>
  </r>
  <r>
    <x v="4"/>
    <s v="0241"/>
    <n v="0"/>
    <n v="0"/>
    <n v="2026"/>
    <n v="1983"/>
    <n v="-494.96"/>
    <n v="0"/>
    <s v="40-R2.5 - Retirement"/>
    <m/>
    <x v="1"/>
    <n v="2052"/>
    <b v="0"/>
  </r>
  <r>
    <x v="4"/>
    <s v="0241"/>
    <n v="0"/>
    <n v="0"/>
    <n v="2026"/>
    <n v="1984"/>
    <n v="-5417.69"/>
    <n v="0"/>
    <s v="40-R2.5 - Retirement"/>
    <m/>
    <x v="1"/>
    <n v="2052"/>
    <b v="0"/>
  </r>
  <r>
    <x v="4"/>
    <s v="0241"/>
    <n v="0"/>
    <n v="0"/>
    <n v="2026"/>
    <n v="1985"/>
    <n v="-3268.62"/>
    <n v="0"/>
    <s v="40-R2.5 - Retirement"/>
    <m/>
    <x v="1"/>
    <n v="2052"/>
    <b v="0"/>
  </r>
  <r>
    <x v="4"/>
    <s v="0241"/>
    <n v="0"/>
    <n v="0"/>
    <n v="2026"/>
    <n v="1986"/>
    <n v="-6443.59"/>
    <n v="0"/>
    <s v="40-R2.5 - Retirement"/>
    <m/>
    <x v="1"/>
    <n v="2052"/>
    <b v="0"/>
  </r>
  <r>
    <x v="4"/>
    <s v="0241"/>
    <n v="0"/>
    <n v="0"/>
    <n v="2026"/>
    <n v="1987"/>
    <n v="-4219.68"/>
    <n v="0"/>
    <s v="40-R2.5 - Retirement"/>
    <m/>
    <x v="1"/>
    <n v="2052"/>
    <b v="0"/>
  </r>
  <r>
    <x v="4"/>
    <s v="0241"/>
    <n v="0"/>
    <n v="0"/>
    <n v="2026"/>
    <n v="1988"/>
    <n v="-4447.55"/>
    <n v="0"/>
    <s v="40-R2.5 - Retirement"/>
    <m/>
    <x v="1"/>
    <n v="2052"/>
    <b v="0"/>
  </r>
  <r>
    <x v="4"/>
    <s v="0241"/>
    <n v="0"/>
    <n v="0"/>
    <n v="2026"/>
    <n v="1989"/>
    <n v="-2756.48"/>
    <n v="0"/>
    <s v="40-R2.5 - Retirement"/>
    <m/>
    <x v="1"/>
    <n v="2052"/>
    <b v="0"/>
  </r>
  <r>
    <x v="4"/>
    <s v="0241"/>
    <n v="0"/>
    <n v="0"/>
    <n v="2026"/>
    <n v="1990"/>
    <n v="-932.89"/>
    <n v="0"/>
    <s v="40-R2.5 - Retirement"/>
    <m/>
    <x v="1"/>
    <n v="2052"/>
    <b v="0"/>
  </r>
  <r>
    <x v="4"/>
    <s v="0241"/>
    <n v="0"/>
    <n v="0"/>
    <n v="2026"/>
    <n v="1991"/>
    <n v="-21552.75"/>
    <n v="0"/>
    <s v="40-R2.5 - Retirement"/>
    <m/>
    <x v="1"/>
    <n v="2052"/>
    <b v="0"/>
  </r>
  <r>
    <x v="4"/>
    <s v="0241"/>
    <n v="0"/>
    <n v="0"/>
    <n v="2026"/>
    <n v="1992"/>
    <n v="-2394.4899999999998"/>
    <n v="0"/>
    <s v="40-R2.5 - Retirement"/>
    <m/>
    <x v="1"/>
    <n v="2052"/>
    <b v="0"/>
  </r>
  <r>
    <x v="4"/>
    <s v="0241"/>
    <n v="0"/>
    <n v="0"/>
    <n v="2026"/>
    <n v="1993"/>
    <n v="-1597.9"/>
    <n v="0"/>
    <s v="40-R2.5 - Retirement"/>
    <m/>
    <x v="1"/>
    <n v="2052"/>
    <b v="0"/>
  </r>
  <r>
    <x v="4"/>
    <s v="0241"/>
    <n v="0"/>
    <n v="0"/>
    <n v="2026"/>
    <n v="1994"/>
    <n v="-1935.73"/>
    <n v="0"/>
    <s v="40-R2.5 - Retirement"/>
    <m/>
    <x v="1"/>
    <n v="2052"/>
    <b v="0"/>
  </r>
  <r>
    <x v="4"/>
    <s v="0241"/>
    <n v="0"/>
    <n v="0"/>
    <n v="2026"/>
    <n v="1995"/>
    <n v="-7674.71"/>
    <n v="0"/>
    <s v="40-R2.5 - Retirement"/>
    <m/>
    <x v="1"/>
    <n v="2052"/>
    <b v="0"/>
  </r>
  <r>
    <x v="4"/>
    <s v="0241"/>
    <n v="0"/>
    <n v="0"/>
    <n v="2026"/>
    <n v="1996"/>
    <n v="-7870.12"/>
    <n v="0"/>
    <s v="40-R2.5 - Retirement"/>
    <m/>
    <x v="1"/>
    <n v="2052"/>
    <b v="0"/>
  </r>
  <r>
    <x v="4"/>
    <s v="0241"/>
    <n v="0"/>
    <n v="0"/>
    <n v="2026"/>
    <n v="1997"/>
    <n v="-4124.96"/>
    <n v="0"/>
    <s v="40-R2.5 - Retirement"/>
    <m/>
    <x v="1"/>
    <n v="2052"/>
    <b v="0"/>
  </r>
  <r>
    <x v="4"/>
    <s v="0241"/>
    <n v="0"/>
    <n v="0"/>
    <n v="2026"/>
    <n v="1998"/>
    <n v="-148.96"/>
    <n v="0"/>
    <s v="40-R2.5 - Retirement"/>
    <m/>
    <x v="1"/>
    <n v="2052"/>
    <b v="0"/>
  </r>
  <r>
    <x v="4"/>
    <s v="0241"/>
    <n v="0"/>
    <n v="0"/>
    <n v="2026"/>
    <n v="1999"/>
    <n v="-7483.99"/>
    <n v="0"/>
    <s v="40-R2.5 - Retirement"/>
    <m/>
    <x v="1"/>
    <n v="2052"/>
    <b v="0"/>
  </r>
  <r>
    <x v="4"/>
    <s v="0241"/>
    <n v="0"/>
    <n v="0"/>
    <n v="2026"/>
    <n v="2001"/>
    <n v="-3690.06"/>
    <n v="0"/>
    <s v="40-R2.5 - Retirement"/>
    <m/>
    <x v="1"/>
    <n v="2052"/>
    <b v="0"/>
  </r>
  <r>
    <x v="4"/>
    <s v="0241"/>
    <n v="0"/>
    <n v="0"/>
    <n v="2026"/>
    <n v="2002"/>
    <n v="-8.41"/>
    <n v="0"/>
    <s v="40-R2.5 - Retirement"/>
    <m/>
    <x v="1"/>
    <n v="2052"/>
    <b v="0"/>
  </r>
  <r>
    <x v="4"/>
    <s v="0241"/>
    <n v="0"/>
    <n v="0"/>
    <n v="2026"/>
    <n v="2003"/>
    <n v="-5080.5"/>
    <n v="0"/>
    <s v="40-R2.5 - Retirement"/>
    <m/>
    <x v="1"/>
    <n v="2052"/>
    <b v="0"/>
  </r>
  <r>
    <x v="4"/>
    <s v="0241"/>
    <n v="0"/>
    <n v="0"/>
    <n v="2026"/>
    <n v="2004"/>
    <n v="-5532.09"/>
    <n v="0"/>
    <s v="40-R2.5 - Retirement"/>
    <m/>
    <x v="1"/>
    <n v="2052"/>
    <b v="0"/>
  </r>
  <r>
    <x v="4"/>
    <s v="0241"/>
    <n v="0"/>
    <n v="0"/>
    <n v="2026"/>
    <n v="2005"/>
    <n v="-2941.6"/>
    <n v="0"/>
    <s v="40-R2.5 - Retirement"/>
    <m/>
    <x v="1"/>
    <n v="2052"/>
    <b v="0"/>
  </r>
  <r>
    <x v="4"/>
    <s v="0241"/>
    <n v="0"/>
    <n v="0"/>
    <n v="2026"/>
    <n v="2006"/>
    <n v="-246.26"/>
    <n v="0"/>
    <s v="40-R2.5 - Retirement"/>
    <m/>
    <x v="1"/>
    <n v="2052"/>
    <b v="0"/>
  </r>
  <r>
    <x v="4"/>
    <s v="0241"/>
    <n v="0"/>
    <n v="0"/>
    <n v="2026"/>
    <n v="2007"/>
    <n v="-1507.55"/>
    <n v="0"/>
    <s v="40-R2.5 - Retirement"/>
    <m/>
    <x v="1"/>
    <n v="2052"/>
    <b v="0"/>
  </r>
  <r>
    <x v="4"/>
    <s v="0241"/>
    <n v="0"/>
    <n v="0"/>
    <n v="2026"/>
    <n v="2008"/>
    <n v="-2172.71"/>
    <n v="0"/>
    <s v="40-R2.5 - Retirement"/>
    <m/>
    <x v="1"/>
    <n v="2052"/>
    <b v="0"/>
  </r>
  <r>
    <x v="4"/>
    <s v="0241"/>
    <n v="0"/>
    <n v="0"/>
    <n v="2026"/>
    <n v="2009"/>
    <n v="-3480.61"/>
    <n v="0"/>
    <s v="40-R2.5 - Retirement"/>
    <m/>
    <x v="1"/>
    <n v="2052"/>
    <b v="0"/>
  </r>
  <r>
    <x v="4"/>
    <s v="0241"/>
    <n v="0"/>
    <n v="0"/>
    <n v="2026"/>
    <n v="2010"/>
    <n v="-5663.45"/>
    <n v="0"/>
    <s v="40-R2.5 - Retirement"/>
    <m/>
    <x v="1"/>
    <n v="2052"/>
    <b v="0"/>
  </r>
  <r>
    <x v="4"/>
    <s v="0241"/>
    <n v="0"/>
    <n v="0"/>
    <n v="2027"/>
    <n v="1953"/>
    <n v="-0.02"/>
    <n v="0"/>
    <s v="40-R2.5 - Retirement"/>
    <m/>
    <x v="1"/>
    <n v="2052"/>
    <b v="0"/>
  </r>
  <r>
    <x v="4"/>
    <s v="0241"/>
    <n v="0"/>
    <n v="0"/>
    <n v="2027"/>
    <n v="1954"/>
    <n v="-0.82"/>
    <n v="0"/>
    <s v="40-R2.5 - Retirement"/>
    <m/>
    <x v="1"/>
    <n v="2052"/>
    <b v="0"/>
  </r>
  <r>
    <x v="4"/>
    <s v="0241"/>
    <n v="0"/>
    <n v="0"/>
    <n v="2027"/>
    <n v="1955"/>
    <n v="-21.17"/>
    <n v="0"/>
    <s v="40-R2.5 - Retirement"/>
    <m/>
    <x v="1"/>
    <n v="2052"/>
    <b v="0"/>
  </r>
  <r>
    <x v="4"/>
    <s v="0241"/>
    <n v="0"/>
    <n v="0"/>
    <n v="2027"/>
    <n v="1956"/>
    <n v="-5"/>
    <n v="0"/>
    <s v="40-R2.5 - Retirement"/>
    <m/>
    <x v="1"/>
    <n v="2052"/>
    <b v="0"/>
  </r>
  <r>
    <x v="4"/>
    <s v="0241"/>
    <n v="0"/>
    <n v="0"/>
    <n v="2027"/>
    <n v="1957"/>
    <n v="-1.33"/>
    <n v="0"/>
    <s v="40-R2.5 - Retirement"/>
    <m/>
    <x v="1"/>
    <n v="2052"/>
    <b v="0"/>
  </r>
  <r>
    <x v="4"/>
    <s v="0241"/>
    <n v="0"/>
    <n v="0"/>
    <n v="2027"/>
    <n v="1960"/>
    <n v="-24.08"/>
    <n v="0"/>
    <s v="40-R2.5 - Retirement"/>
    <m/>
    <x v="1"/>
    <n v="2052"/>
    <b v="0"/>
  </r>
  <r>
    <x v="4"/>
    <s v="0241"/>
    <n v="0"/>
    <n v="0"/>
    <n v="2027"/>
    <n v="1961"/>
    <n v="-42.9"/>
    <n v="0"/>
    <s v="40-R2.5 - Retirement"/>
    <m/>
    <x v="1"/>
    <n v="2052"/>
    <b v="0"/>
  </r>
  <r>
    <x v="4"/>
    <s v="0241"/>
    <n v="0"/>
    <n v="0"/>
    <n v="2027"/>
    <n v="1963"/>
    <n v="-4.9400000000000004"/>
    <n v="0"/>
    <s v="40-R2.5 - Retirement"/>
    <m/>
    <x v="1"/>
    <n v="2052"/>
    <b v="0"/>
  </r>
  <r>
    <x v="4"/>
    <s v="0241"/>
    <n v="0"/>
    <n v="0"/>
    <n v="2027"/>
    <n v="1964"/>
    <n v="-29.3"/>
    <n v="0"/>
    <s v="40-R2.5 - Retirement"/>
    <m/>
    <x v="1"/>
    <n v="2052"/>
    <b v="0"/>
  </r>
  <r>
    <x v="4"/>
    <s v="0241"/>
    <n v="0"/>
    <n v="0"/>
    <n v="2027"/>
    <n v="1965"/>
    <n v="-150.18"/>
    <n v="0"/>
    <s v="40-R2.5 - Retirement"/>
    <m/>
    <x v="1"/>
    <n v="2052"/>
    <b v="0"/>
  </r>
  <r>
    <x v="4"/>
    <s v="0241"/>
    <n v="0"/>
    <n v="0"/>
    <n v="2027"/>
    <n v="1966"/>
    <n v="-167.81"/>
    <n v="0"/>
    <s v="40-R2.5 - Retirement"/>
    <m/>
    <x v="1"/>
    <n v="2052"/>
    <b v="0"/>
  </r>
  <r>
    <x v="4"/>
    <s v="0241"/>
    <n v="0"/>
    <n v="0"/>
    <n v="2027"/>
    <n v="1967"/>
    <n v="-221.06"/>
    <n v="0"/>
    <s v="40-R2.5 - Retirement"/>
    <m/>
    <x v="1"/>
    <n v="2052"/>
    <b v="0"/>
  </r>
  <r>
    <x v="4"/>
    <s v="0241"/>
    <n v="0"/>
    <n v="0"/>
    <n v="2027"/>
    <n v="1968"/>
    <n v="-38.380000000000003"/>
    <n v="0"/>
    <s v="40-R2.5 - Retirement"/>
    <m/>
    <x v="1"/>
    <n v="2052"/>
    <b v="0"/>
  </r>
  <r>
    <x v="4"/>
    <s v="0241"/>
    <n v="0"/>
    <n v="0"/>
    <n v="2027"/>
    <n v="1969"/>
    <n v="-17.22"/>
    <n v="0"/>
    <s v="40-R2.5 - Retirement"/>
    <m/>
    <x v="1"/>
    <n v="2052"/>
    <b v="0"/>
  </r>
  <r>
    <x v="4"/>
    <s v="0241"/>
    <n v="0"/>
    <n v="0"/>
    <n v="2027"/>
    <n v="1970"/>
    <n v="-89.99"/>
    <n v="0"/>
    <s v="40-R2.5 - Retirement"/>
    <m/>
    <x v="1"/>
    <n v="2052"/>
    <b v="0"/>
  </r>
  <r>
    <x v="4"/>
    <s v="0241"/>
    <n v="0"/>
    <n v="0"/>
    <n v="2027"/>
    <n v="1971"/>
    <n v="-117.59"/>
    <n v="0"/>
    <s v="40-R2.5 - Retirement"/>
    <m/>
    <x v="1"/>
    <n v="2052"/>
    <b v="0"/>
  </r>
  <r>
    <x v="4"/>
    <s v="0241"/>
    <n v="0"/>
    <n v="0"/>
    <n v="2027"/>
    <n v="1972"/>
    <n v="-59.04"/>
    <n v="0"/>
    <s v="40-R2.5 - Retirement"/>
    <m/>
    <x v="1"/>
    <n v="2052"/>
    <b v="0"/>
  </r>
  <r>
    <x v="4"/>
    <s v="0241"/>
    <n v="0"/>
    <n v="0"/>
    <n v="2027"/>
    <n v="1973"/>
    <n v="-36.229999999999997"/>
    <n v="0"/>
    <s v="40-R2.5 - Retirement"/>
    <m/>
    <x v="1"/>
    <n v="2052"/>
    <b v="0"/>
  </r>
  <r>
    <x v="4"/>
    <s v="0241"/>
    <n v="0"/>
    <n v="0"/>
    <n v="2027"/>
    <n v="1974"/>
    <n v="-46.44"/>
    <n v="0"/>
    <s v="40-R2.5 - Retirement"/>
    <m/>
    <x v="1"/>
    <n v="2052"/>
    <b v="0"/>
  </r>
  <r>
    <x v="4"/>
    <s v="0241"/>
    <n v="0"/>
    <n v="0"/>
    <n v="2027"/>
    <n v="1976"/>
    <n v="-937.31"/>
    <n v="0"/>
    <s v="40-R2.5 - Retirement"/>
    <m/>
    <x v="1"/>
    <n v="2052"/>
    <b v="0"/>
  </r>
  <r>
    <x v="4"/>
    <s v="0241"/>
    <n v="0"/>
    <n v="0"/>
    <n v="2027"/>
    <n v="1977"/>
    <n v="-436.29"/>
    <n v="0"/>
    <s v="40-R2.5 - Retirement"/>
    <m/>
    <x v="1"/>
    <n v="2052"/>
    <b v="0"/>
  </r>
  <r>
    <x v="4"/>
    <s v="0241"/>
    <n v="0"/>
    <n v="0"/>
    <n v="2027"/>
    <n v="1978"/>
    <n v="-105.33"/>
    <n v="0"/>
    <s v="40-R2.5 - Retirement"/>
    <m/>
    <x v="1"/>
    <n v="2052"/>
    <b v="0"/>
  </r>
  <r>
    <x v="4"/>
    <s v="0241"/>
    <n v="0"/>
    <n v="0"/>
    <n v="2027"/>
    <n v="1980"/>
    <n v="-142.1"/>
    <n v="0"/>
    <s v="40-R2.5 - Retirement"/>
    <m/>
    <x v="1"/>
    <n v="2052"/>
    <b v="0"/>
  </r>
  <r>
    <x v="4"/>
    <s v="0241"/>
    <n v="0"/>
    <n v="0"/>
    <n v="2027"/>
    <n v="1983"/>
    <n v="-497.31"/>
    <n v="0"/>
    <s v="40-R2.5 - Retirement"/>
    <m/>
    <x v="1"/>
    <n v="2052"/>
    <b v="0"/>
  </r>
  <r>
    <x v="4"/>
    <s v="0241"/>
    <n v="0"/>
    <n v="0"/>
    <n v="2027"/>
    <n v="1984"/>
    <n v="-5490.39"/>
    <n v="0"/>
    <s v="40-R2.5 - Retirement"/>
    <m/>
    <x v="1"/>
    <n v="2052"/>
    <b v="0"/>
  </r>
  <r>
    <x v="4"/>
    <s v="0241"/>
    <n v="0"/>
    <n v="0"/>
    <n v="2027"/>
    <n v="1985"/>
    <n v="-3338.56"/>
    <n v="0"/>
    <s v="40-R2.5 - Retirement"/>
    <m/>
    <x v="1"/>
    <n v="2052"/>
    <b v="0"/>
  </r>
  <r>
    <x v="4"/>
    <s v="0241"/>
    <n v="0"/>
    <n v="0"/>
    <n v="2027"/>
    <n v="1986"/>
    <n v="-6629.65"/>
    <n v="0"/>
    <s v="40-R2.5 - Retirement"/>
    <m/>
    <x v="1"/>
    <n v="2052"/>
    <b v="0"/>
  </r>
  <r>
    <x v="4"/>
    <s v="0241"/>
    <n v="0"/>
    <n v="0"/>
    <n v="2027"/>
    <n v="1987"/>
    <n v="-4369.8599999999997"/>
    <n v="0"/>
    <s v="40-R2.5 - Retirement"/>
    <m/>
    <x v="1"/>
    <n v="2052"/>
    <b v="0"/>
  </r>
  <r>
    <x v="4"/>
    <s v="0241"/>
    <n v="0"/>
    <n v="0"/>
    <n v="2027"/>
    <n v="1988"/>
    <n v="-4632.99"/>
    <n v="0"/>
    <s v="40-R2.5 - Retirement"/>
    <m/>
    <x v="1"/>
    <n v="2052"/>
    <b v="0"/>
  </r>
  <r>
    <x v="4"/>
    <s v="0241"/>
    <n v="0"/>
    <n v="0"/>
    <n v="2027"/>
    <n v="1989"/>
    <n v="-2886.14"/>
    <n v="0"/>
    <s v="40-R2.5 - Retirement"/>
    <m/>
    <x v="1"/>
    <n v="2052"/>
    <b v="0"/>
  </r>
  <r>
    <x v="4"/>
    <s v="0241"/>
    <n v="0"/>
    <n v="0"/>
    <n v="2027"/>
    <n v="1990"/>
    <n v="-981.15"/>
    <n v="0"/>
    <s v="40-R2.5 - Retirement"/>
    <m/>
    <x v="1"/>
    <n v="2052"/>
    <b v="0"/>
  </r>
  <r>
    <x v="4"/>
    <s v="0241"/>
    <n v="0"/>
    <n v="0"/>
    <n v="2027"/>
    <n v="1991"/>
    <n v="-22754.27"/>
    <n v="0"/>
    <s v="40-R2.5 - Retirement"/>
    <m/>
    <x v="1"/>
    <n v="2052"/>
    <b v="0"/>
  </r>
  <r>
    <x v="4"/>
    <s v="0241"/>
    <n v="0"/>
    <n v="0"/>
    <n v="2027"/>
    <n v="1992"/>
    <n v="-2536.1799999999998"/>
    <n v="0"/>
    <s v="40-R2.5 - Retirement"/>
    <m/>
    <x v="1"/>
    <n v="2052"/>
    <b v="0"/>
  </r>
  <r>
    <x v="4"/>
    <s v="0241"/>
    <n v="0"/>
    <n v="0"/>
    <n v="2027"/>
    <n v="1993"/>
    <n v="-1697.03"/>
    <n v="0"/>
    <s v="40-R2.5 - Retirement"/>
    <m/>
    <x v="1"/>
    <n v="2052"/>
    <b v="0"/>
  </r>
  <r>
    <x v="4"/>
    <s v="0241"/>
    <n v="0"/>
    <n v="0"/>
    <n v="2027"/>
    <n v="1994"/>
    <n v="-2060.4499999999998"/>
    <n v="0"/>
    <s v="40-R2.5 - Retirement"/>
    <m/>
    <x v="1"/>
    <n v="2052"/>
    <b v="0"/>
  </r>
  <r>
    <x v="4"/>
    <s v="0241"/>
    <n v="0"/>
    <n v="0"/>
    <n v="2027"/>
    <n v="1995"/>
    <n v="-8184.77"/>
    <n v="0"/>
    <s v="40-R2.5 - Retirement"/>
    <m/>
    <x v="1"/>
    <n v="2052"/>
    <b v="0"/>
  </r>
  <r>
    <x v="4"/>
    <s v="0241"/>
    <n v="0"/>
    <n v="0"/>
    <n v="2027"/>
    <n v="1996"/>
    <n v="-8406.4"/>
    <n v="0"/>
    <s v="40-R2.5 - Retirement"/>
    <m/>
    <x v="1"/>
    <n v="2052"/>
    <b v="0"/>
  </r>
  <r>
    <x v="4"/>
    <s v="0241"/>
    <n v="0"/>
    <n v="0"/>
    <n v="2027"/>
    <n v="1997"/>
    <n v="-4412.22"/>
    <n v="0"/>
    <s v="40-R2.5 - Retirement"/>
    <m/>
    <x v="1"/>
    <n v="2052"/>
    <b v="0"/>
  </r>
  <r>
    <x v="4"/>
    <s v="0241"/>
    <n v="0"/>
    <n v="0"/>
    <n v="2027"/>
    <n v="1998"/>
    <n v="-159.53"/>
    <n v="0"/>
    <s v="40-R2.5 - Retirement"/>
    <m/>
    <x v="1"/>
    <n v="2052"/>
    <b v="0"/>
  </r>
  <r>
    <x v="4"/>
    <s v="0241"/>
    <n v="0"/>
    <n v="0"/>
    <n v="2027"/>
    <n v="1999"/>
    <n v="-8024.5"/>
    <n v="0"/>
    <s v="40-R2.5 - Retirement"/>
    <m/>
    <x v="1"/>
    <n v="2052"/>
    <b v="0"/>
  </r>
  <r>
    <x v="4"/>
    <s v="0241"/>
    <n v="0"/>
    <n v="0"/>
    <n v="2027"/>
    <n v="2001"/>
    <n v="-3965.6"/>
    <n v="0"/>
    <s v="40-R2.5 - Retirement"/>
    <m/>
    <x v="1"/>
    <n v="2052"/>
    <b v="0"/>
  </r>
  <r>
    <x v="4"/>
    <s v="0241"/>
    <n v="0"/>
    <n v="0"/>
    <n v="2027"/>
    <n v="2002"/>
    <n v="-9.0500000000000007"/>
    <n v="0"/>
    <s v="40-R2.5 - Retirement"/>
    <m/>
    <x v="1"/>
    <n v="2052"/>
    <b v="0"/>
  </r>
  <r>
    <x v="4"/>
    <s v="0241"/>
    <n v="0"/>
    <n v="0"/>
    <n v="2027"/>
    <n v="2003"/>
    <n v="-5473.26"/>
    <n v="0"/>
    <s v="40-R2.5 - Retirement"/>
    <m/>
    <x v="1"/>
    <n v="2052"/>
    <b v="0"/>
  </r>
  <r>
    <x v="4"/>
    <s v="0241"/>
    <n v="0"/>
    <n v="0"/>
    <n v="2027"/>
    <n v="2004"/>
    <n v="-5967.37"/>
    <n v="0"/>
    <s v="40-R2.5 - Retirement"/>
    <m/>
    <x v="1"/>
    <n v="2052"/>
    <b v="0"/>
  </r>
  <r>
    <x v="4"/>
    <s v="0241"/>
    <n v="0"/>
    <n v="0"/>
    <n v="2027"/>
    <n v="2005"/>
    <n v="-3177.58"/>
    <n v="0"/>
    <s v="40-R2.5 - Retirement"/>
    <m/>
    <x v="1"/>
    <n v="2052"/>
    <b v="0"/>
  </r>
  <r>
    <x v="4"/>
    <s v="0241"/>
    <n v="0"/>
    <n v="0"/>
    <n v="2027"/>
    <n v="2006"/>
    <n v="-266.39"/>
    <n v="0"/>
    <s v="40-R2.5 - Retirement"/>
    <m/>
    <x v="1"/>
    <n v="2052"/>
    <b v="0"/>
  </r>
  <r>
    <x v="4"/>
    <s v="0241"/>
    <n v="0"/>
    <n v="0"/>
    <n v="2027"/>
    <n v="2007"/>
    <n v="-1633.26"/>
    <n v="0"/>
    <s v="40-R2.5 - Retirement"/>
    <m/>
    <x v="1"/>
    <n v="2052"/>
    <b v="0"/>
  </r>
  <r>
    <x v="4"/>
    <s v="0241"/>
    <n v="0"/>
    <n v="0"/>
    <n v="2027"/>
    <n v="2008"/>
    <n v="-2357.41"/>
    <n v="0"/>
    <s v="40-R2.5 - Retirement"/>
    <m/>
    <x v="1"/>
    <n v="2052"/>
    <b v="0"/>
  </r>
  <r>
    <x v="4"/>
    <s v="0241"/>
    <n v="0"/>
    <n v="0"/>
    <n v="2027"/>
    <n v="2009"/>
    <n v="-3782.5"/>
    <n v="0"/>
    <s v="40-R2.5 - Retirement"/>
    <m/>
    <x v="1"/>
    <n v="2052"/>
    <b v="0"/>
  </r>
  <r>
    <x v="4"/>
    <s v="0241"/>
    <n v="0"/>
    <n v="0"/>
    <n v="2027"/>
    <n v="2010"/>
    <n v="-6164.06"/>
    <n v="0"/>
    <s v="40-R2.5 - Retirement"/>
    <m/>
    <x v="1"/>
    <n v="2052"/>
    <b v="0"/>
  </r>
  <r>
    <x v="4"/>
    <s v="0241"/>
    <n v="0"/>
    <n v="0"/>
    <n v="2028"/>
    <n v="1954"/>
    <n v="-0.09"/>
    <n v="0"/>
    <s v="40-R2.5 - Retirement"/>
    <m/>
    <x v="1"/>
    <n v="2052"/>
    <b v="0"/>
  </r>
  <r>
    <x v="4"/>
    <s v="0241"/>
    <n v="0"/>
    <n v="0"/>
    <n v="2028"/>
    <n v="1955"/>
    <n v="-7.3"/>
    <n v="0"/>
    <s v="40-R2.5 - Retirement"/>
    <m/>
    <x v="1"/>
    <n v="2052"/>
    <b v="0"/>
  </r>
  <r>
    <x v="4"/>
    <s v="0241"/>
    <n v="0"/>
    <n v="0"/>
    <n v="2028"/>
    <n v="1956"/>
    <n v="-2.57"/>
    <n v="0"/>
    <s v="40-R2.5 - Retirement"/>
    <m/>
    <x v="1"/>
    <n v="2052"/>
    <b v="0"/>
  </r>
  <r>
    <x v="4"/>
    <s v="0241"/>
    <n v="0"/>
    <n v="0"/>
    <n v="2028"/>
    <n v="1957"/>
    <n v="-0.82"/>
    <n v="0"/>
    <s v="40-R2.5 - Retirement"/>
    <m/>
    <x v="1"/>
    <n v="2052"/>
    <b v="0"/>
  </r>
  <r>
    <x v="4"/>
    <s v="0241"/>
    <n v="0"/>
    <n v="0"/>
    <n v="2028"/>
    <n v="1960"/>
    <n v="-18.739999999999998"/>
    <n v="0"/>
    <s v="40-R2.5 - Retirement"/>
    <m/>
    <x v="1"/>
    <n v="2052"/>
    <b v="0"/>
  </r>
  <r>
    <x v="4"/>
    <s v="0241"/>
    <n v="0"/>
    <n v="0"/>
    <n v="2028"/>
    <n v="1961"/>
    <n v="-33.85"/>
    <n v="0"/>
    <s v="40-R2.5 - Retirement"/>
    <m/>
    <x v="1"/>
    <n v="2052"/>
    <b v="0"/>
  </r>
  <r>
    <x v="4"/>
    <s v="0241"/>
    <n v="0"/>
    <n v="0"/>
    <n v="2028"/>
    <n v="1963"/>
    <n v="-3.97"/>
    <n v="0"/>
    <s v="40-R2.5 - Retirement"/>
    <m/>
    <x v="1"/>
    <n v="2052"/>
    <b v="0"/>
  </r>
  <r>
    <x v="4"/>
    <s v="0241"/>
    <n v="0"/>
    <n v="0"/>
    <n v="2028"/>
    <n v="1964"/>
    <n v="-23.88"/>
    <n v="0"/>
    <s v="40-R2.5 - Retirement"/>
    <m/>
    <x v="1"/>
    <n v="2052"/>
    <b v="0"/>
  </r>
  <r>
    <x v="4"/>
    <s v="0241"/>
    <n v="0"/>
    <n v="0"/>
    <n v="2028"/>
    <n v="1965"/>
    <n v="-124.16"/>
    <n v="0"/>
    <s v="40-R2.5 - Retirement"/>
    <m/>
    <x v="1"/>
    <n v="2052"/>
    <b v="0"/>
  </r>
  <r>
    <x v="4"/>
    <s v="0241"/>
    <n v="0"/>
    <n v="0"/>
    <n v="2028"/>
    <n v="1966"/>
    <n v="-140.82"/>
    <n v="0"/>
    <s v="40-R2.5 - Retirement"/>
    <m/>
    <x v="1"/>
    <n v="2052"/>
    <b v="0"/>
  </r>
  <r>
    <x v="4"/>
    <s v="0241"/>
    <n v="0"/>
    <n v="0"/>
    <n v="2028"/>
    <n v="1967"/>
    <n v="-188.08"/>
    <n v="0"/>
    <s v="40-R2.5 - Retirement"/>
    <m/>
    <x v="1"/>
    <n v="2052"/>
    <b v="0"/>
  </r>
  <r>
    <x v="4"/>
    <s v="0241"/>
    <n v="0"/>
    <n v="0"/>
    <n v="2028"/>
    <n v="1968"/>
    <n v="-33.07"/>
    <n v="0"/>
    <s v="40-R2.5 - Retirement"/>
    <m/>
    <x v="1"/>
    <n v="2052"/>
    <b v="0"/>
  </r>
  <r>
    <x v="4"/>
    <s v="0241"/>
    <n v="0"/>
    <n v="0"/>
    <n v="2028"/>
    <n v="1969"/>
    <n v="-15.01"/>
    <n v="0"/>
    <s v="40-R2.5 - Retirement"/>
    <m/>
    <x v="1"/>
    <n v="2052"/>
    <b v="0"/>
  </r>
  <r>
    <x v="4"/>
    <s v="0241"/>
    <n v="0"/>
    <n v="0"/>
    <n v="2028"/>
    <n v="1970"/>
    <n v="-79.209999999999994"/>
    <n v="0"/>
    <s v="40-R2.5 - Retirement"/>
    <m/>
    <x v="1"/>
    <n v="2052"/>
    <b v="0"/>
  </r>
  <r>
    <x v="4"/>
    <s v="0241"/>
    <n v="0"/>
    <n v="0"/>
    <n v="2028"/>
    <n v="1971"/>
    <n v="-104.45"/>
    <n v="0"/>
    <s v="40-R2.5 - Retirement"/>
    <m/>
    <x v="1"/>
    <n v="2052"/>
    <b v="0"/>
  </r>
  <r>
    <x v="4"/>
    <s v="0241"/>
    <n v="0"/>
    <n v="0"/>
    <n v="2028"/>
    <n v="1972"/>
    <n v="-52.9"/>
    <n v="0"/>
    <s v="40-R2.5 - Retirement"/>
    <m/>
    <x v="1"/>
    <n v="2052"/>
    <b v="0"/>
  </r>
  <r>
    <x v="4"/>
    <s v="0241"/>
    <n v="0"/>
    <n v="0"/>
    <n v="2028"/>
    <n v="1973"/>
    <n v="-32.74"/>
    <n v="0"/>
    <s v="40-R2.5 - Retirement"/>
    <m/>
    <x v="1"/>
    <n v="2052"/>
    <b v="0"/>
  </r>
  <r>
    <x v="4"/>
    <s v="0241"/>
    <n v="0"/>
    <n v="0"/>
    <n v="2028"/>
    <n v="1974"/>
    <n v="-42.34"/>
    <n v="0"/>
    <s v="40-R2.5 - Retirement"/>
    <m/>
    <x v="1"/>
    <n v="2052"/>
    <b v="0"/>
  </r>
  <r>
    <x v="4"/>
    <s v="0241"/>
    <n v="0"/>
    <n v="0"/>
    <n v="2028"/>
    <n v="1976"/>
    <n v="-870.4"/>
    <n v="0"/>
    <s v="40-R2.5 - Retirement"/>
    <m/>
    <x v="1"/>
    <n v="2052"/>
    <b v="0"/>
  </r>
  <r>
    <x v="4"/>
    <s v="0241"/>
    <n v="0"/>
    <n v="0"/>
    <n v="2028"/>
    <n v="1977"/>
    <n v="-409.1"/>
    <n v="0"/>
    <s v="40-R2.5 - Retirement"/>
    <m/>
    <x v="1"/>
    <n v="2052"/>
    <b v="0"/>
  </r>
  <r>
    <x v="4"/>
    <s v="0241"/>
    <n v="0"/>
    <n v="0"/>
    <n v="2028"/>
    <n v="1978"/>
    <n v="-99.76"/>
    <n v="0"/>
    <s v="40-R2.5 - Retirement"/>
    <m/>
    <x v="1"/>
    <n v="2052"/>
    <b v="0"/>
  </r>
  <r>
    <x v="4"/>
    <s v="0241"/>
    <n v="0"/>
    <n v="0"/>
    <n v="2028"/>
    <n v="1980"/>
    <n v="-137.36000000000001"/>
    <n v="0"/>
    <s v="40-R2.5 - Retirement"/>
    <m/>
    <x v="1"/>
    <n v="2052"/>
    <b v="0"/>
  </r>
  <r>
    <x v="4"/>
    <s v="0241"/>
    <n v="0"/>
    <n v="0"/>
    <n v="2028"/>
    <n v="1983"/>
    <n v="-495.21"/>
    <n v="0"/>
    <s v="40-R2.5 - Retirement"/>
    <m/>
    <x v="1"/>
    <n v="2052"/>
    <b v="0"/>
  </r>
  <r>
    <x v="4"/>
    <s v="0241"/>
    <n v="0"/>
    <n v="0"/>
    <n v="2028"/>
    <n v="1984"/>
    <n v="-5516.52"/>
    <n v="0"/>
    <s v="40-R2.5 - Retirement"/>
    <m/>
    <x v="1"/>
    <n v="2052"/>
    <b v="0"/>
  </r>
  <r>
    <x v="4"/>
    <s v="0241"/>
    <n v="0"/>
    <n v="0"/>
    <n v="2028"/>
    <n v="1985"/>
    <n v="-3383.36"/>
    <n v="0"/>
    <s v="40-R2.5 - Retirement"/>
    <m/>
    <x v="1"/>
    <n v="2052"/>
    <b v="0"/>
  </r>
  <r>
    <x v="4"/>
    <s v="0241"/>
    <n v="0"/>
    <n v="0"/>
    <n v="2028"/>
    <n v="1986"/>
    <n v="-6771.5"/>
    <n v="0"/>
    <s v="40-R2.5 - Retirement"/>
    <m/>
    <x v="1"/>
    <n v="2052"/>
    <b v="0"/>
  </r>
  <r>
    <x v="4"/>
    <s v="0241"/>
    <n v="0"/>
    <n v="0"/>
    <n v="2028"/>
    <n v="1987"/>
    <n v="-4496.03"/>
    <n v="0"/>
    <s v="40-R2.5 - Retirement"/>
    <m/>
    <x v="1"/>
    <n v="2052"/>
    <b v="0"/>
  </r>
  <r>
    <x v="4"/>
    <s v="0241"/>
    <n v="0"/>
    <n v="0"/>
    <n v="2028"/>
    <n v="1988"/>
    <n v="-4797.87"/>
    <n v="0"/>
    <s v="40-R2.5 - Retirement"/>
    <m/>
    <x v="1"/>
    <n v="2052"/>
    <b v="0"/>
  </r>
  <r>
    <x v="4"/>
    <s v="0241"/>
    <n v="0"/>
    <n v="0"/>
    <n v="2028"/>
    <n v="1989"/>
    <n v="-3006.48"/>
    <n v="0"/>
    <s v="40-R2.5 - Retirement"/>
    <m/>
    <x v="1"/>
    <n v="2052"/>
    <b v="0"/>
  </r>
  <r>
    <x v="4"/>
    <s v="0241"/>
    <n v="0"/>
    <n v="0"/>
    <n v="2028"/>
    <n v="1990"/>
    <n v="-1027.3"/>
    <n v="0"/>
    <s v="40-R2.5 - Retirement"/>
    <m/>
    <x v="1"/>
    <n v="2052"/>
    <b v="0"/>
  </r>
  <r>
    <x v="4"/>
    <s v="0241"/>
    <n v="0"/>
    <n v="0"/>
    <n v="2028"/>
    <n v="1991"/>
    <n v="-23931.45"/>
    <n v="0"/>
    <s v="40-R2.5 - Retirement"/>
    <m/>
    <x v="1"/>
    <n v="2052"/>
    <b v="0"/>
  </r>
  <r>
    <x v="4"/>
    <s v="0241"/>
    <n v="0"/>
    <n v="0"/>
    <n v="2028"/>
    <n v="1992"/>
    <n v="-2677.57"/>
    <n v="0"/>
    <s v="40-R2.5 - Retirement"/>
    <m/>
    <x v="1"/>
    <n v="2052"/>
    <b v="0"/>
  </r>
  <r>
    <x v="4"/>
    <s v="0241"/>
    <n v="0"/>
    <n v="0"/>
    <n v="2028"/>
    <n v="1993"/>
    <n v="-1797.45"/>
    <n v="0"/>
    <s v="40-R2.5 - Retirement"/>
    <m/>
    <x v="1"/>
    <n v="2052"/>
    <b v="0"/>
  </r>
  <r>
    <x v="4"/>
    <s v="0241"/>
    <n v="0"/>
    <n v="0"/>
    <n v="2028"/>
    <n v="1994"/>
    <n v="-2188.29"/>
    <n v="0"/>
    <s v="40-R2.5 - Retirement"/>
    <m/>
    <x v="1"/>
    <n v="2052"/>
    <b v="0"/>
  </r>
  <r>
    <x v="4"/>
    <s v="0241"/>
    <n v="0"/>
    <n v="0"/>
    <n v="2028"/>
    <n v="1995"/>
    <n v="-8712.1299999999992"/>
    <n v="0"/>
    <s v="40-R2.5 - Retirement"/>
    <m/>
    <x v="1"/>
    <n v="2052"/>
    <b v="0"/>
  </r>
  <r>
    <x v="4"/>
    <s v="0241"/>
    <n v="0"/>
    <n v="0"/>
    <n v="2028"/>
    <n v="1996"/>
    <n v="-8965.09"/>
    <n v="0"/>
    <s v="40-R2.5 - Retirement"/>
    <m/>
    <x v="1"/>
    <n v="2052"/>
    <b v="0"/>
  </r>
  <r>
    <x v="4"/>
    <s v="0241"/>
    <n v="0"/>
    <n v="0"/>
    <n v="2028"/>
    <n v="1997"/>
    <n v="-4712.88"/>
    <n v="0"/>
    <s v="40-R2.5 - Retirement"/>
    <m/>
    <x v="1"/>
    <n v="2052"/>
    <b v="0"/>
  </r>
  <r>
    <x v="4"/>
    <s v="0241"/>
    <n v="0"/>
    <n v="0"/>
    <n v="2028"/>
    <n v="1998"/>
    <n v="-170.64"/>
    <n v="0"/>
    <s v="40-R2.5 - Retirement"/>
    <m/>
    <x v="1"/>
    <n v="2052"/>
    <b v="0"/>
  </r>
  <r>
    <x v="4"/>
    <s v="0241"/>
    <n v="0"/>
    <n v="0"/>
    <n v="2028"/>
    <n v="1999"/>
    <n v="-8593.74"/>
    <n v="0"/>
    <s v="40-R2.5 - Retirement"/>
    <m/>
    <x v="1"/>
    <n v="2052"/>
    <b v="0"/>
  </r>
  <r>
    <x v="4"/>
    <s v="0241"/>
    <n v="0"/>
    <n v="0"/>
    <n v="2028"/>
    <n v="2001"/>
    <n v="-4256.71"/>
    <n v="0"/>
    <s v="40-R2.5 - Retirement"/>
    <m/>
    <x v="1"/>
    <n v="2052"/>
    <b v="0"/>
  </r>
  <r>
    <x v="4"/>
    <s v="0241"/>
    <n v="0"/>
    <n v="0"/>
    <n v="2028"/>
    <n v="2002"/>
    <n v="-9.73"/>
    <n v="0"/>
    <s v="40-R2.5 - Retirement"/>
    <m/>
    <x v="1"/>
    <n v="2052"/>
    <b v="0"/>
  </r>
  <r>
    <x v="4"/>
    <s v="0241"/>
    <n v="0"/>
    <n v="0"/>
    <n v="2028"/>
    <n v="2003"/>
    <n v="-5888.81"/>
    <n v="0"/>
    <s v="40-R2.5 - Retirement"/>
    <m/>
    <x v="1"/>
    <n v="2052"/>
    <b v="0"/>
  </r>
  <r>
    <x v="4"/>
    <s v="0241"/>
    <n v="0"/>
    <n v="0"/>
    <n v="2028"/>
    <n v="2004"/>
    <n v="-6428.69"/>
    <n v="0"/>
    <s v="40-R2.5 - Retirement"/>
    <m/>
    <x v="1"/>
    <n v="2052"/>
    <b v="0"/>
  </r>
  <r>
    <x v="4"/>
    <s v="0241"/>
    <n v="0"/>
    <n v="0"/>
    <n v="2028"/>
    <n v="2005"/>
    <n v="-3427.6"/>
    <n v="0"/>
    <s v="40-R2.5 - Retirement"/>
    <m/>
    <x v="1"/>
    <n v="2052"/>
    <b v="0"/>
  </r>
  <r>
    <x v="4"/>
    <s v="0241"/>
    <n v="0"/>
    <n v="0"/>
    <n v="2028"/>
    <n v="2006"/>
    <n v="-287.76"/>
    <n v="0"/>
    <s v="40-R2.5 - Retirement"/>
    <m/>
    <x v="1"/>
    <n v="2052"/>
    <b v="0"/>
  </r>
  <r>
    <x v="4"/>
    <s v="0241"/>
    <n v="0"/>
    <n v="0"/>
    <n v="2028"/>
    <n v="2007"/>
    <n v="-1766.76"/>
    <n v="0"/>
    <s v="40-R2.5 - Retirement"/>
    <m/>
    <x v="1"/>
    <n v="2052"/>
    <b v="0"/>
  </r>
  <r>
    <x v="4"/>
    <s v="0241"/>
    <n v="0"/>
    <n v="0"/>
    <n v="2028"/>
    <n v="2008"/>
    <n v="-2553.9899999999998"/>
    <n v="0"/>
    <s v="40-R2.5 - Retirement"/>
    <m/>
    <x v="1"/>
    <n v="2052"/>
    <b v="0"/>
  </r>
  <r>
    <x v="4"/>
    <s v="0241"/>
    <n v="0"/>
    <n v="0"/>
    <n v="2028"/>
    <n v="2009"/>
    <n v="-4104.05"/>
    <n v="0"/>
    <s v="40-R2.5 - Retirement"/>
    <m/>
    <x v="1"/>
    <n v="2052"/>
    <b v="0"/>
  </r>
  <r>
    <x v="4"/>
    <s v="0241"/>
    <n v="0"/>
    <n v="0"/>
    <n v="2028"/>
    <n v="2010"/>
    <n v="-6698.7"/>
    <n v="0"/>
    <s v="40-R2.5 - Retirement"/>
    <m/>
    <x v="1"/>
    <n v="2052"/>
    <b v="0"/>
  </r>
  <r>
    <x v="4"/>
    <s v="0241"/>
    <n v="0"/>
    <n v="0"/>
    <n v="2029"/>
    <n v="1955"/>
    <n v="-0.8"/>
    <n v="0"/>
    <s v="40-R2.5 - Retirement"/>
    <m/>
    <x v="1"/>
    <n v="2052"/>
    <b v="0"/>
  </r>
  <r>
    <x v="4"/>
    <s v="0241"/>
    <n v="0"/>
    <n v="0"/>
    <n v="2029"/>
    <n v="1956"/>
    <n v="-0.88"/>
    <n v="0"/>
    <s v="40-R2.5 - Retirement"/>
    <m/>
    <x v="1"/>
    <n v="2052"/>
    <b v="0"/>
  </r>
  <r>
    <x v="4"/>
    <s v="0241"/>
    <n v="0"/>
    <n v="0"/>
    <n v="2029"/>
    <n v="1957"/>
    <n v="-0.42"/>
    <n v="0"/>
    <s v="40-R2.5 - Retirement"/>
    <m/>
    <x v="1"/>
    <n v="2052"/>
    <b v="0"/>
  </r>
  <r>
    <x v="4"/>
    <s v="0241"/>
    <n v="0"/>
    <n v="0"/>
    <n v="2029"/>
    <n v="1960"/>
    <n v="-13.95"/>
    <n v="0"/>
    <s v="40-R2.5 - Retirement"/>
    <m/>
    <x v="1"/>
    <n v="2052"/>
    <b v="0"/>
  </r>
  <r>
    <x v="4"/>
    <s v="0241"/>
    <n v="0"/>
    <n v="0"/>
    <n v="2029"/>
    <n v="1961"/>
    <n v="-26.33"/>
    <n v="0"/>
    <s v="40-R2.5 - Retirement"/>
    <m/>
    <x v="1"/>
    <n v="2052"/>
    <b v="0"/>
  </r>
  <r>
    <x v="4"/>
    <s v="0241"/>
    <n v="0"/>
    <n v="0"/>
    <n v="2029"/>
    <n v="1963"/>
    <n v="-3.16"/>
    <n v="0"/>
    <s v="40-R2.5 - Retirement"/>
    <m/>
    <x v="1"/>
    <n v="2052"/>
    <b v="0"/>
  </r>
  <r>
    <x v="4"/>
    <s v="0241"/>
    <n v="0"/>
    <n v="0"/>
    <n v="2029"/>
    <n v="1964"/>
    <n v="-19.190000000000001"/>
    <n v="0"/>
    <s v="40-R2.5 - Retirement"/>
    <m/>
    <x v="1"/>
    <n v="2052"/>
    <b v="0"/>
  </r>
  <r>
    <x v="4"/>
    <s v="0241"/>
    <n v="0"/>
    <n v="0"/>
    <n v="2029"/>
    <n v="1965"/>
    <n v="-101.16"/>
    <n v="0"/>
    <s v="40-R2.5 - Retirement"/>
    <m/>
    <x v="1"/>
    <n v="2052"/>
    <b v="0"/>
  </r>
  <r>
    <x v="4"/>
    <s v="0241"/>
    <n v="0"/>
    <n v="0"/>
    <n v="2029"/>
    <n v="1966"/>
    <n v="-116.42"/>
    <n v="0"/>
    <s v="40-R2.5 - Retirement"/>
    <m/>
    <x v="1"/>
    <n v="2052"/>
    <b v="0"/>
  </r>
  <r>
    <x v="4"/>
    <s v="0241"/>
    <n v="0"/>
    <n v="0"/>
    <n v="2029"/>
    <n v="1967"/>
    <n v="-157.83000000000001"/>
    <n v="0"/>
    <s v="40-R2.5 - Retirement"/>
    <m/>
    <x v="1"/>
    <n v="2052"/>
    <b v="0"/>
  </r>
  <r>
    <x v="4"/>
    <s v="0241"/>
    <n v="0"/>
    <n v="0"/>
    <n v="2029"/>
    <n v="1968"/>
    <n v="-28.14"/>
    <n v="0"/>
    <s v="40-R2.5 - Retirement"/>
    <m/>
    <x v="1"/>
    <n v="2052"/>
    <b v="0"/>
  </r>
  <r>
    <x v="4"/>
    <s v="0241"/>
    <n v="0"/>
    <n v="0"/>
    <n v="2029"/>
    <n v="1969"/>
    <n v="-12.93"/>
    <n v="0"/>
    <s v="40-R2.5 - Retirement"/>
    <m/>
    <x v="1"/>
    <n v="2052"/>
    <b v="0"/>
  </r>
  <r>
    <x v="4"/>
    <s v="0241"/>
    <n v="0"/>
    <n v="0"/>
    <n v="2029"/>
    <n v="1970"/>
    <n v="-69.02"/>
    <n v="0"/>
    <s v="40-R2.5 - Retirement"/>
    <m/>
    <x v="1"/>
    <n v="2052"/>
    <b v="0"/>
  </r>
  <r>
    <x v="4"/>
    <s v="0241"/>
    <n v="0"/>
    <n v="0"/>
    <n v="2029"/>
    <n v="1971"/>
    <n v="-91.93"/>
    <n v="0"/>
    <s v="40-R2.5 - Retirement"/>
    <m/>
    <x v="1"/>
    <n v="2052"/>
    <b v="0"/>
  </r>
  <r>
    <x v="4"/>
    <s v="0241"/>
    <n v="0"/>
    <n v="0"/>
    <n v="2029"/>
    <n v="1972"/>
    <n v="-46.98"/>
    <n v="0"/>
    <s v="40-R2.5 - Retirement"/>
    <m/>
    <x v="1"/>
    <n v="2052"/>
    <b v="0"/>
  </r>
  <r>
    <x v="4"/>
    <s v="0241"/>
    <n v="0"/>
    <n v="0"/>
    <n v="2029"/>
    <n v="1973"/>
    <n v="-29.33"/>
    <n v="0"/>
    <s v="40-R2.5 - Retirement"/>
    <m/>
    <x v="1"/>
    <n v="2052"/>
    <b v="0"/>
  </r>
  <r>
    <x v="4"/>
    <s v="0241"/>
    <n v="0"/>
    <n v="0"/>
    <n v="2029"/>
    <n v="1974"/>
    <n v="-38.270000000000003"/>
    <n v="0"/>
    <s v="40-R2.5 - Retirement"/>
    <m/>
    <x v="1"/>
    <n v="2052"/>
    <b v="0"/>
  </r>
  <r>
    <x v="4"/>
    <s v="0241"/>
    <n v="0"/>
    <n v="0"/>
    <n v="2029"/>
    <n v="1976"/>
    <n v="-800.5"/>
    <n v="0"/>
    <s v="40-R2.5 - Retirement"/>
    <m/>
    <x v="1"/>
    <n v="2052"/>
    <b v="0"/>
  </r>
  <r>
    <x v="4"/>
    <s v="0241"/>
    <n v="0"/>
    <n v="0"/>
    <n v="2029"/>
    <n v="1977"/>
    <n v="-379.9"/>
    <n v="0"/>
    <s v="40-R2.5 - Retirement"/>
    <m/>
    <x v="1"/>
    <n v="2052"/>
    <b v="0"/>
  </r>
  <r>
    <x v="4"/>
    <s v="0241"/>
    <n v="0"/>
    <n v="0"/>
    <n v="2029"/>
    <n v="1978"/>
    <n v="-93.55"/>
    <n v="0"/>
    <s v="40-R2.5 - Retirement"/>
    <m/>
    <x v="1"/>
    <n v="2052"/>
    <b v="0"/>
  </r>
  <r>
    <x v="4"/>
    <s v="0241"/>
    <n v="0"/>
    <n v="0"/>
    <n v="2029"/>
    <n v="1980"/>
    <n v="-131.44"/>
    <n v="0"/>
    <s v="40-R2.5 - Retirement"/>
    <m/>
    <x v="1"/>
    <n v="2052"/>
    <b v="0"/>
  </r>
  <r>
    <x v="4"/>
    <s v="0241"/>
    <n v="0"/>
    <n v="0"/>
    <n v="2029"/>
    <n v="1983"/>
    <n v="-488.39"/>
    <n v="0"/>
    <s v="40-R2.5 - Retirement"/>
    <m/>
    <x v="1"/>
    <n v="2052"/>
    <b v="0"/>
  </r>
  <r>
    <x v="4"/>
    <s v="0241"/>
    <n v="0"/>
    <n v="0"/>
    <n v="2029"/>
    <n v="1984"/>
    <n v="-5493.12"/>
    <n v="0"/>
    <s v="40-R2.5 - Retirement"/>
    <m/>
    <x v="1"/>
    <n v="2052"/>
    <b v="0"/>
  </r>
  <r>
    <x v="4"/>
    <s v="0241"/>
    <n v="0"/>
    <n v="0"/>
    <n v="2029"/>
    <n v="1985"/>
    <n v="-3399.46"/>
    <n v="0"/>
    <s v="40-R2.5 - Retirement"/>
    <m/>
    <x v="1"/>
    <n v="2052"/>
    <b v="0"/>
  </r>
  <r>
    <x v="4"/>
    <s v="0241"/>
    <n v="0"/>
    <n v="0"/>
    <n v="2029"/>
    <n v="1986"/>
    <n v="-6862.37"/>
    <n v="0"/>
    <s v="40-R2.5 - Retirement"/>
    <m/>
    <x v="1"/>
    <n v="2052"/>
    <b v="0"/>
  </r>
  <r>
    <x v="4"/>
    <s v="0241"/>
    <n v="0"/>
    <n v="0"/>
    <n v="2029"/>
    <n v="1987"/>
    <n v="-4592.24"/>
    <n v="0"/>
    <s v="40-R2.5 - Retirement"/>
    <m/>
    <x v="1"/>
    <n v="2052"/>
    <b v="0"/>
  </r>
  <r>
    <x v="4"/>
    <s v="0241"/>
    <n v="0"/>
    <n v="0"/>
    <n v="2029"/>
    <n v="1988"/>
    <n v="-4936.41"/>
    <n v="0"/>
    <s v="40-R2.5 - Retirement"/>
    <m/>
    <x v="1"/>
    <n v="2052"/>
    <b v="0"/>
  </r>
  <r>
    <x v="4"/>
    <s v="0241"/>
    <n v="0"/>
    <n v="0"/>
    <n v="2029"/>
    <n v="1989"/>
    <n v="-3113.47"/>
    <n v="0"/>
    <s v="40-R2.5 - Retirement"/>
    <m/>
    <x v="1"/>
    <n v="2052"/>
    <b v="0"/>
  </r>
  <r>
    <x v="4"/>
    <s v="0241"/>
    <n v="0"/>
    <n v="0"/>
    <n v="2029"/>
    <n v="1990"/>
    <n v="-1070.1300000000001"/>
    <n v="0"/>
    <s v="40-R2.5 - Retirement"/>
    <m/>
    <x v="1"/>
    <n v="2052"/>
    <b v="0"/>
  </r>
  <r>
    <x v="4"/>
    <s v="0241"/>
    <n v="0"/>
    <n v="0"/>
    <n v="2029"/>
    <n v="1991"/>
    <n v="-25057.1"/>
    <n v="0"/>
    <s v="40-R2.5 - Retirement"/>
    <m/>
    <x v="1"/>
    <n v="2052"/>
    <b v="0"/>
  </r>
  <r>
    <x v="4"/>
    <s v="0241"/>
    <n v="0"/>
    <n v="0"/>
    <n v="2029"/>
    <n v="1992"/>
    <n v="-2816.09"/>
    <n v="0"/>
    <s v="40-R2.5 - Retirement"/>
    <m/>
    <x v="1"/>
    <n v="2052"/>
    <b v="0"/>
  </r>
  <r>
    <x v="4"/>
    <s v="0241"/>
    <n v="0"/>
    <n v="0"/>
    <n v="2029"/>
    <n v="1993"/>
    <n v="-1897.66"/>
    <n v="0"/>
    <s v="40-R2.5 - Retirement"/>
    <m/>
    <x v="1"/>
    <n v="2052"/>
    <b v="0"/>
  </r>
  <r>
    <x v="4"/>
    <s v="0241"/>
    <n v="0"/>
    <n v="0"/>
    <n v="2029"/>
    <n v="1994"/>
    <n v="-2317.7800000000002"/>
    <n v="0"/>
    <s v="40-R2.5 - Retirement"/>
    <m/>
    <x v="1"/>
    <n v="2052"/>
    <b v="0"/>
  </r>
  <r>
    <x v="4"/>
    <s v="0241"/>
    <n v="0"/>
    <n v="0"/>
    <n v="2029"/>
    <n v="1995"/>
    <n v="-9252.65"/>
    <n v="0"/>
    <s v="40-R2.5 - Retirement"/>
    <m/>
    <x v="1"/>
    <n v="2052"/>
    <b v="0"/>
  </r>
  <r>
    <x v="4"/>
    <s v="0241"/>
    <n v="0"/>
    <n v="0"/>
    <n v="2029"/>
    <n v="1996"/>
    <n v="-9542.73"/>
    <n v="0"/>
    <s v="40-R2.5 - Retirement"/>
    <m/>
    <x v="1"/>
    <n v="2052"/>
    <b v="0"/>
  </r>
  <r>
    <x v="4"/>
    <s v="0241"/>
    <n v="0"/>
    <n v="0"/>
    <n v="2029"/>
    <n v="1997"/>
    <n v="-5026.1000000000004"/>
    <n v="0"/>
    <s v="40-R2.5 - Retirement"/>
    <m/>
    <x v="1"/>
    <n v="2052"/>
    <b v="0"/>
  </r>
  <r>
    <x v="4"/>
    <s v="0241"/>
    <n v="0"/>
    <n v="0"/>
    <n v="2029"/>
    <n v="1998"/>
    <n v="-182.26"/>
    <n v="0"/>
    <s v="40-R2.5 - Retirement"/>
    <m/>
    <x v="1"/>
    <n v="2052"/>
    <b v="0"/>
  </r>
  <r>
    <x v="4"/>
    <s v="0241"/>
    <n v="0"/>
    <n v="0"/>
    <n v="2029"/>
    <n v="1999"/>
    <n v="-9192.2099999999991"/>
    <n v="0"/>
    <s v="40-R2.5 - Retirement"/>
    <m/>
    <x v="1"/>
    <n v="2052"/>
    <b v="0"/>
  </r>
  <r>
    <x v="4"/>
    <s v="0241"/>
    <n v="0"/>
    <n v="0"/>
    <n v="2029"/>
    <n v="2001"/>
    <n v="-4564.1400000000003"/>
    <n v="0"/>
    <s v="40-R2.5 - Retirement"/>
    <m/>
    <x v="1"/>
    <n v="2052"/>
    <b v="0"/>
  </r>
  <r>
    <x v="4"/>
    <s v="0241"/>
    <n v="0"/>
    <n v="0"/>
    <n v="2029"/>
    <n v="2002"/>
    <n v="-10.44"/>
    <n v="0"/>
    <s v="40-R2.5 - Retirement"/>
    <m/>
    <x v="1"/>
    <n v="2052"/>
    <b v="0"/>
  </r>
  <r>
    <x v="4"/>
    <s v="0241"/>
    <n v="0"/>
    <n v="0"/>
    <n v="2029"/>
    <n v="2003"/>
    <n v="-6328.55"/>
    <n v="0"/>
    <s v="40-R2.5 - Retirement"/>
    <m/>
    <x v="1"/>
    <n v="2052"/>
    <b v="0"/>
  </r>
  <r>
    <x v="4"/>
    <s v="0241"/>
    <n v="0"/>
    <n v="0"/>
    <n v="2029"/>
    <n v="2004"/>
    <n v="-6916.79"/>
    <n v="0"/>
    <s v="40-R2.5 - Retirement"/>
    <m/>
    <x v="1"/>
    <n v="2052"/>
    <b v="0"/>
  </r>
  <r>
    <x v="4"/>
    <s v="0241"/>
    <n v="0"/>
    <n v="0"/>
    <n v="2029"/>
    <n v="2005"/>
    <n v="-3692.58"/>
    <n v="0"/>
    <s v="40-R2.5 - Retirement"/>
    <m/>
    <x v="1"/>
    <n v="2052"/>
    <b v="0"/>
  </r>
  <r>
    <x v="4"/>
    <s v="0241"/>
    <n v="0"/>
    <n v="0"/>
    <n v="2029"/>
    <n v="2006"/>
    <n v="-310.41000000000003"/>
    <n v="0"/>
    <s v="40-R2.5 - Retirement"/>
    <m/>
    <x v="1"/>
    <n v="2052"/>
    <b v="0"/>
  </r>
  <r>
    <x v="4"/>
    <s v="0241"/>
    <n v="0"/>
    <n v="0"/>
    <n v="2029"/>
    <n v="2007"/>
    <n v="-1908.49"/>
    <n v="0"/>
    <s v="40-R2.5 - Retirement"/>
    <m/>
    <x v="1"/>
    <n v="2052"/>
    <b v="0"/>
  </r>
  <r>
    <x v="4"/>
    <s v="0241"/>
    <n v="0"/>
    <n v="0"/>
    <n v="2029"/>
    <n v="2008"/>
    <n v="-2762.74"/>
    <n v="0"/>
    <s v="40-R2.5 - Retirement"/>
    <m/>
    <x v="1"/>
    <n v="2052"/>
    <b v="0"/>
  </r>
  <r>
    <x v="4"/>
    <s v="0241"/>
    <n v="0"/>
    <n v="0"/>
    <n v="2029"/>
    <n v="2009"/>
    <n v="-4446.28"/>
    <n v="0"/>
    <s v="40-R2.5 - Retirement"/>
    <m/>
    <x v="1"/>
    <n v="2052"/>
    <b v="0"/>
  </r>
  <r>
    <x v="4"/>
    <s v="0241"/>
    <n v="0"/>
    <n v="0"/>
    <n v="2029"/>
    <n v="2010"/>
    <n v="-7268.15"/>
    <n v="0"/>
    <s v="40-R2.5 - Retirement"/>
    <m/>
    <x v="1"/>
    <n v="2052"/>
    <b v="0"/>
  </r>
  <r>
    <x v="4"/>
    <s v="0241"/>
    <n v="0"/>
    <n v="0"/>
    <n v="2030"/>
    <n v="1956"/>
    <n v="-0.1"/>
    <n v="0"/>
    <s v="40-R2.5 - Retirement"/>
    <m/>
    <x v="1"/>
    <n v="2052"/>
    <b v="0"/>
  </r>
  <r>
    <x v="4"/>
    <s v="0241"/>
    <n v="0"/>
    <n v="0"/>
    <n v="2030"/>
    <n v="1957"/>
    <n v="-0.14000000000000001"/>
    <n v="0"/>
    <s v="40-R2.5 - Retirement"/>
    <m/>
    <x v="1"/>
    <n v="2052"/>
    <b v="0"/>
  </r>
  <r>
    <x v="4"/>
    <s v="0241"/>
    <n v="0"/>
    <n v="0"/>
    <n v="2030"/>
    <n v="1960"/>
    <n v="-9.66"/>
    <n v="0"/>
    <s v="40-R2.5 - Retirement"/>
    <m/>
    <x v="1"/>
    <n v="2052"/>
    <b v="0"/>
  </r>
  <r>
    <x v="4"/>
    <s v="0241"/>
    <n v="0"/>
    <n v="0"/>
    <n v="2030"/>
    <n v="1961"/>
    <n v="-19.61"/>
    <n v="0"/>
    <s v="40-R2.5 - Retirement"/>
    <m/>
    <x v="1"/>
    <n v="2052"/>
    <b v="0"/>
  </r>
  <r>
    <x v="4"/>
    <s v="0241"/>
    <n v="0"/>
    <n v="0"/>
    <n v="2030"/>
    <n v="1963"/>
    <n v="-2.4900000000000002"/>
    <n v="0"/>
    <s v="40-R2.5 - Retirement"/>
    <m/>
    <x v="1"/>
    <n v="2052"/>
    <b v="0"/>
  </r>
  <r>
    <x v="4"/>
    <s v="0241"/>
    <n v="0"/>
    <n v="0"/>
    <n v="2030"/>
    <n v="1964"/>
    <n v="-15.26"/>
    <n v="0"/>
    <s v="40-R2.5 - Retirement"/>
    <m/>
    <x v="1"/>
    <n v="2052"/>
    <b v="0"/>
  </r>
  <r>
    <x v="4"/>
    <s v="0241"/>
    <n v="0"/>
    <n v="0"/>
    <n v="2030"/>
    <n v="1965"/>
    <n v="-81.31"/>
    <n v="0"/>
    <s v="40-R2.5 - Retirement"/>
    <m/>
    <x v="1"/>
    <n v="2052"/>
    <b v="0"/>
  </r>
  <r>
    <x v="4"/>
    <s v="0241"/>
    <n v="0"/>
    <n v="0"/>
    <n v="2030"/>
    <n v="1966"/>
    <n v="-94.86"/>
    <n v="0"/>
    <s v="40-R2.5 - Retirement"/>
    <m/>
    <x v="1"/>
    <n v="2052"/>
    <b v="0"/>
  </r>
  <r>
    <x v="4"/>
    <s v="0241"/>
    <n v="0"/>
    <n v="0"/>
    <n v="2030"/>
    <n v="1967"/>
    <n v="-130.47999999999999"/>
    <n v="0"/>
    <s v="40-R2.5 - Retirement"/>
    <m/>
    <x v="1"/>
    <n v="2052"/>
    <b v="0"/>
  </r>
  <r>
    <x v="4"/>
    <s v="0241"/>
    <n v="0"/>
    <n v="0"/>
    <n v="2030"/>
    <n v="1968"/>
    <n v="-23.61"/>
    <n v="0"/>
    <s v="40-R2.5 - Retirement"/>
    <m/>
    <x v="1"/>
    <n v="2052"/>
    <b v="0"/>
  </r>
  <r>
    <x v="4"/>
    <s v="0241"/>
    <n v="0"/>
    <n v="0"/>
    <n v="2030"/>
    <n v="1969"/>
    <n v="-11"/>
    <n v="0"/>
    <s v="40-R2.5 - Retirement"/>
    <m/>
    <x v="1"/>
    <n v="2052"/>
    <b v="0"/>
  </r>
  <r>
    <x v="4"/>
    <s v="0241"/>
    <n v="0"/>
    <n v="0"/>
    <n v="2030"/>
    <n v="1970"/>
    <n v="-59.47"/>
    <n v="0"/>
    <s v="40-R2.5 - Retirement"/>
    <m/>
    <x v="1"/>
    <n v="2052"/>
    <b v="0"/>
  </r>
  <r>
    <x v="4"/>
    <s v="0241"/>
    <n v="0"/>
    <n v="0"/>
    <n v="2030"/>
    <n v="1971"/>
    <n v="-80.11"/>
    <n v="0"/>
    <s v="40-R2.5 - Retirement"/>
    <m/>
    <x v="1"/>
    <n v="2052"/>
    <b v="0"/>
  </r>
  <r>
    <x v="4"/>
    <s v="0241"/>
    <n v="0"/>
    <n v="0"/>
    <n v="2030"/>
    <n v="1972"/>
    <n v="-41.36"/>
    <n v="0"/>
    <s v="40-R2.5 - Retirement"/>
    <m/>
    <x v="1"/>
    <n v="2052"/>
    <b v="0"/>
  </r>
  <r>
    <x v="4"/>
    <s v="0241"/>
    <n v="0"/>
    <n v="0"/>
    <n v="2030"/>
    <n v="1973"/>
    <n v="-26.05"/>
    <n v="0"/>
    <s v="40-R2.5 - Retirement"/>
    <m/>
    <x v="1"/>
    <n v="2052"/>
    <b v="0"/>
  </r>
  <r>
    <x v="4"/>
    <s v="0241"/>
    <n v="0"/>
    <n v="0"/>
    <n v="2030"/>
    <n v="1974"/>
    <n v="-34.29"/>
    <n v="0"/>
    <s v="40-R2.5 - Retirement"/>
    <m/>
    <x v="1"/>
    <n v="2052"/>
    <b v="0"/>
  </r>
  <r>
    <x v="4"/>
    <s v="0241"/>
    <n v="0"/>
    <n v="0"/>
    <n v="2030"/>
    <n v="1976"/>
    <n v="-729.8"/>
    <n v="0"/>
    <s v="40-R2.5 - Retirement"/>
    <m/>
    <x v="1"/>
    <n v="2052"/>
    <b v="0"/>
  </r>
  <r>
    <x v="4"/>
    <s v="0241"/>
    <n v="0"/>
    <n v="0"/>
    <n v="2030"/>
    <n v="1977"/>
    <n v="-349.39"/>
    <n v="0"/>
    <s v="40-R2.5 - Retirement"/>
    <m/>
    <x v="1"/>
    <n v="2052"/>
    <b v="0"/>
  </r>
  <r>
    <x v="4"/>
    <s v="0241"/>
    <n v="0"/>
    <n v="0"/>
    <n v="2030"/>
    <n v="1978"/>
    <n v="-86.87"/>
    <n v="0"/>
    <s v="40-R2.5 - Retirement"/>
    <m/>
    <x v="1"/>
    <n v="2052"/>
    <b v="0"/>
  </r>
  <r>
    <x v="4"/>
    <s v="0241"/>
    <n v="0"/>
    <n v="0"/>
    <n v="2030"/>
    <n v="1980"/>
    <n v="-124.49"/>
    <n v="0"/>
    <s v="40-R2.5 - Retirement"/>
    <m/>
    <x v="1"/>
    <n v="2052"/>
    <b v="0"/>
  </r>
  <r>
    <x v="4"/>
    <s v="0241"/>
    <n v="0"/>
    <n v="0"/>
    <n v="2030"/>
    <n v="1983"/>
    <n v="-476.97"/>
    <n v="0"/>
    <s v="40-R2.5 - Retirement"/>
    <m/>
    <x v="1"/>
    <n v="2052"/>
    <b v="0"/>
  </r>
  <r>
    <x v="4"/>
    <s v="0241"/>
    <n v="0"/>
    <n v="0"/>
    <n v="2030"/>
    <n v="1984"/>
    <n v="-5417.56"/>
    <n v="0"/>
    <s v="40-R2.5 - Retirement"/>
    <m/>
    <x v="1"/>
    <n v="2052"/>
    <b v="0"/>
  </r>
  <r>
    <x v="4"/>
    <s v="0241"/>
    <n v="0"/>
    <n v="0"/>
    <n v="2030"/>
    <n v="1985"/>
    <n v="-3385.05"/>
    <n v="0"/>
    <s v="40-R2.5 - Retirement"/>
    <m/>
    <x v="1"/>
    <n v="2052"/>
    <b v="0"/>
  </r>
  <r>
    <x v="4"/>
    <s v="0241"/>
    <n v="0"/>
    <n v="0"/>
    <n v="2030"/>
    <n v="1986"/>
    <n v="-6895.03"/>
    <n v="0"/>
    <s v="40-R2.5 - Retirement"/>
    <m/>
    <x v="1"/>
    <n v="2052"/>
    <b v="0"/>
  </r>
  <r>
    <x v="4"/>
    <s v="0241"/>
    <n v="0"/>
    <n v="0"/>
    <n v="2030"/>
    <n v="1987"/>
    <n v="-4653.8599999999997"/>
    <n v="0"/>
    <s v="40-R2.5 - Retirement"/>
    <m/>
    <x v="1"/>
    <n v="2052"/>
    <b v="0"/>
  </r>
  <r>
    <x v="4"/>
    <s v="0241"/>
    <n v="0"/>
    <n v="0"/>
    <n v="2030"/>
    <n v="1988"/>
    <n v="-5042.04"/>
    <n v="0"/>
    <s v="40-R2.5 - Retirement"/>
    <m/>
    <x v="1"/>
    <n v="2052"/>
    <b v="0"/>
  </r>
  <r>
    <x v="4"/>
    <s v="0241"/>
    <n v="0"/>
    <n v="0"/>
    <n v="2030"/>
    <n v="1989"/>
    <n v="-3203.37"/>
    <n v="0"/>
    <s v="40-R2.5 - Retirement"/>
    <m/>
    <x v="1"/>
    <n v="2052"/>
    <b v="0"/>
  </r>
  <r>
    <x v="4"/>
    <s v="0241"/>
    <n v="0"/>
    <n v="0"/>
    <n v="2030"/>
    <n v="1990"/>
    <n v="-1108.22"/>
    <n v="0"/>
    <s v="40-R2.5 - Retirement"/>
    <m/>
    <x v="1"/>
    <n v="2052"/>
    <b v="0"/>
  </r>
  <r>
    <x v="4"/>
    <s v="0241"/>
    <n v="0"/>
    <n v="0"/>
    <n v="2030"/>
    <n v="1991"/>
    <n v="-26101.84"/>
    <n v="0"/>
    <s v="40-R2.5 - Retirement"/>
    <m/>
    <x v="1"/>
    <n v="2052"/>
    <b v="0"/>
  </r>
  <r>
    <x v="4"/>
    <s v="0241"/>
    <n v="0"/>
    <n v="0"/>
    <n v="2030"/>
    <n v="1992"/>
    <n v="-2948.55"/>
    <n v="0"/>
    <s v="40-R2.5 - Retirement"/>
    <m/>
    <x v="1"/>
    <n v="2052"/>
    <b v="0"/>
  </r>
  <r>
    <x v="4"/>
    <s v="0241"/>
    <n v="0"/>
    <n v="0"/>
    <n v="2030"/>
    <n v="1993"/>
    <n v="-1995.83"/>
    <n v="0"/>
    <s v="40-R2.5 - Retirement"/>
    <m/>
    <x v="1"/>
    <n v="2052"/>
    <b v="0"/>
  </r>
  <r>
    <x v="4"/>
    <s v="0241"/>
    <n v="0"/>
    <n v="0"/>
    <n v="2030"/>
    <n v="1994"/>
    <n v="-2446.9899999999998"/>
    <n v="0"/>
    <s v="40-R2.5 - Retirement"/>
    <m/>
    <x v="1"/>
    <n v="2052"/>
    <b v="0"/>
  </r>
  <r>
    <x v="4"/>
    <s v="0241"/>
    <n v="0"/>
    <n v="0"/>
    <n v="2030"/>
    <n v="1995"/>
    <n v="-9800.16"/>
    <n v="0"/>
    <s v="40-R2.5 - Retirement"/>
    <m/>
    <x v="1"/>
    <n v="2052"/>
    <b v="0"/>
  </r>
  <r>
    <x v="4"/>
    <s v="0241"/>
    <n v="0"/>
    <n v="0"/>
    <n v="2030"/>
    <n v="1996"/>
    <n v="-10134.780000000001"/>
    <n v="0"/>
    <s v="40-R2.5 - Retirement"/>
    <m/>
    <x v="1"/>
    <n v="2052"/>
    <b v="0"/>
  </r>
  <r>
    <x v="4"/>
    <s v="0241"/>
    <n v="0"/>
    <n v="0"/>
    <n v="2030"/>
    <n v="1997"/>
    <n v="-5349.94"/>
    <n v="0"/>
    <s v="40-R2.5 - Retirement"/>
    <m/>
    <x v="1"/>
    <n v="2052"/>
    <b v="0"/>
  </r>
  <r>
    <x v="4"/>
    <s v="0241"/>
    <n v="0"/>
    <n v="0"/>
    <n v="2030"/>
    <n v="1998"/>
    <n v="-194.38"/>
    <n v="0"/>
    <s v="40-R2.5 - Retirement"/>
    <m/>
    <x v="1"/>
    <n v="2052"/>
    <b v="0"/>
  </r>
  <r>
    <x v="4"/>
    <s v="0241"/>
    <n v="0"/>
    <n v="0"/>
    <n v="2030"/>
    <n v="1999"/>
    <n v="-9818.58"/>
    <n v="0"/>
    <s v="40-R2.5 - Retirement"/>
    <m/>
    <x v="1"/>
    <n v="2052"/>
    <b v="0"/>
  </r>
  <r>
    <x v="4"/>
    <s v="0241"/>
    <n v="0"/>
    <n v="0"/>
    <n v="2030"/>
    <n v="2001"/>
    <n v="-4887.92"/>
    <n v="0"/>
    <s v="40-R2.5 - Retirement"/>
    <m/>
    <x v="1"/>
    <n v="2052"/>
    <b v="0"/>
  </r>
  <r>
    <x v="4"/>
    <s v="0241"/>
    <n v="0"/>
    <n v="0"/>
    <n v="2030"/>
    <n v="2002"/>
    <n v="-11.2"/>
    <n v="0"/>
    <s v="40-R2.5 - Retirement"/>
    <m/>
    <x v="1"/>
    <n v="2052"/>
    <b v="0"/>
  </r>
  <r>
    <x v="4"/>
    <s v="0241"/>
    <n v="0"/>
    <n v="0"/>
    <n v="2030"/>
    <n v="2003"/>
    <n v="-6793.11"/>
    <n v="0"/>
    <s v="40-R2.5 - Retirement"/>
    <m/>
    <x v="1"/>
    <n v="2052"/>
    <b v="0"/>
  </r>
  <r>
    <x v="4"/>
    <s v="0241"/>
    <n v="0"/>
    <n v="0"/>
    <n v="2030"/>
    <n v="2004"/>
    <n v="-7433.28"/>
    <n v="0"/>
    <s v="40-R2.5 - Retirement"/>
    <m/>
    <x v="1"/>
    <n v="2052"/>
    <b v="0"/>
  </r>
  <r>
    <x v="4"/>
    <s v="0241"/>
    <n v="0"/>
    <n v="0"/>
    <n v="2030"/>
    <n v="2005"/>
    <n v="-3972.94"/>
    <n v="0"/>
    <s v="40-R2.5 - Retirement"/>
    <m/>
    <x v="1"/>
    <n v="2052"/>
    <b v="0"/>
  </r>
  <r>
    <x v="4"/>
    <s v="0241"/>
    <n v="0"/>
    <n v="0"/>
    <n v="2030"/>
    <n v="2006"/>
    <n v="-334.4"/>
    <n v="0"/>
    <s v="40-R2.5 - Retirement"/>
    <m/>
    <x v="1"/>
    <n v="2052"/>
    <b v="0"/>
  </r>
  <r>
    <x v="4"/>
    <s v="0241"/>
    <n v="0"/>
    <n v="0"/>
    <n v="2030"/>
    <n v="2007"/>
    <n v="-2058.65"/>
    <n v="0"/>
    <s v="40-R2.5 - Retirement"/>
    <m/>
    <x v="1"/>
    <n v="2052"/>
    <b v="0"/>
  </r>
  <r>
    <x v="4"/>
    <s v="0241"/>
    <n v="0"/>
    <n v="0"/>
    <n v="2030"/>
    <n v="2008"/>
    <n v="-2984.37"/>
    <n v="0"/>
    <s v="40-R2.5 - Retirement"/>
    <m/>
    <x v="1"/>
    <n v="2052"/>
    <b v="0"/>
  </r>
  <r>
    <x v="4"/>
    <s v="0241"/>
    <n v="0"/>
    <n v="0"/>
    <n v="2030"/>
    <n v="2009"/>
    <n v="-4809.7"/>
    <n v="0"/>
    <s v="40-R2.5 - Retirement"/>
    <m/>
    <x v="1"/>
    <n v="2052"/>
    <b v="0"/>
  </r>
  <r>
    <x v="4"/>
    <s v="0241"/>
    <n v="0"/>
    <n v="0"/>
    <n v="2030"/>
    <n v="2010"/>
    <n v="-7874.23"/>
    <n v="0"/>
    <s v="40-R2.5 - Retirement"/>
    <m/>
    <x v="1"/>
    <n v="2052"/>
    <b v="0"/>
  </r>
  <r>
    <x v="4"/>
    <s v="0241"/>
    <n v="0"/>
    <n v="0"/>
    <n v="2031"/>
    <n v="1957"/>
    <n v="-0.02"/>
    <n v="0"/>
    <s v="40-R2.5 - Retirement"/>
    <m/>
    <x v="1"/>
    <n v="2052"/>
    <b v="0"/>
  </r>
  <r>
    <x v="4"/>
    <s v="0241"/>
    <n v="0"/>
    <n v="0"/>
    <n v="2031"/>
    <n v="1960"/>
    <n v="-5.98"/>
    <n v="0"/>
    <s v="40-R2.5 - Retirement"/>
    <m/>
    <x v="1"/>
    <n v="2052"/>
    <b v="0"/>
  </r>
  <r>
    <x v="4"/>
    <s v="0241"/>
    <n v="0"/>
    <n v="0"/>
    <n v="2031"/>
    <n v="1961"/>
    <n v="-13.58"/>
    <n v="0"/>
    <s v="40-R2.5 - Retirement"/>
    <m/>
    <x v="1"/>
    <n v="2052"/>
    <b v="0"/>
  </r>
  <r>
    <x v="4"/>
    <s v="0241"/>
    <n v="0"/>
    <n v="0"/>
    <n v="2031"/>
    <n v="1963"/>
    <n v="-1.94"/>
    <n v="0"/>
    <s v="40-R2.5 - Retirement"/>
    <m/>
    <x v="1"/>
    <n v="2052"/>
    <b v="0"/>
  </r>
  <r>
    <x v="4"/>
    <s v="0241"/>
    <n v="0"/>
    <n v="0"/>
    <n v="2031"/>
    <n v="1964"/>
    <n v="-12.05"/>
    <n v="0"/>
    <s v="40-R2.5 - Retirement"/>
    <m/>
    <x v="1"/>
    <n v="2052"/>
    <b v="0"/>
  </r>
  <r>
    <x v="4"/>
    <s v="0241"/>
    <n v="0"/>
    <n v="0"/>
    <n v="2031"/>
    <n v="1965"/>
    <n v="-64.680000000000007"/>
    <n v="0"/>
    <s v="40-R2.5 - Retirement"/>
    <m/>
    <x v="1"/>
    <n v="2052"/>
    <b v="0"/>
  </r>
  <r>
    <x v="4"/>
    <s v="0241"/>
    <n v="0"/>
    <n v="0"/>
    <n v="2031"/>
    <n v="1966"/>
    <n v="-76.239999999999995"/>
    <n v="0"/>
    <s v="40-R2.5 - Retirement"/>
    <m/>
    <x v="1"/>
    <n v="2052"/>
    <b v="0"/>
  </r>
  <r>
    <x v="4"/>
    <s v="0241"/>
    <n v="0"/>
    <n v="0"/>
    <n v="2031"/>
    <n v="1967"/>
    <n v="-106.32"/>
    <n v="0"/>
    <s v="40-R2.5 - Retirement"/>
    <m/>
    <x v="1"/>
    <n v="2052"/>
    <b v="0"/>
  </r>
  <r>
    <x v="4"/>
    <s v="0241"/>
    <n v="0"/>
    <n v="0"/>
    <n v="2031"/>
    <n v="1968"/>
    <n v="-19.52"/>
    <n v="0"/>
    <s v="40-R2.5 - Retirement"/>
    <m/>
    <x v="1"/>
    <n v="2052"/>
    <b v="0"/>
  </r>
  <r>
    <x v="4"/>
    <s v="0241"/>
    <n v="0"/>
    <n v="0"/>
    <n v="2031"/>
    <n v="1969"/>
    <n v="-9.23"/>
    <n v="0"/>
    <s v="40-R2.5 - Retirement"/>
    <m/>
    <x v="1"/>
    <n v="2052"/>
    <b v="0"/>
  </r>
  <r>
    <x v="4"/>
    <s v="0241"/>
    <n v="0"/>
    <n v="0"/>
    <n v="2031"/>
    <n v="1970"/>
    <n v="-50.6"/>
    <n v="0"/>
    <s v="40-R2.5 - Retirement"/>
    <m/>
    <x v="1"/>
    <n v="2052"/>
    <b v="0"/>
  </r>
  <r>
    <x v="4"/>
    <s v="0241"/>
    <n v="0"/>
    <n v="0"/>
    <n v="2031"/>
    <n v="1971"/>
    <n v="-69.03"/>
    <n v="0"/>
    <s v="40-R2.5 - Retirement"/>
    <m/>
    <x v="1"/>
    <n v="2052"/>
    <b v="0"/>
  </r>
  <r>
    <x v="4"/>
    <s v="0241"/>
    <n v="0"/>
    <n v="0"/>
    <n v="2031"/>
    <n v="1972"/>
    <n v="-36.04"/>
    <n v="0"/>
    <s v="40-R2.5 - Retirement"/>
    <m/>
    <x v="1"/>
    <n v="2052"/>
    <b v="0"/>
  </r>
  <r>
    <x v="4"/>
    <s v="0241"/>
    <n v="0"/>
    <n v="0"/>
    <n v="2031"/>
    <n v="1973"/>
    <n v="-22.93"/>
    <n v="0"/>
    <s v="40-R2.5 - Retirement"/>
    <m/>
    <x v="1"/>
    <n v="2052"/>
    <b v="0"/>
  </r>
  <r>
    <x v="4"/>
    <s v="0241"/>
    <n v="0"/>
    <n v="0"/>
    <n v="2031"/>
    <n v="1974"/>
    <n v="-30.45"/>
    <n v="0"/>
    <s v="40-R2.5 - Retirement"/>
    <m/>
    <x v="1"/>
    <n v="2052"/>
    <b v="0"/>
  </r>
  <r>
    <x v="4"/>
    <s v="0241"/>
    <n v="0"/>
    <n v="0"/>
    <n v="2031"/>
    <n v="1976"/>
    <n v="-659.52"/>
    <n v="0"/>
    <s v="40-R2.5 - Retirement"/>
    <m/>
    <x v="1"/>
    <n v="2052"/>
    <b v="0"/>
  </r>
  <r>
    <x v="4"/>
    <s v="0241"/>
    <n v="0"/>
    <n v="0"/>
    <n v="2031"/>
    <n v="1977"/>
    <n v="-318.52999999999997"/>
    <n v="0"/>
    <s v="40-R2.5 - Retirement"/>
    <m/>
    <x v="1"/>
    <n v="2052"/>
    <b v="0"/>
  </r>
  <r>
    <x v="4"/>
    <s v="0241"/>
    <n v="0"/>
    <n v="0"/>
    <n v="2031"/>
    <n v="1978"/>
    <n v="-79.89"/>
    <n v="0"/>
    <s v="40-R2.5 - Retirement"/>
    <m/>
    <x v="1"/>
    <n v="2052"/>
    <b v="0"/>
  </r>
  <r>
    <x v="4"/>
    <s v="0241"/>
    <n v="0"/>
    <n v="0"/>
    <n v="2031"/>
    <n v="1980"/>
    <n v="-116.73"/>
    <n v="0"/>
    <s v="40-R2.5 - Retirement"/>
    <m/>
    <x v="1"/>
    <n v="2052"/>
    <b v="0"/>
  </r>
  <r>
    <x v="4"/>
    <s v="0241"/>
    <n v="0"/>
    <n v="0"/>
    <n v="2031"/>
    <n v="1983"/>
    <n v="-461.08"/>
    <n v="0"/>
    <s v="40-R2.5 - Retirement"/>
    <m/>
    <x v="1"/>
    <n v="2052"/>
    <b v="0"/>
  </r>
  <r>
    <x v="4"/>
    <s v="0241"/>
    <n v="0"/>
    <n v="0"/>
    <n v="2031"/>
    <n v="1984"/>
    <n v="-5290.84"/>
    <n v="0"/>
    <s v="40-R2.5 - Retirement"/>
    <m/>
    <x v="1"/>
    <n v="2052"/>
    <b v="0"/>
  </r>
  <r>
    <x v="4"/>
    <s v="0241"/>
    <n v="0"/>
    <n v="0"/>
    <n v="2031"/>
    <n v="1985"/>
    <n v="-3338.48"/>
    <n v="0"/>
    <s v="40-R2.5 - Retirement"/>
    <m/>
    <x v="1"/>
    <n v="2052"/>
    <b v="0"/>
  </r>
  <r>
    <x v="4"/>
    <s v="0241"/>
    <n v="0"/>
    <n v="0"/>
    <n v="2031"/>
    <n v="1986"/>
    <n v="-6865.79"/>
    <n v="0"/>
    <s v="40-R2.5 - Retirement"/>
    <m/>
    <x v="1"/>
    <n v="2052"/>
    <b v="0"/>
  </r>
  <r>
    <x v="4"/>
    <s v="0241"/>
    <n v="0"/>
    <n v="0"/>
    <n v="2031"/>
    <n v="1987"/>
    <n v="-4676.01"/>
    <n v="0"/>
    <s v="40-R2.5 - Retirement"/>
    <m/>
    <x v="1"/>
    <n v="2052"/>
    <b v="0"/>
  </r>
  <r>
    <x v="4"/>
    <s v="0241"/>
    <n v="0"/>
    <n v="0"/>
    <n v="2031"/>
    <n v="1988"/>
    <n v="-5109.7"/>
    <n v="0"/>
    <s v="40-R2.5 - Retirement"/>
    <m/>
    <x v="1"/>
    <n v="2052"/>
    <b v="0"/>
  </r>
  <r>
    <x v="4"/>
    <s v="0241"/>
    <n v="0"/>
    <n v="0"/>
    <n v="2031"/>
    <n v="1989"/>
    <n v="-3271.91"/>
    <n v="0"/>
    <s v="40-R2.5 - Retirement"/>
    <m/>
    <x v="1"/>
    <n v="2052"/>
    <b v="0"/>
  </r>
  <r>
    <x v="4"/>
    <s v="0241"/>
    <n v="0"/>
    <n v="0"/>
    <n v="2031"/>
    <n v="1990"/>
    <n v="-1140.22"/>
    <n v="0"/>
    <s v="40-R2.5 - Retirement"/>
    <m/>
    <x v="1"/>
    <n v="2052"/>
    <b v="0"/>
  </r>
  <r>
    <x v="4"/>
    <s v="0241"/>
    <n v="0"/>
    <n v="0"/>
    <n v="2031"/>
    <n v="1991"/>
    <n v="-27030.78"/>
    <n v="0"/>
    <s v="40-R2.5 - Retirement"/>
    <m/>
    <x v="1"/>
    <n v="2052"/>
    <b v="0"/>
  </r>
  <r>
    <x v="4"/>
    <s v="0241"/>
    <n v="0"/>
    <n v="0"/>
    <n v="2031"/>
    <n v="1992"/>
    <n v="-3071.49"/>
    <n v="0"/>
    <s v="40-R2.5 - Retirement"/>
    <m/>
    <x v="1"/>
    <n v="2052"/>
    <b v="0"/>
  </r>
  <r>
    <x v="4"/>
    <s v="0241"/>
    <n v="0"/>
    <n v="0"/>
    <n v="2031"/>
    <n v="1993"/>
    <n v="-2089.71"/>
    <n v="0"/>
    <s v="40-R2.5 - Retirement"/>
    <m/>
    <x v="1"/>
    <n v="2052"/>
    <b v="0"/>
  </r>
  <r>
    <x v="4"/>
    <s v="0241"/>
    <n v="0"/>
    <n v="0"/>
    <n v="2031"/>
    <n v="1994"/>
    <n v="-2573.58"/>
    <n v="0"/>
    <s v="40-R2.5 - Retirement"/>
    <m/>
    <x v="1"/>
    <n v="2052"/>
    <b v="0"/>
  </r>
  <r>
    <x v="4"/>
    <s v="0241"/>
    <n v="0"/>
    <n v="0"/>
    <n v="2031"/>
    <n v="1995"/>
    <n v="-10346.5"/>
    <n v="0"/>
    <s v="40-R2.5 - Retirement"/>
    <m/>
    <x v="1"/>
    <n v="2052"/>
    <b v="0"/>
  </r>
  <r>
    <x v="4"/>
    <s v="0241"/>
    <n v="0"/>
    <n v="0"/>
    <n v="2031"/>
    <n v="1996"/>
    <n v="-10734.49"/>
    <n v="0"/>
    <s v="40-R2.5 - Retirement"/>
    <m/>
    <x v="1"/>
    <n v="2052"/>
    <b v="0"/>
  </r>
  <r>
    <x v="4"/>
    <s v="0241"/>
    <n v="0"/>
    <n v="0"/>
    <n v="2031"/>
    <n v="1997"/>
    <n v="-5681.86"/>
    <n v="0"/>
    <s v="40-R2.5 - Retirement"/>
    <m/>
    <x v="1"/>
    <n v="2052"/>
    <b v="0"/>
  </r>
  <r>
    <x v="4"/>
    <s v="0241"/>
    <n v="0"/>
    <n v="0"/>
    <n v="2031"/>
    <n v="1998"/>
    <n v="-206.9"/>
    <n v="0"/>
    <s v="40-R2.5 - Retirement"/>
    <m/>
    <x v="1"/>
    <n v="2052"/>
    <b v="0"/>
  </r>
  <r>
    <x v="4"/>
    <s v="0241"/>
    <n v="0"/>
    <n v="0"/>
    <n v="2031"/>
    <n v="1999"/>
    <n v="-10471.129999999999"/>
    <n v="0"/>
    <s v="40-R2.5 - Retirement"/>
    <m/>
    <x v="1"/>
    <n v="2052"/>
    <b v="0"/>
  </r>
  <r>
    <x v="4"/>
    <s v="0241"/>
    <n v="0"/>
    <n v="0"/>
    <n v="2031"/>
    <n v="2001"/>
    <n v="-5228.3100000000004"/>
    <n v="0"/>
    <s v="40-R2.5 - Retirement"/>
    <m/>
    <x v="1"/>
    <n v="2052"/>
    <b v="0"/>
  </r>
  <r>
    <x v="4"/>
    <s v="0241"/>
    <n v="0"/>
    <n v="0"/>
    <n v="2031"/>
    <n v="2002"/>
    <n v="-11.99"/>
    <n v="0"/>
    <s v="40-R2.5 - Retirement"/>
    <m/>
    <x v="1"/>
    <n v="2052"/>
    <b v="0"/>
  </r>
  <r>
    <x v="4"/>
    <s v="0241"/>
    <n v="0"/>
    <n v="0"/>
    <n v="2031"/>
    <n v="2003"/>
    <n v="-7283.73"/>
    <n v="0"/>
    <s v="40-R2.5 - Retirement"/>
    <m/>
    <x v="1"/>
    <n v="2052"/>
    <b v="0"/>
  </r>
  <r>
    <x v="4"/>
    <s v="0241"/>
    <n v="0"/>
    <n v="0"/>
    <n v="2031"/>
    <n v="2004"/>
    <n v="-7978.94"/>
    <n v="0"/>
    <s v="40-R2.5 - Retirement"/>
    <m/>
    <x v="1"/>
    <n v="2052"/>
    <b v="0"/>
  </r>
  <r>
    <x v="4"/>
    <s v="0241"/>
    <n v="0"/>
    <n v="0"/>
    <n v="2031"/>
    <n v="2005"/>
    <n v="-4269.6099999999997"/>
    <n v="0"/>
    <s v="40-R2.5 - Retirement"/>
    <m/>
    <x v="1"/>
    <n v="2052"/>
    <b v="0"/>
  </r>
  <r>
    <x v="4"/>
    <s v="0241"/>
    <n v="0"/>
    <n v="0"/>
    <n v="2031"/>
    <n v="2006"/>
    <n v="-359.79"/>
    <n v="0"/>
    <s v="40-R2.5 - Retirement"/>
    <m/>
    <x v="1"/>
    <n v="2052"/>
    <b v="0"/>
  </r>
  <r>
    <x v="4"/>
    <s v="0241"/>
    <n v="0"/>
    <n v="0"/>
    <n v="2031"/>
    <n v="2007"/>
    <n v="-2217.8000000000002"/>
    <n v="0"/>
    <s v="40-R2.5 - Retirement"/>
    <m/>
    <x v="1"/>
    <n v="2052"/>
    <b v="0"/>
  </r>
  <r>
    <x v="4"/>
    <s v="0241"/>
    <n v="0"/>
    <n v="0"/>
    <n v="2031"/>
    <n v="2008"/>
    <n v="-3219.19"/>
    <n v="0"/>
    <s v="40-R2.5 - Retirement"/>
    <m/>
    <x v="1"/>
    <n v="2052"/>
    <b v="0"/>
  </r>
  <r>
    <x v="4"/>
    <s v="0241"/>
    <n v="0"/>
    <n v="0"/>
    <n v="2031"/>
    <n v="2009"/>
    <n v="-5195.54"/>
    <n v="0"/>
    <s v="40-R2.5 - Retirement"/>
    <m/>
    <x v="1"/>
    <n v="2052"/>
    <b v="0"/>
  </r>
  <r>
    <x v="4"/>
    <s v="0241"/>
    <n v="0"/>
    <n v="0"/>
    <n v="2031"/>
    <n v="2010"/>
    <n v="-8517.83"/>
    <n v="0"/>
    <s v="40-R2.5 - Retirement"/>
    <m/>
    <x v="1"/>
    <n v="2052"/>
    <b v="0"/>
  </r>
  <r>
    <x v="4"/>
    <s v="0241"/>
    <n v="0"/>
    <n v="0"/>
    <n v="2032"/>
    <n v="1960"/>
    <n v="-3.07"/>
    <n v="0"/>
    <s v="40-R2.5 - Retirement"/>
    <m/>
    <x v="1"/>
    <n v="2052"/>
    <b v="0"/>
  </r>
  <r>
    <x v="4"/>
    <s v="0241"/>
    <n v="0"/>
    <n v="0"/>
    <n v="2032"/>
    <n v="1961"/>
    <n v="-8.41"/>
    <n v="0"/>
    <s v="40-R2.5 - Retirement"/>
    <m/>
    <x v="1"/>
    <n v="2052"/>
    <b v="0"/>
  </r>
  <r>
    <x v="4"/>
    <s v="0241"/>
    <n v="0"/>
    <n v="0"/>
    <n v="2032"/>
    <n v="1963"/>
    <n v="-1.45"/>
    <n v="0"/>
    <s v="40-R2.5 - Retirement"/>
    <m/>
    <x v="1"/>
    <n v="2052"/>
    <b v="0"/>
  </r>
  <r>
    <x v="4"/>
    <s v="0241"/>
    <n v="0"/>
    <n v="0"/>
    <n v="2032"/>
    <n v="1964"/>
    <n v="-9.3699999999999992"/>
    <n v="0"/>
    <s v="40-R2.5 - Retirement"/>
    <m/>
    <x v="1"/>
    <n v="2052"/>
    <b v="0"/>
  </r>
  <r>
    <x v="4"/>
    <s v="0241"/>
    <n v="0"/>
    <n v="0"/>
    <n v="2032"/>
    <n v="1965"/>
    <n v="-51.04"/>
    <n v="0"/>
    <s v="40-R2.5 - Retirement"/>
    <m/>
    <x v="1"/>
    <n v="2052"/>
    <b v="0"/>
  </r>
  <r>
    <x v="4"/>
    <s v="0241"/>
    <n v="0"/>
    <n v="0"/>
    <n v="2032"/>
    <n v="1966"/>
    <n v="-60.65"/>
    <n v="0"/>
    <s v="40-R2.5 - Retirement"/>
    <m/>
    <x v="1"/>
    <n v="2052"/>
    <b v="0"/>
  </r>
  <r>
    <x v="4"/>
    <s v="0241"/>
    <n v="0"/>
    <n v="0"/>
    <n v="2032"/>
    <n v="1967"/>
    <n v="-85.45"/>
    <n v="0"/>
    <s v="40-R2.5 - Retirement"/>
    <m/>
    <x v="1"/>
    <n v="2052"/>
    <b v="0"/>
  </r>
  <r>
    <x v="4"/>
    <s v="0241"/>
    <n v="0"/>
    <n v="0"/>
    <n v="2032"/>
    <n v="1968"/>
    <n v="-15.91"/>
    <n v="0"/>
    <s v="40-R2.5 - Retirement"/>
    <m/>
    <x v="1"/>
    <n v="2052"/>
    <b v="0"/>
  </r>
  <r>
    <x v="4"/>
    <s v="0241"/>
    <n v="0"/>
    <n v="0"/>
    <n v="2032"/>
    <n v="1969"/>
    <n v="-7.63"/>
    <n v="0"/>
    <s v="40-R2.5 - Retirement"/>
    <m/>
    <x v="1"/>
    <n v="2052"/>
    <b v="0"/>
  </r>
  <r>
    <x v="4"/>
    <s v="0241"/>
    <n v="0"/>
    <n v="0"/>
    <n v="2032"/>
    <n v="1970"/>
    <n v="-42.46"/>
    <n v="0"/>
    <s v="40-R2.5 - Retirement"/>
    <m/>
    <x v="1"/>
    <n v="2052"/>
    <b v="0"/>
  </r>
  <r>
    <x v="4"/>
    <s v="0241"/>
    <n v="0"/>
    <n v="0"/>
    <n v="2032"/>
    <n v="1971"/>
    <n v="-58.73"/>
    <n v="0"/>
    <s v="40-R2.5 - Retirement"/>
    <m/>
    <x v="1"/>
    <n v="2052"/>
    <b v="0"/>
  </r>
  <r>
    <x v="4"/>
    <s v="0241"/>
    <n v="0"/>
    <n v="0"/>
    <n v="2032"/>
    <n v="1972"/>
    <n v="-31.05"/>
    <n v="0"/>
    <s v="40-R2.5 - Retirement"/>
    <m/>
    <x v="1"/>
    <n v="2052"/>
    <b v="0"/>
  </r>
  <r>
    <x v="4"/>
    <s v="0241"/>
    <n v="0"/>
    <n v="0"/>
    <n v="2032"/>
    <n v="1973"/>
    <n v="-19.98"/>
    <n v="0"/>
    <s v="40-R2.5 - Retirement"/>
    <m/>
    <x v="1"/>
    <n v="2052"/>
    <b v="0"/>
  </r>
  <r>
    <x v="4"/>
    <s v="0241"/>
    <n v="0"/>
    <n v="0"/>
    <n v="2032"/>
    <n v="1974"/>
    <n v="-26.81"/>
    <n v="0"/>
    <s v="40-R2.5 - Retirement"/>
    <m/>
    <x v="1"/>
    <n v="2052"/>
    <b v="0"/>
  </r>
  <r>
    <x v="4"/>
    <s v="0241"/>
    <n v="0"/>
    <n v="0"/>
    <n v="2032"/>
    <n v="1976"/>
    <n v="-590.94000000000005"/>
    <n v="0"/>
    <s v="40-R2.5 - Retirement"/>
    <m/>
    <x v="1"/>
    <n v="2052"/>
    <b v="0"/>
  </r>
  <r>
    <x v="4"/>
    <s v="0241"/>
    <n v="0"/>
    <n v="0"/>
    <n v="2032"/>
    <n v="1977"/>
    <n v="-287.85000000000002"/>
    <n v="0"/>
    <s v="40-R2.5 - Retirement"/>
    <m/>
    <x v="1"/>
    <n v="2052"/>
    <b v="0"/>
  </r>
  <r>
    <x v="4"/>
    <s v="0241"/>
    <n v="0"/>
    <n v="0"/>
    <n v="2032"/>
    <n v="1978"/>
    <n v="-72.84"/>
    <n v="0"/>
    <s v="40-R2.5 - Retirement"/>
    <m/>
    <x v="1"/>
    <n v="2052"/>
    <b v="0"/>
  </r>
  <r>
    <x v="4"/>
    <s v="0241"/>
    <n v="0"/>
    <n v="0"/>
    <n v="2032"/>
    <n v="1980"/>
    <n v="-108.4"/>
    <n v="0"/>
    <s v="40-R2.5 - Retirement"/>
    <m/>
    <x v="1"/>
    <n v="2052"/>
    <b v="0"/>
  </r>
  <r>
    <x v="4"/>
    <s v="0241"/>
    <n v="0"/>
    <n v="0"/>
    <n v="2032"/>
    <n v="1983"/>
    <n v="-441.21"/>
    <n v="0"/>
    <s v="40-R2.5 - Retirement"/>
    <m/>
    <x v="1"/>
    <n v="2052"/>
    <b v="0"/>
  </r>
  <r>
    <x v="4"/>
    <s v="0241"/>
    <n v="0"/>
    <n v="0"/>
    <n v="2032"/>
    <n v="1984"/>
    <n v="-5114.6000000000004"/>
    <n v="0"/>
    <s v="40-R2.5 - Retirement"/>
    <m/>
    <x v="1"/>
    <n v="2052"/>
    <b v="0"/>
  </r>
  <r>
    <x v="4"/>
    <s v="0241"/>
    <n v="0"/>
    <n v="0"/>
    <n v="2032"/>
    <n v="1985"/>
    <n v="-3260.39"/>
    <n v="0"/>
    <s v="40-R2.5 - Retirement"/>
    <m/>
    <x v="1"/>
    <n v="2052"/>
    <b v="0"/>
  </r>
  <r>
    <x v="4"/>
    <s v="0241"/>
    <n v="0"/>
    <n v="0"/>
    <n v="2032"/>
    <n v="1986"/>
    <n v="-6771.34"/>
    <n v="0"/>
    <s v="40-R2.5 - Retirement"/>
    <m/>
    <x v="1"/>
    <n v="2052"/>
    <b v="0"/>
  </r>
  <r>
    <x v="4"/>
    <s v="0241"/>
    <n v="0"/>
    <n v="0"/>
    <n v="2032"/>
    <n v="1987"/>
    <n v="-4656.18"/>
    <n v="0"/>
    <s v="40-R2.5 - Retirement"/>
    <m/>
    <x v="1"/>
    <n v="2052"/>
    <b v="0"/>
  </r>
  <r>
    <x v="4"/>
    <s v="0241"/>
    <n v="0"/>
    <n v="0"/>
    <n v="2032"/>
    <n v="1988"/>
    <n v="-5134.01"/>
    <n v="0"/>
    <s v="40-R2.5 - Retirement"/>
    <m/>
    <x v="1"/>
    <n v="2052"/>
    <b v="0"/>
  </r>
  <r>
    <x v="4"/>
    <s v="0241"/>
    <n v="0"/>
    <n v="0"/>
    <n v="2032"/>
    <n v="1989"/>
    <n v="-3315.82"/>
    <n v="0"/>
    <s v="40-R2.5 - Retirement"/>
    <m/>
    <x v="1"/>
    <n v="2052"/>
    <b v="0"/>
  </r>
  <r>
    <x v="4"/>
    <s v="0241"/>
    <n v="0"/>
    <n v="0"/>
    <n v="2032"/>
    <n v="1990"/>
    <n v="-1164.6099999999999"/>
    <n v="0"/>
    <s v="40-R2.5 - Retirement"/>
    <m/>
    <x v="1"/>
    <n v="2052"/>
    <b v="0"/>
  </r>
  <r>
    <x v="4"/>
    <s v="0241"/>
    <n v="0"/>
    <n v="0"/>
    <n v="2032"/>
    <n v="1991"/>
    <n v="-27811.279999999999"/>
    <n v="0"/>
    <s v="40-R2.5 - Retirement"/>
    <m/>
    <x v="1"/>
    <n v="2052"/>
    <b v="0"/>
  </r>
  <r>
    <x v="4"/>
    <s v="0241"/>
    <n v="0"/>
    <n v="0"/>
    <n v="2032"/>
    <n v="1992"/>
    <n v="-3180.8"/>
    <n v="0"/>
    <s v="40-R2.5 - Retirement"/>
    <m/>
    <x v="1"/>
    <n v="2052"/>
    <b v="0"/>
  </r>
  <r>
    <x v="4"/>
    <s v="0241"/>
    <n v="0"/>
    <n v="0"/>
    <n v="2032"/>
    <n v="1993"/>
    <n v="-2176.84"/>
    <n v="0"/>
    <s v="40-R2.5 - Retirement"/>
    <m/>
    <x v="1"/>
    <n v="2052"/>
    <b v="0"/>
  </r>
  <r>
    <x v="4"/>
    <s v="0241"/>
    <n v="0"/>
    <n v="0"/>
    <n v="2032"/>
    <n v="1994"/>
    <n v="-2694.63"/>
    <n v="0"/>
    <s v="40-R2.5 - Retirement"/>
    <m/>
    <x v="1"/>
    <n v="2052"/>
    <b v="0"/>
  </r>
  <r>
    <x v="4"/>
    <s v="0241"/>
    <n v="0"/>
    <n v="0"/>
    <n v="2032"/>
    <n v="1995"/>
    <n v="-10881.77"/>
    <n v="0"/>
    <s v="40-R2.5 - Retirement"/>
    <m/>
    <x v="1"/>
    <n v="2052"/>
    <b v="0"/>
  </r>
  <r>
    <x v="4"/>
    <s v="0241"/>
    <n v="0"/>
    <n v="0"/>
    <n v="2032"/>
    <n v="1996"/>
    <n v="-11332.91"/>
    <n v="0"/>
    <s v="40-R2.5 - Retirement"/>
    <m/>
    <x v="1"/>
    <n v="2052"/>
    <b v="0"/>
  </r>
  <r>
    <x v="4"/>
    <s v="0241"/>
    <n v="0"/>
    <n v="0"/>
    <n v="2032"/>
    <n v="1997"/>
    <n v="-6018.08"/>
    <n v="0"/>
    <s v="40-R2.5 - Retirement"/>
    <m/>
    <x v="1"/>
    <n v="2052"/>
    <b v="0"/>
  </r>
  <r>
    <x v="4"/>
    <s v="0241"/>
    <n v="0"/>
    <n v="0"/>
    <n v="2032"/>
    <n v="1998"/>
    <n v="-219.74"/>
    <n v="0"/>
    <s v="40-R2.5 - Retirement"/>
    <m/>
    <x v="1"/>
    <n v="2052"/>
    <b v="0"/>
  </r>
  <r>
    <x v="4"/>
    <s v="0241"/>
    <n v="0"/>
    <n v="0"/>
    <n v="2032"/>
    <n v="1999"/>
    <n v="-11145.81"/>
    <n v="0"/>
    <s v="40-R2.5 - Retirement"/>
    <m/>
    <x v="1"/>
    <n v="2052"/>
    <b v="0"/>
  </r>
  <r>
    <x v="4"/>
    <s v="0241"/>
    <n v="0"/>
    <n v="0"/>
    <n v="2032"/>
    <n v="2001"/>
    <n v="-5584.58"/>
    <n v="0"/>
    <s v="40-R2.5 - Retirement"/>
    <m/>
    <x v="1"/>
    <n v="2052"/>
    <b v="0"/>
  </r>
  <r>
    <x v="4"/>
    <s v="0241"/>
    <n v="0"/>
    <n v="0"/>
    <n v="2032"/>
    <n v="2002"/>
    <n v="-12.83"/>
    <n v="0"/>
    <s v="40-R2.5 - Retirement"/>
    <m/>
    <x v="1"/>
    <n v="2052"/>
    <b v="0"/>
  </r>
  <r>
    <x v="4"/>
    <s v="0241"/>
    <n v="0"/>
    <n v="0"/>
    <n v="2032"/>
    <n v="2003"/>
    <n v="-7800.42"/>
    <n v="0"/>
    <s v="40-R2.5 - Retirement"/>
    <m/>
    <x v="1"/>
    <n v="2052"/>
    <b v="0"/>
  </r>
  <r>
    <x v="4"/>
    <s v="0241"/>
    <n v="0"/>
    <n v="0"/>
    <n v="2032"/>
    <n v="2004"/>
    <n v="-8555.2000000000007"/>
    <n v="0"/>
    <s v="40-R2.5 - Retirement"/>
    <m/>
    <x v="1"/>
    <n v="2052"/>
    <b v="0"/>
  </r>
  <r>
    <x v="4"/>
    <s v="0241"/>
    <n v="0"/>
    <n v="0"/>
    <n v="2032"/>
    <n v="2005"/>
    <n v="-4583.03"/>
    <n v="0"/>
    <s v="40-R2.5 - Retirement"/>
    <m/>
    <x v="1"/>
    <n v="2052"/>
    <b v="0"/>
  </r>
  <r>
    <x v="4"/>
    <s v="0241"/>
    <n v="0"/>
    <n v="0"/>
    <n v="2032"/>
    <n v="2006"/>
    <n v="-386.66"/>
    <n v="0"/>
    <s v="40-R2.5 - Retirement"/>
    <m/>
    <x v="1"/>
    <n v="2052"/>
    <b v="0"/>
  </r>
  <r>
    <x v="4"/>
    <s v="0241"/>
    <n v="0"/>
    <n v="0"/>
    <n v="2032"/>
    <n v="2007"/>
    <n v="-2386.19"/>
    <n v="0"/>
    <s v="40-R2.5 - Retirement"/>
    <m/>
    <x v="1"/>
    <n v="2052"/>
    <b v="0"/>
  </r>
  <r>
    <x v="4"/>
    <s v="0241"/>
    <n v="0"/>
    <n v="0"/>
    <n v="2032"/>
    <n v="2008"/>
    <n v="-3468.06"/>
    <n v="0"/>
    <s v="40-R2.5 - Retirement"/>
    <m/>
    <x v="1"/>
    <n v="2052"/>
    <b v="0"/>
  </r>
  <r>
    <x v="4"/>
    <s v="0241"/>
    <n v="0"/>
    <n v="0"/>
    <n v="2032"/>
    <n v="2009"/>
    <n v="-5604.34"/>
    <n v="0"/>
    <s v="40-R2.5 - Retirement"/>
    <m/>
    <x v="1"/>
    <n v="2052"/>
    <b v="0"/>
  </r>
  <r>
    <x v="4"/>
    <s v="0241"/>
    <n v="0"/>
    <n v="0"/>
    <n v="2032"/>
    <n v="2010"/>
    <n v="-9201.15"/>
    <n v="0"/>
    <s v="40-R2.5 - Retirement"/>
    <m/>
    <x v="1"/>
    <n v="2052"/>
    <b v="0"/>
  </r>
  <r>
    <x v="4"/>
    <s v="0241"/>
    <n v="0"/>
    <n v="0"/>
    <n v="2033"/>
    <n v="1960"/>
    <n v="-1.06"/>
    <n v="0"/>
    <s v="40-R2.5 - Retirement"/>
    <m/>
    <x v="1"/>
    <n v="2052"/>
    <b v="0"/>
  </r>
  <r>
    <x v="4"/>
    <s v="0241"/>
    <n v="0"/>
    <n v="0"/>
    <n v="2033"/>
    <n v="1961"/>
    <n v="-4.3099999999999996"/>
    <n v="0"/>
    <s v="40-R2.5 - Retirement"/>
    <m/>
    <x v="1"/>
    <n v="2052"/>
    <b v="0"/>
  </r>
  <r>
    <x v="4"/>
    <s v="0241"/>
    <n v="0"/>
    <n v="0"/>
    <n v="2033"/>
    <n v="1963"/>
    <n v="-1"/>
    <n v="0"/>
    <s v="40-R2.5 - Retirement"/>
    <m/>
    <x v="1"/>
    <n v="2052"/>
    <b v="0"/>
  </r>
  <r>
    <x v="4"/>
    <s v="0241"/>
    <n v="0"/>
    <n v="0"/>
    <n v="2033"/>
    <n v="1964"/>
    <n v="-6.98"/>
    <n v="0"/>
    <s v="40-R2.5 - Retirement"/>
    <m/>
    <x v="1"/>
    <n v="2052"/>
    <b v="0"/>
  </r>
  <r>
    <x v="4"/>
    <s v="0241"/>
    <n v="0"/>
    <n v="0"/>
    <n v="2033"/>
    <n v="1965"/>
    <n v="-39.71"/>
    <n v="0"/>
    <s v="40-R2.5 - Retirement"/>
    <m/>
    <x v="1"/>
    <n v="2052"/>
    <b v="0"/>
  </r>
  <r>
    <x v="4"/>
    <s v="0241"/>
    <n v="0"/>
    <n v="0"/>
    <n v="2033"/>
    <n v="1966"/>
    <n v="-47.86"/>
    <n v="0"/>
    <s v="40-R2.5 - Retirement"/>
    <m/>
    <x v="1"/>
    <n v="2052"/>
    <b v="0"/>
  </r>
  <r>
    <x v="4"/>
    <s v="0241"/>
    <n v="0"/>
    <n v="0"/>
    <n v="2033"/>
    <n v="1967"/>
    <n v="-67.98"/>
    <n v="0"/>
    <s v="40-R2.5 - Retirement"/>
    <m/>
    <x v="1"/>
    <n v="2052"/>
    <b v="0"/>
  </r>
  <r>
    <x v="4"/>
    <s v="0241"/>
    <n v="0"/>
    <n v="0"/>
    <n v="2033"/>
    <n v="1968"/>
    <n v="-12.78"/>
    <n v="0"/>
    <s v="40-R2.5 - Retirement"/>
    <m/>
    <x v="1"/>
    <n v="2052"/>
    <b v="0"/>
  </r>
  <r>
    <x v="4"/>
    <s v="0241"/>
    <n v="0"/>
    <n v="0"/>
    <n v="2033"/>
    <n v="1969"/>
    <n v="-6.22"/>
    <n v="0"/>
    <s v="40-R2.5 - Retirement"/>
    <m/>
    <x v="1"/>
    <n v="2052"/>
    <b v="0"/>
  </r>
  <r>
    <x v="4"/>
    <s v="0241"/>
    <n v="0"/>
    <n v="0"/>
    <n v="2033"/>
    <n v="1970"/>
    <n v="-35.1"/>
    <n v="0"/>
    <s v="40-R2.5 - Retirement"/>
    <m/>
    <x v="1"/>
    <n v="2052"/>
    <b v="0"/>
  </r>
  <r>
    <x v="4"/>
    <s v="0241"/>
    <n v="0"/>
    <n v="0"/>
    <n v="2033"/>
    <n v="1971"/>
    <n v="-49.29"/>
    <n v="0"/>
    <s v="40-R2.5 - Retirement"/>
    <m/>
    <x v="1"/>
    <n v="2052"/>
    <b v="0"/>
  </r>
  <r>
    <x v="4"/>
    <s v="0241"/>
    <n v="0"/>
    <n v="0"/>
    <n v="2033"/>
    <n v="1972"/>
    <n v="-26.42"/>
    <n v="0"/>
    <s v="40-R2.5 - Retirement"/>
    <m/>
    <x v="1"/>
    <n v="2052"/>
    <b v="0"/>
  </r>
  <r>
    <x v="4"/>
    <s v="0241"/>
    <n v="0"/>
    <n v="0"/>
    <n v="2033"/>
    <n v="1973"/>
    <n v="-17.22"/>
    <n v="0"/>
    <s v="40-R2.5 - Retirement"/>
    <m/>
    <x v="1"/>
    <n v="2052"/>
    <b v="0"/>
  </r>
  <r>
    <x v="4"/>
    <s v="0241"/>
    <n v="0"/>
    <n v="0"/>
    <n v="2033"/>
    <n v="1974"/>
    <n v="-23.36"/>
    <n v="0"/>
    <s v="40-R2.5 - Retirement"/>
    <m/>
    <x v="1"/>
    <n v="2052"/>
    <b v="0"/>
  </r>
  <r>
    <x v="4"/>
    <s v="0241"/>
    <n v="0"/>
    <n v="0"/>
    <n v="2033"/>
    <n v="1976"/>
    <n v="-524.9"/>
    <n v="0"/>
    <s v="40-R2.5 - Retirement"/>
    <m/>
    <x v="1"/>
    <n v="2052"/>
    <b v="0"/>
  </r>
  <r>
    <x v="4"/>
    <s v="0241"/>
    <n v="0"/>
    <n v="0"/>
    <n v="2033"/>
    <n v="1977"/>
    <n v="-257.92"/>
    <n v="0"/>
    <s v="40-R2.5 - Retirement"/>
    <m/>
    <x v="1"/>
    <n v="2052"/>
    <b v="0"/>
  </r>
  <r>
    <x v="4"/>
    <s v="0241"/>
    <n v="0"/>
    <n v="0"/>
    <n v="2033"/>
    <n v="1978"/>
    <n v="-65.819999999999993"/>
    <n v="0"/>
    <s v="40-R2.5 - Retirement"/>
    <m/>
    <x v="1"/>
    <n v="2052"/>
    <b v="0"/>
  </r>
  <r>
    <x v="4"/>
    <s v="0241"/>
    <n v="0"/>
    <n v="0"/>
    <n v="2033"/>
    <n v="1980"/>
    <n v="-99.69"/>
    <n v="0"/>
    <s v="40-R2.5 - Retirement"/>
    <m/>
    <x v="1"/>
    <n v="2052"/>
    <b v="0"/>
  </r>
  <r>
    <x v="4"/>
    <s v="0241"/>
    <n v="0"/>
    <n v="0"/>
    <n v="2033"/>
    <n v="1983"/>
    <n v="-417.87"/>
    <n v="0"/>
    <s v="40-R2.5 - Retirement"/>
    <m/>
    <x v="1"/>
    <n v="2052"/>
    <b v="0"/>
  </r>
  <r>
    <x v="4"/>
    <s v="0241"/>
    <n v="0"/>
    <n v="0"/>
    <n v="2033"/>
    <n v="1984"/>
    <n v="-4894.21"/>
    <n v="0"/>
    <s v="40-R2.5 - Retirement"/>
    <m/>
    <x v="1"/>
    <n v="2052"/>
    <b v="0"/>
  </r>
  <r>
    <x v="4"/>
    <s v="0241"/>
    <n v="0"/>
    <n v="0"/>
    <n v="2033"/>
    <n v="1985"/>
    <n v="-3151.79"/>
    <n v="0"/>
    <s v="40-R2.5 - Retirement"/>
    <m/>
    <x v="1"/>
    <n v="2052"/>
    <b v="0"/>
  </r>
  <r>
    <x v="4"/>
    <s v="0241"/>
    <n v="0"/>
    <n v="0"/>
    <n v="2033"/>
    <n v="1986"/>
    <n v="-6612.95"/>
    <n v="0"/>
    <s v="40-R2.5 - Retirement"/>
    <m/>
    <x v="1"/>
    <n v="2052"/>
    <b v="0"/>
  </r>
  <r>
    <x v="4"/>
    <s v="0241"/>
    <n v="0"/>
    <n v="0"/>
    <n v="2033"/>
    <n v="1987"/>
    <n v="-4592.13"/>
    <n v="0"/>
    <s v="40-R2.5 - Retirement"/>
    <m/>
    <x v="1"/>
    <n v="2052"/>
    <b v="0"/>
  </r>
  <r>
    <x v="4"/>
    <s v="0241"/>
    <n v="0"/>
    <n v="0"/>
    <n v="2033"/>
    <n v="1988"/>
    <n v="-5112.24"/>
    <n v="0"/>
    <s v="40-R2.5 - Retirement"/>
    <m/>
    <x v="1"/>
    <n v="2052"/>
    <b v="0"/>
  </r>
  <r>
    <x v="4"/>
    <s v="0241"/>
    <n v="0"/>
    <n v="0"/>
    <n v="2033"/>
    <n v="1989"/>
    <n v="-3331.6"/>
    <n v="0"/>
    <s v="40-R2.5 - Retirement"/>
    <m/>
    <x v="1"/>
    <n v="2052"/>
    <b v="0"/>
  </r>
  <r>
    <x v="4"/>
    <s v="0241"/>
    <n v="0"/>
    <n v="0"/>
    <n v="2033"/>
    <n v="1990"/>
    <n v="-1180.24"/>
    <n v="0"/>
    <s v="40-R2.5 - Retirement"/>
    <m/>
    <x v="1"/>
    <n v="2052"/>
    <b v="0"/>
  </r>
  <r>
    <x v="4"/>
    <s v="0241"/>
    <n v="0"/>
    <n v="0"/>
    <n v="2033"/>
    <n v="1991"/>
    <n v="-28406.36"/>
    <n v="0"/>
    <s v="40-R2.5 - Retirement"/>
    <m/>
    <x v="1"/>
    <n v="2052"/>
    <b v="0"/>
  </r>
  <r>
    <x v="4"/>
    <s v="0241"/>
    <n v="0"/>
    <n v="0"/>
    <n v="2033"/>
    <n v="1992"/>
    <n v="-3272.64"/>
    <n v="0"/>
    <s v="40-R2.5 - Retirement"/>
    <m/>
    <x v="1"/>
    <n v="2052"/>
    <b v="0"/>
  </r>
  <r>
    <x v="4"/>
    <s v="0241"/>
    <n v="0"/>
    <n v="0"/>
    <n v="2033"/>
    <n v="1993"/>
    <n v="-2254.31"/>
    <n v="0"/>
    <s v="40-R2.5 - Retirement"/>
    <m/>
    <x v="1"/>
    <n v="2052"/>
    <b v="0"/>
  </r>
  <r>
    <x v="4"/>
    <s v="0241"/>
    <n v="0"/>
    <n v="0"/>
    <n v="2033"/>
    <n v="1994"/>
    <n v="-2806.98"/>
    <n v="0"/>
    <s v="40-R2.5 - Retirement"/>
    <m/>
    <x v="1"/>
    <n v="2052"/>
    <b v="0"/>
  </r>
  <r>
    <x v="4"/>
    <s v="0241"/>
    <n v="0"/>
    <n v="0"/>
    <n v="2033"/>
    <n v="1995"/>
    <n v="-11393.61"/>
    <n v="0"/>
    <s v="40-R2.5 - Retirement"/>
    <m/>
    <x v="1"/>
    <n v="2052"/>
    <b v="0"/>
  </r>
  <r>
    <x v="4"/>
    <s v="0241"/>
    <n v="0"/>
    <n v="0"/>
    <n v="2033"/>
    <n v="1996"/>
    <n v="-11919.22"/>
    <n v="0"/>
    <s v="40-R2.5 - Retirement"/>
    <m/>
    <x v="1"/>
    <n v="2052"/>
    <b v="0"/>
  </r>
  <r>
    <x v="4"/>
    <s v="0241"/>
    <n v="0"/>
    <n v="0"/>
    <n v="2033"/>
    <n v="1997"/>
    <n v="-6353.57"/>
    <n v="0"/>
    <s v="40-R2.5 - Retirement"/>
    <m/>
    <x v="1"/>
    <n v="2052"/>
    <b v="0"/>
  </r>
  <r>
    <x v="4"/>
    <s v="0241"/>
    <n v="0"/>
    <n v="0"/>
    <n v="2033"/>
    <n v="1998"/>
    <n v="-232.74"/>
    <n v="0"/>
    <s v="40-R2.5 - Retirement"/>
    <m/>
    <x v="1"/>
    <n v="2052"/>
    <b v="0"/>
  </r>
  <r>
    <x v="4"/>
    <s v="0241"/>
    <n v="0"/>
    <n v="0"/>
    <n v="2033"/>
    <n v="1999"/>
    <n v="-11837.32"/>
    <n v="0"/>
    <s v="40-R2.5 - Retirement"/>
    <m/>
    <x v="1"/>
    <n v="2052"/>
    <b v="0"/>
  </r>
  <r>
    <x v="4"/>
    <s v="0241"/>
    <n v="0"/>
    <n v="0"/>
    <n v="2033"/>
    <n v="2001"/>
    <n v="-5955.73"/>
    <n v="0"/>
    <s v="40-R2.5 - Retirement"/>
    <m/>
    <x v="1"/>
    <n v="2052"/>
    <b v="0"/>
  </r>
  <r>
    <x v="4"/>
    <s v="0241"/>
    <n v="0"/>
    <n v="0"/>
    <n v="2033"/>
    <n v="2002"/>
    <n v="-13.7"/>
    <n v="0"/>
    <s v="40-R2.5 - Retirement"/>
    <m/>
    <x v="1"/>
    <n v="2052"/>
    <b v="0"/>
  </r>
  <r>
    <x v="4"/>
    <s v="0241"/>
    <n v="0"/>
    <n v="0"/>
    <n v="2033"/>
    <n v="2003"/>
    <n v="-8343.65"/>
    <n v="0"/>
    <s v="40-R2.5 - Retirement"/>
    <m/>
    <x v="1"/>
    <n v="2052"/>
    <b v="0"/>
  </r>
  <r>
    <x v="4"/>
    <s v="0241"/>
    <n v="0"/>
    <n v="0"/>
    <n v="2033"/>
    <n v="2004"/>
    <n v="-9162.09"/>
    <n v="0"/>
    <s v="40-R2.5 - Retirement"/>
    <m/>
    <x v="1"/>
    <n v="2052"/>
    <b v="0"/>
  </r>
  <r>
    <x v="4"/>
    <s v="0241"/>
    <n v="0"/>
    <n v="0"/>
    <n v="2033"/>
    <n v="2005"/>
    <n v="-4914.03"/>
    <n v="0"/>
    <s v="40-R2.5 - Retirement"/>
    <m/>
    <x v="1"/>
    <n v="2052"/>
    <b v="0"/>
  </r>
  <r>
    <x v="4"/>
    <s v="0241"/>
    <n v="0"/>
    <n v="0"/>
    <n v="2033"/>
    <n v="2006"/>
    <n v="-415.04"/>
    <n v="0"/>
    <s v="40-R2.5 - Retirement"/>
    <m/>
    <x v="1"/>
    <n v="2052"/>
    <b v="0"/>
  </r>
  <r>
    <x v="4"/>
    <s v="0241"/>
    <n v="0"/>
    <n v="0"/>
    <n v="2033"/>
    <n v="2007"/>
    <n v="-2564.37"/>
    <n v="0"/>
    <s v="40-R2.5 - Retirement"/>
    <m/>
    <x v="1"/>
    <n v="2052"/>
    <b v="0"/>
  </r>
  <r>
    <x v="4"/>
    <s v="0241"/>
    <n v="0"/>
    <n v="0"/>
    <n v="2033"/>
    <n v="2008"/>
    <n v="-3731.37"/>
    <n v="0"/>
    <s v="40-R2.5 - Retirement"/>
    <m/>
    <x v="1"/>
    <n v="2052"/>
    <b v="0"/>
  </r>
  <r>
    <x v="4"/>
    <s v="0241"/>
    <n v="0"/>
    <n v="0"/>
    <n v="2033"/>
    <n v="2009"/>
    <n v="-6037.59"/>
    <n v="0"/>
    <s v="40-R2.5 - Retirement"/>
    <m/>
    <x v="1"/>
    <n v="2052"/>
    <b v="0"/>
  </r>
  <r>
    <x v="4"/>
    <s v="0241"/>
    <n v="0"/>
    <n v="0"/>
    <n v="2033"/>
    <n v="2010"/>
    <n v="-9925.1200000000008"/>
    <n v="0"/>
    <s v="40-R2.5 - Retirement"/>
    <m/>
    <x v="1"/>
    <n v="2052"/>
    <b v="0"/>
  </r>
  <r>
    <x v="4"/>
    <s v="0241"/>
    <n v="0"/>
    <n v="0"/>
    <n v="2034"/>
    <n v="1960"/>
    <n v="-0.11"/>
    <n v="0"/>
    <s v="40-R2.5 - Retirement"/>
    <m/>
    <x v="1"/>
    <n v="2052"/>
    <b v="0"/>
  </r>
  <r>
    <x v="4"/>
    <s v="0241"/>
    <n v="0"/>
    <n v="0"/>
    <n v="2034"/>
    <n v="1961"/>
    <n v="-1.49"/>
    <n v="0"/>
    <s v="40-R2.5 - Retirement"/>
    <m/>
    <x v="1"/>
    <n v="2052"/>
    <b v="0"/>
  </r>
  <r>
    <x v="4"/>
    <s v="0241"/>
    <n v="0"/>
    <n v="0"/>
    <n v="2034"/>
    <n v="1963"/>
    <n v="-0.62"/>
    <n v="0"/>
    <s v="40-R2.5 - Retirement"/>
    <m/>
    <x v="1"/>
    <n v="2052"/>
    <b v="0"/>
  </r>
  <r>
    <x v="4"/>
    <s v="0241"/>
    <n v="0"/>
    <n v="0"/>
    <n v="2034"/>
    <n v="1964"/>
    <n v="-4.83"/>
    <n v="0"/>
    <s v="40-R2.5 - Retirement"/>
    <m/>
    <x v="1"/>
    <n v="2052"/>
    <b v="0"/>
  </r>
  <r>
    <x v="4"/>
    <s v="0241"/>
    <n v="0"/>
    <n v="0"/>
    <n v="2034"/>
    <n v="1965"/>
    <n v="-29.56"/>
    <n v="0"/>
    <s v="40-R2.5 - Retirement"/>
    <m/>
    <x v="1"/>
    <n v="2052"/>
    <b v="0"/>
  </r>
  <r>
    <x v="4"/>
    <s v="0241"/>
    <n v="0"/>
    <n v="0"/>
    <n v="2034"/>
    <n v="1966"/>
    <n v="-37.229999999999997"/>
    <n v="0"/>
    <s v="40-R2.5 - Retirement"/>
    <m/>
    <x v="1"/>
    <n v="2052"/>
    <b v="0"/>
  </r>
  <r>
    <x v="4"/>
    <s v="0241"/>
    <n v="0"/>
    <n v="0"/>
    <n v="2034"/>
    <n v="1967"/>
    <n v="-53.64"/>
    <n v="0"/>
    <s v="40-R2.5 - Retirement"/>
    <m/>
    <x v="1"/>
    <n v="2052"/>
    <b v="0"/>
  </r>
  <r>
    <x v="4"/>
    <s v="0241"/>
    <n v="0"/>
    <n v="0"/>
    <n v="2034"/>
    <n v="1968"/>
    <n v="-10.17"/>
    <n v="0"/>
    <s v="40-R2.5 - Retirement"/>
    <m/>
    <x v="1"/>
    <n v="2052"/>
    <b v="0"/>
  </r>
  <r>
    <x v="4"/>
    <s v="0241"/>
    <n v="0"/>
    <n v="0"/>
    <n v="2034"/>
    <n v="1969"/>
    <n v="-5"/>
    <n v="0"/>
    <s v="40-R2.5 - Retirement"/>
    <m/>
    <x v="1"/>
    <n v="2052"/>
    <b v="0"/>
  </r>
  <r>
    <x v="4"/>
    <s v="0241"/>
    <n v="0"/>
    <n v="0"/>
    <n v="2034"/>
    <n v="1970"/>
    <n v="-28.6"/>
    <n v="0"/>
    <s v="40-R2.5 - Retirement"/>
    <m/>
    <x v="1"/>
    <n v="2052"/>
    <b v="0"/>
  </r>
  <r>
    <x v="4"/>
    <s v="0241"/>
    <n v="0"/>
    <n v="0"/>
    <n v="2034"/>
    <n v="1971"/>
    <n v="-40.74"/>
    <n v="0"/>
    <s v="40-R2.5 - Retirement"/>
    <m/>
    <x v="1"/>
    <n v="2052"/>
    <b v="0"/>
  </r>
  <r>
    <x v="4"/>
    <s v="0241"/>
    <n v="0"/>
    <n v="0"/>
    <n v="2034"/>
    <n v="1972"/>
    <n v="-22.17"/>
    <n v="0"/>
    <s v="40-R2.5 - Retirement"/>
    <m/>
    <x v="1"/>
    <n v="2052"/>
    <b v="0"/>
  </r>
  <r>
    <x v="4"/>
    <s v="0241"/>
    <n v="0"/>
    <n v="0"/>
    <n v="2034"/>
    <n v="1973"/>
    <n v="-14.65"/>
    <n v="0"/>
    <s v="40-R2.5 - Retirement"/>
    <m/>
    <x v="1"/>
    <n v="2052"/>
    <b v="0"/>
  </r>
  <r>
    <x v="4"/>
    <s v="0241"/>
    <n v="0"/>
    <n v="0"/>
    <n v="2034"/>
    <n v="1974"/>
    <n v="-20.13"/>
    <n v="0"/>
    <s v="40-R2.5 - Retirement"/>
    <m/>
    <x v="1"/>
    <n v="2052"/>
    <b v="0"/>
  </r>
  <r>
    <x v="4"/>
    <s v="0241"/>
    <n v="0"/>
    <n v="0"/>
    <n v="2034"/>
    <n v="1976"/>
    <n v="-462.02"/>
    <n v="0"/>
    <s v="40-R2.5 - Retirement"/>
    <m/>
    <x v="1"/>
    <n v="2052"/>
    <b v="0"/>
  </r>
  <r>
    <x v="4"/>
    <s v="0241"/>
    <n v="0"/>
    <n v="0"/>
    <n v="2034"/>
    <n v="1977"/>
    <n v="-229.1"/>
    <n v="0"/>
    <s v="40-R2.5 - Retirement"/>
    <m/>
    <x v="1"/>
    <n v="2052"/>
    <b v="0"/>
  </r>
  <r>
    <x v="4"/>
    <s v="0241"/>
    <n v="0"/>
    <n v="0"/>
    <n v="2034"/>
    <n v="1978"/>
    <n v="-58.98"/>
    <n v="0"/>
    <s v="40-R2.5 - Retirement"/>
    <m/>
    <x v="1"/>
    <n v="2052"/>
    <b v="0"/>
  </r>
  <r>
    <x v="4"/>
    <s v="0241"/>
    <n v="0"/>
    <n v="0"/>
    <n v="2034"/>
    <n v="1980"/>
    <n v="-90.89"/>
    <n v="0"/>
    <s v="40-R2.5 - Retirement"/>
    <m/>
    <x v="1"/>
    <n v="2052"/>
    <b v="0"/>
  </r>
  <r>
    <x v="4"/>
    <s v="0241"/>
    <n v="0"/>
    <n v="0"/>
    <n v="2034"/>
    <n v="1983"/>
    <n v="-391.84"/>
    <n v="0"/>
    <s v="40-R2.5 - Retirement"/>
    <m/>
    <x v="1"/>
    <n v="2052"/>
    <b v="0"/>
  </r>
  <r>
    <x v="4"/>
    <s v="0241"/>
    <n v="0"/>
    <n v="0"/>
    <n v="2034"/>
    <n v="1984"/>
    <n v="-4635.3100000000004"/>
    <n v="0"/>
    <s v="40-R2.5 - Retirement"/>
    <m/>
    <x v="1"/>
    <n v="2052"/>
    <b v="0"/>
  </r>
  <r>
    <x v="4"/>
    <s v="0241"/>
    <n v="0"/>
    <n v="0"/>
    <n v="2034"/>
    <n v="1985"/>
    <n v="-3015.98"/>
    <n v="0"/>
    <s v="40-R2.5 - Retirement"/>
    <m/>
    <x v="1"/>
    <n v="2052"/>
    <b v="0"/>
  </r>
  <r>
    <x v="4"/>
    <s v="0241"/>
    <n v="0"/>
    <n v="0"/>
    <n v="2034"/>
    <n v="1986"/>
    <n v="-6392.68"/>
    <n v="0"/>
    <s v="40-R2.5 - Retirement"/>
    <m/>
    <x v="1"/>
    <n v="2052"/>
    <b v="0"/>
  </r>
  <r>
    <x v="4"/>
    <s v="0241"/>
    <n v="0"/>
    <n v="0"/>
    <n v="2034"/>
    <n v="1987"/>
    <n v="-4484.71"/>
    <n v="0"/>
    <s v="40-R2.5 - Retirement"/>
    <m/>
    <x v="1"/>
    <n v="2052"/>
    <b v="0"/>
  </r>
  <r>
    <x v="4"/>
    <s v="0241"/>
    <n v="0"/>
    <n v="0"/>
    <n v="2034"/>
    <n v="1988"/>
    <n v="-5041.92"/>
    <n v="0"/>
    <s v="40-R2.5 - Retirement"/>
    <m/>
    <x v="1"/>
    <n v="2052"/>
    <b v="0"/>
  </r>
  <r>
    <x v="4"/>
    <s v="0241"/>
    <n v="0"/>
    <n v="0"/>
    <n v="2034"/>
    <n v="1989"/>
    <n v="-3317.47"/>
    <n v="0"/>
    <s v="40-R2.5 - Retirement"/>
    <m/>
    <x v="1"/>
    <n v="2052"/>
    <b v="0"/>
  </r>
  <r>
    <x v="4"/>
    <s v="0241"/>
    <n v="0"/>
    <n v="0"/>
    <n v="2034"/>
    <n v="1990"/>
    <n v="-1185.8599999999999"/>
    <n v="0"/>
    <s v="40-R2.5 - Retirement"/>
    <m/>
    <x v="1"/>
    <n v="2052"/>
    <b v="0"/>
  </r>
  <r>
    <x v="4"/>
    <s v="0241"/>
    <n v="0"/>
    <n v="0"/>
    <n v="2034"/>
    <n v="1991"/>
    <n v="-28787.57"/>
    <n v="0"/>
    <s v="40-R2.5 - Retirement"/>
    <m/>
    <x v="1"/>
    <n v="2052"/>
    <b v="0"/>
  </r>
  <r>
    <x v="4"/>
    <s v="0241"/>
    <n v="0"/>
    <n v="0"/>
    <n v="2034"/>
    <n v="1992"/>
    <n v="-3342.66"/>
    <n v="0"/>
    <s v="40-R2.5 - Retirement"/>
    <m/>
    <x v="1"/>
    <n v="2052"/>
    <b v="0"/>
  </r>
  <r>
    <x v="4"/>
    <s v="0241"/>
    <n v="0"/>
    <n v="0"/>
    <n v="2034"/>
    <n v="1993"/>
    <n v="-2319.4"/>
    <n v="0"/>
    <s v="40-R2.5 - Retirement"/>
    <m/>
    <x v="1"/>
    <n v="2052"/>
    <b v="0"/>
  </r>
  <r>
    <x v="4"/>
    <s v="0241"/>
    <n v="0"/>
    <n v="0"/>
    <n v="2034"/>
    <n v="1994"/>
    <n v="-2906.88"/>
    <n v="0"/>
    <s v="40-R2.5 - Retirement"/>
    <m/>
    <x v="1"/>
    <n v="2052"/>
    <b v="0"/>
  </r>
  <r>
    <x v="4"/>
    <s v="0241"/>
    <n v="0"/>
    <n v="0"/>
    <n v="2034"/>
    <n v="1995"/>
    <n v="-11868.66"/>
    <n v="0"/>
    <s v="40-R2.5 - Retirement"/>
    <m/>
    <x v="1"/>
    <n v="2052"/>
    <b v="0"/>
  </r>
  <r>
    <x v="4"/>
    <s v="0241"/>
    <n v="0"/>
    <n v="0"/>
    <n v="2034"/>
    <n v="1996"/>
    <n v="-12479.85"/>
    <n v="0"/>
    <s v="40-R2.5 - Retirement"/>
    <m/>
    <x v="1"/>
    <n v="2052"/>
    <b v="0"/>
  </r>
  <r>
    <x v="4"/>
    <s v="0241"/>
    <n v="0"/>
    <n v="0"/>
    <n v="2034"/>
    <n v="1997"/>
    <n v="-6682.27"/>
    <n v="0"/>
    <s v="40-R2.5 - Retirement"/>
    <m/>
    <x v="1"/>
    <n v="2052"/>
    <b v="0"/>
  </r>
  <r>
    <x v="4"/>
    <s v="0241"/>
    <n v="0"/>
    <n v="0"/>
    <n v="2034"/>
    <n v="1998"/>
    <n v="-245.71"/>
    <n v="0"/>
    <s v="40-R2.5 - Retirement"/>
    <m/>
    <x v="1"/>
    <n v="2052"/>
    <b v="0"/>
  </r>
  <r>
    <x v="4"/>
    <s v="0241"/>
    <n v="0"/>
    <n v="0"/>
    <n v="2034"/>
    <n v="1999"/>
    <n v="-12537.77"/>
    <n v="0"/>
    <s v="40-R2.5 - Retirement"/>
    <m/>
    <x v="1"/>
    <n v="2052"/>
    <b v="0"/>
  </r>
  <r>
    <x v="4"/>
    <s v="0241"/>
    <n v="0"/>
    <n v="0"/>
    <n v="2034"/>
    <n v="2001"/>
    <n v="-6339.47"/>
    <n v="0"/>
    <s v="40-R2.5 - Retirement"/>
    <m/>
    <x v="1"/>
    <n v="2052"/>
    <b v="0"/>
  </r>
  <r>
    <x v="4"/>
    <s v="0241"/>
    <n v="0"/>
    <n v="0"/>
    <n v="2034"/>
    <n v="2002"/>
    <n v="-14.61"/>
    <n v="0"/>
    <s v="40-R2.5 - Retirement"/>
    <m/>
    <x v="1"/>
    <n v="2052"/>
    <b v="0"/>
  </r>
  <r>
    <x v="4"/>
    <s v="0241"/>
    <n v="0"/>
    <n v="0"/>
    <n v="2034"/>
    <n v="2003"/>
    <n v="-8912.2000000000007"/>
    <n v="0"/>
    <s v="40-R2.5 - Retirement"/>
    <m/>
    <x v="1"/>
    <n v="2052"/>
    <b v="0"/>
  </r>
  <r>
    <x v="4"/>
    <s v="0241"/>
    <n v="0"/>
    <n v="0"/>
    <n v="2034"/>
    <n v="2004"/>
    <n v="-9800.14"/>
    <n v="0"/>
    <s v="40-R2.5 - Retirement"/>
    <m/>
    <x v="1"/>
    <n v="2052"/>
    <b v="0"/>
  </r>
  <r>
    <x v="4"/>
    <s v="0241"/>
    <n v="0"/>
    <n v="0"/>
    <n v="2034"/>
    <n v="2005"/>
    <n v="-5262.62"/>
    <n v="0"/>
    <s v="40-R2.5 - Retirement"/>
    <m/>
    <x v="1"/>
    <n v="2052"/>
    <b v="0"/>
  </r>
  <r>
    <x v="4"/>
    <s v="0241"/>
    <n v="0"/>
    <n v="0"/>
    <n v="2034"/>
    <n v="2006"/>
    <n v="-445.02"/>
    <n v="0"/>
    <s v="40-R2.5 - Retirement"/>
    <m/>
    <x v="1"/>
    <n v="2052"/>
    <b v="0"/>
  </r>
  <r>
    <x v="4"/>
    <s v="0241"/>
    <n v="0"/>
    <n v="0"/>
    <n v="2034"/>
    <n v="2007"/>
    <n v="-2752.62"/>
    <n v="0"/>
    <s v="40-R2.5 - Retirement"/>
    <m/>
    <x v="1"/>
    <n v="2052"/>
    <b v="0"/>
  </r>
  <r>
    <x v="4"/>
    <s v="0241"/>
    <n v="0"/>
    <n v="0"/>
    <n v="2034"/>
    <n v="2008"/>
    <n v="-4010"/>
    <n v="0"/>
    <s v="40-R2.5 - Retirement"/>
    <m/>
    <x v="1"/>
    <n v="2052"/>
    <b v="0"/>
  </r>
  <r>
    <x v="4"/>
    <s v="0241"/>
    <n v="0"/>
    <n v="0"/>
    <n v="2034"/>
    <n v="2009"/>
    <n v="-6496"/>
    <n v="0"/>
    <s v="40-R2.5 - Retirement"/>
    <m/>
    <x v="1"/>
    <n v="2052"/>
    <b v="0"/>
  </r>
  <r>
    <x v="4"/>
    <s v="0241"/>
    <n v="0"/>
    <n v="0"/>
    <n v="2034"/>
    <n v="2010"/>
    <n v="-10692.4"/>
    <n v="0"/>
    <s v="40-R2.5 - Retirement"/>
    <m/>
    <x v="1"/>
    <n v="2052"/>
    <b v="0"/>
  </r>
  <r>
    <x v="4"/>
    <s v="0241"/>
    <n v="0"/>
    <n v="0"/>
    <n v="2035"/>
    <n v="1961"/>
    <n v="-0.16"/>
    <n v="0"/>
    <s v="40-R2.5 - Retirement"/>
    <m/>
    <x v="1"/>
    <n v="2052"/>
    <b v="0"/>
  </r>
  <r>
    <x v="4"/>
    <s v="0241"/>
    <n v="0"/>
    <n v="0"/>
    <n v="2035"/>
    <n v="1963"/>
    <n v="-0.32"/>
    <n v="0"/>
    <s v="40-R2.5 - Retirement"/>
    <m/>
    <x v="1"/>
    <n v="2052"/>
    <b v="0"/>
  </r>
  <r>
    <x v="4"/>
    <s v="0241"/>
    <n v="0"/>
    <n v="0"/>
    <n v="2035"/>
    <n v="1964"/>
    <n v="-2.99"/>
    <n v="0"/>
    <s v="40-R2.5 - Retirement"/>
    <m/>
    <x v="1"/>
    <n v="2052"/>
    <b v="0"/>
  </r>
  <r>
    <x v="4"/>
    <s v="0241"/>
    <n v="0"/>
    <n v="0"/>
    <n v="2035"/>
    <n v="1965"/>
    <n v="-20.48"/>
    <n v="0"/>
    <s v="40-R2.5 - Retirement"/>
    <m/>
    <x v="1"/>
    <n v="2052"/>
    <b v="0"/>
  </r>
  <r>
    <x v="4"/>
    <s v="0241"/>
    <n v="0"/>
    <n v="0"/>
    <n v="2035"/>
    <n v="1966"/>
    <n v="-27.71"/>
    <n v="0"/>
    <s v="40-R2.5 - Retirement"/>
    <m/>
    <x v="1"/>
    <n v="2052"/>
    <b v="0"/>
  </r>
  <r>
    <x v="4"/>
    <s v="0241"/>
    <n v="0"/>
    <n v="0"/>
    <n v="2035"/>
    <n v="1967"/>
    <n v="-41.72"/>
    <n v="0"/>
    <s v="40-R2.5 - Retirement"/>
    <m/>
    <x v="1"/>
    <n v="2052"/>
    <b v="0"/>
  </r>
  <r>
    <x v="4"/>
    <s v="0241"/>
    <n v="0"/>
    <n v="0"/>
    <n v="2035"/>
    <n v="1968"/>
    <n v="-8.02"/>
    <n v="0"/>
    <s v="40-R2.5 - Retirement"/>
    <m/>
    <x v="1"/>
    <n v="2052"/>
    <b v="0"/>
  </r>
  <r>
    <x v="4"/>
    <s v="0241"/>
    <n v="0"/>
    <n v="0"/>
    <n v="2035"/>
    <n v="1969"/>
    <n v="-3.98"/>
    <n v="0"/>
    <s v="40-R2.5 - Retirement"/>
    <m/>
    <x v="1"/>
    <n v="2052"/>
    <b v="0"/>
  </r>
  <r>
    <x v="4"/>
    <s v="0241"/>
    <n v="0"/>
    <n v="0"/>
    <n v="2035"/>
    <n v="1970"/>
    <n v="-22.99"/>
    <n v="0"/>
    <s v="40-R2.5 - Retirement"/>
    <m/>
    <x v="1"/>
    <n v="2052"/>
    <b v="0"/>
  </r>
  <r>
    <x v="4"/>
    <s v="0241"/>
    <n v="0"/>
    <n v="0"/>
    <n v="2035"/>
    <n v="1971"/>
    <n v="-33.200000000000003"/>
    <n v="0"/>
    <s v="40-R2.5 - Retirement"/>
    <m/>
    <x v="1"/>
    <n v="2052"/>
    <b v="0"/>
  </r>
  <r>
    <x v="4"/>
    <s v="0241"/>
    <n v="0"/>
    <n v="0"/>
    <n v="2035"/>
    <n v="1972"/>
    <n v="-18.329999999999998"/>
    <n v="0"/>
    <s v="40-R2.5 - Retirement"/>
    <m/>
    <x v="1"/>
    <n v="2052"/>
    <b v="0"/>
  </r>
  <r>
    <x v="4"/>
    <s v="0241"/>
    <n v="0"/>
    <n v="0"/>
    <n v="2035"/>
    <n v="1973"/>
    <n v="-12.3"/>
    <n v="0"/>
    <s v="40-R2.5 - Retirement"/>
    <m/>
    <x v="1"/>
    <n v="2052"/>
    <b v="0"/>
  </r>
  <r>
    <x v="4"/>
    <s v="0241"/>
    <n v="0"/>
    <n v="0"/>
    <n v="2035"/>
    <n v="1974"/>
    <n v="-17.12"/>
    <n v="0"/>
    <s v="40-R2.5 - Retirement"/>
    <m/>
    <x v="1"/>
    <n v="2052"/>
    <b v="0"/>
  </r>
  <r>
    <x v="4"/>
    <s v="0241"/>
    <n v="0"/>
    <n v="0"/>
    <n v="2035"/>
    <n v="1976"/>
    <n v="-402.58"/>
    <n v="0"/>
    <s v="40-R2.5 - Retirement"/>
    <m/>
    <x v="1"/>
    <n v="2052"/>
    <b v="0"/>
  </r>
  <r>
    <x v="4"/>
    <s v="0241"/>
    <n v="0"/>
    <n v="0"/>
    <n v="2035"/>
    <n v="1977"/>
    <n v="-201.65"/>
    <n v="0"/>
    <s v="40-R2.5 - Retirement"/>
    <m/>
    <x v="1"/>
    <n v="2052"/>
    <b v="0"/>
  </r>
  <r>
    <x v="4"/>
    <s v="0241"/>
    <n v="0"/>
    <n v="0"/>
    <n v="2035"/>
    <n v="1978"/>
    <n v="-52.39"/>
    <n v="0"/>
    <s v="40-R2.5 - Retirement"/>
    <m/>
    <x v="1"/>
    <n v="2052"/>
    <b v="0"/>
  </r>
  <r>
    <x v="4"/>
    <s v="0241"/>
    <n v="0"/>
    <n v="0"/>
    <n v="2035"/>
    <n v="1980"/>
    <n v="-82.14"/>
    <n v="0"/>
    <s v="40-R2.5 - Retirement"/>
    <m/>
    <x v="1"/>
    <n v="2052"/>
    <b v="0"/>
  </r>
  <r>
    <x v="4"/>
    <s v="0241"/>
    <n v="0"/>
    <n v="0"/>
    <n v="2035"/>
    <n v="1983"/>
    <n v="-363.86"/>
    <n v="0"/>
    <s v="40-R2.5 - Retirement"/>
    <m/>
    <x v="1"/>
    <n v="2052"/>
    <b v="0"/>
  </r>
  <r>
    <x v="4"/>
    <s v="0241"/>
    <n v="0"/>
    <n v="0"/>
    <n v="2035"/>
    <n v="1984"/>
    <n v="-4346.4799999999996"/>
    <n v="0"/>
    <s v="40-R2.5 - Retirement"/>
    <m/>
    <x v="1"/>
    <n v="2052"/>
    <b v="0"/>
  </r>
  <r>
    <x v="4"/>
    <s v="0241"/>
    <n v="0"/>
    <n v="0"/>
    <n v="2035"/>
    <n v="1985"/>
    <n v="-2856.44"/>
    <n v="0"/>
    <s v="40-R2.5 - Retirement"/>
    <m/>
    <x v="1"/>
    <n v="2052"/>
    <b v="0"/>
  </r>
  <r>
    <x v="4"/>
    <s v="0241"/>
    <n v="0"/>
    <n v="0"/>
    <n v="2035"/>
    <n v="1986"/>
    <n v="-6117.21"/>
    <n v="0"/>
    <s v="40-R2.5 - Retirement"/>
    <m/>
    <x v="1"/>
    <n v="2052"/>
    <b v="0"/>
  </r>
  <r>
    <x v="4"/>
    <s v="0241"/>
    <n v="0"/>
    <n v="0"/>
    <n v="2035"/>
    <n v="1987"/>
    <n v="-4335.33"/>
    <n v="0"/>
    <s v="40-R2.5 - Retirement"/>
    <m/>
    <x v="1"/>
    <n v="2052"/>
    <b v="0"/>
  </r>
  <r>
    <x v="4"/>
    <s v="0241"/>
    <n v="0"/>
    <n v="0"/>
    <n v="2035"/>
    <n v="1988"/>
    <n v="-4923.9799999999996"/>
    <n v="0"/>
    <s v="40-R2.5 - Retirement"/>
    <m/>
    <x v="1"/>
    <n v="2052"/>
    <b v="0"/>
  </r>
  <r>
    <x v="4"/>
    <s v="0241"/>
    <n v="0"/>
    <n v="0"/>
    <n v="2035"/>
    <n v="1989"/>
    <n v="-3271.84"/>
    <n v="0"/>
    <s v="40-R2.5 - Retirement"/>
    <m/>
    <x v="1"/>
    <n v="2052"/>
    <b v="0"/>
  </r>
  <r>
    <x v="4"/>
    <s v="0241"/>
    <n v="0"/>
    <n v="0"/>
    <n v="2035"/>
    <n v="1990"/>
    <n v="-1180.83"/>
    <n v="0"/>
    <s v="40-R2.5 - Retirement"/>
    <m/>
    <x v="1"/>
    <n v="2052"/>
    <b v="0"/>
  </r>
  <r>
    <x v="4"/>
    <s v="0241"/>
    <n v="0"/>
    <n v="0"/>
    <n v="2035"/>
    <n v="1991"/>
    <n v="-28924.560000000001"/>
    <n v="0"/>
    <s v="40-R2.5 - Retirement"/>
    <m/>
    <x v="1"/>
    <n v="2052"/>
    <b v="0"/>
  </r>
  <r>
    <x v="4"/>
    <s v="0241"/>
    <n v="0"/>
    <n v="0"/>
    <n v="2035"/>
    <n v="1992"/>
    <n v="-3387.52"/>
    <n v="0"/>
    <s v="40-R2.5 - Retirement"/>
    <m/>
    <x v="1"/>
    <n v="2052"/>
    <b v="0"/>
  </r>
  <r>
    <x v="4"/>
    <s v="0241"/>
    <n v="0"/>
    <n v="0"/>
    <n v="2035"/>
    <n v="1993"/>
    <n v="-2369.0300000000002"/>
    <n v="0"/>
    <s v="40-R2.5 - Retirement"/>
    <m/>
    <x v="1"/>
    <n v="2052"/>
    <b v="0"/>
  </r>
  <r>
    <x v="4"/>
    <s v="0241"/>
    <n v="0"/>
    <n v="0"/>
    <n v="2035"/>
    <n v="1994"/>
    <n v="-2990.82"/>
    <n v="0"/>
    <s v="40-R2.5 - Retirement"/>
    <m/>
    <x v="1"/>
    <n v="2052"/>
    <b v="0"/>
  </r>
  <r>
    <x v="4"/>
    <s v="0241"/>
    <n v="0"/>
    <n v="0"/>
    <n v="2035"/>
    <n v="1995"/>
    <n v="-12291.05"/>
    <n v="0"/>
    <s v="40-R2.5 - Retirement"/>
    <m/>
    <x v="1"/>
    <n v="2052"/>
    <b v="0"/>
  </r>
  <r>
    <x v="4"/>
    <s v="0241"/>
    <n v="0"/>
    <n v="0"/>
    <n v="2035"/>
    <n v="1996"/>
    <n v="-13000.19"/>
    <n v="0"/>
    <s v="40-R2.5 - Retirement"/>
    <m/>
    <x v="1"/>
    <n v="2052"/>
    <b v="0"/>
  </r>
  <r>
    <x v="4"/>
    <s v="0241"/>
    <n v="0"/>
    <n v="0"/>
    <n v="2035"/>
    <n v="1997"/>
    <n v="-6996.58"/>
    <n v="0"/>
    <s v="40-R2.5 - Retirement"/>
    <m/>
    <x v="1"/>
    <n v="2052"/>
    <b v="0"/>
  </r>
  <r>
    <x v="4"/>
    <s v="0241"/>
    <n v="0"/>
    <n v="0"/>
    <n v="2035"/>
    <n v="1998"/>
    <n v="-258.43"/>
    <n v="0"/>
    <s v="40-R2.5 - Retirement"/>
    <m/>
    <x v="1"/>
    <n v="2052"/>
    <b v="0"/>
  </r>
  <r>
    <x v="4"/>
    <s v="0241"/>
    <n v="0"/>
    <n v="0"/>
    <n v="2035"/>
    <n v="1999"/>
    <n v="-13236.72"/>
    <n v="0"/>
    <s v="40-R2.5 - Retirement"/>
    <m/>
    <x v="1"/>
    <n v="2052"/>
    <b v="0"/>
  </r>
  <r>
    <x v="4"/>
    <s v="0241"/>
    <n v="0"/>
    <n v="0"/>
    <n v="2035"/>
    <n v="2001"/>
    <n v="-6732.78"/>
    <n v="0"/>
    <s v="40-R2.5 - Retirement"/>
    <m/>
    <x v="1"/>
    <n v="2052"/>
    <b v="0"/>
  </r>
  <r>
    <x v="4"/>
    <s v="0241"/>
    <n v="0"/>
    <n v="0"/>
    <n v="2035"/>
    <n v="2002"/>
    <n v="-15.55"/>
    <n v="0"/>
    <s v="40-R2.5 - Retirement"/>
    <m/>
    <x v="1"/>
    <n v="2052"/>
    <b v="0"/>
  </r>
  <r>
    <x v="4"/>
    <s v="0241"/>
    <n v="0"/>
    <n v="0"/>
    <n v="2035"/>
    <n v="2003"/>
    <n v="-9504.51"/>
    <n v="0"/>
    <s v="40-R2.5 - Retirement"/>
    <m/>
    <x v="1"/>
    <n v="2052"/>
    <b v="0"/>
  </r>
  <r>
    <x v="4"/>
    <s v="0241"/>
    <n v="0"/>
    <n v="0"/>
    <n v="2035"/>
    <n v="2004"/>
    <n v="-10467.94"/>
    <n v="0"/>
    <s v="40-R2.5 - Retirement"/>
    <m/>
    <x v="1"/>
    <n v="2052"/>
    <b v="0"/>
  </r>
  <r>
    <x v="4"/>
    <s v="0241"/>
    <n v="0"/>
    <n v="0"/>
    <n v="2035"/>
    <n v="2005"/>
    <n v="-5629.11"/>
    <n v="0"/>
    <s v="40-R2.5 - Retirement"/>
    <m/>
    <x v="1"/>
    <n v="2052"/>
    <b v="0"/>
  </r>
  <r>
    <x v="4"/>
    <s v="0241"/>
    <n v="0"/>
    <n v="0"/>
    <n v="2035"/>
    <n v="2006"/>
    <n v="-476.59"/>
    <n v="0"/>
    <s v="40-R2.5 - Retirement"/>
    <m/>
    <x v="1"/>
    <n v="2052"/>
    <b v="0"/>
  </r>
  <r>
    <x v="4"/>
    <s v="0241"/>
    <n v="0"/>
    <n v="0"/>
    <n v="2035"/>
    <n v="2007"/>
    <n v="-2951.42"/>
    <n v="0"/>
    <s v="40-R2.5 - Retirement"/>
    <m/>
    <x v="1"/>
    <n v="2052"/>
    <b v="0"/>
  </r>
  <r>
    <x v="4"/>
    <s v="0241"/>
    <n v="0"/>
    <n v="0"/>
    <n v="2035"/>
    <n v="2008"/>
    <n v="-4304.37"/>
    <n v="0"/>
    <s v="40-R2.5 - Retirement"/>
    <m/>
    <x v="1"/>
    <n v="2052"/>
    <b v="0"/>
  </r>
  <r>
    <x v="4"/>
    <s v="0241"/>
    <n v="0"/>
    <n v="0"/>
    <n v="2035"/>
    <n v="2009"/>
    <n v="-6981.07"/>
    <n v="0"/>
    <s v="40-R2.5 - Retirement"/>
    <m/>
    <x v="1"/>
    <n v="2052"/>
    <b v="0"/>
  </r>
  <r>
    <x v="4"/>
    <s v="0241"/>
    <n v="0"/>
    <n v="0"/>
    <n v="2035"/>
    <n v="2010"/>
    <n v="-11504.23"/>
    <n v="0"/>
    <s v="40-R2.5 - Retirement"/>
    <m/>
    <x v="1"/>
    <n v="2052"/>
    <b v="0"/>
  </r>
  <r>
    <x v="4"/>
    <s v="0241"/>
    <n v="0"/>
    <n v="0"/>
    <n v="2036"/>
    <n v="1963"/>
    <n v="-0.11"/>
    <n v="0"/>
    <s v="40-R2.5 - Retirement"/>
    <m/>
    <x v="1"/>
    <n v="2052"/>
    <b v="0"/>
  </r>
  <r>
    <x v="4"/>
    <s v="0241"/>
    <n v="0"/>
    <n v="0"/>
    <n v="2036"/>
    <n v="1964"/>
    <n v="-1.53"/>
    <n v="0"/>
    <s v="40-R2.5 - Retirement"/>
    <m/>
    <x v="1"/>
    <n v="2052"/>
    <b v="0"/>
  </r>
  <r>
    <x v="4"/>
    <s v="0241"/>
    <n v="0"/>
    <n v="0"/>
    <n v="2036"/>
    <n v="1965"/>
    <n v="-12.68"/>
    <n v="0"/>
    <s v="40-R2.5 - Retirement"/>
    <m/>
    <x v="1"/>
    <n v="2052"/>
    <b v="0"/>
  </r>
  <r>
    <x v="4"/>
    <s v="0241"/>
    <n v="0"/>
    <n v="0"/>
    <n v="2036"/>
    <n v="1966"/>
    <n v="-19.2"/>
    <n v="0"/>
    <s v="40-R2.5 - Retirement"/>
    <m/>
    <x v="1"/>
    <n v="2052"/>
    <b v="0"/>
  </r>
  <r>
    <x v="4"/>
    <s v="0241"/>
    <n v="0"/>
    <n v="0"/>
    <n v="2036"/>
    <n v="1967"/>
    <n v="-31.07"/>
    <n v="0"/>
    <s v="40-R2.5 - Retirement"/>
    <m/>
    <x v="1"/>
    <n v="2052"/>
    <b v="0"/>
  </r>
  <r>
    <x v="4"/>
    <s v="0241"/>
    <n v="0"/>
    <n v="0"/>
    <n v="2036"/>
    <n v="1968"/>
    <n v="-6.24"/>
    <n v="0"/>
    <s v="40-R2.5 - Retirement"/>
    <m/>
    <x v="1"/>
    <n v="2052"/>
    <b v="0"/>
  </r>
  <r>
    <x v="4"/>
    <s v="0241"/>
    <n v="0"/>
    <n v="0"/>
    <n v="2036"/>
    <n v="1969"/>
    <n v="-3.14"/>
    <n v="0"/>
    <s v="40-R2.5 - Retirement"/>
    <m/>
    <x v="1"/>
    <n v="2052"/>
    <b v="0"/>
  </r>
  <r>
    <x v="4"/>
    <s v="0241"/>
    <n v="0"/>
    <n v="0"/>
    <n v="2036"/>
    <n v="1970"/>
    <n v="-18.29"/>
    <n v="0"/>
    <s v="40-R2.5 - Retirement"/>
    <m/>
    <x v="1"/>
    <n v="2052"/>
    <b v="0"/>
  </r>
  <r>
    <x v="4"/>
    <s v="0241"/>
    <n v="0"/>
    <n v="0"/>
    <n v="2036"/>
    <n v="1971"/>
    <n v="-26.68"/>
    <n v="0"/>
    <s v="40-R2.5 - Retirement"/>
    <m/>
    <x v="1"/>
    <n v="2052"/>
    <b v="0"/>
  </r>
  <r>
    <x v="4"/>
    <s v="0241"/>
    <n v="0"/>
    <n v="0"/>
    <n v="2036"/>
    <n v="1972"/>
    <n v="-14.93"/>
    <n v="0"/>
    <s v="40-R2.5 - Retirement"/>
    <m/>
    <x v="1"/>
    <n v="2052"/>
    <b v="0"/>
  </r>
  <r>
    <x v="4"/>
    <s v="0241"/>
    <n v="0"/>
    <n v="0"/>
    <n v="2036"/>
    <n v="1973"/>
    <n v="-10.17"/>
    <n v="0"/>
    <s v="40-R2.5 - Retirement"/>
    <m/>
    <x v="1"/>
    <n v="2052"/>
    <b v="0"/>
  </r>
  <r>
    <x v="4"/>
    <s v="0241"/>
    <n v="0"/>
    <n v="0"/>
    <n v="2036"/>
    <n v="1974"/>
    <n v="-14.37"/>
    <n v="0"/>
    <s v="40-R2.5 - Retirement"/>
    <m/>
    <x v="1"/>
    <n v="2052"/>
    <b v="0"/>
  </r>
  <r>
    <x v="4"/>
    <s v="0241"/>
    <n v="0"/>
    <n v="0"/>
    <n v="2036"/>
    <n v="1976"/>
    <n v="-346.9"/>
    <n v="0"/>
    <s v="40-R2.5 - Retirement"/>
    <m/>
    <x v="1"/>
    <n v="2052"/>
    <b v="0"/>
  </r>
  <r>
    <x v="4"/>
    <s v="0241"/>
    <n v="0"/>
    <n v="0"/>
    <n v="2036"/>
    <n v="1977"/>
    <n v="-175.71"/>
    <n v="0"/>
    <s v="40-R2.5 - Retirement"/>
    <m/>
    <x v="1"/>
    <n v="2052"/>
    <b v="0"/>
  </r>
  <r>
    <x v="4"/>
    <s v="0241"/>
    <n v="0"/>
    <n v="0"/>
    <n v="2036"/>
    <n v="1978"/>
    <n v="-46.11"/>
    <n v="0"/>
    <s v="40-R2.5 - Retirement"/>
    <m/>
    <x v="1"/>
    <n v="2052"/>
    <b v="0"/>
  </r>
  <r>
    <x v="4"/>
    <s v="0241"/>
    <n v="0"/>
    <n v="0"/>
    <n v="2036"/>
    <n v="1980"/>
    <n v="-73.599999999999994"/>
    <n v="0"/>
    <s v="40-R2.5 - Retirement"/>
    <m/>
    <x v="1"/>
    <n v="2052"/>
    <b v="0"/>
  </r>
  <r>
    <x v="4"/>
    <s v="0241"/>
    <n v="0"/>
    <n v="0"/>
    <n v="2036"/>
    <n v="1983"/>
    <n v="-334.64"/>
    <n v="0"/>
    <s v="40-R2.5 - Retirement"/>
    <m/>
    <x v="1"/>
    <n v="2052"/>
    <b v="0"/>
  </r>
  <r>
    <x v="4"/>
    <s v="0241"/>
    <n v="0"/>
    <n v="0"/>
    <n v="2036"/>
    <n v="1984"/>
    <n v="-4036.2"/>
    <n v="0"/>
    <s v="40-R2.5 - Retirement"/>
    <m/>
    <x v="1"/>
    <n v="2052"/>
    <b v="0"/>
  </r>
  <r>
    <x v="4"/>
    <s v="0241"/>
    <n v="0"/>
    <n v="0"/>
    <n v="2036"/>
    <n v="1985"/>
    <n v="-2678.44"/>
    <n v="0"/>
    <s v="40-R2.5 - Retirement"/>
    <m/>
    <x v="1"/>
    <n v="2052"/>
    <b v="0"/>
  </r>
  <r>
    <x v="4"/>
    <s v="0241"/>
    <n v="0"/>
    <n v="0"/>
    <n v="2036"/>
    <n v="1986"/>
    <n v="-5793.62"/>
    <n v="0"/>
    <s v="40-R2.5 - Retirement"/>
    <m/>
    <x v="1"/>
    <n v="2052"/>
    <b v="0"/>
  </r>
  <r>
    <x v="4"/>
    <s v="0241"/>
    <n v="0"/>
    <n v="0"/>
    <n v="2036"/>
    <n v="1987"/>
    <n v="-4148.5200000000004"/>
    <n v="0"/>
    <s v="40-R2.5 - Retirement"/>
    <m/>
    <x v="1"/>
    <n v="2052"/>
    <b v="0"/>
  </r>
  <r>
    <x v="4"/>
    <s v="0241"/>
    <n v="0"/>
    <n v="0"/>
    <n v="2036"/>
    <n v="1988"/>
    <n v="-4759.97"/>
    <n v="0"/>
    <s v="40-R2.5 - Retirement"/>
    <m/>
    <x v="1"/>
    <n v="2052"/>
    <b v="0"/>
  </r>
  <r>
    <x v="4"/>
    <s v="0241"/>
    <n v="0"/>
    <n v="0"/>
    <n v="2036"/>
    <n v="1989"/>
    <n v="-3195.31"/>
    <n v="0"/>
    <s v="40-R2.5 - Retirement"/>
    <m/>
    <x v="1"/>
    <n v="2052"/>
    <b v="0"/>
  </r>
  <r>
    <x v="4"/>
    <s v="0241"/>
    <n v="0"/>
    <n v="0"/>
    <n v="2036"/>
    <n v="1990"/>
    <n v="-1164.5899999999999"/>
    <n v="0"/>
    <s v="40-R2.5 - Retirement"/>
    <m/>
    <x v="1"/>
    <n v="2052"/>
    <b v="0"/>
  </r>
  <r>
    <x v="4"/>
    <s v="0241"/>
    <n v="0"/>
    <n v="0"/>
    <n v="2036"/>
    <n v="1991"/>
    <n v="-28801.89"/>
    <n v="0"/>
    <s v="40-R2.5 - Retirement"/>
    <m/>
    <x v="1"/>
    <n v="2052"/>
    <b v="0"/>
  </r>
  <r>
    <x v="4"/>
    <s v="0241"/>
    <n v="0"/>
    <n v="0"/>
    <n v="2036"/>
    <n v="1992"/>
    <n v="-3403.64"/>
    <n v="0"/>
    <s v="40-R2.5 - Retirement"/>
    <m/>
    <x v="1"/>
    <n v="2052"/>
    <b v="0"/>
  </r>
  <r>
    <x v="4"/>
    <s v="0241"/>
    <n v="0"/>
    <n v="0"/>
    <n v="2036"/>
    <n v="1993"/>
    <n v="-2400.8200000000002"/>
    <n v="0"/>
    <s v="40-R2.5 - Retirement"/>
    <m/>
    <x v="1"/>
    <n v="2052"/>
    <b v="0"/>
  </r>
  <r>
    <x v="4"/>
    <s v="0241"/>
    <n v="0"/>
    <n v="0"/>
    <n v="2036"/>
    <n v="1994"/>
    <n v="-3054.81"/>
    <n v="0"/>
    <s v="40-R2.5 - Retirement"/>
    <m/>
    <x v="1"/>
    <n v="2052"/>
    <b v="0"/>
  </r>
  <r>
    <x v="4"/>
    <s v="0241"/>
    <n v="0"/>
    <n v="0"/>
    <n v="2036"/>
    <n v="1995"/>
    <n v="-12645.95"/>
    <n v="0"/>
    <s v="40-R2.5 - Retirement"/>
    <m/>
    <x v="1"/>
    <n v="2052"/>
    <b v="0"/>
  </r>
  <r>
    <x v="4"/>
    <s v="0241"/>
    <n v="0"/>
    <n v="0"/>
    <n v="2036"/>
    <n v="1996"/>
    <n v="-13462.85"/>
    <n v="0"/>
    <s v="40-R2.5 - Retirement"/>
    <m/>
    <x v="1"/>
    <n v="2052"/>
    <b v="0"/>
  </r>
  <r>
    <x v="4"/>
    <s v="0241"/>
    <n v="0"/>
    <n v="0"/>
    <n v="2036"/>
    <n v="1997"/>
    <n v="-7288.3"/>
    <n v="0"/>
    <s v="40-R2.5 - Retirement"/>
    <m/>
    <x v="1"/>
    <n v="2052"/>
    <b v="0"/>
  </r>
  <r>
    <x v="4"/>
    <s v="0241"/>
    <n v="0"/>
    <n v="0"/>
    <n v="2036"/>
    <n v="1998"/>
    <n v="-270.58"/>
    <n v="0"/>
    <s v="40-R2.5 - Retirement"/>
    <m/>
    <x v="1"/>
    <n v="2052"/>
    <b v="0"/>
  </r>
  <r>
    <x v="4"/>
    <s v="0241"/>
    <n v="0"/>
    <n v="0"/>
    <n v="2036"/>
    <n v="1999"/>
    <n v="-13921.52"/>
    <n v="0"/>
    <s v="40-R2.5 - Retirement"/>
    <m/>
    <x v="1"/>
    <n v="2052"/>
    <b v="0"/>
  </r>
  <r>
    <x v="4"/>
    <s v="0241"/>
    <n v="0"/>
    <n v="0"/>
    <n v="2036"/>
    <n v="2001"/>
    <n v="-7131.18"/>
    <n v="0"/>
    <s v="40-R2.5 - Retirement"/>
    <m/>
    <x v="1"/>
    <n v="2052"/>
    <b v="0"/>
  </r>
  <r>
    <x v="4"/>
    <s v="0241"/>
    <n v="0"/>
    <n v="0"/>
    <n v="2036"/>
    <n v="2002"/>
    <n v="-16.52"/>
    <n v="0"/>
    <s v="40-R2.5 - Retirement"/>
    <m/>
    <x v="1"/>
    <n v="2052"/>
    <b v="0"/>
  </r>
  <r>
    <x v="4"/>
    <s v="0241"/>
    <n v="0"/>
    <n v="0"/>
    <n v="2036"/>
    <n v="2003"/>
    <n v="-10116.9"/>
    <n v="0"/>
    <s v="40-R2.5 - Retirement"/>
    <m/>
    <x v="1"/>
    <n v="2052"/>
    <b v="0"/>
  </r>
  <r>
    <x v="4"/>
    <s v="0241"/>
    <n v="0"/>
    <n v="0"/>
    <n v="2036"/>
    <n v="2004"/>
    <n v="-11163.64"/>
    <n v="0"/>
    <s v="40-R2.5 - Retirement"/>
    <m/>
    <x v="1"/>
    <n v="2052"/>
    <b v="0"/>
  </r>
  <r>
    <x v="4"/>
    <s v="0241"/>
    <n v="0"/>
    <n v="0"/>
    <n v="2036"/>
    <n v="2005"/>
    <n v="-6012.69"/>
    <n v="0"/>
    <s v="40-R2.5 - Retirement"/>
    <m/>
    <x v="1"/>
    <n v="2052"/>
    <b v="0"/>
  </r>
  <r>
    <x v="4"/>
    <s v="0241"/>
    <n v="0"/>
    <n v="0"/>
    <n v="2036"/>
    <n v="2006"/>
    <n v="-509.77"/>
    <n v="0"/>
    <s v="40-R2.5 - Retirement"/>
    <m/>
    <x v="1"/>
    <n v="2052"/>
    <b v="0"/>
  </r>
  <r>
    <x v="4"/>
    <s v="0241"/>
    <n v="0"/>
    <n v="0"/>
    <n v="2036"/>
    <n v="2007"/>
    <n v="-3160.79"/>
    <n v="0"/>
    <s v="40-R2.5 - Retirement"/>
    <m/>
    <x v="1"/>
    <n v="2052"/>
    <b v="0"/>
  </r>
  <r>
    <x v="4"/>
    <s v="0241"/>
    <n v="0"/>
    <n v="0"/>
    <n v="2036"/>
    <n v="2008"/>
    <n v="-4615.24"/>
    <n v="0"/>
    <s v="40-R2.5 - Retirement"/>
    <m/>
    <x v="1"/>
    <n v="2052"/>
    <b v="0"/>
  </r>
  <r>
    <x v="4"/>
    <s v="0241"/>
    <n v="0"/>
    <n v="0"/>
    <n v="2036"/>
    <n v="2009"/>
    <n v="-7493.54"/>
    <n v="0"/>
    <s v="40-R2.5 - Retirement"/>
    <m/>
    <x v="1"/>
    <n v="2052"/>
    <b v="0"/>
  </r>
  <r>
    <x v="4"/>
    <s v="0241"/>
    <n v="0"/>
    <n v="0"/>
    <n v="2036"/>
    <n v="2010"/>
    <n v="-12363.27"/>
    <n v="0"/>
    <s v="40-R2.5 - Retirement"/>
    <m/>
    <x v="1"/>
    <n v="2052"/>
    <b v="0"/>
  </r>
  <r>
    <x v="4"/>
    <s v="0241"/>
    <n v="0"/>
    <n v="0"/>
    <n v="2037"/>
    <n v="1963"/>
    <n v="-0.01"/>
    <n v="0"/>
    <s v="40-R2.5 - Retirement"/>
    <m/>
    <x v="1"/>
    <n v="2052"/>
    <b v="0"/>
  </r>
  <r>
    <x v="4"/>
    <s v="0241"/>
    <n v="0"/>
    <n v="0"/>
    <n v="2037"/>
    <n v="1964"/>
    <n v="-0.53"/>
    <n v="0"/>
    <s v="40-R2.5 - Retirement"/>
    <m/>
    <x v="1"/>
    <n v="2052"/>
    <b v="0"/>
  </r>
  <r>
    <x v="4"/>
    <s v="0241"/>
    <n v="0"/>
    <n v="0"/>
    <n v="2037"/>
    <n v="1965"/>
    <n v="-6.5"/>
    <n v="0"/>
    <s v="40-R2.5 - Retirement"/>
    <m/>
    <x v="1"/>
    <n v="2052"/>
    <b v="0"/>
  </r>
  <r>
    <x v="4"/>
    <s v="0241"/>
    <n v="0"/>
    <n v="0"/>
    <n v="2037"/>
    <n v="1966"/>
    <n v="-11.89"/>
    <n v="0"/>
    <s v="40-R2.5 - Retirement"/>
    <m/>
    <x v="1"/>
    <n v="2052"/>
    <b v="0"/>
  </r>
  <r>
    <x v="4"/>
    <s v="0241"/>
    <n v="0"/>
    <n v="0"/>
    <n v="2037"/>
    <n v="1967"/>
    <n v="-21.52"/>
    <n v="0"/>
    <s v="40-R2.5 - Retirement"/>
    <m/>
    <x v="1"/>
    <n v="2052"/>
    <b v="0"/>
  </r>
  <r>
    <x v="4"/>
    <s v="0241"/>
    <n v="0"/>
    <n v="0"/>
    <n v="2037"/>
    <n v="1968"/>
    <n v="-4.6500000000000004"/>
    <n v="0"/>
    <s v="40-R2.5 - Retirement"/>
    <m/>
    <x v="1"/>
    <n v="2052"/>
    <b v="0"/>
  </r>
  <r>
    <x v="4"/>
    <s v="0241"/>
    <n v="0"/>
    <n v="0"/>
    <n v="2037"/>
    <n v="1969"/>
    <n v="-2.44"/>
    <n v="0"/>
    <s v="40-R2.5 - Retirement"/>
    <m/>
    <x v="1"/>
    <n v="2052"/>
    <b v="0"/>
  </r>
  <r>
    <x v="4"/>
    <s v="0241"/>
    <n v="0"/>
    <n v="0"/>
    <n v="2037"/>
    <n v="1970"/>
    <n v="-14.43"/>
    <n v="0"/>
    <s v="40-R2.5 - Retirement"/>
    <m/>
    <x v="1"/>
    <n v="2052"/>
    <b v="0"/>
  </r>
  <r>
    <x v="4"/>
    <s v="0241"/>
    <n v="0"/>
    <n v="0"/>
    <n v="2037"/>
    <n v="1971"/>
    <n v="-21.23"/>
    <n v="0"/>
    <s v="40-R2.5 - Retirement"/>
    <m/>
    <x v="1"/>
    <n v="2052"/>
    <b v="0"/>
  </r>
  <r>
    <x v="4"/>
    <s v="0241"/>
    <n v="0"/>
    <n v="0"/>
    <n v="2037"/>
    <n v="1972"/>
    <n v="-12"/>
    <n v="0"/>
    <s v="40-R2.5 - Retirement"/>
    <m/>
    <x v="1"/>
    <n v="2052"/>
    <b v="0"/>
  </r>
  <r>
    <x v="4"/>
    <s v="0241"/>
    <n v="0"/>
    <n v="0"/>
    <n v="2037"/>
    <n v="1973"/>
    <n v="-8.2799999999999994"/>
    <n v="0"/>
    <s v="40-R2.5 - Retirement"/>
    <m/>
    <x v="1"/>
    <n v="2052"/>
    <b v="0"/>
  </r>
  <r>
    <x v="4"/>
    <s v="0241"/>
    <n v="0"/>
    <n v="0"/>
    <n v="2037"/>
    <n v="1974"/>
    <n v="-11.88"/>
    <n v="0"/>
    <s v="40-R2.5 - Retirement"/>
    <m/>
    <x v="1"/>
    <n v="2052"/>
    <b v="0"/>
  </r>
  <r>
    <x v="4"/>
    <s v="0241"/>
    <n v="0"/>
    <n v="0"/>
    <n v="2037"/>
    <n v="1976"/>
    <n v="-295.14999999999998"/>
    <n v="0"/>
    <s v="40-R2.5 - Retirement"/>
    <m/>
    <x v="1"/>
    <n v="2052"/>
    <b v="0"/>
  </r>
  <r>
    <x v="4"/>
    <s v="0241"/>
    <n v="0"/>
    <n v="0"/>
    <n v="2037"/>
    <n v="1977"/>
    <n v="-151.41"/>
    <n v="0"/>
    <s v="40-R2.5 - Retirement"/>
    <m/>
    <x v="1"/>
    <n v="2052"/>
    <b v="0"/>
  </r>
  <r>
    <x v="4"/>
    <s v="0241"/>
    <n v="0"/>
    <n v="0"/>
    <n v="2037"/>
    <n v="1978"/>
    <n v="-40.18"/>
    <n v="0"/>
    <s v="40-R2.5 - Retirement"/>
    <m/>
    <x v="1"/>
    <n v="2052"/>
    <b v="0"/>
  </r>
  <r>
    <x v="4"/>
    <s v="0241"/>
    <n v="0"/>
    <n v="0"/>
    <n v="2037"/>
    <n v="1980"/>
    <n v="-65.37"/>
    <n v="0"/>
    <s v="40-R2.5 - Retirement"/>
    <m/>
    <x v="1"/>
    <n v="2052"/>
    <b v="0"/>
  </r>
  <r>
    <x v="4"/>
    <s v="0241"/>
    <n v="0"/>
    <n v="0"/>
    <n v="2037"/>
    <n v="1983"/>
    <n v="-305.08999999999997"/>
    <n v="0"/>
    <s v="40-R2.5 - Retirement"/>
    <m/>
    <x v="1"/>
    <n v="2052"/>
    <b v="0"/>
  </r>
  <r>
    <x v="4"/>
    <s v="0241"/>
    <n v="0"/>
    <n v="0"/>
    <n v="2037"/>
    <n v="1984"/>
    <n v="-3712.04"/>
    <n v="0"/>
    <s v="40-R2.5 - Retirement"/>
    <m/>
    <x v="1"/>
    <n v="2052"/>
    <b v="0"/>
  </r>
  <r>
    <x v="4"/>
    <s v="0241"/>
    <n v="0"/>
    <n v="0"/>
    <n v="2037"/>
    <n v="1985"/>
    <n v="-2487.2399999999998"/>
    <n v="0"/>
    <s v="40-R2.5 - Retirement"/>
    <m/>
    <x v="1"/>
    <n v="2052"/>
    <b v="0"/>
  </r>
  <r>
    <x v="4"/>
    <s v="0241"/>
    <n v="0"/>
    <n v="0"/>
    <n v="2037"/>
    <n v="1986"/>
    <n v="-5432.61"/>
    <n v="0"/>
    <s v="40-R2.5 - Retirement"/>
    <m/>
    <x v="1"/>
    <n v="2052"/>
    <b v="0"/>
  </r>
  <r>
    <x v="4"/>
    <s v="0241"/>
    <n v="0"/>
    <n v="0"/>
    <n v="2037"/>
    <n v="1987"/>
    <n v="-3929.07"/>
    <n v="0"/>
    <s v="40-R2.5 - Retirement"/>
    <m/>
    <x v="1"/>
    <n v="2052"/>
    <b v="0"/>
  </r>
  <r>
    <x v="4"/>
    <s v="0241"/>
    <n v="0"/>
    <n v="0"/>
    <n v="2037"/>
    <n v="1988"/>
    <n v="-4554.8599999999997"/>
    <n v="0"/>
    <s v="40-R2.5 - Retirement"/>
    <m/>
    <x v="1"/>
    <n v="2052"/>
    <b v="0"/>
  </r>
  <r>
    <x v="4"/>
    <s v="0241"/>
    <n v="0"/>
    <n v="0"/>
    <n v="2037"/>
    <n v="1989"/>
    <n v="-3088.87"/>
    <n v="0"/>
    <s v="40-R2.5 - Retirement"/>
    <m/>
    <x v="1"/>
    <n v="2052"/>
    <b v="0"/>
  </r>
  <r>
    <x v="4"/>
    <s v="0241"/>
    <n v="0"/>
    <n v="0"/>
    <n v="2037"/>
    <n v="1990"/>
    <n v="-1137.3499999999999"/>
    <n v="0"/>
    <s v="40-R2.5 - Retirement"/>
    <m/>
    <x v="1"/>
    <n v="2052"/>
    <b v="0"/>
  </r>
  <r>
    <x v="4"/>
    <s v="0241"/>
    <n v="0"/>
    <n v="0"/>
    <n v="2037"/>
    <n v="1991"/>
    <n v="-28405.68"/>
    <n v="0"/>
    <s v="40-R2.5 - Retirement"/>
    <m/>
    <x v="1"/>
    <n v="2052"/>
    <b v="0"/>
  </r>
  <r>
    <x v="4"/>
    <s v="0241"/>
    <n v="0"/>
    <n v="0"/>
    <n v="2037"/>
    <n v="1992"/>
    <n v="-3389.21"/>
    <n v="0"/>
    <s v="40-R2.5 - Retirement"/>
    <m/>
    <x v="1"/>
    <n v="2052"/>
    <b v="0"/>
  </r>
  <r>
    <x v="4"/>
    <s v="0241"/>
    <n v="0"/>
    <n v="0"/>
    <n v="2037"/>
    <n v="1993"/>
    <n v="-2412.2399999999998"/>
    <n v="0"/>
    <s v="40-R2.5 - Retirement"/>
    <m/>
    <x v="1"/>
    <n v="2052"/>
    <b v="0"/>
  </r>
  <r>
    <x v="4"/>
    <s v="0241"/>
    <n v="0"/>
    <n v="0"/>
    <n v="2037"/>
    <n v="1994"/>
    <n v="-3095.8"/>
    <n v="0"/>
    <s v="40-R2.5 - Retirement"/>
    <m/>
    <x v="1"/>
    <n v="2052"/>
    <b v="0"/>
  </r>
  <r>
    <x v="4"/>
    <s v="0241"/>
    <n v="0"/>
    <n v="0"/>
    <n v="2037"/>
    <n v="1995"/>
    <n v="-12916.53"/>
    <n v="0"/>
    <s v="40-R2.5 - Retirement"/>
    <m/>
    <x v="1"/>
    <n v="2052"/>
    <b v="0"/>
  </r>
  <r>
    <x v="4"/>
    <s v="0241"/>
    <n v="0"/>
    <n v="0"/>
    <n v="2037"/>
    <n v="1996"/>
    <n v="-13851.59"/>
    <n v="0"/>
    <s v="40-R2.5 - Retirement"/>
    <m/>
    <x v="1"/>
    <n v="2052"/>
    <b v="0"/>
  </r>
  <r>
    <x v="4"/>
    <s v="0241"/>
    <n v="0"/>
    <n v="0"/>
    <n v="2037"/>
    <n v="1997"/>
    <n v="-7547.68"/>
    <n v="0"/>
    <s v="40-R2.5 - Retirement"/>
    <m/>
    <x v="1"/>
    <n v="2052"/>
    <b v="0"/>
  </r>
  <r>
    <x v="4"/>
    <s v="0241"/>
    <n v="0"/>
    <n v="0"/>
    <n v="2037"/>
    <n v="1998"/>
    <n v="-281.86"/>
    <n v="0"/>
    <s v="40-R2.5 - Retirement"/>
    <m/>
    <x v="1"/>
    <n v="2052"/>
    <b v="0"/>
  </r>
  <r>
    <x v="4"/>
    <s v="0241"/>
    <n v="0"/>
    <n v="0"/>
    <n v="2037"/>
    <n v="1999"/>
    <n v="-14576.33"/>
    <n v="0"/>
    <s v="40-R2.5 - Retirement"/>
    <m/>
    <x v="1"/>
    <n v="2052"/>
    <b v="0"/>
  </r>
  <r>
    <x v="4"/>
    <s v="0241"/>
    <n v="0"/>
    <n v="0"/>
    <n v="2037"/>
    <n v="2001"/>
    <n v="-7528.73"/>
    <n v="0"/>
    <s v="40-R2.5 - Retirement"/>
    <m/>
    <x v="1"/>
    <n v="2052"/>
    <b v="0"/>
  </r>
  <r>
    <x v="4"/>
    <s v="0241"/>
    <n v="0"/>
    <n v="0"/>
    <n v="2037"/>
    <n v="2002"/>
    <n v="-17.489999999999998"/>
    <n v="0"/>
    <s v="40-R2.5 - Retirement"/>
    <m/>
    <x v="1"/>
    <n v="2052"/>
    <b v="0"/>
  </r>
  <r>
    <x v="4"/>
    <s v="0241"/>
    <n v="0"/>
    <n v="0"/>
    <n v="2037"/>
    <n v="2003"/>
    <n v="-10744.57"/>
    <n v="0"/>
    <s v="40-R2.5 - Retirement"/>
    <m/>
    <x v="1"/>
    <n v="2052"/>
    <b v="0"/>
  </r>
  <r>
    <x v="4"/>
    <s v="0241"/>
    <n v="0"/>
    <n v="0"/>
    <n v="2037"/>
    <n v="2004"/>
    <n v="-11882.94"/>
    <n v="0"/>
    <s v="40-R2.5 - Retirement"/>
    <m/>
    <x v="1"/>
    <n v="2052"/>
    <b v="0"/>
  </r>
  <r>
    <x v="4"/>
    <s v="0241"/>
    <n v="0"/>
    <n v="0"/>
    <n v="2037"/>
    <n v="2005"/>
    <n v="-6412.29"/>
    <n v="0"/>
    <s v="40-R2.5 - Retirement"/>
    <m/>
    <x v="1"/>
    <n v="2052"/>
    <b v="0"/>
  </r>
  <r>
    <x v="4"/>
    <s v="0241"/>
    <n v="0"/>
    <n v="0"/>
    <n v="2037"/>
    <n v="2006"/>
    <n v="-544.51"/>
    <n v="0"/>
    <s v="40-R2.5 - Retirement"/>
    <m/>
    <x v="1"/>
    <n v="2052"/>
    <b v="0"/>
  </r>
  <r>
    <x v="4"/>
    <s v="0241"/>
    <n v="0"/>
    <n v="0"/>
    <n v="2037"/>
    <n v="2007"/>
    <n v="-3380.9"/>
    <n v="0"/>
    <s v="40-R2.5 - Retirement"/>
    <m/>
    <x v="1"/>
    <n v="2052"/>
    <b v="0"/>
  </r>
  <r>
    <x v="4"/>
    <s v="0241"/>
    <n v="0"/>
    <n v="0"/>
    <n v="2037"/>
    <n v="2008"/>
    <n v="-4942.6400000000003"/>
    <n v="0"/>
    <s v="40-R2.5 - Retirement"/>
    <m/>
    <x v="1"/>
    <n v="2052"/>
    <b v="0"/>
  </r>
  <r>
    <x v="4"/>
    <s v="0241"/>
    <n v="0"/>
    <n v="0"/>
    <n v="2037"/>
    <n v="2009"/>
    <n v="-8034.74"/>
    <n v="0"/>
    <s v="40-R2.5 - Retirement"/>
    <m/>
    <x v="1"/>
    <n v="2052"/>
    <b v="0"/>
  </r>
  <r>
    <x v="4"/>
    <s v="0241"/>
    <n v="0"/>
    <n v="0"/>
    <n v="2037"/>
    <n v="2010"/>
    <n v="-13270.84"/>
    <n v="0"/>
    <s v="40-R2.5 - Retirement"/>
    <m/>
    <x v="1"/>
    <n v="2052"/>
    <b v="0"/>
  </r>
  <r>
    <x v="4"/>
    <s v="0241"/>
    <n v="0"/>
    <n v="0"/>
    <n v="2038"/>
    <n v="1964"/>
    <n v="-0.06"/>
    <n v="0"/>
    <s v="40-R2.5 - Retirement"/>
    <m/>
    <x v="1"/>
    <n v="2052"/>
    <b v="0"/>
  </r>
  <r>
    <x v="4"/>
    <s v="0241"/>
    <n v="0"/>
    <n v="0"/>
    <n v="2038"/>
    <n v="1965"/>
    <n v="-2.2400000000000002"/>
    <n v="0"/>
    <s v="40-R2.5 - Retirement"/>
    <m/>
    <x v="1"/>
    <n v="2052"/>
    <b v="0"/>
  </r>
  <r>
    <x v="4"/>
    <s v="0241"/>
    <n v="0"/>
    <n v="0"/>
    <n v="2038"/>
    <n v="1966"/>
    <n v="-6.09"/>
    <n v="0"/>
    <s v="40-R2.5 - Retirement"/>
    <m/>
    <x v="1"/>
    <n v="2052"/>
    <b v="0"/>
  </r>
  <r>
    <x v="4"/>
    <s v="0241"/>
    <n v="0"/>
    <n v="0"/>
    <n v="2038"/>
    <n v="1967"/>
    <n v="-13.32"/>
    <n v="0"/>
    <s v="40-R2.5 - Retirement"/>
    <m/>
    <x v="1"/>
    <n v="2052"/>
    <b v="0"/>
  </r>
  <r>
    <x v="4"/>
    <s v="0241"/>
    <n v="0"/>
    <n v="0"/>
    <n v="2038"/>
    <n v="1968"/>
    <n v="-3.22"/>
    <n v="0"/>
    <s v="40-R2.5 - Retirement"/>
    <m/>
    <x v="1"/>
    <n v="2052"/>
    <b v="0"/>
  </r>
  <r>
    <x v="4"/>
    <s v="0241"/>
    <n v="0"/>
    <n v="0"/>
    <n v="2038"/>
    <n v="1969"/>
    <n v="-1.82"/>
    <n v="0"/>
    <s v="40-R2.5 - Retirement"/>
    <m/>
    <x v="1"/>
    <n v="2052"/>
    <b v="0"/>
  </r>
  <r>
    <x v="4"/>
    <s v="0241"/>
    <n v="0"/>
    <n v="0"/>
    <n v="2038"/>
    <n v="1970"/>
    <n v="-11.23"/>
    <n v="0"/>
    <s v="40-R2.5 - Retirement"/>
    <m/>
    <x v="1"/>
    <n v="2052"/>
    <b v="0"/>
  </r>
  <r>
    <x v="4"/>
    <s v="0241"/>
    <n v="0"/>
    <n v="0"/>
    <n v="2038"/>
    <n v="1971"/>
    <n v="-16.75"/>
    <n v="0"/>
    <s v="40-R2.5 - Retirement"/>
    <m/>
    <x v="1"/>
    <n v="2052"/>
    <b v="0"/>
  </r>
  <r>
    <x v="4"/>
    <s v="0241"/>
    <n v="0"/>
    <n v="0"/>
    <n v="2038"/>
    <n v="1972"/>
    <n v="-9.5500000000000007"/>
    <n v="0"/>
    <s v="40-R2.5 - Retirement"/>
    <m/>
    <x v="1"/>
    <n v="2052"/>
    <b v="0"/>
  </r>
  <r>
    <x v="4"/>
    <s v="0241"/>
    <n v="0"/>
    <n v="0"/>
    <n v="2038"/>
    <n v="1973"/>
    <n v="-6.66"/>
    <n v="0"/>
    <s v="40-R2.5 - Retirement"/>
    <m/>
    <x v="1"/>
    <n v="2052"/>
    <b v="0"/>
  </r>
  <r>
    <x v="4"/>
    <s v="0241"/>
    <n v="0"/>
    <n v="0"/>
    <n v="2038"/>
    <n v="1974"/>
    <n v="-9.68"/>
    <n v="0"/>
    <s v="40-R2.5 - Retirement"/>
    <m/>
    <x v="1"/>
    <n v="2052"/>
    <b v="0"/>
  </r>
  <r>
    <x v="4"/>
    <s v="0241"/>
    <n v="0"/>
    <n v="0"/>
    <n v="2038"/>
    <n v="1976"/>
    <n v="-247.68"/>
    <n v="0"/>
    <s v="40-R2.5 - Retirement"/>
    <m/>
    <x v="1"/>
    <n v="2052"/>
    <b v="0"/>
  </r>
  <r>
    <x v="4"/>
    <s v="0241"/>
    <n v="0"/>
    <n v="0"/>
    <n v="2038"/>
    <n v="1977"/>
    <n v="-128.82"/>
    <n v="0"/>
    <s v="40-R2.5 - Retirement"/>
    <m/>
    <x v="1"/>
    <n v="2052"/>
    <b v="0"/>
  </r>
  <r>
    <x v="4"/>
    <s v="0241"/>
    <n v="0"/>
    <n v="0"/>
    <n v="2038"/>
    <n v="1978"/>
    <n v="-34.619999999999997"/>
    <n v="0"/>
    <s v="40-R2.5 - Retirement"/>
    <m/>
    <x v="1"/>
    <n v="2052"/>
    <b v="0"/>
  </r>
  <r>
    <x v="4"/>
    <s v="0241"/>
    <n v="0"/>
    <n v="0"/>
    <n v="2038"/>
    <n v="1980"/>
    <n v="-57.54"/>
    <n v="0"/>
    <s v="40-R2.5 - Retirement"/>
    <m/>
    <x v="1"/>
    <n v="2052"/>
    <b v="0"/>
  </r>
  <r>
    <x v="4"/>
    <s v="0241"/>
    <n v="0"/>
    <n v="0"/>
    <n v="2038"/>
    <n v="1983"/>
    <n v="-275.70999999999998"/>
    <n v="0"/>
    <s v="40-R2.5 - Retirement"/>
    <m/>
    <x v="1"/>
    <n v="2052"/>
    <b v="0"/>
  </r>
  <r>
    <x v="4"/>
    <s v="0241"/>
    <n v="0"/>
    <n v="0"/>
    <n v="2038"/>
    <n v="1984"/>
    <n v="-3384.21"/>
    <n v="0"/>
    <s v="40-R2.5 - Retirement"/>
    <m/>
    <x v="1"/>
    <n v="2052"/>
    <b v="0"/>
  </r>
  <r>
    <x v="4"/>
    <s v="0241"/>
    <n v="0"/>
    <n v="0"/>
    <n v="2038"/>
    <n v="1985"/>
    <n v="-2287.48"/>
    <n v="0"/>
    <s v="40-R2.5 - Retirement"/>
    <m/>
    <x v="1"/>
    <n v="2052"/>
    <b v="0"/>
  </r>
  <r>
    <x v="4"/>
    <s v="0241"/>
    <n v="0"/>
    <n v="0"/>
    <n v="2038"/>
    <n v="1986"/>
    <n v="-5044.79"/>
    <n v="0"/>
    <s v="40-R2.5 - Retirement"/>
    <m/>
    <x v="1"/>
    <n v="2052"/>
    <b v="0"/>
  </r>
  <r>
    <x v="4"/>
    <s v="0241"/>
    <n v="0"/>
    <n v="0"/>
    <n v="2038"/>
    <n v="1987"/>
    <n v="-3684.24"/>
    <n v="0"/>
    <s v="40-R2.5 - Retirement"/>
    <m/>
    <x v="1"/>
    <n v="2052"/>
    <b v="0"/>
  </r>
  <r>
    <x v="4"/>
    <s v="0241"/>
    <n v="0"/>
    <n v="0"/>
    <n v="2038"/>
    <n v="1988"/>
    <n v="-4313.91"/>
    <n v="0"/>
    <s v="40-R2.5 - Retirement"/>
    <m/>
    <x v="1"/>
    <n v="2052"/>
    <b v="0"/>
  </r>
  <r>
    <x v="4"/>
    <s v="0241"/>
    <n v="0"/>
    <n v="0"/>
    <n v="2038"/>
    <n v="1989"/>
    <n v="-2955.77"/>
    <n v="0"/>
    <s v="40-R2.5 - Retirement"/>
    <m/>
    <x v="1"/>
    <n v="2052"/>
    <b v="0"/>
  </r>
  <r>
    <x v="4"/>
    <s v="0241"/>
    <n v="0"/>
    <n v="0"/>
    <n v="2038"/>
    <n v="1990"/>
    <n v="-1099.46"/>
    <n v="0"/>
    <s v="40-R2.5 - Retirement"/>
    <m/>
    <x v="1"/>
    <n v="2052"/>
    <b v="0"/>
  </r>
  <r>
    <x v="4"/>
    <s v="0241"/>
    <n v="0"/>
    <n v="0"/>
    <n v="2038"/>
    <n v="1991"/>
    <n v="-27741.26"/>
    <n v="0"/>
    <s v="40-R2.5 - Retirement"/>
    <m/>
    <x v="1"/>
    <n v="2052"/>
    <b v="0"/>
  </r>
  <r>
    <x v="4"/>
    <s v="0241"/>
    <n v="0"/>
    <n v="0"/>
    <n v="2038"/>
    <n v="1992"/>
    <n v="-3342.59"/>
    <n v="0"/>
    <s v="40-R2.5 - Retirement"/>
    <m/>
    <x v="1"/>
    <n v="2052"/>
    <b v="0"/>
  </r>
  <r>
    <x v="4"/>
    <s v="0241"/>
    <n v="0"/>
    <n v="0"/>
    <n v="2038"/>
    <n v="1993"/>
    <n v="-2402.0100000000002"/>
    <n v="0"/>
    <s v="40-R2.5 - Retirement"/>
    <m/>
    <x v="1"/>
    <n v="2052"/>
    <b v="0"/>
  </r>
  <r>
    <x v="4"/>
    <s v="0241"/>
    <n v="0"/>
    <n v="0"/>
    <n v="2038"/>
    <n v="1994"/>
    <n v="-3110.54"/>
    <n v="0"/>
    <s v="40-R2.5 - Retirement"/>
    <m/>
    <x v="1"/>
    <n v="2052"/>
    <b v="0"/>
  </r>
  <r>
    <x v="4"/>
    <s v="0241"/>
    <n v="0"/>
    <n v="0"/>
    <n v="2038"/>
    <n v="1995"/>
    <n v="-13089.87"/>
    <n v="0"/>
    <s v="40-R2.5 - Retirement"/>
    <m/>
    <x v="1"/>
    <n v="2052"/>
    <b v="0"/>
  </r>
  <r>
    <x v="4"/>
    <s v="0241"/>
    <n v="0"/>
    <n v="0"/>
    <n v="2038"/>
    <n v="1996"/>
    <n v="-14147.97"/>
    <n v="0"/>
    <s v="40-R2.5 - Retirement"/>
    <m/>
    <x v="1"/>
    <n v="2052"/>
    <b v="0"/>
  </r>
  <r>
    <x v="4"/>
    <s v="0241"/>
    <n v="0"/>
    <n v="0"/>
    <n v="2038"/>
    <n v="1997"/>
    <n v="-7765.62"/>
    <n v="0"/>
    <s v="40-R2.5 - Retirement"/>
    <m/>
    <x v="1"/>
    <n v="2052"/>
    <b v="0"/>
  </r>
  <r>
    <x v="4"/>
    <s v="0241"/>
    <n v="0"/>
    <n v="0"/>
    <n v="2038"/>
    <n v="1998"/>
    <n v="-291.89"/>
    <n v="0"/>
    <s v="40-R2.5 - Retirement"/>
    <m/>
    <x v="1"/>
    <n v="2052"/>
    <b v="0"/>
  </r>
  <r>
    <x v="4"/>
    <s v="0241"/>
    <n v="0"/>
    <n v="0"/>
    <n v="2038"/>
    <n v="1999"/>
    <n v="-15184.09"/>
    <n v="0"/>
    <s v="40-R2.5 - Retirement"/>
    <m/>
    <x v="1"/>
    <n v="2052"/>
    <b v="0"/>
  </r>
  <r>
    <x v="4"/>
    <s v="0241"/>
    <n v="0"/>
    <n v="0"/>
    <n v="2038"/>
    <n v="2001"/>
    <n v="-7918.23"/>
    <n v="0"/>
    <s v="40-R2.5 - Retirement"/>
    <m/>
    <x v="1"/>
    <n v="2052"/>
    <b v="0"/>
  </r>
  <r>
    <x v="4"/>
    <s v="0241"/>
    <n v="0"/>
    <n v="0"/>
    <n v="2038"/>
    <n v="2002"/>
    <n v="-18.47"/>
    <n v="0"/>
    <s v="40-R2.5 - Retirement"/>
    <m/>
    <x v="1"/>
    <n v="2052"/>
    <b v="0"/>
  </r>
  <r>
    <x v="4"/>
    <s v="0241"/>
    <n v="0"/>
    <n v="0"/>
    <n v="2038"/>
    <n v="2003"/>
    <n v="-11380.36"/>
    <n v="0"/>
    <s v="40-R2.5 - Retirement"/>
    <m/>
    <x v="1"/>
    <n v="2052"/>
    <b v="0"/>
  </r>
  <r>
    <x v="4"/>
    <s v="0241"/>
    <n v="0"/>
    <n v="0"/>
    <n v="2038"/>
    <n v="2004"/>
    <n v="-12620.18"/>
    <n v="0"/>
    <s v="40-R2.5 - Retirement"/>
    <m/>
    <x v="1"/>
    <n v="2052"/>
    <b v="0"/>
  </r>
  <r>
    <x v="4"/>
    <s v="0241"/>
    <n v="0"/>
    <n v="0"/>
    <n v="2038"/>
    <n v="2005"/>
    <n v="-6825.45"/>
    <n v="0"/>
    <s v="40-R2.5 - Retirement"/>
    <m/>
    <x v="1"/>
    <n v="2052"/>
    <b v="0"/>
  </r>
  <r>
    <x v="4"/>
    <s v="0241"/>
    <n v="0"/>
    <n v="0"/>
    <n v="2038"/>
    <n v="2006"/>
    <n v="-580.70000000000005"/>
    <n v="0"/>
    <s v="40-R2.5 - Retirement"/>
    <m/>
    <x v="1"/>
    <n v="2052"/>
    <b v="0"/>
  </r>
  <r>
    <x v="4"/>
    <s v="0241"/>
    <n v="0"/>
    <n v="0"/>
    <n v="2038"/>
    <n v="2007"/>
    <n v="-3611.29"/>
    <n v="0"/>
    <s v="40-R2.5 - Retirement"/>
    <m/>
    <x v="1"/>
    <n v="2052"/>
    <b v="0"/>
  </r>
  <r>
    <x v="4"/>
    <s v="0241"/>
    <n v="0"/>
    <n v="0"/>
    <n v="2038"/>
    <n v="2008"/>
    <n v="-5286.84"/>
    <n v="0"/>
    <s v="40-R2.5 - Retirement"/>
    <m/>
    <x v="1"/>
    <n v="2052"/>
    <b v="0"/>
  </r>
  <r>
    <x v="4"/>
    <s v="0241"/>
    <n v="0"/>
    <n v="0"/>
    <n v="2038"/>
    <n v="2009"/>
    <n v="-8604.7099999999991"/>
    <n v="0"/>
    <s v="40-R2.5 - Retirement"/>
    <m/>
    <x v="1"/>
    <n v="2052"/>
    <b v="0"/>
  </r>
  <r>
    <x v="4"/>
    <s v="0241"/>
    <n v="0"/>
    <n v="0"/>
    <n v="2038"/>
    <n v="2010"/>
    <n v="-14229.29"/>
    <n v="0"/>
    <s v="40-R2.5 - Retirement"/>
    <m/>
    <x v="1"/>
    <n v="2052"/>
    <b v="0"/>
  </r>
  <r>
    <x v="4"/>
    <s v="0241"/>
    <n v="0"/>
    <n v="0"/>
    <n v="2039"/>
    <n v="1965"/>
    <n v="-0.24"/>
    <n v="0"/>
    <s v="40-R2.5 - Retirement"/>
    <m/>
    <x v="1"/>
    <n v="2052"/>
    <b v="0"/>
  </r>
  <r>
    <x v="4"/>
    <s v="0241"/>
    <n v="0"/>
    <n v="0"/>
    <n v="2039"/>
    <n v="1966"/>
    <n v="-2.1"/>
    <n v="0"/>
    <s v="40-R2.5 - Retirement"/>
    <m/>
    <x v="1"/>
    <n v="2052"/>
    <b v="0"/>
  </r>
  <r>
    <x v="4"/>
    <s v="0241"/>
    <n v="0"/>
    <n v="0"/>
    <n v="2039"/>
    <n v="1967"/>
    <n v="-6.83"/>
    <n v="0"/>
    <s v="40-R2.5 - Retirement"/>
    <m/>
    <x v="1"/>
    <n v="2052"/>
    <b v="0"/>
  </r>
  <r>
    <x v="4"/>
    <s v="0241"/>
    <n v="0"/>
    <n v="0"/>
    <n v="2039"/>
    <n v="1968"/>
    <n v="-2"/>
    <n v="0"/>
    <s v="40-R2.5 - Retirement"/>
    <m/>
    <x v="1"/>
    <n v="2052"/>
    <b v="0"/>
  </r>
  <r>
    <x v="4"/>
    <s v="0241"/>
    <n v="0"/>
    <n v="0"/>
    <n v="2039"/>
    <n v="1969"/>
    <n v="-1.26"/>
    <n v="0"/>
    <s v="40-R2.5 - Retirement"/>
    <m/>
    <x v="1"/>
    <n v="2052"/>
    <b v="0"/>
  </r>
  <r>
    <x v="4"/>
    <s v="0241"/>
    <n v="0"/>
    <n v="0"/>
    <n v="2039"/>
    <n v="1970"/>
    <n v="-8.36"/>
    <n v="0"/>
    <s v="40-R2.5 - Retirement"/>
    <m/>
    <x v="1"/>
    <n v="2052"/>
    <b v="0"/>
  </r>
  <r>
    <x v="4"/>
    <s v="0241"/>
    <n v="0"/>
    <n v="0"/>
    <n v="2039"/>
    <n v="1971"/>
    <n v="-13.03"/>
    <n v="0"/>
    <s v="40-R2.5 - Retirement"/>
    <m/>
    <x v="1"/>
    <n v="2052"/>
    <b v="0"/>
  </r>
  <r>
    <x v="4"/>
    <s v="0241"/>
    <n v="0"/>
    <n v="0"/>
    <n v="2039"/>
    <n v="1972"/>
    <n v="-7.53"/>
    <n v="0"/>
    <s v="40-R2.5 - Retirement"/>
    <m/>
    <x v="1"/>
    <n v="2052"/>
    <b v="0"/>
  </r>
  <r>
    <x v="4"/>
    <s v="0241"/>
    <n v="0"/>
    <n v="0"/>
    <n v="2039"/>
    <n v="1973"/>
    <n v="-5.29"/>
    <n v="0"/>
    <s v="40-R2.5 - Retirement"/>
    <m/>
    <x v="1"/>
    <n v="2052"/>
    <b v="0"/>
  </r>
  <r>
    <x v="4"/>
    <s v="0241"/>
    <n v="0"/>
    <n v="0"/>
    <n v="2039"/>
    <n v="1974"/>
    <n v="-7.78"/>
    <n v="0"/>
    <s v="40-R2.5 - Retirement"/>
    <m/>
    <x v="1"/>
    <n v="2052"/>
    <b v="0"/>
  </r>
  <r>
    <x v="4"/>
    <s v="0241"/>
    <n v="0"/>
    <n v="0"/>
    <n v="2039"/>
    <n v="1976"/>
    <n v="-204.77"/>
    <n v="0"/>
    <s v="40-R2.5 - Retirement"/>
    <m/>
    <x v="1"/>
    <n v="2052"/>
    <b v="0"/>
  </r>
  <r>
    <x v="4"/>
    <s v="0241"/>
    <n v="0"/>
    <n v="0"/>
    <n v="2039"/>
    <n v="1977"/>
    <n v="-108.11"/>
    <n v="0"/>
    <s v="40-R2.5 - Retirement"/>
    <m/>
    <x v="1"/>
    <n v="2052"/>
    <b v="0"/>
  </r>
  <r>
    <x v="4"/>
    <s v="0241"/>
    <n v="0"/>
    <n v="0"/>
    <n v="2039"/>
    <n v="1978"/>
    <n v="-29.45"/>
    <n v="0"/>
    <s v="40-R2.5 - Retirement"/>
    <m/>
    <x v="1"/>
    <n v="2052"/>
    <b v="0"/>
  </r>
  <r>
    <x v="4"/>
    <s v="0241"/>
    <n v="0"/>
    <n v="0"/>
    <n v="2039"/>
    <n v="1980"/>
    <n v="-50.14"/>
    <n v="0"/>
    <s v="40-R2.5 - Retirement"/>
    <m/>
    <x v="1"/>
    <n v="2052"/>
    <b v="0"/>
  </r>
  <r>
    <x v="4"/>
    <s v="0241"/>
    <n v="0"/>
    <n v="0"/>
    <n v="2039"/>
    <n v="1983"/>
    <n v="-247.04"/>
    <n v="0"/>
    <s v="40-R2.5 - Retirement"/>
    <m/>
    <x v="1"/>
    <n v="2052"/>
    <b v="0"/>
  </r>
  <r>
    <x v="4"/>
    <s v="0241"/>
    <n v="0"/>
    <n v="0"/>
    <n v="2039"/>
    <n v="1984"/>
    <n v="-3058.31"/>
    <n v="0"/>
    <s v="40-R2.5 - Retirement"/>
    <m/>
    <x v="1"/>
    <n v="2052"/>
    <b v="0"/>
  </r>
  <r>
    <x v="4"/>
    <s v="0241"/>
    <n v="0"/>
    <n v="0"/>
    <n v="2039"/>
    <n v="1985"/>
    <n v="-2085.46"/>
    <n v="0"/>
    <s v="40-R2.5 - Retirement"/>
    <m/>
    <x v="1"/>
    <n v="2052"/>
    <b v="0"/>
  </r>
  <r>
    <x v="4"/>
    <s v="0241"/>
    <n v="0"/>
    <n v="0"/>
    <n v="2039"/>
    <n v="1986"/>
    <n v="-4639.63"/>
    <n v="0"/>
    <s v="40-R2.5 - Retirement"/>
    <m/>
    <x v="1"/>
    <n v="2052"/>
    <b v="0"/>
  </r>
  <r>
    <x v="4"/>
    <s v="0241"/>
    <n v="0"/>
    <n v="0"/>
    <n v="2039"/>
    <n v="1987"/>
    <n v="-3421.23"/>
    <n v="0"/>
    <s v="40-R2.5 - Retirement"/>
    <m/>
    <x v="1"/>
    <n v="2052"/>
    <b v="0"/>
  </r>
  <r>
    <x v="4"/>
    <s v="0241"/>
    <n v="0"/>
    <n v="0"/>
    <n v="2039"/>
    <n v="1988"/>
    <n v="-4045.1"/>
    <n v="0"/>
    <s v="40-R2.5 - Retirement"/>
    <m/>
    <x v="1"/>
    <n v="2052"/>
    <b v="0"/>
  </r>
  <r>
    <x v="4"/>
    <s v="0241"/>
    <n v="0"/>
    <n v="0"/>
    <n v="2039"/>
    <n v="1989"/>
    <n v="-2799.42"/>
    <n v="0"/>
    <s v="40-R2.5 - Retirement"/>
    <m/>
    <x v="1"/>
    <n v="2052"/>
    <b v="0"/>
  </r>
  <r>
    <x v="4"/>
    <s v="0241"/>
    <n v="0"/>
    <n v="0"/>
    <n v="2039"/>
    <n v="1990"/>
    <n v="-1052.0899999999999"/>
    <n v="0"/>
    <s v="40-R2.5 - Retirement"/>
    <m/>
    <x v="1"/>
    <n v="2052"/>
    <b v="0"/>
  </r>
  <r>
    <x v="4"/>
    <s v="0241"/>
    <n v="0"/>
    <n v="0"/>
    <n v="2039"/>
    <n v="1991"/>
    <n v="-26817.21"/>
    <n v="0"/>
    <s v="40-R2.5 - Retirement"/>
    <m/>
    <x v="1"/>
    <n v="2052"/>
    <b v="0"/>
  </r>
  <r>
    <x v="4"/>
    <s v="0241"/>
    <n v="0"/>
    <n v="0"/>
    <n v="2039"/>
    <n v="1992"/>
    <n v="-3264.4"/>
    <n v="0"/>
    <s v="40-R2.5 - Retirement"/>
    <m/>
    <x v="1"/>
    <n v="2052"/>
    <b v="0"/>
  </r>
  <r>
    <x v="4"/>
    <s v="0241"/>
    <n v="0"/>
    <n v="0"/>
    <n v="2039"/>
    <n v="1993"/>
    <n v="-2368.9699999999998"/>
    <n v="0"/>
    <s v="40-R2.5 - Retirement"/>
    <m/>
    <x v="1"/>
    <n v="2052"/>
    <b v="0"/>
  </r>
  <r>
    <x v="4"/>
    <s v="0241"/>
    <n v="0"/>
    <n v="0"/>
    <n v="2039"/>
    <n v="1994"/>
    <n v="-3097.34"/>
    <n v="0"/>
    <s v="40-R2.5 - Retirement"/>
    <m/>
    <x v="1"/>
    <n v="2052"/>
    <b v="0"/>
  </r>
  <r>
    <x v="4"/>
    <s v="0241"/>
    <n v="0"/>
    <n v="0"/>
    <n v="2039"/>
    <n v="1995"/>
    <n v="-13152.16"/>
    <n v="0"/>
    <s v="40-R2.5 - Retirement"/>
    <m/>
    <x v="1"/>
    <n v="2052"/>
    <b v="0"/>
  </r>
  <r>
    <x v="4"/>
    <s v="0241"/>
    <n v="0"/>
    <n v="0"/>
    <n v="2039"/>
    <n v="1996"/>
    <n v="-14337.84"/>
    <n v="0"/>
    <s v="40-R2.5 - Retirement"/>
    <m/>
    <x v="1"/>
    <n v="2052"/>
    <b v="0"/>
  </r>
  <r>
    <x v="4"/>
    <s v="0241"/>
    <n v="0"/>
    <n v="0"/>
    <n v="2039"/>
    <n v="1997"/>
    <n v="-7931.78"/>
    <n v="0"/>
    <s v="40-R2.5 - Retirement"/>
    <m/>
    <x v="1"/>
    <n v="2052"/>
    <b v="0"/>
  </r>
  <r>
    <x v="4"/>
    <s v="0241"/>
    <n v="0"/>
    <n v="0"/>
    <n v="2039"/>
    <n v="1998"/>
    <n v="-300.32"/>
    <n v="0"/>
    <s v="40-R2.5 - Retirement"/>
    <m/>
    <x v="1"/>
    <n v="2052"/>
    <b v="0"/>
  </r>
  <r>
    <x v="4"/>
    <s v="0241"/>
    <n v="0"/>
    <n v="0"/>
    <n v="2039"/>
    <n v="1999"/>
    <n v="-15724.47"/>
    <n v="0"/>
    <s v="40-R2.5 - Retirement"/>
    <m/>
    <x v="1"/>
    <n v="2052"/>
    <b v="0"/>
  </r>
  <r>
    <x v="4"/>
    <s v="0241"/>
    <n v="0"/>
    <n v="0"/>
    <n v="2039"/>
    <n v="2001"/>
    <n v="-8290.67"/>
    <n v="0"/>
    <s v="40-R2.5 - Retirement"/>
    <m/>
    <x v="1"/>
    <n v="2052"/>
    <b v="0"/>
  </r>
  <r>
    <x v="4"/>
    <s v="0241"/>
    <n v="0"/>
    <n v="0"/>
    <n v="2039"/>
    <n v="2002"/>
    <n v="-19.43"/>
    <n v="0"/>
    <s v="40-R2.5 - Retirement"/>
    <m/>
    <x v="1"/>
    <n v="2052"/>
    <b v="0"/>
  </r>
  <r>
    <x v="4"/>
    <s v="0241"/>
    <n v="0"/>
    <n v="0"/>
    <n v="2039"/>
    <n v="2003"/>
    <n v="-12014.79"/>
    <n v="0"/>
    <s v="40-R2.5 - Retirement"/>
    <m/>
    <x v="1"/>
    <n v="2052"/>
    <b v="0"/>
  </r>
  <r>
    <x v="4"/>
    <s v="0241"/>
    <n v="0"/>
    <n v="0"/>
    <n v="2039"/>
    <n v="2004"/>
    <n v="-13366.96"/>
    <n v="0"/>
    <s v="40-R2.5 - Retirement"/>
    <m/>
    <x v="1"/>
    <n v="2052"/>
    <b v="0"/>
  </r>
  <r>
    <x v="4"/>
    <s v="0241"/>
    <n v="0"/>
    <n v="0"/>
    <n v="2039"/>
    <n v="2005"/>
    <n v="-7248.91"/>
    <n v="0"/>
    <s v="40-R2.5 - Retirement"/>
    <m/>
    <x v="1"/>
    <n v="2052"/>
    <b v="0"/>
  </r>
  <r>
    <x v="4"/>
    <s v="0241"/>
    <n v="0"/>
    <n v="0"/>
    <n v="2039"/>
    <n v="2006"/>
    <n v="-618.12"/>
    <n v="0"/>
    <s v="40-R2.5 - Retirement"/>
    <m/>
    <x v="1"/>
    <n v="2052"/>
    <b v="0"/>
  </r>
  <r>
    <x v="4"/>
    <s v="0241"/>
    <n v="0"/>
    <n v="0"/>
    <n v="2039"/>
    <n v="2007"/>
    <n v="-3851.29"/>
    <n v="0"/>
    <s v="40-R2.5 - Retirement"/>
    <m/>
    <x v="1"/>
    <n v="2052"/>
    <b v="0"/>
  </r>
  <r>
    <x v="4"/>
    <s v="0241"/>
    <n v="0"/>
    <n v="0"/>
    <n v="2039"/>
    <n v="2008"/>
    <n v="-5647.1"/>
    <n v="0"/>
    <s v="40-R2.5 - Retirement"/>
    <m/>
    <x v="1"/>
    <n v="2052"/>
    <b v="0"/>
  </r>
  <r>
    <x v="4"/>
    <s v="0241"/>
    <n v="0"/>
    <n v="0"/>
    <n v="2039"/>
    <n v="2009"/>
    <n v="-9203.94"/>
    <n v="0"/>
    <s v="40-R2.5 - Retirement"/>
    <m/>
    <x v="1"/>
    <n v="2052"/>
    <b v="0"/>
  </r>
  <r>
    <x v="4"/>
    <s v="0241"/>
    <n v="0"/>
    <n v="0"/>
    <n v="2039"/>
    <n v="2010"/>
    <n v="-15238.69"/>
    <n v="0"/>
    <s v="40-R2.5 - Retirement"/>
    <m/>
    <x v="1"/>
    <n v="2052"/>
    <b v="0"/>
  </r>
  <r>
    <x v="4"/>
    <s v="0241"/>
    <n v="0"/>
    <n v="0"/>
    <n v="2040"/>
    <n v="1966"/>
    <n v="-0.23"/>
    <n v="0"/>
    <s v="40-R2.5 - Retirement"/>
    <m/>
    <x v="1"/>
    <n v="2052"/>
    <b v="0"/>
  </r>
  <r>
    <x v="4"/>
    <s v="0241"/>
    <n v="0"/>
    <n v="0"/>
    <n v="2040"/>
    <n v="1967"/>
    <n v="-2.35"/>
    <n v="0"/>
    <s v="40-R2.5 - Retirement"/>
    <m/>
    <x v="1"/>
    <n v="2052"/>
    <b v="0"/>
  </r>
  <r>
    <x v="4"/>
    <s v="0241"/>
    <n v="0"/>
    <n v="0"/>
    <n v="2040"/>
    <n v="1968"/>
    <n v="-1.02"/>
    <n v="0"/>
    <s v="40-R2.5 - Retirement"/>
    <m/>
    <x v="1"/>
    <n v="2052"/>
    <b v="0"/>
  </r>
  <r>
    <x v="4"/>
    <s v="0241"/>
    <n v="0"/>
    <n v="0"/>
    <n v="2040"/>
    <n v="1969"/>
    <n v="-0.78"/>
    <n v="0"/>
    <s v="40-R2.5 - Retirement"/>
    <m/>
    <x v="1"/>
    <n v="2052"/>
    <b v="0"/>
  </r>
  <r>
    <x v="4"/>
    <s v="0241"/>
    <n v="0"/>
    <n v="0"/>
    <n v="2040"/>
    <n v="1970"/>
    <n v="-5.79"/>
    <n v="0"/>
    <s v="40-R2.5 - Retirement"/>
    <m/>
    <x v="1"/>
    <n v="2052"/>
    <b v="0"/>
  </r>
  <r>
    <x v="4"/>
    <s v="0241"/>
    <n v="0"/>
    <n v="0"/>
    <n v="2040"/>
    <n v="1971"/>
    <n v="-9.6999999999999993"/>
    <n v="0"/>
    <s v="40-R2.5 - Retirement"/>
    <m/>
    <x v="1"/>
    <n v="2052"/>
    <b v="0"/>
  </r>
  <r>
    <x v="4"/>
    <s v="0241"/>
    <n v="0"/>
    <n v="0"/>
    <n v="2040"/>
    <n v="1972"/>
    <n v="-5.86"/>
    <n v="0"/>
    <s v="40-R2.5 - Retirement"/>
    <m/>
    <x v="1"/>
    <n v="2052"/>
    <b v="0"/>
  </r>
  <r>
    <x v="4"/>
    <s v="0241"/>
    <n v="0"/>
    <n v="0"/>
    <n v="2040"/>
    <n v="1973"/>
    <n v="-4.18"/>
    <n v="0"/>
    <s v="40-R2.5 - Retirement"/>
    <m/>
    <x v="1"/>
    <n v="2052"/>
    <b v="0"/>
  </r>
  <r>
    <x v="4"/>
    <s v="0241"/>
    <n v="0"/>
    <n v="0"/>
    <n v="2040"/>
    <n v="1974"/>
    <n v="-6.19"/>
    <n v="0"/>
    <s v="40-R2.5 - Retirement"/>
    <m/>
    <x v="1"/>
    <n v="2052"/>
    <b v="0"/>
  </r>
  <r>
    <x v="4"/>
    <s v="0241"/>
    <n v="0"/>
    <n v="0"/>
    <n v="2040"/>
    <n v="1976"/>
    <n v="-166.84"/>
    <n v="0"/>
    <s v="40-R2.5 - Retirement"/>
    <m/>
    <x v="1"/>
    <n v="2052"/>
    <b v="0"/>
  </r>
  <r>
    <x v="4"/>
    <s v="0241"/>
    <n v="0"/>
    <n v="0"/>
    <n v="2040"/>
    <n v="1977"/>
    <n v="-89.37"/>
    <n v="0"/>
    <s v="40-R2.5 - Retirement"/>
    <m/>
    <x v="1"/>
    <n v="2052"/>
    <b v="0"/>
  </r>
  <r>
    <x v="4"/>
    <s v="0241"/>
    <n v="0"/>
    <n v="0"/>
    <n v="2040"/>
    <n v="1978"/>
    <n v="-24.72"/>
    <n v="0"/>
    <s v="40-R2.5 - Retirement"/>
    <m/>
    <x v="1"/>
    <n v="2052"/>
    <b v="0"/>
  </r>
  <r>
    <x v="4"/>
    <s v="0241"/>
    <n v="0"/>
    <n v="0"/>
    <n v="2040"/>
    <n v="1980"/>
    <n v="-43.2"/>
    <n v="0"/>
    <s v="40-R2.5 - Retirement"/>
    <m/>
    <x v="1"/>
    <n v="2052"/>
    <b v="0"/>
  </r>
  <r>
    <x v="4"/>
    <s v="0241"/>
    <n v="0"/>
    <n v="0"/>
    <n v="2040"/>
    <n v="1983"/>
    <n v="-219.43"/>
    <n v="0"/>
    <s v="40-R2.5 - Retirement"/>
    <m/>
    <x v="1"/>
    <n v="2052"/>
    <b v="0"/>
  </r>
  <r>
    <x v="4"/>
    <s v="0241"/>
    <n v="0"/>
    <n v="0"/>
    <n v="2040"/>
    <n v="1984"/>
    <n v="-2740.3"/>
    <n v="0"/>
    <s v="40-R2.5 - Retirement"/>
    <m/>
    <x v="1"/>
    <n v="2052"/>
    <b v="0"/>
  </r>
  <r>
    <x v="4"/>
    <s v="0241"/>
    <n v="0"/>
    <n v="0"/>
    <n v="2040"/>
    <n v="1985"/>
    <n v="-1884.64"/>
    <n v="0"/>
    <s v="40-R2.5 - Retirement"/>
    <m/>
    <x v="1"/>
    <n v="2052"/>
    <b v="0"/>
  </r>
  <r>
    <x v="4"/>
    <s v="0241"/>
    <n v="0"/>
    <n v="0"/>
    <n v="2040"/>
    <n v="1986"/>
    <n v="-4229.88"/>
    <n v="0"/>
    <s v="40-R2.5 - Retirement"/>
    <m/>
    <x v="1"/>
    <n v="2052"/>
    <b v="0"/>
  </r>
  <r>
    <x v="4"/>
    <s v="0241"/>
    <n v="0"/>
    <n v="0"/>
    <n v="2040"/>
    <n v="1987"/>
    <n v="-3146.46"/>
    <n v="0"/>
    <s v="40-R2.5 - Retirement"/>
    <m/>
    <x v="1"/>
    <n v="2052"/>
    <b v="0"/>
  </r>
  <r>
    <x v="4"/>
    <s v="0241"/>
    <n v="0"/>
    <n v="0"/>
    <n v="2040"/>
    <n v="1988"/>
    <n v="-3756.34"/>
    <n v="0"/>
    <s v="40-R2.5 - Retirement"/>
    <m/>
    <x v="1"/>
    <n v="2052"/>
    <b v="0"/>
  </r>
  <r>
    <x v="4"/>
    <s v="0241"/>
    <n v="0"/>
    <n v="0"/>
    <n v="2040"/>
    <n v="1989"/>
    <n v="-2624.98"/>
    <n v="0"/>
    <s v="40-R2.5 - Retirement"/>
    <m/>
    <x v="1"/>
    <n v="2052"/>
    <b v="0"/>
  </r>
  <r>
    <x v="4"/>
    <s v="0241"/>
    <n v="0"/>
    <n v="0"/>
    <n v="2040"/>
    <n v="1990"/>
    <n v="-996.43"/>
    <n v="0"/>
    <s v="40-R2.5 - Retirement"/>
    <m/>
    <x v="1"/>
    <n v="2052"/>
    <b v="0"/>
  </r>
  <r>
    <x v="4"/>
    <s v="0241"/>
    <n v="0"/>
    <n v="0"/>
    <n v="2040"/>
    <n v="1991"/>
    <n v="-25661.64"/>
    <n v="0"/>
    <s v="40-R2.5 - Retirement"/>
    <m/>
    <x v="1"/>
    <n v="2052"/>
    <b v="0"/>
  </r>
  <r>
    <x v="4"/>
    <s v="0241"/>
    <n v="0"/>
    <n v="0"/>
    <n v="2040"/>
    <n v="1992"/>
    <n v="-3155.66"/>
    <n v="0"/>
    <s v="40-R2.5 - Retirement"/>
    <m/>
    <x v="1"/>
    <n v="2052"/>
    <b v="0"/>
  </r>
  <r>
    <x v="4"/>
    <s v="0241"/>
    <n v="0"/>
    <n v="0"/>
    <n v="2040"/>
    <n v="1993"/>
    <n v="-2313.56"/>
    <n v="0"/>
    <s v="40-R2.5 - Retirement"/>
    <m/>
    <x v="1"/>
    <n v="2052"/>
    <b v="0"/>
  </r>
  <r>
    <x v="4"/>
    <s v="0241"/>
    <n v="0"/>
    <n v="0"/>
    <n v="2040"/>
    <n v="1994"/>
    <n v="-3054.74"/>
    <n v="0"/>
    <s v="40-R2.5 - Retirement"/>
    <m/>
    <x v="1"/>
    <n v="2052"/>
    <b v="0"/>
  </r>
  <r>
    <x v="4"/>
    <s v="0241"/>
    <n v="0"/>
    <n v="0"/>
    <n v="2040"/>
    <n v="1995"/>
    <n v="-13096.38"/>
    <n v="0"/>
    <s v="40-R2.5 - Retirement"/>
    <m/>
    <x v="1"/>
    <n v="2052"/>
    <b v="0"/>
  </r>
  <r>
    <x v="4"/>
    <s v="0241"/>
    <n v="0"/>
    <n v="0"/>
    <n v="2040"/>
    <n v="1996"/>
    <n v="-14406.06"/>
    <n v="0"/>
    <s v="40-R2.5 - Retirement"/>
    <m/>
    <x v="1"/>
    <n v="2052"/>
    <b v="0"/>
  </r>
  <r>
    <x v="4"/>
    <s v="0241"/>
    <n v="0"/>
    <n v="0"/>
    <n v="2040"/>
    <n v="1997"/>
    <n v="-8038.22"/>
    <n v="0"/>
    <s v="40-R2.5 - Retirement"/>
    <m/>
    <x v="1"/>
    <n v="2052"/>
    <b v="0"/>
  </r>
  <r>
    <x v="4"/>
    <s v="0241"/>
    <n v="0"/>
    <n v="0"/>
    <n v="2040"/>
    <n v="1998"/>
    <n v="-306.75"/>
    <n v="0"/>
    <s v="40-R2.5 - Retirement"/>
    <m/>
    <x v="1"/>
    <n v="2052"/>
    <b v="0"/>
  </r>
  <r>
    <x v="4"/>
    <s v="0241"/>
    <n v="0"/>
    <n v="0"/>
    <n v="2040"/>
    <n v="1999"/>
    <n v="-16178.51"/>
    <n v="0"/>
    <s v="40-R2.5 - Retirement"/>
    <m/>
    <x v="1"/>
    <n v="2052"/>
    <b v="0"/>
  </r>
  <r>
    <x v="4"/>
    <s v="0241"/>
    <n v="0"/>
    <n v="0"/>
    <n v="2040"/>
    <n v="2001"/>
    <n v="-8636.35"/>
    <n v="0"/>
    <s v="40-R2.5 - Retirement"/>
    <m/>
    <x v="1"/>
    <n v="2052"/>
    <b v="0"/>
  </r>
  <r>
    <x v="4"/>
    <s v="0241"/>
    <n v="0"/>
    <n v="0"/>
    <n v="2040"/>
    <n v="2002"/>
    <n v="-20.34"/>
    <n v="0"/>
    <s v="40-R2.5 - Retirement"/>
    <m/>
    <x v="1"/>
    <n v="2052"/>
    <b v="0"/>
  </r>
  <r>
    <x v="4"/>
    <s v="0241"/>
    <n v="0"/>
    <n v="0"/>
    <n v="2040"/>
    <n v="2003"/>
    <n v="-12636.37"/>
    <n v="0"/>
    <s v="40-R2.5 - Retirement"/>
    <m/>
    <x v="1"/>
    <n v="2052"/>
    <b v="0"/>
  </r>
  <r>
    <x v="4"/>
    <s v="0241"/>
    <n v="0"/>
    <n v="0"/>
    <n v="2040"/>
    <n v="2004"/>
    <n v="-14112.14"/>
    <n v="0"/>
    <s v="40-R2.5 - Retirement"/>
    <m/>
    <x v="1"/>
    <n v="2052"/>
    <b v="0"/>
  </r>
  <r>
    <x v="4"/>
    <s v="0241"/>
    <n v="0"/>
    <n v="0"/>
    <n v="2040"/>
    <n v="2005"/>
    <n v="-7677.85"/>
    <n v="0"/>
    <s v="40-R2.5 - Retirement"/>
    <m/>
    <x v="1"/>
    <n v="2052"/>
    <b v="0"/>
  </r>
  <r>
    <x v="4"/>
    <s v="0241"/>
    <n v="0"/>
    <n v="0"/>
    <n v="2040"/>
    <n v="2006"/>
    <n v="-656.46"/>
    <n v="0"/>
    <s v="40-R2.5 - Retirement"/>
    <m/>
    <x v="1"/>
    <n v="2052"/>
    <b v="0"/>
  </r>
  <r>
    <x v="4"/>
    <s v="0241"/>
    <n v="0"/>
    <n v="0"/>
    <n v="2040"/>
    <n v="2007"/>
    <n v="-4099.4399999999996"/>
    <n v="0"/>
    <s v="40-R2.5 - Retirement"/>
    <m/>
    <x v="1"/>
    <n v="2052"/>
    <b v="0"/>
  </r>
  <r>
    <x v="4"/>
    <s v="0241"/>
    <n v="0"/>
    <n v="0"/>
    <n v="2040"/>
    <n v="2008"/>
    <n v="-6022.41"/>
    <n v="0"/>
    <s v="40-R2.5 - Retirement"/>
    <m/>
    <x v="1"/>
    <n v="2052"/>
    <b v="0"/>
  </r>
  <r>
    <x v="4"/>
    <s v="0241"/>
    <n v="0"/>
    <n v="0"/>
    <n v="2040"/>
    <n v="2009"/>
    <n v="-9831.1200000000008"/>
    <n v="0"/>
    <s v="40-R2.5 - Retirement"/>
    <m/>
    <x v="1"/>
    <n v="2052"/>
    <b v="0"/>
  </r>
  <r>
    <x v="4"/>
    <s v="0241"/>
    <n v="0"/>
    <n v="0"/>
    <n v="2040"/>
    <n v="2010"/>
    <n v="-16299.92"/>
    <n v="0"/>
    <s v="40-R2.5 - Retirement"/>
    <m/>
    <x v="1"/>
    <n v="2052"/>
    <b v="0"/>
  </r>
  <r>
    <x v="4"/>
    <s v="0241"/>
    <n v="0"/>
    <n v="0"/>
    <n v="2041"/>
    <n v="1967"/>
    <n v="-0.26"/>
    <n v="0"/>
    <s v="40-R2.5 - Retirement"/>
    <m/>
    <x v="1"/>
    <n v="2052"/>
    <b v="0"/>
  </r>
  <r>
    <x v="4"/>
    <s v="0241"/>
    <n v="0"/>
    <n v="0"/>
    <n v="2041"/>
    <n v="1968"/>
    <n v="-0.35"/>
    <n v="0"/>
    <s v="40-R2.5 - Retirement"/>
    <m/>
    <x v="1"/>
    <n v="2052"/>
    <b v="0"/>
  </r>
  <r>
    <x v="4"/>
    <s v="0241"/>
    <n v="0"/>
    <n v="0"/>
    <n v="2041"/>
    <n v="1969"/>
    <n v="-0.4"/>
    <n v="0"/>
    <s v="40-R2.5 - Retirement"/>
    <m/>
    <x v="1"/>
    <n v="2052"/>
    <b v="0"/>
  </r>
  <r>
    <x v="4"/>
    <s v="0241"/>
    <n v="0"/>
    <n v="0"/>
    <n v="2041"/>
    <n v="1970"/>
    <n v="-3.58"/>
    <n v="0"/>
    <s v="40-R2.5 - Retirement"/>
    <m/>
    <x v="1"/>
    <n v="2052"/>
    <b v="0"/>
  </r>
  <r>
    <x v="4"/>
    <s v="0241"/>
    <n v="0"/>
    <n v="0"/>
    <n v="2041"/>
    <n v="1971"/>
    <n v="-6.72"/>
    <n v="0"/>
    <s v="40-R2.5 - Retirement"/>
    <m/>
    <x v="1"/>
    <n v="2052"/>
    <b v="0"/>
  </r>
  <r>
    <x v="4"/>
    <s v="0241"/>
    <n v="0"/>
    <n v="0"/>
    <n v="2041"/>
    <n v="1972"/>
    <n v="-4.37"/>
    <n v="0"/>
    <s v="40-R2.5 - Retirement"/>
    <m/>
    <x v="1"/>
    <n v="2052"/>
    <b v="0"/>
  </r>
  <r>
    <x v="4"/>
    <s v="0241"/>
    <n v="0"/>
    <n v="0"/>
    <n v="2041"/>
    <n v="1973"/>
    <n v="-3.25"/>
    <n v="0"/>
    <s v="40-R2.5 - Retirement"/>
    <m/>
    <x v="1"/>
    <n v="2052"/>
    <b v="0"/>
  </r>
  <r>
    <x v="4"/>
    <s v="0241"/>
    <n v="0"/>
    <n v="0"/>
    <n v="2041"/>
    <n v="1974"/>
    <n v="-4.88"/>
    <n v="0"/>
    <s v="40-R2.5 - Retirement"/>
    <m/>
    <x v="1"/>
    <n v="2052"/>
    <b v="0"/>
  </r>
  <r>
    <x v="4"/>
    <s v="0241"/>
    <n v="0"/>
    <n v="0"/>
    <n v="2041"/>
    <n v="1976"/>
    <n v="-134.1"/>
    <n v="0"/>
    <s v="40-R2.5 - Retirement"/>
    <m/>
    <x v="1"/>
    <n v="2052"/>
    <b v="0"/>
  </r>
  <r>
    <x v="4"/>
    <s v="0241"/>
    <n v="0"/>
    <n v="0"/>
    <n v="2041"/>
    <n v="1977"/>
    <n v="-72.819999999999993"/>
    <n v="0"/>
    <s v="40-R2.5 - Retirement"/>
    <m/>
    <x v="1"/>
    <n v="2052"/>
    <b v="0"/>
  </r>
  <r>
    <x v="4"/>
    <s v="0241"/>
    <n v="0"/>
    <n v="0"/>
    <n v="2041"/>
    <n v="1978"/>
    <n v="-20.440000000000001"/>
    <n v="0"/>
    <s v="40-R2.5 - Retirement"/>
    <m/>
    <x v="1"/>
    <n v="2052"/>
    <b v="0"/>
  </r>
  <r>
    <x v="4"/>
    <s v="0241"/>
    <n v="0"/>
    <n v="0"/>
    <n v="2041"/>
    <n v="1980"/>
    <n v="-36.76"/>
    <n v="0"/>
    <s v="40-R2.5 - Retirement"/>
    <m/>
    <x v="1"/>
    <n v="2052"/>
    <b v="0"/>
  </r>
  <r>
    <x v="4"/>
    <s v="0241"/>
    <n v="0"/>
    <n v="0"/>
    <n v="2041"/>
    <n v="1983"/>
    <n v="-193.14"/>
    <n v="0"/>
    <s v="40-R2.5 - Retirement"/>
    <m/>
    <x v="1"/>
    <n v="2052"/>
    <b v="0"/>
  </r>
  <r>
    <x v="4"/>
    <s v="0241"/>
    <n v="0"/>
    <n v="0"/>
    <n v="2041"/>
    <n v="1984"/>
    <n v="-2434.0700000000002"/>
    <n v="0"/>
    <s v="40-R2.5 - Retirement"/>
    <m/>
    <x v="1"/>
    <n v="2052"/>
    <b v="0"/>
  </r>
  <r>
    <x v="4"/>
    <s v="0241"/>
    <n v="0"/>
    <n v="0"/>
    <n v="2041"/>
    <n v="1985"/>
    <n v="-1688.66"/>
    <n v="0"/>
    <s v="40-R2.5 - Retirement"/>
    <m/>
    <x v="1"/>
    <n v="2052"/>
    <b v="0"/>
  </r>
  <r>
    <x v="4"/>
    <s v="0241"/>
    <n v="0"/>
    <n v="0"/>
    <n v="2041"/>
    <n v="1986"/>
    <n v="-3822.55"/>
    <n v="0"/>
    <s v="40-R2.5 - Retirement"/>
    <m/>
    <x v="1"/>
    <n v="2052"/>
    <b v="0"/>
  </r>
  <r>
    <x v="4"/>
    <s v="0241"/>
    <n v="0"/>
    <n v="0"/>
    <n v="2041"/>
    <n v="1987"/>
    <n v="-2868.58"/>
    <n v="0"/>
    <s v="40-R2.5 - Retirement"/>
    <m/>
    <x v="1"/>
    <n v="2052"/>
    <b v="0"/>
  </r>
  <r>
    <x v="4"/>
    <s v="0241"/>
    <n v="0"/>
    <n v="0"/>
    <n v="2041"/>
    <n v="1988"/>
    <n v="-3454.65"/>
    <n v="0"/>
    <s v="40-R2.5 - Retirement"/>
    <m/>
    <x v="1"/>
    <n v="2052"/>
    <b v="0"/>
  </r>
  <r>
    <x v="4"/>
    <s v="0241"/>
    <n v="0"/>
    <n v="0"/>
    <n v="2041"/>
    <n v="1989"/>
    <n v="-2437.59"/>
    <n v="0"/>
    <s v="40-R2.5 - Retirement"/>
    <m/>
    <x v="1"/>
    <n v="2052"/>
    <b v="0"/>
  </r>
  <r>
    <x v="4"/>
    <s v="0241"/>
    <n v="0"/>
    <n v="0"/>
    <n v="2041"/>
    <n v="1990"/>
    <n v="-934.34"/>
    <n v="0"/>
    <s v="40-R2.5 - Retirement"/>
    <m/>
    <x v="1"/>
    <n v="2052"/>
    <b v="0"/>
  </r>
  <r>
    <x v="4"/>
    <s v="0241"/>
    <n v="0"/>
    <n v="0"/>
    <n v="2041"/>
    <n v="1991"/>
    <n v="-24304.18"/>
    <n v="0"/>
    <s v="40-R2.5 - Retirement"/>
    <m/>
    <x v="1"/>
    <n v="2052"/>
    <b v="0"/>
  </r>
  <r>
    <x v="4"/>
    <s v="0241"/>
    <n v="0"/>
    <n v="0"/>
    <n v="2041"/>
    <n v="1992"/>
    <n v="-3019.69"/>
    <n v="0"/>
    <s v="40-R2.5 - Retirement"/>
    <m/>
    <x v="1"/>
    <n v="2052"/>
    <b v="0"/>
  </r>
  <r>
    <x v="4"/>
    <s v="0241"/>
    <n v="0"/>
    <n v="0"/>
    <n v="2041"/>
    <n v="1993"/>
    <n v="-2236.5"/>
    <n v="0"/>
    <s v="40-R2.5 - Retirement"/>
    <m/>
    <x v="1"/>
    <n v="2052"/>
    <b v="0"/>
  </r>
  <r>
    <x v="4"/>
    <s v="0241"/>
    <n v="0"/>
    <n v="0"/>
    <n v="2041"/>
    <n v="1994"/>
    <n v="-2983.29"/>
    <n v="0"/>
    <s v="40-R2.5 - Retirement"/>
    <m/>
    <x v="1"/>
    <n v="2052"/>
    <b v="0"/>
  </r>
  <r>
    <x v="4"/>
    <s v="0241"/>
    <n v="0"/>
    <n v="0"/>
    <n v="2041"/>
    <n v="1995"/>
    <n v="-12916.23"/>
    <n v="0"/>
    <s v="40-R2.5 - Retirement"/>
    <m/>
    <x v="1"/>
    <n v="2052"/>
    <b v="0"/>
  </r>
  <r>
    <x v="4"/>
    <s v="0241"/>
    <n v="0"/>
    <n v="0"/>
    <n v="2041"/>
    <n v="1996"/>
    <n v="-14344.97"/>
    <n v="0"/>
    <s v="40-R2.5 - Retirement"/>
    <m/>
    <x v="1"/>
    <n v="2052"/>
    <b v="0"/>
  </r>
  <r>
    <x v="4"/>
    <s v="0241"/>
    <n v="0"/>
    <n v="0"/>
    <n v="2041"/>
    <n v="1997"/>
    <n v="-8076.47"/>
    <n v="0"/>
    <s v="40-R2.5 - Retirement"/>
    <m/>
    <x v="1"/>
    <n v="2052"/>
    <b v="0"/>
  </r>
  <r>
    <x v="4"/>
    <s v="0241"/>
    <n v="0"/>
    <n v="0"/>
    <n v="2041"/>
    <n v="1998"/>
    <n v="-310.87"/>
    <n v="0"/>
    <s v="40-R2.5 - Retirement"/>
    <m/>
    <x v="1"/>
    <n v="2052"/>
    <b v="0"/>
  </r>
  <r>
    <x v="4"/>
    <s v="0241"/>
    <n v="0"/>
    <n v="0"/>
    <n v="2041"/>
    <n v="1999"/>
    <n v="-16524.68"/>
    <n v="0"/>
    <s v="40-R2.5 - Retirement"/>
    <m/>
    <x v="1"/>
    <n v="2052"/>
    <b v="0"/>
  </r>
  <r>
    <x v="4"/>
    <s v="0241"/>
    <n v="0"/>
    <n v="0"/>
    <n v="2041"/>
    <n v="2001"/>
    <n v="-8943.7000000000007"/>
    <n v="0"/>
    <s v="40-R2.5 - Retirement"/>
    <m/>
    <x v="1"/>
    <n v="2052"/>
    <b v="0"/>
  </r>
  <r>
    <x v="4"/>
    <s v="0241"/>
    <n v="0"/>
    <n v="0"/>
    <n v="2041"/>
    <n v="2002"/>
    <n v="-21.19"/>
    <n v="0"/>
    <s v="40-R2.5 - Retirement"/>
    <m/>
    <x v="1"/>
    <n v="2052"/>
    <b v="0"/>
  </r>
  <r>
    <x v="4"/>
    <s v="0241"/>
    <n v="0"/>
    <n v="0"/>
    <n v="2041"/>
    <n v="2003"/>
    <n v="-13230.74"/>
    <n v="0"/>
    <s v="40-R2.5 - Retirement"/>
    <m/>
    <x v="1"/>
    <n v="2052"/>
    <b v="0"/>
  </r>
  <r>
    <x v="4"/>
    <s v="0241"/>
    <n v="0"/>
    <n v="0"/>
    <n v="2041"/>
    <n v="2004"/>
    <n v="-14842.22"/>
    <n v="0"/>
    <s v="40-R2.5 - Retirement"/>
    <m/>
    <x v="1"/>
    <n v="2052"/>
    <b v="0"/>
  </r>
  <r>
    <x v="4"/>
    <s v="0241"/>
    <n v="0"/>
    <n v="0"/>
    <n v="2041"/>
    <n v="2005"/>
    <n v="-8105.88"/>
    <n v="0"/>
    <s v="40-R2.5 - Retirement"/>
    <m/>
    <x v="1"/>
    <n v="2052"/>
    <b v="0"/>
  </r>
  <r>
    <x v="4"/>
    <s v="0241"/>
    <n v="0"/>
    <n v="0"/>
    <n v="2041"/>
    <n v="2006"/>
    <n v="-695.31"/>
    <n v="0"/>
    <s v="40-R2.5 - Retirement"/>
    <m/>
    <x v="1"/>
    <n v="2052"/>
    <b v="0"/>
  </r>
  <r>
    <x v="4"/>
    <s v="0241"/>
    <n v="0"/>
    <n v="0"/>
    <n v="2041"/>
    <n v="2007"/>
    <n v="-4353.78"/>
    <n v="0"/>
    <s v="40-R2.5 - Retirement"/>
    <m/>
    <x v="1"/>
    <n v="2052"/>
    <b v="0"/>
  </r>
  <r>
    <x v="4"/>
    <s v="0241"/>
    <n v="0"/>
    <n v="0"/>
    <n v="2041"/>
    <n v="2008"/>
    <n v="-6410.44"/>
    <n v="0"/>
    <s v="40-R2.5 - Retirement"/>
    <m/>
    <x v="1"/>
    <n v="2052"/>
    <b v="0"/>
  </r>
  <r>
    <x v="4"/>
    <s v="0241"/>
    <n v="0"/>
    <n v="0"/>
    <n v="2041"/>
    <n v="2009"/>
    <n v="-10484.5"/>
    <n v="0"/>
    <s v="40-R2.5 - Retirement"/>
    <m/>
    <x v="1"/>
    <n v="2052"/>
    <b v="0"/>
  </r>
  <r>
    <x v="4"/>
    <s v="0241"/>
    <n v="0"/>
    <n v="0"/>
    <n v="2041"/>
    <n v="2010"/>
    <n v="-17410.62"/>
    <n v="0"/>
    <s v="40-R2.5 - Retirement"/>
    <m/>
    <x v="1"/>
    <n v="2052"/>
    <b v="0"/>
  </r>
  <r>
    <x v="4"/>
    <s v="0241"/>
    <n v="0"/>
    <n v="0"/>
    <n v="2042"/>
    <n v="1968"/>
    <n v="-0.04"/>
    <n v="0"/>
    <s v="40-R2.5 - Retirement"/>
    <m/>
    <x v="1"/>
    <n v="2052"/>
    <b v="0"/>
  </r>
  <r>
    <x v="4"/>
    <s v="0241"/>
    <n v="0"/>
    <n v="0"/>
    <n v="2042"/>
    <n v="1969"/>
    <n v="-0.14000000000000001"/>
    <n v="0"/>
    <s v="40-R2.5 - Retirement"/>
    <m/>
    <x v="1"/>
    <n v="2052"/>
    <b v="0"/>
  </r>
  <r>
    <x v="4"/>
    <s v="0241"/>
    <n v="0"/>
    <n v="0"/>
    <n v="2042"/>
    <n v="1970"/>
    <n v="-1.84"/>
    <n v="0"/>
    <s v="40-R2.5 - Retirement"/>
    <m/>
    <x v="1"/>
    <n v="2052"/>
    <b v="0"/>
  </r>
  <r>
    <x v="4"/>
    <s v="0241"/>
    <n v="0"/>
    <n v="0"/>
    <n v="2042"/>
    <n v="1971"/>
    <n v="-4.16"/>
    <n v="0"/>
    <s v="40-R2.5 - Retirement"/>
    <m/>
    <x v="1"/>
    <n v="2052"/>
    <b v="0"/>
  </r>
  <r>
    <x v="4"/>
    <s v="0241"/>
    <n v="0"/>
    <n v="0"/>
    <n v="2042"/>
    <n v="1972"/>
    <n v="-3.02"/>
    <n v="0"/>
    <s v="40-R2.5 - Retirement"/>
    <m/>
    <x v="1"/>
    <n v="2052"/>
    <b v="0"/>
  </r>
  <r>
    <x v="4"/>
    <s v="0241"/>
    <n v="0"/>
    <n v="0"/>
    <n v="2042"/>
    <n v="1973"/>
    <n v="-2.42"/>
    <n v="0"/>
    <s v="40-R2.5 - Retirement"/>
    <m/>
    <x v="1"/>
    <n v="2052"/>
    <b v="0"/>
  </r>
  <r>
    <x v="4"/>
    <s v="0241"/>
    <n v="0"/>
    <n v="0"/>
    <n v="2042"/>
    <n v="1974"/>
    <n v="-3.8"/>
    <n v="0"/>
    <s v="40-R2.5 - Retirement"/>
    <m/>
    <x v="1"/>
    <n v="2052"/>
    <b v="0"/>
  </r>
  <r>
    <x v="4"/>
    <s v="0241"/>
    <n v="0"/>
    <n v="0"/>
    <n v="2042"/>
    <n v="1976"/>
    <n v="-106.67"/>
    <n v="0"/>
    <s v="40-R2.5 - Retirement"/>
    <m/>
    <x v="1"/>
    <n v="2052"/>
    <b v="0"/>
  </r>
  <r>
    <x v="4"/>
    <s v="0241"/>
    <n v="0"/>
    <n v="0"/>
    <n v="2042"/>
    <n v="1977"/>
    <n v="-58.53"/>
    <n v="0"/>
    <s v="40-R2.5 - Retirement"/>
    <m/>
    <x v="1"/>
    <n v="2052"/>
    <b v="0"/>
  </r>
  <r>
    <x v="4"/>
    <s v="0241"/>
    <n v="0"/>
    <n v="0"/>
    <n v="2042"/>
    <n v="1978"/>
    <n v="-16.649999999999999"/>
    <n v="0"/>
    <s v="40-R2.5 - Retirement"/>
    <m/>
    <x v="1"/>
    <n v="2052"/>
    <b v="0"/>
  </r>
  <r>
    <x v="4"/>
    <s v="0241"/>
    <n v="0"/>
    <n v="0"/>
    <n v="2042"/>
    <n v="1980"/>
    <n v="-30.85"/>
    <n v="0"/>
    <s v="40-R2.5 - Retirement"/>
    <m/>
    <x v="1"/>
    <n v="2052"/>
    <b v="0"/>
  </r>
  <r>
    <x v="4"/>
    <s v="0241"/>
    <n v="0"/>
    <n v="0"/>
    <n v="2042"/>
    <n v="1983"/>
    <n v="-168.3"/>
    <n v="0"/>
    <s v="40-R2.5 - Retirement"/>
    <m/>
    <x v="1"/>
    <n v="2052"/>
    <b v="0"/>
  </r>
  <r>
    <x v="4"/>
    <s v="0241"/>
    <n v="0"/>
    <n v="0"/>
    <n v="2042"/>
    <n v="1984"/>
    <n v="-2142.44"/>
    <n v="0"/>
    <s v="40-R2.5 - Retirement"/>
    <m/>
    <x v="1"/>
    <n v="2052"/>
    <b v="0"/>
  </r>
  <r>
    <x v="4"/>
    <s v="0241"/>
    <n v="0"/>
    <n v="0"/>
    <n v="2042"/>
    <n v="1985"/>
    <n v="-1499.96"/>
    <n v="0"/>
    <s v="40-R2.5 - Retirement"/>
    <m/>
    <x v="1"/>
    <n v="2052"/>
    <b v="0"/>
  </r>
  <r>
    <x v="4"/>
    <s v="0241"/>
    <n v="0"/>
    <n v="0"/>
    <n v="2042"/>
    <n v="1986"/>
    <n v="-3425.07"/>
    <n v="0"/>
    <s v="40-R2.5 - Retirement"/>
    <m/>
    <x v="1"/>
    <n v="2052"/>
    <b v="0"/>
  </r>
  <r>
    <x v="4"/>
    <s v="0241"/>
    <n v="0"/>
    <n v="0"/>
    <n v="2042"/>
    <n v="1987"/>
    <n v="-2592.34"/>
    <n v="0"/>
    <s v="40-R2.5 - Retirement"/>
    <m/>
    <x v="1"/>
    <n v="2052"/>
    <b v="0"/>
  </r>
  <r>
    <x v="4"/>
    <s v="0241"/>
    <n v="0"/>
    <n v="0"/>
    <n v="2042"/>
    <n v="1988"/>
    <n v="-3149.56"/>
    <n v="0"/>
    <s v="40-R2.5 - Retirement"/>
    <m/>
    <x v="1"/>
    <n v="2052"/>
    <b v="0"/>
  </r>
  <r>
    <x v="4"/>
    <s v="0241"/>
    <n v="0"/>
    <n v="0"/>
    <n v="2042"/>
    <n v="1989"/>
    <n v="-2241.8200000000002"/>
    <n v="0"/>
    <s v="40-R2.5 - Retirement"/>
    <m/>
    <x v="1"/>
    <n v="2052"/>
    <b v="0"/>
  </r>
  <r>
    <x v="4"/>
    <s v="0241"/>
    <n v="0"/>
    <n v="0"/>
    <n v="2042"/>
    <n v="1990"/>
    <n v="-867.64"/>
    <n v="0"/>
    <s v="40-R2.5 - Retirement"/>
    <m/>
    <x v="1"/>
    <n v="2052"/>
    <b v="0"/>
  </r>
  <r>
    <x v="4"/>
    <s v="0241"/>
    <n v="0"/>
    <n v="0"/>
    <n v="2042"/>
    <n v="1991"/>
    <n v="-22789.72"/>
    <n v="0"/>
    <s v="40-R2.5 - Retirement"/>
    <m/>
    <x v="1"/>
    <n v="2052"/>
    <b v="0"/>
  </r>
  <r>
    <x v="4"/>
    <s v="0241"/>
    <n v="0"/>
    <n v="0"/>
    <n v="2042"/>
    <n v="1992"/>
    <n v="-2859.95"/>
    <n v="0"/>
    <s v="40-R2.5 - Retirement"/>
    <m/>
    <x v="1"/>
    <n v="2052"/>
    <b v="0"/>
  </r>
  <r>
    <x v="4"/>
    <s v="0241"/>
    <n v="0"/>
    <n v="0"/>
    <n v="2042"/>
    <n v="1993"/>
    <n v="-2140.12"/>
    <n v="0"/>
    <s v="40-R2.5 - Retirement"/>
    <m/>
    <x v="1"/>
    <n v="2052"/>
    <b v="0"/>
  </r>
  <r>
    <x v="4"/>
    <s v="0241"/>
    <n v="0"/>
    <n v="0"/>
    <n v="2042"/>
    <n v="1994"/>
    <n v="-2883.91"/>
    <n v="0"/>
    <s v="40-R2.5 - Retirement"/>
    <m/>
    <x v="1"/>
    <n v="2052"/>
    <b v="0"/>
  </r>
  <r>
    <x v="4"/>
    <s v="0241"/>
    <n v="0"/>
    <n v="0"/>
    <n v="2042"/>
    <n v="1995"/>
    <n v="-12614.11"/>
    <n v="0"/>
    <s v="40-R2.5 - Retirement"/>
    <m/>
    <x v="1"/>
    <n v="2052"/>
    <b v="0"/>
  </r>
  <r>
    <x v="4"/>
    <s v="0241"/>
    <n v="0"/>
    <n v="0"/>
    <n v="2042"/>
    <n v="1996"/>
    <n v="-14147.64"/>
    <n v="0"/>
    <s v="40-R2.5 - Retirement"/>
    <m/>
    <x v="1"/>
    <n v="2052"/>
    <b v="0"/>
  </r>
  <r>
    <x v="4"/>
    <s v="0241"/>
    <n v="0"/>
    <n v="0"/>
    <n v="2042"/>
    <n v="1997"/>
    <n v="-8042.22"/>
    <n v="0"/>
    <s v="40-R2.5 - Retirement"/>
    <m/>
    <x v="1"/>
    <n v="2052"/>
    <b v="0"/>
  </r>
  <r>
    <x v="4"/>
    <s v="0241"/>
    <n v="0"/>
    <n v="0"/>
    <n v="2042"/>
    <n v="1998"/>
    <n v="-312.33999999999997"/>
    <n v="0"/>
    <s v="40-R2.5 - Retirement"/>
    <m/>
    <x v="1"/>
    <n v="2052"/>
    <b v="0"/>
  </r>
  <r>
    <x v="4"/>
    <s v="0241"/>
    <n v="0"/>
    <n v="0"/>
    <n v="2042"/>
    <n v="1999"/>
    <n v="-16746.439999999999"/>
    <n v="0"/>
    <s v="40-R2.5 - Retirement"/>
    <m/>
    <x v="1"/>
    <n v="2052"/>
    <b v="0"/>
  </r>
  <r>
    <x v="4"/>
    <s v="0241"/>
    <n v="0"/>
    <n v="0"/>
    <n v="2042"/>
    <n v="2001"/>
    <n v="-9201.9500000000007"/>
    <n v="0"/>
    <s v="40-R2.5 - Retirement"/>
    <m/>
    <x v="1"/>
    <n v="2052"/>
    <b v="0"/>
  </r>
  <r>
    <x v="4"/>
    <s v="0241"/>
    <n v="0"/>
    <n v="0"/>
    <n v="2042"/>
    <n v="2002"/>
    <n v="-21.94"/>
    <n v="0"/>
    <s v="40-R2.5 - Retirement"/>
    <m/>
    <x v="1"/>
    <n v="2052"/>
    <b v="0"/>
  </r>
  <r>
    <x v="4"/>
    <s v="0241"/>
    <n v="0"/>
    <n v="0"/>
    <n v="2042"/>
    <n v="2003"/>
    <n v="-13782.39"/>
    <n v="0"/>
    <s v="40-R2.5 - Retirement"/>
    <m/>
    <x v="1"/>
    <n v="2052"/>
    <b v="0"/>
  </r>
  <r>
    <x v="4"/>
    <s v="0241"/>
    <n v="0"/>
    <n v="0"/>
    <n v="2042"/>
    <n v="2004"/>
    <n v="-15540.35"/>
    <n v="0"/>
    <s v="40-R2.5 - Retirement"/>
    <m/>
    <x v="1"/>
    <n v="2052"/>
    <b v="0"/>
  </r>
  <r>
    <x v="4"/>
    <s v="0241"/>
    <n v="0"/>
    <n v="0"/>
    <n v="2042"/>
    <n v="2005"/>
    <n v="-8525.23"/>
    <n v="0"/>
    <s v="40-R2.5 - Retirement"/>
    <m/>
    <x v="1"/>
    <n v="2052"/>
    <b v="0"/>
  </r>
  <r>
    <x v="4"/>
    <s v="0241"/>
    <n v="0"/>
    <n v="0"/>
    <n v="2042"/>
    <n v="2006"/>
    <n v="-734.07"/>
    <n v="0"/>
    <s v="40-R2.5 - Retirement"/>
    <m/>
    <x v="1"/>
    <n v="2052"/>
    <b v="0"/>
  </r>
  <r>
    <x v="4"/>
    <s v="0241"/>
    <n v="0"/>
    <n v="0"/>
    <n v="2042"/>
    <n v="2007"/>
    <n v="-4611.3999999999996"/>
    <n v="0"/>
    <s v="40-R2.5 - Retirement"/>
    <m/>
    <x v="1"/>
    <n v="2052"/>
    <b v="0"/>
  </r>
  <r>
    <x v="4"/>
    <s v="0241"/>
    <n v="0"/>
    <n v="0"/>
    <n v="2042"/>
    <n v="2008"/>
    <n v="-6808.16"/>
    <n v="0"/>
    <s v="40-R2.5 - Retirement"/>
    <m/>
    <x v="1"/>
    <n v="2052"/>
    <b v="0"/>
  </r>
  <r>
    <x v="4"/>
    <s v="0241"/>
    <n v="0"/>
    <n v="0"/>
    <n v="2042"/>
    <n v="2009"/>
    <n v="-11160.03"/>
    <n v="0"/>
    <s v="40-R2.5 - Retirement"/>
    <m/>
    <x v="1"/>
    <n v="2052"/>
    <b v="0"/>
  </r>
  <r>
    <x v="4"/>
    <s v="0241"/>
    <n v="0"/>
    <n v="0"/>
    <n v="2042"/>
    <n v="2010"/>
    <n v="-18567.740000000002"/>
    <n v="0"/>
    <s v="40-R2.5 - Retirement"/>
    <m/>
    <x v="1"/>
    <n v="2052"/>
    <b v="0"/>
  </r>
  <r>
    <x v="4"/>
    <s v="0241"/>
    <n v="0"/>
    <n v="0"/>
    <n v="2043"/>
    <n v="1969"/>
    <n v="-0.01"/>
    <n v="0"/>
    <s v="40-R2.5 - Retirement"/>
    <m/>
    <x v="1"/>
    <n v="2052"/>
    <b v="0"/>
  </r>
  <r>
    <x v="4"/>
    <s v="0241"/>
    <n v="0"/>
    <n v="0"/>
    <n v="2043"/>
    <n v="1970"/>
    <n v="-0.63"/>
    <n v="0"/>
    <s v="40-R2.5 - Retirement"/>
    <m/>
    <x v="1"/>
    <n v="2052"/>
    <b v="0"/>
  </r>
  <r>
    <x v="4"/>
    <s v="0241"/>
    <n v="0"/>
    <n v="0"/>
    <n v="2043"/>
    <n v="1971"/>
    <n v="-2.13"/>
    <n v="0"/>
    <s v="40-R2.5 - Retirement"/>
    <m/>
    <x v="1"/>
    <n v="2052"/>
    <b v="0"/>
  </r>
  <r>
    <x v="4"/>
    <s v="0241"/>
    <n v="0"/>
    <n v="0"/>
    <n v="2043"/>
    <n v="1972"/>
    <n v="-1.87"/>
    <n v="0"/>
    <s v="40-R2.5 - Retirement"/>
    <m/>
    <x v="1"/>
    <n v="2052"/>
    <b v="0"/>
  </r>
  <r>
    <x v="4"/>
    <s v="0241"/>
    <n v="0"/>
    <n v="0"/>
    <n v="2043"/>
    <n v="1973"/>
    <n v="-1.68"/>
    <n v="0"/>
    <s v="40-R2.5 - Retirement"/>
    <m/>
    <x v="1"/>
    <n v="2052"/>
    <b v="0"/>
  </r>
  <r>
    <x v="4"/>
    <s v="0241"/>
    <n v="0"/>
    <n v="0"/>
    <n v="2043"/>
    <n v="1974"/>
    <n v="-2.83"/>
    <n v="0"/>
    <s v="40-R2.5 - Retirement"/>
    <m/>
    <x v="1"/>
    <n v="2052"/>
    <b v="0"/>
  </r>
  <r>
    <x v="4"/>
    <s v="0241"/>
    <n v="0"/>
    <n v="0"/>
    <n v="2043"/>
    <n v="1976"/>
    <n v="-84.18"/>
    <n v="0"/>
    <s v="40-R2.5 - Retirement"/>
    <m/>
    <x v="1"/>
    <n v="2052"/>
    <b v="0"/>
  </r>
  <r>
    <x v="4"/>
    <s v="0241"/>
    <n v="0"/>
    <n v="0"/>
    <n v="2043"/>
    <n v="1977"/>
    <n v="-46.56"/>
    <n v="0"/>
    <s v="40-R2.5 - Retirement"/>
    <m/>
    <x v="1"/>
    <n v="2052"/>
    <b v="0"/>
  </r>
  <r>
    <x v="4"/>
    <s v="0241"/>
    <n v="0"/>
    <n v="0"/>
    <n v="2043"/>
    <n v="1978"/>
    <n v="-13.38"/>
    <n v="0"/>
    <s v="40-R2.5 - Retirement"/>
    <m/>
    <x v="1"/>
    <n v="2052"/>
    <b v="0"/>
  </r>
  <r>
    <x v="4"/>
    <s v="0241"/>
    <n v="0"/>
    <n v="0"/>
    <n v="2043"/>
    <n v="1980"/>
    <n v="-25.5"/>
    <n v="0"/>
    <s v="40-R2.5 - Retirement"/>
    <m/>
    <x v="1"/>
    <n v="2052"/>
    <b v="0"/>
  </r>
  <r>
    <x v="4"/>
    <s v="0241"/>
    <n v="0"/>
    <n v="0"/>
    <n v="2043"/>
    <n v="1983"/>
    <n v="-145.02000000000001"/>
    <n v="0"/>
    <s v="40-R2.5 - Retirement"/>
    <m/>
    <x v="1"/>
    <n v="2052"/>
    <b v="0"/>
  </r>
  <r>
    <x v="4"/>
    <s v="0241"/>
    <n v="0"/>
    <n v="0"/>
    <n v="2043"/>
    <n v="1984"/>
    <n v="-1866.83"/>
    <n v="0"/>
    <s v="40-R2.5 - Retirement"/>
    <m/>
    <x v="1"/>
    <n v="2052"/>
    <b v="0"/>
  </r>
  <r>
    <x v="4"/>
    <s v="0241"/>
    <n v="0"/>
    <n v="0"/>
    <n v="2043"/>
    <n v="1985"/>
    <n v="-1320.24"/>
    <n v="0"/>
    <s v="40-R2.5 - Retirement"/>
    <m/>
    <x v="1"/>
    <n v="2052"/>
    <b v="0"/>
  </r>
  <r>
    <x v="4"/>
    <s v="0241"/>
    <n v="0"/>
    <n v="0"/>
    <n v="2043"/>
    <n v="1986"/>
    <n v="-3042.31"/>
    <n v="0"/>
    <s v="40-R2.5 - Retirement"/>
    <m/>
    <x v="1"/>
    <n v="2052"/>
    <b v="0"/>
  </r>
  <r>
    <x v="4"/>
    <s v="0241"/>
    <n v="0"/>
    <n v="0"/>
    <n v="2043"/>
    <n v="1987"/>
    <n v="-2322.7800000000002"/>
    <n v="0"/>
    <s v="40-R2.5 - Retirement"/>
    <m/>
    <x v="1"/>
    <n v="2052"/>
    <b v="0"/>
  </r>
  <r>
    <x v="4"/>
    <s v="0241"/>
    <n v="0"/>
    <n v="0"/>
    <n v="2043"/>
    <n v="1988"/>
    <n v="-2846.26"/>
    <n v="0"/>
    <s v="40-R2.5 - Retirement"/>
    <m/>
    <x v="1"/>
    <n v="2052"/>
    <b v="0"/>
  </r>
  <r>
    <x v="4"/>
    <s v="0241"/>
    <n v="0"/>
    <n v="0"/>
    <n v="2043"/>
    <n v="1989"/>
    <n v="-2043.83"/>
    <n v="0"/>
    <s v="40-R2.5 - Retirement"/>
    <m/>
    <x v="1"/>
    <n v="2052"/>
    <b v="0"/>
  </r>
  <r>
    <x v="4"/>
    <s v="0241"/>
    <n v="0"/>
    <n v="0"/>
    <n v="2043"/>
    <n v="1990"/>
    <n v="-797.96"/>
    <n v="0"/>
    <s v="40-R2.5 - Retirement"/>
    <m/>
    <x v="1"/>
    <n v="2052"/>
    <b v="0"/>
  </r>
  <r>
    <x v="4"/>
    <s v="0241"/>
    <n v="0"/>
    <n v="0"/>
    <n v="2043"/>
    <n v="1991"/>
    <n v="-21162.85"/>
    <n v="0"/>
    <s v="40-R2.5 - Retirement"/>
    <m/>
    <x v="1"/>
    <n v="2052"/>
    <b v="0"/>
  </r>
  <r>
    <x v="4"/>
    <s v="0241"/>
    <n v="0"/>
    <n v="0"/>
    <n v="2043"/>
    <n v="1992"/>
    <n v="-2681.74"/>
    <n v="0"/>
    <s v="40-R2.5 - Retirement"/>
    <m/>
    <x v="1"/>
    <n v="2052"/>
    <b v="0"/>
  </r>
  <r>
    <x v="4"/>
    <s v="0241"/>
    <n v="0"/>
    <n v="0"/>
    <n v="2043"/>
    <n v="1993"/>
    <n v="-2026.92"/>
    <n v="0"/>
    <s v="40-R2.5 - Retirement"/>
    <m/>
    <x v="1"/>
    <n v="2052"/>
    <b v="0"/>
  </r>
  <r>
    <x v="4"/>
    <s v="0241"/>
    <n v="0"/>
    <n v="0"/>
    <n v="2043"/>
    <n v="1994"/>
    <n v="-2759.64"/>
    <n v="0"/>
    <s v="40-R2.5 - Retirement"/>
    <m/>
    <x v="1"/>
    <n v="2052"/>
    <b v="0"/>
  </r>
  <r>
    <x v="4"/>
    <s v="0241"/>
    <n v="0"/>
    <n v="0"/>
    <n v="2043"/>
    <n v="1995"/>
    <n v="-12193.94"/>
    <n v="0"/>
    <s v="40-R2.5 - Retirement"/>
    <m/>
    <x v="1"/>
    <n v="2052"/>
    <b v="0"/>
  </r>
  <r>
    <x v="4"/>
    <s v="0241"/>
    <n v="0"/>
    <n v="0"/>
    <n v="2043"/>
    <n v="1996"/>
    <n v="-13816.71"/>
    <n v="0"/>
    <s v="40-R2.5 - Retirement"/>
    <m/>
    <x v="1"/>
    <n v="2052"/>
    <b v="0"/>
  </r>
  <r>
    <x v="4"/>
    <s v="0241"/>
    <n v="0"/>
    <n v="0"/>
    <n v="2043"/>
    <n v="1997"/>
    <n v="-7931.59"/>
    <n v="0"/>
    <s v="40-R2.5 - Retirement"/>
    <m/>
    <x v="1"/>
    <n v="2052"/>
    <b v="0"/>
  </r>
  <r>
    <x v="4"/>
    <s v="0241"/>
    <n v="0"/>
    <n v="0"/>
    <n v="2043"/>
    <n v="1998"/>
    <n v="-311.02"/>
    <n v="0"/>
    <s v="40-R2.5 - Retirement"/>
    <m/>
    <x v="1"/>
    <n v="2052"/>
    <b v="0"/>
  </r>
  <r>
    <x v="4"/>
    <s v="0241"/>
    <n v="0"/>
    <n v="0"/>
    <n v="2043"/>
    <n v="1999"/>
    <n v="-16826.13"/>
    <n v="0"/>
    <s v="40-R2.5 - Retirement"/>
    <m/>
    <x v="1"/>
    <n v="2052"/>
    <b v="0"/>
  </r>
  <r>
    <x v="4"/>
    <s v="0241"/>
    <n v="0"/>
    <n v="0"/>
    <n v="2043"/>
    <n v="2001"/>
    <n v="-9398.85"/>
    <n v="0"/>
    <s v="40-R2.5 - Retirement"/>
    <m/>
    <x v="1"/>
    <n v="2052"/>
    <b v="0"/>
  </r>
  <r>
    <x v="4"/>
    <s v="0241"/>
    <n v="0"/>
    <n v="0"/>
    <n v="2043"/>
    <n v="2002"/>
    <n v="-22.57"/>
    <n v="0"/>
    <s v="40-R2.5 - Retirement"/>
    <m/>
    <x v="1"/>
    <n v="2052"/>
    <b v="0"/>
  </r>
  <r>
    <x v="4"/>
    <s v="0241"/>
    <n v="0"/>
    <n v="0"/>
    <n v="2043"/>
    <n v="2003"/>
    <n v="-14272.89"/>
    <n v="0"/>
    <s v="40-R2.5 - Retirement"/>
    <m/>
    <x v="1"/>
    <n v="2052"/>
    <b v="0"/>
  </r>
  <r>
    <x v="4"/>
    <s v="0241"/>
    <n v="0"/>
    <n v="0"/>
    <n v="2043"/>
    <n v="2004"/>
    <n v="-16188.29"/>
    <n v="0"/>
    <s v="40-R2.5 - Retirement"/>
    <m/>
    <x v="1"/>
    <n v="2052"/>
    <b v="0"/>
  </r>
  <r>
    <x v="4"/>
    <s v="0241"/>
    <n v="0"/>
    <n v="0"/>
    <n v="2043"/>
    <n v="2005"/>
    <n v="-8926.23"/>
    <n v="0"/>
    <s v="40-R2.5 - Retirement"/>
    <m/>
    <x v="1"/>
    <n v="2052"/>
    <b v="0"/>
  </r>
  <r>
    <x v="4"/>
    <s v="0241"/>
    <n v="0"/>
    <n v="0"/>
    <n v="2043"/>
    <n v="2006"/>
    <n v="-772.05"/>
    <n v="0"/>
    <s v="40-R2.5 - Retirement"/>
    <m/>
    <x v="1"/>
    <n v="2052"/>
    <b v="0"/>
  </r>
  <r>
    <x v="4"/>
    <s v="0241"/>
    <n v="0"/>
    <n v="0"/>
    <n v="2043"/>
    <n v="2007"/>
    <n v="-4868.4799999999996"/>
    <n v="0"/>
    <s v="40-R2.5 - Retirement"/>
    <m/>
    <x v="1"/>
    <n v="2052"/>
    <b v="0"/>
  </r>
  <r>
    <x v="4"/>
    <s v="0241"/>
    <n v="0"/>
    <n v="0"/>
    <n v="2043"/>
    <n v="2008"/>
    <n v="-7211.02"/>
    <n v="0"/>
    <s v="40-R2.5 - Retirement"/>
    <m/>
    <x v="1"/>
    <n v="2052"/>
    <b v="0"/>
  </r>
  <r>
    <x v="4"/>
    <s v="0241"/>
    <n v="0"/>
    <n v="0"/>
    <n v="2043"/>
    <n v="2009"/>
    <n v="-11852.43"/>
    <n v="0"/>
    <s v="40-R2.5 - Retirement"/>
    <m/>
    <x v="1"/>
    <n v="2052"/>
    <b v="0"/>
  </r>
  <r>
    <x v="4"/>
    <s v="0241"/>
    <n v="0"/>
    <n v="0"/>
    <n v="2043"/>
    <n v="2010"/>
    <n v="-19764.09"/>
    <n v="0"/>
    <s v="40-R2.5 - Retirement"/>
    <m/>
    <x v="1"/>
    <n v="2052"/>
    <b v="0"/>
  </r>
  <r>
    <x v="4"/>
    <s v="0241"/>
    <n v="0"/>
    <n v="0"/>
    <n v="2044"/>
    <n v="1970"/>
    <n v="-7.0000000000000007E-2"/>
    <n v="0"/>
    <s v="40-R2.5 - Retirement"/>
    <m/>
    <x v="1"/>
    <n v="2052"/>
    <b v="0"/>
  </r>
  <r>
    <x v="4"/>
    <s v="0241"/>
    <n v="0"/>
    <n v="0"/>
    <n v="2044"/>
    <n v="1971"/>
    <n v="-0.74"/>
    <n v="0"/>
    <s v="40-R2.5 - Retirement"/>
    <m/>
    <x v="1"/>
    <n v="2052"/>
    <b v="0"/>
  </r>
  <r>
    <x v="4"/>
    <s v="0241"/>
    <n v="0"/>
    <n v="0"/>
    <n v="2044"/>
    <n v="1972"/>
    <n v="-0.96"/>
    <n v="0"/>
    <s v="40-R2.5 - Retirement"/>
    <m/>
    <x v="1"/>
    <n v="2052"/>
    <b v="0"/>
  </r>
  <r>
    <x v="4"/>
    <s v="0241"/>
    <n v="0"/>
    <n v="0"/>
    <n v="2044"/>
    <n v="1973"/>
    <n v="-1.04"/>
    <n v="0"/>
    <s v="40-R2.5 - Retirement"/>
    <m/>
    <x v="1"/>
    <n v="2052"/>
    <b v="0"/>
  </r>
  <r>
    <x v="4"/>
    <s v="0241"/>
    <n v="0"/>
    <n v="0"/>
    <n v="2044"/>
    <n v="1974"/>
    <n v="-1.96"/>
    <n v="0"/>
    <s v="40-R2.5 - Retirement"/>
    <m/>
    <x v="1"/>
    <n v="2052"/>
    <b v="0"/>
  </r>
  <r>
    <x v="4"/>
    <s v="0241"/>
    <n v="0"/>
    <n v="0"/>
    <n v="2044"/>
    <n v="1976"/>
    <n v="-65.48"/>
    <n v="0"/>
    <s v="40-R2.5 - Retirement"/>
    <m/>
    <x v="1"/>
    <n v="2052"/>
    <b v="0"/>
  </r>
  <r>
    <x v="4"/>
    <s v="0241"/>
    <n v="0"/>
    <n v="0"/>
    <n v="2044"/>
    <n v="1977"/>
    <n v="-36.74"/>
    <n v="0"/>
    <s v="40-R2.5 - Retirement"/>
    <m/>
    <x v="1"/>
    <n v="2052"/>
    <b v="0"/>
  </r>
  <r>
    <x v="4"/>
    <s v="0241"/>
    <n v="0"/>
    <n v="0"/>
    <n v="2044"/>
    <n v="1978"/>
    <n v="-10.65"/>
    <n v="0"/>
    <s v="40-R2.5 - Retirement"/>
    <m/>
    <x v="1"/>
    <n v="2052"/>
    <b v="0"/>
  </r>
  <r>
    <x v="4"/>
    <s v="0241"/>
    <n v="0"/>
    <n v="0"/>
    <n v="2044"/>
    <n v="1980"/>
    <n v="-20.78"/>
    <n v="0"/>
    <s v="40-R2.5 - Retirement"/>
    <m/>
    <x v="1"/>
    <n v="2052"/>
    <b v="0"/>
  </r>
  <r>
    <x v="4"/>
    <s v="0241"/>
    <n v="0"/>
    <n v="0"/>
    <n v="2044"/>
    <n v="1983"/>
    <n v="-123.39"/>
    <n v="0"/>
    <s v="40-R2.5 - Retirement"/>
    <m/>
    <x v="1"/>
    <n v="2052"/>
    <b v="0"/>
  </r>
  <r>
    <x v="4"/>
    <s v="0241"/>
    <n v="0"/>
    <n v="0"/>
    <n v="2044"/>
    <n v="1984"/>
    <n v="-1608.64"/>
    <n v="0"/>
    <s v="40-R2.5 - Retirement"/>
    <m/>
    <x v="1"/>
    <n v="2052"/>
    <b v="0"/>
  </r>
  <r>
    <x v="4"/>
    <s v="0241"/>
    <n v="0"/>
    <n v="0"/>
    <n v="2044"/>
    <n v="1985"/>
    <n v="-1150.4000000000001"/>
    <n v="0"/>
    <s v="40-R2.5 - Retirement"/>
    <m/>
    <x v="1"/>
    <n v="2052"/>
    <b v="0"/>
  </r>
  <r>
    <x v="4"/>
    <s v="0241"/>
    <n v="0"/>
    <n v="0"/>
    <n v="2044"/>
    <n v="1986"/>
    <n v="-2677.81"/>
    <n v="0"/>
    <s v="40-R2.5 - Retirement"/>
    <m/>
    <x v="1"/>
    <n v="2052"/>
    <b v="0"/>
  </r>
  <r>
    <x v="4"/>
    <s v="0241"/>
    <n v="0"/>
    <n v="0"/>
    <n v="2044"/>
    <n v="1987"/>
    <n v="-2063.21"/>
    <n v="0"/>
    <s v="40-R2.5 - Retirement"/>
    <m/>
    <x v="1"/>
    <n v="2052"/>
    <b v="0"/>
  </r>
  <r>
    <x v="4"/>
    <s v="0241"/>
    <n v="0"/>
    <n v="0"/>
    <n v="2044"/>
    <n v="1988"/>
    <n v="-2550.29"/>
    <n v="0"/>
    <s v="40-R2.5 - Retirement"/>
    <m/>
    <x v="1"/>
    <n v="2052"/>
    <b v="0"/>
  </r>
  <r>
    <x v="4"/>
    <s v="0241"/>
    <n v="0"/>
    <n v="0"/>
    <n v="2044"/>
    <n v="1989"/>
    <n v="-1847.01"/>
    <n v="0"/>
    <s v="40-R2.5 - Retirement"/>
    <m/>
    <x v="1"/>
    <n v="2052"/>
    <b v="0"/>
  </r>
  <r>
    <x v="4"/>
    <s v="0241"/>
    <n v="0"/>
    <n v="0"/>
    <n v="2044"/>
    <n v="1990"/>
    <n v="-727.49"/>
    <n v="0"/>
    <s v="40-R2.5 - Retirement"/>
    <m/>
    <x v="1"/>
    <n v="2052"/>
    <b v="0"/>
  </r>
  <r>
    <x v="4"/>
    <s v="0241"/>
    <n v="0"/>
    <n v="0"/>
    <n v="2044"/>
    <n v="1991"/>
    <n v="-19463.189999999999"/>
    <n v="0"/>
    <s v="40-R2.5 - Retirement"/>
    <m/>
    <x v="1"/>
    <n v="2052"/>
    <b v="0"/>
  </r>
  <r>
    <x v="4"/>
    <s v="0241"/>
    <n v="0"/>
    <n v="0"/>
    <n v="2044"/>
    <n v="1992"/>
    <n v="-2490.3000000000002"/>
    <n v="0"/>
    <s v="40-R2.5 - Retirement"/>
    <m/>
    <x v="1"/>
    <n v="2052"/>
    <b v="0"/>
  </r>
  <r>
    <x v="4"/>
    <s v="0241"/>
    <n v="0"/>
    <n v="0"/>
    <n v="2044"/>
    <n v="1993"/>
    <n v="-1900.61"/>
    <n v="0"/>
    <s v="40-R2.5 - Retirement"/>
    <m/>
    <x v="1"/>
    <n v="2052"/>
    <b v="0"/>
  </r>
  <r>
    <x v="4"/>
    <s v="0241"/>
    <n v="0"/>
    <n v="0"/>
    <n v="2044"/>
    <n v="1994"/>
    <n v="-2613.66"/>
    <n v="0"/>
    <s v="40-R2.5 - Retirement"/>
    <m/>
    <x v="1"/>
    <n v="2052"/>
    <b v="0"/>
  </r>
  <r>
    <x v="4"/>
    <s v="0241"/>
    <n v="0"/>
    <n v="0"/>
    <n v="2044"/>
    <n v="1995"/>
    <n v="-11668.49"/>
    <n v="0"/>
    <s v="40-R2.5 - Retirement"/>
    <m/>
    <x v="1"/>
    <n v="2052"/>
    <b v="0"/>
  </r>
  <r>
    <x v="4"/>
    <s v="0241"/>
    <n v="0"/>
    <n v="0"/>
    <n v="2044"/>
    <n v="1996"/>
    <n v="-13356.49"/>
    <n v="0"/>
    <s v="40-R2.5 - Retirement"/>
    <m/>
    <x v="1"/>
    <n v="2052"/>
    <b v="0"/>
  </r>
  <r>
    <x v="4"/>
    <s v="0241"/>
    <n v="0"/>
    <n v="0"/>
    <n v="2044"/>
    <n v="1997"/>
    <n v="-7746.07"/>
    <n v="0"/>
    <s v="40-R2.5 - Retirement"/>
    <m/>
    <x v="1"/>
    <n v="2052"/>
    <b v="0"/>
  </r>
  <r>
    <x v="4"/>
    <s v="0241"/>
    <n v="0"/>
    <n v="0"/>
    <n v="2044"/>
    <n v="1998"/>
    <n v="-306.74"/>
    <n v="0"/>
    <s v="40-R2.5 - Retirement"/>
    <m/>
    <x v="1"/>
    <n v="2052"/>
    <b v="0"/>
  </r>
  <r>
    <x v="4"/>
    <s v="0241"/>
    <n v="0"/>
    <n v="0"/>
    <n v="2044"/>
    <n v="1999"/>
    <n v="-16754.77"/>
    <n v="0"/>
    <s v="40-R2.5 - Retirement"/>
    <m/>
    <x v="1"/>
    <n v="2052"/>
    <b v="0"/>
  </r>
  <r>
    <x v="4"/>
    <s v="0241"/>
    <n v="0"/>
    <n v="0"/>
    <n v="2044"/>
    <n v="2001"/>
    <n v="-9524.98"/>
    <n v="0"/>
    <s v="40-R2.5 - Retirement"/>
    <m/>
    <x v="1"/>
    <n v="2052"/>
    <b v="0"/>
  </r>
  <r>
    <x v="4"/>
    <s v="0241"/>
    <n v="0"/>
    <n v="0"/>
    <n v="2044"/>
    <n v="2002"/>
    <n v="-23.06"/>
    <n v="0"/>
    <s v="40-R2.5 - Retirement"/>
    <m/>
    <x v="1"/>
    <n v="2052"/>
    <b v="0"/>
  </r>
  <r>
    <x v="4"/>
    <s v="0241"/>
    <n v="0"/>
    <n v="0"/>
    <n v="2044"/>
    <n v="2003"/>
    <n v="-14685.02"/>
    <n v="0"/>
    <s v="40-R2.5 - Retirement"/>
    <m/>
    <x v="1"/>
    <n v="2052"/>
    <b v="0"/>
  </r>
  <r>
    <x v="4"/>
    <s v="0241"/>
    <n v="0"/>
    <n v="0"/>
    <n v="2044"/>
    <n v="2004"/>
    <n v="-16764.41"/>
    <n v="0"/>
    <s v="40-R2.5 - Retirement"/>
    <m/>
    <x v="1"/>
    <n v="2052"/>
    <b v="0"/>
  </r>
  <r>
    <x v="4"/>
    <s v="0241"/>
    <n v="0"/>
    <n v="0"/>
    <n v="2044"/>
    <n v="2005"/>
    <n v="-9298.4"/>
    <n v="0"/>
    <s v="40-R2.5 - Retirement"/>
    <m/>
    <x v="1"/>
    <n v="2052"/>
    <b v="0"/>
  </r>
  <r>
    <x v="4"/>
    <s v="0241"/>
    <n v="0"/>
    <n v="0"/>
    <n v="2044"/>
    <n v="2006"/>
    <n v="-808.36"/>
    <n v="0"/>
    <s v="40-R2.5 - Retirement"/>
    <m/>
    <x v="1"/>
    <n v="2052"/>
    <b v="0"/>
  </r>
  <r>
    <x v="4"/>
    <s v="0241"/>
    <n v="0"/>
    <n v="0"/>
    <n v="2044"/>
    <n v="2007"/>
    <n v="-5120.3500000000004"/>
    <n v="0"/>
    <s v="40-R2.5 - Retirement"/>
    <m/>
    <x v="1"/>
    <n v="2052"/>
    <b v="0"/>
  </r>
  <r>
    <x v="4"/>
    <s v="0241"/>
    <n v="0"/>
    <n v="0"/>
    <n v="2044"/>
    <n v="2008"/>
    <n v="-7613.02"/>
    <n v="0"/>
    <s v="40-R2.5 - Retirement"/>
    <m/>
    <x v="1"/>
    <n v="2052"/>
    <b v="0"/>
  </r>
  <r>
    <x v="4"/>
    <s v="0241"/>
    <n v="0"/>
    <n v="0"/>
    <n v="2044"/>
    <n v="2009"/>
    <n v="-12553.77"/>
    <n v="0"/>
    <s v="40-R2.5 - Retirement"/>
    <m/>
    <x v="1"/>
    <n v="2052"/>
    <b v="0"/>
  </r>
  <r>
    <x v="4"/>
    <s v="0241"/>
    <n v="0"/>
    <n v="0"/>
    <n v="2044"/>
    <n v="2010"/>
    <n v="-20990.3"/>
    <n v="0"/>
    <s v="40-R2.5 - Retirement"/>
    <m/>
    <x v="1"/>
    <n v="2052"/>
    <b v="0"/>
  </r>
  <r>
    <x v="4"/>
    <s v="0241"/>
    <n v="0"/>
    <n v="0"/>
    <n v="2045"/>
    <n v="1971"/>
    <n v="-0.08"/>
    <n v="0"/>
    <s v="40-R2.5 - Retirement"/>
    <m/>
    <x v="1"/>
    <n v="2052"/>
    <b v="0"/>
  </r>
  <r>
    <x v="4"/>
    <s v="0241"/>
    <n v="0"/>
    <n v="0"/>
    <n v="2045"/>
    <n v="1972"/>
    <n v="-0.33"/>
    <n v="0"/>
    <s v="40-R2.5 - Retirement"/>
    <m/>
    <x v="1"/>
    <n v="2052"/>
    <b v="0"/>
  </r>
  <r>
    <x v="4"/>
    <s v="0241"/>
    <n v="0"/>
    <n v="0"/>
    <n v="2045"/>
    <n v="1973"/>
    <n v="-0.53"/>
    <n v="0"/>
    <s v="40-R2.5 - Retirement"/>
    <m/>
    <x v="1"/>
    <n v="2052"/>
    <b v="0"/>
  </r>
  <r>
    <x v="4"/>
    <s v="0241"/>
    <n v="0"/>
    <n v="0"/>
    <n v="2045"/>
    <n v="1974"/>
    <n v="-1.21"/>
    <n v="0"/>
    <s v="40-R2.5 - Retirement"/>
    <m/>
    <x v="1"/>
    <n v="2052"/>
    <b v="0"/>
  </r>
  <r>
    <x v="4"/>
    <s v="0241"/>
    <n v="0"/>
    <n v="0"/>
    <n v="2045"/>
    <n v="1976"/>
    <n v="-48.75"/>
    <n v="0"/>
    <s v="40-R2.5 - Retirement"/>
    <m/>
    <x v="1"/>
    <n v="2052"/>
    <b v="0"/>
  </r>
  <r>
    <x v="4"/>
    <s v="0241"/>
    <n v="0"/>
    <n v="0"/>
    <n v="2045"/>
    <n v="1977"/>
    <n v="-28.58"/>
    <n v="0"/>
    <s v="40-R2.5 - Retirement"/>
    <m/>
    <x v="1"/>
    <n v="2052"/>
    <b v="0"/>
  </r>
  <r>
    <x v="4"/>
    <s v="0241"/>
    <n v="0"/>
    <n v="0"/>
    <n v="2045"/>
    <n v="1978"/>
    <n v="-8.4"/>
    <n v="0"/>
    <s v="40-R2.5 - Retirement"/>
    <m/>
    <x v="1"/>
    <n v="2052"/>
    <b v="0"/>
  </r>
  <r>
    <x v="4"/>
    <s v="0241"/>
    <n v="0"/>
    <n v="0"/>
    <n v="2045"/>
    <n v="1980"/>
    <n v="-16.7"/>
    <n v="0"/>
    <s v="40-R2.5 - Retirement"/>
    <m/>
    <x v="1"/>
    <n v="2052"/>
    <b v="0"/>
  </r>
  <r>
    <x v="4"/>
    <s v="0241"/>
    <n v="0"/>
    <n v="0"/>
    <n v="2045"/>
    <n v="1983"/>
    <n v="-103.54"/>
    <n v="0"/>
    <s v="40-R2.5 - Retirement"/>
    <m/>
    <x v="1"/>
    <n v="2052"/>
    <b v="0"/>
  </r>
  <r>
    <x v="4"/>
    <s v="0241"/>
    <n v="0"/>
    <n v="0"/>
    <n v="2045"/>
    <n v="1984"/>
    <n v="-1368.68"/>
    <n v="0"/>
    <s v="40-R2.5 - Retirement"/>
    <m/>
    <x v="1"/>
    <n v="2052"/>
    <b v="0"/>
  </r>
  <r>
    <x v="4"/>
    <s v="0241"/>
    <n v="0"/>
    <n v="0"/>
    <n v="2045"/>
    <n v="1985"/>
    <n v="-991.3"/>
    <n v="0"/>
    <s v="40-R2.5 - Retirement"/>
    <m/>
    <x v="1"/>
    <n v="2052"/>
    <b v="0"/>
  </r>
  <r>
    <x v="4"/>
    <s v="0241"/>
    <n v="0"/>
    <n v="0"/>
    <n v="2045"/>
    <n v="1986"/>
    <n v="-2333.33"/>
    <n v="0"/>
    <s v="40-R2.5 - Retirement"/>
    <m/>
    <x v="1"/>
    <n v="2052"/>
    <b v="0"/>
  </r>
  <r>
    <x v="4"/>
    <s v="0241"/>
    <n v="0"/>
    <n v="0"/>
    <n v="2045"/>
    <n v="1987"/>
    <n v="-1816.01"/>
    <n v="0"/>
    <s v="40-R2.5 - Retirement"/>
    <m/>
    <x v="1"/>
    <n v="2052"/>
    <b v="0"/>
  </r>
  <r>
    <x v="4"/>
    <s v="0241"/>
    <n v="0"/>
    <n v="0"/>
    <n v="2045"/>
    <n v="1988"/>
    <n v="-2265.3000000000002"/>
    <n v="0"/>
    <s v="40-R2.5 - Retirement"/>
    <m/>
    <x v="1"/>
    <n v="2052"/>
    <b v="0"/>
  </r>
  <r>
    <x v="4"/>
    <s v="0241"/>
    <n v="0"/>
    <n v="0"/>
    <n v="2045"/>
    <n v="1989"/>
    <n v="-1654.95"/>
    <n v="0"/>
    <s v="40-R2.5 - Retirement"/>
    <m/>
    <x v="1"/>
    <n v="2052"/>
    <b v="0"/>
  </r>
  <r>
    <x v="4"/>
    <s v="0241"/>
    <n v="0"/>
    <n v="0"/>
    <n v="2045"/>
    <n v="1990"/>
    <n v="-657.43"/>
    <n v="0"/>
    <s v="40-R2.5 - Retirement"/>
    <m/>
    <x v="1"/>
    <n v="2052"/>
    <b v="0"/>
  </r>
  <r>
    <x v="4"/>
    <s v="0241"/>
    <n v="0"/>
    <n v="0"/>
    <n v="2045"/>
    <n v="1991"/>
    <n v="-17744.310000000001"/>
    <n v="0"/>
    <s v="40-R2.5 - Retirement"/>
    <m/>
    <x v="1"/>
    <n v="2052"/>
    <b v="0"/>
  </r>
  <r>
    <x v="4"/>
    <s v="0241"/>
    <n v="0"/>
    <n v="0"/>
    <n v="2045"/>
    <n v="1992"/>
    <n v="-2290.29"/>
    <n v="0"/>
    <s v="40-R2.5 - Retirement"/>
    <m/>
    <x v="1"/>
    <n v="2052"/>
    <b v="0"/>
  </r>
  <r>
    <x v="4"/>
    <s v="0241"/>
    <n v="0"/>
    <n v="0"/>
    <n v="2045"/>
    <n v="1993"/>
    <n v="-1764.94"/>
    <n v="0"/>
    <s v="40-R2.5 - Retirement"/>
    <m/>
    <x v="1"/>
    <n v="2052"/>
    <b v="0"/>
  </r>
  <r>
    <x v="4"/>
    <s v="0241"/>
    <n v="0"/>
    <n v="0"/>
    <n v="2045"/>
    <n v="1994"/>
    <n v="-2450.8000000000002"/>
    <n v="0"/>
    <s v="40-R2.5 - Retirement"/>
    <m/>
    <x v="1"/>
    <n v="2052"/>
    <b v="0"/>
  </r>
  <r>
    <x v="4"/>
    <s v="0241"/>
    <n v="0"/>
    <n v="0"/>
    <n v="2045"/>
    <n v="1995"/>
    <n v="-11051.24"/>
    <n v="0"/>
    <s v="40-R2.5 - Retirement"/>
    <m/>
    <x v="1"/>
    <n v="2052"/>
    <b v="0"/>
  </r>
  <r>
    <x v="4"/>
    <s v="0241"/>
    <n v="0"/>
    <n v="0"/>
    <n v="2045"/>
    <n v="1996"/>
    <n v="-12780.95"/>
    <n v="0"/>
    <s v="40-R2.5 - Retirement"/>
    <m/>
    <x v="1"/>
    <n v="2052"/>
    <b v="0"/>
  </r>
  <r>
    <x v="4"/>
    <s v="0241"/>
    <n v="0"/>
    <n v="0"/>
    <n v="2045"/>
    <n v="1997"/>
    <n v="-7488.05"/>
    <n v="0"/>
    <s v="40-R2.5 - Retirement"/>
    <m/>
    <x v="1"/>
    <n v="2052"/>
    <b v="0"/>
  </r>
  <r>
    <x v="4"/>
    <s v="0241"/>
    <n v="0"/>
    <n v="0"/>
    <n v="2045"/>
    <n v="1998"/>
    <n v="-299.57"/>
    <n v="0"/>
    <s v="40-R2.5 - Retirement"/>
    <m/>
    <x v="1"/>
    <n v="2052"/>
    <b v="0"/>
  </r>
  <r>
    <x v="4"/>
    <s v="0241"/>
    <n v="0"/>
    <n v="0"/>
    <n v="2045"/>
    <n v="1999"/>
    <n v="-16524.29"/>
    <n v="0"/>
    <s v="40-R2.5 - Retirement"/>
    <m/>
    <x v="1"/>
    <n v="2052"/>
    <b v="0"/>
  </r>
  <r>
    <x v="4"/>
    <s v="0241"/>
    <n v="0"/>
    <n v="0"/>
    <n v="2045"/>
    <n v="2001"/>
    <n v="-9570.2999999999993"/>
    <n v="0"/>
    <s v="40-R2.5 - Retirement"/>
    <m/>
    <x v="1"/>
    <n v="2052"/>
    <b v="0"/>
  </r>
  <r>
    <x v="4"/>
    <s v="0241"/>
    <n v="0"/>
    <n v="0"/>
    <n v="2045"/>
    <n v="2002"/>
    <n v="-23.37"/>
    <n v="0"/>
    <s v="40-R2.5 - Retirement"/>
    <m/>
    <x v="1"/>
    <n v="2052"/>
    <b v="0"/>
  </r>
  <r>
    <x v="4"/>
    <s v="0241"/>
    <n v="0"/>
    <n v="0"/>
    <n v="2045"/>
    <n v="2003"/>
    <n v="-14999.23"/>
    <n v="0"/>
    <s v="40-R2.5 - Retirement"/>
    <m/>
    <x v="1"/>
    <n v="2052"/>
    <b v="0"/>
  </r>
  <r>
    <x v="4"/>
    <s v="0241"/>
    <n v="0"/>
    <n v="0"/>
    <n v="2045"/>
    <n v="2004"/>
    <n v="-17248.48"/>
    <n v="0"/>
    <s v="40-R2.5 - Retirement"/>
    <m/>
    <x v="1"/>
    <n v="2052"/>
    <b v="0"/>
  </r>
  <r>
    <x v="4"/>
    <s v="0241"/>
    <n v="0"/>
    <n v="0"/>
    <n v="2045"/>
    <n v="2005"/>
    <n v="-9629.32"/>
    <n v="0"/>
    <s v="40-R2.5 - Retirement"/>
    <m/>
    <x v="1"/>
    <n v="2052"/>
    <b v="0"/>
  </r>
  <r>
    <x v="4"/>
    <s v="0241"/>
    <n v="0"/>
    <n v="0"/>
    <n v="2045"/>
    <n v="2006"/>
    <n v="-842.07"/>
    <n v="0"/>
    <s v="40-R2.5 - Retirement"/>
    <m/>
    <x v="1"/>
    <n v="2052"/>
    <b v="0"/>
  </r>
  <r>
    <x v="4"/>
    <s v="0241"/>
    <n v="0"/>
    <n v="0"/>
    <n v="2045"/>
    <n v="2007"/>
    <n v="-5361.19"/>
    <n v="0"/>
    <s v="40-R2.5 - Retirement"/>
    <m/>
    <x v="1"/>
    <n v="2052"/>
    <b v="0"/>
  </r>
  <r>
    <x v="4"/>
    <s v="0241"/>
    <n v="0"/>
    <n v="0"/>
    <n v="2045"/>
    <n v="2008"/>
    <n v="-8006.88"/>
    <n v="0"/>
    <s v="40-R2.5 - Retirement"/>
    <m/>
    <x v="1"/>
    <n v="2052"/>
    <b v="0"/>
  </r>
  <r>
    <x v="4"/>
    <s v="0241"/>
    <n v="0"/>
    <n v="0"/>
    <n v="2045"/>
    <n v="2009"/>
    <n v="-13253.62"/>
    <n v="0"/>
    <s v="40-R2.5 - Retirement"/>
    <m/>
    <x v="1"/>
    <n v="2052"/>
    <b v="0"/>
  </r>
  <r>
    <x v="4"/>
    <s v="0241"/>
    <n v="0"/>
    <n v="0"/>
    <n v="2045"/>
    <n v="2010"/>
    <n v="-22232.36"/>
    <n v="0"/>
    <s v="40-R2.5 - Retirement"/>
    <m/>
    <x v="1"/>
    <n v="2052"/>
    <b v="0"/>
  </r>
  <r>
    <x v="4"/>
    <s v="0241"/>
    <n v="0"/>
    <n v="0"/>
    <n v="2046"/>
    <n v="1972"/>
    <n v="-0.04"/>
    <n v="0"/>
    <s v="40-R2.5 - Retirement"/>
    <m/>
    <x v="1"/>
    <n v="2052"/>
    <b v="0"/>
  </r>
  <r>
    <x v="4"/>
    <s v="0241"/>
    <n v="0"/>
    <n v="0"/>
    <n v="2046"/>
    <n v="1973"/>
    <n v="-0.18"/>
    <n v="0"/>
    <s v="40-R2.5 - Retirement"/>
    <m/>
    <x v="1"/>
    <n v="2052"/>
    <b v="0"/>
  </r>
  <r>
    <x v="4"/>
    <s v="0241"/>
    <n v="0"/>
    <n v="0"/>
    <n v="2046"/>
    <n v="1974"/>
    <n v="-0.62"/>
    <n v="0"/>
    <s v="40-R2.5 - Retirement"/>
    <m/>
    <x v="1"/>
    <n v="2052"/>
    <b v="0"/>
  </r>
  <r>
    <x v="4"/>
    <s v="0241"/>
    <n v="0"/>
    <n v="0"/>
    <n v="2046"/>
    <n v="1976"/>
    <n v="-33.770000000000003"/>
    <n v="0"/>
    <s v="40-R2.5 - Retirement"/>
    <m/>
    <x v="1"/>
    <n v="2052"/>
    <b v="0"/>
  </r>
  <r>
    <x v="4"/>
    <s v="0241"/>
    <n v="0"/>
    <n v="0"/>
    <n v="2046"/>
    <n v="1977"/>
    <n v="-21.28"/>
    <n v="0"/>
    <s v="40-R2.5 - Retirement"/>
    <m/>
    <x v="1"/>
    <n v="2052"/>
    <b v="0"/>
  </r>
  <r>
    <x v="4"/>
    <s v="0241"/>
    <n v="0"/>
    <n v="0"/>
    <n v="2046"/>
    <n v="1978"/>
    <n v="-6.53"/>
    <n v="0"/>
    <s v="40-R2.5 - Retirement"/>
    <m/>
    <x v="1"/>
    <n v="2052"/>
    <b v="0"/>
  </r>
  <r>
    <x v="4"/>
    <s v="0241"/>
    <n v="0"/>
    <n v="0"/>
    <n v="2046"/>
    <n v="1980"/>
    <n v="-13.29"/>
    <n v="0"/>
    <s v="40-R2.5 - Retirement"/>
    <m/>
    <x v="1"/>
    <n v="2052"/>
    <b v="0"/>
  </r>
  <r>
    <x v="4"/>
    <s v="0241"/>
    <n v="0"/>
    <n v="0"/>
    <n v="2046"/>
    <n v="1983"/>
    <n v="-85.6"/>
    <n v="0"/>
    <s v="40-R2.5 - Retirement"/>
    <m/>
    <x v="1"/>
    <n v="2052"/>
    <b v="0"/>
  </r>
  <r>
    <x v="4"/>
    <s v="0241"/>
    <n v="0"/>
    <n v="0"/>
    <n v="2046"/>
    <n v="1984"/>
    <n v="-1148.55"/>
    <n v="0"/>
    <s v="40-R2.5 - Retirement"/>
    <m/>
    <x v="1"/>
    <n v="2052"/>
    <b v="0"/>
  </r>
  <r>
    <x v="4"/>
    <s v="0241"/>
    <n v="0"/>
    <n v="0"/>
    <n v="2046"/>
    <n v="1985"/>
    <n v="-843.43"/>
    <n v="0"/>
    <s v="40-R2.5 - Retirement"/>
    <m/>
    <x v="1"/>
    <n v="2052"/>
    <b v="0"/>
  </r>
  <r>
    <x v="4"/>
    <s v="0241"/>
    <n v="0"/>
    <n v="0"/>
    <n v="2046"/>
    <n v="1986"/>
    <n v="-2010.62"/>
    <n v="0"/>
    <s v="40-R2.5 - Retirement"/>
    <m/>
    <x v="1"/>
    <n v="2052"/>
    <b v="0"/>
  </r>
  <r>
    <x v="4"/>
    <s v="0241"/>
    <n v="0"/>
    <n v="0"/>
    <n v="2046"/>
    <n v="1987"/>
    <n v="-1582.4"/>
    <n v="0"/>
    <s v="40-R2.5 - Retirement"/>
    <m/>
    <x v="1"/>
    <n v="2052"/>
    <b v="0"/>
  </r>
  <r>
    <x v="4"/>
    <s v="0241"/>
    <n v="0"/>
    <n v="0"/>
    <n v="2046"/>
    <n v="1988"/>
    <n v="-1993.89"/>
    <n v="0"/>
    <s v="40-R2.5 - Retirement"/>
    <m/>
    <x v="1"/>
    <n v="2052"/>
    <b v="0"/>
  </r>
  <r>
    <x v="4"/>
    <s v="0241"/>
    <n v="0"/>
    <n v="0"/>
    <n v="2046"/>
    <n v="1989"/>
    <n v="-1470.01"/>
    <n v="0"/>
    <s v="40-R2.5 - Retirement"/>
    <m/>
    <x v="1"/>
    <n v="2052"/>
    <b v="0"/>
  </r>
  <r>
    <x v="4"/>
    <s v="0241"/>
    <n v="0"/>
    <n v="0"/>
    <n v="2046"/>
    <n v="1990"/>
    <n v="-589.07000000000005"/>
    <n v="0"/>
    <s v="40-R2.5 - Retirement"/>
    <m/>
    <x v="1"/>
    <n v="2052"/>
    <b v="0"/>
  </r>
  <r>
    <x v="4"/>
    <s v="0241"/>
    <n v="0"/>
    <n v="0"/>
    <n v="2046"/>
    <n v="1991"/>
    <n v="-16035.55"/>
    <n v="0"/>
    <s v="40-R2.5 - Retirement"/>
    <m/>
    <x v="1"/>
    <n v="2052"/>
    <b v="0"/>
  </r>
  <r>
    <x v="4"/>
    <s v="0241"/>
    <n v="0"/>
    <n v="0"/>
    <n v="2046"/>
    <n v="1992"/>
    <n v="-2088.0300000000002"/>
    <n v="0"/>
    <s v="40-R2.5 - Retirement"/>
    <m/>
    <x v="1"/>
    <n v="2052"/>
    <b v="0"/>
  </r>
  <r>
    <x v="4"/>
    <s v="0241"/>
    <n v="0"/>
    <n v="0"/>
    <n v="2046"/>
    <n v="1993"/>
    <n v="-1623.19"/>
    <n v="0"/>
    <s v="40-R2.5 - Retirement"/>
    <m/>
    <x v="1"/>
    <n v="2052"/>
    <b v="0"/>
  </r>
  <r>
    <x v="4"/>
    <s v="0241"/>
    <n v="0"/>
    <n v="0"/>
    <n v="2046"/>
    <n v="1994"/>
    <n v="-2275.85"/>
    <n v="0"/>
    <s v="40-R2.5 - Retirement"/>
    <m/>
    <x v="1"/>
    <n v="2052"/>
    <b v="0"/>
  </r>
  <r>
    <x v="4"/>
    <s v="0241"/>
    <n v="0"/>
    <n v="0"/>
    <n v="2046"/>
    <n v="1995"/>
    <n v="-10362.620000000001"/>
    <n v="0"/>
    <s v="40-R2.5 - Retirement"/>
    <m/>
    <x v="1"/>
    <n v="2052"/>
    <b v="0"/>
  </r>
  <r>
    <x v="4"/>
    <s v="0241"/>
    <n v="0"/>
    <n v="0"/>
    <n v="2046"/>
    <n v="1996"/>
    <n v="-12104.85"/>
    <n v="0"/>
    <s v="40-R2.5 - Retirement"/>
    <m/>
    <x v="1"/>
    <n v="2052"/>
    <b v="0"/>
  </r>
  <r>
    <x v="4"/>
    <s v="0241"/>
    <n v="0"/>
    <n v="0"/>
    <n v="2046"/>
    <n v="1997"/>
    <n v="-7165.38"/>
    <n v="0"/>
    <s v="40-R2.5 - Retirement"/>
    <m/>
    <x v="1"/>
    <n v="2052"/>
    <b v="0"/>
  </r>
  <r>
    <x v="4"/>
    <s v="0241"/>
    <n v="0"/>
    <n v="0"/>
    <n v="2046"/>
    <n v="1998"/>
    <n v="-289.58999999999997"/>
    <n v="0"/>
    <s v="40-R2.5 - Retirement"/>
    <m/>
    <x v="1"/>
    <n v="2052"/>
    <b v="0"/>
  </r>
  <r>
    <x v="4"/>
    <s v="0241"/>
    <n v="0"/>
    <n v="0"/>
    <n v="2046"/>
    <n v="1999"/>
    <n v="-16137.78"/>
    <n v="0"/>
    <s v="40-R2.5 - Retirement"/>
    <m/>
    <x v="1"/>
    <n v="2052"/>
    <b v="0"/>
  </r>
  <r>
    <x v="4"/>
    <s v="0241"/>
    <n v="0"/>
    <n v="0"/>
    <n v="2046"/>
    <n v="2001"/>
    <n v="-9529.7099999999991"/>
    <n v="0"/>
    <s v="40-R2.5 - Retirement"/>
    <m/>
    <x v="1"/>
    <n v="2052"/>
    <b v="0"/>
  </r>
  <r>
    <x v="4"/>
    <s v="0241"/>
    <n v="0"/>
    <n v="0"/>
    <n v="2046"/>
    <n v="2002"/>
    <n v="-23.48"/>
    <n v="0"/>
    <s v="40-R2.5 - Retirement"/>
    <m/>
    <x v="1"/>
    <n v="2052"/>
    <b v="0"/>
  </r>
  <r>
    <x v="4"/>
    <s v="0241"/>
    <n v="0"/>
    <n v="0"/>
    <n v="2046"/>
    <n v="2003"/>
    <n v="-15200.52"/>
    <n v="0"/>
    <s v="40-R2.5 - Retirement"/>
    <m/>
    <x v="1"/>
    <n v="2052"/>
    <b v="0"/>
  </r>
  <r>
    <x v="4"/>
    <s v="0241"/>
    <n v="0"/>
    <n v="0"/>
    <n v="2046"/>
    <n v="2004"/>
    <n v="-17617.55"/>
    <n v="0"/>
    <s v="40-R2.5 - Retirement"/>
    <m/>
    <x v="1"/>
    <n v="2052"/>
    <b v="0"/>
  </r>
  <r>
    <x v="4"/>
    <s v="0241"/>
    <n v="0"/>
    <n v="0"/>
    <n v="2046"/>
    <n v="2005"/>
    <n v="-9907.3700000000008"/>
    <n v="0"/>
    <s v="40-R2.5 - Retirement"/>
    <m/>
    <x v="1"/>
    <n v="2052"/>
    <b v="0"/>
  </r>
  <r>
    <x v="4"/>
    <s v="0241"/>
    <n v="0"/>
    <n v="0"/>
    <n v="2046"/>
    <n v="2006"/>
    <n v="-872.04"/>
    <n v="0"/>
    <s v="40-R2.5 - Retirement"/>
    <m/>
    <x v="1"/>
    <n v="2052"/>
    <b v="0"/>
  </r>
  <r>
    <x v="4"/>
    <s v="0241"/>
    <n v="0"/>
    <n v="0"/>
    <n v="2046"/>
    <n v="2007"/>
    <n v="-5584.72"/>
    <n v="0"/>
    <s v="40-R2.5 - Retirement"/>
    <m/>
    <x v="1"/>
    <n v="2052"/>
    <b v="0"/>
  </r>
  <r>
    <x v="4"/>
    <s v="0241"/>
    <n v="0"/>
    <n v="0"/>
    <n v="2046"/>
    <n v="2008"/>
    <n v="-8383.49"/>
    <n v="0"/>
    <s v="40-R2.5 - Retirement"/>
    <m/>
    <x v="1"/>
    <n v="2052"/>
    <b v="0"/>
  </r>
  <r>
    <x v="4"/>
    <s v="0241"/>
    <n v="0"/>
    <n v="0"/>
    <n v="2046"/>
    <n v="2009"/>
    <n v="-13939.29"/>
    <n v="0"/>
    <s v="40-R2.5 - Retirement"/>
    <m/>
    <x v="1"/>
    <n v="2052"/>
    <b v="0"/>
  </r>
  <r>
    <x v="4"/>
    <s v="0241"/>
    <n v="0"/>
    <n v="0"/>
    <n v="2046"/>
    <n v="2010"/>
    <n v="-23471.77"/>
    <n v="0"/>
    <s v="40-R2.5 - Retirement"/>
    <m/>
    <x v="1"/>
    <n v="2052"/>
    <b v="0"/>
  </r>
  <r>
    <x v="4"/>
    <s v="0241"/>
    <n v="0"/>
    <n v="0"/>
    <n v="2047"/>
    <n v="1973"/>
    <n v="-0.02"/>
    <n v="0"/>
    <s v="40-R2.5 - Retirement"/>
    <m/>
    <x v="1"/>
    <n v="2052"/>
    <b v="0"/>
  </r>
  <r>
    <x v="4"/>
    <s v="0241"/>
    <n v="0"/>
    <n v="0"/>
    <n v="2047"/>
    <n v="1974"/>
    <n v="-0.22"/>
    <n v="0"/>
    <s v="40-R2.5 - Retirement"/>
    <m/>
    <x v="1"/>
    <n v="2052"/>
    <b v="0"/>
  </r>
  <r>
    <x v="4"/>
    <s v="0241"/>
    <n v="0"/>
    <n v="0"/>
    <n v="2047"/>
    <n v="1976"/>
    <n v="-20.91"/>
    <n v="0"/>
    <s v="40-R2.5 - Retirement"/>
    <m/>
    <x v="1"/>
    <n v="2052"/>
    <b v="0"/>
  </r>
  <r>
    <x v="4"/>
    <s v="0241"/>
    <n v="0"/>
    <n v="0"/>
    <n v="2047"/>
    <n v="1977"/>
    <n v="-14.74"/>
    <n v="0"/>
    <s v="40-R2.5 - Retirement"/>
    <m/>
    <x v="1"/>
    <n v="2052"/>
    <b v="0"/>
  </r>
  <r>
    <x v="4"/>
    <s v="0241"/>
    <n v="0"/>
    <n v="0"/>
    <n v="2047"/>
    <n v="1978"/>
    <n v="-4.87"/>
    <n v="0"/>
    <s v="40-R2.5 - Retirement"/>
    <m/>
    <x v="1"/>
    <n v="2052"/>
    <b v="0"/>
  </r>
  <r>
    <x v="4"/>
    <s v="0241"/>
    <n v="0"/>
    <n v="0"/>
    <n v="2047"/>
    <n v="1980"/>
    <n v="-10.48"/>
    <n v="0"/>
    <s v="40-R2.5 - Retirement"/>
    <m/>
    <x v="1"/>
    <n v="2052"/>
    <b v="0"/>
  </r>
  <r>
    <x v="4"/>
    <s v="0241"/>
    <n v="0"/>
    <n v="0"/>
    <n v="2047"/>
    <n v="1983"/>
    <n v="-69.75"/>
    <n v="0"/>
    <s v="40-R2.5 - Retirement"/>
    <m/>
    <x v="1"/>
    <n v="2052"/>
    <b v="0"/>
  </r>
  <r>
    <x v="4"/>
    <s v="0241"/>
    <n v="0"/>
    <n v="0"/>
    <n v="2047"/>
    <n v="1984"/>
    <n v="-949.54"/>
    <n v="0"/>
    <s v="40-R2.5 - Retirement"/>
    <m/>
    <x v="1"/>
    <n v="2052"/>
    <b v="0"/>
  </r>
  <r>
    <x v="4"/>
    <s v="0241"/>
    <n v="0"/>
    <n v="0"/>
    <n v="2047"/>
    <n v="1985"/>
    <n v="-707.78"/>
    <n v="0"/>
    <s v="40-R2.5 - Retirement"/>
    <m/>
    <x v="1"/>
    <n v="2052"/>
    <b v="0"/>
  </r>
  <r>
    <x v="4"/>
    <s v="0241"/>
    <n v="0"/>
    <n v="0"/>
    <n v="2047"/>
    <n v="1986"/>
    <n v="-1710.7"/>
    <n v="0"/>
    <s v="40-R2.5 - Retirement"/>
    <m/>
    <x v="1"/>
    <n v="2052"/>
    <b v="0"/>
  </r>
  <r>
    <x v="4"/>
    <s v="0241"/>
    <n v="0"/>
    <n v="0"/>
    <n v="2047"/>
    <n v="1987"/>
    <n v="-1363.54"/>
    <n v="0"/>
    <s v="40-R2.5 - Retirement"/>
    <m/>
    <x v="1"/>
    <n v="2052"/>
    <b v="0"/>
  </r>
  <r>
    <x v="4"/>
    <s v="0241"/>
    <n v="0"/>
    <n v="0"/>
    <n v="2047"/>
    <n v="1988"/>
    <n v="-1737.39"/>
    <n v="0"/>
    <s v="40-R2.5 - Retirement"/>
    <m/>
    <x v="1"/>
    <n v="2052"/>
    <b v="0"/>
  </r>
  <r>
    <x v="4"/>
    <s v="0241"/>
    <n v="0"/>
    <n v="0"/>
    <n v="2047"/>
    <n v="1989"/>
    <n v="-1293.8900000000001"/>
    <n v="0"/>
    <s v="40-R2.5 - Retirement"/>
    <m/>
    <x v="1"/>
    <n v="2052"/>
    <b v="0"/>
  </r>
  <r>
    <x v="4"/>
    <s v="0241"/>
    <n v="0"/>
    <n v="0"/>
    <n v="2047"/>
    <n v="1990"/>
    <n v="-523.24"/>
    <n v="0"/>
    <s v="40-R2.5 - Retirement"/>
    <m/>
    <x v="1"/>
    <n v="2052"/>
    <b v="0"/>
  </r>
  <r>
    <x v="4"/>
    <s v="0241"/>
    <n v="0"/>
    <n v="0"/>
    <n v="2047"/>
    <n v="1991"/>
    <n v="-14368.1"/>
    <n v="0"/>
    <s v="40-R2.5 - Retirement"/>
    <m/>
    <x v="1"/>
    <n v="2052"/>
    <b v="0"/>
  </r>
  <r>
    <x v="4"/>
    <s v="0241"/>
    <n v="0"/>
    <n v="0"/>
    <n v="2047"/>
    <n v="1992"/>
    <n v="-1886.95"/>
    <n v="0"/>
    <s v="40-R2.5 - Retirement"/>
    <m/>
    <x v="1"/>
    <n v="2052"/>
    <b v="0"/>
  </r>
  <r>
    <x v="4"/>
    <s v="0241"/>
    <n v="0"/>
    <n v="0"/>
    <n v="2047"/>
    <n v="1993"/>
    <n v="-1479.84"/>
    <n v="0"/>
    <s v="40-R2.5 - Retirement"/>
    <m/>
    <x v="1"/>
    <n v="2052"/>
    <b v="0"/>
  </r>
  <r>
    <x v="4"/>
    <s v="0241"/>
    <n v="0"/>
    <n v="0"/>
    <n v="2047"/>
    <n v="1994"/>
    <n v="-2093.06"/>
    <n v="0"/>
    <s v="40-R2.5 - Retirement"/>
    <m/>
    <x v="1"/>
    <n v="2052"/>
    <b v="0"/>
  </r>
  <r>
    <x v="4"/>
    <s v="0241"/>
    <n v="0"/>
    <n v="0"/>
    <n v="2047"/>
    <n v="1995"/>
    <n v="-9622.8700000000008"/>
    <n v="0"/>
    <s v="40-R2.5 - Retirement"/>
    <m/>
    <x v="1"/>
    <n v="2052"/>
    <b v="0"/>
  </r>
  <r>
    <x v="4"/>
    <s v="0241"/>
    <n v="0"/>
    <n v="0"/>
    <n v="2047"/>
    <n v="1996"/>
    <n v="-11350.57"/>
    <n v="0"/>
    <s v="40-R2.5 - Retirement"/>
    <m/>
    <x v="1"/>
    <n v="2052"/>
    <b v="0"/>
  </r>
  <r>
    <x v="4"/>
    <s v="0241"/>
    <n v="0"/>
    <n v="0"/>
    <n v="2047"/>
    <n v="1997"/>
    <n v="-6786.34"/>
    <n v="0"/>
    <s v="40-R2.5 - Retirement"/>
    <m/>
    <x v="1"/>
    <n v="2052"/>
    <b v="0"/>
  </r>
  <r>
    <x v="4"/>
    <s v="0241"/>
    <n v="0"/>
    <n v="0"/>
    <n v="2047"/>
    <n v="1998"/>
    <n v="-277.11"/>
    <n v="0"/>
    <s v="40-R2.5 - Retirement"/>
    <m/>
    <x v="1"/>
    <n v="2052"/>
    <b v="0"/>
  </r>
  <r>
    <x v="4"/>
    <s v="0241"/>
    <n v="0"/>
    <n v="0"/>
    <n v="2047"/>
    <n v="1999"/>
    <n v="-15600.23"/>
    <n v="0"/>
    <s v="40-R2.5 - Retirement"/>
    <m/>
    <x v="1"/>
    <n v="2052"/>
    <b v="0"/>
  </r>
  <r>
    <x v="4"/>
    <s v="0241"/>
    <n v="0"/>
    <n v="0"/>
    <n v="2047"/>
    <n v="2001"/>
    <n v="-9398.6200000000008"/>
    <n v="0"/>
    <s v="40-R2.5 - Retirement"/>
    <m/>
    <x v="1"/>
    <n v="2052"/>
    <b v="0"/>
  </r>
  <r>
    <x v="4"/>
    <s v="0241"/>
    <n v="0"/>
    <n v="0"/>
    <n v="2047"/>
    <n v="2002"/>
    <n v="-23.38"/>
    <n v="0"/>
    <s v="40-R2.5 - Retirement"/>
    <m/>
    <x v="1"/>
    <n v="2052"/>
    <b v="0"/>
  </r>
  <r>
    <x v="4"/>
    <s v="0241"/>
    <n v="0"/>
    <n v="0"/>
    <n v="2047"/>
    <n v="2003"/>
    <n v="-15272.85"/>
    <n v="0"/>
    <s v="40-R2.5 - Retirement"/>
    <m/>
    <x v="1"/>
    <n v="2052"/>
    <b v="0"/>
  </r>
  <r>
    <x v="4"/>
    <s v="0241"/>
    <n v="0"/>
    <n v="0"/>
    <n v="2047"/>
    <n v="2004"/>
    <n v="-17853.97"/>
    <n v="0"/>
    <s v="40-R2.5 - Retirement"/>
    <m/>
    <x v="1"/>
    <n v="2052"/>
    <b v="0"/>
  </r>
  <r>
    <x v="4"/>
    <s v="0241"/>
    <n v="0"/>
    <n v="0"/>
    <n v="2047"/>
    <n v="2005"/>
    <n v="-10119.35"/>
    <n v="0"/>
    <s v="40-R2.5 - Retirement"/>
    <m/>
    <x v="1"/>
    <n v="2052"/>
    <b v="0"/>
  </r>
  <r>
    <x v="4"/>
    <s v="0241"/>
    <n v="0"/>
    <n v="0"/>
    <n v="2047"/>
    <n v="2006"/>
    <n v="-897.22"/>
    <n v="0"/>
    <s v="40-R2.5 - Retirement"/>
    <m/>
    <x v="1"/>
    <n v="2052"/>
    <b v="0"/>
  </r>
  <r>
    <x v="4"/>
    <s v="0241"/>
    <n v="0"/>
    <n v="0"/>
    <n v="2047"/>
    <n v="2007"/>
    <n v="-5783.48"/>
    <n v="0"/>
    <s v="40-R2.5 - Retirement"/>
    <m/>
    <x v="1"/>
    <n v="2052"/>
    <b v="0"/>
  </r>
  <r>
    <x v="4"/>
    <s v="0241"/>
    <n v="0"/>
    <n v="0"/>
    <n v="2047"/>
    <n v="2008"/>
    <n v="-8733.0400000000009"/>
    <n v="0"/>
    <s v="40-R2.5 - Retirement"/>
    <m/>
    <x v="1"/>
    <n v="2052"/>
    <b v="0"/>
  </r>
  <r>
    <x v="4"/>
    <s v="0241"/>
    <n v="0"/>
    <n v="0"/>
    <n v="2047"/>
    <n v="2009"/>
    <n v="-14594.94"/>
    <n v="0"/>
    <s v="40-R2.5 - Retirement"/>
    <m/>
    <x v="1"/>
    <n v="2052"/>
    <b v="0"/>
  </r>
  <r>
    <x v="4"/>
    <s v="0241"/>
    <n v="0"/>
    <n v="0"/>
    <n v="2047"/>
    <n v="2010"/>
    <n v="-24686.07"/>
    <n v="0"/>
    <s v="40-R2.5 - Retirement"/>
    <m/>
    <x v="1"/>
    <n v="2052"/>
    <b v="0"/>
  </r>
  <r>
    <x v="4"/>
    <s v="0241"/>
    <n v="0"/>
    <n v="0"/>
    <n v="2048"/>
    <n v="1974"/>
    <n v="-0.02"/>
    <n v="0"/>
    <s v="40-R2.5 - Retirement"/>
    <m/>
    <x v="1"/>
    <n v="2052"/>
    <b v="0"/>
  </r>
  <r>
    <x v="4"/>
    <s v="0241"/>
    <n v="0"/>
    <n v="0"/>
    <n v="2048"/>
    <n v="1976"/>
    <n v="-10.72"/>
    <n v="0"/>
    <s v="40-R2.5 - Retirement"/>
    <m/>
    <x v="1"/>
    <n v="2052"/>
    <b v="0"/>
  </r>
  <r>
    <x v="4"/>
    <s v="0241"/>
    <n v="0"/>
    <n v="0"/>
    <n v="2048"/>
    <n v="1977"/>
    <n v="-9.1199999999999992"/>
    <n v="0"/>
    <s v="40-R2.5 - Retirement"/>
    <m/>
    <x v="1"/>
    <n v="2052"/>
    <b v="0"/>
  </r>
  <r>
    <x v="4"/>
    <s v="0241"/>
    <n v="0"/>
    <n v="0"/>
    <n v="2048"/>
    <n v="1978"/>
    <n v="-3.37"/>
    <n v="0"/>
    <s v="40-R2.5 - Retirement"/>
    <m/>
    <x v="1"/>
    <n v="2052"/>
    <b v="0"/>
  </r>
  <r>
    <x v="4"/>
    <s v="0241"/>
    <n v="0"/>
    <n v="0"/>
    <n v="2048"/>
    <n v="1980"/>
    <n v="-8.15"/>
    <n v="0"/>
    <s v="40-R2.5 - Retirement"/>
    <m/>
    <x v="1"/>
    <n v="2052"/>
    <b v="0"/>
  </r>
  <r>
    <x v="4"/>
    <s v="0241"/>
    <n v="0"/>
    <n v="0"/>
    <n v="2048"/>
    <n v="1983"/>
    <n v="-56.06"/>
    <n v="0"/>
    <s v="40-R2.5 - Retirement"/>
    <m/>
    <x v="1"/>
    <n v="2052"/>
    <b v="0"/>
  </r>
  <r>
    <x v="4"/>
    <s v="0241"/>
    <n v="0"/>
    <n v="0"/>
    <n v="2048"/>
    <n v="1984"/>
    <n v="-773.67"/>
    <n v="0"/>
    <s v="40-R2.5 - Retirement"/>
    <m/>
    <x v="1"/>
    <n v="2052"/>
    <b v="0"/>
  </r>
  <r>
    <x v="4"/>
    <s v="0241"/>
    <n v="0"/>
    <n v="0"/>
    <n v="2048"/>
    <n v="1985"/>
    <n v="-585.14"/>
    <n v="0"/>
    <s v="40-R2.5 - Retirement"/>
    <m/>
    <x v="1"/>
    <n v="2052"/>
    <b v="0"/>
  </r>
  <r>
    <x v="4"/>
    <s v="0241"/>
    <n v="0"/>
    <n v="0"/>
    <n v="2048"/>
    <n v="1986"/>
    <n v="-1435.56"/>
    <n v="0"/>
    <s v="40-R2.5 - Retirement"/>
    <m/>
    <x v="1"/>
    <n v="2052"/>
    <b v="0"/>
  </r>
  <r>
    <x v="4"/>
    <s v="0241"/>
    <n v="0"/>
    <n v="0"/>
    <n v="2048"/>
    <n v="1987"/>
    <n v="-1160.1500000000001"/>
    <n v="0"/>
    <s v="40-R2.5 - Retirement"/>
    <m/>
    <x v="1"/>
    <n v="2052"/>
    <b v="0"/>
  </r>
  <r>
    <x v="4"/>
    <s v="0241"/>
    <n v="0"/>
    <n v="0"/>
    <n v="2048"/>
    <n v="1988"/>
    <n v="-1497.1"/>
    <n v="0"/>
    <s v="40-R2.5 - Retirement"/>
    <m/>
    <x v="1"/>
    <n v="2052"/>
    <b v="0"/>
  </r>
  <r>
    <x v="4"/>
    <s v="0241"/>
    <n v="0"/>
    <n v="0"/>
    <n v="2048"/>
    <n v="1989"/>
    <n v="-1127.44"/>
    <n v="0"/>
    <s v="40-R2.5 - Retirement"/>
    <m/>
    <x v="1"/>
    <n v="2052"/>
    <b v="0"/>
  </r>
  <r>
    <x v="4"/>
    <s v="0241"/>
    <n v="0"/>
    <n v="0"/>
    <n v="2048"/>
    <n v="1990"/>
    <n v="-460.55"/>
    <n v="0"/>
    <s v="40-R2.5 - Retirement"/>
    <m/>
    <x v="1"/>
    <n v="2052"/>
    <b v="0"/>
  </r>
  <r>
    <x v="4"/>
    <s v="0241"/>
    <n v="0"/>
    <n v="0"/>
    <n v="2048"/>
    <n v="1991"/>
    <n v="-12762.47"/>
    <n v="0"/>
    <s v="40-R2.5 - Retirement"/>
    <m/>
    <x v="1"/>
    <n v="2052"/>
    <b v="0"/>
  </r>
  <r>
    <x v="4"/>
    <s v="0241"/>
    <n v="0"/>
    <n v="0"/>
    <n v="2048"/>
    <n v="1992"/>
    <n v="-1690.74"/>
    <n v="0"/>
    <s v="40-R2.5 - Retirement"/>
    <m/>
    <x v="1"/>
    <n v="2052"/>
    <b v="0"/>
  </r>
  <r>
    <x v="4"/>
    <s v="0241"/>
    <n v="0"/>
    <n v="0"/>
    <n v="2048"/>
    <n v="1993"/>
    <n v="-1337.33"/>
    <n v="0"/>
    <s v="40-R2.5 - Retirement"/>
    <m/>
    <x v="1"/>
    <n v="2052"/>
    <b v="0"/>
  </r>
  <r>
    <x v="4"/>
    <s v="0241"/>
    <n v="0"/>
    <n v="0"/>
    <n v="2048"/>
    <n v="1994"/>
    <n v="-1908.22"/>
    <n v="0"/>
    <s v="40-R2.5 - Retirement"/>
    <m/>
    <x v="1"/>
    <n v="2052"/>
    <b v="0"/>
  </r>
  <r>
    <x v="4"/>
    <s v="0241"/>
    <n v="0"/>
    <n v="0"/>
    <n v="2048"/>
    <n v="1995"/>
    <n v="-8850.02"/>
    <n v="0"/>
    <s v="40-R2.5 - Retirement"/>
    <m/>
    <x v="1"/>
    <n v="2052"/>
    <b v="0"/>
  </r>
  <r>
    <x v="4"/>
    <s v="0241"/>
    <n v="0"/>
    <n v="0"/>
    <n v="2048"/>
    <n v="1996"/>
    <n v="-10540.29"/>
    <n v="0"/>
    <s v="40-R2.5 - Retirement"/>
    <m/>
    <x v="1"/>
    <n v="2052"/>
    <b v="0"/>
  </r>
  <r>
    <x v="4"/>
    <s v="0241"/>
    <n v="0"/>
    <n v="0"/>
    <n v="2048"/>
    <n v="1997"/>
    <n v="-6363.47"/>
    <n v="0"/>
    <s v="40-R2.5 - Retirement"/>
    <m/>
    <x v="1"/>
    <n v="2052"/>
    <b v="0"/>
  </r>
  <r>
    <x v="4"/>
    <s v="0241"/>
    <n v="0"/>
    <n v="0"/>
    <n v="2048"/>
    <n v="1998"/>
    <n v="-262.45"/>
    <n v="0"/>
    <s v="40-R2.5 - Retirement"/>
    <m/>
    <x v="1"/>
    <n v="2052"/>
    <b v="0"/>
  </r>
  <r>
    <x v="4"/>
    <s v="0241"/>
    <n v="0"/>
    <n v="0"/>
    <n v="2048"/>
    <n v="1999"/>
    <n v="-14928.01"/>
    <n v="0"/>
    <s v="40-R2.5 - Retirement"/>
    <m/>
    <x v="1"/>
    <n v="2052"/>
    <b v="0"/>
  </r>
  <r>
    <x v="4"/>
    <s v="0241"/>
    <n v="0"/>
    <n v="0"/>
    <n v="2048"/>
    <n v="2001"/>
    <n v="-9178.7800000000007"/>
    <n v="0"/>
    <s v="40-R2.5 - Retirement"/>
    <m/>
    <x v="1"/>
    <n v="2052"/>
    <b v="0"/>
  </r>
  <r>
    <x v="4"/>
    <s v="0241"/>
    <n v="0"/>
    <n v="0"/>
    <n v="2048"/>
    <n v="2002"/>
    <n v="-23.06"/>
    <n v="0"/>
    <s v="40-R2.5 - Retirement"/>
    <m/>
    <x v="1"/>
    <n v="2052"/>
    <b v="0"/>
  </r>
  <r>
    <x v="4"/>
    <s v="0241"/>
    <n v="0"/>
    <n v="0"/>
    <n v="2048"/>
    <n v="2003"/>
    <n v="-15208.08"/>
    <n v="0"/>
    <s v="40-R2.5 - Retirement"/>
    <m/>
    <x v="1"/>
    <n v="2052"/>
    <b v="0"/>
  </r>
  <r>
    <x v="4"/>
    <s v="0241"/>
    <n v="0"/>
    <n v="0"/>
    <n v="2048"/>
    <n v="2004"/>
    <n v="-17938.93"/>
    <n v="0"/>
    <s v="40-R2.5 - Retirement"/>
    <m/>
    <x v="1"/>
    <n v="2052"/>
    <b v="0"/>
  </r>
  <r>
    <x v="4"/>
    <s v="0241"/>
    <n v="0"/>
    <n v="0"/>
    <n v="2048"/>
    <n v="2005"/>
    <n v="-10255.15"/>
    <n v="0"/>
    <s v="40-R2.5 - Retirement"/>
    <m/>
    <x v="1"/>
    <n v="2052"/>
    <b v="0"/>
  </r>
  <r>
    <x v="4"/>
    <s v="0241"/>
    <n v="0"/>
    <n v="0"/>
    <n v="2048"/>
    <n v="2006"/>
    <n v="-916.41"/>
    <n v="0"/>
    <s v="40-R2.5 - Retirement"/>
    <m/>
    <x v="1"/>
    <n v="2052"/>
    <b v="0"/>
  </r>
  <r>
    <x v="4"/>
    <s v="0241"/>
    <n v="0"/>
    <n v="0"/>
    <n v="2048"/>
    <n v="2007"/>
    <n v="-5950.47"/>
    <n v="0"/>
    <s v="40-R2.5 - Retirement"/>
    <m/>
    <x v="1"/>
    <n v="2052"/>
    <b v="0"/>
  </r>
  <r>
    <x v="4"/>
    <s v="0241"/>
    <n v="0"/>
    <n v="0"/>
    <n v="2048"/>
    <n v="2008"/>
    <n v="-9043.83"/>
    <n v="0"/>
    <s v="40-R2.5 - Retirement"/>
    <m/>
    <x v="1"/>
    <n v="2052"/>
    <b v="0"/>
  </r>
  <r>
    <x v="4"/>
    <s v="0241"/>
    <n v="0"/>
    <n v="0"/>
    <n v="2048"/>
    <n v="2009"/>
    <n v="-15203.47"/>
    <n v="0"/>
    <s v="40-R2.5 - Retirement"/>
    <m/>
    <x v="1"/>
    <n v="2052"/>
    <b v="0"/>
  </r>
  <r>
    <x v="4"/>
    <s v="0241"/>
    <n v="0"/>
    <n v="0"/>
    <n v="2048"/>
    <n v="2010"/>
    <n v="-25847.21"/>
    <n v="0"/>
    <s v="40-R2.5 - Retirement"/>
    <m/>
    <x v="1"/>
    <n v="2052"/>
    <b v="0"/>
  </r>
  <r>
    <x v="4"/>
    <s v="0241"/>
    <n v="0"/>
    <n v="0"/>
    <n v="2049"/>
    <n v="1976"/>
    <n v="-3.7"/>
    <n v="0"/>
    <s v="40-R2.5 - Retirement"/>
    <m/>
    <x v="1"/>
    <n v="2052"/>
    <b v="0"/>
  </r>
  <r>
    <x v="4"/>
    <s v="0241"/>
    <n v="0"/>
    <n v="0"/>
    <n v="2049"/>
    <n v="1977"/>
    <n v="-4.68"/>
    <n v="0"/>
    <s v="40-R2.5 - Retirement"/>
    <m/>
    <x v="1"/>
    <n v="2052"/>
    <b v="0"/>
  </r>
  <r>
    <x v="4"/>
    <s v="0241"/>
    <n v="0"/>
    <n v="0"/>
    <n v="2049"/>
    <n v="1978"/>
    <n v="-2.08"/>
    <n v="0"/>
    <s v="40-R2.5 - Retirement"/>
    <m/>
    <x v="1"/>
    <n v="2052"/>
    <b v="0"/>
  </r>
  <r>
    <x v="4"/>
    <s v="0241"/>
    <n v="0"/>
    <n v="0"/>
    <n v="2049"/>
    <n v="1980"/>
    <n v="-6.07"/>
    <n v="0"/>
    <s v="40-R2.5 - Retirement"/>
    <m/>
    <x v="1"/>
    <n v="2052"/>
    <b v="0"/>
  </r>
  <r>
    <x v="4"/>
    <s v="0241"/>
    <n v="0"/>
    <n v="0"/>
    <n v="2049"/>
    <n v="1983"/>
    <n v="-44.59"/>
    <n v="0"/>
    <s v="40-R2.5 - Retirement"/>
    <m/>
    <x v="1"/>
    <n v="2052"/>
    <b v="0"/>
  </r>
  <r>
    <x v="4"/>
    <s v="0241"/>
    <n v="0"/>
    <n v="0"/>
    <n v="2049"/>
    <n v="1984"/>
    <n v="-621.82000000000005"/>
    <n v="0"/>
    <s v="40-R2.5 - Retirement"/>
    <m/>
    <x v="1"/>
    <n v="2052"/>
    <b v="0"/>
  </r>
  <r>
    <x v="4"/>
    <s v="0241"/>
    <n v="0"/>
    <n v="0"/>
    <n v="2049"/>
    <n v="1985"/>
    <n v="-476.76"/>
    <n v="0"/>
    <s v="40-R2.5 - Retirement"/>
    <m/>
    <x v="1"/>
    <n v="2052"/>
    <b v="0"/>
  </r>
  <r>
    <x v="4"/>
    <s v="0241"/>
    <n v="0"/>
    <n v="0"/>
    <n v="2049"/>
    <n v="1986"/>
    <n v="-1186.82"/>
    <n v="0"/>
    <s v="40-R2.5 - Retirement"/>
    <m/>
    <x v="1"/>
    <n v="2052"/>
    <b v="0"/>
  </r>
  <r>
    <x v="4"/>
    <s v="0241"/>
    <n v="0"/>
    <n v="0"/>
    <n v="2049"/>
    <n v="1987"/>
    <n v="-973.56"/>
    <n v="0"/>
    <s v="40-R2.5 - Retirement"/>
    <m/>
    <x v="1"/>
    <n v="2052"/>
    <b v="0"/>
  </r>
  <r>
    <x v="4"/>
    <s v="0241"/>
    <n v="0"/>
    <n v="0"/>
    <n v="2049"/>
    <n v="1988"/>
    <n v="-1273.78"/>
    <n v="0"/>
    <s v="40-R2.5 - Retirement"/>
    <m/>
    <x v="1"/>
    <n v="2052"/>
    <b v="0"/>
  </r>
  <r>
    <x v="4"/>
    <s v="0241"/>
    <n v="0"/>
    <n v="0"/>
    <n v="2049"/>
    <n v="1989"/>
    <n v="-971.51"/>
    <n v="0"/>
    <s v="40-R2.5 - Retirement"/>
    <m/>
    <x v="1"/>
    <n v="2052"/>
    <b v="0"/>
  </r>
  <r>
    <x v="4"/>
    <s v="0241"/>
    <n v="0"/>
    <n v="0"/>
    <n v="2049"/>
    <n v="1990"/>
    <n v="-401.31"/>
    <n v="0"/>
    <s v="40-R2.5 - Retirement"/>
    <m/>
    <x v="1"/>
    <n v="2052"/>
    <b v="0"/>
  </r>
  <r>
    <x v="4"/>
    <s v="0241"/>
    <n v="0"/>
    <n v="0"/>
    <n v="2049"/>
    <n v="1991"/>
    <n v="-11233.38"/>
    <n v="0"/>
    <s v="40-R2.5 - Retirement"/>
    <m/>
    <x v="1"/>
    <n v="2052"/>
    <b v="0"/>
  </r>
  <r>
    <x v="4"/>
    <s v="0241"/>
    <n v="0"/>
    <n v="0"/>
    <n v="2049"/>
    <n v="1992"/>
    <n v="-1501.8"/>
    <n v="0"/>
    <s v="40-R2.5 - Retirement"/>
    <m/>
    <x v="1"/>
    <n v="2052"/>
    <b v="0"/>
  </r>
  <r>
    <x v="4"/>
    <s v="0241"/>
    <n v="0"/>
    <n v="0"/>
    <n v="2049"/>
    <n v="1993"/>
    <n v="-1198.27"/>
    <n v="0"/>
    <s v="40-R2.5 - Retirement"/>
    <m/>
    <x v="1"/>
    <n v="2052"/>
    <b v="0"/>
  </r>
  <r>
    <x v="4"/>
    <s v="0241"/>
    <n v="0"/>
    <n v="0"/>
    <n v="2049"/>
    <n v="1994"/>
    <n v="-1724.46"/>
    <n v="0"/>
    <s v="40-R2.5 - Retirement"/>
    <m/>
    <x v="1"/>
    <n v="2052"/>
    <b v="0"/>
  </r>
  <r>
    <x v="4"/>
    <s v="0241"/>
    <n v="0"/>
    <n v="0"/>
    <n v="2049"/>
    <n v="1995"/>
    <n v="-8068.44"/>
    <n v="0"/>
    <s v="40-R2.5 - Retirement"/>
    <m/>
    <x v="1"/>
    <n v="2052"/>
    <b v="0"/>
  </r>
  <r>
    <x v="4"/>
    <s v="0241"/>
    <n v="0"/>
    <n v="0"/>
    <n v="2049"/>
    <n v="1996"/>
    <n v="-9693.77"/>
    <n v="0"/>
    <s v="40-R2.5 - Retirement"/>
    <m/>
    <x v="1"/>
    <n v="2052"/>
    <b v="0"/>
  </r>
  <r>
    <x v="4"/>
    <s v="0241"/>
    <n v="0"/>
    <n v="0"/>
    <n v="2049"/>
    <n v="1997"/>
    <n v="-5909.21"/>
    <n v="0"/>
    <s v="40-R2.5 - Retirement"/>
    <m/>
    <x v="1"/>
    <n v="2052"/>
    <b v="0"/>
  </r>
  <r>
    <x v="4"/>
    <s v="0241"/>
    <n v="0"/>
    <n v="0"/>
    <n v="2049"/>
    <n v="1998"/>
    <n v="-246.1"/>
    <n v="0"/>
    <s v="40-R2.5 - Retirement"/>
    <m/>
    <x v="1"/>
    <n v="2052"/>
    <b v="0"/>
  </r>
  <r>
    <x v="4"/>
    <s v="0241"/>
    <n v="0"/>
    <n v="0"/>
    <n v="2049"/>
    <n v="1999"/>
    <n v="-14138.34"/>
    <n v="0"/>
    <s v="40-R2.5 - Retirement"/>
    <m/>
    <x v="1"/>
    <n v="2052"/>
    <b v="0"/>
  </r>
  <r>
    <x v="4"/>
    <s v="0241"/>
    <n v="0"/>
    <n v="0"/>
    <n v="2049"/>
    <n v="2001"/>
    <n v="-8873.0400000000009"/>
    <n v="0"/>
    <s v="40-R2.5 - Retirement"/>
    <m/>
    <x v="1"/>
    <n v="2052"/>
    <b v="0"/>
  </r>
  <r>
    <x v="4"/>
    <s v="0241"/>
    <n v="0"/>
    <n v="0"/>
    <n v="2049"/>
    <n v="2002"/>
    <n v="-22.52"/>
    <n v="0"/>
    <s v="40-R2.5 - Retirement"/>
    <m/>
    <x v="1"/>
    <n v="2052"/>
    <b v="0"/>
  </r>
  <r>
    <x v="4"/>
    <s v="0241"/>
    <n v="0"/>
    <n v="0"/>
    <n v="2049"/>
    <n v="2003"/>
    <n v="-14998.87"/>
    <n v="0"/>
    <s v="40-R2.5 - Retirement"/>
    <m/>
    <x v="1"/>
    <n v="2052"/>
    <b v="0"/>
  </r>
  <r>
    <x v="4"/>
    <s v="0241"/>
    <n v="0"/>
    <n v="0"/>
    <n v="2049"/>
    <n v="2004"/>
    <n v="-17862.849999999999"/>
    <n v="0"/>
    <s v="40-R2.5 - Retirement"/>
    <m/>
    <x v="1"/>
    <n v="2052"/>
    <b v="0"/>
  </r>
  <r>
    <x v="4"/>
    <s v="0241"/>
    <n v="0"/>
    <n v="0"/>
    <n v="2049"/>
    <n v="2005"/>
    <n v="-10303.950000000001"/>
    <n v="0"/>
    <s v="40-R2.5 - Retirement"/>
    <m/>
    <x v="1"/>
    <n v="2052"/>
    <b v="0"/>
  </r>
  <r>
    <x v="4"/>
    <s v="0241"/>
    <n v="0"/>
    <n v="0"/>
    <n v="2049"/>
    <n v="2006"/>
    <n v="-928.71"/>
    <n v="0"/>
    <s v="40-R2.5 - Retirement"/>
    <m/>
    <x v="1"/>
    <n v="2052"/>
    <b v="0"/>
  </r>
  <r>
    <x v="4"/>
    <s v="0241"/>
    <n v="0"/>
    <n v="0"/>
    <n v="2049"/>
    <n v="2007"/>
    <n v="-6077.79"/>
    <n v="0"/>
    <s v="40-R2.5 - Retirement"/>
    <m/>
    <x v="1"/>
    <n v="2052"/>
    <b v="0"/>
  </r>
  <r>
    <x v="4"/>
    <s v="0241"/>
    <n v="0"/>
    <n v="0"/>
    <n v="2049"/>
    <n v="2008"/>
    <n v="-9304.9699999999993"/>
    <n v="0"/>
    <s v="40-R2.5 - Retirement"/>
    <m/>
    <x v="1"/>
    <n v="2052"/>
    <b v="0"/>
  </r>
  <r>
    <x v="4"/>
    <s v="0241"/>
    <n v="0"/>
    <n v="0"/>
    <n v="2049"/>
    <n v="2009"/>
    <n v="-15744.54"/>
    <n v="0"/>
    <s v="40-R2.5 - Retirement"/>
    <m/>
    <x v="1"/>
    <n v="2052"/>
    <b v="0"/>
  </r>
  <r>
    <x v="4"/>
    <s v="0241"/>
    <n v="0"/>
    <n v="0"/>
    <n v="2049"/>
    <n v="2010"/>
    <n v="-26924.9"/>
    <n v="0"/>
    <s v="40-R2.5 - Retirement"/>
    <m/>
    <x v="1"/>
    <n v="2052"/>
    <b v="0"/>
  </r>
  <r>
    <x v="4"/>
    <s v="0241"/>
    <n v="0"/>
    <n v="0"/>
    <n v="2050"/>
    <n v="1976"/>
    <n v="-0.4"/>
    <n v="0"/>
    <s v="40-R2.5 - Retirement"/>
    <m/>
    <x v="1"/>
    <n v="2052"/>
    <b v="0"/>
  </r>
  <r>
    <x v="4"/>
    <s v="0241"/>
    <n v="0"/>
    <n v="0"/>
    <n v="2050"/>
    <n v="1977"/>
    <n v="-1.61"/>
    <n v="0"/>
    <s v="40-R2.5 - Retirement"/>
    <m/>
    <x v="1"/>
    <n v="2052"/>
    <b v="0"/>
  </r>
  <r>
    <x v="4"/>
    <s v="0241"/>
    <n v="0"/>
    <n v="0"/>
    <n v="2050"/>
    <n v="1978"/>
    <n v="-1.07"/>
    <n v="0"/>
    <s v="40-R2.5 - Retirement"/>
    <m/>
    <x v="1"/>
    <n v="2052"/>
    <b v="0"/>
  </r>
  <r>
    <x v="4"/>
    <s v="0241"/>
    <n v="0"/>
    <n v="0"/>
    <n v="2050"/>
    <n v="1980"/>
    <n v="-4.21"/>
    <n v="0"/>
    <s v="40-R2.5 - Retirement"/>
    <m/>
    <x v="1"/>
    <n v="2052"/>
    <b v="0"/>
  </r>
  <r>
    <x v="4"/>
    <s v="0241"/>
    <n v="0"/>
    <n v="0"/>
    <n v="2050"/>
    <n v="1983"/>
    <n v="-35.19"/>
    <n v="0"/>
    <s v="40-R2.5 - Retirement"/>
    <m/>
    <x v="1"/>
    <n v="2052"/>
    <b v="0"/>
  </r>
  <r>
    <x v="4"/>
    <s v="0241"/>
    <n v="0"/>
    <n v="0"/>
    <n v="2050"/>
    <n v="1984"/>
    <n v="-494.67"/>
    <n v="0"/>
    <s v="40-R2.5 - Retirement"/>
    <m/>
    <x v="1"/>
    <n v="2052"/>
    <b v="0"/>
  </r>
  <r>
    <x v="4"/>
    <s v="0241"/>
    <n v="0"/>
    <n v="0"/>
    <n v="2050"/>
    <n v="1985"/>
    <n v="-383.18"/>
    <n v="0"/>
    <s v="40-R2.5 - Retirement"/>
    <m/>
    <x v="1"/>
    <n v="2052"/>
    <b v="0"/>
  </r>
  <r>
    <x v="4"/>
    <s v="0241"/>
    <n v="0"/>
    <n v="0"/>
    <n v="2050"/>
    <n v="1986"/>
    <n v="-967.01"/>
    <n v="0"/>
    <s v="40-R2.5 - Retirement"/>
    <m/>
    <x v="1"/>
    <n v="2052"/>
    <b v="0"/>
  </r>
  <r>
    <x v="4"/>
    <s v="0241"/>
    <n v="0"/>
    <n v="0"/>
    <n v="2050"/>
    <n v="1987"/>
    <n v="-804.87"/>
    <n v="0"/>
    <s v="40-R2.5 - Retirement"/>
    <m/>
    <x v="1"/>
    <n v="2052"/>
    <b v="0"/>
  </r>
  <r>
    <x v="4"/>
    <s v="0241"/>
    <n v="0"/>
    <n v="0"/>
    <n v="2050"/>
    <n v="1988"/>
    <n v="-1068.9100000000001"/>
    <n v="0"/>
    <s v="40-R2.5 - Retirement"/>
    <m/>
    <x v="1"/>
    <n v="2052"/>
    <b v="0"/>
  </r>
  <r>
    <x v="4"/>
    <s v="0241"/>
    <n v="0"/>
    <n v="0"/>
    <n v="2050"/>
    <n v="1989"/>
    <n v="-826.59"/>
    <n v="0"/>
    <s v="40-R2.5 - Retirement"/>
    <m/>
    <x v="1"/>
    <n v="2052"/>
    <b v="0"/>
  </r>
  <r>
    <x v="4"/>
    <s v="0241"/>
    <n v="0"/>
    <n v="0"/>
    <n v="2050"/>
    <n v="1990"/>
    <n v="-345.8"/>
    <n v="0"/>
    <s v="40-R2.5 - Retirement"/>
    <m/>
    <x v="1"/>
    <n v="2052"/>
    <b v="0"/>
  </r>
  <r>
    <x v="4"/>
    <s v="0241"/>
    <n v="0"/>
    <n v="0"/>
    <n v="2050"/>
    <n v="1991"/>
    <n v="-9788.2999999999993"/>
    <n v="0"/>
    <s v="40-R2.5 - Retirement"/>
    <m/>
    <x v="1"/>
    <n v="2052"/>
    <b v="0"/>
  </r>
  <r>
    <x v="4"/>
    <s v="0241"/>
    <n v="0"/>
    <n v="0"/>
    <n v="2050"/>
    <n v="1992"/>
    <n v="-1321.87"/>
    <n v="0"/>
    <s v="40-R2.5 - Retirement"/>
    <m/>
    <x v="1"/>
    <n v="2052"/>
    <b v="0"/>
  </r>
  <r>
    <x v="4"/>
    <s v="0241"/>
    <n v="0"/>
    <n v="0"/>
    <n v="2050"/>
    <n v="1993"/>
    <n v="-1064.3599999999999"/>
    <n v="0"/>
    <s v="40-R2.5 - Retirement"/>
    <m/>
    <x v="1"/>
    <n v="2052"/>
    <b v="0"/>
  </r>
  <r>
    <x v="4"/>
    <s v="0241"/>
    <n v="0"/>
    <n v="0"/>
    <n v="2050"/>
    <n v="1994"/>
    <n v="-1545.14"/>
    <n v="0"/>
    <s v="40-R2.5 - Retirement"/>
    <m/>
    <x v="1"/>
    <n v="2052"/>
    <b v="0"/>
  </r>
  <r>
    <x v="4"/>
    <s v="0241"/>
    <n v="0"/>
    <n v="0"/>
    <n v="2050"/>
    <n v="1995"/>
    <n v="-7291.45"/>
    <n v="0"/>
    <s v="40-R2.5 - Retirement"/>
    <m/>
    <x v="1"/>
    <n v="2052"/>
    <b v="0"/>
  </r>
  <r>
    <x v="4"/>
    <s v="0241"/>
    <n v="0"/>
    <n v="0"/>
    <n v="2050"/>
    <n v="1996"/>
    <n v="-8837.67"/>
    <n v="0"/>
    <s v="40-R2.5 - Retirement"/>
    <m/>
    <x v="1"/>
    <n v="2052"/>
    <b v="0"/>
  </r>
  <r>
    <x v="4"/>
    <s v="0241"/>
    <n v="0"/>
    <n v="0"/>
    <n v="2050"/>
    <n v="1997"/>
    <n v="-5434.62"/>
    <n v="0"/>
    <s v="40-R2.5 - Retirement"/>
    <m/>
    <x v="1"/>
    <n v="2052"/>
    <b v="0"/>
  </r>
  <r>
    <x v="4"/>
    <s v="0241"/>
    <n v="0"/>
    <n v="0"/>
    <n v="2050"/>
    <n v="1998"/>
    <n v="-228.53"/>
    <n v="0"/>
    <s v="40-R2.5 - Retirement"/>
    <m/>
    <x v="1"/>
    <n v="2052"/>
    <b v="0"/>
  </r>
  <r>
    <x v="4"/>
    <s v="0241"/>
    <n v="0"/>
    <n v="0"/>
    <n v="2050"/>
    <n v="1999"/>
    <n v="-13257.34"/>
    <n v="0"/>
    <s v="40-R2.5 - Retirement"/>
    <m/>
    <x v="1"/>
    <n v="2052"/>
    <b v="0"/>
  </r>
  <r>
    <x v="4"/>
    <s v="0241"/>
    <n v="0"/>
    <n v="0"/>
    <n v="2050"/>
    <n v="2001"/>
    <n v="-8490.7000000000007"/>
    <n v="0"/>
    <s v="40-R2.5 - Retirement"/>
    <m/>
    <x v="1"/>
    <n v="2052"/>
    <b v="0"/>
  </r>
  <r>
    <x v="4"/>
    <s v="0241"/>
    <n v="0"/>
    <n v="0"/>
    <n v="2050"/>
    <n v="2002"/>
    <n v="-21.77"/>
    <n v="0"/>
    <s v="40-R2.5 - Retirement"/>
    <m/>
    <x v="1"/>
    <n v="2052"/>
    <b v="0"/>
  </r>
  <r>
    <x v="4"/>
    <s v="0241"/>
    <n v="0"/>
    <n v="0"/>
    <n v="2050"/>
    <n v="2003"/>
    <n v="-14648.04"/>
    <n v="0"/>
    <s v="40-R2.5 - Retirement"/>
    <m/>
    <x v="1"/>
    <n v="2052"/>
    <b v="0"/>
  </r>
  <r>
    <x v="4"/>
    <s v="0241"/>
    <n v="0"/>
    <n v="0"/>
    <n v="2050"/>
    <n v="2004"/>
    <n v="-17617.13"/>
    <n v="0"/>
    <s v="40-R2.5 - Retirement"/>
    <m/>
    <x v="1"/>
    <n v="2052"/>
    <b v="0"/>
  </r>
  <r>
    <x v="4"/>
    <s v="0241"/>
    <n v="0"/>
    <n v="0"/>
    <n v="2050"/>
    <n v="2005"/>
    <n v="-10260.25"/>
    <n v="0"/>
    <s v="40-R2.5 - Retirement"/>
    <m/>
    <x v="1"/>
    <n v="2052"/>
    <b v="0"/>
  </r>
  <r>
    <x v="4"/>
    <s v="0241"/>
    <n v="0"/>
    <n v="0"/>
    <n v="2050"/>
    <n v="2006"/>
    <n v="-933.13"/>
    <n v="0"/>
    <s v="40-R2.5 - Retirement"/>
    <m/>
    <x v="1"/>
    <n v="2052"/>
    <b v="0"/>
  </r>
  <r>
    <x v="4"/>
    <s v="0241"/>
    <n v="0"/>
    <n v="0"/>
    <n v="2050"/>
    <n v="2007"/>
    <n v="-6159.36"/>
    <n v="0"/>
    <s v="40-R2.5 - Retirement"/>
    <m/>
    <x v="1"/>
    <n v="2052"/>
    <b v="0"/>
  </r>
  <r>
    <x v="4"/>
    <s v="0241"/>
    <n v="0"/>
    <n v="0"/>
    <n v="2050"/>
    <n v="2008"/>
    <n v="-9504.07"/>
    <n v="0"/>
    <s v="40-R2.5 - Retirement"/>
    <m/>
    <x v="1"/>
    <n v="2052"/>
    <b v="0"/>
  </r>
  <r>
    <x v="4"/>
    <s v="0241"/>
    <n v="0"/>
    <n v="0"/>
    <n v="2050"/>
    <n v="2009"/>
    <n v="-16199.16"/>
    <n v="0"/>
    <s v="40-R2.5 - Retirement"/>
    <m/>
    <x v="1"/>
    <n v="2052"/>
    <b v="0"/>
  </r>
  <r>
    <x v="4"/>
    <s v="0241"/>
    <n v="0"/>
    <n v="0"/>
    <n v="2050"/>
    <n v="2010"/>
    <n v="-27883.119999999999"/>
    <n v="0"/>
    <s v="40-R2.5 - Retirement"/>
    <m/>
    <x v="1"/>
    <n v="2052"/>
    <b v="0"/>
  </r>
  <r>
    <x v="4"/>
    <s v="0241"/>
    <n v="0"/>
    <n v="0"/>
    <n v="2051"/>
    <n v="1977"/>
    <n v="-0.18"/>
    <n v="0"/>
    <s v="40-R2.5 - Retirement"/>
    <m/>
    <x v="1"/>
    <n v="2052"/>
    <b v="0"/>
  </r>
  <r>
    <x v="4"/>
    <s v="0241"/>
    <n v="0"/>
    <n v="0"/>
    <n v="2051"/>
    <n v="1978"/>
    <n v="-0.37"/>
    <n v="0"/>
    <s v="40-R2.5 - Retirement"/>
    <m/>
    <x v="1"/>
    <n v="2052"/>
    <b v="0"/>
  </r>
  <r>
    <x v="4"/>
    <s v="0241"/>
    <n v="0"/>
    <n v="0"/>
    <n v="2051"/>
    <n v="1980"/>
    <n v="-2.6"/>
    <n v="0"/>
    <s v="40-R2.5 - Retirement"/>
    <m/>
    <x v="1"/>
    <n v="2052"/>
    <b v="0"/>
  </r>
  <r>
    <x v="4"/>
    <s v="0241"/>
    <n v="0"/>
    <n v="0"/>
    <n v="2051"/>
    <n v="1983"/>
    <n v="-27.37"/>
    <n v="0"/>
    <s v="40-R2.5 - Retirement"/>
    <m/>
    <x v="1"/>
    <n v="2052"/>
    <b v="0"/>
  </r>
  <r>
    <x v="4"/>
    <s v="0241"/>
    <n v="0"/>
    <n v="0"/>
    <n v="2051"/>
    <n v="1984"/>
    <n v="-390.33"/>
    <n v="0"/>
    <s v="40-R2.5 - Retirement"/>
    <m/>
    <x v="1"/>
    <n v="2052"/>
    <b v="0"/>
  </r>
  <r>
    <x v="4"/>
    <s v="0241"/>
    <n v="0"/>
    <n v="0"/>
    <n v="2051"/>
    <n v="1985"/>
    <n v="-304.83"/>
    <n v="0"/>
    <s v="40-R2.5 - Retirement"/>
    <m/>
    <x v="1"/>
    <n v="2052"/>
    <b v="0"/>
  </r>
  <r>
    <x v="4"/>
    <s v="0241"/>
    <n v="0"/>
    <n v="0"/>
    <n v="2051"/>
    <n v="1986"/>
    <n v="-777.2"/>
    <n v="0"/>
    <s v="40-R2.5 - Retirement"/>
    <m/>
    <x v="1"/>
    <n v="2052"/>
    <b v="0"/>
  </r>
  <r>
    <x v="4"/>
    <s v="0241"/>
    <n v="0"/>
    <n v="0"/>
    <n v="2051"/>
    <n v="1987"/>
    <n v="-655.79"/>
    <n v="0"/>
    <s v="40-R2.5 - Retirement"/>
    <m/>
    <x v="1"/>
    <n v="2052"/>
    <b v="0"/>
  </r>
  <r>
    <x v="4"/>
    <s v="0241"/>
    <n v="0"/>
    <n v="0"/>
    <n v="2051"/>
    <n v="1988"/>
    <n v="-883.7"/>
    <n v="0"/>
    <s v="40-R2.5 - Retirement"/>
    <m/>
    <x v="1"/>
    <n v="2052"/>
    <b v="0"/>
  </r>
  <r>
    <x v="4"/>
    <s v="0241"/>
    <n v="0"/>
    <n v="0"/>
    <n v="2051"/>
    <n v="1989"/>
    <n v="-693.65"/>
    <n v="0"/>
    <s v="40-R2.5 - Retirement"/>
    <m/>
    <x v="1"/>
    <n v="2052"/>
    <b v="0"/>
  </r>
  <r>
    <x v="4"/>
    <s v="0241"/>
    <n v="0"/>
    <n v="0"/>
    <n v="2051"/>
    <n v="1990"/>
    <n v="-294.22000000000003"/>
    <n v="0"/>
    <s v="40-R2.5 - Retirement"/>
    <m/>
    <x v="1"/>
    <n v="2052"/>
    <b v="0"/>
  </r>
  <r>
    <x v="4"/>
    <s v="0241"/>
    <n v="0"/>
    <n v="0"/>
    <n v="2051"/>
    <n v="1991"/>
    <n v="-8434.52"/>
    <n v="0"/>
    <s v="40-R2.5 - Retirement"/>
    <m/>
    <x v="1"/>
    <n v="2052"/>
    <b v="0"/>
  </r>
  <r>
    <x v="4"/>
    <s v="0241"/>
    <n v="0"/>
    <n v="0"/>
    <n v="2051"/>
    <n v="1992"/>
    <n v="-1151.82"/>
    <n v="0"/>
    <s v="40-R2.5 - Retirement"/>
    <m/>
    <x v="1"/>
    <n v="2052"/>
    <b v="0"/>
  </r>
  <r>
    <x v="4"/>
    <s v="0241"/>
    <n v="0"/>
    <n v="0"/>
    <n v="2051"/>
    <n v="1993"/>
    <n v="-936.84"/>
    <n v="0"/>
    <s v="40-R2.5 - Retirement"/>
    <m/>
    <x v="1"/>
    <n v="2052"/>
    <b v="0"/>
  </r>
  <r>
    <x v="4"/>
    <s v="0241"/>
    <n v="0"/>
    <n v="0"/>
    <n v="2051"/>
    <n v="1994"/>
    <n v="-1372.47"/>
    <n v="0"/>
    <s v="40-R2.5 - Retirement"/>
    <m/>
    <x v="1"/>
    <n v="2052"/>
    <b v="0"/>
  </r>
  <r>
    <x v="4"/>
    <s v="0241"/>
    <n v="0"/>
    <n v="0"/>
    <n v="2051"/>
    <n v="1995"/>
    <n v="-6533.26"/>
    <n v="0"/>
    <s v="40-R2.5 - Retirement"/>
    <m/>
    <x v="1"/>
    <n v="2052"/>
    <b v="0"/>
  </r>
  <r>
    <x v="4"/>
    <s v="0241"/>
    <n v="0"/>
    <n v="0"/>
    <n v="2051"/>
    <n v="1996"/>
    <n v="-7986.61"/>
    <n v="0"/>
    <s v="40-R2.5 - Retirement"/>
    <m/>
    <x v="1"/>
    <n v="2052"/>
    <b v="0"/>
  </r>
  <r>
    <x v="4"/>
    <s v="0241"/>
    <n v="0"/>
    <n v="0"/>
    <n v="2051"/>
    <n v="1997"/>
    <n v="-4954.66"/>
    <n v="0"/>
    <s v="40-R2.5 - Retirement"/>
    <m/>
    <x v="1"/>
    <n v="2052"/>
    <b v="0"/>
  </r>
  <r>
    <x v="4"/>
    <s v="0241"/>
    <n v="0"/>
    <n v="0"/>
    <n v="2051"/>
    <n v="1998"/>
    <n v="-210.17"/>
    <n v="0"/>
    <s v="40-R2.5 - Retirement"/>
    <m/>
    <x v="1"/>
    <n v="2052"/>
    <b v="0"/>
  </r>
  <r>
    <x v="4"/>
    <s v="0241"/>
    <n v="0"/>
    <n v="0"/>
    <n v="2051"/>
    <n v="1999"/>
    <n v="-12310.95"/>
    <n v="0"/>
    <s v="40-R2.5 - Retirement"/>
    <m/>
    <x v="1"/>
    <n v="2052"/>
    <b v="0"/>
  </r>
  <r>
    <x v="4"/>
    <s v="0241"/>
    <n v="0"/>
    <n v="0"/>
    <n v="2051"/>
    <n v="2001"/>
    <n v="-8041.55"/>
    <n v="0"/>
    <s v="40-R2.5 - Retirement"/>
    <m/>
    <x v="1"/>
    <n v="2052"/>
    <b v="0"/>
  </r>
  <r>
    <x v="4"/>
    <s v="0241"/>
    <n v="0"/>
    <n v="0"/>
    <n v="2051"/>
    <n v="2002"/>
    <n v="-20.83"/>
    <n v="0"/>
    <s v="40-R2.5 - Retirement"/>
    <m/>
    <x v="1"/>
    <n v="2052"/>
    <b v="0"/>
  </r>
  <r>
    <x v="4"/>
    <s v="0241"/>
    <n v="0"/>
    <n v="0"/>
    <n v="2051"/>
    <n v="2003"/>
    <n v="-14160.12"/>
    <n v="0"/>
    <s v="40-R2.5 - Retirement"/>
    <m/>
    <x v="1"/>
    <n v="2052"/>
    <b v="0"/>
  </r>
  <r>
    <x v="4"/>
    <s v="0241"/>
    <n v="0"/>
    <n v="0"/>
    <n v="2051"/>
    <n v="2004"/>
    <n v="-17205.05"/>
    <n v="0"/>
    <s v="40-R2.5 - Retirement"/>
    <m/>
    <x v="1"/>
    <n v="2052"/>
    <b v="0"/>
  </r>
  <r>
    <x v="4"/>
    <s v="0241"/>
    <n v="0"/>
    <n v="0"/>
    <n v="2051"/>
    <n v="2005"/>
    <n v="-10119.11"/>
    <n v="0"/>
    <s v="40-R2.5 - Retirement"/>
    <m/>
    <x v="1"/>
    <n v="2052"/>
    <b v="0"/>
  </r>
  <r>
    <x v="4"/>
    <s v="0241"/>
    <n v="0"/>
    <n v="0"/>
    <n v="2051"/>
    <n v="2006"/>
    <n v="-929.17"/>
    <n v="0"/>
    <s v="40-R2.5 - Retirement"/>
    <m/>
    <x v="1"/>
    <n v="2052"/>
    <b v="0"/>
  </r>
  <r>
    <x v="4"/>
    <s v="0241"/>
    <n v="0"/>
    <n v="0"/>
    <n v="2051"/>
    <n v="2007"/>
    <n v="-6188.67"/>
    <n v="0"/>
    <s v="40-R2.5 - Retirement"/>
    <m/>
    <x v="1"/>
    <n v="2052"/>
    <b v="0"/>
  </r>
  <r>
    <x v="4"/>
    <s v="0241"/>
    <n v="0"/>
    <n v="0"/>
    <n v="2051"/>
    <n v="2008"/>
    <n v="-9631.61"/>
    <n v="0"/>
    <s v="40-R2.5 - Retirement"/>
    <m/>
    <x v="1"/>
    <n v="2052"/>
    <b v="0"/>
  </r>
  <r>
    <x v="4"/>
    <s v="0241"/>
    <n v="0"/>
    <n v="0"/>
    <n v="2051"/>
    <n v="2009"/>
    <n v="-16545.77"/>
    <n v="0"/>
    <s v="40-R2.5 - Retirement"/>
    <m/>
    <x v="1"/>
    <n v="2052"/>
    <b v="0"/>
  </r>
  <r>
    <x v="4"/>
    <s v="0241"/>
    <n v="0"/>
    <n v="0"/>
    <n v="2051"/>
    <n v="2010"/>
    <n v="-28688.240000000002"/>
    <n v="0"/>
    <s v="40-R2.5 - Retirement"/>
    <m/>
    <x v="1"/>
    <n v="2052"/>
    <b v="0"/>
  </r>
  <r>
    <x v="4"/>
    <s v="0241"/>
    <n v="0"/>
    <n v="0"/>
    <n v="2052"/>
    <n v="1978"/>
    <n v="-0.04"/>
    <n v="0"/>
    <s v="40-R2.5 - Retirement"/>
    <m/>
    <x v="1"/>
    <n v="2052"/>
    <b v="1"/>
  </r>
  <r>
    <x v="4"/>
    <s v="0241"/>
    <n v="0"/>
    <n v="0"/>
    <n v="2052"/>
    <n v="1980"/>
    <n v="-1.85"/>
    <n v="0"/>
    <s v="40-R2.5 - Retirement"/>
    <m/>
    <x v="1"/>
    <n v="2052"/>
    <b v="1"/>
  </r>
  <r>
    <x v="4"/>
    <s v="0241"/>
    <n v="0"/>
    <n v="0"/>
    <n v="2052"/>
    <n v="1983"/>
    <n v="-49.43"/>
    <n v="0"/>
    <s v="40-R2.5 - Retirement"/>
    <m/>
    <x v="1"/>
    <n v="2052"/>
    <b v="1"/>
  </r>
  <r>
    <x v="4"/>
    <s v="0241"/>
    <n v="0"/>
    <n v="0"/>
    <n v="2052"/>
    <n v="1984"/>
    <n v="-851.99"/>
    <n v="0"/>
    <s v="40-R2.5 - Retirement"/>
    <m/>
    <x v="1"/>
    <n v="2052"/>
    <b v="1"/>
  </r>
  <r>
    <x v="4"/>
    <s v="0241"/>
    <n v="0"/>
    <n v="0"/>
    <n v="2052"/>
    <n v="1985"/>
    <n v="-765.56"/>
    <n v="0"/>
    <s v="40-R2.5 - Retirement"/>
    <m/>
    <x v="1"/>
    <n v="2052"/>
    <b v="1"/>
  </r>
  <r>
    <x v="4"/>
    <s v="0241"/>
    <n v="0"/>
    <n v="0"/>
    <n v="2052"/>
    <n v="1986"/>
    <n v="-2171.04"/>
    <n v="0"/>
    <s v="40-R2.5 - Retirement"/>
    <m/>
    <x v="1"/>
    <n v="2052"/>
    <b v="1"/>
  </r>
  <r>
    <x v="4"/>
    <s v="0241"/>
    <n v="0"/>
    <n v="0"/>
    <n v="2052"/>
    <n v="1987"/>
    <n v="-1999.41"/>
    <n v="0"/>
    <s v="40-R2.5 - Retirement"/>
    <m/>
    <x v="1"/>
    <n v="2052"/>
    <b v="1"/>
  </r>
  <r>
    <x v="4"/>
    <s v="0241"/>
    <n v="0"/>
    <n v="0"/>
    <n v="2052"/>
    <n v="1988"/>
    <n v="-2915.27"/>
    <n v="0"/>
    <s v="40-R2.5 - Retirement"/>
    <m/>
    <x v="1"/>
    <n v="2052"/>
    <b v="1"/>
  </r>
  <r>
    <x v="4"/>
    <s v="0241"/>
    <n v="0"/>
    <n v="0"/>
    <n v="2052"/>
    <n v="1989"/>
    <n v="-2465.27"/>
    <n v="0"/>
    <s v="40-R2.5 - Retirement"/>
    <m/>
    <x v="1"/>
    <n v="2052"/>
    <b v="1"/>
  </r>
  <r>
    <x v="4"/>
    <s v="0241"/>
    <n v="0"/>
    <n v="0"/>
    <n v="2052"/>
    <n v="1990"/>
    <n v="-1124.3900000000001"/>
    <n v="0"/>
    <s v="40-R2.5 - Retirement"/>
    <m/>
    <x v="1"/>
    <n v="2052"/>
    <b v="1"/>
  </r>
  <r>
    <x v="4"/>
    <s v="0241"/>
    <n v="0"/>
    <n v="0"/>
    <n v="2052"/>
    <n v="1991"/>
    <n v="-34601.61"/>
    <n v="0"/>
    <s v="40-R2.5 - Retirement"/>
    <m/>
    <x v="1"/>
    <n v="2052"/>
    <b v="1"/>
  </r>
  <r>
    <x v="4"/>
    <s v="0241"/>
    <n v="0"/>
    <n v="0"/>
    <n v="2052"/>
    <n v="1992"/>
    <n v="-5064.1899999999996"/>
    <n v="0"/>
    <s v="40-R2.5 - Retirement"/>
    <m/>
    <x v="1"/>
    <n v="2052"/>
    <b v="1"/>
  </r>
  <r>
    <x v="4"/>
    <s v="0241"/>
    <n v="0"/>
    <n v="0"/>
    <n v="2052"/>
    <n v="1993"/>
    <n v="-4405.43"/>
    <n v="0"/>
    <s v="40-R2.5 - Retirement"/>
    <m/>
    <x v="1"/>
    <n v="2052"/>
    <b v="1"/>
  </r>
  <r>
    <x v="4"/>
    <s v="0241"/>
    <n v="0"/>
    <n v="0"/>
    <n v="2052"/>
    <n v="1994"/>
    <n v="-6888.75"/>
    <n v="0"/>
    <s v="40-R2.5 - Retirement"/>
    <m/>
    <x v="1"/>
    <n v="2052"/>
    <b v="1"/>
  </r>
  <r>
    <x v="4"/>
    <s v="0241"/>
    <n v="0"/>
    <n v="0"/>
    <n v="2052"/>
    <n v="1995"/>
    <n v="-34930.61"/>
    <n v="0"/>
    <s v="40-R2.5 - Retirement"/>
    <m/>
    <x v="1"/>
    <n v="2052"/>
    <b v="1"/>
  </r>
  <r>
    <x v="4"/>
    <s v="0241"/>
    <n v="0"/>
    <n v="0"/>
    <n v="2052"/>
    <n v="1996"/>
    <n v="-45416.959999999999"/>
    <n v="0"/>
    <s v="40-R2.5 - Retirement"/>
    <m/>
    <x v="1"/>
    <n v="2052"/>
    <b v="1"/>
  </r>
  <r>
    <x v="4"/>
    <s v="0241"/>
    <n v="0"/>
    <n v="0"/>
    <n v="2052"/>
    <n v="1997"/>
    <n v="-29939.65"/>
    <n v="0"/>
    <s v="40-R2.5 - Retirement"/>
    <m/>
    <x v="1"/>
    <n v="2052"/>
    <b v="1"/>
  </r>
  <r>
    <x v="4"/>
    <s v="0241"/>
    <n v="0"/>
    <n v="0"/>
    <n v="2052"/>
    <n v="1998"/>
    <n v="-1349.48"/>
    <n v="0"/>
    <s v="40-R2.5 - Retirement"/>
    <m/>
    <x v="1"/>
    <n v="2052"/>
    <b v="1"/>
  </r>
  <r>
    <x v="4"/>
    <s v="0241"/>
    <n v="0"/>
    <n v="0"/>
    <n v="2052"/>
    <n v="1999"/>
    <n v="-84019.33"/>
    <n v="0"/>
    <s v="40-R2.5 - Retirement"/>
    <m/>
    <x v="1"/>
    <n v="2052"/>
    <b v="1"/>
  </r>
  <r>
    <x v="4"/>
    <s v="0241"/>
    <n v="0"/>
    <n v="0"/>
    <n v="2052"/>
    <n v="2001"/>
    <n v="-62330.83"/>
    <n v="0"/>
    <s v="40-R2.5 - Retirement"/>
    <m/>
    <x v="1"/>
    <n v="2052"/>
    <b v="1"/>
  </r>
  <r>
    <x v="4"/>
    <s v="0241"/>
    <n v="0"/>
    <n v="0"/>
    <n v="2052"/>
    <n v="2002"/>
    <n v="-172.63"/>
    <n v="0"/>
    <s v="40-R2.5 - Retirement"/>
    <m/>
    <x v="1"/>
    <n v="2052"/>
    <b v="1"/>
  </r>
  <r>
    <x v="4"/>
    <s v="0241"/>
    <n v="0"/>
    <n v="0"/>
    <n v="2052"/>
    <n v="2003"/>
    <n v="-125854.33"/>
    <n v="0"/>
    <s v="40-R2.5 - Retirement"/>
    <m/>
    <x v="1"/>
    <n v="2052"/>
    <b v="1"/>
  </r>
  <r>
    <x v="4"/>
    <s v="0241"/>
    <n v="0"/>
    <n v="0"/>
    <n v="2052"/>
    <n v="2004"/>
    <n v="-164455.87"/>
    <n v="0"/>
    <s v="40-R2.5 - Retirement"/>
    <m/>
    <x v="1"/>
    <n v="2052"/>
    <b v="1"/>
  </r>
  <r>
    <x v="4"/>
    <s v="0241"/>
    <n v="0"/>
    <n v="0"/>
    <n v="2052"/>
    <n v="2005"/>
    <n v="-104344.35"/>
    <n v="0"/>
    <s v="40-R2.5 - Retirement"/>
    <m/>
    <x v="1"/>
    <n v="2052"/>
    <b v="1"/>
  </r>
  <r>
    <x v="4"/>
    <s v="0241"/>
    <n v="0"/>
    <n v="0"/>
    <n v="2052"/>
    <n v="2006"/>
    <n v="-10365.870000000001"/>
    <n v="0"/>
    <s v="40-R2.5 - Retirement"/>
    <m/>
    <x v="1"/>
    <n v="2052"/>
    <b v="1"/>
  </r>
  <r>
    <x v="4"/>
    <s v="0241"/>
    <n v="0"/>
    <n v="0"/>
    <n v="2052"/>
    <n v="2007"/>
    <n v="-74910.41"/>
    <n v="0"/>
    <s v="40-R2.5 - Retirement"/>
    <m/>
    <x v="1"/>
    <n v="2052"/>
    <b v="1"/>
  </r>
  <r>
    <x v="4"/>
    <s v="0241"/>
    <n v="0"/>
    <n v="0"/>
    <n v="2052"/>
    <n v="2008"/>
    <n v="-126817.61"/>
    <n v="0"/>
    <s v="40-R2.5 - Retirement"/>
    <m/>
    <x v="1"/>
    <n v="2052"/>
    <b v="1"/>
  </r>
  <r>
    <x v="4"/>
    <s v="0241"/>
    <n v="0"/>
    <n v="0"/>
    <n v="2052"/>
    <n v="2009"/>
    <n v="-237546.44"/>
    <n v="0"/>
    <s v="40-R2.5 - Retirement"/>
    <m/>
    <x v="1"/>
    <n v="2052"/>
    <b v="1"/>
  </r>
  <r>
    <x v="4"/>
    <s v="0241"/>
    <n v="0"/>
    <n v="0"/>
    <n v="2052"/>
    <n v="2010"/>
    <n v="-449989.9"/>
    <n v="0"/>
    <s v="40-R2.5 - Retirement"/>
    <m/>
    <x v="1"/>
    <n v="2052"/>
    <b v="1"/>
  </r>
  <r>
    <x v="4"/>
    <s v="0242"/>
    <n v="0"/>
    <n v="0"/>
    <n v="2011"/>
    <n v="1981"/>
    <n v="-708.99"/>
    <n v="0"/>
    <s v="40-R2.5 - Retirement"/>
    <m/>
    <x v="1"/>
    <n v="2052"/>
    <b v="0"/>
  </r>
  <r>
    <x v="4"/>
    <s v="0242"/>
    <n v="0"/>
    <n v="0"/>
    <n v="2011"/>
    <n v="1982"/>
    <n v="-4.17"/>
    <n v="0"/>
    <s v="40-R2.5 - Retirement"/>
    <m/>
    <x v="1"/>
    <n v="2052"/>
    <b v="0"/>
  </r>
  <r>
    <x v="4"/>
    <s v="0242"/>
    <n v="0"/>
    <n v="0"/>
    <n v="2011"/>
    <n v="2006"/>
    <n v="-26.15"/>
    <n v="0"/>
    <s v="40-R2.5 - Retirement"/>
    <m/>
    <x v="1"/>
    <n v="2052"/>
    <b v="0"/>
  </r>
  <r>
    <x v="4"/>
    <s v="0242"/>
    <n v="0"/>
    <n v="0"/>
    <n v="2011"/>
    <n v="2009"/>
    <n v="-15.52"/>
    <n v="0"/>
    <s v="40-R2.5 - Retirement"/>
    <m/>
    <x v="1"/>
    <n v="2052"/>
    <b v="0"/>
  </r>
  <r>
    <x v="4"/>
    <s v="0242"/>
    <n v="0"/>
    <n v="0"/>
    <n v="2011"/>
    <n v="2010"/>
    <n v="-33.44"/>
    <n v="0"/>
    <s v="40-R2.5 - Retirement"/>
    <m/>
    <x v="1"/>
    <n v="2052"/>
    <b v="0"/>
  </r>
  <r>
    <x v="4"/>
    <s v="0242"/>
    <n v="0"/>
    <n v="0"/>
    <n v="2012"/>
    <n v="1981"/>
    <n v="-757.3"/>
    <n v="0"/>
    <s v="40-R2.5 - Retirement"/>
    <m/>
    <x v="1"/>
    <n v="2052"/>
    <b v="0"/>
  </r>
  <r>
    <x v="4"/>
    <s v="0242"/>
    <n v="0"/>
    <n v="0"/>
    <n v="2012"/>
    <n v="1982"/>
    <n v="-4.46"/>
    <n v="0"/>
    <s v="40-R2.5 - Retirement"/>
    <m/>
    <x v="1"/>
    <n v="2052"/>
    <b v="0"/>
  </r>
  <r>
    <x v="4"/>
    <s v="0242"/>
    <n v="0"/>
    <n v="0"/>
    <n v="2012"/>
    <n v="2006"/>
    <n v="-28.88"/>
    <n v="0"/>
    <s v="40-R2.5 - Retirement"/>
    <m/>
    <x v="1"/>
    <n v="2052"/>
    <b v="0"/>
  </r>
  <r>
    <x v="4"/>
    <s v="0242"/>
    <n v="0"/>
    <n v="0"/>
    <n v="2012"/>
    <n v="2009"/>
    <n v="-17.170000000000002"/>
    <n v="0"/>
    <s v="40-R2.5 - Retirement"/>
    <m/>
    <x v="1"/>
    <n v="2052"/>
    <b v="0"/>
  </r>
  <r>
    <x v="4"/>
    <s v="0242"/>
    <n v="0"/>
    <n v="0"/>
    <n v="2012"/>
    <n v="2010"/>
    <n v="-37.04"/>
    <n v="0"/>
    <s v="40-R2.5 - Retirement"/>
    <m/>
    <x v="1"/>
    <n v="2052"/>
    <b v="0"/>
  </r>
  <r>
    <x v="4"/>
    <s v="0242"/>
    <n v="0"/>
    <n v="0"/>
    <n v="2013"/>
    <n v="1981"/>
    <n v="-807.63"/>
    <n v="0"/>
    <s v="40-R2.5 - Retirement"/>
    <m/>
    <x v="1"/>
    <n v="2052"/>
    <b v="0"/>
  </r>
  <r>
    <x v="4"/>
    <s v="0242"/>
    <n v="0"/>
    <n v="0"/>
    <n v="2013"/>
    <n v="1982"/>
    <n v="-4.7699999999999996"/>
    <n v="0"/>
    <s v="40-R2.5 - Retirement"/>
    <m/>
    <x v="1"/>
    <n v="2052"/>
    <b v="0"/>
  </r>
  <r>
    <x v="4"/>
    <s v="0242"/>
    <n v="0"/>
    <n v="0"/>
    <n v="2013"/>
    <n v="2006"/>
    <n v="-31.85"/>
    <n v="0"/>
    <s v="40-R2.5 - Retirement"/>
    <m/>
    <x v="1"/>
    <n v="2052"/>
    <b v="0"/>
  </r>
  <r>
    <x v="4"/>
    <s v="0242"/>
    <n v="0"/>
    <n v="0"/>
    <n v="2013"/>
    <n v="2009"/>
    <n v="-18.989999999999998"/>
    <n v="0"/>
    <s v="40-R2.5 - Retirement"/>
    <m/>
    <x v="1"/>
    <n v="2052"/>
    <b v="0"/>
  </r>
  <r>
    <x v="4"/>
    <s v="0242"/>
    <n v="0"/>
    <n v="0"/>
    <n v="2013"/>
    <n v="2010"/>
    <n v="-40.99"/>
    <n v="0"/>
    <s v="40-R2.5 - Retirement"/>
    <m/>
    <x v="1"/>
    <n v="2052"/>
    <b v="0"/>
  </r>
  <r>
    <x v="4"/>
    <s v="0242"/>
    <n v="0"/>
    <n v="0"/>
    <n v="2014"/>
    <n v="1981"/>
    <n v="-859.67"/>
    <n v="0"/>
    <s v="40-R2.5 - Retirement"/>
    <m/>
    <x v="1"/>
    <n v="2052"/>
    <b v="0"/>
  </r>
  <r>
    <x v="4"/>
    <s v="0242"/>
    <n v="0"/>
    <n v="0"/>
    <n v="2014"/>
    <n v="1982"/>
    <n v="-5.08"/>
    <n v="0"/>
    <s v="40-R2.5 - Retirement"/>
    <m/>
    <x v="1"/>
    <n v="2052"/>
    <b v="0"/>
  </r>
  <r>
    <x v="4"/>
    <s v="0242"/>
    <n v="0"/>
    <n v="0"/>
    <n v="2014"/>
    <n v="2006"/>
    <n v="-35.1"/>
    <n v="0"/>
    <s v="40-R2.5 - Retirement"/>
    <m/>
    <x v="1"/>
    <n v="2052"/>
    <b v="0"/>
  </r>
  <r>
    <x v="4"/>
    <s v="0242"/>
    <n v="0"/>
    <n v="0"/>
    <n v="2014"/>
    <n v="2009"/>
    <n v="-20.99"/>
    <n v="0"/>
    <s v="40-R2.5 - Retirement"/>
    <m/>
    <x v="1"/>
    <n v="2052"/>
    <b v="0"/>
  </r>
  <r>
    <x v="4"/>
    <s v="0242"/>
    <n v="0"/>
    <n v="0"/>
    <n v="2014"/>
    <n v="2010"/>
    <n v="-45.34"/>
    <n v="0"/>
    <s v="40-R2.5 - Retirement"/>
    <m/>
    <x v="1"/>
    <n v="2052"/>
    <b v="0"/>
  </r>
  <r>
    <x v="4"/>
    <s v="0242"/>
    <n v="0"/>
    <n v="0"/>
    <n v="2015"/>
    <n v="1981"/>
    <n v="-913"/>
    <n v="0"/>
    <s v="40-R2.5 - Retirement"/>
    <m/>
    <x v="1"/>
    <n v="2052"/>
    <b v="0"/>
  </r>
  <r>
    <x v="4"/>
    <s v="0242"/>
    <n v="0"/>
    <n v="0"/>
    <n v="2015"/>
    <n v="1982"/>
    <n v="-5.41"/>
    <n v="0"/>
    <s v="40-R2.5 - Retirement"/>
    <m/>
    <x v="1"/>
    <n v="2052"/>
    <b v="0"/>
  </r>
  <r>
    <x v="4"/>
    <s v="0242"/>
    <n v="0"/>
    <n v="0"/>
    <n v="2015"/>
    <n v="2006"/>
    <n v="-38.630000000000003"/>
    <n v="0"/>
    <s v="40-R2.5 - Retirement"/>
    <m/>
    <x v="1"/>
    <n v="2052"/>
    <b v="0"/>
  </r>
  <r>
    <x v="4"/>
    <s v="0242"/>
    <n v="0"/>
    <n v="0"/>
    <n v="2015"/>
    <n v="2009"/>
    <n v="-23.17"/>
    <n v="0"/>
    <s v="40-R2.5 - Retirement"/>
    <m/>
    <x v="1"/>
    <n v="2052"/>
    <b v="0"/>
  </r>
  <r>
    <x v="4"/>
    <s v="0242"/>
    <n v="0"/>
    <n v="0"/>
    <n v="2015"/>
    <n v="2010"/>
    <n v="-50.1"/>
    <n v="0"/>
    <s v="40-R2.5 - Retirement"/>
    <m/>
    <x v="1"/>
    <n v="2052"/>
    <b v="0"/>
  </r>
  <r>
    <x v="4"/>
    <s v="0242"/>
    <n v="0"/>
    <n v="0"/>
    <n v="2016"/>
    <n v="1981"/>
    <n v="-967.03"/>
    <n v="0"/>
    <s v="40-R2.5 - Retirement"/>
    <m/>
    <x v="1"/>
    <n v="2052"/>
    <b v="0"/>
  </r>
  <r>
    <x v="4"/>
    <s v="0242"/>
    <n v="0"/>
    <n v="0"/>
    <n v="2016"/>
    <n v="1982"/>
    <n v="-5.75"/>
    <n v="0"/>
    <s v="40-R2.5 - Retirement"/>
    <m/>
    <x v="1"/>
    <n v="2052"/>
    <b v="0"/>
  </r>
  <r>
    <x v="4"/>
    <s v="0242"/>
    <n v="0"/>
    <n v="0"/>
    <n v="2016"/>
    <n v="2006"/>
    <n v="-42.47"/>
    <n v="0"/>
    <s v="40-R2.5 - Retirement"/>
    <m/>
    <x v="1"/>
    <n v="2052"/>
    <b v="0"/>
  </r>
  <r>
    <x v="4"/>
    <s v="0242"/>
    <n v="0"/>
    <n v="0"/>
    <n v="2016"/>
    <n v="2009"/>
    <n v="-25.56"/>
    <n v="0"/>
    <s v="40-R2.5 - Retirement"/>
    <m/>
    <x v="1"/>
    <n v="2052"/>
    <b v="0"/>
  </r>
  <r>
    <x v="4"/>
    <s v="0242"/>
    <n v="0"/>
    <n v="0"/>
    <n v="2016"/>
    <n v="2010"/>
    <n v="-55.32"/>
    <n v="0"/>
    <s v="40-R2.5 - Retirement"/>
    <m/>
    <x v="1"/>
    <n v="2052"/>
    <b v="0"/>
  </r>
  <r>
    <x v="4"/>
    <s v="0242"/>
    <n v="0"/>
    <n v="0"/>
    <n v="2017"/>
    <n v="1981"/>
    <n v="-1020.94"/>
    <n v="0"/>
    <s v="40-R2.5 - Retirement"/>
    <m/>
    <x v="1"/>
    <n v="2052"/>
    <b v="0"/>
  </r>
  <r>
    <x v="4"/>
    <s v="0242"/>
    <n v="0"/>
    <n v="0"/>
    <n v="2017"/>
    <n v="1982"/>
    <n v="-6.09"/>
    <n v="0"/>
    <s v="40-R2.5 - Retirement"/>
    <m/>
    <x v="1"/>
    <n v="2052"/>
    <b v="0"/>
  </r>
  <r>
    <x v="4"/>
    <s v="0242"/>
    <n v="0"/>
    <n v="0"/>
    <n v="2017"/>
    <n v="2006"/>
    <n v="-46.63"/>
    <n v="0"/>
    <s v="40-R2.5 - Retirement"/>
    <m/>
    <x v="1"/>
    <n v="2052"/>
    <b v="0"/>
  </r>
  <r>
    <x v="4"/>
    <s v="0242"/>
    <n v="0"/>
    <n v="0"/>
    <n v="2017"/>
    <n v="2009"/>
    <n v="-28.17"/>
    <n v="0"/>
    <s v="40-R2.5 - Retirement"/>
    <m/>
    <x v="1"/>
    <n v="2052"/>
    <b v="0"/>
  </r>
  <r>
    <x v="4"/>
    <s v="0242"/>
    <n v="0"/>
    <n v="0"/>
    <n v="2017"/>
    <n v="2010"/>
    <n v="-61.02"/>
    <n v="0"/>
    <s v="40-R2.5 - Retirement"/>
    <m/>
    <x v="1"/>
    <n v="2052"/>
    <b v="0"/>
  </r>
  <r>
    <x v="4"/>
    <s v="0242"/>
    <n v="0"/>
    <n v="0"/>
    <n v="2018"/>
    <n v="1981"/>
    <n v="-1073.76"/>
    <n v="0"/>
    <s v="40-R2.5 - Retirement"/>
    <m/>
    <x v="1"/>
    <n v="2052"/>
    <b v="0"/>
  </r>
  <r>
    <x v="4"/>
    <s v="0242"/>
    <n v="0"/>
    <n v="0"/>
    <n v="2018"/>
    <n v="1982"/>
    <n v="-6.42"/>
    <n v="0"/>
    <s v="40-R2.5 - Retirement"/>
    <m/>
    <x v="1"/>
    <n v="2052"/>
    <b v="0"/>
  </r>
  <r>
    <x v="4"/>
    <s v="0242"/>
    <n v="0"/>
    <n v="0"/>
    <n v="2018"/>
    <n v="2006"/>
    <n v="-51.13"/>
    <n v="0"/>
    <s v="40-R2.5 - Retirement"/>
    <m/>
    <x v="1"/>
    <n v="2052"/>
    <b v="0"/>
  </r>
  <r>
    <x v="4"/>
    <s v="0242"/>
    <n v="0"/>
    <n v="0"/>
    <n v="2018"/>
    <n v="2009"/>
    <n v="-31"/>
    <n v="0"/>
    <s v="40-R2.5 - Retirement"/>
    <m/>
    <x v="1"/>
    <n v="2052"/>
    <b v="0"/>
  </r>
  <r>
    <x v="4"/>
    <s v="0242"/>
    <n v="0"/>
    <n v="0"/>
    <n v="2018"/>
    <n v="2010"/>
    <n v="-67.239999999999995"/>
    <n v="0"/>
    <s v="40-R2.5 - Retirement"/>
    <m/>
    <x v="1"/>
    <n v="2052"/>
    <b v="0"/>
  </r>
  <r>
    <x v="4"/>
    <s v="0242"/>
    <n v="0"/>
    <n v="0"/>
    <n v="2019"/>
    <n v="1981"/>
    <n v="-1124.26"/>
    <n v="0"/>
    <s v="40-R2.5 - Retirement"/>
    <m/>
    <x v="1"/>
    <n v="2052"/>
    <b v="0"/>
  </r>
  <r>
    <x v="4"/>
    <s v="0242"/>
    <n v="0"/>
    <n v="0"/>
    <n v="2019"/>
    <n v="1982"/>
    <n v="-6.76"/>
    <n v="0"/>
    <s v="40-R2.5 - Retirement"/>
    <m/>
    <x v="1"/>
    <n v="2052"/>
    <b v="0"/>
  </r>
  <r>
    <x v="4"/>
    <s v="0242"/>
    <n v="0"/>
    <n v="0"/>
    <n v="2019"/>
    <n v="2006"/>
    <n v="-55.99"/>
    <n v="0"/>
    <s v="40-R2.5 - Retirement"/>
    <m/>
    <x v="1"/>
    <n v="2052"/>
    <b v="0"/>
  </r>
  <r>
    <x v="4"/>
    <s v="0242"/>
    <n v="0"/>
    <n v="0"/>
    <n v="2019"/>
    <n v="2009"/>
    <n v="-34.08"/>
    <n v="0"/>
    <s v="40-R2.5 - Retirement"/>
    <m/>
    <x v="1"/>
    <n v="2052"/>
    <b v="0"/>
  </r>
  <r>
    <x v="4"/>
    <s v="0242"/>
    <n v="0"/>
    <n v="0"/>
    <n v="2019"/>
    <n v="2010"/>
    <n v="-74"/>
    <n v="0"/>
    <s v="40-R2.5 - Retirement"/>
    <m/>
    <x v="1"/>
    <n v="2052"/>
    <b v="0"/>
  </r>
  <r>
    <x v="4"/>
    <s v="0242"/>
    <n v="0"/>
    <n v="0"/>
    <n v="2020"/>
    <n v="1981"/>
    <n v="-1171.1400000000001"/>
    <n v="0"/>
    <s v="40-R2.5 - Retirement"/>
    <m/>
    <x v="1"/>
    <n v="2052"/>
    <b v="0"/>
  </r>
  <r>
    <x v="4"/>
    <s v="0242"/>
    <n v="0"/>
    <n v="0"/>
    <n v="2020"/>
    <n v="1982"/>
    <n v="-7.07"/>
    <n v="0"/>
    <s v="40-R2.5 - Retirement"/>
    <m/>
    <x v="1"/>
    <n v="2052"/>
    <b v="0"/>
  </r>
  <r>
    <x v="4"/>
    <s v="0242"/>
    <n v="0"/>
    <n v="0"/>
    <n v="2020"/>
    <n v="2006"/>
    <n v="-61.22"/>
    <n v="0"/>
    <s v="40-R2.5 - Retirement"/>
    <m/>
    <x v="1"/>
    <n v="2052"/>
    <b v="0"/>
  </r>
  <r>
    <x v="4"/>
    <s v="0242"/>
    <n v="0"/>
    <n v="0"/>
    <n v="2020"/>
    <n v="2009"/>
    <n v="-37.42"/>
    <n v="0"/>
    <s v="40-R2.5 - Retirement"/>
    <m/>
    <x v="1"/>
    <n v="2052"/>
    <b v="0"/>
  </r>
  <r>
    <x v="4"/>
    <s v="0242"/>
    <n v="0"/>
    <n v="0"/>
    <n v="2020"/>
    <n v="2010"/>
    <n v="-81.36"/>
    <n v="0"/>
    <s v="40-R2.5 - Retirement"/>
    <m/>
    <x v="1"/>
    <n v="2052"/>
    <b v="0"/>
  </r>
  <r>
    <x v="4"/>
    <s v="0242"/>
    <n v="0"/>
    <n v="0"/>
    <n v="2021"/>
    <n v="1981"/>
    <n v="-1212.82"/>
    <n v="0"/>
    <s v="40-R2.5 - Retirement"/>
    <m/>
    <x v="1"/>
    <n v="2052"/>
    <b v="0"/>
  </r>
  <r>
    <x v="4"/>
    <s v="0242"/>
    <n v="0"/>
    <n v="0"/>
    <n v="2021"/>
    <n v="1982"/>
    <n v="-7.37"/>
    <n v="0"/>
    <s v="40-R2.5 - Retirement"/>
    <m/>
    <x v="1"/>
    <n v="2052"/>
    <b v="0"/>
  </r>
  <r>
    <x v="4"/>
    <s v="0242"/>
    <n v="0"/>
    <n v="0"/>
    <n v="2021"/>
    <n v="2006"/>
    <n v="-66.83"/>
    <n v="0"/>
    <s v="40-R2.5 - Retirement"/>
    <m/>
    <x v="1"/>
    <n v="2052"/>
    <b v="0"/>
  </r>
  <r>
    <x v="4"/>
    <s v="0242"/>
    <n v="0"/>
    <n v="0"/>
    <n v="2021"/>
    <n v="2009"/>
    <n v="-41.03"/>
    <n v="0"/>
    <s v="40-R2.5 - Retirement"/>
    <m/>
    <x v="1"/>
    <n v="2052"/>
    <b v="0"/>
  </r>
  <r>
    <x v="4"/>
    <s v="0242"/>
    <n v="0"/>
    <n v="0"/>
    <n v="2021"/>
    <n v="2010"/>
    <n v="-89.33"/>
    <n v="0"/>
    <s v="40-R2.5 - Retirement"/>
    <m/>
    <x v="1"/>
    <n v="2052"/>
    <b v="0"/>
  </r>
  <r>
    <x v="4"/>
    <s v="0242"/>
    <n v="0"/>
    <n v="0"/>
    <n v="2022"/>
    <n v="1981"/>
    <n v="-1247.8399999999999"/>
    <n v="0"/>
    <s v="40-R2.5 - Retirement"/>
    <m/>
    <x v="1"/>
    <n v="2052"/>
    <b v="0"/>
  </r>
  <r>
    <x v="4"/>
    <s v="0242"/>
    <n v="0"/>
    <n v="0"/>
    <n v="2022"/>
    <n v="1982"/>
    <n v="-7.63"/>
    <n v="0"/>
    <s v="40-R2.5 - Retirement"/>
    <m/>
    <x v="1"/>
    <n v="2052"/>
    <b v="0"/>
  </r>
  <r>
    <x v="4"/>
    <s v="0242"/>
    <n v="0"/>
    <n v="0"/>
    <n v="2022"/>
    <n v="2006"/>
    <n v="-72.86"/>
    <n v="0"/>
    <s v="40-R2.5 - Retirement"/>
    <m/>
    <x v="1"/>
    <n v="2052"/>
    <b v="0"/>
  </r>
  <r>
    <x v="4"/>
    <s v="0242"/>
    <n v="0"/>
    <n v="0"/>
    <n v="2022"/>
    <n v="2009"/>
    <n v="-44.93"/>
    <n v="0"/>
    <s v="40-R2.5 - Retirement"/>
    <m/>
    <x v="1"/>
    <n v="2052"/>
    <b v="0"/>
  </r>
  <r>
    <x v="4"/>
    <s v="0242"/>
    <n v="0"/>
    <n v="0"/>
    <n v="2022"/>
    <n v="2010"/>
    <n v="-97.95"/>
    <n v="0"/>
    <s v="40-R2.5 - Retirement"/>
    <m/>
    <x v="1"/>
    <n v="2052"/>
    <b v="0"/>
  </r>
  <r>
    <x v="4"/>
    <s v="0242"/>
    <n v="0"/>
    <n v="0"/>
    <n v="2023"/>
    <n v="1981"/>
    <n v="-1274.54"/>
    <n v="0"/>
    <s v="40-R2.5 - Retirement"/>
    <m/>
    <x v="1"/>
    <n v="2052"/>
    <b v="0"/>
  </r>
  <r>
    <x v="4"/>
    <s v="0242"/>
    <n v="0"/>
    <n v="0"/>
    <n v="2023"/>
    <n v="1982"/>
    <n v="-7.85"/>
    <n v="0"/>
    <s v="40-R2.5 - Retirement"/>
    <m/>
    <x v="1"/>
    <n v="2052"/>
    <b v="0"/>
  </r>
  <r>
    <x v="4"/>
    <s v="0242"/>
    <n v="0"/>
    <n v="0"/>
    <n v="2023"/>
    <n v="2006"/>
    <n v="-79.3"/>
    <n v="0"/>
    <s v="40-R2.5 - Retirement"/>
    <m/>
    <x v="1"/>
    <n v="2052"/>
    <b v="0"/>
  </r>
  <r>
    <x v="4"/>
    <s v="0242"/>
    <n v="0"/>
    <n v="0"/>
    <n v="2023"/>
    <n v="2009"/>
    <n v="-49.13"/>
    <n v="0"/>
    <s v="40-R2.5 - Retirement"/>
    <m/>
    <x v="1"/>
    <n v="2052"/>
    <b v="0"/>
  </r>
  <r>
    <x v="4"/>
    <s v="0242"/>
    <n v="0"/>
    <n v="0"/>
    <n v="2023"/>
    <n v="2010"/>
    <n v="-107.25"/>
    <n v="0"/>
    <s v="40-R2.5 - Retirement"/>
    <m/>
    <x v="1"/>
    <n v="2052"/>
    <b v="0"/>
  </r>
  <r>
    <x v="4"/>
    <s v="0242"/>
    <n v="0"/>
    <n v="0"/>
    <n v="2024"/>
    <n v="1981"/>
    <n v="-1291.6400000000001"/>
    <n v="0"/>
    <s v="40-R2.5 - Retirement"/>
    <m/>
    <x v="1"/>
    <n v="2052"/>
    <b v="0"/>
  </r>
  <r>
    <x v="4"/>
    <s v="0242"/>
    <n v="0"/>
    <n v="0"/>
    <n v="2024"/>
    <n v="1982"/>
    <n v="-8.02"/>
    <n v="0"/>
    <s v="40-R2.5 - Retirement"/>
    <m/>
    <x v="1"/>
    <n v="2052"/>
    <b v="0"/>
  </r>
  <r>
    <x v="4"/>
    <s v="0242"/>
    <n v="0"/>
    <n v="0"/>
    <n v="2024"/>
    <n v="2006"/>
    <n v="-86.17"/>
    <n v="0"/>
    <s v="40-R2.5 - Retirement"/>
    <m/>
    <x v="1"/>
    <n v="2052"/>
    <b v="0"/>
  </r>
  <r>
    <x v="4"/>
    <s v="0242"/>
    <n v="0"/>
    <n v="0"/>
    <n v="2024"/>
    <n v="2009"/>
    <n v="-53.63"/>
    <n v="0"/>
    <s v="40-R2.5 - Retirement"/>
    <m/>
    <x v="1"/>
    <n v="2052"/>
    <b v="0"/>
  </r>
  <r>
    <x v="4"/>
    <s v="0242"/>
    <n v="0"/>
    <n v="0"/>
    <n v="2024"/>
    <n v="2010"/>
    <n v="-117.27"/>
    <n v="0"/>
    <s v="40-R2.5 - Retirement"/>
    <m/>
    <x v="1"/>
    <n v="2052"/>
    <b v="0"/>
  </r>
  <r>
    <x v="4"/>
    <s v="0242"/>
    <n v="0"/>
    <n v="0"/>
    <n v="2025"/>
    <n v="1981"/>
    <n v="-1297.79"/>
    <n v="0"/>
    <s v="40-R2.5 - Retirement"/>
    <m/>
    <x v="1"/>
    <n v="2052"/>
    <b v="0"/>
  </r>
  <r>
    <x v="4"/>
    <s v="0242"/>
    <n v="0"/>
    <n v="0"/>
    <n v="2025"/>
    <n v="1982"/>
    <n v="-8.1300000000000008"/>
    <n v="0"/>
    <s v="40-R2.5 - Retirement"/>
    <m/>
    <x v="1"/>
    <n v="2052"/>
    <b v="0"/>
  </r>
  <r>
    <x v="4"/>
    <s v="0242"/>
    <n v="0"/>
    <n v="0"/>
    <n v="2025"/>
    <n v="2006"/>
    <n v="-93.5"/>
    <n v="0"/>
    <s v="40-R2.5 - Retirement"/>
    <m/>
    <x v="1"/>
    <n v="2052"/>
    <b v="0"/>
  </r>
  <r>
    <x v="4"/>
    <s v="0242"/>
    <n v="0"/>
    <n v="0"/>
    <n v="2025"/>
    <n v="2009"/>
    <n v="-58.47"/>
    <n v="0"/>
    <s v="40-R2.5 - Retirement"/>
    <m/>
    <x v="1"/>
    <n v="2052"/>
    <b v="0"/>
  </r>
  <r>
    <x v="4"/>
    <s v="0242"/>
    <n v="0"/>
    <n v="0"/>
    <n v="2025"/>
    <n v="2010"/>
    <n v="-128.03"/>
    <n v="0"/>
    <s v="40-R2.5 - Retirement"/>
    <m/>
    <x v="1"/>
    <n v="2052"/>
    <b v="0"/>
  </r>
  <r>
    <x v="4"/>
    <s v="0242"/>
    <n v="0"/>
    <n v="0"/>
    <n v="2026"/>
    <n v="1981"/>
    <n v="-1292.28"/>
    <n v="0"/>
    <s v="40-R2.5 - Retirement"/>
    <m/>
    <x v="1"/>
    <n v="2052"/>
    <b v="0"/>
  </r>
  <r>
    <x v="4"/>
    <s v="0242"/>
    <n v="0"/>
    <n v="0"/>
    <n v="2026"/>
    <n v="1982"/>
    <n v="-8.17"/>
    <n v="0"/>
    <s v="40-R2.5 - Retirement"/>
    <m/>
    <x v="1"/>
    <n v="2052"/>
    <b v="0"/>
  </r>
  <r>
    <x v="4"/>
    <s v="0242"/>
    <n v="0"/>
    <n v="0"/>
    <n v="2026"/>
    <n v="2006"/>
    <n v="-101.3"/>
    <n v="0"/>
    <s v="40-R2.5 - Retirement"/>
    <m/>
    <x v="1"/>
    <n v="2052"/>
    <b v="0"/>
  </r>
  <r>
    <x v="4"/>
    <s v="0242"/>
    <n v="0"/>
    <n v="0"/>
    <n v="2026"/>
    <n v="2009"/>
    <n v="-63.64"/>
    <n v="0"/>
    <s v="40-R2.5 - Retirement"/>
    <m/>
    <x v="1"/>
    <n v="2052"/>
    <b v="0"/>
  </r>
  <r>
    <x v="4"/>
    <s v="0242"/>
    <n v="0"/>
    <n v="0"/>
    <n v="2026"/>
    <n v="2010"/>
    <n v="-139.57"/>
    <n v="0"/>
    <s v="40-R2.5 - Retirement"/>
    <m/>
    <x v="1"/>
    <n v="2052"/>
    <b v="0"/>
  </r>
  <r>
    <x v="4"/>
    <s v="0242"/>
    <n v="0"/>
    <n v="0"/>
    <n v="2027"/>
    <n v="1981"/>
    <n v="-1274.51"/>
    <n v="0"/>
    <s v="40-R2.5 - Retirement"/>
    <m/>
    <x v="1"/>
    <n v="2052"/>
    <b v="0"/>
  </r>
  <r>
    <x v="4"/>
    <s v="0242"/>
    <n v="0"/>
    <n v="0"/>
    <n v="2027"/>
    <n v="1982"/>
    <n v="-8.1300000000000008"/>
    <n v="0"/>
    <s v="40-R2.5 - Retirement"/>
    <m/>
    <x v="1"/>
    <n v="2052"/>
    <b v="0"/>
  </r>
  <r>
    <x v="4"/>
    <s v="0242"/>
    <n v="0"/>
    <n v="0"/>
    <n v="2027"/>
    <n v="2006"/>
    <n v="-109.57"/>
    <n v="0"/>
    <s v="40-R2.5 - Retirement"/>
    <m/>
    <x v="1"/>
    <n v="2052"/>
    <b v="0"/>
  </r>
  <r>
    <x v="4"/>
    <s v="0242"/>
    <n v="0"/>
    <n v="0"/>
    <n v="2027"/>
    <n v="2009"/>
    <n v="-69.150000000000006"/>
    <n v="0"/>
    <s v="40-R2.5 - Retirement"/>
    <m/>
    <x v="1"/>
    <n v="2052"/>
    <b v="0"/>
  </r>
  <r>
    <x v="4"/>
    <s v="0242"/>
    <n v="0"/>
    <n v="0"/>
    <n v="2027"/>
    <n v="2010"/>
    <n v="-151.9"/>
    <n v="0"/>
    <s v="40-R2.5 - Retirement"/>
    <m/>
    <x v="1"/>
    <n v="2052"/>
    <b v="0"/>
  </r>
  <r>
    <x v="4"/>
    <s v="0242"/>
    <n v="0"/>
    <n v="0"/>
    <n v="2028"/>
    <n v="1981"/>
    <n v="-1244.69"/>
    <n v="0"/>
    <s v="40-R2.5 - Retirement"/>
    <m/>
    <x v="1"/>
    <n v="2052"/>
    <b v="0"/>
  </r>
  <r>
    <x v="4"/>
    <s v="0242"/>
    <n v="0"/>
    <n v="0"/>
    <n v="2028"/>
    <n v="1982"/>
    <n v="-8.02"/>
    <n v="0"/>
    <s v="40-R2.5 - Retirement"/>
    <m/>
    <x v="1"/>
    <n v="2052"/>
    <b v="0"/>
  </r>
  <r>
    <x v="4"/>
    <s v="0242"/>
    <n v="0"/>
    <n v="0"/>
    <n v="2028"/>
    <n v="2006"/>
    <n v="-118.37"/>
    <n v="0"/>
    <s v="40-R2.5 - Retirement"/>
    <m/>
    <x v="1"/>
    <n v="2052"/>
    <b v="0"/>
  </r>
  <r>
    <x v="4"/>
    <s v="0242"/>
    <n v="0"/>
    <n v="0"/>
    <n v="2028"/>
    <n v="2009"/>
    <n v="-75.03"/>
    <n v="0"/>
    <s v="40-R2.5 - Retirement"/>
    <m/>
    <x v="1"/>
    <n v="2052"/>
    <b v="0"/>
  </r>
  <r>
    <x v="4"/>
    <s v="0242"/>
    <n v="0"/>
    <n v="0"/>
    <n v="2028"/>
    <n v="2010"/>
    <n v="-165.08"/>
    <n v="0"/>
    <s v="40-R2.5 - Retirement"/>
    <m/>
    <x v="1"/>
    <n v="2052"/>
    <b v="0"/>
  </r>
  <r>
    <x v="4"/>
    <s v="0242"/>
    <n v="0"/>
    <n v="0"/>
    <n v="2029"/>
    <n v="1981"/>
    <n v="-1203.23"/>
    <n v="0"/>
    <s v="40-R2.5 - Retirement"/>
    <m/>
    <x v="1"/>
    <n v="2052"/>
    <b v="0"/>
  </r>
  <r>
    <x v="4"/>
    <s v="0242"/>
    <n v="0"/>
    <n v="0"/>
    <n v="2029"/>
    <n v="1982"/>
    <n v="-7.83"/>
    <n v="0"/>
    <s v="40-R2.5 - Retirement"/>
    <m/>
    <x v="1"/>
    <n v="2052"/>
    <b v="0"/>
  </r>
  <r>
    <x v="4"/>
    <s v="0242"/>
    <n v="0"/>
    <n v="0"/>
    <n v="2029"/>
    <n v="2006"/>
    <n v="-127.68"/>
    <n v="0"/>
    <s v="40-R2.5 - Retirement"/>
    <m/>
    <x v="1"/>
    <n v="2052"/>
    <b v="0"/>
  </r>
  <r>
    <x v="4"/>
    <s v="0242"/>
    <n v="0"/>
    <n v="0"/>
    <n v="2029"/>
    <n v="2009"/>
    <n v="-81.290000000000006"/>
    <n v="0"/>
    <s v="40-R2.5 - Retirement"/>
    <m/>
    <x v="1"/>
    <n v="2052"/>
    <b v="0"/>
  </r>
  <r>
    <x v="4"/>
    <s v="0242"/>
    <n v="0"/>
    <n v="0"/>
    <n v="2029"/>
    <n v="2010"/>
    <n v="-179.11"/>
    <n v="0"/>
    <s v="40-R2.5 - Retirement"/>
    <m/>
    <x v="1"/>
    <n v="2052"/>
    <b v="0"/>
  </r>
  <r>
    <x v="4"/>
    <s v="0242"/>
    <n v="0"/>
    <n v="0"/>
    <n v="2030"/>
    <n v="1981"/>
    <n v="-1151.3900000000001"/>
    <n v="0"/>
    <s v="40-R2.5 - Retirement"/>
    <m/>
    <x v="1"/>
    <n v="2052"/>
    <b v="0"/>
  </r>
  <r>
    <x v="4"/>
    <s v="0242"/>
    <n v="0"/>
    <n v="0"/>
    <n v="2030"/>
    <n v="1982"/>
    <n v="-7.57"/>
    <n v="0"/>
    <s v="40-R2.5 - Retirement"/>
    <m/>
    <x v="1"/>
    <n v="2052"/>
    <b v="0"/>
  </r>
  <r>
    <x v="4"/>
    <s v="0242"/>
    <n v="0"/>
    <n v="0"/>
    <n v="2030"/>
    <n v="2006"/>
    <n v="-137.55000000000001"/>
    <n v="0"/>
    <s v="40-R2.5 - Retirement"/>
    <m/>
    <x v="1"/>
    <n v="2052"/>
    <b v="0"/>
  </r>
  <r>
    <x v="4"/>
    <s v="0242"/>
    <n v="0"/>
    <n v="0"/>
    <n v="2030"/>
    <n v="2009"/>
    <n v="-87.93"/>
    <n v="0"/>
    <s v="40-R2.5 - Retirement"/>
    <m/>
    <x v="1"/>
    <n v="2052"/>
    <b v="0"/>
  </r>
  <r>
    <x v="4"/>
    <s v="0242"/>
    <n v="0"/>
    <n v="0"/>
    <n v="2030"/>
    <n v="2010"/>
    <n v="-194.05"/>
    <n v="0"/>
    <s v="40-R2.5 - Retirement"/>
    <m/>
    <x v="1"/>
    <n v="2052"/>
    <b v="0"/>
  </r>
  <r>
    <x v="4"/>
    <s v="0242"/>
    <n v="0"/>
    <n v="0"/>
    <n v="2031"/>
    <n v="1981"/>
    <n v="-1090.48"/>
    <n v="0"/>
    <s v="40-R2.5 - Retirement"/>
    <m/>
    <x v="1"/>
    <n v="2052"/>
    <b v="0"/>
  </r>
  <r>
    <x v="4"/>
    <s v="0242"/>
    <n v="0"/>
    <n v="0"/>
    <n v="2031"/>
    <n v="1982"/>
    <n v="-7.25"/>
    <n v="0"/>
    <s v="40-R2.5 - Retirement"/>
    <m/>
    <x v="1"/>
    <n v="2052"/>
    <b v="0"/>
  </r>
  <r>
    <x v="4"/>
    <s v="0242"/>
    <n v="0"/>
    <n v="0"/>
    <n v="2031"/>
    <n v="2006"/>
    <n v="-147.99"/>
    <n v="0"/>
    <s v="40-R2.5 - Retirement"/>
    <m/>
    <x v="1"/>
    <n v="2052"/>
    <b v="0"/>
  </r>
  <r>
    <x v="4"/>
    <s v="0242"/>
    <n v="0"/>
    <n v="0"/>
    <n v="2031"/>
    <n v="2009"/>
    <n v="-94.99"/>
    <n v="0"/>
    <s v="40-R2.5 - Retirement"/>
    <m/>
    <x v="1"/>
    <n v="2052"/>
    <b v="0"/>
  </r>
  <r>
    <x v="4"/>
    <s v="0242"/>
    <n v="0"/>
    <n v="0"/>
    <n v="2031"/>
    <n v="2010"/>
    <n v="-209.91"/>
    <n v="0"/>
    <s v="40-R2.5 - Retirement"/>
    <m/>
    <x v="1"/>
    <n v="2052"/>
    <b v="0"/>
  </r>
  <r>
    <x v="4"/>
    <s v="0242"/>
    <n v="0"/>
    <n v="0"/>
    <n v="2032"/>
    <n v="1981"/>
    <n v="-1022.53"/>
    <n v="0"/>
    <s v="40-R2.5 - Retirement"/>
    <m/>
    <x v="1"/>
    <n v="2052"/>
    <b v="0"/>
  </r>
  <r>
    <x v="4"/>
    <s v="0242"/>
    <n v="0"/>
    <n v="0"/>
    <n v="2032"/>
    <n v="1982"/>
    <n v="-6.86"/>
    <n v="0"/>
    <s v="40-R2.5 - Retirement"/>
    <m/>
    <x v="1"/>
    <n v="2052"/>
    <b v="0"/>
  </r>
  <r>
    <x v="4"/>
    <s v="0242"/>
    <n v="0"/>
    <n v="0"/>
    <n v="2032"/>
    <n v="2006"/>
    <n v="-159.04"/>
    <n v="0"/>
    <s v="40-R2.5 - Retirement"/>
    <m/>
    <x v="1"/>
    <n v="2052"/>
    <b v="0"/>
  </r>
  <r>
    <x v="4"/>
    <s v="0242"/>
    <n v="0"/>
    <n v="0"/>
    <n v="2032"/>
    <n v="2009"/>
    <n v="-102.46"/>
    <n v="0"/>
    <s v="40-R2.5 - Retirement"/>
    <m/>
    <x v="1"/>
    <n v="2052"/>
    <b v="0"/>
  </r>
  <r>
    <x v="4"/>
    <s v="0242"/>
    <n v="0"/>
    <n v="0"/>
    <n v="2032"/>
    <n v="2010"/>
    <n v="-226.75"/>
    <n v="0"/>
    <s v="40-R2.5 - Retirement"/>
    <m/>
    <x v="1"/>
    <n v="2052"/>
    <b v="0"/>
  </r>
  <r>
    <x v="4"/>
    <s v="0242"/>
    <n v="0"/>
    <n v="0"/>
    <n v="2033"/>
    <n v="1981"/>
    <n v="-949.53"/>
    <n v="0"/>
    <s v="40-R2.5 - Retirement"/>
    <m/>
    <x v="1"/>
    <n v="2052"/>
    <b v="0"/>
  </r>
  <r>
    <x v="4"/>
    <s v="0242"/>
    <n v="0"/>
    <n v="0"/>
    <n v="2033"/>
    <n v="1982"/>
    <n v="-6.43"/>
    <n v="0"/>
    <s v="40-R2.5 - Retirement"/>
    <m/>
    <x v="1"/>
    <n v="2052"/>
    <b v="0"/>
  </r>
  <r>
    <x v="4"/>
    <s v="0242"/>
    <n v="0"/>
    <n v="0"/>
    <n v="2033"/>
    <n v="2006"/>
    <n v="-170.72"/>
    <n v="0"/>
    <s v="40-R2.5 - Retirement"/>
    <m/>
    <x v="1"/>
    <n v="2052"/>
    <b v="0"/>
  </r>
  <r>
    <x v="4"/>
    <s v="0242"/>
    <n v="0"/>
    <n v="0"/>
    <n v="2033"/>
    <n v="2009"/>
    <n v="-110.38"/>
    <n v="0"/>
    <s v="40-R2.5 - Retirement"/>
    <m/>
    <x v="1"/>
    <n v="2052"/>
    <b v="0"/>
  </r>
  <r>
    <x v="4"/>
    <s v="0242"/>
    <n v="0"/>
    <n v="0"/>
    <n v="2033"/>
    <n v="2010"/>
    <n v="-244.59"/>
    <n v="0"/>
    <s v="40-R2.5 - Retirement"/>
    <m/>
    <x v="1"/>
    <n v="2052"/>
    <b v="0"/>
  </r>
  <r>
    <x v="4"/>
    <s v="0242"/>
    <n v="0"/>
    <n v="0"/>
    <n v="2034"/>
    <n v="1981"/>
    <n v="-873.27"/>
    <n v="0"/>
    <s v="40-R2.5 - Retirement"/>
    <m/>
    <x v="1"/>
    <n v="2052"/>
    <b v="0"/>
  </r>
  <r>
    <x v="4"/>
    <s v="0242"/>
    <n v="0"/>
    <n v="0"/>
    <n v="2034"/>
    <n v="1982"/>
    <n v="-5.98"/>
    <n v="0"/>
    <s v="40-R2.5 - Retirement"/>
    <m/>
    <x v="1"/>
    <n v="2052"/>
    <b v="0"/>
  </r>
  <r>
    <x v="4"/>
    <s v="0242"/>
    <n v="0"/>
    <n v="0"/>
    <n v="2034"/>
    <n v="2006"/>
    <n v="-183.05"/>
    <n v="0"/>
    <s v="40-R2.5 - Retirement"/>
    <m/>
    <x v="1"/>
    <n v="2052"/>
    <b v="0"/>
  </r>
  <r>
    <x v="4"/>
    <s v="0242"/>
    <n v="0"/>
    <n v="0"/>
    <n v="2034"/>
    <n v="2009"/>
    <n v="-118.76"/>
    <n v="0"/>
    <s v="40-R2.5 - Retirement"/>
    <m/>
    <x v="1"/>
    <n v="2052"/>
    <b v="0"/>
  </r>
  <r>
    <x v="4"/>
    <s v="0242"/>
    <n v="0"/>
    <n v="0"/>
    <n v="2034"/>
    <n v="2010"/>
    <n v="-263.5"/>
    <n v="0"/>
    <s v="40-R2.5 - Retirement"/>
    <m/>
    <x v="1"/>
    <n v="2052"/>
    <b v="0"/>
  </r>
  <r>
    <x v="4"/>
    <s v="0242"/>
    <n v="0"/>
    <n v="0"/>
    <n v="2035"/>
    <n v="1981"/>
    <n v="-796.15"/>
    <n v="0"/>
    <s v="40-R2.5 - Retirement"/>
    <m/>
    <x v="1"/>
    <n v="2052"/>
    <b v="0"/>
  </r>
  <r>
    <x v="4"/>
    <s v="0242"/>
    <n v="0"/>
    <n v="0"/>
    <n v="2035"/>
    <n v="1982"/>
    <n v="-5.5"/>
    <n v="0"/>
    <s v="40-R2.5 - Retirement"/>
    <m/>
    <x v="1"/>
    <n v="2052"/>
    <b v="0"/>
  </r>
  <r>
    <x v="4"/>
    <s v="0242"/>
    <n v="0"/>
    <n v="0"/>
    <n v="2035"/>
    <n v="2006"/>
    <n v="-196.03"/>
    <n v="0"/>
    <s v="40-R2.5 - Retirement"/>
    <m/>
    <x v="1"/>
    <n v="2052"/>
    <b v="0"/>
  </r>
  <r>
    <x v="4"/>
    <s v="0242"/>
    <n v="0"/>
    <n v="0"/>
    <n v="2035"/>
    <n v="2009"/>
    <n v="-127.63"/>
    <n v="0"/>
    <s v="40-R2.5 - Retirement"/>
    <m/>
    <x v="1"/>
    <n v="2052"/>
    <b v="0"/>
  </r>
  <r>
    <x v="4"/>
    <s v="0242"/>
    <n v="0"/>
    <n v="0"/>
    <n v="2035"/>
    <n v="2010"/>
    <n v="-283.5"/>
    <n v="0"/>
    <s v="40-R2.5 - Retirement"/>
    <m/>
    <x v="1"/>
    <n v="2052"/>
    <b v="0"/>
  </r>
  <r>
    <x v="4"/>
    <s v="0242"/>
    <n v="0"/>
    <n v="0"/>
    <n v="2036"/>
    <n v="1981"/>
    <n v="-719.48"/>
    <n v="0"/>
    <s v="40-R2.5 - Retirement"/>
    <m/>
    <x v="1"/>
    <n v="2052"/>
    <b v="0"/>
  </r>
  <r>
    <x v="4"/>
    <s v="0242"/>
    <n v="0"/>
    <n v="0"/>
    <n v="2036"/>
    <n v="1982"/>
    <n v="-5.01"/>
    <n v="0"/>
    <s v="40-R2.5 - Retirement"/>
    <m/>
    <x v="1"/>
    <n v="2052"/>
    <b v="0"/>
  </r>
  <r>
    <x v="4"/>
    <s v="0242"/>
    <n v="0"/>
    <n v="0"/>
    <n v="2036"/>
    <n v="2006"/>
    <n v="-209.68"/>
    <n v="0"/>
    <s v="40-R2.5 - Retirement"/>
    <m/>
    <x v="1"/>
    <n v="2052"/>
    <b v="0"/>
  </r>
  <r>
    <x v="4"/>
    <s v="0242"/>
    <n v="0"/>
    <n v="0"/>
    <n v="2036"/>
    <n v="2009"/>
    <n v="-137"/>
    <n v="0"/>
    <s v="40-R2.5 - Retirement"/>
    <m/>
    <x v="1"/>
    <n v="2052"/>
    <b v="0"/>
  </r>
  <r>
    <x v="4"/>
    <s v="0242"/>
    <n v="0"/>
    <n v="0"/>
    <n v="2036"/>
    <n v="2010"/>
    <n v="-304.67"/>
    <n v="0"/>
    <s v="40-R2.5 - Retirement"/>
    <m/>
    <x v="1"/>
    <n v="2052"/>
    <b v="0"/>
  </r>
  <r>
    <x v="4"/>
    <s v="0242"/>
    <n v="0"/>
    <n v="0"/>
    <n v="2037"/>
    <n v="1981"/>
    <n v="-644.66999999999996"/>
    <n v="0"/>
    <s v="40-R2.5 - Retirement"/>
    <m/>
    <x v="1"/>
    <n v="2052"/>
    <b v="0"/>
  </r>
  <r>
    <x v="4"/>
    <s v="0242"/>
    <n v="0"/>
    <n v="0"/>
    <n v="2037"/>
    <n v="1982"/>
    <n v="-4.53"/>
    <n v="0"/>
    <s v="40-R2.5 - Retirement"/>
    <m/>
    <x v="1"/>
    <n v="2052"/>
    <b v="0"/>
  </r>
  <r>
    <x v="4"/>
    <s v="0242"/>
    <n v="0"/>
    <n v="0"/>
    <n v="2037"/>
    <n v="2006"/>
    <n v="-223.97"/>
    <n v="0"/>
    <s v="40-R2.5 - Retirement"/>
    <m/>
    <x v="1"/>
    <n v="2052"/>
    <b v="0"/>
  </r>
  <r>
    <x v="4"/>
    <s v="0242"/>
    <n v="0"/>
    <n v="0"/>
    <n v="2037"/>
    <n v="2009"/>
    <n v="-146.9"/>
    <n v="0"/>
    <s v="40-R2.5 - Retirement"/>
    <m/>
    <x v="1"/>
    <n v="2052"/>
    <b v="0"/>
  </r>
  <r>
    <x v="4"/>
    <s v="0242"/>
    <n v="0"/>
    <n v="0"/>
    <n v="2037"/>
    <n v="2010"/>
    <n v="-327.04000000000002"/>
    <n v="0"/>
    <s v="40-R2.5 - Retirement"/>
    <m/>
    <x v="1"/>
    <n v="2052"/>
    <b v="0"/>
  </r>
  <r>
    <x v="4"/>
    <s v="0242"/>
    <n v="0"/>
    <n v="0"/>
    <n v="2038"/>
    <n v="1981"/>
    <n v="-572.63"/>
    <n v="0"/>
    <s v="40-R2.5 - Retirement"/>
    <m/>
    <x v="1"/>
    <n v="2052"/>
    <b v="0"/>
  </r>
  <r>
    <x v="4"/>
    <s v="0242"/>
    <n v="0"/>
    <n v="0"/>
    <n v="2038"/>
    <n v="1982"/>
    <n v="-4.0599999999999996"/>
    <n v="0"/>
    <s v="40-R2.5 - Retirement"/>
    <m/>
    <x v="1"/>
    <n v="2052"/>
    <b v="0"/>
  </r>
  <r>
    <x v="4"/>
    <s v="0242"/>
    <n v="0"/>
    <n v="0"/>
    <n v="2038"/>
    <n v="2006"/>
    <n v="-238.86"/>
    <n v="0"/>
    <s v="40-R2.5 - Retirement"/>
    <m/>
    <x v="1"/>
    <n v="2052"/>
    <b v="0"/>
  </r>
  <r>
    <x v="4"/>
    <s v="0242"/>
    <n v="0"/>
    <n v="0"/>
    <n v="2038"/>
    <n v="2009"/>
    <n v="-157.32"/>
    <n v="0"/>
    <s v="40-R2.5 - Retirement"/>
    <m/>
    <x v="1"/>
    <n v="2052"/>
    <b v="0"/>
  </r>
  <r>
    <x v="4"/>
    <s v="0242"/>
    <n v="0"/>
    <n v="0"/>
    <n v="2038"/>
    <n v="2010"/>
    <n v="-350.66"/>
    <n v="0"/>
    <s v="40-R2.5 - Retirement"/>
    <m/>
    <x v="1"/>
    <n v="2052"/>
    <b v="0"/>
  </r>
  <r>
    <x v="4"/>
    <s v="0242"/>
    <n v="0"/>
    <n v="0"/>
    <n v="2039"/>
    <n v="1981"/>
    <n v="-504.02"/>
    <n v="0"/>
    <s v="40-R2.5 - Retirement"/>
    <m/>
    <x v="1"/>
    <n v="2052"/>
    <b v="0"/>
  </r>
  <r>
    <x v="4"/>
    <s v="0242"/>
    <n v="0"/>
    <n v="0"/>
    <n v="2039"/>
    <n v="1982"/>
    <n v="-3.6"/>
    <n v="0"/>
    <s v="40-R2.5 - Retirement"/>
    <m/>
    <x v="1"/>
    <n v="2052"/>
    <b v="0"/>
  </r>
  <r>
    <x v="4"/>
    <s v="0242"/>
    <n v="0"/>
    <n v="0"/>
    <n v="2039"/>
    <n v="2006"/>
    <n v="-254.25"/>
    <n v="0"/>
    <s v="40-R2.5 - Retirement"/>
    <m/>
    <x v="1"/>
    <n v="2052"/>
    <b v="0"/>
  </r>
  <r>
    <x v="4"/>
    <s v="0242"/>
    <n v="0"/>
    <n v="0"/>
    <n v="2039"/>
    <n v="2009"/>
    <n v="-168.27"/>
    <n v="0"/>
    <s v="40-R2.5 - Retirement"/>
    <m/>
    <x v="1"/>
    <n v="2052"/>
    <b v="0"/>
  </r>
  <r>
    <x v="4"/>
    <s v="0242"/>
    <n v="0"/>
    <n v="0"/>
    <n v="2039"/>
    <n v="2010"/>
    <n v="-375.53"/>
    <n v="0"/>
    <s v="40-R2.5 - Retirement"/>
    <m/>
    <x v="1"/>
    <n v="2052"/>
    <b v="0"/>
  </r>
  <r>
    <x v="4"/>
    <s v="0242"/>
    <n v="0"/>
    <n v="0"/>
    <n v="2040"/>
    <n v="1981"/>
    <n v="-439.18"/>
    <n v="0"/>
    <s v="40-R2.5 - Retirement"/>
    <m/>
    <x v="1"/>
    <n v="2052"/>
    <b v="0"/>
  </r>
  <r>
    <x v="4"/>
    <s v="0242"/>
    <n v="0"/>
    <n v="0"/>
    <n v="2040"/>
    <n v="1982"/>
    <n v="-3.17"/>
    <n v="0"/>
    <s v="40-R2.5 - Retirement"/>
    <m/>
    <x v="1"/>
    <n v="2052"/>
    <b v="0"/>
  </r>
  <r>
    <x v="4"/>
    <s v="0242"/>
    <n v="0"/>
    <n v="0"/>
    <n v="2040"/>
    <n v="2006"/>
    <n v="-270.02"/>
    <n v="0"/>
    <s v="40-R2.5 - Retirement"/>
    <m/>
    <x v="1"/>
    <n v="2052"/>
    <b v="0"/>
  </r>
  <r>
    <x v="4"/>
    <s v="0242"/>
    <n v="0"/>
    <n v="0"/>
    <n v="2040"/>
    <n v="2009"/>
    <n v="-179.74"/>
    <n v="0"/>
    <s v="40-R2.5 - Retirement"/>
    <m/>
    <x v="1"/>
    <n v="2052"/>
    <b v="0"/>
  </r>
  <r>
    <x v="4"/>
    <s v="0242"/>
    <n v="0"/>
    <n v="0"/>
    <n v="2040"/>
    <n v="2010"/>
    <n v="-401.69"/>
    <n v="0"/>
    <s v="40-R2.5 - Retirement"/>
    <m/>
    <x v="1"/>
    <n v="2052"/>
    <b v="0"/>
  </r>
  <r>
    <x v="4"/>
    <s v="0242"/>
    <n v="0"/>
    <n v="0"/>
    <n v="2041"/>
    <n v="1981"/>
    <n v="-378.44"/>
    <n v="0"/>
    <s v="40-R2.5 - Retirement"/>
    <m/>
    <x v="1"/>
    <n v="2052"/>
    <b v="0"/>
  </r>
  <r>
    <x v="4"/>
    <s v="0242"/>
    <n v="0"/>
    <n v="0"/>
    <n v="2041"/>
    <n v="1982"/>
    <n v="-2.76"/>
    <n v="0"/>
    <s v="40-R2.5 - Retirement"/>
    <m/>
    <x v="1"/>
    <n v="2052"/>
    <b v="0"/>
  </r>
  <r>
    <x v="4"/>
    <s v="0242"/>
    <n v="0"/>
    <n v="0"/>
    <n v="2041"/>
    <n v="2006"/>
    <n v="-286"/>
    <n v="0"/>
    <s v="40-R2.5 - Retirement"/>
    <m/>
    <x v="1"/>
    <n v="2052"/>
    <b v="0"/>
  </r>
  <r>
    <x v="4"/>
    <s v="0242"/>
    <n v="0"/>
    <n v="0"/>
    <n v="2041"/>
    <n v="2009"/>
    <n v="-191.69"/>
    <n v="0"/>
    <s v="40-R2.5 - Retirement"/>
    <m/>
    <x v="1"/>
    <n v="2052"/>
    <b v="0"/>
  </r>
  <r>
    <x v="4"/>
    <s v="0242"/>
    <n v="0"/>
    <n v="0"/>
    <n v="2041"/>
    <n v="2010"/>
    <n v="-429.06"/>
    <n v="0"/>
    <s v="40-R2.5 - Retirement"/>
    <m/>
    <x v="1"/>
    <n v="2052"/>
    <b v="0"/>
  </r>
  <r>
    <x v="4"/>
    <s v="0242"/>
    <n v="0"/>
    <n v="0"/>
    <n v="2042"/>
    <n v="1981"/>
    <n v="-321.99"/>
    <n v="0"/>
    <s v="40-R2.5 - Retirement"/>
    <m/>
    <x v="1"/>
    <n v="2052"/>
    <b v="0"/>
  </r>
  <r>
    <x v="4"/>
    <s v="0242"/>
    <n v="0"/>
    <n v="0"/>
    <n v="2042"/>
    <n v="1982"/>
    <n v="-2.38"/>
    <n v="0"/>
    <s v="40-R2.5 - Retirement"/>
    <m/>
    <x v="1"/>
    <n v="2052"/>
    <b v="0"/>
  </r>
  <r>
    <x v="4"/>
    <s v="0242"/>
    <n v="0"/>
    <n v="0"/>
    <n v="2042"/>
    <n v="2006"/>
    <n v="-301.94"/>
    <n v="0"/>
    <s v="40-R2.5 - Retirement"/>
    <m/>
    <x v="1"/>
    <n v="2052"/>
    <b v="0"/>
  </r>
  <r>
    <x v="4"/>
    <s v="0242"/>
    <n v="0"/>
    <n v="0"/>
    <n v="2042"/>
    <n v="2009"/>
    <n v="-204.04"/>
    <n v="0"/>
    <s v="40-R2.5 - Retirement"/>
    <m/>
    <x v="1"/>
    <n v="2052"/>
    <b v="0"/>
  </r>
  <r>
    <x v="4"/>
    <s v="0242"/>
    <n v="0"/>
    <n v="0"/>
    <n v="2042"/>
    <n v="2010"/>
    <n v="-457.57"/>
    <n v="0"/>
    <s v="40-R2.5 - Retirement"/>
    <m/>
    <x v="1"/>
    <n v="2052"/>
    <b v="0"/>
  </r>
  <r>
    <x v="4"/>
    <s v="0242"/>
    <n v="0"/>
    <n v="0"/>
    <n v="2043"/>
    <n v="1981"/>
    <n v="-270.2"/>
    <n v="0"/>
    <s v="40-R2.5 - Retirement"/>
    <m/>
    <x v="1"/>
    <n v="2052"/>
    <b v="0"/>
  </r>
  <r>
    <x v="4"/>
    <s v="0242"/>
    <n v="0"/>
    <n v="0"/>
    <n v="2043"/>
    <n v="1982"/>
    <n v="-2.0299999999999998"/>
    <n v="0"/>
    <s v="40-R2.5 - Retirement"/>
    <m/>
    <x v="1"/>
    <n v="2052"/>
    <b v="0"/>
  </r>
  <r>
    <x v="4"/>
    <s v="0242"/>
    <n v="0"/>
    <n v="0"/>
    <n v="2043"/>
    <n v="2006"/>
    <n v="-317.57"/>
    <n v="0"/>
    <s v="40-R2.5 - Retirement"/>
    <m/>
    <x v="1"/>
    <n v="2052"/>
    <b v="0"/>
  </r>
  <r>
    <x v="4"/>
    <s v="0242"/>
    <n v="0"/>
    <n v="0"/>
    <n v="2043"/>
    <n v="2009"/>
    <n v="-216.7"/>
    <n v="0"/>
    <s v="40-R2.5 - Retirement"/>
    <m/>
    <x v="1"/>
    <n v="2052"/>
    <b v="0"/>
  </r>
  <r>
    <x v="4"/>
    <s v="0242"/>
    <n v="0"/>
    <n v="0"/>
    <n v="2043"/>
    <n v="2010"/>
    <n v="-487.05"/>
    <n v="0"/>
    <s v="40-R2.5 - Retirement"/>
    <m/>
    <x v="1"/>
    <n v="2052"/>
    <b v="0"/>
  </r>
  <r>
    <x v="4"/>
    <s v="0242"/>
    <n v="0"/>
    <n v="0"/>
    <n v="2044"/>
    <n v="1981"/>
    <n v="-223.39"/>
    <n v="0"/>
    <s v="40-R2.5 - Retirement"/>
    <m/>
    <x v="1"/>
    <n v="2052"/>
    <b v="0"/>
  </r>
  <r>
    <x v="4"/>
    <s v="0242"/>
    <n v="0"/>
    <n v="0"/>
    <n v="2044"/>
    <n v="1982"/>
    <n v="-1.7"/>
    <n v="0"/>
    <s v="40-R2.5 - Retirement"/>
    <m/>
    <x v="1"/>
    <n v="2052"/>
    <b v="0"/>
  </r>
  <r>
    <x v="4"/>
    <s v="0242"/>
    <n v="0"/>
    <n v="0"/>
    <n v="2044"/>
    <n v="2006"/>
    <n v="-332.5"/>
    <n v="0"/>
    <s v="40-R2.5 - Retirement"/>
    <m/>
    <x v="1"/>
    <n v="2052"/>
    <b v="0"/>
  </r>
  <r>
    <x v="4"/>
    <s v="0242"/>
    <n v="0"/>
    <n v="0"/>
    <n v="2044"/>
    <n v="2009"/>
    <n v="-229.52"/>
    <n v="0"/>
    <s v="40-R2.5 - Retirement"/>
    <m/>
    <x v="1"/>
    <n v="2052"/>
    <b v="0"/>
  </r>
  <r>
    <x v="4"/>
    <s v="0242"/>
    <n v="0"/>
    <n v="0"/>
    <n v="2044"/>
    <n v="2010"/>
    <n v="-517.27"/>
    <n v="0"/>
    <s v="40-R2.5 - Retirement"/>
    <m/>
    <x v="1"/>
    <n v="2052"/>
    <b v="0"/>
  </r>
  <r>
    <x v="4"/>
    <s v="0242"/>
    <n v="0"/>
    <n v="0"/>
    <n v="2045"/>
    <n v="1981"/>
    <n v="-182.01"/>
    <n v="0"/>
    <s v="40-R2.5 - Retirement"/>
    <m/>
    <x v="1"/>
    <n v="2052"/>
    <b v="0"/>
  </r>
  <r>
    <x v="4"/>
    <s v="0242"/>
    <n v="0"/>
    <n v="0"/>
    <n v="2045"/>
    <n v="1982"/>
    <n v="-1.4"/>
    <n v="0"/>
    <s v="40-R2.5 - Retirement"/>
    <m/>
    <x v="1"/>
    <n v="2052"/>
    <b v="0"/>
  </r>
  <r>
    <x v="4"/>
    <s v="0242"/>
    <n v="0"/>
    <n v="0"/>
    <n v="2045"/>
    <n v="2006"/>
    <n v="-346.37"/>
    <n v="0"/>
    <s v="40-R2.5 - Retirement"/>
    <m/>
    <x v="1"/>
    <n v="2052"/>
    <b v="0"/>
  </r>
  <r>
    <x v="4"/>
    <s v="0242"/>
    <n v="0"/>
    <n v="0"/>
    <n v="2045"/>
    <n v="2009"/>
    <n v="-242.31"/>
    <n v="0"/>
    <s v="40-R2.5 - Retirement"/>
    <m/>
    <x v="1"/>
    <n v="2052"/>
    <b v="0"/>
  </r>
  <r>
    <x v="4"/>
    <s v="0242"/>
    <n v="0"/>
    <n v="0"/>
    <n v="2045"/>
    <n v="2010"/>
    <n v="-547.88"/>
    <n v="0"/>
    <s v="40-R2.5 - Retirement"/>
    <m/>
    <x v="1"/>
    <n v="2052"/>
    <b v="0"/>
  </r>
  <r>
    <x v="4"/>
    <s v="0242"/>
    <n v="0"/>
    <n v="0"/>
    <n v="2046"/>
    <n v="1981"/>
    <n v="-146.29"/>
    <n v="0"/>
    <s v="40-R2.5 - Retirement"/>
    <m/>
    <x v="1"/>
    <n v="2052"/>
    <b v="0"/>
  </r>
  <r>
    <x v="4"/>
    <s v="0242"/>
    <n v="0"/>
    <n v="0"/>
    <n v="2046"/>
    <n v="1982"/>
    <n v="-1.1499999999999999"/>
    <n v="0"/>
    <s v="40-R2.5 - Retirement"/>
    <m/>
    <x v="1"/>
    <n v="2052"/>
    <b v="0"/>
  </r>
  <r>
    <x v="4"/>
    <s v="0242"/>
    <n v="0"/>
    <n v="0"/>
    <n v="2046"/>
    <n v="2006"/>
    <n v="-358.69"/>
    <n v="0"/>
    <s v="40-R2.5 - Retirement"/>
    <m/>
    <x v="1"/>
    <n v="2052"/>
    <b v="0"/>
  </r>
  <r>
    <x v="4"/>
    <s v="0242"/>
    <n v="0"/>
    <n v="0"/>
    <n v="2046"/>
    <n v="2009"/>
    <n v="-254.85"/>
    <n v="0"/>
    <s v="40-R2.5 - Retirement"/>
    <m/>
    <x v="1"/>
    <n v="2052"/>
    <b v="0"/>
  </r>
  <r>
    <x v="4"/>
    <s v="0242"/>
    <n v="0"/>
    <n v="0"/>
    <n v="2046"/>
    <n v="2010"/>
    <n v="-578.42999999999995"/>
    <n v="0"/>
    <s v="40-R2.5 - Retirement"/>
    <m/>
    <x v="1"/>
    <n v="2052"/>
    <b v="0"/>
  </r>
  <r>
    <x v="4"/>
    <s v="0242"/>
    <n v="0"/>
    <n v="0"/>
    <n v="2047"/>
    <n v="1981"/>
    <n v="-116.37"/>
    <n v="0"/>
    <s v="40-R2.5 - Retirement"/>
    <m/>
    <x v="1"/>
    <n v="2052"/>
    <b v="0"/>
  </r>
  <r>
    <x v="4"/>
    <s v="0242"/>
    <n v="0"/>
    <n v="0"/>
    <n v="2047"/>
    <n v="1982"/>
    <n v="-0.92"/>
    <n v="0"/>
    <s v="40-R2.5 - Retirement"/>
    <m/>
    <x v="1"/>
    <n v="2052"/>
    <b v="0"/>
  </r>
  <r>
    <x v="4"/>
    <s v="0242"/>
    <n v="0"/>
    <n v="0"/>
    <n v="2047"/>
    <n v="2006"/>
    <n v="-369.05"/>
    <n v="0"/>
    <s v="40-R2.5 - Retirement"/>
    <m/>
    <x v="1"/>
    <n v="2052"/>
    <b v="0"/>
  </r>
  <r>
    <x v="4"/>
    <s v="0242"/>
    <n v="0"/>
    <n v="0"/>
    <n v="2047"/>
    <n v="2009"/>
    <n v="-266.83999999999997"/>
    <n v="0"/>
    <s v="40-R2.5 - Retirement"/>
    <m/>
    <x v="1"/>
    <n v="2052"/>
    <b v="0"/>
  </r>
  <r>
    <x v="4"/>
    <s v="0242"/>
    <n v="0"/>
    <n v="0"/>
    <n v="2047"/>
    <n v="2010"/>
    <n v="-608.35"/>
    <n v="0"/>
    <s v="40-R2.5 - Retirement"/>
    <m/>
    <x v="1"/>
    <n v="2052"/>
    <b v="0"/>
  </r>
  <r>
    <x v="4"/>
    <s v="0242"/>
    <n v="0"/>
    <n v="0"/>
    <n v="2048"/>
    <n v="1981"/>
    <n v="-91.83"/>
    <n v="0"/>
    <s v="40-R2.5 - Retirement"/>
    <m/>
    <x v="1"/>
    <n v="2052"/>
    <b v="0"/>
  </r>
  <r>
    <x v="4"/>
    <s v="0242"/>
    <n v="0"/>
    <n v="0"/>
    <n v="2048"/>
    <n v="1982"/>
    <n v="-0.73"/>
    <n v="0"/>
    <s v="40-R2.5 - Retirement"/>
    <m/>
    <x v="1"/>
    <n v="2052"/>
    <b v="0"/>
  </r>
  <r>
    <x v="4"/>
    <s v="0242"/>
    <n v="0"/>
    <n v="0"/>
    <n v="2048"/>
    <n v="2006"/>
    <n v="-376.95"/>
    <n v="0"/>
    <s v="40-R2.5 - Retirement"/>
    <m/>
    <x v="1"/>
    <n v="2052"/>
    <b v="0"/>
  </r>
  <r>
    <x v="4"/>
    <s v="0242"/>
    <n v="0"/>
    <n v="0"/>
    <n v="2048"/>
    <n v="2009"/>
    <n v="-277.95999999999998"/>
    <n v="0"/>
    <s v="40-R2.5 - Retirement"/>
    <m/>
    <x v="1"/>
    <n v="2052"/>
    <b v="0"/>
  </r>
  <r>
    <x v="4"/>
    <s v="0242"/>
    <n v="0"/>
    <n v="0"/>
    <n v="2048"/>
    <n v="2010"/>
    <n v="-636.96"/>
    <n v="0"/>
    <s v="40-R2.5 - Retirement"/>
    <m/>
    <x v="1"/>
    <n v="2052"/>
    <b v="0"/>
  </r>
  <r>
    <x v="4"/>
    <s v="0242"/>
    <n v="0"/>
    <n v="0"/>
    <n v="2049"/>
    <n v="1981"/>
    <n v="-71.430000000000007"/>
    <n v="0"/>
    <s v="40-R2.5 - Retirement"/>
    <m/>
    <x v="1"/>
    <n v="2052"/>
    <b v="0"/>
  </r>
  <r>
    <x v="4"/>
    <s v="0242"/>
    <n v="0"/>
    <n v="0"/>
    <n v="2049"/>
    <n v="1982"/>
    <n v="-0.57999999999999996"/>
    <n v="0"/>
    <s v="40-R2.5 - Retirement"/>
    <m/>
    <x v="1"/>
    <n v="2052"/>
    <b v="0"/>
  </r>
  <r>
    <x v="4"/>
    <s v="0242"/>
    <n v="0"/>
    <n v="0"/>
    <n v="2049"/>
    <n v="2006"/>
    <n v="-382.01"/>
    <n v="0"/>
    <s v="40-R2.5 - Retirement"/>
    <m/>
    <x v="1"/>
    <n v="2052"/>
    <b v="0"/>
  </r>
  <r>
    <x v="4"/>
    <s v="0242"/>
    <n v="0"/>
    <n v="0"/>
    <n v="2049"/>
    <n v="2009"/>
    <n v="-287.85000000000002"/>
    <n v="0"/>
    <s v="40-R2.5 - Retirement"/>
    <m/>
    <x v="1"/>
    <n v="2052"/>
    <b v="0"/>
  </r>
  <r>
    <x v="4"/>
    <s v="0242"/>
    <n v="0"/>
    <n v="0"/>
    <n v="2049"/>
    <n v="2010"/>
    <n v="-663.52"/>
    <n v="0"/>
    <s v="40-R2.5 - Retirement"/>
    <m/>
    <x v="1"/>
    <n v="2052"/>
    <b v="0"/>
  </r>
  <r>
    <x v="4"/>
    <s v="0242"/>
    <n v="0"/>
    <n v="0"/>
    <n v="2050"/>
    <n v="1981"/>
    <n v="-53.19"/>
    <n v="0"/>
    <s v="40-R2.5 - Retirement"/>
    <m/>
    <x v="1"/>
    <n v="2052"/>
    <b v="0"/>
  </r>
  <r>
    <x v="4"/>
    <s v="0242"/>
    <n v="0"/>
    <n v="0"/>
    <n v="2050"/>
    <n v="1982"/>
    <n v="-0.45"/>
    <n v="0"/>
    <s v="40-R2.5 - Retirement"/>
    <m/>
    <x v="1"/>
    <n v="2052"/>
    <b v="0"/>
  </r>
  <r>
    <x v="4"/>
    <s v="0242"/>
    <n v="0"/>
    <n v="0"/>
    <n v="2050"/>
    <n v="2006"/>
    <n v="-383.82"/>
    <n v="0"/>
    <s v="40-R2.5 - Retirement"/>
    <m/>
    <x v="1"/>
    <n v="2052"/>
    <b v="0"/>
  </r>
  <r>
    <x v="4"/>
    <s v="0242"/>
    <n v="0"/>
    <n v="0"/>
    <n v="2050"/>
    <n v="2009"/>
    <n v="-296.17"/>
    <n v="0"/>
    <s v="40-R2.5 - Retirement"/>
    <m/>
    <x v="1"/>
    <n v="2052"/>
    <b v="0"/>
  </r>
  <r>
    <x v="4"/>
    <s v="0242"/>
    <n v="0"/>
    <n v="0"/>
    <n v="2050"/>
    <n v="2010"/>
    <n v="-687.14"/>
    <n v="0"/>
    <s v="40-R2.5 - Retirement"/>
    <m/>
    <x v="1"/>
    <n v="2052"/>
    <b v="0"/>
  </r>
  <r>
    <x v="4"/>
    <s v="0242"/>
    <n v="0"/>
    <n v="0"/>
    <n v="2051"/>
    <n v="1981"/>
    <n v="-36.840000000000003"/>
    <n v="0"/>
    <s v="40-R2.5 - Retirement"/>
    <m/>
    <x v="1"/>
    <n v="2052"/>
    <b v="0"/>
  </r>
  <r>
    <x v="4"/>
    <s v="0242"/>
    <n v="0"/>
    <n v="0"/>
    <n v="2051"/>
    <n v="1982"/>
    <n v="-0.33"/>
    <n v="0"/>
    <s v="40-R2.5 - Retirement"/>
    <m/>
    <x v="1"/>
    <n v="2052"/>
    <b v="0"/>
  </r>
  <r>
    <x v="4"/>
    <s v="0242"/>
    <n v="0"/>
    <n v="0"/>
    <n v="2051"/>
    <n v="2006"/>
    <n v="-382.2"/>
    <n v="0"/>
    <s v="40-R2.5 - Retirement"/>
    <m/>
    <x v="1"/>
    <n v="2052"/>
    <b v="0"/>
  </r>
  <r>
    <x v="4"/>
    <s v="0242"/>
    <n v="0"/>
    <n v="0"/>
    <n v="2051"/>
    <n v="2009"/>
    <n v="-302.5"/>
    <n v="0"/>
    <s v="40-R2.5 - Retirement"/>
    <m/>
    <x v="1"/>
    <n v="2052"/>
    <b v="0"/>
  </r>
  <r>
    <x v="4"/>
    <s v="0242"/>
    <n v="0"/>
    <n v="0"/>
    <n v="2051"/>
    <n v="2010"/>
    <n v="-706.98"/>
    <n v="0"/>
    <s v="40-R2.5 - Retirement"/>
    <m/>
    <x v="1"/>
    <n v="2052"/>
    <b v="0"/>
  </r>
  <r>
    <x v="4"/>
    <s v="0242"/>
    <n v="0"/>
    <n v="0"/>
    <n v="2052"/>
    <n v="1981"/>
    <n v="-38.97"/>
    <n v="0"/>
    <s v="40-R2.5 - Retirement"/>
    <m/>
    <x v="1"/>
    <n v="2052"/>
    <b v="1"/>
  </r>
  <r>
    <x v="4"/>
    <s v="0242"/>
    <n v="0"/>
    <n v="0"/>
    <n v="2052"/>
    <n v="1982"/>
    <n v="-0.48"/>
    <n v="0"/>
    <s v="40-R2.5 - Retirement"/>
    <m/>
    <x v="1"/>
    <n v="2052"/>
    <b v="1"/>
  </r>
  <r>
    <x v="4"/>
    <s v="0242"/>
    <n v="0"/>
    <n v="0"/>
    <n v="2052"/>
    <n v="2006"/>
    <n v="-4263.7700000000004"/>
    <n v="0"/>
    <s v="40-R2.5 - Retirement"/>
    <m/>
    <x v="1"/>
    <n v="2052"/>
    <b v="1"/>
  </r>
  <r>
    <x v="4"/>
    <s v="0242"/>
    <n v="0"/>
    <n v="0"/>
    <n v="2052"/>
    <n v="2009"/>
    <n v="-4343"/>
    <n v="0"/>
    <s v="40-R2.5 - Retirement"/>
    <m/>
    <x v="1"/>
    <n v="2052"/>
    <b v="1"/>
  </r>
  <r>
    <x v="4"/>
    <s v="0242"/>
    <n v="0"/>
    <n v="0"/>
    <n v="2052"/>
    <n v="2010"/>
    <n v="-11089.29"/>
    <n v="0"/>
    <s v="40-R2.5 - Retirement"/>
    <m/>
    <x v="1"/>
    <n v="2052"/>
    <b v="1"/>
  </r>
  <r>
    <x v="4"/>
    <s v="0311"/>
    <n v="0"/>
    <n v="0"/>
    <n v="2011"/>
    <n v="1990"/>
    <n v="-16846.310000000001"/>
    <n v="0"/>
    <s v="40-R2.5 - Retirement"/>
    <m/>
    <x v="2"/>
    <n v="2060"/>
    <b v="0"/>
  </r>
  <r>
    <x v="4"/>
    <s v="0311"/>
    <n v="0"/>
    <n v="0"/>
    <n v="2011"/>
    <n v="1991"/>
    <n v="-1160.29"/>
    <n v="0"/>
    <s v="40-R2.5 - Retirement"/>
    <m/>
    <x v="2"/>
    <n v="2060"/>
    <b v="0"/>
  </r>
  <r>
    <x v="4"/>
    <s v="0311"/>
    <n v="0"/>
    <n v="0"/>
    <n v="2011"/>
    <n v="1992"/>
    <n v="-99.27"/>
    <n v="0"/>
    <s v="40-R2.5 - Retirement"/>
    <m/>
    <x v="2"/>
    <n v="2060"/>
    <b v="0"/>
  </r>
  <r>
    <x v="4"/>
    <s v="0311"/>
    <n v="0"/>
    <n v="0"/>
    <n v="2011"/>
    <n v="1993"/>
    <n v="-35.86"/>
    <n v="0"/>
    <s v="40-R2.5 - Retirement"/>
    <m/>
    <x v="2"/>
    <n v="2060"/>
    <b v="0"/>
  </r>
  <r>
    <x v="4"/>
    <s v="0311"/>
    <n v="0"/>
    <n v="0"/>
    <n v="2011"/>
    <n v="1994"/>
    <n v="-368.81"/>
    <n v="0"/>
    <s v="40-R2.5 - Retirement"/>
    <m/>
    <x v="2"/>
    <n v="2060"/>
    <b v="0"/>
  </r>
  <r>
    <x v="4"/>
    <s v="0311"/>
    <n v="0"/>
    <n v="0"/>
    <n v="2011"/>
    <n v="1995"/>
    <n v="-243.17"/>
    <n v="0"/>
    <s v="40-R2.5 - Retirement"/>
    <m/>
    <x v="2"/>
    <n v="2060"/>
    <b v="0"/>
  </r>
  <r>
    <x v="4"/>
    <s v="0311"/>
    <n v="0"/>
    <n v="0"/>
    <n v="2011"/>
    <n v="1996"/>
    <n v="-676.43"/>
    <n v="0"/>
    <s v="40-R2.5 - Retirement"/>
    <m/>
    <x v="2"/>
    <n v="2060"/>
    <b v="0"/>
  </r>
  <r>
    <x v="4"/>
    <s v="0311"/>
    <n v="0"/>
    <n v="0"/>
    <n v="2011"/>
    <n v="1997"/>
    <n v="-652.17999999999995"/>
    <n v="0"/>
    <s v="40-R2.5 - Retirement"/>
    <m/>
    <x v="2"/>
    <n v="2060"/>
    <b v="0"/>
  </r>
  <r>
    <x v="4"/>
    <s v="0311"/>
    <n v="0"/>
    <n v="0"/>
    <n v="2011"/>
    <n v="1998"/>
    <n v="-147.01"/>
    <n v="0"/>
    <s v="40-R2.5 - Retirement"/>
    <m/>
    <x v="2"/>
    <n v="2060"/>
    <b v="0"/>
  </r>
  <r>
    <x v="4"/>
    <s v="0311"/>
    <n v="0"/>
    <n v="0"/>
    <n v="2011"/>
    <n v="1999"/>
    <n v="-58.42"/>
    <n v="0"/>
    <s v="40-R2.5 - Retirement"/>
    <m/>
    <x v="2"/>
    <n v="2060"/>
    <b v="0"/>
  </r>
  <r>
    <x v="4"/>
    <s v="0311"/>
    <n v="0"/>
    <n v="0"/>
    <n v="2011"/>
    <n v="2000"/>
    <n v="-132.08000000000001"/>
    <n v="0"/>
    <s v="40-R2.5 - Retirement"/>
    <m/>
    <x v="2"/>
    <n v="2060"/>
    <b v="0"/>
  </r>
  <r>
    <x v="4"/>
    <s v="0311"/>
    <n v="0"/>
    <n v="0"/>
    <n v="2011"/>
    <n v="2002"/>
    <n v="-80.98"/>
    <n v="0"/>
    <s v="40-R2.5 - Retirement"/>
    <m/>
    <x v="2"/>
    <n v="2060"/>
    <b v="0"/>
  </r>
  <r>
    <x v="4"/>
    <s v="0311"/>
    <n v="0"/>
    <n v="0"/>
    <n v="2011"/>
    <n v="2003"/>
    <n v="-297.61"/>
    <n v="0"/>
    <s v="40-R2.5 - Retirement"/>
    <m/>
    <x v="2"/>
    <n v="2060"/>
    <b v="0"/>
  </r>
  <r>
    <x v="4"/>
    <s v="0311"/>
    <n v="0"/>
    <n v="0"/>
    <n v="2011"/>
    <n v="2004"/>
    <n v="-136.62"/>
    <n v="0"/>
    <s v="40-R2.5 - Retirement"/>
    <m/>
    <x v="2"/>
    <n v="2060"/>
    <b v="0"/>
  </r>
  <r>
    <x v="4"/>
    <s v="0311"/>
    <n v="0"/>
    <n v="0"/>
    <n v="2011"/>
    <n v="2005"/>
    <n v="-250.69"/>
    <n v="0"/>
    <s v="40-R2.5 - Retirement"/>
    <m/>
    <x v="2"/>
    <n v="2060"/>
    <b v="0"/>
  </r>
  <r>
    <x v="4"/>
    <s v="0311"/>
    <n v="0"/>
    <n v="0"/>
    <n v="2011"/>
    <n v="2007"/>
    <n v="-385.01"/>
    <n v="0"/>
    <s v="40-R2.5 - Retirement"/>
    <m/>
    <x v="2"/>
    <n v="2060"/>
    <b v="0"/>
  </r>
  <r>
    <x v="4"/>
    <s v="0311"/>
    <n v="0"/>
    <n v="0"/>
    <n v="2011"/>
    <n v="2008"/>
    <n v="-198.33"/>
    <n v="0"/>
    <s v="40-R2.5 - Retirement"/>
    <m/>
    <x v="2"/>
    <n v="2060"/>
    <b v="0"/>
  </r>
  <r>
    <x v="4"/>
    <s v="0311"/>
    <n v="0"/>
    <n v="0"/>
    <n v="2011"/>
    <n v="2009"/>
    <n v="-12.99"/>
    <n v="0"/>
    <s v="40-R2.5 - Retirement"/>
    <m/>
    <x v="2"/>
    <n v="2060"/>
    <b v="0"/>
  </r>
  <r>
    <x v="4"/>
    <s v="0311"/>
    <n v="0"/>
    <n v="0"/>
    <n v="2011"/>
    <n v="2010"/>
    <n v="-247.58"/>
    <n v="0"/>
    <s v="40-R2.5 - Retirement"/>
    <m/>
    <x v="2"/>
    <n v="2060"/>
    <b v="0"/>
  </r>
  <r>
    <x v="4"/>
    <s v="0311"/>
    <n v="0"/>
    <n v="0"/>
    <n v="2012"/>
    <n v="1990"/>
    <n v="-18197.759999999998"/>
    <n v="0"/>
    <s v="40-R2.5 - Retirement"/>
    <m/>
    <x v="2"/>
    <n v="2060"/>
    <b v="0"/>
  </r>
  <r>
    <x v="4"/>
    <s v="0311"/>
    <n v="0"/>
    <n v="0"/>
    <n v="2012"/>
    <n v="1991"/>
    <n v="-1255.1300000000001"/>
    <n v="0"/>
    <s v="40-R2.5 - Retirement"/>
    <m/>
    <x v="2"/>
    <n v="2060"/>
    <b v="0"/>
  </r>
  <r>
    <x v="4"/>
    <s v="0311"/>
    <n v="0"/>
    <n v="0"/>
    <n v="2012"/>
    <n v="1992"/>
    <n v="-107.55"/>
    <n v="0"/>
    <s v="40-R2.5 - Retirement"/>
    <m/>
    <x v="2"/>
    <n v="2060"/>
    <b v="0"/>
  </r>
  <r>
    <x v="4"/>
    <s v="0311"/>
    <n v="0"/>
    <n v="0"/>
    <n v="2012"/>
    <n v="1993"/>
    <n v="-38.909999999999997"/>
    <n v="0"/>
    <s v="40-R2.5 - Retirement"/>
    <m/>
    <x v="2"/>
    <n v="2060"/>
    <b v="0"/>
  </r>
  <r>
    <x v="4"/>
    <s v="0311"/>
    <n v="0"/>
    <n v="0"/>
    <n v="2012"/>
    <n v="1994"/>
    <n v="-400.8"/>
    <n v="0"/>
    <s v="40-R2.5 - Retirement"/>
    <m/>
    <x v="2"/>
    <n v="2060"/>
    <b v="0"/>
  </r>
  <r>
    <x v="4"/>
    <s v="0311"/>
    <n v="0"/>
    <n v="0"/>
    <n v="2012"/>
    <n v="1995"/>
    <n v="-264.67"/>
    <n v="0"/>
    <s v="40-R2.5 - Retirement"/>
    <m/>
    <x v="2"/>
    <n v="2060"/>
    <b v="0"/>
  </r>
  <r>
    <x v="4"/>
    <s v="0311"/>
    <n v="0"/>
    <n v="0"/>
    <n v="2012"/>
    <n v="1996"/>
    <n v="-737.38"/>
    <n v="0"/>
    <s v="40-R2.5 - Retirement"/>
    <m/>
    <x v="2"/>
    <n v="2060"/>
    <b v="0"/>
  </r>
  <r>
    <x v="4"/>
    <s v="0311"/>
    <n v="0"/>
    <n v="0"/>
    <n v="2012"/>
    <n v="1997"/>
    <n v="-712.01"/>
    <n v="0"/>
    <s v="40-R2.5 - Retirement"/>
    <m/>
    <x v="2"/>
    <n v="2060"/>
    <b v="0"/>
  </r>
  <r>
    <x v="4"/>
    <s v="0311"/>
    <n v="0"/>
    <n v="0"/>
    <n v="2012"/>
    <n v="1998"/>
    <n v="-160.74"/>
    <n v="0"/>
    <s v="40-R2.5 - Retirement"/>
    <m/>
    <x v="2"/>
    <n v="2060"/>
    <b v="0"/>
  </r>
  <r>
    <x v="4"/>
    <s v="0311"/>
    <n v="0"/>
    <n v="0"/>
    <n v="2012"/>
    <n v="1999"/>
    <n v="-63.96"/>
    <n v="0"/>
    <s v="40-R2.5 - Retirement"/>
    <m/>
    <x v="2"/>
    <n v="2060"/>
    <b v="0"/>
  </r>
  <r>
    <x v="4"/>
    <s v="0311"/>
    <n v="0"/>
    <n v="0"/>
    <n v="2012"/>
    <n v="2000"/>
    <n v="-144.83000000000001"/>
    <n v="0"/>
    <s v="40-R2.5 - Retirement"/>
    <m/>
    <x v="2"/>
    <n v="2060"/>
    <b v="0"/>
  </r>
  <r>
    <x v="4"/>
    <s v="0311"/>
    <n v="0"/>
    <n v="0"/>
    <n v="2012"/>
    <n v="2002"/>
    <n v="-89.03"/>
    <n v="0"/>
    <s v="40-R2.5 - Retirement"/>
    <m/>
    <x v="2"/>
    <n v="2060"/>
    <b v="0"/>
  </r>
  <r>
    <x v="4"/>
    <s v="0311"/>
    <n v="0"/>
    <n v="0"/>
    <n v="2012"/>
    <n v="2003"/>
    <n v="-327.56"/>
    <n v="0"/>
    <s v="40-R2.5 - Retirement"/>
    <m/>
    <x v="2"/>
    <n v="2060"/>
    <b v="0"/>
  </r>
  <r>
    <x v="4"/>
    <s v="0311"/>
    <n v="0"/>
    <n v="0"/>
    <n v="2012"/>
    <n v="2004"/>
    <n v="-150.54"/>
    <n v="0"/>
    <s v="40-R2.5 - Retirement"/>
    <m/>
    <x v="2"/>
    <n v="2060"/>
    <b v="0"/>
  </r>
  <r>
    <x v="4"/>
    <s v="0311"/>
    <n v="0"/>
    <n v="0"/>
    <n v="2012"/>
    <n v="2005"/>
    <n v="-276.51"/>
    <n v="0"/>
    <s v="40-R2.5 - Retirement"/>
    <m/>
    <x v="2"/>
    <n v="2060"/>
    <b v="0"/>
  </r>
  <r>
    <x v="4"/>
    <s v="0311"/>
    <n v="0"/>
    <n v="0"/>
    <n v="2012"/>
    <n v="2007"/>
    <n v="-425.45"/>
    <n v="0"/>
    <s v="40-R2.5 - Retirement"/>
    <m/>
    <x v="2"/>
    <n v="2060"/>
    <b v="0"/>
  </r>
  <r>
    <x v="4"/>
    <s v="0311"/>
    <n v="0"/>
    <n v="0"/>
    <n v="2012"/>
    <n v="2008"/>
    <n v="-219.36"/>
    <n v="0"/>
    <s v="40-R2.5 - Retirement"/>
    <m/>
    <x v="2"/>
    <n v="2060"/>
    <b v="0"/>
  </r>
  <r>
    <x v="4"/>
    <s v="0311"/>
    <n v="0"/>
    <n v="0"/>
    <n v="2012"/>
    <n v="2009"/>
    <n v="-14.38"/>
    <n v="0"/>
    <s v="40-R2.5 - Retirement"/>
    <m/>
    <x v="2"/>
    <n v="2060"/>
    <b v="0"/>
  </r>
  <r>
    <x v="4"/>
    <s v="0311"/>
    <n v="0"/>
    <n v="0"/>
    <n v="2012"/>
    <n v="2010"/>
    <n v="-274.23"/>
    <n v="0"/>
    <s v="40-R2.5 - Retirement"/>
    <m/>
    <x v="2"/>
    <n v="2060"/>
    <b v="0"/>
  </r>
  <r>
    <x v="4"/>
    <s v="0311"/>
    <n v="0"/>
    <n v="0"/>
    <n v="2013"/>
    <n v="1990"/>
    <n v="-19629.61"/>
    <n v="0"/>
    <s v="40-R2.5 - Retirement"/>
    <m/>
    <x v="2"/>
    <n v="2060"/>
    <b v="0"/>
  </r>
  <r>
    <x v="4"/>
    <s v="0311"/>
    <n v="0"/>
    <n v="0"/>
    <n v="2013"/>
    <n v="1991"/>
    <n v="-1355.81"/>
    <n v="0"/>
    <s v="40-R2.5 - Retirement"/>
    <m/>
    <x v="2"/>
    <n v="2060"/>
    <b v="0"/>
  </r>
  <r>
    <x v="4"/>
    <s v="0311"/>
    <n v="0"/>
    <n v="0"/>
    <n v="2013"/>
    <n v="1992"/>
    <n v="-116.34"/>
    <n v="0"/>
    <s v="40-R2.5 - Retirement"/>
    <m/>
    <x v="2"/>
    <n v="2060"/>
    <b v="0"/>
  </r>
  <r>
    <x v="4"/>
    <s v="0311"/>
    <n v="0"/>
    <n v="0"/>
    <n v="2013"/>
    <n v="1993"/>
    <n v="-42.15"/>
    <n v="0"/>
    <s v="40-R2.5 - Retirement"/>
    <m/>
    <x v="2"/>
    <n v="2060"/>
    <b v="0"/>
  </r>
  <r>
    <x v="4"/>
    <s v="0311"/>
    <n v="0"/>
    <n v="0"/>
    <n v="2013"/>
    <n v="1994"/>
    <n v="-434.87"/>
    <n v="0"/>
    <s v="40-R2.5 - Retirement"/>
    <m/>
    <x v="2"/>
    <n v="2060"/>
    <b v="0"/>
  </r>
  <r>
    <x v="4"/>
    <s v="0311"/>
    <n v="0"/>
    <n v="0"/>
    <n v="2013"/>
    <n v="1995"/>
    <n v="-287.63"/>
    <n v="0"/>
    <s v="40-R2.5 - Retirement"/>
    <m/>
    <x v="2"/>
    <n v="2060"/>
    <b v="0"/>
  </r>
  <r>
    <x v="4"/>
    <s v="0311"/>
    <n v="0"/>
    <n v="0"/>
    <n v="2013"/>
    <n v="1996"/>
    <n v="-802.56"/>
    <n v="0"/>
    <s v="40-R2.5 - Retirement"/>
    <m/>
    <x v="2"/>
    <n v="2060"/>
    <b v="0"/>
  </r>
  <r>
    <x v="4"/>
    <s v="0311"/>
    <n v="0"/>
    <n v="0"/>
    <n v="2013"/>
    <n v="1997"/>
    <n v="-776.16"/>
    <n v="0"/>
    <s v="40-R2.5 - Retirement"/>
    <m/>
    <x v="2"/>
    <n v="2060"/>
    <b v="0"/>
  </r>
  <r>
    <x v="4"/>
    <s v="0311"/>
    <n v="0"/>
    <n v="0"/>
    <n v="2013"/>
    <n v="1998"/>
    <n v="-175.48"/>
    <n v="0"/>
    <s v="40-R2.5 - Retirement"/>
    <m/>
    <x v="2"/>
    <n v="2060"/>
    <b v="0"/>
  </r>
  <r>
    <x v="4"/>
    <s v="0311"/>
    <n v="0"/>
    <n v="0"/>
    <n v="2013"/>
    <n v="1999"/>
    <n v="-69.94"/>
    <n v="0"/>
    <s v="40-R2.5 - Retirement"/>
    <m/>
    <x v="2"/>
    <n v="2060"/>
    <b v="0"/>
  </r>
  <r>
    <x v="4"/>
    <s v="0311"/>
    <n v="0"/>
    <n v="0"/>
    <n v="2013"/>
    <n v="2000"/>
    <n v="-158.59"/>
    <n v="0"/>
    <s v="40-R2.5 - Retirement"/>
    <m/>
    <x v="2"/>
    <n v="2060"/>
    <b v="0"/>
  </r>
  <r>
    <x v="4"/>
    <s v="0311"/>
    <n v="0"/>
    <n v="0"/>
    <n v="2013"/>
    <n v="2002"/>
    <n v="-97.75"/>
    <n v="0"/>
    <s v="40-R2.5 - Retirement"/>
    <m/>
    <x v="2"/>
    <n v="2060"/>
    <b v="0"/>
  </r>
  <r>
    <x v="4"/>
    <s v="0311"/>
    <n v="0"/>
    <n v="0"/>
    <n v="2013"/>
    <n v="2003"/>
    <n v="-360.13"/>
    <n v="0"/>
    <s v="40-R2.5 - Retirement"/>
    <m/>
    <x v="2"/>
    <n v="2060"/>
    <b v="0"/>
  </r>
  <r>
    <x v="4"/>
    <s v="0311"/>
    <n v="0"/>
    <n v="0"/>
    <n v="2013"/>
    <n v="2004"/>
    <n v="-165.69"/>
    <n v="0"/>
    <s v="40-R2.5 - Retirement"/>
    <m/>
    <x v="2"/>
    <n v="2060"/>
    <b v="0"/>
  </r>
  <r>
    <x v="4"/>
    <s v="0311"/>
    <n v="0"/>
    <n v="0"/>
    <n v="2013"/>
    <n v="2005"/>
    <n v="-304.7"/>
    <n v="0"/>
    <s v="40-R2.5 - Retirement"/>
    <m/>
    <x v="2"/>
    <n v="2060"/>
    <b v="0"/>
  </r>
  <r>
    <x v="4"/>
    <s v="0311"/>
    <n v="0"/>
    <n v="0"/>
    <n v="2013"/>
    <n v="2007"/>
    <n v="-469.75"/>
    <n v="0"/>
    <s v="40-R2.5 - Retirement"/>
    <m/>
    <x v="2"/>
    <n v="2060"/>
    <b v="0"/>
  </r>
  <r>
    <x v="4"/>
    <s v="0311"/>
    <n v="0"/>
    <n v="0"/>
    <n v="2013"/>
    <n v="2008"/>
    <n v="-242.4"/>
    <n v="0"/>
    <s v="40-R2.5 - Retirement"/>
    <m/>
    <x v="2"/>
    <n v="2060"/>
    <b v="0"/>
  </r>
  <r>
    <x v="4"/>
    <s v="0311"/>
    <n v="0"/>
    <n v="0"/>
    <n v="2013"/>
    <n v="2009"/>
    <n v="-15.9"/>
    <n v="0"/>
    <s v="40-R2.5 - Retirement"/>
    <m/>
    <x v="2"/>
    <n v="2060"/>
    <b v="0"/>
  </r>
  <r>
    <x v="4"/>
    <s v="0311"/>
    <n v="0"/>
    <n v="0"/>
    <n v="2013"/>
    <n v="2010"/>
    <n v="-303.48"/>
    <n v="0"/>
    <s v="40-R2.5 - Retirement"/>
    <m/>
    <x v="2"/>
    <n v="2060"/>
    <b v="0"/>
  </r>
  <r>
    <x v="4"/>
    <s v="0311"/>
    <n v="0"/>
    <n v="0"/>
    <n v="2014"/>
    <n v="1990"/>
    <n v="-21147.119999999999"/>
    <n v="0"/>
    <s v="40-R2.5 - Retirement"/>
    <m/>
    <x v="2"/>
    <n v="2060"/>
    <b v="0"/>
  </r>
  <r>
    <x v="4"/>
    <s v="0311"/>
    <n v="0"/>
    <n v="0"/>
    <n v="2014"/>
    <n v="1991"/>
    <n v="-1462.49"/>
    <n v="0"/>
    <s v="40-R2.5 - Retirement"/>
    <m/>
    <x v="2"/>
    <n v="2060"/>
    <b v="0"/>
  </r>
  <r>
    <x v="4"/>
    <s v="0311"/>
    <n v="0"/>
    <n v="0"/>
    <n v="2014"/>
    <n v="1992"/>
    <n v="-125.67"/>
    <n v="0"/>
    <s v="40-R2.5 - Retirement"/>
    <m/>
    <x v="2"/>
    <n v="2060"/>
    <b v="0"/>
  </r>
  <r>
    <x v="4"/>
    <s v="0311"/>
    <n v="0"/>
    <n v="0"/>
    <n v="2014"/>
    <n v="1993"/>
    <n v="-45.6"/>
    <n v="0"/>
    <s v="40-R2.5 - Retirement"/>
    <m/>
    <x v="2"/>
    <n v="2060"/>
    <b v="0"/>
  </r>
  <r>
    <x v="4"/>
    <s v="0311"/>
    <n v="0"/>
    <n v="0"/>
    <n v="2014"/>
    <n v="1994"/>
    <n v="-471.14"/>
    <n v="0"/>
    <s v="40-R2.5 - Retirement"/>
    <m/>
    <x v="2"/>
    <n v="2060"/>
    <b v="0"/>
  </r>
  <r>
    <x v="4"/>
    <s v="0311"/>
    <n v="0"/>
    <n v="0"/>
    <n v="2014"/>
    <n v="1995"/>
    <n v="-312.08"/>
    <n v="0"/>
    <s v="40-R2.5 - Retirement"/>
    <m/>
    <x v="2"/>
    <n v="2060"/>
    <b v="0"/>
  </r>
  <r>
    <x v="4"/>
    <s v="0311"/>
    <n v="0"/>
    <n v="0"/>
    <n v="2014"/>
    <n v="1996"/>
    <n v="-872.17"/>
    <n v="0"/>
    <s v="40-R2.5 - Retirement"/>
    <m/>
    <x v="2"/>
    <n v="2060"/>
    <b v="0"/>
  </r>
  <r>
    <x v="4"/>
    <s v="0311"/>
    <n v="0"/>
    <n v="0"/>
    <n v="2014"/>
    <n v="1997"/>
    <n v="-844.77"/>
    <n v="0"/>
    <s v="40-R2.5 - Retirement"/>
    <m/>
    <x v="2"/>
    <n v="2060"/>
    <b v="0"/>
  </r>
  <r>
    <x v="4"/>
    <s v="0311"/>
    <n v="0"/>
    <n v="0"/>
    <n v="2014"/>
    <n v="1998"/>
    <n v="-191.3"/>
    <n v="0"/>
    <s v="40-R2.5 - Retirement"/>
    <m/>
    <x v="2"/>
    <n v="2060"/>
    <b v="0"/>
  </r>
  <r>
    <x v="4"/>
    <s v="0311"/>
    <n v="0"/>
    <n v="0"/>
    <n v="2014"/>
    <n v="1999"/>
    <n v="-76.349999999999994"/>
    <n v="0"/>
    <s v="40-R2.5 - Retirement"/>
    <m/>
    <x v="2"/>
    <n v="2060"/>
    <b v="0"/>
  </r>
  <r>
    <x v="4"/>
    <s v="0311"/>
    <n v="0"/>
    <n v="0"/>
    <n v="2014"/>
    <n v="2000"/>
    <n v="-173.4"/>
    <n v="0"/>
    <s v="40-R2.5 - Retirement"/>
    <m/>
    <x v="2"/>
    <n v="2060"/>
    <b v="0"/>
  </r>
  <r>
    <x v="4"/>
    <s v="0311"/>
    <n v="0"/>
    <n v="0"/>
    <n v="2014"/>
    <n v="2002"/>
    <n v="-107.19"/>
    <n v="0"/>
    <s v="40-R2.5 - Retirement"/>
    <m/>
    <x v="2"/>
    <n v="2060"/>
    <b v="0"/>
  </r>
  <r>
    <x v="4"/>
    <s v="0311"/>
    <n v="0"/>
    <n v="0"/>
    <n v="2014"/>
    <n v="2003"/>
    <n v="-395.39"/>
    <n v="0"/>
    <s v="40-R2.5 - Retirement"/>
    <m/>
    <x v="2"/>
    <n v="2060"/>
    <b v="0"/>
  </r>
  <r>
    <x v="4"/>
    <s v="0311"/>
    <n v="0"/>
    <n v="0"/>
    <n v="2014"/>
    <n v="2004"/>
    <n v="-182.17"/>
    <n v="0"/>
    <s v="40-R2.5 - Retirement"/>
    <m/>
    <x v="2"/>
    <n v="2060"/>
    <b v="0"/>
  </r>
  <r>
    <x v="4"/>
    <s v="0311"/>
    <n v="0"/>
    <n v="0"/>
    <n v="2014"/>
    <n v="2005"/>
    <n v="-335.36"/>
    <n v="0"/>
    <s v="40-R2.5 - Retirement"/>
    <m/>
    <x v="2"/>
    <n v="2060"/>
    <b v="0"/>
  </r>
  <r>
    <x v="4"/>
    <s v="0311"/>
    <n v="0"/>
    <n v="0"/>
    <n v="2014"/>
    <n v="2007"/>
    <n v="-518.16"/>
    <n v="0"/>
    <s v="40-R2.5 - Retirement"/>
    <m/>
    <x v="2"/>
    <n v="2060"/>
    <b v="0"/>
  </r>
  <r>
    <x v="4"/>
    <s v="0311"/>
    <n v="0"/>
    <n v="0"/>
    <n v="2014"/>
    <n v="2008"/>
    <n v="-267.64999999999998"/>
    <n v="0"/>
    <s v="40-R2.5 - Retirement"/>
    <m/>
    <x v="2"/>
    <n v="2060"/>
    <b v="0"/>
  </r>
  <r>
    <x v="4"/>
    <s v="0311"/>
    <n v="0"/>
    <n v="0"/>
    <n v="2014"/>
    <n v="2009"/>
    <n v="-17.57"/>
    <n v="0"/>
    <s v="40-R2.5 - Retirement"/>
    <m/>
    <x v="2"/>
    <n v="2060"/>
    <b v="0"/>
  </r>
  <r>
    <x v="4"/>
    <s v="0311"/>
    <n v="0"/>
    <n v="0"/>
    <n v="2014"/>
    <n v="2010"/>
    <n v="-335.67"/>
    <n v="0"/>
    <s v="40-R2.5 - Retirement"/>
    <m/>
    <x v="2"/>
    <n v="2060"/>
    <b v="0"/>
  </r>
  <r>
    <x v="4"/>
    <s v="0311"/>
    <n v="0"/>
    <n v="0"/>
    <n v="2015"/>
    <n v="1990"/>
    <n v="-22752.720000000001"/>
    <n v="0"/>
    <s v="40-R2.5 - Retirement"/>
    <m/>
    <x v="2"/>
    <n v="2060"/>
    <b v="0"/>
  </r>
  <r>
    <x v="4"/>
    <s v="0311"/>
    <n v="0"/>
    <n v="0"/>
    <n v="2015"/>
    <n v="1991"/>
    <n v="-1575.55"/>
    <n v="0"/>
    <s v="40-R2.5 - Retirement"/>
    <m/>
    <x v="2"/>
    <n v="2060"/>
    <b v="0"/>
  </r>
  <r>
    <x v="4"/>
    <s v="0311"/>
    <n v="0"/>
    <n v="0"/>
    <n v="2015"/>
    <n v="1992"/>
    <n v="-135.56"/>
    <n v="0"/>
    <s v="40-R2.5 - Retirement"/>
    <m/>
    <x v="2"/>
    <n v="2060"/>
    <b v="0"/>
  </r>
  <r>
    <x v="4"/>
    <s v="0311"/>
    <n v="0"/>
    <n v="0"/>
    <n v="2015"/>
    <n v="1993"/>
    <n v="-49.26"/>
    <n v="0"/>
    <s v="40-R2.5 - Retirement"/>
    <m/>
    <x v="2"/>
    <n v="2060"/>
    <b v="0"/>
  </r>
  <r>
    <x v="4"/>
    <s v="0311"/>
    <n v="0"/>
    <n v="0"/>
    <n v="2015"/>
    <n v="1994"/>
    <n v="-509.64"/>
    <n v="0"/>
    <s v="40-R2.5 - Retirement"/>
    <m/>
    <x v="2"/>
    <n v="2060"/>
    <b v="0"/>
  </r>
  <r>
    <x v="4"/>
    <s v="0311"/>
    <n v="0"/>
    <n v="0"/>
    <n v="2015"/>
    <n v="1995"/>
    <n v="-338.1"/>
    <n v="0"/>
    <s v="40-R2.5 - Retirement"/>
    <m/>
    <x v="2"/>
    <n v="2060"/>
    <b v="0"/>
  </r>
  <r>
    <x v="4"/>
    <s v="0311"/>
    <n v="0"/>
    <n v="0"/>
    <n v="2015"/>
    <n v="1996"/>
    <n v="-946.31"/>
    <n v="0"/>
    <s v="40-R2.5 - Retirement"/>
    <m/>
    <x v="2"/>
    <n v="2060"/>
    <b v="0"/>
  </r>
  <r>
    <x v="4"/>
    <s v="0311"/>
    <n v="0"/>
    <n v="0"/>
    <n v="2015"/>
    <n v="1997"/>
    <n v="-918.04"/>
    <n v="0"/>
    <s v="40-R2.5 - Retirement"/>
    <m/>
    <x v="2"/>
    <n v="2060"/>
    <b v="0"/>
  </r>
  <r>
    <x v="4"/>
    <s v="0311"/>
    <n v="0"/>
    <n v="0"/>
    <n v="2015"/>
    <n v="1998"/>
    <n v="-208.21"/>
    <n v="0"/>
    <s v="40-R2.5 - Retirement"/>
    <m/>
    <x v="2"/>
    <n v="2060"/>
    <b v="0"/>
  </r>
  <r>
    <x v="4"/>
    <s v="0311"/>
    <n v="0"/>
    <n v="0"/>
    <n v="2015"/>
    <n v="1999"/>
    <n v="-83.23"/>
    <n v="0"/>
    <s v="40-R2.5 - Retirement"/>
    <m/>
    <x v="2"/>
    <n v="2060"/>
    <b v="0"/>
  </r>
  <r>
    <x v="4"/>
    <s v="0311"/>
    <n v="0"/>
    <n v="0"/>
    <n v="2015"/>
    <n v="2000"/>
    <n v="-189.31"/>
    <n v="0"/>
    <s v="40-R2.5 - Retirement"/>
    <m/>
    <x v="2"/>
    <n v="2060"/>
    <b v="0"/>
  </r>
  <r>
    <x v="4"/>
    <s v="0311"/>
    <n v="0"/>
    <n v="0"/>
    <n v="2015"/>
    <n v="2002"/>
    <n v="-117.37"/>
    <n v="0"/>
    <s v="40-R2.5 - Retirement"/>
    <m/>
    <x v="2"/>
    <n v="2060"/>
    <b v="0"/>
  </r>
  <r>
    <x v="4"/>
    <s v="0311"/>
    <n v="0"/>
    <n v="0"/>
    <n v="2015"/>
    <n v="2003"/>
    <n v="-433.56"/>
    <n v="0"/>
    <s v="40-R2.5 - Retirement"/>
    <m/>
    <x v="2"/>
    <n v="2060"/>
    <b v="0"/>
  </r>
  <r>
    <x v="4"/>
    <s v="0311"/>
    <n v="0"/>
    <n v="0"/>
    <n v="2015"/>
    <n v="2004"/>
    <n v="-200"/>
    <n v="0"/>
    <s v="40-R2.5 - Retirement"/>
    <m/>
    <x v="2"/>
    <n v="2060"/>
    <b v="0"/>
  </r>
  <r>
    <x v="4"/>
    <s v="0311"/>
    <n v="0"/>
    <n v="0"/>
    <n v="2015"/>
    <n v="2005"/>
    <n v="-368.71"/>
    <n v="0"/>
    <s v="40-R2.5 - Retirement"/>
    <m/>
    <x v="2"/>
    <n v="2060"/>
    <b v="0"/>
  </r>
  <r>
    <x v="4"/>
    <s v="0311"/>
    <n v="0"/>
    <n v="0"/>
    <n v="2015"/>
    <n v="2007"/>
    <n v="-570.97"/>
    <n v="0"/>
    <s v="40-R2.5 - Retirement"/>
    <m/>
    <x v="2"/>
    <n v="2060"/>
    <b v="0"/>
  </r>
  <r>
    <x v="4"/>
    <s v="0311"/>
    <n v="0"/>
    <n v="0"/>
    <n v="2015"/>
    <n v="2008"/>
    <n v="-295.22000000000003"/>
    <n v="0"/>
    <s v="40-R2.5 - Retirement"/>
    <m/>
    <x v="2"/>
    <n v="2060"/>
    <b v="0"/>
  </r>
  <r>
    <x v="4"/>
    <s v="0311"/>
    <n v="0"/>
    <n v="0"/>
    <n v="2015"/>
    <n v="2009"/>
    <n v="-19.399999999999999"/>
    <n v="0"/>
    <s v="40-R2.5 - Retirement"/>
    <m/>
    <x v="2"/>
    <n v="2060"/>
    <b v="0"/>
  </r>
  <r>
    <x v="4"/>
    <s v="0311"/>
    <n v="0"/>
    <n v="0"/>
    <n v="2015"/>
    <n v="2010"/>
    <n v="-370.93"/>
    <n v="0"/>
    <s v="40-R2.5 - Retirement"/>
    <m/>
    <x v="2"/>
    <n v="2060"/>
    <b v="0"/>
  </r>
  <r>
    <x v="4"/>
    <s v="0311"/>
    <n v="0"/>
    <n v="0"/>
    <n v="2016"/>
    <n v="1990"/>
    <n v="-24451.72"/>
    <n v="0"/>
    <s v="40-R2.5 - Retirement"/>
    <m/>
    <x v="2"/>
    <n v="2060"/>
    <b v="0"/>
  </r>
  <r>
    <x v="4"/>
    <s v="0311"/>
    <n v="0"/>
    <n v="0"/>
    <n v="2016"/>
    <n v="1991"/>
    <n v="-1695.18"/>
    <n v="0"/>
    <s v="40-R2.5 - Retirement"/>
    <m/>
    <x v="2"/>
    <n v="2060"/>
    <b v="0"/>
  </r>
  <r>
    <x v="4"/>
    <s v="0311"/>
    <n v="0"/>
    <n v="0"/>
    <n v="2016"/>
    <n v="1992"/>
    <n v="-146.04"/>
    <n v="0"/>
    <s v="40-R2.5 - Retirement"/>
    <m/>
    <x v="2"/>
    <n v="2060"/>
    <b v="0"/>
  </r>
  <r>
    <x v="4"/>
    <s v="0311"/>
    <n v="0"/>
    <n v="0"/>
    <n v="2016"/>
    <n v="1993"/>
    <n v="-53.13"/>
    <n v="0"/>
    <s v="40-R2.5 - Retirement"/>
    <m/>
    <x v="2"/>
    <n v="2060"/>
    <b v="0"/>
  </r>
  <r>
    <x v="4"/>
    <s v="0311"/>
    <n v="0"/>
    <n v="0"/>
    <n v="2016"/>
    <n v="1994"/>
    <n v="-550.53"/>
    <n v="0"/>
    <s v="40-R2.5 - Retirement"/>
    <m/>
    <x v="2"/>
    <n v="2060"/>
    <b v="0"/>
  </r>
  <r>
    <x v="4"/>
    <s v="0311"/>
    <n v="0"/>
    <n v="0"/>
    <n v="2016"/>
    <n v="1995"/>
    <n v="-365.73"/>
    <n v="0"/>
    <s v="40-R2.5 - Retirement"/>
    <m/>
    <x v="2"/>
    <n v="2060"/>
    <b v="0"/>
  </r>
  <r>
    <x v="4"/>
    <s v="0311"/>
    <n v="0"/>
    <n v="0"/>
    <n v="2016"/>
    <n v="1996"/>
    <n v="-1025.22"/>
    <n v="0"/>
    <s v="40-R2.5 - Retirement"/>
    <m/>
    <x v="2"/>
    <n v="2060"/>
    <b v="0"/>
  </r>
  <r>
    <x v="4"/>
    <s v="0311"/>
    <n v="0"/>
    <n v="0"/>
    <n v="2016"/>
    <n v="1997"/>
    <n v="-996.09"/>
    <n v="0"/>
    <s v="40-R2.5 - Retirement"/>
    <m/>
    <x v="2"/>
    <n v="2060"/>
    <b v="0"/>
  </r>
  <r>
    <x v="4"/>
    <s v="0311"/>
    <n v="0"/>
    <n v="0"/>
    <n v="2016"/>
    <n v="1998"/>
    <n v="-226.26"/>
    <n v="0"/>
    <s v="40-R2.5 - Retirement"/>
    <m/>
    <x v="2"/>
    <n v="2060"/>
    <b v="0"/>
  </r>
  <r>
    <x v="4"/>
    <s v="0311"/>
    <n v="0"/>
    <n v="0"/>
    <n v="2016"/>
    <n v="1999"/>
    <n v="-90.59"/>
    <n v="0"/>
    <s v="40-R2.5 - Retirement"/>
    <m/>
    <x v="2"/>
    <n v="2060"/>
    <b v="0"/>
  </r>
  <r>
    <x v="4"/>
    <s v="0311"/>
    <n v="0"/>
    <n v="0"/>
    <n v="2016"/>
    <n v="2000"/>
    <n v="-206.37"/>
    <n v="0"/>
    <s v="40-R2.5 - Retirement"/>
    <m/>
    <x v="2"/>
    <n v="2060"/>
    <b v="0"/>
  </r>
  <r>
    <x v="4"/>
    <s v="0311"/>
    <n v="0"/>
    <n v="0"/>
    <n v="2016"/>
    <n v="2002"/>
    <n v="-128.33000000000001"/>
    <n v="0"/>
    <s v="40-R2.5 - Retirement"/>
    <m/>
    <x v="2"/>
    <n v="2060"/>
    <b v="0"/>
  </r>
  <r>
    <x v="4"/>
    <s v="0311"/>
    <n v="0"/>
    <n v="0"/>
    <n v="2016"/>
    <n v="2003"/>
    <n v="-474.74"/>
    <n v="0"/>
    <s v="40-R2.5 - Retirement"/>
    <m/>
    <x v="2"/>
    <n v="2060"/>
    <b v="0"/>
  </r>
  <r>
    <x v="4"/>
    <s v="0311"/>
    <n v="0"/>
    <n v="0"/>
    <n v="2016"/>
    <n v="2004"/>
    <n v="-219.31"/>
    <n v="0"/>
    <s v="40-R2.5 - Retirement"/>
    <m/>
    <x v="2"/>
    <n v="2060"/>
    <b v="0"/>
  </r>
  <r>
    <x v="4"/>
    <s v="0311"/>
    <n v="0"/>
    <n v="0"/>
    <n v="2016"/>
    <n v="2005"/>
    <n v="-404.81"/>
    <n v="0"/>
    <s v="40-R2.5 - Retirement"/>
    <m/>
    <x v="2"/>
    <n v="2060"/>
    <b v="0"/>
  </r>
  <r>
    <x v="4"/>
    <s v="0311"/>
    <n v="0"/>
    <n v="0"/>
    <n v="2016"/>
    <n v="2007"/>
    <n v="-628.41999999999996"/>
    <n v="0"/>
    <s v="40-R2.5 - Retirement"/>
    <m/>
    <x v="2"/>
    <n v="2060"/>
    <b v="0"/>
  </r>
  <r>
    <x v="4"/>
    <s v="0311"/>
    <n v="0"/>
    <n v="0"/>
    <n v="2016"/>
    <n v="2008"/>
    <n v="-325.32"/>
    <n v="0"/>
    <s v="40-R2.5 - Retirement"/>
    <m/>
    <x v="2"/>
    <n v="2060"/>
    <b v="0"/>
  </r>
  <r>
    <x v="4"/>
    <s v="0311"/>
    <n v="0"/>
    <n v="0"/>
    <n v="2016"/>
    <n v="2009"/>
    <n v="-21.4"/>
    <n v="0"/>
    <s v="40-R2.5 - Retirement"/>
    <m/>
    <x v="2"/>
    <n v="2060"/>
    <b v="0"/>
  </r>
  <r>
    <x v="4"/>
    <s v="0311"/>
    <n v="0"/>
    <n v="0"/>
    <n v="2016"/>
    <n v="2010"/>
    <n v="-409.55"/>
    <n v="0"/>
    <s v="40-R2.5 - Retirement"/>
    <m/>
    <x v="2"/>
    <n v="2060"/>
    <b v="0"/>
  </r>
  <r>
    <x v="4"/>
    <s v="0311"/>
    <n v="0"/>
    <n v="0"/>
    <n v="2017"/>
    <n v="1990"/>
    <n v="-26246.68"/>
    <n v="0"/>
    <s v="40-R2.5 - Retirement"/>
    <m/>
    <x v="2"/>
    <n v="2060"/>
    <b v="0"/>
  </r>
  <r>
    <x v="4"/>
    <s v="0311"/>
    <n v="0"/>
    <n v="0"/>
    <n v="2017"/>
    <n v="1991"/>
    <n v="-1821.76"/>
    <n v="0"/>
    <s v="40-R2.5 - Retirement"/>
    <m/>
    <x v="2"/>
    <n v="2060"/>
    <b v="0"/>
  </r>
  <r>
    <x v="4"/>
    <s v="0311"/>
    <n v="0"/>
    <n v="0"/>
    <n v="2017"/>
    <n v="1992"/>
    <n v="-157.13"/>
    <n v="0"/>
    <s v="40-R2.5 - Retirement"/>
    <m/>
    <x v="2"/>
    <n v="2060"/>
    <b v="0"/>
  </r>
  <r>
    <x v="4"/>
    <s v="0311"/>
    <n v="0"/>
    <n v="0"/>
    <n v="2017"/>
    <n v="1993"/>
    <n v="-57.24"/>
    <n v="0"/>
    <s v="40-R2.5 - Retirement"/>
    <m/>
    <x v="2"/>
    <n v="2060"/>
    <b v="0"/>
  </r>
  <r>
    <x v="4"/>
    <s v="0311"/>
    <n v="0"/>
    <n v="0"/>
    <n v="2017"/>
    <n v="1994"/>
    <n v="-593.85"/>
    <n v="0"/>
    <s v="40-R2.5 - Retirement"/>
    <m/>
    <x v="2"/>
    <n v="2060"/>
    <b v="0"/>
  </r>
  <r>
    <x v="4"/>
    <s v="0311"/>
    <n v="0"/>
    <n v="0"/>
    <n v="2017"/>
    <n v="1995"/>
    <n v="-395.07"/>
    <n v="0"/>
    <s v="40-R2.5 - Retirement"/>
    <m/>
    <x v="2"/>
    <n v="2060"/>
    <b v="0"/>
  </r>
  <r>
    <x v="4"/>
    <s v="0311"/>
    <n v="0"/>
    <n v="0"/>
    <n v="2017"/>
    <n v="1996"/>
    <n v="-1109.02"/>
    <n v="0"/>
    <s v="40-R2.5 - Retirement"/>
    <m/>
    <x v="2"/>
    <n v="2060"/>
    <b v="0"/>
  </r>
  <r>
    <x v="4"/>
    <s v="0311"/>
    <n v="0"/>
    <n v="0"/>
    <n v="2017"/>
    <n v="1997"/>
    <n v="-1079.1500000000001"/>
    <n v="0"/>
    <s v="40-R2.5 - Retirement"/>
    <m/>
    <x v="2"/>
    <n v="2060"/>
    <b v="0"/>
  </r>
  <r>
    <x v="4"/>
    <s v="0311"/>
    <n v="0"/>
    <n v="0"/>
    <n v="2017"/>
    <n v="1998"/>
    <n v="-245.5"/>
    <n v="0"/>
    <s v="40-R2.5 - Retirement"/>
    <m/>
    <x v="2"/>
    <n v="2060"/>
    <b v="0"/>
  </r>
  <r>
    <x v="4"/>
    <s v="0311"/>
    <n v="0"/>
    <n v="0"/>
    <n v="2017"/>
    <n v="1999"/>
    <n v="-98.45"/>
    <n v="0"/>
    <s v="40-R2.5 - Retirement"/>
    <m/>
    <x v="2"/>
    <n v="2060"/>
    <b v="0"/>
  </r>
  <r>
    <x v="4"/>
    <s v="0311"/>
    <n v="0"/>
    <n v="0"/>
    <n v="2017"/>
    <n v="2000"/>
    <n v="-224.61"/>
    <n v="0"/>
    <s v="40-R2.5 - Retirement"/>
    <m/>
    <x v="2"/>
    <n v="2060"/>
    <b v="0"/>
  </r>
  <r>
    <x v="4"/>
    <s v="0311"/>
    <n v="0"/>
    <n v="0"/>
    <n v="2017"/>
    <n v="2002"/>
    <n v="-140.11000000000001"/>
    <n v="0"/>
    <s v="40-R2.5 - Retirement"/>
    <m/>
    <x v="2"/>
    <n v="2060"/>
    <b v="0"/>
  </r>
  <r>
    <x v="4"/>
    <s v="0311"/>
    <n v="0"/>
    <n v="0"/>
    <n v="2017"/>
    <n v="2003"/>
    <n v="-519.08000000000004"/>
    <n v="0"/>
    <s v="40-R2.5 - Retirement"/>
    <m/>
    <x v="2"/>
    <n v="2060"/>
    <b v="0"/>
  </r>
  <r>
    <x v="4"/>
    <s v="0311"/>
    <n v="0"/>
    <n v="0"/>
    <n v="2017"/>
    <n v="2004"/>
    <n v="-240.14"/>
    <n v="0"/>
    <s v="40-R2.5 - Retirement"/>
    <m/>
    <x v="2"/>
    <n v="2060"/>
    <b v="0"/>
  </r>
  <r>
    <x v="4"/>
    <s v="0311"/>
    <n v="0"/>
    <n v="0"/>
    <n v="2017"/>
    <n v="2005"/>
    <n v="-443.89"/>
    <n v="0"/>
    <s v="40-R2.5 - Retirement"/>
    <m/>
    <x v="2"/>
    <n v="2060"/>
    <b v="0"/>
  </r>
  <r>
    <x v="4"/>
    <s v="0311"/>
    <n v="0"/>
    <n v="0"/>
    <n v="2017"/>
    <n v="2007"/>
    <n v="-690.92"/>
    <n v="0"/>
    <s v="40-R2.5 - Retirement"/>
    <m/>
    <x v="2"/>
    <n v="2060"/>
    <b v="0"/>
  </r>
  <r>
    <x v="4"/>
    <s v="0311"/>
    <n v="0"/>
    <n v="0"/>
    <n v="2017"/>
    <n v="2008"/>
    <n v="-358.05"/>
    <n v="0"/>
    <s v="40-R2.5 - Retirement"/>
    <m/>
    <x v="2"/>
    <n v="2060"/>
    <b v="0"/>
  </r>
  <r>
    <x v="4"/>
    <s v="0311"/>
    <n v="0"/>
    <n v="0"/>
    <n v="2017"/>
    <n v="2009"/>
    <n v="-23.58"/>
    <n v="0"/>
    <s v="40-R2.5 - Retirement"/>
    <m/>
    <x v="2"/>
    <n v="2060"/>
    <b v="0"/>
  </r>
  <r>
    <x v="4"/>
    <s v="0311"/>
    <n v="0"/>
    <n v="0"/>
    <n v="2017"/>
    <n v="2010"/>
    <n v="-451.75"/>
    <n v="0"/>
    <s v="40-R2.5 - Retirement"/>
    <m/>
    <x v="2"/>
    <n v="2060"/>
    <b v="0"/>
  </r>
  <r>
    <x v="4"/>
    <s v="0311"/>
    <n v="0"/>
    <n v="0"/>
    <n v="2018"/>
    <n v="1990"/>
    <n v="-28142.27"/>
    <n v="0"/>
    <s v="40-R2.5 - Retirement"/>
    <m/>
    <x v="2"/>
    <n v="2060"/>
    <b v="0"/>
  </r>
  <r>
    <x v="4"/>
    <s v="0311"/>
    <n v="0"/>
    <n v="0"/>
    <n v="2018"/>
    <n v="1991"/>
    <n v="-1955.49"/>
    <n v="0"/>
    <s v="40-R2.5 - Retirement"/>
    <m/>
    <x v="2"/>
    <n v="2060"/>
    <b v="0"/>
  </r>
  <r>
    <x v="4"/>
    <s v="0311"/>
    <n v="0"/>
    <n v="0"/>
    <n v="2018"/>
    <n v="1992"/>
    <n v="-168.86"/>
    <n v="0"/>
    <s v="40-R2.5 - Retirement"/>
    <m/>
    <x v="2"/>
    <n v="2060"/>
    <b v="0"/>
  </r>
  <r>
    <x v="4"/>
    <s v="0311"/>
    <n v="0"/>
    <n v="0"/>
    <n v="2018"/>
    <n v="1993"/>
    <n v="-61.59"/>
    <n v="0"/>
    <s v="40-R2.5 - Retirement"/>
    <m/>
    <x v="2"/>
    <n v="2060"/>
    <b v="0"/>
  </r>
  <r>
    <x v="4"/>
    <s v="0311"/>
    <n v="0"/>
    <n v="0"/>
    <n v="2018"/>
    <n v="1994"/>
    <n v="-639.75"/>
    <n v="0"/>
    <s v="40-R2.5 - Retirement"/>
    <m/>
    <x v="2"/>
    <n v="2060"/>
    <b v="0"/>
  </r>
  <r>
    <x v="4"/>
    <s v="0311"/>
    <n v="0"/>
    <n v="0"/>
    <n v="2018"/>
    <n v="1995"/>
    <n v="-426.16"/>
    <n v="0"/>
    <s v="40-R2.5 - Retirement"/>
    <m/>
    <x v="2"/>
    <n v="2060"/>
    <b v="0"/>
  </r>
  <r>
    <x v="4"/>
    <s v="0311"/>
    <n v="0"/>
    <n v="0"/>
    <n v="2018"/>
    <n v="1996"/>
    <n v="-1197.99"/>
    <n v="0"/>
    <s v="40-R2.5 - Retirement"/>
    <m/>
    <x v="2"/>
    <n v="2060"/>
    <b v="0"/>
  </r>
  <r>
    <x v="4"/>
    <s v="0311"/>
    <n v="0"/>
    <n v="0"/>
    <n v="2018"/>
    <n v="1997"/>
    <n v="-1167.3499999999999"/>
    <n v="0"/>
    <s v="40-R2.5 - Retirement"/>
    <m/>
    <x v="2"/>
    <n v="2060"/>
    <b v="0"/>
  </r>
  <r>
    <x v="4"/>
    <s v="0311"/>
    <n v="0"/>
    <n v="0"/>
    <n v="2018"/>
    <n v="1998"/>
    <n v="-265.97000000000003"/>
    <n v="0"/>
    <s v="40-R2.5 - Retirement"/>
    <m/>
    <x v="2"/>
    <n v="2060"/>
    <b v="0"/>
  </r>
  <r>
    <x v="4"/>
    <s v="0311"/>
    <n v="0"/>
    <n v="0"/>
    <n v="2018"/>
    <n v="1999"/>
    <n v="-106.82"/>
    <n v="0"/>
    <s v="40-R2.5 - Retirement"/>
    <m/>
    <x v="2"/>
    <n v="2060"/>
    <b v="0"/>
  </r>
  <r>
    <x v="4"/>
    <s v="0311"/>
    <n v="0"/>
    <n v="0"/>
    <n v="2018"/>
    <n v="2000"/>
    <n v="-244.09"/>
    <n v="0"/>
    <s v="40-R2.5 - Retirement"/>
    <m/>
    <x v="2"/>
    <n v="2060"/>
    <b v="0"/>
  </r>
  <r>
    <x v="4"/>
    <s v="0311"/>
    <n v="0"/>
    <n v="0"/>
    <n v="2018"/>
    <n v="2002"/>
    <n v="-152.72999999999999"/>
    <n v="0"/>
    <s v="40-R2.5 - Retirement"/>
    <m/>
    <x v="2"/>
    <n v="2060"/>
    <b v="0"/>
  </r>
  <r>
    <x v="4"/>
    <s v="0311"/>
    <n v="0"/>
    <n v="0"/>
    <n v="2018"/>
    <n v="2003"/>
    <n v="-566.70000000000005"/>
    <n v="0"/>
    <s v="40-R2.5 - Retirement"/>
    <m/>
    <x v="2"/>
    <n v="2060"/>
    <b v="0"/>
  </r>
  <r>
    <x v="4"/>
    <s v="0311"/>
    <n v="0"/>
    <n v="0"/>
    <n v="2018"/>
    <n v="2004"/>
    <n v="-262.57"/>
    <n v="0"/>
    <s v="40-R2.5 - Retirement"/>
    <m/>
    <x v="2"/>
    <n v="2060"/>
    <b v="0"/>
  </r>
  <r>
    <x v="4"/>
    <s v="0311"/>
    <n v="0"/>
    <n v="0"/>
    <n v="2018"/>
    <n v="2005"/>
    <n v="-486.05"/>
    <n v="0"/>
    <s v="40-R2.5 - Retirement"/>
    <m/>
    <x v="2"/>
    <n v="2060"/>
    <b v="0"/>
  </r>
  <r>
    <x v="4"/>
    <s v="0311"/>
    <n v="0"/>
    <n v="0"/>
    <n v="2018"/>
    <n v="2007"/>
    <n v="-758.56"/>
    <n v="0"/>
    <s v="40-R2.5 - Retirement"/>
    <m/>
    <x v="2"/>
    <n v="2060"/>
    <b v="0"/>
  </r>
  <r>
    <x v="4"/>
    <s v="0311"/>
    <n v="0"/>
    <n v="0"/>
    <n v="2018"/>
    <n v="2008"/>
    <n v="-393.65"/>
    <n v="0"/>
    <s v="40-R2.5 - Retirement"/>
    <m/>
    <x v="2"/>
    <n v="2060"/>
    <b v="0"/>
  </r>
  <r>
    <x v="4"/>
    <s v="0311"/>
    <n v="0"/>
    <n v="0"/>
    <n v="2018"/>
    <n v="2009"/>
    <n v="-25.95"/>
    <n v="0"/>
    <s v="40-R2.5 - Retirement"/>
    <m/>
    <x v="2"/>
    <n v="2060"/>
    <b v="0"/>
  </r>
  <r>
    <x v="4"/>
    <s v="0311"/>
    <n v="0"/>
    <n v="0"/>
    <n v="2018"/>
    <n v="2010"/>
    <n v="-497.8"/>
    <n v="0"/>
    <s v="40-R2.5 - Retirement"/>
    <m/>
    <x v="2"/>
    <n v="2060"/>
    <b v="0"/>
  </r>
  <r>
    <x v="4"/>
    <s v="0311"/>
    <n v="0"/>
    <n v="0"/>
    <n v="2019"/>
    <n v="1990"/>
    <n v="-30138.639999999999"/>
    <n v="0"/>
    <s v="40-R2.5 - Retirement"/>
    <m/>
    <x v="2"/>
    <n v="2060"/>
    <b v="0"/>
  </r>
  <r>
    <x v="4"/>
    <s v="0311"/>
    <n v="0"/>
    <n v="0"/>
    <n v="2019"/>
    <n v="1991"/>
    <n v="-2096.7199999999998"/>
    <n v="0"/>
    <s v="40-R2.5 - Retirement"/>
    <m/>
    <x v="2"/>
    <n v="2060"/>
    <b v="0"/>
  </r>
  <r>
    <x v="4"/>
    <s v="0311"/>
    <n v="0"/>
    <n v="0"/>
    <n v="2019"/>
    <n v="1992"/>
    <n v="-181.26"/>
    <n v="0"/>
    <s v="40-R2.5 - Retirement"/>
    <m/>
    <x v="2"/>
    <n v="2060"/>
    <b v="0"/>
  </r>
  <r>
    <x v="4"/>
    <s v="0311"/>
    <n v="0"/>
    <n v="0"/>
    <n v="2019"/>
    <n v="1993"/>
    <n v="-66.19"/>
    <n v="0"/>
    <s v="40-R2.5 - Retirement"/>
    <m/>
    <x v="2"/>
    <n v="2060"/>
    <b v="0"/>
  </r>
  <r>
    <x v="4"/>
    <s v="0311"/>
    <n v="0"/>
    <n v="0"/>
    <n v="2019"/>
    <n v="1994"/>
    <n v="-688.33"/>
    <n v="0"/>
    <s v="40-R2.5 - Retirement"/>
    <m/>
    <x v="2"/>
    <n v="2060"/>
    <b v="0"/>
  </r>
  <r>
    <x v="4"/>
    <s v="0311"/>
    <n v="0"/>
    <n v="0"/>
    <n v="2019"/>
    <n v="1995"/>
    <n v="-459.11"/>
    <n v="0"/>
    <s v="40-R2.5 - Retirement"/>
    <m/>
    <x v="2"/>
    <n v="2060"/>
    <b v="0"/>
  </r>
  <r>
    <x v="4"/>
    <s v="0311"/>
    <n v="0"/>
    <n v="0"/>
    <n v="2019"/>
    <n v="1996"/>
    <n v="-1292.25"/>
    <n v="0"/>
    <s v="40-R2.5 - Retirement"/>
    <m/>
    <x v="2"/>
    <n v="2060"/>
    <b v="0"/>
  </r>
  <r>
    <x v="4"/>
    <s v="0311"/>
    <n v="0"/>
    <n v="0"/>
    <n v="2019"/>
    <n v="1997"/>
    <n v="-1261"/>
    <n v="0"/>
    <s v="40-R2.5 - Retirement"/>
    <m/>
    <x v="2"/>
    <n v="2060"/>
    <b v="0"/>
  </r>
  <r>
    <x v="4"/>
    <s v="0311"/>
    <n v="0"/>
    <n v="0"/>
    <n v="2019"/>
    <n v="1998"/>
    <n v="-287.70999999999998"/>
    <n v="0"/>
    <s v="40-R2.5 - Retirement"/>
    <m/>
    <x v="2"/>
    <n v="2060"/>
    <b v="0"/>
  </r>
  <r>
    <x v="4"/>
    <s v="0311"/>
    <n v="0"/>
    <n v="0"/>
    <n v="2019"/>
    <n v="1999"/>
    <n v="-115.73"/>
    <n v="0"/>
    <s v="40-R2.5 - Retirement"/>
    <m/>
    <x v="2"/>
    <n v="2060"/>
    <b v="0"/>
  </r>
  <r>
    <x v="4"/>
    <s v="0311"/>
    <n v="0"/>
    <n v="0"/>
    <n v="2019"/>
    <n v="2000"/>
    <n v="-264.83999999999997"/>
    <n v="0"/>
    <s v="40-R2.5 - Retirement"/>
    <m/>
    <x v="2"/>
    <n v="2060"/>
    <b v="0"/>
  </r>
  <r>
    <x v="4"/>
    <s v="0311"/>
    <n v="0"/>
    <n v="0"/>
    <n v="2019"/>
    <n v="2002"/>
    <n v="-166.23"/>
    <n v="0"/>
    <s v="40-R2.5 - Retirement"/>
    <m/>
    <x v="2"/>
    <n v="2060"/>
    <b v="0"/>
  </r>
  <r>
    <x v="4"/>
    <s v="0311"/>
    <n v="0"/>
    <n v="0"/>
    <n v="2019"/>
    <n v="2003"/>
    <n v="-617.77"/>
    <n v="0"/>
    <s v="40-R2.5 - Retirement"/>
    <m/>
    <x v="2"/>
    <n v="2060"/>
    <b v="0"/>
  </r>
  <r>
    <x v="4"/>
    <s v="0311"/>
    <n v="0"/>
    <n v="0"/>
    <n v="2019"/>
    <n v="2004"/>
    <n v="-286.66000000000003"/>
    <n v="0"/>
    <s v="40-R2.5 - Retirement"/>
    <m/>
    <x v="2"/>
    <n v="2060"/>
    <b v="0"/>
  </r>
  <r>
    <x v="4"/>
    <s v="0311"/>
    <n v="0"/>
    <n v="0"/>
    <n v="2019"/>
    <n v="2005"/>
    <n v="-531.45000000000005"/>
    <n v="0"/>
    <s v="40-R2.5 - Retirement"/>
    <m/>
    <x v="2"/>
    <n v="2060"/>
    <b v="0"/>
  </r>
  <r>
    <x v="4"/>
    <s v="0311"/>
    <n v="0"/>
    <n v="0"/>
    <n v="2019"/>
    <n v="2007"/>
    <n v="-831.8"/>
    <n v="0"/>
    <s v="40-R2.5 - Retirement"/>
    <m/>
    <x v="2"/>
    <n v="2060"/>
    <b v="0"/>
  </r>
  <r>
    <x v="4"/>
    <s v="0311"/>
    <n v="0"/>
    <n v="0"/>
    <n v="2019"/>
    <n v="2008"/>
    <n v="-432.19"/>
    <n v="0"/>
    <s v="40-R2.5 - Retirement"/>
    <m/>
    <x v="2"/>
    <n v="2060"/>
    <b v="0"/>
  </r>
  <r>
    <x v="4"/>
    <s v="0311"/>
    <n v="0"/>
    <n v="0"/>
    <n v="2019"/>
    <n v="2009"/>
    <n v="-28.53"/>
    <n v="0"/>
    <s v="40-R2.5 - Retirement"/>
    <m/>
    <x v="2"/>
    <n v="2060"/>
    <b v="0"/>
  </r>
  <r>
    <x v="4"/>
    <s v="0311"/>
    <n v="0"/>
    <n v="0"/>
    <n v="2019"/>
    <n v="2010"/>
    <n v="-547.89"/>
    <n v="0"/>
    <s v="40-R2.5 - Retirement"/>
    <m/>
    <x v="2"/>
    <n v="2060"/>
    <b v="0"/>
  </r>
  <r>
    <x v="4"/>
    <s v="0311"/>
    <n v="0"/>
    <n v="0"/>
    <n v="2020"/>
    <n v="1990"/>
    <n v="-32237.5"/>
    <n v="0"/>
    <s v="40-R2.5 - Retirement"/>
    <m/>
    <x v="2"/>
    <n v="2060"/>
    <b v="0"/>
  </r>
  <r>
    <x v="4"/>
    <s v="0311"/>
    <n v="0"/>
    <n v="0"/>
    <n v="2020"/>
    <n v="1991"/>
    <n v="-2245.46"/>
    <n v="0"/>
    <s v="40-R2.5 - Retirement"/>
    <m/>
    <x v="2"/>
    <n v="2060"/>
    <b v="0"/>
  </r>
  <r>
    <x v="4"/>
    <s v="0311"/>
    <n v="0"/>
    <n v="0"/>
    <n v="2020"/>
    <n v="1992"/>
    <n v="-194.35"/>
    <n v="0"/>
    <s v="40-R2.5 - Retirement"/>
    <m/>
    <x v="2"/>
    <n v="2060"/>
    <b v="0"/>
  </r>
  <r>
    <x v="4"/>
    <s v="0311"/>
    <n v="0"/>
    <n v="0"/>
    <n v="2020"/>
    <n v="1993"/>
    <n v="-71.05"/>
    <n v="0"/>
    <s v="40-R2.5 - Retirement"/>
    <m/>
    <x v="2"/>
    <n v="2060"/>
    <b v="0"/>
  </r>
  <r>
    <x v="4"/>
    <s v="0311"/>
    <n v="0"/>
    <n v="0"/>
    <n v="2020"/>
    <n v="1994"/>
    <n v="-739.73"/>
    <n v="0"/>
    <s v="40-R2.5 - Retirement"/>
    <m/>
    <x v="2"/>
    <n v="2060"/>
    <b v="0"/>
  </r>
  <r>
    <x v="4"/>
    <s v="0311"/>
    <n v="0"/>
    <n v="0"/>
    <n v="2020"/>
    <n v="1995"/>
    <n v="-493.96"/>
    <n v="0"/>
    <s v="40-R2.5 - Retirement"/>
    <m/>
    <x v="2"/>
    <n v="2060"/>
    <b v="0"/>
  </r>
  <r>
    <x v="4"/>
    <s v="0311"/>
    <n v="0"/>
    <n v="0"/>
    <n v="2020"/>
    <n v="1996"/>
    <n v="-1392.15"/>
    <n v="0"/>
    <s v="40-R2.5 - Retirement"/>
    <m/>
    <x v="2"/>
    <n v="2060"/>
    <b v="0"/>
  </r>
  <r>
    <x v="4"/>
    <s v="0311"/>
    <n v="0"/>
    <n v="0"/>
    <n v="2020"/>
    <n v="1997"/>
    <n v="-1360.22"/>
    <n v="0"/>
    <s v="40-R2.5 - Retirement"/>
    <m/>
    <x v="2"/>
    <n v="2060"/>
    <b v="0"/>
  </r>
  <r>
    <x v="4"/>
    <s v="0311"/>
    <n v="0"/>
    <n v="0"/>
    <n v="2020"/>
    <n v="1998"/>
    <n v="-310.79000000000002"/>
    <n v="0"/>
    <s v="40-R2.5 - Retirement"/>
    <m/>
    <x v="2"/>
    <n v="2060"/>
    <b v="0"/>
  </r>
  <r>
    <x v="4"/>
    <s v="0311"/>
    <n v="0"/>
    <n v="0"/>
    <n v="2020"/>
    <n v="1999"/>
    <n v="-125.18"/>
    <n v="0"/>
    <s v="40-R2.5 - Retirement"/>
    <m/>
    <x v="2"/>
    <n v="2060"/>
    <b v="0"/>
  </r>
  <r>
    <x v="4"/>
    <s v="0311"/>
    <n v="0"/>
    <n v="0"/>
    <n v="2020"/>
    <n v="2000"/>
    <n v="-286.92"/>
    <n v="0"/>
    <s v="40-R2.5 - Retirement"/>
    <m/>
    <x v="2"/>
    <n v="2060"/>
    <b v="0"/>
  </r>
  <r>
    <x v="4"/>
    <s v="0311"/>
    <n v="0"/>
    <n v="0"/>
    <n v="2020"/>
    <n v="2002"/>
    <n v="-180.65"/>
    <n v="0"/>
    <s v="40-R2.5 - Retirement"/>
    <m/>
    <x v="2"/>
    <n v="2060"/>
    <b v="0"/>
  </r>
  <r>
    <x v="4"/>
    <s v="0311"/>
    <n v="0"/>
    <n v="0"/>
    <n v="2020"/>
    <n v="2003"/>
    <n v="-672.38"/>
    <n v="0"/>
    <s v="40-R2.5 - Retirement"/>
    <m/>
    <x v="2"/>
    <n v="2060"/>
    <b v="0"/>
  </r>
  <r>
    <x v="4"/>
    <s v="0311"/>
    <n v="0"/>
    <n v="0"/>
    <n v="2020"/>
    <n v="2004"/>
    <n v="-312.49"/>
    <n v="0"/>
    <s v="40-R2.5 - Retirement"/>
    <m/>
    <x v="2"/>
    <n v="2060"/>
    <b v="0"/>
  </r>
  <r>
    <x v="4"/>
    <s v="0311"/>
    <n v="0"/>
    <n v="0"/>
    <n v="2020"/>
    <n v="2005"/>
    <n v="-580.20000000000005"/>
    <n v="0"/>
    <s v="40-R2.5 - Retirement"/>
    <m/>
    <x v="2"/>
    <n v="2060"/>
    <b v="0"/>
  </r>
  <r>
    <x v="4"/>
    <s v="0311"/>
    <n v="0"/>
    <n v="0"/>
    <n v="2020"/>
    <n v="2007"/>
    <n v="-910.8"/>
    <n v="0"/>
    <s v="40-R2.5 - Retirement"/>
    <m/>
    <x v="2"/>
    <n v="2060"/>
    <b v="0"/>
  </r>
  <r>
    <x v="4"/>
    <s v="0311"/>
    <n v="0"/>
    <n v="0"/>
    <n v="2020"/>
    <n v="2008"/>
    <n v="-473.92"/>
    <n v="0"/>
    <s v="40-R2.5 - Retirement"/>
    <m/>
    <x v="2"/>
    <n v="2060"/>
    <b v="0"/>
  </r>
  <r>
    <x v="4"/>
    <s v="0311"/>
    <n v="0"/>
    <n v="0"/>
    <n v="2020"/>
    <n v="2009"/>
    <n v="-31.33"/>
    <n v="0"/>
    <s v="40-R2.5 - Retirement"/>
    <m/>
    <x v="2"/>
    <n v="2060"/>
    <b v="0"/>
  </r>
  <r>
    <x v="4"/>
    <s v="0311"/>
    <n v="0"/>
    <n v="0"/>
    <n v="2020"/>
    <n v="2010"/>
    <n v="-602.37"/>
    <n v="0"/>
    <s v="40-R2.5 - Retirement"/>
    <m/>
    <x v="2"/>
    <n v="2060"/>
    <b v="0"/>
  </r>
  <r>
    <x v="4"/>
    <s v="0311"/>
    <n v="0"/>
    <n v="0"/>
    <n v="2021"/>
    <n v="1990"/>
    <n v="-34434.22"/>
    <n v="0"/>
    <s v="40-R2.5 - Retirement"/>
    <m/>
    <x v="2"/>
    <n v="2060"/>
    <b v="0"/>
  </r>
  <r>
    <x v="4"/>
    <s v="0311"/>
    <n v="0"/>
    <n v="0"/>
    <n v="2021"/>
    <n v="1991"/>
    <n v="-2401.84"/>
    <n v="0"/>
    <s v="40-R2.5 - Retirement"/>
    <m/>
    <x v="2"/>
    <n v="2060"/>
    <b v="0"/>
  </r>
  <r>
    <x v="4"/>
    <s v="0311"/>
    <n v="0"/>
    <n v="0"/>
    <n v="2021"/>
    <n v="1992"/>
    <n v="-208.14"/>
    <n v="0"/>
    <s v="40-R2.5 - Retirement"/>
    <m/>
    <x v="2"/>
    <n v="2060"/>
    <b v="0"/>
  </r>
  <r>
    <x v="4"/>
    <s v="0311"/>
    <n v="0"/>
    <n v="0"/>
    <n v="2021"/>
    <n v="1993"/>
    <n v="-76.180000000000007"/>
    <n v="0"/>
    <s v="40-R2.5 - Retirement"/>
    <m/>
    <x v="2"/>
    <n v="2060"/>
    <b v="0"/>
  </r>
  <r>
    <x v="4"/>
    <s v="0311"/>
    <n v="0"/>
    <n v="0"/>
    <n v="2021"/>
    <n v="1994"/>
    <n v="-794.03"/>
    <n v="0"/>
    <s v="40-R2.5 - Retirement"/>
    <m/>
    <x v="2"/>
    <n v="2060"/>
    <b v="0"/>
  </r>
  <r>
    <x v="4"/>
    <s v="0311"/>
    <n v="0"/>
    <n v="0"/>
    <n v="2021"/>
    <n v="1995"/>
    <n v="-530.85"/>
    <n v="0"/>
    <s v="40-R2.5 - Retirement"/>
    <m/>
    <x v="2"/>
    <n v="2060"/>
    <b v="0"/>
  </r>
  <r>
    <x v="4"/>
    <s v="0311"/>
    <n v="0"/>
    <n v="0"/>
    <n v="2021"/>
    <n v="1996"/>
    <n v="-1497.85"/>
    <n v="0"/>
    <s v="40-R2.5 - Retirement"/>
    <m/>
    <x v="2"/>
    <n v="2060"/>
    <b v="0"/>
  </r>
  <r>
    <x v="4"/>
    <s v="0311"/>
    <n v="0"/>
    <n v="0"/>
    <n v="2021"/>
    <n v="1997"/>
    <n v="-1465.37"/>
    <n v="0"/>
    <s v="40-R2.5 - Retirement"/>
    <m/>
    <x v="2"/>
    <n v="2060"/>
    <b v="0"/>
  </r>
  <r>
    <x v="4"/>
    <s v="0311"/>
    <n v="0"/>
    <n v="0"/>
    <n v="2021"/>
    <n v="1998"/>
    <n v="-335.24"/>
    <n v="0"/>
    <s v="40-R2.5 - Retirement"/>
    <m/>
    <x v="2"/>
    <n v="2060"/>
    <b v="0"/>
  </r>
  <r>
    <x v="4"/>
    <s v="0311"/>
    <n v="0"/>
    <n v="0"/>
    <n v="2021"/>
    <n v="1999"/>
    <n v="-135.22999999999999"/>
    <n v="0"/>
    <s v="40-R2.5 - Retirement"/>
    <m/>
    <x v="2"/>
    <n v="2060"/>
    <b v="0"/>
  </r>
  <r>
    <x v="4"/>
    <s v="0311"/>
    <n v="0"/>
    <n v="0"/>
    <n v="2021"/>
    <n v="2000"/>
    <n v="-310.37"/>
    <n v="0"/>
    <s v="40-R2.5 - Retirement"/>
    <m/>
    <x v="2"/>
    <n v="2060"/>
    <b v="0"/>
  </r>
  <r>
    <x v="4"/>
    <s v="0311"/>
    <n v="0"/>
    <n v="0"/>
    <n v="2021"/>
    <n v="2002"/>
    <n v="-196.01"/>
    <n v="0"/>
    <s v="40-R2.5 - Retirement"/>
    <m/>
    <x v="2"/>
    <n v="2060"/>
    <b v="0"/>
  </r>
  <r>
    <x v="4"/>
    <s v="0311"/>
    <n v="0"/>
    <n v="0"/>
    <n v="2021"/>
    <n v="2003"/>
    <n v="-730.7"/>
    <n v="0"/>
    <s v="40-R2.5 - Retirement"/>
    <m/>
    <x v="2"/>
    <n v="2060"/>
    <b v="0"/>
  </r>
  <r>
    <x v="4"/>
    <s v="0311"/>
    <n v="0"/>
    <n v="0"/>
    <n v="2021"/>
    <n v="2004"/>
    <n v="-340.12"/>
    <n v="0"/>
    <s v="40-R2.5 - Retirement"/>
    <m/>
    <x v="2"/>
    <n v="2060"/>
    <b v="0"/>
  </r>
  <r>
    <x v="4"/>
    <s v="0311"/>
    <n v="0"/>
    <n v="0"/>
    <n v="2021"/>
    <n v="2005"/>
    <n v="-632.48"/>
    <n v="0"/>
    <s v="40-R2.5 - Retirement"/>
    <m/>
    <x v="2"/>
    <n v="2060"/>
    <b v="0"/>
  </r>
  <r>
    <x v="4"/>
    <s v="0311"/>
    <n v="0"/>
    <n v="0"/>
    <n v="2021"/>
    <n v="2007"/>
    <n v="-995.87"/>
    <n v="0"/>
    <s v="40-R2.5 - Retirement"/>
    <m/>
    <x v="2"/>
    <n v="2060"/>
    <b v="0"/>
  </r>
  <r>
    <x v="4"/>
    <s v="0311"/>
    <n v="0"/>
    <n v="0"/>
    <n v="2021"/>
    <n v="2008"/>
    <n v="-518.92999999999995"/>
    <n v="0"/>
    <s v="40-R2.5 - Retirement"/>
    <m/>
    <x v="2"/>
    <n v="2060"/>
    <b v="0"/>
  </r>
  <r>
    <x v="4"/>
    <s v="0311"/>
    <n v="0"/>
    <n v="0"/>
    <n v="2021"/>
    <n v="2009"/>
    <n v="-34.35"/>
    <n v="0"/>
    <s v="40-R2.5 - Retirement"/>
    <m/>
    <x v="2"/>
    <n v="2060"/>
    <b v="0"/>
  </r>
  <r>
    <x v="4"/>
    <s v="0311"/>
    <n v="0"/>
    <n v="0"/>
    <n v="2021"/>
    <n v="2010"/>
    <n v="-661.35"/>
    <n v="0"/>
    <s v="40-R2.5 - Retirement"/>
    <m/>
    <x v="2"/>
    <n v="2060"/>
    <b v="0"/>
  </r>
  <r>
    <x v="4"/>
    <s v="0311"/>
    <n v="0"/>
    <n v="0"/>
    <n v="2022"/>
    <n v="1990"/>
    <n v="-36722.730000000003"/>
    <n v="0"/>
    <s v="40-R2.5 - Retirement"/>
    <m/>
    <x v="2"/>
    <n v="2060"/>
    <b v="0"/>
  </r>
  <r>
    <x v="4"/>
    <s v="0311"/>
    <n v="0"/>
    <n v="0"/>
    <n v="2022"/>
    <n v="1991"/>
    <n v="-2565.5"/>
    <n v="0"/>
    <s v="40-R2.5 - Retirement"/>
    <m/>
    <x v="2"/>
    <n v="2060"/>
    <b v="0"/>
  </r>
  <r>
    <x v="4"/>
    <s v="0311"/>
    <n v="0"/>
    <n v="0"/>
    <n v="2022"/>
    <n v="1992"/>
    <n v="-222.63"/>
    <n v="0"/>
    <s v="40-R2.5 - Retirement"/>
    <m/>
    <x v="2"/>
    <n v="2060"/>
    <b v="0"/>
  </r>
  <r>
    <x v="4"/>
    <s v="0311"/>
    <n v="0"/>
    <n v="0"/>
    <n v="2022"/>
    <n v="1993"/>
    <n v="-81.58"/>
    <n v="0"/>
    <s v="40-R2.5 - Retirement"/>
    <m/>
    <x v="2"/>
    <n v="2060"/>
    <b v="0"/>
  </r>
  <r>
    <x v="4"/>
    <s v="0311"/>
    <n v="0"/>
    <n v="0"/>
    <n v="2022"/>
    <n v="1994"/>
    <n v="-851.38"/>
    <n v="0"/>
    <s v="40-R2.5 - Retirement"/>
    <m/>
    <x v="2"/>
    <n v="2060"/>
    <b v="0"/>
  </r>
  <r>
    <x v="4"/>
    <s v="0311"/>
    <n v="0"/>
    <n v="0"/>
    <n v="2022"/>
    <n v="1995"/>
    <n v="-569.82000000000005"/>
    <n v="0"/>
    <s v="40-R2.5 - Retirement"/>
    <m/>
    <x v="2"/>
    <n v="2060"/>
    <b v="0"/>
  </r>
  <r>
    <x v="4"/>
    <s v="0311"/>
    <n v="0"/>
    <n v="0"/>
    <n v="2022"/>
    <n v="1996"/>
    <n v="-1609.69"/>
    <n v="0"/>
    <s v="40-R2.5 - Retirement"/>
    <m/>
    <x v="2"/>
    <n v="2060"/>
    <b v="0"/>
  </r>
  <r>
    <x v="4"/>
    <s v="0311"/>
    <n v="0"/>
    <n v="0"/>
    <n v="2022"/>
    <n v="1997"/>
    <n v="-1576.63"/>
    <n v="0"/>
    <s v="40-R2.5 - Retirement"/>
    <m/>
    <x v="2"/>
    <n v="2060"/>
    <b v="0"/>
  </r>
  <r>
    <x v="4"/>
    <s v="0311"/>
    <n v="0"/>
    <n v="0"/>
    <n v="2022"/>
    <n v="1998"/>
    <n v="-361.16"/>
    <n v="0"/>
    <s v="40-R2.5 - Retirement"/>
    <m/>
    <x v="2"/>
    <n v="2060"/>
    <b v="0"/>
  </r>
  <r>
    <x v="4"/>
    <s v="0311"/>
    <n v="0"/>
    <n v="0"/>
    <n v="2022"/>
    <n v="1999"/>
    <n v="-145.87"/>
    <n v="0"/>
    <s v="40-R2.5 - Retirement"/>
    <m/>
    <x v="2"/>
    <n v="2060"/>
    <b v="0"/>
  </r>
  <r>
    <x v="4"/>
    <s v="0311"/>
    <n v="0"/>
    <n v="0"/>
    <n v="2022"/>
    <n v="2000"/>
    <n v="-335.27"/>
    <n v="0"/>
    <s v="40-R2.5 - Retirement"/>
    <m/>
    <x v="2"/>
    <n v="2060"/>
    <b v="0"/>
  </r>
  <r>
    <x v="4"/>
    <s v="0311"/>
    <n v="0"/>
    <n v="0"/>
    <n v="2022"/>
    <n v="2002"/>
    <n v="-212.35"/>
    <n v="0"/>
    <s v="40-R2.5 - Retirement"/>
    <m/>
    <x v="2"/>
    <n v="2060"/>
    <b v="0"/>
  </r>
  <r>
    <x v="4"/>
    <s v="0311"/>
    <n v="0"/>
    <n v="0"/>
    <n v="2022"/>
    <n v="2003"/>
    <n v="-792.81"/>
    <n v="0"/>
    <s v="40-R2.5 - Retirement"/>
    <m/>
    <x v="2"/>
    <n v="2060"/>
    <b v="0"/>
  </r>
  <r>
    <x v="4"/>
    <s v="0311"/>
    <n v="0"/>
    <n v="0"/>
    <n v="2022"/>
    <n v="2004"/>
    <n v="-369.62"/>
    <n v="0"/>
    <s v="40-R2.5 - Retirement"/>
    <m/>
    <x v="2"/>
    <n v="2060"/>
    <b v="0"/>
  </r>
  <r>
    <x v="4"/>
    <s v="0311"/>
    <n v="0"/>
    <n v="0"/>
    <n v="2022"/>
    <n v="2005"/>
    <n v="-688.39"/>
    <n v="0"/>
    <s v="40-R2.5 - Retirement"/>
    <m/>
    <x v="2"/>
    <n v="2060"/>
    <b v="0"/>
  </r>
  <r>
    <x v="4"/>
    <s v="0311"/>
    <n v="0"/>
    <n v="0"/>
    <n v="2022"/>
    <n v="2007"/>
    <n v="-1087.23"/>
    <n v="0"/>
    <s v="40-R2.5 - Retirement"/>
    <m/>
    <x v="2"/>
    <n v="2060"/>
    <b v="0"/>
  </r>
  <r>
    <x v="4"/>
    <s v="0311"/>
    <n v="0"/>
    <n v="0"/>
    <n v="2022"/>
    <n v="2008"/>
    <n v="-567.4"/>
    <n v="0"/>
    <s v="40-R2.5 - Retirement"/>
    <m/>
    <x v="2"/>
    <n v="2060"/>
    <b v="0"/>
  </r>
  <r>
    <x v="4"/>
    <s v="0311"/>
    <n v="0"/>
    <n v="0"/>
    <n v="2022"/>
    <n v="2009"/>
    <n v="-37.61"/>
    <n v="0"/>
    <s v="40-R2.5 - Retirement"/>
    <m/>
    <x v="2"/>
    <n v="2060"/>
    <b v="0"/>
  </r>
  <r>
    <x v="4"/>
    <s v="0311"/>
    <n v="0"/>
    <n v="0"/>
    <n v="2022"/>
    <n v="2010"/>
    <n v="-725.2"/>
    <n v="0"/>
    <s v="40-R2.5 - Retirement"/>
    <m/>
    <x v="2"/>
    <n v="2060"/>
    <b v="0"/>
  </r>
  <r>
    <x v="4"/>
    <s v="0311"/>
    <n v="0"/>
    <n v="0"/>
    <n v="2023"/>
    <n v="1990"/>
    <n v="-39088.85"/>
    <n v="0"/>
    <s v="40-R2.5 - Retirement"/>
    <m/>
    <x v="2"/>
    <n v="2060"/>
    <b v="0"/>
  </r>
  <r>
    <x v="4"/>
    <s v="0311"/>
    <n v="0"/>
    <n v="0"/>
    <n v="2023"/>
    <n v="1991"/>
    <n v="-2736.01"/>
    <n v="0"/>
    <s v="40-R2.5 - Retirement"/>
    <m/>
    <x v="2"/>
    <n v="2060"/>
    <b v="0"/>
  </r>
  <r>
    <x v="4"/>
    <s v="0311"/>
    <n v="0"/>
    <n v="0"/>
    <n v="2023"/>
    <n v="1992"/>
    <n v="-237.8"/>
    <n v="0"/>
    <s v="40-R2.5 - Retirement"/>
    <m/>
    <x v="2"/>
    <n v="2060"/>
    <b v="0"/>
  </r>
  <r>
    <x v="4"/>
    <s v="0311"/>
    <n v="0"/>
    <n v="0"/>
    <n v="2023"/>
    <n v="1993"/>
    <n v="-87.26"/>
    <n v="0"/>
    <s v="40-R2.5 - Retirement"/>
    <m/>
    <x v="2"/>
    <n v="2060"/>
    <b v="0"/>
  </r>
  <r>
    <x v="4"/>
    <s v="0311"/>
    <n v="0"/>
    <n v="0"/>
    <n v="2023"/>
    <n v="1994"/>
    <n v="-911.77"/>
    <n v="0"/>
    <s v="40-R2.5 - Retirement"/>
    <m/>
    <x v="2"/>
    <n v="2060"/>
    <b v="0"/>
  </r>
  <r>
    <x v="4"/>
    <s v="0311"/>
    <n v="0"/>
    <n v="0"/>
    <n v="2023"/>
    <n v="1995"/>
    <n v="-610.97"/>
    <n v="0"/>
    <s v="40-R2.5 - Retirement"/>
    <m/>
    <x v="2"/>
    <n v="2060"/>
    <b v="0"/>
  </r>
  <r>
    <x v="4"/>
    <s v="0311"/>
    <n v="0"/>
    <n v="0"/>
    <n v="2023"/>
    <n v="1996"/>
    <n v="-1727.86"/>
    <n v="0"/>
    <s v="40-R2.5 - Retirement"/>
    <m/>
    <x v="2"/>
    <n v="2060"/>
    <b v="0"/>
  </r>
  <r>
    <x v="4"/>
    <s v="0311"/>
    <n v="0"/>
    <n v="0"/>
    <n v="2023"/>
    <n v="1997"/>
    <n v="-1694.36"/>
    <n v="0"/>
    <s v="40-R2.5 - Retirement"/>
    <m/>
    <x v="2"/>
    <n v="2060"/>
    <b v="0"/>
  </r>
  <r>
    <x v="4"/>
    <s v="0311"/>
    <n v="0"/>
    <n v="0"/>
    <n v="2023"/>
    <n v="1998"/>
    <n v="-388.58"/>
    <n v="0"/>
    <s v="40-R2.5 - Retirement"/>
    <m/>
    <x v="2"/>
    <n v="2060"/>
    <b v="0"/>
  </r>
  <r>
    <x v="4"/>
    <s v="0311"/>
    <n v="0"/>
    <n v="0"/>
    <n v="2023"/>
    <n v="1999"/>
    <n v="-157.13999999999999"/>
    <n v="0"/>
    <s v="40-R2.5 - Retirement"/>
    <m/>
    <x v="2"/>
    <n v="2060"/>
    <b v="0"/>
  </r>
  <r>
    <x v="4"/>
    <s v="0311"/>
    <n v="0"/>
    <n v="0"/>
    <n v="2023"/>
    <n v="2000"/>
    <n v="-361.65"/>
    <n v="0"/>
    <s v="40-R2.5 - Retirement"/>
    <m/>
    <x v="2"/>
    <n v="2060"/>
    <b v="0"/>
  </r>
  <r>
    <x v="4"/>
    <s v="0311"/>
    <n v="0"/>
    <n v="0"/>
    <n v="2023"/>
    <n v="2002"/>
    <n v="-229.71"/>
    <n v="0"/>
    <s v="40-R2.5 - Retirement"/>
    <m/>
    <x v="2"/>
    <n v="2060"/>
    <b v="0"/>
  </r>
  <r>
    <x v="4"/>
    <s v="0311"/>
    <n v="0"/>
    <n v="0"/>
    <n v="2023"/>
    <n v="2003"/>
    <n v="-858.92"/>
    <n v="0"/>
    <s v="40-R2.5 - Retirement"/>
    <m/>
    <x v="2"/>
    <n v="2060"/>
    <b v="0"/>
  </r>
  <r>
    <x v="4"/>
    <s v="0311"/>
    <n v="0"/>
    <n v="0"/>
    <n v="2023"/>
    <n v="2004"/>
    <n v="-401.04"/>
    <n v="0"/>
    <s v="40-R2.5 - Retirement"/>
    <m/>
    <x v="2"/>
    <n v="2060"/>
    <b v="0"/>
  </r>
  <r>
    <x v="4"/>
    <s v="0311"/>
    <n v="0"/>
    <n v="0"/>
    <n v="2023"/>
    <n v="2005"/>
    <n v="-748.1"/>
    <n v="0"/>
    <s v="40-R2.5 - Retirement"/>
    <m/>
    <x v="2"/>
    <n v="2060"/>
    <b v="0"/>
  </r>
  <r>
    <x v="4"/>
    <s v="0311"/>
    <n v="0"/>
    <n v="0"/>
    <n v="2023"/>
    <n v="2007"/>
    <n v="-1185.2"/>
    <n v="0"/>
    <s v="40-R2.5 - Retirement"/>
    <m/>
    <x v="2"/>
    <n v="2060"/>
    <b v="0"/>
  </r>
  <r>
    <x v="4"/>
    <s v="0311"/>
    <n v="0"/>
    <n v="0"/>
    <n v="2023"/>
    <n v="2008"/>
    <n v="-619.46"/>
    <n v="0"/>
    <s v="40-R2.5 - Retirement"/>
    <m/>
    <x v="2"/>
    <n v="2060"/>
    <b v="0"/>
  </r>
  <r>
    <x v="4"/>
    <s v="0311"/>
    <n v="0"/>
    <n v="0"/>
    <n v="2023"/>
    <n v="2009"/>
    <n v="-41.13"/>
    <n v="0"/>
    <s v="40-R2.5 - Retirement"/>
    <m/>
    <x v="2"/>
    <n v="2060"/>
    <b v="0"/>
  </r>
  <r>
    <x v="4"/>
    <s v="0311"/>
    <n v="0"/>
    <n v="0"/>
    <n v="2023"/>
    <n v="2010"/>
    <n v="-794.08"/>
    <n v="0"/>
    <s v="40-R2.5 - Retirement"/>
    <m/>
    <x v="2"/>
    <n v="2060"/>
    <b v="0"/>
  </r>
  <r>
    <x v="4"/>
    <s v="0311"/>
    <n v="0"/>
    <n v="0"/>
    <n v="2024"/>
    <n v="1990"/>
    <n v="-41514"/>
    <n v="0"/>
    <s v="40-R2.5 - Retirement"/>
    <m/>
    <x v="2"/>
    <n v="2060"/>
    <b v="0"/>
  </r>
  <r>
    <x v="4"/>
    <s v="0311"/>
    <n v="0"/>
    <n v="0"/>
    <n v="2024"/>
    <n v="1991"/>
    <n v="-2912.29"/>
    <n v="0"/>
    <s v="40-R2.5 - Retirement"/>
    <m/>
    <x v="2"/>
    <n v="2060"/>
    <b v="0"/>
  </r>
  <r>
    <x v="4"/>
    <s v="0311"/>
    <n v="0"/>
    <n v="0"/>
    <n v="2024"/>
    <n v="1992"/>
    <n v="-253.61"/>
    <n v="0"/>
    <s v="40-R2.5 - Retirement"/>
    <m/>
    <x v="2"/>
    <n v="2060"/>
    <b v="0"/>
  </r>
  <r>
    <x v="4"/>
    <s v="0311"/>
    <n v="0"/>
    <n v="0"/>
    <n v="2024"/>
    <n v="1993"/>
    <n v="-93.21"/>
    <n v="0"/>
    <s v="40-R2.5 - Retirement"/>
    <m/>
    <x v="2"/>
    <n v="2060"/>
    <b v="0"/>
  </r>
  <r>
    <x v="4"/>
    <s v="0311"/>
    <n v="0"/>
    <n v="0"/>
    <n v="2024"/>
    <n v="1994"/>
    <n v="-975.27"/>
    <n v="0"/>
    <s v="40-R2.5 - Retirement"/>
    <m/>
    <x v="2"/>
    <n v="2060"/>
    <b v="0"/>
  </r>
  <r>
    <x v="4"/>
    <s v="0311"/>
    <n v="0"/>
    <n v="0"/>
    <n v="2024"/>
    <n v="1995"/>
    <n v="-654.30999999999995"/>
    <n v="0"/>
    <s v="40-R2.5 - Retirement"/>
    <m/>
    <x v="2"/>
    <n v="2060"/>
    <b v="0"/>
  </r>
  <r>
    <x v="4"/>
    <s v="0311"/>
    <n v="0"/>
    <n v="0"/>
    <n v="2024"/>
    <n v="1996"/>
    <n v="-1852.65"/>
    <n v="0"/>
    <s v="40-R2.5 - Retirement"/>
    <m/>
    <x v="2"/>
    <n v="2060"/>
    <b v="0"/>
  </r>
  <r>
    <x v="4"/>
    <s v="0311"/>
    <n v="0"/>
    <n v="0"/>
    <n v="2024"/>
    <n v="1997"/>
    <n v="-1818.74"/>
    <n v="0"/>
    <s v="40-R2.5 - Retirement"/>
    <m/>
    <x v="2"/>
    <n v="2060"/>
    <b v="0"/>
  </r>
  <r>
    <x v="4"/>
    <s v="0311"/>
    <n v="0"/>
    <n v="0"/>
    <n v="2024"/>
    <n v="1998"/>
    <n v="-417.6"/>
    <n v="0"/>
    <s v="40-R2.5 - Retirement"/>
    <m/>
    <x v="2"/>
    <n v="2060"/>
    <b v="0"/>
  </r>
  <r>
    <x v="4"/>
    <s v="0311"/>
    <n v="0"/>
    <n v="0"/>
    <n v="2024"/>
    <n v="1999"/>
    <n v="-169.08"/>
    <n v="0"/>
    <s v="40-R2.5 - Retirement"/>
    <m/>
    <x v="2"/>
    <n v="2060"/>
    <b v="0"/>
  </r>
  <r>
    <x v="4"/>
    <s v="0311"/>
    <n v="0"/>
    <n v="0"/>
    <n v="2024"/>
    <n v="2000"/>
    <n v="-389.61"/>
    <n v="0"/>
    <s v="40-R2.5 - Retirement"/>
    <m/>
    <x v="2"/>
    <n v="2060"/>
    <b v="0"/>
  </r>
  <r>
    <x v="4"/>
    <s v="0311"/>
    <n v="0"/>
    <n v="0"/>
    <n v="2024"/>
    <n v="2002"/>
    <n v="-248.14"/>
    <n v="0"/>
    <s v="40-R2.5 - Retirement"/>
    <m/>
    <x v="2"/>
    <n v="2060"/>
    <b v="0"/>
  </r>
  <r>
    <x v="4"/>
    <s v="0311"/>
    <n v="0"/>
    <n v="0"/>
    <n v="2024"/>
    <n v="2003"/>
    <n v="-929.13"/>
    <n v="0"/>
    <s v="40-R2.5 - Retirement"/>
    <m/>
    <x v="2"/>
    <n v="2060"/>
    <b v="0"/>
  </r>
  <r>
    <x v="4"/>
    <s v="0311"/>
    <n v="0"/>
    <n v="0"/>
    <n v="2024"/>
    <n v="2004"/>
    <n v="-434.48"/>
    <n v="0"/>
    <s v="40-R2.5 - Retirement"/>
    <m/>
    <x v="2"/>
    <n v="2060"/>
    <b v="0"/>
  </r>
  <r>
    <x v="4"/>
    <s v="0311"/>
    <n v="0"/>
    <n v="0"/>
    <n v="2024"/>
    <n v="2005"/>
    <n v="-811.69"/>
    <n v="0"/>
    <s v="40-R2.5 - Retirement"/>
    <m/>
    <x v="2"/>
    <n v="2060"/>
    <b v="0"/>
  </r>
  <r>
    <x v="4"/>
    <s v="0311"/>
    <n v="0"/>
    <n v="0"/>
    <n v="2024"/>
    <n v="2007"/>
    <n v="-1289.96"/>
    <n v="0"/>
    <s v="40-R2.5 - Retirement"/>
    <m/>
    <x v="2"/>
    <n v="2060"/>
    <b v="0"/>
  </r>
  <r>
    <x v="4"/>
    <s v="0311"/>
    <n v="0"/>
    <n v="0"/>
    <n v="2024"/>
    <n v="2008"/>
    <n v="-675.28"/>
    <n v="0"/>
    <s v="40-R2.5 - Retirement"/>
    <m/>
    <x v="2"/>
    <n v="2060"/>
    <b v="0"/>
  </r>
  <r>
    <x v="4"/>
    <s v="0311"/>
    <n v="0"/>
    <n v="0"/>
    <n v="2024"/>
    <n v="2009"/>
    <n v="-44.9"/>
    <n v="0"/>
    <s v="40-R2.5 - Retirement"/>
    <m/>
    <x v="2"/>
    <n v="2060"/>
    <b v="0"/>
  </r>
  <r>
    <x v="4"/>
    <s v="0311"/>
    <n v="0"/>
    <n v="0"/>
    <n v="2024"/>
    <n v="2010"/>
    <n v="-868.25"/>
    <n v="0"/>
    <s v="40-R2.5 - Retirement"/>
    <m/>
    <x v="2"/>
    <n v="2060"/>
    <b v="0"/>
  </r>
  <r>
    <x v="4"/>
    <s v="0311"/>
    <n v="0"/>
    <n v="0"/>
    <n v="2025"/>
    <n v="1990"/>
    <n v="-43970.52"/>
    <n v="0"/>
    <s v="40-R2.5 - Retirement"/>
    <m/>
    <x v="2"/>
    <n v="2060"/>
    <b v="0"/>
  </r>
  <r>
    <x v="4"/>
    <s v="0311"/>
    <n v="0"/>
    <n v="0"/>
    <n v="2025"/>
    <n v="1991"/>
    <n v="-3092.98"/>
    <n v="0"/>
    <s v="40-R2.5 - Retirement"/>
    <m/>
    <x v="2"/>
    <n v="2060"/>
    <b v="0"/>
  </r>
  <r>
    <x v="4"/>
    <s v="0311"/>
    <n v="0"/>
    <n v="0"/>
    <n v="2025"/>
    <n v="1992"/>
    <n v="-269.95"/>
    <n v="0"/>
    <s v="40-R2.5 - Retirement"/>
    <m/>
    <x v="2"/>
    <n v="2060"/>
    <b v="0"/>
  </r>
  <r>
    <x v="4"/>
    <s v="0311"/>
    <n v="0"/>
    <n v="0"/>
    <n v="2025"/>
    <n v="1993"/>
    <n v="-99.4"/>
    <n v="0"/>
    <s v="40-R2.5 - Retirement"/>
    <m/>
    <x v="2"/>
    <n v="2060"/>
    <b v="0"/>
  </r>
  <r>
    <x v="4"/>
    <s v="0311"/>
    <n v="0"/>
    <n v="0"/>
    <n v="2025"/>
    <n v="1994"/>
    <n v="-1041.72"/>
    <n v="0"/>
    <s v="40-R2.5 - Retirement"/>
    <m/>
    <x v="2"/>
    <n v="2060"/>
    <b v="0"/>
  </r>
  <r>
    <x v="4"/>
    <s v="0311"/>
    <n v="0"/>
    <n v="0"/>
    <n v="2025"/>
    <n v="1995"/>
    <n v="-699.88"/>
    <n v="0"/>
    <s v="40-R2.5 - Retirement"/>
    <m/>
    <x v="2"/>
    <n v="2060"/>
    <b v="0"/>
  </r>
  <r>
    <x v="4"/>
    <s v="0311"/>
    <n v="0"/>
    <n v="0"/>
    <n v="2025"/>
    <n v="1996"/>
    <n v="-1984.07"/>
    <n v="0"/>
    <s v="40-R2.5 - Retirement"/>
    <m/>
    <x v="2"/>
    <n v="2060"/>
    <b v="0"/>
  </r>
  <r>
    <x v="4"/>
    <s v="0311"/>
    <n v="0"/>
    <n v="0"/>
    <n v="2025"/>
    <n v="1997"/>
    <n v="-1950.1"/>
    <n v="0"/>
    <s v="40-R2.5 - Retirement"/>
    <m/>
    <x v="2"/>
    <n v="2060"/>
    <b v="0"/>
  </r>
  <r>
    <x v="4"/>
    <s v="0311"/>
    <n v="0"/>
    <n v="0"/>
    <n v="2025"/>
    <n v="1998"/>
    <n v="-448.25"/>
    <n v="0"/>
    <s v="40-R2.5 - Retirement"/>
    <m/>
    <x v="2"/>
    <n v="2060"/>
    <b v="0"/>
  </r>
  <r>
    <x v="4"/>
    <s v="0311"/>
    <n v="0"/>
    <n v="0"/>
    <n v="2025"/>
    <n v="1999"/>
    <n v="-181.7"/>
    <n v="0"/>
    <s v="40-R2.5 - Retirement"/>
    <m/>
    <x v="2"/>
    <n v="2060"/>
    <b v="0"/>
  </r>
  <r>
    <x v="4"/>
    <s v="0311"/>
    <n v="0"/>
    <n v="0"/>
    <n v="2025"/>
    <n v="2000"/>
    <n v="-419.19"/>
    <n v="0"/>
    <s v="40-R2.5 - Retirement"/>
    <m/>
    <x v="2"/>
    <n v="2060"/>
    <b v="0"/>
  </r>
  <r>
    <x v="4"/>
    <s v="0311"/>
    <n v="0"/>
    <n v="0"/>
    <n v="2025"/>
    <n v="2002"/>
    <n v="-267.66000000000003"/>
    <n v="0"/>
    <s v="40-R2.5 - Retirement"/>
    <m/>
    <x v="2"/>
    <n v="2060"/>
    <b v="0"/>
  </r>
  <r>
    <x v="4"/>
    <s v="0311"/>
    <n v="0"/>
    <n v="0"/>
    <n v="2025"/>
    <n v="2003"/>
    <n v="-1003.66"/>
    <n v="0"/>
    <s v="40-R2.5 - Retirement"/>
    <m/>
    <x v="2"/>
    <n v="2060"/>
    <b v="0"/>
  </r>
  <r>
    <x v="4"/>
    <s v="0311"/>
    <n v="0"/>
    <n v="0"/>
    <n v="2025"/>
    <n v="2004"/>
    <n v="-469.99"/>
    <n v="0"/>
    <s v="40-R2.5 - Retirement"/>
    <m/>
    <x v="2"/>
    <n v="2060"/>
    <b v="0"/>
  </r>
  <r>
    <x v="4"/>
    <s v="0311"/>
    <n v="0"/>
    <n v="0"/>
    <n v="2025"/>
    <n v="2005"/>
    <n v="-879.38"/>
    <n v="0"/>
    <s v="40-R2.5 - Retirement"/>
    <m/>
    <x v="2"/>
    <n v="2060"/>
    <b v="0"/>
  </r>
  <r>
    <x v="4"/>
    <s v="0311"/>
    <n v="0"/>
    <n v="0"/>
    <n v="2025"/>
    <n v="2007"/>
    <n v="-1401.85"/>
    <n v="0"/>
    <s v="40-R2.5 - Retirement"/>
    <m/>
    <x v="2"/>
    <n v="2060"/>
    <b v="0"/>
  </r>
  <r>
    <x v="4"/>
    <s v="0311"/>
    <n v="0"/>
    <n v="0"/>
    <n v="2025"/>
    <n v="2008"/>
    <n v="-734.97"/>
    <n v="0"/>
    <s v="40-R2.5 - Retirement"/>
    <m/>
    <x v="2"/>
    <n v="2060"/>
    <b v="0"/>
  </r>
  <r>
    <x v="4"/>
    <s v="0311"/>
    <n v="0"/>
    <n v="0"/>
    <n v="2025"/>
    <n v="2009"/>
    <n v="-48.95"/>
    <n v="0"/>
    <s v="40-R2.5 - Retirement"/>
    <m/>
    <x v="2"/>
    <n v="2060"/>
    <b v="0"/>
  </r>
  <r>
    <x v="4"/>
    <s v="0311"/>
    <n v="0"/>
    <n v="0"/>
    <n v="2025"/>
    <n v="2010"/>
    <n v="-947.9"/>
    <n v="0"/>
    <s v="40-R2.5 - Retirement"/>
    <m/>
    <x v="2"/>
    <n v="2060"/>
    <b v="0"/>
  </r>
  <r>
    <x v="4"/>
    <s v="0311"/>
    <n v="0"/>
    <n v="0"/>
    <n v="2026"/>
    <n v="1990"/>
    <n v="-46421.78"/>
    <n v="0"/>
    <s v="40-R2.5 - Retirement"/>
    <m/>
    <x v="2"/>
    <n v="2060"/>
    <b v="0"/>
  </r>
  <r>
    <x v="4"/>
    <s v="0311"/>
    <n v="0"/>
    <n v="0"/>
    <n v="2026"/>
    <n v="1991"/>
    <n v="-3276"/>
    <n v="0"/>
    <s v="40-R2.5 - Retirement"/>
    <m/>
    <x v="2"/>
    <n v="2060"/>
    <b v="0"/>
  </r>
  <r>
    <x v="4"/>
    <s v="0311"/>
    <n v="0"/>
    <n v="0"/>
    <n v="2026"/>
    <n v="1992"/>
    <n v="-286.7"/>
    <n v="0"/>
    <s v="40-R2.5 - Retirement"/>
    <m/>
    <x v="2"/>
    <n v="2060"/>
    <b v="0"/>
  </r>
  <r>
    <x v="4"/>
    <s v="0311"/>
    <n v="0"/>
    <n v="0"/>
    <n v="2026"/>
    <n v="1993"/>
    <n v="-105.81"/>
    <n v="0"/>
    <s v="40-R2.5 - Retirement"/>
    <m/>
    <x v="2"/>
    <n v="2060"/>
    <b v="0"/>
  </r>
  <r>
    <x v="4"/>
    <s v="0311"/>
    <n v="0"/>
    <n v="0"/>
    <n v="2026"/>
    <n v="1994"/>
    <n v="-1110.96"/>
    <n v="0"/>
    <s v="40-R2.5 - Retirement"/>
    <m/>
    <x v="2"/>
    <n v="2060"/>
    <b v="0"/>
  </r>
  <r>
    <x v="4"/>
    <s v="0311"/>
    <n v="0"/>
    <n v="0"/>
    <n v="2026"/>
    <n v="1995"/>
    <n v="-747.57"/>
    <n v="0"/>
    <s v="40-R2.5 - Retirement"/>
    <m/>
    <x v="2"/>
    <n v="2060"/>
    <b v="0"/>
  </r>
  <r>
    <x v="4"/>
    <s v="0311"/>
    <n v="0"/>
    <n v="0"/>
    <n v="2026"/>
    <n v="1996"/>
    <n v="-2122.2399999999998"/>
    <n v="0"/>
    <s v="40-R2.5 - Retirement"/>
    <m/>
    <x v="2"/>
    <n v="2060"/>
    <b v="0"/>
  </r>
  <r>
    <x v="4"/>
    <s v="0311"/>
    <n v="0"/>
    <n v="0"/>
    <n v="2026"/>
    <n v="1997"/>
    <n v="-2088.4299999999998"/>
    <n v="0"/>
    <s v="40-R2.5 - Retirement"/>
    <m/>
    <x v="2"/>
    <n v="2060"/>
    <b v="0"/>
  </r>
  <r>
    <x v="4"/>
    <s v="0311"/>
    <n v="0"/>
    <n v="0"/>
    <n v="2026"/>
    <n v="1998"/>
    <n v="-480.63"/>
    <n v="0"/>
    <s v="40-R2.5 - Retirement"/>
    <m/>
    <x v="2"/>
    <n v="2060"/>
    <b v="0"/>
  </r>
  <r>
    <x v="4"/>
    <s v="0311"/>
    <n v="0"/>
    <n v="0"/>
    <n v="2026"/>
    <n v="1999"/>
    <n v="-195.04"/>
    <n v="0"/>
    <s v="40-R2.5 - Retirement"/>
    <m/>
    <x v="2"/>
    <n v="2060"/>
    <b v="0"/>
  </r>
  <r>
    <x v="4"/>
    <s v="0311"/>
    <n v="0"/>
    <n v="0"/>
    <n v="2026"/>
    <n v="2000"/>
    <n v="-450.5"/>
    <n v="0"/>
    <s v="40-R2.5 - Retirement"/>
    <m/>
    <x v="2"/>
    <n v="2060"/>
    <b v="0"/>
  </r>
  <r>
    <x v="4"/>
    <s v="0311"/>
    <n v="0"/>
    <n v="0"/>
    <n v="2026"/>
    <n v="2002"/>
    <n v="-288.35000000000002"/>
    <n v="0"/>
    <s v="40-R2.5 - Retirement"/>
    <m/>
    <x v="2"/>
    <n v="2060"/>
    <b v="0"/>
  </r>
  <r>
    <x v="4"/>
    <s v="0311"/>
    <n v="0"/>
    <n v="0"/>
    <n v="2026"/>
    <n v="2003"/>
    <n v="-1082.6300000000001"/>
    <n v="0"/>
    <s v="40-R2.5 - Retirement"/>
    <m/>
    <x v="2"/>
    <n v="2060"/>
    <b v="0"/>
  </r>
  <r>
    <x v="4"/>
    <s v="0311"/>
    <n v="0"/>
    <n v="0"/>
    <n v="2026"/>
    <n v="2004"/>
    <n v="-507.7"/>
    <n v="0"/>
    <s v="40-R2.5 - Retirement"/>
    <m/>
    <x v="2"/>
    <n v="2060"/>
    <b v="0"/>
  </r>
  <r>
    <x v="4"/>
    <s v="0311"/>
    <n v="0"/>
    <n v="0"/>
    <n v="2026"/>
    <n v="2005"/>
    <n v="-951.26"/>
    <n v="0"/>
    <s v="40-R2.5 - Retirement"/>
    <m/>
    <x v="2"/>
    <n v="2060"/>
    <b v="0"/>
  </r>
  <r>
    <x v="4"/>
    <s v="0311"/>
    <n v="0"/>
    <n v="0"/>
    <n v="2026"/>
    <n v="2007"/>
    <n v="-1521.02"/>
    <n v="0"/>
    <s v="40-R2.5 - Retirement"/>
    <m/>
    <x v="2"/>
    <n v="2060"/>
    <b v="0"/>
  </r>
  <r>
    <x v="4"/>
    <s v="0311"/>
    <n v="0"/>
    <n v="0"/>
    <n v="2026"/>
    <n v="2008"/>
    <n v="-798.71"/>
    <n v="0"/>
    <s v="40-R2.5 - Retirement"/>
    <m/>
    <x v="2"/>
    <n v="2060"/>
    <b v="0"/>
  </r>
  <r>
    <x v="4"/>
    <s v="0311"/>
    <n v="0"/>
    <n v="0"/>
    <n v="2026"/>
    <n v="2009"/>
    <n v="-53.27"/>
    <n v="0"/>
    <s v="40-R2.5 - Retirement"/>
    <m/>
    <x v="2"/>
    <n v="2060"/>
    <b v="0"/>
  </r>
  <r>
    <x v="4"/>
    <s v="0311"/>
    <n v="0"/>
    <n v="0"/>
    <n v="2026"/>
    <n v="2010"/>
    <n v="-1033.31"/>
    <n v="0"/>
    <s v="40-R2.5 - Retirement"/>
    <m/>
    <x v="2"/>
    <n v="2060"/>
    <b v="0"/>
  </r>
  <r>
    <x v="4"/>
    <s v="0311"/>
    <n v="0"/>
    <n v="0"/>
    <n v="2027"/>
    <n v="1990"/>
    <n v="-48823.39"/>
    <n v="0"/>
    <s v="40-R2.5 - Retirement"/>
    <m/>
    <x v="2"/>
    <n v="2060"/>
    <b v="0"/>
  </r>
  <r>
    <x v="4"/>
    <s v="0311"/>
    <n v="0"/>
    <n v="0"/>
    <n v="2027"/>
    <n v="1991"/>
    <n v="-3458.63"/>
    <n v="0"/>
    <s v="40-R2.5 - Retirement"/>
    <m/>
    <x v="2"/>
    <n v="2060"/>
    <b v="0"/>
  </r>
  <r>
    <x v="4"/>
    <s v="0311"/>
    <n v="0"/>
    <n v="0"/>
    <n v="2027"/>
    <n v="1992"/>
    <n v="-303.66000000000003"/>
    <n v="0"/>
    <s v="40-R2.5 - Retirement"/>
    <m/>
    <x v="2"/>
    <n v="2060"/>
    <b v="0"/>
  </r>
  <r>
    <x v="4"/>
    <s v="0311"/>
    <n v="0"/>
    <n v="0"/>
    <n v="2027"/>
    <n v="1993"/>
    <n v="-112.37"/>
    <n v="0"/>
    <s v="40-R2.5 - Retirement"/>
    <m/>
    <x v="2"/>
    <n v="2060"/>
    <b v="0"/>
  </r>
  <r>
    <x v="4"/>
    <s v="0311"/>
    <n v="0"/>
    <n v="0"/>
    <n v="2027"/>
    <n v="1994"/>
    <n v="-1182.54"/>
    <n v="0"/>
    <s v="40-R2.5 - Retirement"/>
    <m/>
    <x v="2"/>
    <n v="2060"/>
    <b v="0"/>
  </r>
  <r>
    <x v="4"/>
    <s v="0311"/>
    <n v="0"/>
    <n v="0"/>
    <n v="2027"/>
    <n v="1995"/>
    <n v="-797.25"/>
    <n v="0"/>
    <s v="40-R2.5 - Retirement"/>
    <m/>
    <x v="2"/>
    <n v="2060"/>
    <b v="0"/>
  </r>
  <r>
    <x v="4"/>
    <s v="0311"/>
    <n v="0"/>
    <n v="0"/>
    <n v="2027"/>
    <n v="1996"/>
    <n v="-2266.86"/>
    <n v="0"/>
    <s v="40-R2.5 - Retirement"/>
    <m/>
    <x v="2"/>
    <n v="2060"/>
    <b v="0"/>
  </r>
  <r>
    <x v="4"/>
    <s v="0311"/>
    <n v="0"/>
    <n v="0"/>
    <n v="2027"/>
    <n v="1997"/>
    <n v="-2233.87"/>
    <n v="0"/>
    <s v="40-R2.5 - Retirement"/>
    <m/>
    <x v="2"/>
    <n v="2060"/>
    <b v="0"/>
  </r>
  <r>
    <x v="4"/>
    <s v="0311"/>
    <n v="0"/>
    <n v="0"/>
    <n v="2027"/>
    <n v="1998"/>
    <n v="-514.72"/>
    <n v="0"/>
    <s v="40-R2.5 - Retirement"/>
    <m/>
    <x v="2"/>
    <n v="2060"/>
    <b v="0"/>
  </r>
  <r>
    <x v="4"/>
    <s v="0311"/>
    <n v="0"/>
    <n v="0"/>
    <n v="2027"/>
    <n v="1999"/>
    <n v="-209.12"/>
    <n v="0"/>
    <s v="40-R2.5 - Retirement"/>
    <m/>
    <x v="2"/>
    <n v="2060"/>
    <b v="0"/>
  </r>
  <r>
    <x v="4"/>
    <s v="0311"/>
    <n v="0"/>
    <n v="0"/>
    <n v="2027"/>
    <n v="2000"/>
    <n v="-483.57"/>
    <n v="0"/>
    <s v="40-R2.5 - Retirement"/>
    <m/>
    <x v="2"/>
    <n v="2060"/>
    <b v="0"/>
  </r>
  <r>
    <x v="4"/>
    <s v="0311"/>
    <n v="0"/>
    <n v="0"/>
    <n v="2027"/>
    <n v="2002"/>
    <n v="-310.24"/>
    <n v="0"/>
    <s v="40-R2.5 - Retirement"/>
    <m/>
    <x v="2"/>
    <n v="2060"/>
    <b v="0"/>
  </r>
  <r>
    <x v="4"/>
    <s v="0311"/>
    <n v="0"/>
    <n v="0"/>
    <n v="2027"/>
    <n v="2003"/>
    <n v="-1166.33"/>
    <n v="0"/>
    <s v="40-R2.5 - Retirement"/>
    <m/>
    <x v="2"/>
    <n v="2060"/>
    <b v="0"/>
  </r>
  <r>
    <x v="4"/>
    <s v="0311"/>
    <n v="0"/>
    <n v="0"/>
    <n v="2027"/>
    <n v="2004"/>
    <n v="-547.64"/>
    <n v="0"/>
    <s v="40-R2.5 - Retirement"/>
    <m/>
    <x v="2"/>
    <n v="2060"/>
    <b v="0"/>
  </r>
  <r>
    <x v="4"/>
    <s v="0311"/>
    <n v="0"/>
    <n v="0"/>
    <n v="2027"/>
    <n v="2005"/>
    <n v="-1027.57"/>
    <n v="0"/>
    <s v="40-R2.5 - Retirement"/>
    <m/>
    <x v="2"/>
    <n v="2060"/>
    <b v="0"/>
  </r>
  <r>
    <x v="4"/>
    <s v="0311"/>
    <n v="0"/>
    <n v="0"/>
    <n v="2027"/>
    <n v="2007"/>
    <n v="-1647.86"/>
    <n v="0"/>
    <s v="40-R2.5 - Retirement"/>
    <m/>
    <x v="2"/>
    <n v="2060"/>
    <b v="0"/>
  </r>
  <r>
    <x v="4"/>
    <s v="0311"/>
    <n v="0"/>
    <n v="0"/>
    <n v="2027"/>
    <n v="2008"/>
    <n v="-866.61"/>
    <n v="0"/>
    <s v="40-R2.5 - Retirement"/>
    <m/>
    <x v="2"/>
    <n v="2060"/>
    <b v="0"/>
  </r>
  <r>
    <x v="4"/>
    <s v="0311"/>
    <n v="0"/>
    <n v="0"/>
    <n v="2027"/>
    <n v="2009"/>
    <n v="-57.89"/>
    <n v="0"/>
    <s v="40-R2.5 - Retirement"/>
    <m/>
    <x v="2"/>
    <n v="2060"/>
    <b v="0"/>
  </r>
  <r>
    <x v="4"/>
    <s v="0311"/>
    <n v="0"/>
    <n v="0"/>
    <n v="2027"/>
    <n v="2010"/>
    <n v="-1124.6500000000001"/>
    <n v="0"/>
    <s v="40-R2.5 - Retirement"/>
    <m/>
    <x v="2"/>
    <n v="2060"/>
    <b v="0"/>
  </r>
  <r>
    <x v="4"/>
    <s v="0311"/>
    <n v="0"/>
    <n v="0"/>
    <n v="2028"/>
    <n v="1990"/>
    <n v="-51119.86"/>
    <n v="0"/>
    <s v="40-R2.5 - Retirement"/>
    <m/>
    <x v="2"/>
    <n v="2060"/>
    <b v="0"/>
  </r>
  <r>
    <x v="4"/>
    <s v="0311"/>
    <n v="0"/>
    <n v="0"/>
    <n v="2028"/>
    <n v="1991"/>
    <n v="-3637.56"/>
    <n v="0"/>
    <s v="40-R2.5 - Retirement"/>
    <m/>
    <x v="2"/>
    <n v="2060"/>
    <b v="0"/>
  </r>
  <r>
    <x v="4"/>
    <s v="0311"/>
    <n v="0"/>
    <n v="0"/>
    <n v="2028"/>
    <n v="1992"/>
    <n v="-320.58999999999997"/>
    <n v="0"/>
    <s v="40-R2.5 - Retirement"/>
    <m/>
    <x v="2"/>
    <n v="2060"/>
    <b v="0"/>
  </r>
  <r>
    <x v="4"/>
    <s v="0311"/>
    <n v="0"/>
    <n v="0"/>
    <n v="2028"/>
    <n v="1993"/>
    <n v="-119.02"/>
    <n v="0"/>
    <s v="40-R2.5 - Retirement"/>
    <m/>
    <x v="2"/>
    <n v="2060"/>
    <b v="0"/>
  </r>
  <r>
    <x v="4"/>
    <s v="0311"/>
    <n v="0"/>
    <n v="0"/>
    <n v="2028"/>
    <n v="1994"/>
    <n v="-1255.9000000000001"/>
    <n v="0"/>
    <s v="40-R2.5 - Retirement"/>
    <m/>
    <x v="2"/>
    <n v="2060"/>
    <b v="0"/>
  </r>
  <r>
    <x v="4"/>
    <s v="0311"/>
    <n v="0"/>
    <n v="0"/>
    <n v="2028"/>
    <n v="1995"/>
    <n v="-848.62"/>
    <n v="0"/>
    <s v="40-R2.5 - Retirement"/>
    <m/>
    <x v="2"/>
    <n v="2060"/>
    <b v="0"/>
  </r>
  <r>
    <x v="4"/>
    <s v="0311"/>
    <n v="0"/>
    <n v="0"/>
    <n v="2028"/>
    <n v="1996"/>
    <n v="-2417.5100000000002"/>
    <n v="0"/>
    <s v="40-R2.5 - Retirement"/>
    <m/>
    <x v="2"/>
    <n v="2060"/>
    <b v="0"/>
  </r>
  <r>
    <x v="4"/>
    <s v="0311"/>
    <n v="0"/>
    <n v="0"/>
    <n v="2028"/>
    <n v="1997"/>
    <n v="-2386.09"/>
    <n v="0"/>
    <s v="40-R2.5 - Retirement"/>
    <m/>
    <x v="2"/>
    <n v="2060"/>
    <b v="0"/>
  </r>
  <r>
    <x v="4"/>
    <s v="0311"/>
    <n v="0"/>
    <n v="0"/>
    <n v="2028"/>
    <n v="1998"/>
    <n v="-550.57000000000005"/>
    <n v="0"/>
    <s v="40-R2.5 - Retirement"/>
    <m/>
    <x v="2"/>
    <n v="2060"/>
    <b v="0"/>
  </r>
  <r>
    <x v="4"/>
    <s v="0311"/>
    <n v="0"/>
    <n v="0"/>
    <n v="2028"/>
    <n v="1999"/>
    <n v="-223.96"/>
    <n v="0"/>
    <s v="40-R2.5 - Retirement"/>
    <m/>
    <x v="2"/>
    <n v="2060"/>
    <b v="0"/>
  </r>
  <r>
    <x v="4"/>
    <s v="0311"/>
    <n v="0"/>
    <n v="0"/>
    <n v="2028"/>
    <n v="2000"/>
    <n v="-518.49"/>
    <n v="0"/>
    <s v="40-R2.5 - Retirement"/>
    <m/>
    <x v="2"/>
    <n v="2060"/>
    <b v="0"/>
  </r>
  <r>
    <x v="4"/>
    <s v="0311"/>
    <n v="0"/>
    <n v="0"/>
    <n v="2028"/>
    <n v="2002"/>
    <n v="-333.41"/>
    <n v="0"/>
    <s v="40-R2.5 - Retirement"/>
    <m/>
    <x v="2"/>
    <n v="2060"/>
    <b v="0"/>
  </r>
  <r>
    <x v="4"/>
    <s v="0311"/>
    <n v="0"/>
    <n v="0"/>
    <n v="2028"/>
    <n v="2003"/>
    <n v="-1254.8800000000001"/>
    <n v="0"/>
    <s v="40-R2.5 - Retirement"/>
    <m/>
    <x v="2"/>
    <n v="2060"/>
    <b v="0"/>
  </r>
  <r>
    <x v="4"/>
    <s v="0311"/>
    <n v="0"/>
    <n v="0"/>
    <n v="2028"/>
    <n v="2004"/>
    <n v="-589.98"/>
    <n v="0"/>
    <s v="40-R2.5 - Retirement"/>
    <m/>
    <x v="2"/>
    <n v="2060"/>
    <b v="0"/>
  </r>
  <r>
    <x v="4"/>
    <s v="0311"/>
    <n v="0"/>
    <n v="0"/>
    <n v="2028"/>
    <n v="2005"/>
    <n v="-1108.42"/>
    <n v="0"/>
    <s v="40-R2.5 - Retirement"/>
    <m/>
    <x v="2"/>
    <n v="2060"/>
    <b v="0"/>
  </r>
  <r>
    <x v="4"/>
    <s v="0311"/>
    <n v="0"/>
    <n v="0"/>
    <n v="2028"/>
    <n v="2007"/>
    <n v="-1782.54"/>
    <n v="0"/>
    <s v="40-R2.5 - Retirement"/>
    <m/>
    <x v="2"/>
    <n v="2060"/>
    <b v="0"/>
  </r>
  <r>
    <x v="4"/>
    <s v="0311"/>
    <n v="0"/>
    <n v="0"/>
    <n v="2028"/>
    <n v="2008"/>
    <n v="-938.88"/>
    <n v="0"/>
    <s v="40-R2.5 - Retirement"/>
    <m/>
    <x v="2"/>
    <n v="2060"/>
    <b v="0"/>
  </r>
  <r>
    <x v="4"/>
    <s v="0311"/>
    <n v="0"/>
    <n v="0"/>
    <n v="2028"/>
    <n v="2009"/>
    <n v="-62.82"/>
    <n v="0"/>
    <s v="40-R2.5 - Retirement"/>
    <m/>
    <x v="2"/>
    <n v="2060"/>
    <b v="0"/>
  </r>
  <r>
    <x v="4"/>
    <s v="0311"/>
    <n v="0"/>
    <n v="0"/>
    <n v="2028"/>
    <n v="2010"/>
    <n v="-1222.2"/>
    <n v="0"/>
    <s v="40-R2.5 - Retirement"/>
    <m/>
    <x v="2"/>
    <n v="2060"/>
    <b v="0"/>
  </r>
  <r>
    <x v="4"/>
    <s v="0311"/>
    <n v="0"/>
    <n v="0"/>
    <n v="2029"/>
    <n v="1990"/>
    <n v="-53251.28"/>
    <n v="0"/>
    <s v="40-R2.5 - Retirement"/>
    <m/>
    <x v="2"/>
    <n v="2060"/>
    <b v="0"/>
  </r>
  <r>
    <x v="4"/>
    <s v="0311"/>
    <n v="0"/>
    <n v="0"/>
    <n v="2029"/>
    <n v="1991"/>
    <n v="-3808.66"/>
    <n v="0"/>
    <s v="40-R2.5 - Retirement"/>
    <m/>
    <x v="2"/>
    <n v="2060"/>
    <b v="0"/>
  </r>
  <r>
    <x v="4"/>
    <s v="0311"/>
    <n v="0"/>
    <n v="0"/>
    <n v="2029"/>
    <n v="1992"/>
    <n v="-337.18"/>
    <n v="0"/>
    <s v="40-R2.5 - Retirement"/>
    <m/>
    <x v="2"/>
    <n v="2060"/>
    <b v="0"/>
  </r>
  <r>
    <x v="4"/>
    <s v="0311"/>
    <n v="0"/>
    <n v="0"/>
    <n v="2029"/>
    <n v="1993"/>
    <n v="-125.66"/>
    <n v="0"/>
    <s v="40-R2.5 - Retirement"/>
    <m/>
    <x v="2"/>
    <n v="2060"/>
    <b v="0"/>
  </r>
  <r>
    <x v="4"/>
    <s v="0311"/>
    <n v="0"/>
    <n v="0"/>
    <n v="2029"/>
    <n v="1994"/>
    <n v="-1330.22"/>
    <n v="0"/>
    <s v="40-R2.5 - Retirement"/>
    <m/>
    <x v="2"/>
    <n v="2060"/>
    <b v="0"/>
  </r>
  <r>
    <x v="4"/>
    <s v="0311"/>
    <n v="0"/>
    <n v="0"/>
    <n v="2029"/>
    <n v="1995"/>
    <n v="-901.27"/>
    <n v="0"/>
    <s v="40-R2.5 - Retirement"/>
    <m/>
    <x v="2"/>
    <n v="2060"/>
    <b v="0"/>
  </r>
  <r>
    <x v="4"/>
    <s v="0311"/>
    <n v="0"/>
    <n v="0"/>
    <n v="2029"/>
    <n v="1996"/>
    <n v="-2573.2800000000002"/>
    <n v="0"/>
    <s v="40-R2.5 - Retirement"/>
    <m/>
    <x v="2"/>
    <n v="2060"/>
    <b v="0"/>
  </r>
  <r>
    <x v="4"/>
    <s v="0311"/>
    <n v="0"/>
    <n v="0"/>
    <n v="2029"/>
    <n v="1997"/>
    <n v="-2544.67"/>
    <n v="0"/>
    <s v="40-R2.5 - Retirement"/>
    <m/>
    <x v="2"/>
    <n v="2060"/>
    <b v="0"/>
  </r>
  <r>
    <x v="4"/>
    <s v="0311"/>
    <n v="0"/>
    <n v="0"/>
    <n v="2029"/>
    <n v="1998"/>
    <n v="-588.09"/>
    <n v="0"/>
    <s v="40-R2.5 - Retirement"/>
    <m/>
    <x v="2"/>
    <n v="2060"/>
    <b v="0"/>
  </r>
  <r>
    <x v="4"/>
    <s v="0311"/>
    <n v="0"/>
    <n v="0"/>
    <n v="2029"/>
    <n v="1999"/>
    <n v="-239.56"/>
    <n v="0"/>
    <s v="40-R2.5 - Retirement"/>
    <m/>
    <x v="2"/>
    <n v="2060"/>
    <b v="0"/>
  </r>
  <r>
    <x v="4"/>
    <s v="0311"/>
    <n v="0"/>
    <n v="0"/>
    <n v="2029"/>
    <n v="2000"/>
    <n v="-555.27"/>
    <n v="0"/>
    <s v="40-R2.5 - Retirement"/>
    <m/>
    <x v="2"/>
    <n v="2060"/>
    <b v="0"/>
  </r>
  <r>
    <x v="4"/>
    <s v="0311"/>
    <n v="0"/>
    <n v="0"/>
    <n v="2029"/>
    <n v="2002"/>
    <n v="-357.89"/>
    <n v="0"/>
    <s v="40-R2.5 - Retirement"/>
    <m/>
    <x v="2"/>
    <n v="2060"/>
    <b v="0"/>
  </r>
  <r>
    <x v="4"/>
    <s v="0311"/>
    <n v="0"/>
    <n v="0"/>
    <n v="2029"/>
    <n v="2003"/>
    <n v="-1348.59"/>
    <n v="0"/>
    <s v="40-R2.5 - Retirement"/>
    <m/>
    <x v="2"/>
    <n v="2060"/>
    <b v="0"/>
  </r>
  <r>
    <x v="4"/>
    <s v="0311"/>
    <n v="0"/>
    <n v="0"/>
    <n v="2029"/>
    <n v="2004"/>
    <n v="-634.77"/>
    <n v="0"/>
    <s v="40-R2.5 - Retirement"/>
    <m/>
    <x v="2"/>
    <n v="2060"/>
    <b v="0"/>
  </r>
  <r>
    <x v="4"/>
    <s v="0311"/>
    <n v="0"/>
    <n v="0"/>
    <n v="2029"/>
    <n v="2005"/>
    <n v="-1194.1099999999999"/>
    <n v="0"/>
    <s v="40-R2.5 - Retirement"/>
    <m/>
    <x v="2"/>
    <n v="2060"/>
    <b v="0"/>
  </r>
  <r>
    <x v="4"/>
    <s v="0311"/>
    <n v="0"/>
    <n v="0"/>
    <n v="2029"/>
    <n v="2007"/>
    <n v="-1925.54"/>
    <n v="0"/>
    <s v="40-R2.5 - Retirement"/>
    <m/>
    <x v="2"/>
    <n v="2060"/>
    <b v="0"/>
  </r>
  <r>
    <x v="4"/>
    <s v="0311"/>
    <n v="0"/>
    <n v="0"/>
    <n v="2029"/>
    <n v="2008"/>
    <n v="-1015.62"/>
    <n v="0"/>
    <s v="40-R2.5 - Retirement"/>
    <m/>
    <x v="2"/>
    <n v="2060"/>
    <b v="0"/>
  </r>
  <r>
    <x v="4"/>
    <s v="0311"/>
    <n v="0"/>
    <n v="0"/>
    <n v="2029"/>
    <n v="2009"/>
    <n v="-68.05"/>
    <n v="0"/>
    <s v="40-R2.5 - Retirement"/>
    <m/>
    <x v="2"/>
    <n v="2060"/>
    <b v="0"/>
  </r>
  <r>
    <x v="4"/>
    <s v="0311"/>
    <n v="0"/>
    <n v="0"/>
    <n v="2029"/>
    <n v="2010"/>
    <n v="-1326.1"/>
    <n v="0"/>
    <s v="40-R2.5 - Retirement"/>
    <m/>
    <x v="2"/>
    <n v="2060"/>
    <b v="0"/>
  </r>
  <r>
    <x v="4"/>
    <s v="0311"/>
    <n v="0"/>
    <n v="0"/>
    <n v="2030"/>
    <n v="1990"/>
    <n v="-55146.43"/>
    <n v="0"/>
    <s v="40-R2.5 - Retirement"/>
    <m/>
    <x v="2"/>
    <n v="2060"/>
    <b v="0"/>
  </r>
  <r>
    <x v="4"/>
    <s v="0311"/>
    <n v="0"/>
    <n v="0"/>
    <n v="2030"/>
    <n v="1991"/>
    <n v="-3967.46"/>
    <n v="0"/>
    <s v="40-R2.5 - Retirement"/>
    <m/>
    <x v="2"/>
    <n v="2060"/>
    <b v="0"/>
  </r>
  <r>
    <x v="4"/>
    <s v="0311"/>
    <n v="0"/>
    <n v="0"/>
    <n v="2030"/>
    <n v="1992"/>
    <n v="-353.04"/>
    <n v="0"/>
    <s v="40-R2.5 - Retirement"/>
    <m/>
    <x v="2"/>
    <n v="2060"/>
    <b v="0"/>
  </r>
  <r>
    <x v="4"/>
    <s v="0311"/>
    <n v="0"/>
    <n v="0"/>
    <n v="2030"/>
    <n v="1993"/>
    <n v="-132.16"/>
    <n v="0"/>
    <s v="40-R2.5 - Retirement"/>
    <m/>
    <x v="2"/>
    <n v="2060"/>
    <b v="0"/>
  </r>
  <r>
    <x v="4"/>
    <s v="0311"/>
    <n v="0"/>
    <n v="0"/>
    <n v="2030"/>
    <n v="1994"/>
    <n v="-1404.38"/>
    <n v="0"/>
    <s v="40-R2.5 - Retirement"/>
    <m/>
    <x v="2"/>
    <n v="2060"/>
    <b v="0"/>
  </r>
  <r>
    <x v="4"/>
    <s v="0311"/>
    <n v="0"/>
    <n v="0"/>
    <n v="2030"/>
    <n v="1995"/>
    <n v="-954.6"/>
    <n v="0"/>
    <s v="40-R2.5 - Retirement"/>
    <m/>
    <x v="2"/>
    <n v="2060"/>
    <b v="0"/>
  </r>
  <r>
    <x v="4"/>
    <s v="0311"/>
    <n v="0"/>
    <n v="0"/>
    <n v="2030"/>
    <n v="1996"/>
    <n v="-2732.93"/>
    <n v="0"/>
    <s v="40-R2.5 - Retirement"/>
    <m/>
    <x v="2"/>
    <n v="2060"/>
    <b v="0"/>
  </r>
  <r>
    <x v="4"/>
    <s v="0311"/>
    <n v="0"/>
    <n v="0"/>
    <n v="2030"/>
    <n v="1997"/>
    <n v="-2708.63"/>
    <n v="0"/>
    <s v="40-R2.5 - Retirement"/>
    <m/>
    <x v="2"/>
    <n v="2060"/>
    <b v="0"/>
  </r>
  <r>
    <x v="4"/>
    <s v="0311"/>
    <n v="0"/>
    <n v="0"/>
    <n v="2030"/>
    <n v="1998"/>
    <n v="-627.16999999999996"/>
    <n v="0"/>
    <s v="40-R2.5 - Retirement"/>
    <m/>
    <x v="2"/>
    <n v="2060"/>
    <b v="0"/>
  </r>
  <r>
    <x v="4"/>
    <s v="0311"/>
    <n v="0"/>
    <n v="0"/>
    <n v="2030"/>
    <n v="1999"/>
    <n v="-255.88"/>
    <n v="0"/>
    <s v="40-R2.5 - Retirement"/>
    <m/>
    <x v="2"/>
    <n v="2060"/>
    <b v="0"/>
  </r>
  <r>
    <x v="4"/>
    <s v="0311"/>
    <n v="0"/>
    <n v="0"/>
    <n v="2030"/>
    <n v="2000"/>
    <n v="-593.94000000000005"/>
    <n v="0"/>
    <s v="40-R2.5 - Retirement"/>
    <m/>
    <x v="2"/>
    <n v="2060"/>
    <b v="0"/>
  </r>
  <r>
    <x v="4"/>
    <s v="0311"/>
    <n v="0"/>
    <n v="0"/>
    <n v="2030"/>
    <n v="2002"/>
    <n v="-383.73"/>
    <n v="0"/>
    <s v="40-R2.5 - Retirement"/>
    <m/>
    <x v="2"/>
    <n v="2060"/>
    <b v="0"/>
  </r>
  <r>
    <x v="4"/>
    <s v="0311"/>
    <n v="0"/>
    <n v="0"/>
    <n v="2030"/>
    <n v="2003"/>
    <n v="-1447.59"/>
    <n v="0"/>
    <s v="40-R2.5 - Retirement"/>
    <m/>
    <x v="2"/>
    <n v="2060"/>
    <b v="0"/>
  </r>
  <r>
    <x v="4"/>
    <s v="0311"/>
    <n v="0"/>
    <n v="0"/>
    <n v="2030"/>
    <n v="2004"/>
    <n v="-682.17"/>
    <n v="0"/>
    <s v="40-R2.5 - Retirement"/>
    <m/>
    <x v="2"/>
    <n v="2060"/>
    <b v="0"/>
  </r>
  <r>
    <x v="4"/>
    <s v="0311"/>
    <n v="0"/>
    <n v="0"/>
    <n v="2030"/>
    <n v="2005"/>
    <n v="-1284.77"/>
    <n v="0"/>
    <s v="40-R2.5 - Retirement"/>
    <m/>
    <x v="2"/>
    <n v="2060"/>
    <b v="0"/>
  </r>
  <r>
    <x v="4"/>
    <s v="0311"/>
    <n v="0"/>
    <n v="0"/>
    <n v="2030"/>
    <n v="2007"/>
    <n v="-2077.0500000000002"/>
    <n v="0"/>
    <s v="40-R2.5 - Retirement"/>
    <m/>
    <x v="2"/>
    <n v="2060"/>
    <b v="0"/>
  </r>
  <r>
    <x v="4"/>
    <s v="0311"/>
    <n v="0"/>
    <n v="0"/>
    <n v="2030"/>
    <n v="2008"/>
    <n v="-1097.0899999999999"/>
    <n v="0"/>
    <s v="40-R2.5 - Retirement"/>
    <m/>
    <x v="2"/>
    <n v="2060"/>
    <b v="0"/>
  </r>
  <r>
    <x v="4"/>
    <s v="0311"/>
    <n v="0"/>
    <n v="0"/>
    <n v="2030"/>
    <n v="2009"/>
    <n v="-73.62"/>
    <n v="0"/>
    <s v="40-R2.5 - Retirement"/>
    <m/>
    <x v="2"/>
    <n v="2060"/>
    <b v="0"/>
  </r>
  <r>
    <x v="4"/>
    <s v="0311"/>
    <n v="0"/>
    <n v="0"/>
    <n v="2030"/>
    <n v="2010"/>
    <n v="-1436.68"/>
    <n v="0"/>
    <s v="40-R2.5 - Retirement"/>
    <m/>
    <x v="2"/>
    <n v="2060"/>
    <b v="0"/>
  </r>
  <r>
    <x v="4"/>
    <s v="0311"/>
    <n v="0"/>
    <n v="0"/>
    <n v="2031"/>
    <n v="1990"/>
    <n v="-56738.77"/>
    <n v="0"/>
    <s v="40-R2.5 - Retirement"/>
    <m/>
    <x v="2"/>
    <n v="2060"/>
    <b v="0"/>
  </r>
  <r>
    <x v="4"/>
    <s v="0311"/>
    <n v="0"/>
    <n v="0"/>
    <n v="2031"/>
    <n v="1991"/>
    <n v="-4108.6499999999996"/>
    <n v="0"/>
    <s v="40-R2.5 - Retirement"/>
    <m/>
    <x v="2"/>
    <n v="2060"/>
    <b v="0"/>
  </r>
  <r>
    <x v="4"/>
    <s v="0311"/>
    <n v="0"/>
    <n v="0"/>
    <n v="2031"/>
    <n v="1992"/>
    <n v="-367.76"/>
    <n v="0"/>
    <s v="40-R2.5 - Retirement"/>
    <m/>
    <x v="2"/>
    <n v="2060"/>
    <b v="0"/>
  </r>
  <r>
    <x v="4"/>
    <s v="0311"/>
    <n v="0"/>
    <n v="0"/>
    <n v="2031"/>
    <n v="1993"/>
    <n v="-138.37"/>
    <n v="0"/>
    <s v="40-R2.5 - Retirement"/>
    <m/>
    <x v="2"/>
    <n v="2060"/>
    <b v="0"/>
  </r>
  <r>
    <x v="4"/>
    <s v="0311"/>
    <n v="0"/>
    <n v="0"/>
    <n v="2031"/>
    <n v="1994"/>
    <n v="-1477.03"/>
    <n v="0"/>
    <s v="40-R2.5 - Retirement"/>
    <m/>
    <x v="2"/>
    <n v="2060"/>
    <b v="0"/>
  </r>
  <r>
    <x v="4"/>
    <s v="0311"/>
    <n v="0"/>
    <n v="0"/>
    <n v="2031"/>
    <n v="1995"/>
    <n v="-1007.82"/>
    <n v="0"/>
    <s v="40-R2.5 - Retirement"/>
    <m/>
    <x v="2"/>
    <n v="2060"/>
    <b v="0"/>
  </r>
  <r>
    <x v="4"/>
    <s v="0311"/>
    <n v="0"/>
    <n v="0"/>
    <n v="2031"/>
    <n v="1996"/>
    <n v="-2894.65"/>
    <n v="0"/>
    <s v="40-R2.5 - Retirement"/>
    <m/>
    <x v="2"/>
    <n v="2060"/>
    <b v="0"/>
  </r>
  <r>
    <x v="4"/>
    <s v="0311"/>
    <n v="0"/>
    <n v="0"/>
    <n v="2031"/>
    <n v="1997"/>
    <n v="-2876.68"/>
    <n v="0"/>
    <s v="40-R2.5 - Retirement"/>
    <m/>
    <x v="2"/>
    <n v="2060"/>
    <b v="0"/>
  </r>
  <r>
    <x v="4"/>
    <s v="0311"/>
    <n v="0"/>
    <n v="0"/>
    <n v="2031"/>
    <n v="1998"/>
    <n v="-667.58"/>
    <n v="0"/>
    <s v="40-R2.5 - Retirement"/>
    <m/>
    <x v="2"/>
    <n v="2060"/>
    <b v="0"/>
  </r>
  <r>
    <x v="4"/>
    <s v="0311"/>
    <n v="0"/>
    <n v="0"/>
    <n v="2031"/>
    <n v="1999"/>
    <n v="-272.89"/>
    <n v="0"/>
    <s v="40-R2.5 - Retirement"/>
    <m/>
    <x v="2"/>
    <n v="2060"/>
    <b v="0"/>
  </r>
  <r>
    <x v="4"/>
    <s v="0311"/>
    <n v="0"/>
    <n v="0"/>
    <n v="2031"/>
    <n v="2000"/>
    <n v="-634.41"/>
    <n v="0"/>
    <s v="40-R2.5 - Retirement"/>
    <m/>
    <x v="2"/>
    <n v="2060"/>
    <b v="0"/>
  </r>
  <r>
    <x v="4"/>
    <s v="0311"/>
    <n v="0"/>
    <n v="0"/>
    <n v="2031"/>
    <n v="2002"/>
    <n v="-410.95"/>
    <n v="0"/>
    <s v="40-R2.5 - Retirement"/>
    <m/>
    <x v="2"/>
    <n v="2060"/>
    <b v="0"/>
  </r>
  <r>
    <x v="4"/>
    <s v="0311"/>
    <n v="0"/>
    <n v="0"/>
    <n v="2031"/>
    <n v="2003"/>
    <n v="-1552.13"/>
    <n v="0"/>
    <s v="40-R2.5 - Retirement"/>
    <m/>
    <x v="2"/>
    <n v="2060"/>
    <b v="0"/>
  </r>
  <r>
    <x v="4"/>
    <s v="0311"/>
    <n v="0"/>
    <n v="0"/>
    <n v="2031"/>
    <n v="2004"/>
    <n v="-732.25"/>
    <n v="0"/>
    <s v="40-R2.5 - Retirement"/>
    <m/>
    <x v="2"/>
    <n v="2060"/>
    <b v="0"/>
  </r>
  <r>
    <x v="4"/>
    <s v="0311"/>
    <n v="0"/>
    <n v="0"/>
    <n v="2031"/>
    <n v="2005"/>
    <n v="-1380.71"/>
    <n v="0"/>
    <s v="40-R2.5 - Retirement"/>
    <m/>
    <x v="2"/>
    <n v="2060"/>
    <b v="0"/>
  </r>
  <r>
    <x v="4"/>
    <s v="0311"/>
    <n v="0"/>
    <n v="0"/>
    <n v="2031"/>
    <n v="2007"/>
    <n v="-2237.62"/>
    <n v="0"/>
    <s v="40-R2.5 - Retirement"/>
    <m/>
    <x v="2"/>
    <n v="2060"/>
    <b v="0"/>
  </r>
  <r>
    <x v="4"/>
    <s v="0311"/>
    <n v="0"/>
    <n v="0"/>
    <n v="2031"/>
    <n v="2008"/>
    <n v="-1183.4100000000001"/>
    <n v="0"/>
    <s v="40-R2.5 - Retirement"/>
    <m/>
    <x v="2"/>
    <n v="2060"/>
    <b v="0"/>
  </r>
  <r>
    <x v="4"/>
    <s v="0311"/>
    <n v="0"/>
    <n v="0"/>
    <n v="2031"/>
    <n v="2009"/>
    <n v="-79.52"/>
    <n v="0"/>
    <s v="40-R2.5 - Retirement"/>
    <m/>
    <x v="2"/>
    <n v="2060"/>
    <b v="0"/>
  </r>
  <r>
    <x v="4"/>
    <s v="0311"/>
    <n v="0"/>
    <n v="0"/>
    <n v="2031"/>
    <n v="2010"/>
    <n v="-1554.1"/>
    <n v="0"/>
    <s v="40-R2.5 - Retirement"/>
    <m/>
    <x v="2"/>
    <n v="2060"/>
    <b v="0"/>
  </r>
  <r>
    <x v="4"/>
    <s v="0311"/>
    <n v="0"/>
    <n v="0"/>
    <n v="2032"/>
    <n v="1990"/>
    <n v="-57952.800000000003"/>
    <n v="0"/>
    <s v="40-R2.5 - Retirement"/>
    <m/>
    <x v="2"/>
    <n v="2060"/>
    <b v="0"/>
  </r>
  <r>
    <x v="4"/>
    <s v="0311"/>
    <n v="0"/>
    <n v="0"/>
    <n v="2032"/>
    <n v="1991"/>
    <n v="-4227.29"/>
    <n v="0"/>
    <s v="40-R2.5 - Retirement"/>
    <m/>
    <x v="2"/>
    <n v="2060"/>
    <b v="0"/>
  </r>
  <r>
    <x v="4"/>
    <s v="0311"/>
    <n v="0"/>
    <n v="0"/>
    <n v="2032"/>
    <n v="1992"/>
    <n v="-380.84"/>
    <n v="0"/>
    <s v="40-R2.5 - Retirement"/>
    <m/>
    <x v="2"/>
    <n v="2060"/>
    <b v="0"/>
  </r>
  <r>
    <x v="4"/>
    <s v="0311"/>
    <n v="0"/>
    <n v="0"/>
    <n v="2032"/>
    <n v="1993"/>
    <n v="-144.13999999999999"/>
    <n v="0"/>
    <s v="40-R2.5 - Retirement"/>
    <m/>
    <x v="2"/>
    <n v="2060"/>
    <b v="0"/>
  </r>
  <r>
    <x v="4"/>
    <s v="0311"/>
    <n v="0"/>
    <n v="0"/>
    <n v="2032"/>
    <n v="1994"/>
    <n v="-1546.51"/>
    <n v="0"/>
    <s v="40-R2.5 - Retirement"/>
    <m/>
    <x v="2"/>
    <n v="2060"/>
    <b v="0"/>
  </r>
  <r>
    <x v="4"/>
    <s v="0311"/>
    <n v="0"/>
    <n v="0"/>
    <n v="2032"/>
    <n v="1995"/>
    <n v="-1059.96"/>
    <n v="0"/>
    <s v="40-R2.5 - Retirement"/>
    <m/>
    <x v="2"/>
    <n v="2060"/>
    <b v="0"/>
  </r>
  <r>
    <x v="4"/>
    <s v="0311"/>
    <n v="0"/>
    <n v="0"/>
    <n v="2032"/>
    <n v="1996"/>
    <n v="-3056.02"/>
    <n v="0"/>
    <s v="40-R2.5 - Retirement"/>
    <m/>
    <x v="2"/>
    <n v="2060"/>
    <b v="0"/>
  </r>
  <r>
    <x v="4"/>
    <s v="0311"/>
    <n v="0"/>
    <n v="0"/>
    <n v="2032"/>
    <n v="1997"/>
    <n v="-3046.9"/>
    <n v="0"/>
    <s v="40-R2.5 - Retirement"/>
    <m/>
    <x v="2"/>
    <n v="2060"/>
    <b v="0"/>
  </r>
  <r>
    <x v="4"/>
    <s v="0311"/>
    <n v="0"/>
    <n v="0"/>
    <n v="2032"/>
    <n v="1998"/>
    <n v="-709"/>
    <n v="0"/>
    <s v="40-R2.5 - Retirement"/>
    <m/>
    <x v="2"/>
    <n v="2060"/>
    <b v="0"/>
  </r>
  <r>
    <x v="4"/>
    <s v="0311"/>
    <n v="0"/>
    <n v="0"/>
    <n v="2032"/>
    <n v="1999"/>
    <n v="-290.47000000000003"/>
    <n v="0"/>
    <s v="40-R2.5 - Retirement"/>
    <m/>
    <x v="2"/>
    <n v="2060"/>
    <b v="0"/>
  </r>
  <r>
    <x v="4"/>
    <s v="0311"/>
    <n v="0"/>
    <n v="0"/>
    <n v="2032"/>
    <n v="2000"/>
    <n v="-676.58"/>
    <n v="0"/>
    <s v="40-R2.5 - Retirement"/>
    <m/>
    <x v="2"/>
    <n v="2060"/>
    <b v="0"/>
  </r>
  <r>
    <x v="4"/>
    <s v="0311"/>
    <n v="0"/>
    <n v="0"/>
    <n v="2032"/>
    <n v="2002"/>
    <n v="-439.57"/>
    <n v="0"/>
    <s v="40-R2.5 - Retirement"/>
    <m/>
    <x v="2"/>
    <n v="2060"/>
    <b v="0"/>
  </r>
  <r>
    <x v="4"/>
    <s v="0311"/>
    <n v="0"/>
    <n v="0"/>
    <n v="2032"/>
    <n v="2003"/>
    <n v="-1662.24"/>
    <n v="0"/>
    <s v="40-R2.5 - Retirement"/>
    <m/>
    <x v="2"/>
    <n v="2060"/>
    <b v="0"/>
  </r>
  <r>
    <x v="4"/>
    <s v="0311"/>
    <n v="0"/>
    <n v="0"/>
    <n v="2032"/>
    <n v="2004"/>
    <n v="-785.13"/>
    <n v="0"/>
    <s v="40-R2.5 - Retirement"/>
    <m/>
    <x v="2"/>
    <n v="2060"/>
    <b v="0"/>
  </r>
  <r>
    <x v="4"/>
    <s v="0311"/>
    <n v="0"/>
    <n v="0"/>
    <n v="2032"/>
    <n v="2005"/>
    <n v="-1482.07"/>
    <n v="0"/>
    <s v="40-R2.5 - Retirement"/>
    <m/>
    <x v="2"/>
    <n v="2060"/>
    <b v="0"/>
  </r>
  <r>
    <x v="4"/>
    <s v="0311"/>
    <n v="0"/>
    <n v="0"/>
    <n v="2032"/>
    <n v="2007"/>
    <n v="-2407.5100000000002"/>
    <n v="0"/>
    <s v="40-R2.5 - Retirement"/>
    <m/>
    <x v="2"/>
    <n v="2060"/>
    <b v="0"/>
  </r>
  <r>
    <x v="4"/>
    <s v="0311"/>
    <n v="0"/>
    <n v="0"/>
    <n v="2032"/>
    <n v="2008"/>
    <n v="-1274.9000000000001"/>
    <n v="0"/>
    <s v="40-R2.5 - Retirement"/>
    <m/>
    <x v="2"/>
    <n v="2060"/>
    <b v="0"/>
  </r>
  <r>
    <x v="4"/>
    <s v="0311"/>
    <n v="0"/>
    <n v="0"/>
    <n v="2032"/>
    <n v="2009"/>
    <n v="-85.78"/>
    <n v="0"/>
    <s v="40-R2.5 - Retirement"/>
    <m/>
    <x v="2"/>
    <n v="2060"/>
    <b v="0"/>
  </r>
  <r>
    <x v="4"/>
    <s v="0311"/>
    <n v="0"/>
    <n v="0"/>
    <n v="2032"/>
    <n v="2010"/>
    <n v="-1678.78"/>
    <n v="0"/>
    <s v="40-R2.5 - Retirement"/>
    <m/>
    <x v="2"/>
    <n v="2060"/>
    <b v="0"/>
  </r>
  <r>
    <x v="4"/>
    <s v="0311"/>
    <n v="0"/>
    <n v="0"/>
    <n v="2033"/>
    <n v="1990"/>
    <n v="-58730.52"/>
    <n v="0"/>
    <s v="40-R2.5 - Retirement"/>
    <m/>
    <x v="2"/>
    <n v="2060"/>
    <b v="0"/>
  </r>
  <r>
    <x v="4"/>
    <s v="0311"/>
    <n v="0"/>
    <n v="0"/>
    <n v="2033"/>
    <n v="1991"/>
    <n v="-4317.74"/>
    <n v="0"/>
    <s v="40-R2.5 - Retirement"/>
    <m/>
    <x v="2"/>
    <n v="2060"/>
    <b v="0"/>
  </r>
  <r>
    <x v="4"/>
    <s v="0311"/>
    <n v="0"/>
    <n v="0"/>
    <n v="2033"/>
    <n v="1992"/>
    <n v="-391.84"/>
    <n v="0"/>
    <s v="40-R2.5 - Retirement"/>
    <m/>
    <x v="2"/>
    <n v="2060"/>
    <b v="0"/>
  </r>
  <r>
    <x v="4"/>
    <s v="0311"/>
    <n v="0"/>
    <n v="0"/>
    <n v="2033"/>
    <n v="1993"/>
    <n v="-149.27000000000001"/>
    <n v="0"/>
    <s v="40-R2.5 - Retirement"/>
    <m/>
    <x v="2"/>
    <n v="2060"/>
    <b v="0"/>
  </r>
  <r>
    <x v="4"/>
    <s v="0311"/>
    <n v="0"/>
    <n v="0"/>
    <n v="2033"/>
    <n v="1994"/>
    <n v="-1610.99"/>
    <n v="0"/>
    <s v="40-R2.5 - Retirement"/>
    <m/>
    <x v="2"/>
    <n v="2060"/>
    <b v="0"/>
  </r>
  <r>
    <x v="4"/>
    <s v="0311"/>
    <n v="0"/>
    <n v="0"/>
    <n v="2033"/>
    <n v="1995"/>
    <n v="-1109.82"/>
    <n v="0"/>
    <s v="40-R2.5 - Retirement"/>
    <m/>
    <x v="2"/>
    <n v="2060"/>
    <b v="0"/>
  </r>
  <r>
    <x v="4"/>
    <s v="0311"/>
    <n v="0"/>
    <n v="0"/>
    <n v="2033"/>
    <n v="1996"/>
    <n v="-3214.12"/>
    <n v="0"/>
    <s v="40-R2.5 - Retirement"/>
    <m/>
    <x v="2"/>
    <n v="2060"/>
    <b v="0"/>
  </r>
  <r>
    <x v="4"/>
    <s v="0311"/>
    <n v="0"/>
    <n v="0"/>
    <n v="2033"/>
    <n v="1997"/>
    <n v="-3216.76"/>
    <n v="0"/>
    <s v="40-R2.5 - Retirement"/>
    <m/>
    <x v="2"/>
    <n v="2060"/>
    <b v="0"/>
  </r>
  <r>
    <x v="4"/>
    <s v="0311"/>
    <n v="0"/>
    <n v="0"/>
    <n v="2033"/>
    <n v="1998"/>
    <n v="-750.95"/>
    <n v="0"/>
    <s v="40-R2.5 - Retirement"/>
    <m/>
    <x v="2"/>
    <n v="2060"/>
    <b v="0"/>
  </r>
  <r>
    <x v="4"/>
    <s v="0311"/>
    <n v="0"/>
    <n v="0"/>
    <n v="2033"/>
    <n v="1999"/>
    <n v="-308.49"/>
    <n v="0"/>
    <s v="40-R2.5 - Retirement"/>
    <m/>
    <x v="2"/>
    <n v="2060"/>
    <b v="0"/>
  </r>
  <r>
    <x v="4"/>
    <s v="0311"/>
    <n v="0"/>
    <n v="0"/>
    <n v="2033"/>
    <n v="2000"/>
    <n v="-720.17"/>
    <n v="0"/>
    <s v="40-R2.5 - Retirement"/>
    <m/>
    <x v="2"/>
    <n v="2060"/>
    <b v="0"/>
  </r>
  <r>
    <x v="4"/>
    <s v="0311"/>
    <n v="0"/>
    <n v="0"/>
    <n v="2033"/>
    <n v="2002"/>
    <n v="-469.53"/>
    <n v="0"/>
    <s v="40-R2.5 - Retirement"/>
    <m/>
    <x v="2"/>
    <n v="2060"/>
    <b v="0"/>
  </r>
  <r>
    <x v="4"/>
    <s v="0311"/>
    <n v="0"/>
    <n v="0"/>
    <n v="2033"/>
    <n v="2003"/>
    <n v="-1778"/>
    <n v="0"/>
    <s v="40-R2.5 - Retirement"/>
    <m/>
    <x v="2"/>
    <n v="2060"/>
    <b v="0"/>
  </r>
  <r>
    <x v="4"/>
    <s v="0311"/>
    <n v="0"/>
    <n v="0"/>
    <n v="2033"/>
    <n v="2004"/>
    <n v="-840.83"/>
    <n v="0"/>
    <s v="40-R2.5 - Retirement"/>
    <m/>
    <x v="2"/>
    <n v="2060"/>
    <b v="0"/>
  </r>
  <r>
    <x v="4"/>
    <s v="0311"/>
    <n v="0"/>
    <n v="0"/>
    <n v="2033"/>
    <n v="2005"/>
    <n v="-1589.1"/>
    <n v="0"/>
    <s v="40-R2.5 - Retirement"/>
    <m/>
    <x v="2"/>
    <n v="2060"/>
    <b v="0"/>
  </r>
  <r>
    <x v="4"/>
    <s v="0311"/>
    <n v="0"/>
    <n v="0"/>
    <n v="2033"/>
    <n v="2007"/>
    <n v="-2587.29"/>
    <n v="0"/>
    <s v="40-R2.5 - Retirement"/>
    <m/>
    <x v="2"/>
    <n v="2060"/>
    <b v="0"/>
  </r>
  <r>
    <x v="4"/>
    <s v="0311"/>
    <n v="0"/>
    <n v="0"/>
    <n v="2033"/>
    <n v="2008"/>
    <n v="-1371.7"/>
    <n v="0"/>
    <s v="40-R2.5 - Retirement"/>
    <m/>
    <x v="2"/>
    <n v="2060"/>
    <b v="0"/>
  </r>
  <r>
    <x v="4"/>
    <s v="0311"/>
    <n v="0"/>
    <n v="0"/>
    <n v="2033"/>
    <n v="2009"/>
    <n v="-92.41"/>
    <n v="0"/>
    <s v="40-R2.5 - Retirement"/>
    <m/>
    <x v="2"/>
    <n v="2060"/>
    <b v="0"/>
  </r>
  <r>
    <x v="4"/>
    <s v="0311"/>
    <n v="0"/>
    <n v="0"/>
    <n v="2033"/>
    <n v="2010"/>
    <n v="-1810.87"/>
    <n v="0"/>
    <s v="40-R2.5 - Retirement"/>
    <m/>
    <x v="2"/>
    <n v="2060"/>
    <b v="0"/>
  </r>
  <r>
    <x v="4"/>
    <s v="0311"/>
    <n v="0"/>
    <n v="0"/>
    <n v="2034"/>
    <n v="1990"/>
    <n v="-59009.99"/>
    <n v="0"/>
    <s v="40-R2.5 - Retirement"/>
    <m/>
    <x v="2"/>
    <n v="2060"/>
    <b v="0"/>
  </r>
  <r>
    <x v="4"/>
    <s v="0311"/>
    <n v="0"/>
    <n v="0"/>
    <n v="2034"/>
    <n v="1991"/>
    <n v="-4375.6899999999996"/>
    <n v="0"/>
    <s v="40-R2.5 - Retirement"/>
    <m/>
    <x v="2"/>
    <n v="2060"/>
    <b v="0"/>
  </r>
  <r>
    <x v="4"/>
    <s v="0311"/>
    <n v="0"/>
    <n v="0"/>
    <n v="2034"/>
    <n v="1992"/>
    <n v="-400.23"/>
    <n v="0"/>
    <s v="40-R2.5 - Retirement"/>
    <m/>
    <x v="2"/>
    <n v="2060"/>
    <b v="0"/>
  </r>
  <r>
    <x v="4"/>
    <s v="0311"/>
    <n v="0"/>
    <n v="0"/>
    <n v="2034"/>
    <n v="1993"/>
    <n v="-153.58000000000001"/>
    <n v="0"/>
    <s v="40-R2.5 - Retirement"/>
    <m/>
    <x v="2"/>
    <n v="2060"/>
    <b v="0"/>
  </r>
  <r>
    <x v="4"/>
    <s v="0311"/>
    <n v="0"/>
    <n v="0"/>
    <n v="2034"/>
    <n v="1994"/>
    <n v="-1668.32"/>
    <n v="0"/>
    <s v="40-R2.5 - Retirement"/>
    <m/>
    <x v="2"/>
    <n v="2060"/>
    <b v="0"/>
  </r>
  <r>
    <x v="4"/>
    <s v="0311"/>
    <n v="0"/>
    <n v="0"/>
    <n v="2034"/>
    <n v="1995"/>
    <n v="-1156.0899999999999"/>
    <n v="0"/>
    <s v="40-R2.5 - Retirement"/>
    <m/>
    <x v="2"/>
    <n v="2060"/>
    <b v="0"/>
  </r>
  <r>
    <x v="4"/>
    <s v="0311"/>
    <n v="0"/>
    <n v="0"/>
    <n v="2034"/>
    <n v="1996"/>
    <n v="-3365.3"/>
    <n v="0"/>
    <s v="40-R2.5 - Retirement"/>
    <m/>
    <x v="2"/>
    <n v="2060"/>
    <b v="0"/>
  </r>
  <r>
    <x v="4"/>
    <s v="0311"/>
    <n v="0"/>
    <n v="0"/>
    <n v="2034"/>
    <n v="1997"/>
    <n v="-3383.18"/>
    <n v="0"/>
    <s v="40-R2.5 - Retirement"/>
    <m/>
    <x v="2"/>
    <n v="2060"/>
    <b v="0"/>
  </r>
  <r>
    <x v="4"/>
    <s v="0311"/>
    <n v="0"/>
    <n v="0"/>
    <n v="2034"/>
    <n v="1998"/>
    <n v="-792.82"/>
    <n v="0"/>
    <s v="40-R2.5 - Retirement"/>
    <m/>
    <x v="2"/>
    <n v="2060"/>
    <b v="0"/>
  </r>
  <r>
    <x v="4"/>
    <s v="0311"/>
    <n v="0"/>
    <n v="0"/>
    <n v="2034"/>
    <n v="1999"/>
    <n v="-326.74"/>
    <n v="0"/>
    <s v="40-R2.5 - Retirement"/>
    <m/>
    <x v="2"/>
    <n v="2060"/>
    <b v="0"/>
  </r>
  <r>
    <x v="4"/>
    <s v="0311"/>
    <n v="0"/>
    <n v="0"/>
    <n v="2034"/>
    <n v="2000"/>
    <n v="-764.85"/>
    <n v="0"/>
    <s v="40-R2.5 - Retirement"/>
    <m/>
    <x v="2"/>
    <n v="2060"/>
    <b v="0"/>
  </r>
  <r>
    <x v="4"/>
    <s v="0311"/>
    <n v="0"/>
    <n v="0"/>
    <n v="2034"/>
    <n v="2002"/>
    <n v="-500.73"/>
    <n v="0"/>
    <s v="40-R2.5 - Retirement"/>
    <m/>
    <x v="2"/>
    <n v="2060"/>
    <b v="0"/>
  </r>
  <r>
    <x v="4"/>
    <s v="0311"/>
    <n v="0"/>
    <n v="0"/>
    <n v="2034"/>
    <n v="2003"/>
    <n v="-1899.15"/>
    <n v="0"/>
    <s v="40-R2.5 - Retirement"/>
    <m/>
    <x v="2"/>
    <n v="2060"/>
    <b v="0"/>
  </r>
  <r>
    <x v="4"/>
    <s v="0311"/>
    <n v="0"/>
    <n v="0"/>
    <n v="2034"/>
    <n v="2004"/>
    <n v="-899.39"/>
    <n v="0"/>
    <s v="40-R2.5 - Retirement"/>
    <m/>
    <x v="2"/>
    <n v="2060"/>
    <b v="0"/>
  </r>
  <r>
    <x v="4"/>
    <s v="0311"/>
    <n v="0"/>
    <n v="0"/>
    <n v="2034"/>
    <n v="2005"/>
    <n v="-1701.83"/>
    <n v="0"/>
    <s v="40-R2.5 - Retirement"/>
    <m/>
    <x v="2"/>
    <n v="2060"/>
    <b v="0"/>
  </r>
  <r>
    <x v="4"/>
    <s v="0311"/>
    <n v="0"/>
    <n v="0"/>
    <n v="2034"/>
    <n v="2007"/>
    <n v="-2777.21"/>
    <n v="0"/>
    <s v="40-R2.5 - Retirement"/>
    <m/>
    <x v="2"/>
    <n v="2060"/>
    <b v="0"/>
  </r>
  <r>
    <x v="4"/>
    <s v="0311"/>
    <n v="0"/>
    <n v="0"/>
    <n v="2034"/>
    <n v="2008"/>
    <n v="-1474.12"/>
    <n v="0"/>
    <s v="40-R2.5 - Retirement"/>
    <m/>
    <x v="2"/>
    <n v="2060"/>
    <b v="0"/>
  </r>
  <r>
    <x v="4"/>
    <s v="0311"/>
    <n v="0"/>
    <n v="0"/>
    <n v="2034"/>
    <n v="2009"/>
    <n v="-99.43"/>
    <n v="0"/>
    <s v="40-R2.5 - Retirement"/>
    <m/>
    <x v="2"/>
    <n v="2060"/>
    <b v="0"/>
  </r>
  <r>
    <x v="4"/>
    <s v="0311"/>
    <n v="0"/>
    <n v="0"/>
    <n v="2034"/>
    <n v="2010"/>
    <n v="-1950.86"/>
    <n v="0"/>
    <s v="40-R2.5 - Retirement"/>
    <m/>
    <x v="2"/>
    <n v="2060"/>
    <b v="0"/>
  </r>
  <r>
    <x v="4"/>
    <s v="0311"/>
    <n v="0"/>
    <n v="0"/>
    <n v="2035"/>
    <n v="1990"/>
    <n v="-58759.73"/>
    <n v="0"/>
    <s v="40-R2.5 - Retirement"/>
    <m/>
    <x v="2"/>
    <n v="2060"/>
    <b v="0"/>
  </r>
  <r>
    <x v="4"/>
    <s v="0311"/>
    <n v="0"/>
    <n v="0"/>
    <n v="2035"/>
    <n v="1991"/>
    <n v="-4396.51"/>
    <n v="0"/>
    <s v="40-R2.5 - Retirement"/>
    <m/>
    <x v="2"/>
    <n v="2060"/>
    <b v="0"/>
  </r>
  <r>
    <x v="4"/>
    <s v="0311"/>
    <n v="0"/>
    <n v="0"/>
    <n v="2035"/>
    <n v="1992"/>
    <n v="-405.6"/>
    <n v="0"/>
    <s v="40-R2.5 - Retirement"/>
    <m/>
    <x v="2"/>
    <n v="2060"/>
    <b v="0"/>
  </r>
  <r>
    <x v="4"/>
    <s v="0311"/>
    <n v="0"/>
    <n v="0"/>
    <n v="2035"/>
    <n v="1993"/>
    <n v="-156.87"/>
    <n v="0"/>
    <s v="40-R2.5 - Retirement"/>
    <m/>
    <x v="2"/>
    <n v="2060"/>
    <b v="0"/>
  </r>
  <r>
    <x v="4"/>
    <s v="0311"/>
    <n v="0"/>
    <n v="0"/>
    <n v="2035"/>
    <n v="1994"/>
    <n v="-1716.49"/>
    <n v="0"/>
    <s v="40-R2.5 - Retirement"/>
    <m/>
    <x v="2"/>
    <n v="2060"/>
    <b v="0"/>
  </r>
  <r>
    <x v="4"/>
    <s v="0311"/>
    <n v="0"/>
    <n v="0"/>
    <n v="2035"/>
    <n v="1995"/>
    <n v="-1197.23"/>
    <n v="0"/>
    <s v="40-R2.5 - Retirement"/>
    <m/>
    <x v="2"/>
    <n v="2060"/>
    <b v="0"/>
  </r>
  <r>
    <x v="4"/>
    <s v="0311"/>
    <n v="0"/>
    <n v="0"/>
    <n v="2035"/>
    <n v="1996"/>
    <n v="-3505.61"/>
    <n v="0"/>
    <s v="40-R2.5 - Retirement"/>
    <m/>
    <x v="2"/>
    <n v="2060"/>
    <b v="0"/>
  </r>
  <r>
    <x v="4"/>
    <s v="0311"/>
    <n v="0"/>
    <n v="0"/>
    <n v="2035"/>
    <n v="1997"/>
    <n v="-3542.31"/>
    <n v="0"/>
    <s v="40-R2.5 - Retirement"/>
    <m/>
    <x v="2"/>
    <n v="2060"/>
    <b v="0"/>
  </r>
  <r>
    <x v="4"/>
    <s v="0311"/>
    <n v="0"/>
    <n v="0"/>
    <n v="2035"/>
    <n v="1998"/>
    <n v="-833.83"/>
    <n v="0"/>
    <s v="40-R2.5 - Retirement"/>
    <m/>
    <x v="2"/>
    <n v="2060"/>
    <b v="0"/>
  </r>
  <r>
    <x v="4"/>
    <s v="0311"/>
    <n v="0"/>
    <n v="0"/>
    <n v="2035"/>
    <n v="1999"/>
    <n v="-344.96"/>
    <n v="0"/>
    <s v="40-R2.5 - Retirement"/>
    <m/>
    <x v="2"/>
    <n v="2060"/>
    <b v="0"/>
  </r>
  <r>
    <x v="4"/>
    <s v="0311"/>
    <n v="0"/>
    <n v="0"/>
    <n v="2035"/>
    <n v="2000"/>
    <n v="-810.11"/>
    <n v="0"/>
    <s v="40-R2.5 - Retirement"/>
    <m/>
    <x v="2"/>
    <n v="2060"/>
    <b v="0"/>
  </r>
  <r>
    <x v="4"/>
    <s v="0311"/>
    <n v="0"/>
    <n v="0"/>
    <n v="2035"/>
    <n v="2002"/>
    <n v="-533"/>
    <n v="0"/>
    <s v="40-R2.5 - Retirement"/>
    <m/>
    <x v="2"/>
    <n v="2060"/>
    <b v="0"/>
  </r>
  <r>
    <x v="4"/>
    <s v="0311"/>
    <n v="0"/>
    <n v="0"/>
    <n v="2035"/>
    <n v="2003"/>
    <n v="-2025.37"/>
    <n v="0"/>
    <s v="40-R2.5 - Retirement"/>
    <m/>
    <x v="2"/>
    <n v="2060"/>
    <b v="0"/>
  </r>
  <r>
    <x v="4"/>
    <s v="0311"/>
    <n v="0"/>
    <n v="0"/>
    <n v="2035"/>
    <n v="2004"/>
    <n v="-960.67"/>
    <n v="0"/>
    <s v="40-R2.5 - Retirement"/>
    <m/>
    <x v="2"/>
    <n v="2060"/>
    <b v="0"/>
  </r>
  <r>
    <x v="4"/>
    <s v="0311"/>
    <n v="0"/>
    <n v="0"/>
    <n v="2035"/>
    <n v="2005"/>
    <n v="-1820.35"/>
    <n v="0"/>
    <s v="40-R2.5 - Retirement"/>
    <m/>
    <x v="2"/>
    <n v="2060"/>
    <b v="0"/>
  </r>
  <r>
    <x v="4"/>
    <s v="0311"/>
    <n v="0"/>
    <n v="0"/>
    <n v="2035"/>
    <n v="2007"/>
    <n v="-2977.79"/>
    <n v="0"/>
    <s v="40-R2.5 - Retirement"/>
    <m/>
    <x v="2"/>
    <n v="2060"/>
    <b v="0"/>
  </r>
  <r>
    <x v="4"/>
    <s v="0311"/>
    <n v="0"/>
    <n v="0"/>
    <n v="2035"/>
    <n v="2008"/>
    <n v="-1582.34"/>
    <n v="0"/>
    <s v="40-R2.5 - Retirement"/>
    <m/>
    <x v="2"/>
    <n v="2060"/>
    <b v="0"/>
  </r>
  <r>
    <x v="4"/>
    <s v="0311"/>
    <n v="0"/>
    <n v="0"/>
    <n v="2035"/>
    <n v="2009"/>
    <n v="-106.85"/>
    <n v="0"/>
    <s v="40-R2.5 - Retirement"/>
    <m/>
    <x v="2"/>
    <n v="2060"/>
    <b v="0"/>
  </r>
  <r>
    <x v="4"/>
    <s v="0311"/>
    <n v="0"/>
    <n v="0"/>
    <n v="2035"/>
    <n v="2010"/>
    <n v="-2098.98"/>
    <n v="0"/>
    <s v="40-R2.5 - Retirement"/>
    <m/>
    <x v="2"/>
    <n v="2060"/>
    <b v="0"/>
  </r>
  <r>
    <x v="4"/>
    <s v="0311"/>
    <n v="0"/>
    <n v="0"/>
    <n v="2036"/>
    <n v="1990"/>
    <n v="-57951.42"/>
    <n v="0"/>
    <s v="40-R2.5 - Retirement"/>
    <m/>
    <x v="2"/>
    <n v="2060"/>
    <b v="0"/>
  </r>
  <r>
    <x v="4"/>
    <s v="0311"/>
    <n v="0"/>
    <n v="0"/>
    <n v="2036"/>
    <n v="1991"/>
    <n v="-4377.8599999999997"/>
    <n v="0"/>
    <s v="40-R2.5 - Retirement"/>
    <m/>
    <x v="2"/>
    <n v="2060"/>
    <b v="0"/>
  </r>
  <r>
    <x v="4"/>
    <s v="0311"/>
    <n v="0"/>
    <n v="0"/>
    <n v="2036"/>
    <n v="1992"/>
    <n v="-407.53"/>
    <n v="0"/>
    <s v="40-R2.5 - Retirement"/>
    <m/>
    <x v="2"/>
    <n v="2060"/>
    <b v="0"/>
  </r>
  <r>
    <x v="4"/>
    <s v="0311"/>
    <n v="0"/>
    <n v="0"/>
    <n v="2036"/>
    <n v="1993"/>
    <n v="-158.97"/>
    <n v="0"/>
    <s v="40-R2.5 - Retirement"/>
    <m/>
    <x v="2"/>
    <n v="2060"/>
    <b v="0"/>
  </r>
  <r>
    <x v="4"/>
    <s v="0311"/>
    <n v="0"/>
    <n v="0"/>
    <n v="2036"/>
    <n v="1994"/>
    <n v="-1753.22"/>
    <n v="0"/>
    <s v="40-R2.5 - Retirement"/>
    <m/>
    <x v="2"/>
    <n v="2060"/>
    <b v="0"/>
  </r>
  <r>
    <x v="4"/>
    <s v="0311"/>
    <n v="0"/>
    <n v="0"/>
    <n v="2036"/>
    <n v="1995"/>
    <n v="-1231.8"/>
    <n v="0"/>
    <s v="40-R2.5 - Retirement"/>
    <m/>
    <x v="2"/>
    <n v="2060"/>
    <b v="0"/>
  </r>
  <r>
    <x v="4"/>
    <s v="0311"/>
    <n v="0"/>
    <n v="0"/>
    <n v="2036"/>
    <n v="1996"/>
    <n v="-3630.38"/>
    <n v="0"/>
    <s v="40-R2.5 - Retirement"/>
    <m/>
    <x v="2"/>
    <n v="2060"/>
    <b v="0"/>
  </r>
  <r>
    <x v="4"/>
    <s v="0311"/>
    <n v="0"/>
    <n v="0"/>
    <n v="2036"/>
    <n v="1997"/>
    <n v="-3690.01"/>
    <n v="0"/>
    <s v="40-R2.5 - Retirement"/>
    <m/>
    <x v="2"/>
    <n v="2060"/>
    <b v="0"/>
  </r>
  <r>
    <x v="4"/>
    <s v="0311"/>
    <n v="0"/>
    <n v="0"/>
    <n v="2036"/>
    <n v="1998"/>
    <n v="-873.05"/>
    <n v="0"/>
    <s v="40-R2.5 - Retirement"/>
    <m/>
    <x v="2"/>
    <n v="2060"/>
    <b v="0"/>
  </r>
  <r>
    <x v="4"/>
    <s v="0311"/>
    <n v="0"/>
    <n v="0"/>
    <n v="2036"/>
    <n v="1999"/>
    <n v="-362.81"/>
    <n v="0"/>
    <s v="40-R2.5 - Retirement"/>
    <m/>
    <x v="2"/>
    <n v="2060"/>
    <b v="0"/>
  </r>
  <r>
    <x v="4"/>
    <s v="0311"/>
    <n v="0"/>
    <n v="0"/>
    <n v="2036"/>
    <n v="2000"/>
    <n v="-855.27"/>
    <n v="0"/>
    <s v="40-R2.5 - Retirement"/>
    <m/>
    <x v="2"/>
    <n v="2060"/>
    <b v="0"/>
  </r>
  <r>
    <x v="4"/>
    <s v="0311"/>
    <n v="0"/>
    <n v="0"/>
    <n v="2036"/>
    <n v="2002"/>
    <n v="-566.05999999999995"/>
    <n v="0"/>
    <s v="40-R2.5 - Retirement"/>
    <m/>
    <x v="2"/>
    <n v="2060"/>
    <b v="0"/>
  </r>
  <r>
    <x v="4"/>
    <s v="0311"/>
    <n v="0"/>
    <n v="0"/>
    <n v="2036"/>
    <n v="2003"/>
    <n v="-2155.87"/>
    <n v="0"/>
    <s v="40-R2.5 - Retirement"/>
    <m/>
    <x v="2"/>
    <n v="2060"/>
    <b v="0"/>
  </r>
  <r>
    <x v="4"/>
    <s v="0311"/>
    <n v="0"/>
    <n v="0"/>
    <n v="2036"/>
    <n v="2004"/>
    <n v="-1024.52"/>
    <n v="0"/>
    <s v="40-R2.5 - Retirement"/>
    <m/>
    <x v="2"/>
    <n v="2060"/>
    <b v="0"/>
  </r>
  <r>
    <x v="4"/>
    <s v="0311"/>
    <n v="0"/>
    <n v="0"/>
    <n v="2036"/>
    <n v="2005"/>
    <n v="-1944.39"/>
    <n v="0"/>
    <s v="40-R2.5 - Retirement"/>
    <m/>
    <x v="2"/>
    <n v="2060"/>
    <b v="0"/>
  </r>
  <r>
    <x v="4"/>
    <s v="0311"/>
    <n v="0"/>
    <n v="0"/>
    <n v="2036"/>
    <n v="2007"/>
    <n v="-3189.03"/>
    <n v="0"/>
    <s v="40-R2.5 - Retirement"/>
    <m/>
    <x v="2"/>
    <n v="2060"/>
    <b v="0"/>
  </r>
  <r>
    <x v="4"/>
    <s v="0311"/>
    <n v="0"/>
    <n v="0"/>
    <n v="2036"/>
    <n v="2008"/>
    <n v="-1696.62"/>
    <n v="0"/>
    <s v="40-R2.5 - Retirement"/>
    <m/>
    <x v="2"/>
    <n v="2060"/>
    <b v="0"/>
  </r>
  <r>
    <x v="4"/>
    <s v="0311"/>
    <n v="0"/>
    <n v="0"/>
    <n v="2036"/>
    <n v="2009"/>
    <n v="-114.69"/>
    <n v="0"/>
    <s v="40-R2.5 - Retirement"/>
    <m/>
    <x v="2"/>
    <n v="2060"/>
    <b v="0"/>
  </r>
  <r>
    <x v="4"/>
    <s v="0311"/>
    <n v="0"/>
    <n v="0"/>
    <n v="2036"/>
    <n v="2010"/>
    <n v="-2255.7199999999998"/>
    <n v="0"/>
    <s v="40-R2.5 - Retirement"/>
    <m/>
    <x v="2"/>
    <n v="2060"/>
    <b v="0"/>
  </r>
  <r>
    <x v="4"/>
    <s v="0311"/>
    <n v="0"/>
    <n v="0"/>
    <n v="2037"/>
    <n v="1990"/>
    <n v="-56595.91"/>
    <n v="0"/>
    <s v="40-R2.5 - Retirement"/>
    <m/>
    <x v="2"/>
    <n v="2060"/>
    <b v="0"/>
  </r>
  <r>
    <x v="4"/>
    <s v="0311"/>
    <n v="0"/>
    <n v="0"/>
    <n v="2037"/>
    <n v="1991"/>
    <n v="-4317.6400000000003"/>
    <n v="0"/>
    <s v="40-R2.5 - Retirement"/>
    <m/>
    <x v="2"/>
    <n v="2060"/>
    <b v="0"/>
  </r>
  <r>
    <x v="4"/>
    <s v="0311"/>
    <n v="0"/>
    <n v="0"/>
    <n v="2037"/>
    <n v="1992"/>
    <n v="-405.8"/>
    <n v="0"/>
    <s v="40-R2.5 - Retirement"/>
    <m/>
    <x v="2"/>
    <n v="2060"/>
    <b v="0"/>
  </r>
  <r>
    <x v="4"/>
    <s v="0311"/>
    <n v="0"/>
    <n v="0"/>
    <n v="2037"/>
    <n v="1993"/>
    <n v="-159.72999999999999"/>
    <n v="0"/>
    <s v="40-R2.5 - Retirement"/>
    <m/>
    <x v="2"/>
    <n v="2060"/>
    <b v="0"/>
  </r>
  <r>
    <x v="4"/>
    <s v="0311"/>
    <n v="0"/>
    <n v="0"/>
    <n v="2037"/>
    <n v="1994"/>
    <n v="-1776.75"/>
    <n v="0"/>
    <s v="40-R2.5 - Retirement"/>
    <m/>
    <x v="2"/>
    <n v="2060"/>
    <b v="0"/>
  </r>
  <r>
    <x v="4"/>
    <s v="0311"/>
    <n v="0"/>
    <n v="0"/>
    <n v="2037"/>
    <n v="1995"/>
    <n v="-1258.1600000000001"/>
    <n v="0"/>
    <s v="40-R2.5 - Retirement"/>
    <m/>
    <x v="2"/>
    <n v="2060"/>
    <b v="0"/>
  </r>
  <r>
    <x v="4"/>
    <s v="0311"/>
    <n v="0"/>
    <n v="0"/>
    <n v="2037"/>
    <n v="1996"/>
    <n v="-3735.2"/>
    <n v="0"/>
    <s v="40-R2.5 - Retirement"/>
    <m/>
    <x v="2"/>
    <n v="2060"/>
    <b v="0"/>
  </r>
  <r>
    <x v="4"/>
    <s v="0311"/>
    <n v="0"/>
    <n v="0"/>
    <n v="2037"/>
    <n v="1997"/>
    <n v="-3821.33"/>
    <n v="0"/>
    <s v="40-R2.5 - Retirement"/>
    <m/>
    <x v="2"/>
    <n v="2060"/>
    <b v="0"/>
  </r>
  <r>
    <x v="4"/>
    <s v="0311"/>
    <n v="0"/>
    <n v="0"/>
    <n v="2037"/>
    <n v="1998"/>
    <n v="-909.45"/>
    <n v="0"/>
    <s v="40-R2.5 - Retirement"/>
    <m/>
    <x v="2"/>
    <n v="2060"/>
    <b v="0"/>
  </r>
  <r>
    <x v="4"/>
    <s v="0311"/>
    <n v="0"/>
    <n v="0"/>
    <n v="2037"/>
    <n v="1999"/>
    <n v="-379.87"/>
    <n v="0"/>
    <s v="40-R2.5 - Retirement"/>
    <m/>
    <x v="2"/>
    <n v="2060"/>
    <b v="0"/>
  </r>
  <r>
    <x v="4"/>
    <s v="0311"/>
    <n v="0"/>
    <n v="0"/>
    <n v="2037"/>
    <n v="2000"/>
    <n v="-899.52"/>
    <n v="0"/>
    <s v="40-R2.5 - Retirement"/>
    <m/>
    <x v="2"/>
    <n v="2060"/>
    <b v="0"/>
  </r>
  <r>
    <x v="4"/>
    <s v="0311"/>
    <n v="0"/>
    <n v="0"/>
    <n v="2037"/>
    <n v="2002"/>
    <n v="-599.55999999999995"/>
    <n v="0"/>
    <s v="40-R2.5 - Retirement"/>
    <m/>
    <x v="2"/>
    <n v="2060"/>
    <b v="0"/>
  </r>
  <r>
    <x v="4"/>
    <s v="0311"/>
    <n v="0"/>
    <n v="0"/>
    <n v="2037"/>
    <n v="2003"/>
    <n v="-2289.63"/>
    <n v="0"/>
    <s v="40-R2.5 - Retirement"/>
    <m/>
    <x v="2"/>
    <n v="2060"/>
    <b v="0"/>
  </r>
  <r>
    <x v="4"/>
    <s v="0311"/>
    <n v="0"/>
    <n v="0"/>
    <n v="2037"/>
    <n v="2004"/>
    <n v="-1090.53"/>
    <n v="0"/>
    <s v="40-R2.5 - Retirement"/>
    <m/>
    <x v="2"/>
    <n v="2060"/>
    <b v="0"/>
  </r>
  <r>
    <x v="4"/>
    <s v="0311"/>
    <n v="0"/>
    <n v="0"/>
    <n v="2037"/>
    <n v="2005"/>
    <n v="-2073.61"/>
    <n v="0"/>
    <s v="40-R2.5 - Retirement"/>
    <m/>
    <x v="2"/>
    <n v="2060"/>
    <b v="0"/>
  </r>
  <r>
    <x v="4"/>
    <s v="0311"/>
    <n v="0"/>
    <n v="0"/>
    <n v="2037"/>
    <n v="2007"/>
    <n v="-3411.12"/>
    <n v="0"/>
    <s v="40-R2.5 - Retirement"/>
    <m/>
    <x v="2"/>
    <n v="2060"/>
    <b v="0"/>
  </r>
  <r>
    <x v="4"/>
    <s v="0311"/>
    <n v="0"/>
    <n v="0"/>
    <n v="2037"/>
    <n v="2008"/>
    <n v="-1816.97"/>
    <n v="0"/>
    <s v="40-R2.5 - Retirement"/>
    <m/>
    <x v="2"/>
    <n v="2060"/>
    <b v="0"/>
  </r>
  <r>
    <x v="4"/>
    <s v="0311"/>
    <n v="0"/>
    <n v="0"/>
    <n v="2037"/>
    <n v="2009"/>
    <n v="-122.98"/>
    <n v="0"/>
    <s v="40-R2.5 - Retirement"/>
    <m/>
    <x v="2"/>
    <n v="2060"/>
    <b v="0"/>
  </r>
  <r>
    <x v="4"/>
    <s v="0311"/>
    <n v="0"/>
    <n v="0"/>
    <n v="2037"/>
    <n v="2010"/>
    <n v="-2421.31"/>
    <n v="0"/>
    <s v="40-R2.5 - Retirement"/>
    <m/>
    <x v="2"/>
    <n v="2060"/>
    <b v="0"/>
  </r>
  <r>
    <x v="4"/>
    <s v="0311"/>
    <n v="0"/>
    <n v="0"/>
    <n v="2038"/>
    <n v="1990"/>
    <n v="-54710.73"/>
    <n v="0"/>
    <s v="40-R2.5 - Retirement"/>
    <m/>
    <x v="2"/>
    <n v="2060"/>
    <b v="0"/>
  </r>
  <r>
    <x v="4"/>
    <s v="0311"/>
    <n v="0"/>
    <n v="0"/>
    <n v="2038"/>
    <n v="1991"/>
    <n v="-4216.6499999999996"/>
    <n v="0"/>
    <s v="40-R2.5 - Retirement"/>
    <m/>
    <x v="2"/>
    <n v="2060"/>
    <b v="0"/>
  </r>
  <r>
    <x v="4"/>
    <s v="0311"/>
    <n v="0"/>
    <n v="0"/>
    <n v="2038"/>
    <n v="1992"/>
    <n v="-400.21"/>
    <n v="0"/>
    <s v="40-R2.5 - Retirement"/>
    <m/>
    <x v="2"/>
    <n v="2060"/>
    <b v="0"/>
  </r>
  <r>
    <x v="4"/>
    <s v="0311"/>
    <n v="0"/>
    <n v="0"/>
    <n v="2038"/>
    <n v="1993"/>
    <n v="-159.05000000000001"/>
    <n v="0"/>
    <s v="40-R2.5 - Retirement"/>
    <m/>
    <x v="2"/>
    <n v="2060"/>
    <b v="0"/>
  </r>
  <r>
    <x v="4"/>
    <s v="0311"/>
    <n v="0"/>
    <n v="0"/>
    <n v="2038"/>
    <n v="1994"/>
    <n v="-1785.2"/>
    <n v="0"/>
    <s v="40-R2.5 - Retirement"/>
    <m/>
    <x v="2"/>
    <n v="2060"/>
    <b v="0"/>
  </r>
  <r>
    <x v="4"/>
    <s v="0311"/>
    <n v="0"/>
    <n v="0"/>
    <n v="2038"/>
    <n v="1995"/>
    <n v="-1275.04"/>
    <n v="0"/>
    <s v="40-R2.5 - Retirement"/>
    <m/>
    <x v="2"/>
    <n v="2060"/>
    <b v="0"/>
  </r>
  <r>
    <x v="4"/>
    <s v="0311"/>
    <n v="0"/>
    <n v="0"/>
    <n v="2038"/>
    <n v="1996"/>
    <n v="-3815.12"/>
    <n v="0"/>
    <s v="40-R2.5 - Retirement"/>
    <m/>
    <x v="2"/>
    <n v="2060"/>
    <b v="0"/>
  </r>
  <r>
    <x v="4"/>
    <s v="0311"/>
    <n v="0"/>
    <n v="0"/>
    <n v="2038"/>
    <n v="1997"/>
    <n v="-3931.67"/>
    <n v="0"/>
    <s v="40-R2.5 - Retirement"/>
    <m/>
    <x v="2"/>
    <n v="2060"/>
    <b v="0"/>
  </r>
  <r>
    <x v="4"/>
    <s v="0311"/>
    <n v="0"/>
    <n v="0"/>
    <n v="2038"/>
    <n v="1998"/>
    <n v="-941.82"/>
    <n v="0"/>
    <s v="40-R2.5 - Retirement"/>
    <m/>
    <x v="2"/>
    <n v="2060"/>
    <b v="0"/>
  </r>
  <r>
    <x v="4"/>
    <s v="0311"/>
    <n v="0"/>
    <n v="0"/>
    <n v="2038"/>
    <n v="1999"/>
    <n v="-395.71"/>
    <n v="0"/>
    <s v="40-R2.5 - Retirement"/>
    <m/>
    <x v="2"/>
    <n v="2060"/>
    <b v="0"/>
  </r>
  <r>
    <x v="4"/>
    <s v="0311"/>
    <n v="0"/>
    <n v="0"/>
    <n v="2038"/>
    <n v="2000"/>
    <n v="-941.83"/>
    <n v="0"/>
    <s v="40-R2.5 - Retirement"/>
    <m/>
    <x v="2"/>
    <n v="2060"/>
    <b v="0"/>
  </r>
  <r>
    <x v="4"/>
    <s v="0311"/>
    <n v="0"/>
    <n v="0"/>
    <n v="2038"/>
    <n v="2002"/>
    <n v="-632.98"/>
    <n v="0"/>
    <s v="40-R2.5 - Retirement"/>
    <m/>
    <x v="2"/>
    <n v="2060"/>
    <b v="0"/>
  </r>
  <r>
    <x v="4"/>
    <s v="0311"/>
    <n v="0"/>
    <n v="0"/>
    <n v="2038"/>
    <n v="2003"/>
    <n v="-2425.11"/>
    <n v="0"/>
    <s v="40-R2.5 - Retirement"/>
    <m/>
    <x v="2"/>
    <n v="2060"/>
    <b v="0"/>
  </r>
  <r>
    <x v="4"/>
    <s v="0311"/>
    <n v="0"/>
    <n v="0"/>
    <n v="2038"/>
    <n v="2004"/>
    <n v="-1158.19"/>
    <n v="0"/>
    <s v="40-R2.5 - Retirement"/>
    <m/>
    <x v="2"/>
    <n v="2060"/>
    <b v="0"/>
  </r>
  <r>
    <x v="4"/>
    <s v="0311"/>
    <n v="0"/>
    <n v="0"/>
    <n v="2038"/>
    <n v="2005"/>
    <n v="-2207.2199999999998"/>
    <n v="0"/>
    <s v="40-R2.5 - Retirement"/>
    <m/>
    <x v="2"/>
    <n v="2060"/>
    <b v="0"/>
  </r>
  <r>
    <x v="4"/>
    <s v="0311"/>
    <n v="0"/>
    <n v="0"/>
    <n v="2038"/>
    <n v="2007"/>
    <n v="-3643.56"/>
    <n v="0"/>
    <s v="40-R2.5 - Retirement"/>
    <m/>
    <x v="2"/>
    <n v="2060"/>
    <b v="0"/>
  </r>
  <r>
    <x v="4"/>
    <s v="0311"/>
    <n v="0"/>
    <n v="0"/>
    <n v="2038"/>
    <n v="2008"/>
    <n v="-1943.51"/>
    <n v="0"/>
    <s v="40-R2.5 - Retirement"/>
    <m/>
    <x v="2"/>
    <n v="2060"/>
    <b v="0"/>
  </r>
  <r>
    <x v="4"/>
    <s v="0311"/>
    <n v="0"/>
    <n v="0"/>
    <n v="2038"/>
    <n v="2009"/>
    <n v="-131.69999999999999"/>
    <n v="0"/>
    <s v="40-R2.5 - Retirement"/>
    <m/>
    <x v="2"/>
    <n v="2060"/>
    <b v="0"/>
  </r>
  <r>
    <x v="4"/>
    <s v="0311"/>
    <n v="0"/>
    <n v="0"/>
    <n v="2038"/>
    <n v="2010"/>
    <n v="-2596.1799999999998"/>
    <n v="0"/>
    <s v="40-R2.5 - Retirement"/>
    <m/>
    <x v="2"/>
    <n v="2060"/>
    <b v="0"/>
  </r>
  <r>
    <x v="4"/>
    <s v="0311"/>
    <n v="0"/>
    <n v="0"/>
    <n v="2039"/>
    <n v="1990"/>
    <n v="-52353.2"/>
    <n v="0"/>
    <s v="40-R2.5 - Retirement"/>
    <m/>
    <x v="2"/>
    <n v="2060"/>
    <b v="0"/>
  </r>
  <r>
    <x v="4"/>
    <s v="0311"/>
    <n v="0"/>
    <n v="0"/>
    <n v="2039"/>
    <n v="1991"/>
    <n v="-4076.19"/>
    <n v="0"/>
    <s v="40-R2.5 - Retirement"/>
    <m/>
    <x v="2"/>
    <n v="2060"/>
    <b v="0"/>
  </r>
  <r>
    <x v="4"/>
    <s v="0311"/>
    <n v="0"/>
    <n v="0"/>
    <n v="2039"/>
    <n v="1992"/>
    <n v="-390.85"/>
    <n v="0"/>
    <s v="40-R2.5 - Retirement"/>
    <m/>
    <x v="2"/>
    <n v="2060"/>
    <b v="0"/>
  </r>
  <r>
    <x v="4"/>
    <s v="0311"/>
    <n v="0"/>
    <n v="0"/>
    <n v="2039"/>
    <n v="1993"/>
    <n v="-156.86000000000001"/>
    <n v="0"/>
    <s v="40-R2.5 - Retirement"/>
    <m/>
    <x v="2"/>
    <n v="2060"/>
    <b v="0"/>
  </r>
  <r>
    <x v="4"/>
    <s v="0311"/>
    <n v="0"/>
    <n v="0"/>
    <n v="2039"/>
    <n v="1994"/>
    <n v="-1777.63"/>
    <n v="0"/>
    <s v="40-R2.5 - Retirement"/>
    <m/>
    <x v="2"/>
    <n v="2060"/>
    <b v="0"/>
  </r>
  <r>
    <x v="4"/>
    <s v="0311"/>
    <n v="0"/>
    <n v="0"/>
    <n v="2039"/>
    <n v="1995"/>
    <n v="-1281.1099999999999"/>
    <n v="0"/>
    <s v="40-R2.5 - Retirement"/>
    <m/>
    <x v="2"/>
    <n v="2060"/>
    <b v="0"/>
  </r>
  <r>
    <x v="4"/>
    <s v="0311"/>
    <n v="0"/>
    <n v="0"/>
    <n v="2039"/>
    <n v="1996"/>
    <n v="-3866.32"/>
    <n v="0"/>
    <s v="40-R2.5 - Retirement"/>
    <m/>
    <x v="2"/>
    <n v="2060"/>
    <b v="0"/>
  </r>
  <r>
    <x v="4"/>
    <s v="0311"/>
    <n v="0"/>
    <n v="0"/>
    <n v="2039"/>
    <n v="1997"/>
    <n v="-4015.8"/>
    <n v="0"/>
    <s v="40-R2.5 - Retirement"/>
    <m/>
    <x v="2"/>
    <n v="2060"/>
    <b v="0"/>
  </r>
  <r>
    <x v="4"/>
    <s v="0311"/>
    <n v="0"/>
    <n v="0"/>
    <n v="2039"/>
    <n v="1998"/>
    <n v="-969.02"/>
    <n v="0"/>
    <s v="40-R2.5 - Retirement"/>
    <m/>
    <x v="2"/>
    <n v="2060"/>
    <b v="0"/>
  </r>
  <r>
    <x v="4"/>
    <s v="0311"/>
    <n v="0"/>
    <n v="0"/>
    <n v="2039"/>
    <n v="1999"/>
    <n v="-409.79"/>
    <n v="0"/>
    <s v="40-R2.5 - Retirement"/>
    <m/>
    <x v="2"/>
    <n v="2060"/>
    <b v="0"/>
  </r>
  <r>
    <x v="4"/>
    <s v="0311"/>
    <n v="0"/>
    <n v="0"/>
    <n v="2039"/>
    <n v="2000"/>
    <n v="-981.1"/>
    <n v="0"/>
    <s v="40-R2.5 - Retirement"/>
    <m/>
    <x v="2"/>
    <n v="2060"/>
    <b v="0"/>
  </r>
  <r>
    <x v="4"/>
    <s v="0311"/>
    <n v="0"/>
    <n v="0"/>
    <n v="2039"/>
    <n v="2002"/>
    <n v="-665.73"/>
    <n v="0"/>
    <s v="40-R2.5 - Retirement"/>
    <m/>
    <x v="2"/>
    <n v="2060"/>
    <b v="0"/>
  </r>
  <r>
    <x v="4"/>
    <s v="0311"/>
    <n v="0"/>
    <n v="0"/>
    <n v="2039"/>
    <n v="2003"/>
    <n v="-2560.3000000000002"/>
    <n v="0"/>
    <s v="40-R2.5 - Retirement"/>
    <m/>
    <x v="2"/>
    <n v="2060"/>
    <b v="0"/>
  </r>
  <r>
    <x v="4"/>
    <s v="0311"/>
    <n v="0"/>
    <n v="0"/>
    <n v="2039"/>
    <n v="2004"/>
    <n v="-1226.72"/>
    <n v="0"/>
    <s v="40-R2.5 - Retirement"/>
    <m/>
    <x v="2"/>
    <n v="2060"/>
    <b v="0"/>
  </r>
  <r>
    <x v="4"/>
    <s v="0311"/>
    <n v="0"/>
    <n v="0"/>
    <n v="2039"/>
    <n v="2005"/>
    <n v="-2344.16"/>
    <n v="0"/>
    <s v="40-R2.5 - Retirement"/>
    <m/>
    <x v="2"/>
    <n v="2060"/>
    <b v="0"/>
  </r>
  <r>
    <x v="4"/>
    <s v="0311"/>
    <n v="0"/>
    <n v="0"/>
    <n v="2039"/>
    <n v="2007"/>
    <n v="-3885.71"/>
    <n v="0"/>
    <s v="40-R2.5 - Retirement"/>
    <m/>
    <x v="2"/>
    <n v="2060"/>
    <b v="0"/>
  </r>
  <r>
    <x v="4"/>
    <s v="0311"/>
    <n v="0"/>
    <n v="0"/>
    <n v="2039"/>
    <n v="2008"/>
    <n v="-2075.94"/>
    <n v="0"/>
    <s v="40-R2.5 - Retirement"/>
    <m/>
    <x v="2"/>
    <n v="2060"/>
    <b v="0"/>
  </r>
  <r>
    <x v="4"/>
    <s v="0311"/>
    <n v="0"/>
    <n v="0"/>
    <n v="2039"/>
    <n v="2009"/>
    <n v="-140.87"/>
    <n v="0"/>
    <s v="40-R2.5 - Retirement"/>
    <m/>
    <x v="2"/>
    <n v="2060"/>
    <b v="0"/>
  </r>
  <r>
    <x v="4"/>
    <s v="0311"/>
    <n v="0"/>
    <n v="0"/>
    <n v="2039"/>
    <n v="2010"/>
    <n v="-2780.35"/>
    <n v="0"/>
    <s v="40-R2.5 - Retirement"/>
    <m/>
    <x v="2"/>
    <n v="2060"/>
    <b v="0"/>
  </r>
  <r>
    <x v="4"/>
    <s v="0311"/>
    <n v="0"/>
    <n v="0"/>
    <n v="2040"/>
    <n v="1990"/>
    <n v="-49583.79"/>
    <n v="0"/>
    <s v="40-R2.5 - Retirement"/>
    <m/>
    <x v="2"/>
    <n v="2060"/>
    <b v="0"/>
  </r>
  <r>
    <x v="4"/>
    <s v="0311"/>
    <n v="0"/>
    <n v="0"/>
    <n v="2040"/>
    <n v="1991"/>
    <n v="-3900.55"/>
    <n v="0"/>
    <s v="40-R2.5 - Retirement"/>
    <m/>
    <x v="2"/>
    <n v="2060"/>
    <b v="0"/>
  </r>
  <r>
    <x v="4"/>
    <s v="0311"/>
    <n v="0"/>
    <n v="0"/>
    <n v="2040"/>
    <n v="1992"/>
    <n v="-377.83"/>
    <n v="0"/>
    <s v="40-R2.5 - Retirement"/>
    <m/>
    <x v="2"/>
    <n v="2060"/>
    <b v="0"/>
  </r>
  <r>
    <x v="4"/>
    <s v="0311"/>
    <n v="0"/>
    <n v="0"/>
    <n v="2040"/>
    <n v="1993"/>
    <n v="-153.19999999999999"/>
    <n v="0"/>
    <s v="40-R2.5 - Retirement"/>
    <m/>
    <x v="2"/>
    <n v="2060"/>
    <b v="0"/>
  </r>
  <r>
    <x v="4"/>
    <s v="0311"/>
    <n v="0"/>
    <n v="0"/>
    <n v="2040"/>
    <n v="1994"/>
    <n v="-1753.18"/>
    <n v="0"/>
    <s v="40-R2.5 - Retirement"/>
    <m/>
    <x v="2"/>
    <n v="2060"/>
    <b v="0"/>
  </r>
  <r>
    <x v="4"/>
    <s v="0311"/>
    <n v="0"/>
    <n v="0"/>
    <n v="2040"/>
    <n v="1995"/>
    <n v="-1275.68"/>
    <n v="0"/>
    <s v="40-R2.5 - Retirement"/>
    <m/>
    <x v="2"/>
    <n v="2060"/>
    <b v="0"/>
  </r>
  <r>
    <x v="4"/>
    <s v="0311"/>
    <n v="0"/>
    <n v="0"/>
    <n v="2040"/>
    <n v="1996"/>
    <n v="-3884.72"/>
    <n v="0"/>
    <s v="40-R2.5 - Retirement"/>
    <m/>
    <x v="2"/>
    <n v="2060"/>
    <b v="0"/>
  </r>
  <r>
    <x v="4"/>
    <s v="0311"/>
    <n v="0"/>
    <n v="0"/>
    <n v="2040"/>
    <n v="1997"/>
    <n v="-4069.69"/>
    <n v="0"/>
    <s v="40-R2.5 - Retirement"/>
    <m/>
    <x v="2"/>
    <n v="2060"/>
    <b v="0"/>
  </r>
  <r>
    <x v="4"/>
    <s v="0311"/>
    <n v="0"/>
    <n v="0"/>
    <n v="2040"/>
    <n v="1998"/>
    <n v="-989.75"/>
    <n v="0"/>
    <s v="40-R2.5 - Retirement"/>
    <m/>
    <x v="2"/>
    <n v="2060"/>
    <b v="0"/>
  </r>
  <r>
    <x v="4"/>
    <s v="0311"/>
    <n v="0"/>
    <n v="0"/>
    <n v="2040"/>
    <n v="1999"/>
    <n v="-421.62"/>
    <n v="0"/>
    <s v="40-R2.5 - Retirement"/>
    <m/>
    <x v="2"/>
    <n v="2060"/>
    <b v="0"/>
  </r>
  <r>
    <x v="4"/>
    <s v="0311"/>
    <n v="0"/>
    <n v="0"/>
    <n v="2040"/>
    <n v="2000"/>
    <n v="-1016.01"/>
    <n v="0"/>
    <s v="40-R2.5 - Retirement"/>
    <m/>
    <x v="2"/>
    <n v="2060"/>
    <b v="0"/>
  </r>
  <r>
    <x v="4"/>
    <s v="0311"/>
    <n v="0"/>
    <n v="0"/>
    <n v="2040"/>
    <n v="2002"/>
    <n v="-697.04"/>
    <n v="0"/>
    <s v="40-R2.5 - Retirement"/>
    <m/>
    <x v="2"/>
    <n v="2060"/>
    <b v="0"/>
  </r>
  <r>
    <x v="4"/>
    <s v="0311"/>
    <n v="0"/>
    <n v="0"/>
    <n v="2040"/>
    <n v="2003"/>
    <n v="-2692.76"/>
    <n v="0"/>
    <s v="40-R2.5 - Retirement"/>
    <m/>
    <x v="2"/>
    <n v="2060"/>
    <b v="0"/>
  </r>
  <r>
    <x v="4"/>
    <s v="0311"/>
    <n v="0"/>
    <n v="0"/>
    <n v="2040"/>
    <n v="2004"/>
    <n v="-1295.1099999999999"/>
    <n v="0"/>
    <s v="40-R2.5 - Retirement"/>
    <m/>
    <x v="2"/>
    <n v="2060"/>
    <b v="0"/>
  </r>
  <r>
    <x v="4"/>
    <s v="0311"/>
    <n v="0"/>
    <n v="0"/>
    <n v="2040"/>
    <n v="2005"/>
    <n v="-2482.87"/>
    <n v="0"/>
    <s v="40-R2.5 - Retirement"/>
    <m/>
    <x v="2"/>
    <n v="2060"/>
    <b v="0"/>
  </r>
  <r>
    <x v="4"/>
    <s v="0311"/>
    <n v="0"/>
    <n v="0"/>
    <n v="2040"/>
    <n v="2007"/>
    <n v="-4136.07"/>
    <n v="0"/>
    <s v="40-R2.5 - Retirement"/>
    <m/>
    <x v="2"/>
    <n v="2060"/>
    <b v="0"/>
  </r>
  <r>
    <x v="4"/>
    <s v="0311"/>
    <n v="0"/>
    <n v="0"/>
    <n v="2040"/>
    <n v="2008"/>
    <n v="-2213.91"/>
    <n v="0"/>
    <s v="40-R2.5 - Retirement"/>
    <m/>
    <x v="2"/>
    <n v="2060"/>
    <b v="0"/>
  </r>
  <r>
    <x v="4"/>
    <s v="0311"/>
    <n v="0"/>
    <n v="0"/>
    <n v="2040"/>
    <n v="2009"/>
    <n v="-150.47"/>
    <n v="0"/>
    <s v="40-R2.5 - Retirement"/>
    <m/>
    <x v="2"/>
    <n v="2060"/>
    <b v="0"/>
  </r>
  <r>
    <x v="4"/>
    <s v="0311"/>
    <n v="0"/>
    <n v="0"/>
    <n v="2040"/>
    <n v="2010"/>
    <n v="-2973.97"/>
    <n v="0"/>
    <s v="40-R2.5 - Retirement"/>
    <m/>
    <x v="2"/>
    <n v="2060"/>
    <b v="0"/>
  </r>
  <r>
    <x v="4"/>
    <s v="0311"/>
    <n v="0"/>
    <n v="0"/>
    <n v="2041"/>
    <n v="1990"/>
    <n v="-46494.1"/>
    <n v="0"/>
    <s v="40-R2.5 - Retirement"/>
    <m/>
    <x v="2"/>
    <n v="2060"/>
    <b v="0"/>
  </r>
  <r>
    <x v="4"/>
    <s v="0311"/>
    <n v="0"/>
    <n v="0"/>
    <n v="2041"/>
    <n v="1991"/>
    <n v="-3694.21"/>
    <n v="0"/>
    <s v="40-R2.5 - Retirement"/>
    <m/>
    <x v="2"/>
    <n v="2060"/>
    <b v="0"/>
  </r>
  <r>
    <x v="4"/>
    <s v="0311"/>
    <n v="0"/>
    <n v="0"/>
    <n v="2041"/>
    <n v="1992"/>
    <n v="-361.55"/>
    <n v="0"/>
    <s v="40-R2.5 - Retirement"/>
    <m/>
    <x v="2"/>
    <n v="2060"/>
    <b v="0"/>
  </r>
  <r>
    <x v="4"/>
    <s v="0311"/>
    <n v="0"/>
    <n v="0"/>
    <n v="2041"/>
    <n v="1993"/>
    <n v="-148.09"/>
    <n v="0"/>
    <s v="40-R2.5 - Retirement"/>
    <m/>
    <x v="2"/>
    <n v="2060"/>
    <b v="0"/>
  </r>
  <r>
    <x v="4"/>
    <s v="0311"/>
    <n v="0"/>
    <n v="0"/>
    <n v="2041"/>
    <n v="1994"/>
    <n v="-1712.17"/>
    <n v="0"/>
    <s v="40-R2.5 - Retirement"/>
    <m/>
    <x v="2"/>
    <n v="2060"/>
    <b v="0"/>
  </r>
  <r>
    <x v="4"/>
    <s v="0311"/>
    <n v="0"/>
    <n v="0"/>
    <n v="2041"/>
    <n v="1995"/>
    <n v="-1258.1300000000001"/>
    <n v="0"/>
    <s v="40-R2.5 - Retirement"/>
    <m/>
    <x v="2"/>
    <n v="2060"/>
    <b v="0"/>
  </r>
  <r>
    <x v="4"/>
    <s v="0311"/>
    <n v="0"/>
    <n v="0"/>
    <n v="2041"/>
    <n v="1996"/>
    <n v="-3868.24"/>
    <n v="0"/>
    <s v="40-R2.5 - Retirement"/>
    <m/>
    <x v="2"/>
    <n v="2060"/>
    <b v="0"/>
  </r>
  <r>
    <x v="4"/>
    <s v="0311"/>
    <n v="0"/>
    <n v="0"/>
    <n v="2041"/>
    <n v="1997"/>
    <n v="-4089.05"/>
    <n v="0"/>
    <s v="40-R2.5 - Retirement"/>
    <m/>
    <x v="2"/>
    <n v="2060"/>
    <b v="0"/>
  </r>
  <r>
    <x v="4"/>
    <s v="0311"/>
    <n v="0"/>
    <n v="0"/>
    <n v="2041"/>
    <n v="1998"/>
    <n v="-1003.03"/>
    <n v="0"/>
    <s v="40-R2.5 - Retirement"/>
    <m/>
    <x v="2"/>
    <n v="2060"/>
    <b v="0"/>
  </r>
  <r>
    <x v="4"/>
    <s v="0311"/>
    <n v="0"/>
    <n v="0"/>
    <n v="2041"/>
    <n v="1999"/>
    <n v="-430.65"/>
    <n v="0"/>
    <s v="40-R2.5 - Retirement"/>
    <m/>
    <x v="2"/>
    <n v="2060"/>
    <b v="0"/>
  </r>
  <r>
    <x v="4"/>
    <s v="0311"/>
    <n v="0"/>
    <n v="0"/>
    <n v="2041"/>
    <n v="2000"/>
    <n v="-1045.3499999999999"/>
    <n v="0"/>
    <s v="40-R2.5 - Retirement"/>
    <m/>
    <x v="2"/>
    <n v="2060"/>
    <b v="0"/>
  </r>
  <r>
    <x v="4"/>
    <s v="0311"/>
    <n v="0"/>
    <n v="0"/>
    <n v="2041"/>
    <n v="2002"/>
    <n v="-726.11"/>
    <n v="0"/>
    <s v="40-R2.5 - Retirement"/>
    <m/>
    <x v="2"/>
    <n v="2060"/>
    <b v="0"/>
  </r>
  <r>
    <x v="4"/>
    <s v="0311"/>
    <n v="0"/>
    <n v="0"/>
    <n v="2041"/>
    <n v="2003"/>
    <n v="-2819.42"/>
    <n v="0"/>
    <s v="40-R2.5 - Retirement"/>
    <m/>
    <x v="2"/>
    <n v="2060"/>
    <b v="0"/>
  </r>
  <r>
    <x v="4"/>
    <s v="0311"/>
    <n v="0"/>
    <n v="0"/>
    <n v="2041"/>
    <n v="2004"/>
    <n v="-1362.11"/>
    <n v="0"/>
    <s v="40-R2.5 - Retirement"/>
    <m/>
    <x v="2"/>
    <n v="2060"/>
    <b v="0"/>
  </r>
  <r>
    <x v="4"/>
    <s v="0311"/>
    <n v="0"/>
    <n v="0"/>
    <n v="2041"/>
    <n v="2005"/>
    <n v="-2621.29"/>
    <n v="0"/>
    <s v="40-R2.5 - Retirement"/>
    <m/>
    <x v="2"/>
    <n v="2060"/>
    <b v="0"/>
  </r>
  <r>
    <x v="4"/>
    <s v="0311"/>
    <n v="0"/>
    <n v="0"/>
    <n v="2041"/>
    <n v="2007"/>
    <n v="-4392.68"/>
    <n v="0"/>
    <s v="40-R2.5 - Retirement"/>
    <m/>
    <x v="2"/>
    <n v="2060"/>
    <b v="0"/>
  </r>
  <r>
    <x v="4"/>
    <s v="0311"/>
    <n v="0"/>
    <n v="0"/>
    <n v="2041"/>
    <n v="2008"/>
    <n v="-2356.56"/>
    <n v="0"/>
    <s v="40-R2.5 - Retirement"/>
    <m/>
    <x v="2"/>
    <n v="2060"/>
    <b v="0"/>
  </r>
  <r>
    <x v="4"/>
    <s v="0311"/>
    <n v="0"/>
    <n v="0"/>
    <n v="2041"/>
    <n v="2009"/>
    <n v="-160.47"/>
    <n v="0"/>
    <s v="40-R2.5 - Retirement"/>
    <m/>
    <x v="2"/>
    <n v="2060"/>
    <b v="0"/>
  </r>
  <r>
    <x v="4"/>
    <s v="0311"/>
    <n v="0"/>
    <n v="0"/>
    <n v="2041"/>
    <n v="2010"/>
    <n v="-3176.62"/>
    <n v="0"/>
    <s v="40-R2.5 - Retirement"/>
    <m/>
    <x v="2"/>
    <n v="2060"/>
    <b v="0"/>
  </r>
  <r>
    <x v="4"/>
    <s v="0311"/>
    <n v="0"/>
    <n v="0"/>
    <n v="2042"/>
    <n v="1990"/>
    <n v="-43175.06"/>
    <n v="0"/>
    <s v="40-R2.5 - Retirement"/>
    <m/>
    <x v="2"/>
    <n v="2060"/>
    <b v="0"/>
  </r>
  <r>
    <x v="4"/>
    <s v="0311"/>
    <n v="0"/>
    <n v="0"/>
    <n v="2042"/>
    <n v="1991"/>
    <n v="-3464.02"/>
    <n v="0"/>
    <s v="40-R2.5 - Retirement"/>
    <m/>
    <x v="2"/>
    <n v="2060"/>
    <b v="0"/>
  </r>
  <r>
    <x v="4"/>
    <s v="0311"/>
    <n v="0"/>
    <n v="0"/>
    <n v="2042"/>
    <n v="1992"/>
    <n v="-342.43"/>
    <n v="0"/>
    <s v="40-R2.5 - Retirement"/>
    <m/>
    <x v="2"/>
    <n v="2060"/>
    <b v="0"/>
  </r>
  <r>
    <x v="4"/>
    <s v="0311"/>
    <n v="0"/>
    <n v="0"/>
    <n v="2042"/>
    <n v="1993"/>
    <n v="-141.71"/>
    <n v="0"/>
    <s v="40-R2.5 - Retirement"/>
    <m/>
    <x v="2"/>
    <n v="2060"/>
    <b v="0"/>
  </r>
  <r>
    <x v="4"/>
    <s v="0311"/>
    <n v="0"/>
    <n v="0"/>
    <n v="2042"/>
    <n v="1994"/>
    <n v="-1655.14"/>
    <n v="0"/>
    <s v="40-R2.5 - Retirement"/>
    <m/>
    <x v="2"/>
    <n v="2060"/>
    <b v="0"/>
  </r>
  <r>
    <x v="4"/>
    <s v="0311"/>
    <n v="0"/>
    <n v="0"/>
    <n v="2042"/>
    <n v="1995"/>
    <n v="-1228.7"/>
    <n v="0"/>
    <s v="40-R2.5 - Retirement"/>
    <m/>
    <x v="2"/>
    <n v="2060"/>
    <b v="0"/>
  </r>
  <r>
    <x v="4"/>
    <s v="0311"/>
    <n v="0"/>
    <n v="0"/>
    <n v="2042"/>
    <n v="1996"/>
    <n v="-3815.03"/>
    <n v="0"/>
    <s v="40-R2.5 - Retirement"/>
    <m/>
    <x v="2"/>
    <n v="2060"/>
    <b v="0"/>
  </r>
  <r>
    <x v="4"/>
    <s v="0311"/>
    <n v="0"/>
    <n v="0"/>
    <n v="2042"/>
    <n v="1997"/>
    <n v="-4071.71"/>
    <n v="0"/>
    <s v="40-R2.5 - Retirement"/>
    <m/>
    <x v="2"/>
    <n v="2060"/>
    <b v="0"/>
  </r>
  <r>
    <x v="4"/>
    <s v="0311"/>
    <n v="0"/>
    <n v="0"/>
    <n v="2042"/>
    <n v="1998"/>
    <n v="-1007.8"/>
    <n v="0"/>
    <s v="40-R2.5 - Retirement"/>
    <m/>
    <x v="2"/>
    <n v="2060"/>
    <b v="0"/>
  </r>
  <r>
    <x v="4"/>
    <s v="0311"/>
    <n v="0"/>
    <n v="0"/>
    <n v="2042"/>
    <n v="1999"/>
    <n v="-436.43"/>
    <n v="0"/>
    <s v="40-R2.5 - Retirement"/>
    <m/>
    <x v="2"/>
    <n v="2060"/>
    <b v="0"/>
  </r>
  <r>
    <x v="4"/>
    <s v="0311"/>
    <n v="0"/>
    <n v="0"/>
    <n v="2042"/>
    <n v="2000"/>
    <n v="-1067.72"/>
    <n v="0"/>
    <s v="40-R2.5 - Retirement"/>
    <m/>
    <x v="2"/>
    <n v="2060"/>
    <b v="0"/>
  </r>
  <r>
    <x v="4"/>
    <s v="0311"/>
    <n v="0"/>
    <n v="0"/>
    <n v="2042"/>
    <n v="2002"/>
    <n v="-751.95"/>
    <n v="0"/>
    <s v="40-R2.5 - Retirement"/>
    <m/>
    <x v="2"/>
    <n v="2060"/>
    <b v="0"/>
  </r>
  <r>
    <x v="4"/>
    <s v="0311"/>
    <n v="0"/>
    <n v="0"/>
    <n v="2042"/>
    <n v="2003"/>
    <n v="-2936.97"/>
    <n v="0"/>
    <s v="40-R2.5 - Retirement"/>
    <m/>
    <x v="2"/>
    <n v="2060"/>
    <b v="0"/>
  </r>
  <r>
    <x v="4"/>
    <s v="0311"/>
    <n v="0"/>
    <n v="0"/>
    <n v="2042"/>
    <n v="2004"/>
    <n v="-1426.18"/>
    <n v="0"/>
    <s v="40-R2.5 - Retirement"/>
    <m/>
    <x v="2"/>
    <n v="2060"/>
    <b v="0"/>
  </r>
  <r>
    <x v="4"/>
    <s v="0311"/>
    <n v="0"/>
    <n v="0"/>
    <n v="2042"/>
    <n v="2005"/>
    <n v="-2756.9"/>
    <n v="0"/>
    <s v="40-R2.5 - Retirement"/>
    <m/>
    <x v="2"/>
    <n v="2060"/>
    <b v="0"/>
  </r>
  <r>
    <x v="4"/>
    <s v="0311"/>
    <n v="0"/>
    <n v="0"/>
    <n v="2042"/>
    <n v="2007"/>
    <n v="-4652.6099999999997"/>
    <n v="0"/>
    <s v="40-R2.5 - Retirement"/>
    <m/>
    <x v="2"/>
    <n v="2060"/>
    <b v="0"/>
  </r>
  <r>
    <x v="4"/>
    <s v="0311"/>
    <n v="0"/>
    <n v="0"/>
    <n v="2042"/>
    <n v="2008"/>
    <n v="-2502.7600000000002"/>
    <n v="0"/>
    <s v="40-R2.5 - Retirement"/>
    <m/>
    <x v="2"/>
    <n v="2060"/>
    <b v="0"/>
  </r>
  <r>
    <x v="4"/>
    <s v="0311"/>
    <n v="0"/>
    <n v="0"/>
    <n v="2042"/>
    <n v="2009"/>
    <n v="-170.81"/>
    <n v="0"/>
    <s v="40-R2.5 - Retirement"/>
    <m/>
    <x v="2"/>
    <n v="2060"/>
    <b v="0"/>
  </r>
  <r>
    <x v="4"/>
    <s v="0311"/>
    <n v="0"/>
    <n v="0"/>
    <n v="2042"/>
    <n v="2010"/>
    <n v="-3387.74"/>
    <n v="0"/>
    <s v="40-R2.5 - Retirement"/>
    <m/>
    <x v="2"/>
    <n v="2060"/>
    <b v="0"/>
  </r>
  <r>
    <x v="4"/>
    <s v="0311"/>
    <n v="0"/>
    <n v="0"/>
    <n v="2043"/>
    <n v="1990"/>
    <n v="-39707.519999999997"/>
    <n v="0"/>
    <s v="40-R2.5 - Retirement"/>
    <m/>
    <x v="2"/>
    <n v="2060"/>
    <b v="0"/>
  </r>
  <r>
    <x v="4"/>
    <s v="0311"/>
    <n v="0"/>
    <n v="0"/>
    <n v="2043"/>
    <n v="1991"/>
    <n v="-3216.73"/>
    <n v="0"/>
    <s v="40-R2.5 - Retirement"/>
    <m/>
    <x v="2"/>
    <n v="2060"/>
    <b v="0"/>
  </r>
  <r>
    <x v="4"/>
    <s v="0311"/>
    <n v="0"/>
    <n v="0"/>
    <n v="2043"/>
    <n v="1992"/>
    <n v="-321.08999999999997"/>
    <n v="0"/>
    <s v="40-R2.5 - Retirement"/>
    <m/>
    <x v="2"/>
    <n v="2060"/>
    <b v="0"/>
  </r>
  <r>
    <x v="4"/>
    <s v="0311"/>
    <n v="0"/>
    <n v="0"/>
    <n v="2043"/>
    <n v="1993"/>
    <n v="-134.22"/>
    <n v="0"/>
    <s v="40-R2.5 - Retirement"/>
    <m/>
    <x v="2"/>
    <n v="2060"/>
    <b v="0"/>
  </r>
  <r>
    <x v="4"/>
    <s v="0311"/>
    <n v="0"/>
    <n v="0"/>
    <n v="2043"/>
    <n v="1994"/>
    <n v="-1583.81"/>
    <n v="0"/>
    <s v="40-R2.5 - Retirement"/>
    <m/>
    <x v="2"/>
    <n v="2060"/>
    <b v="0"/>
  </r>
  <r>
    <x v="4"/>
    <s v="0311"/>
    <n v="0"/>
    <n v="0"/>
    <n v="2043"/>
    <n v="1995"/>
    <n v="-1187.77"/>
    <n v="0"/>
    <s v="40-R2.5 - Retirement"/>
    <m/>
    <x v="2"/>
    <n v="2060"/>
    <b v="0"/>
  </r>
  <r>
    <x v="4"/>
    <s v="0311"/>
    <n v="0"/>
    <n v="0"/>
    <n v="2043"/>
    <n v="1996"/>
    <n v="-3725.8"/>
    <n v="0"/>
    <s v="40-R2.5 - Retirement"/>
    <m/>
    <x v="2"/>
    <n v="2060"/>
    <b v="0"/>
  </r>
  <r>
    <x v="4"/>
    <s v="0311"/>
    <n v="0"/>
    <n v="0"/>
    <n v="2043"/>
    <n v="1997"/>
    <n v="-4015.7"/>
    <n v="0"/>
    <s v="40-R2.5 - Retirement"/>
    <m/>
    <x v="2"/>
    <n v="2060"/>
    <b v="0"/>
  </r>
  <r>
    <x v="4"/>
    <s v="0311"/>
    <n v="0"/>
    <n v="0"/>
    <n v="2043"/>
    <n v="1998"/>
    <n v="-1003.53"/>
    <n v="0"/>
    <s v="40-R2.5 - Retirement"/>
    <m/>
    <x v="2"/>
    <n v="2060"/>
    <b v="0"/>
  </r>
  <r>
    <x v="4"/>
    <s v="0311"/>
    <n v="0"/>
    <n v="0"/>
    <n v="2043"/>
    <n v="1999"/>
    <n v="-438.5"/>
    <n v="0"/>
    <s v="40-R2.5 - Retirement"/>
    <m/>
    <x v="2"/>
    <n v="2060"/>
    <b v="0"/>
  </r>
  <r>
    <x v="4"/>
    <s v="0311"/>
    <n v="0"/>
    <n v="0"/>
    <n v="2043"/>
    <n v="2000"/>
    <n v="-1082.05"/>
    <n v="0"/>
    <s v="40-R2.5 - Retirement"/>
    <m/>
    <x v="2"/>
    <n v="2060"/>
    <b v="0"/>
  </r>
  <r>
    <x v="4"/>
    <s v="0311"/>
    <n v="0"/>
    <n v="0"/>
    <n v="2043"/>
    <n v="2002"/>
    <n v="-773.66"/>
    <n v="0"/>
    <s v="40-R2.5 - Retirement"/>
    <m/>
    <x v="2"/>
    <n v="2060"/>
    <b v="0"/>
  </r>
  <r>
    <x v="4"/>
    <s v="0311"/>
    <n v="0"/>
    <n v="0"/>
    <n v="2043"/>
    <n v="2003"/>
    <n v="-3041.5"/>
    <n v="0"/>
    <s v="40-R2.5 - Retirement"/>
    <m/>
    <x v="2"/>
    <n v="2060"/>
    <b v="0"/>
  </r>
  <r>
    <x v="4"/>
    <s v="0311"/>
    <n v="0"/>
    <n v="0"/>
    <n v="2043"/>
    <n v="2004"/>
    <n v="-1485.65"/>
    <n v="0"/>
    <s v="40-R2.5 - Retirement"/>
    <m/>
    <x v="2"/>
    <n v="2060"/>
    <b v="0"/>
  </r>
  <r>
    <x v="4"/>
    <s v="0311"/>
    <n v="0"/>
    <n v="0"/>
    <n v="2043"/>
    <n v="2005"/>
    <n v="-2886.57"/>
    <n v="0"/>
    <s v="40-R2.5 - Retirement"/>
    <m/>
    <x v="2"/>
    <n v="2060"/>
    <b v="0"/>
  </r>
  <r>
    <x v="4"/>
    <s v="0311"/>
    <n v="0"/>
    <n v="0"/>
    <n v="2043"/>
    <n v="2007"/>
    <n v="-4911.9799999999996"/>
    <n v="0"/>
    <s v="40-R2.5 - Retirement"/>
    <m/>
    <x v="2"/>
    <n v="2060"/>
    <b v="0"/>
  </r>
  <r>
    <x v="4"/>
    <s v="0311"/>
    <n v="0"/>
    <n v="0"/>
    <n v="2043"/>
    <n v="2008"/>
    <n v="-2650.86"/>
    <n v="0"/>
    <s v="40-R2.5 - Retirement"/>
    <m/>
    <x v="2"/>
    <n v="2060"/>
    <b v="0"/>
  </r>
  <r>
    <x v="4"/>
    <s v="0311"/>
    <n v="0"/>
    <n v="0"/>
    <n v="2043"/>
    <n v="2009"/>
    <n v="-181.41"/>
    <n v="0"/>
    <s v="40-R2.5 - Retirement"/>
    <m/>
    <x v="2"/>
    <n v="2060"/>
    <b v="0"/>
  </r>
  <r>
    <x v="4"/>
    <s v="0311"/>
    <n v="0"/>
    <n v="0"/>
    <n v="2043"/>
    <n v="2010"/>
    <n v="-3606.02"/>
    <n v="0"/>
    <s v="40-R2.5 - Retirement"/>
    <m/>
    <x v="2"/>
    <n v="2060"/>
    <b v="0"/>
  </r>
  <r>
    <x v="4"/>
    <s v="0311"/>
    <n v="0"/>
    <n v="0"/>
    <n v="2044"/>
    <n v="1990"/>
    <n v="-36200.79"/>
    <n v="0"/>
    <s v="40-R2.5 - Retirement"/>
    <m/>
    <x v="2"/>
    <n v="2060"/>
    <b v="0"/>
  </r>
  <r>
    <x v="4"/>
    <s v="0311"/>
    <n v="0"/>
    <n v="0"/>
    <n v="2044"/>
    <n v="1991"/>
    <n v="-2958.39"/>
    <n v="0"/>
    <s v="40-R2.5 - Retirement"/>
    <m/>
    <x v="2"/>
    <n v="2060"/>
    <b v="0"/>
  </r>
  <r>
    <x v="4"/>
    <s v="0311"/>
    <n v="0"/>
    <n v="0"/>
    <n v="2044"/>
    <n v="1992"/>
    <n v="-298.17"/>
    <n v="0"/>
    <s v="40-R2.5 - Retirement"/>
    <m/>
    <x v="2"/>
    <n v="2060"/>
    <b v="0"/>
  </r>
  <r>
    <x v="4"/>
    <s v="0311"/>
    <n v="0"/>
    <n v="0"/>
    <n v="2044"/>
    <n v="1993"/>
    <n v="-125.85"/>
    <n v="0"/>
    <s v="40-R2.5 - Retirement"/>
    <m/>
    <x v="2"/>
    <n v="2060"/>
    <b v="0"/>
  </r>
  <r>
    <x v="4"/>
    <s v="0311"/>
    <n v="0"/>
    <n v="0"/>
    <n v="2044"/>
    <n v="1994"/>
    <n v="-1500.03"/>
    <n v="0"/>
    <s v="40-R2.5 - Retirement"/>
    <m/>
    <x v="2"/>
    <n v="2060"/>
    <b v="0"/>
  </r>
  <r>
    <x v="4"/>
    <s v="0311"/>
    <n v="0"/>
    <n v="0"/>
    <n v="2044"/>
    <n v="1995"/>
    <n v="-1136.5899999999999"/>
    <n v="0"/>
    <s v="40-R2.5 - Retirement"/>
    <m/>
    <x v="2"/>
    <n v="2060"/>
    <b v="0"/>
  </r>
  <r>
    <x v="4"/>
    <s v="0311"/>
    <n v="0"/>
    <n v="0"/>
    <n v="2044"/>
    <n v="1996"/>
    <n v="-3601.69"/>
    <n v="0"/>
    <s v="40-R2.5 - Retirement"/>
    <m/>
    <x v="2"/>
    <n v="2060"/>
    <b v="0"/>
  </r>
  <r>
    <x v="4"/>
    <s v="0311"/>
    <n v="0"/>
    <n v="0"/>
    <n v="2044"/>
    <n v="1997"/>
    <n v="-3921.77"/>
    <n v="0"/>
    <s v="40-R2.5 - Retirement"/>
    <m/>
    <x v="2"/>
    <n v="2060"/>
    <b v="0"/>
  </r>
  <r>
    <x v="4"/>
    <s v="0311"/>
    <n v="0"/>
    <n v="0"/>
    <n v="2044"/>
    <n v="1998"/>
    <n v="-989.73"/>
    <n v="0"/>
    <s v="40-R2.5 - Retirement"/>
    <m/>
    <x v="2"/>
    <n v="2060"/>
    <b v="0"/>
  </r>
  <r>
    <x v="4"/>
    <s v="0311"/>
    <n v="0"/>
    <n v="0"/>
    <n v="2044"/>
    <n v="1999"/>
    <n v="-436.64"/>
    <n v="0"/>
    <s v="40-R2.5 - Retirement"/>
    <m/>
    <x v="2"/>
    <n v="2060"/>
    <b v="0"/>
  </r>
  <r>
    <x v="4"/>
    <s v="0311"/>
    <n v="0"/>
    <n v="0"/>
    <n v="2044"/>
    <n v="2000"/>
    <n v="-1087.19"/>
    <n v="0"/>
    <s v="40-R2.5 - Retirement"/>
    <m/>
    <x v="2"/>
    <n v="2060"/>
    <b v="0"/>
  </r>
  <r>
    <x v="4"/>
    <s v="0311"/>
    <n v="0"/>
    <n v="0"/>
    <n v="2044"/>
    <n v="2002"/>
    <n v="-790.21"/>
    <n v="0"/>
    <s v="40-R2.5 - Retirement"/>
    <m/>
    <x v="2"/>
    <n v="2060"/>
    <b v="0"/>
  </r>
  <r>
    <x v="4"/>
    <s v="0311"/>
    <n v="0"/>
    <n v="0"/>
    <n v="2044"/>
    <n v="2003"/>
    <n v="-3129.32"/>
    <n v="0"/>
    <s v="40-R2.5 - Retirement"/>
    <m/>
    <x v="2"/>
    <n v="2060"/>
    <b v="0"/>
  </r>
  <r>
    <x v="4"/>
    <s v="0311"/>
    <n v="0"/>
    <n v="0"/>
    <n v="2044"/>
    <n v="2004"/>
    <n v="-1538.52"/>
    <n v="0"/>
    <s v="40-R2.5 - Retirement"/>
    <m/>
    <x v="2"/>
    <n v="2060"/>
    <b v="0"/>
  </r>
  <r>
    <x v="4"/>
    <s v="0311"/>
    <n v="0"/>
    <n v="0"/>
    <n v="2044"/>
    <n v="2005"/>
    <n v="-3006.93"/>
    <n v="0"/>
    <s v="40-R2.5 - Retirement"/>
    <m/>
    <x v="2"/>
    <n v="2060"/>
    <b v="0"/>
  </r>
  <r>
    <x v="4"/>
    <s v="0311"/>
    <n v="0"/>
    <n v="0"/>
    <n v="2044"/>
    <n v="2007"/>
    <n v="-5166.1000000000004"/>
    <n v="0"/>
    <s v="40-R2.5 - Retirement"/>
    <m/>
    <x v="2"/>
    <n v="2060"/>
    <b v="0"/>
  </r>
  <r>
    <x v="4"/>
    <s v="0311"/>
    <n v="0"/>
    <n v="0"/>
    <n v="2044"/>
    <n v="2008"/>
    <n v="-2798.64"/>
    <n v="0"/>
    <s v="40-R2.5 - Retirement"/>
    <m/>
    <x v="2"/>
    <n v="2060"/>
    <b v="0"/>
  </r>
  <r>
    <x v="4"/>
    <s v="0311"/>
    <n v="0"/>
    <n v="0"/>
    <n v="2044"/>
    <n v="2009"/>
    <n v="-192.14"/>
    <n v="0"/>
    <s v="40-R2.5 - Retirement"/>
    <m/>
    <x v="2"/>
    <n v="2060"/>
    <b v="0"/>
  </r>
  <r>
    <x v="4"/>
    <s v="0311"/>
    <n v="0"/>
    <n v="0"/>
    <n v="2044"/>
    <n v="2010"/>
    <n v="-3829.74"/>
    <n v="0"/>
    <s v="40-R2.5 - Retirement"/>
    <m/>
    <x v="2"/>
    <n v="2060"/>
    <b v="0"/>
  </r>
  <r>
    <x v="4"/>
    <s v="0311"/>
    <n v="0"/>
    <n v="0"/>
    <n v="2045"/>
    <n v="1990"/>
    <n v="-32714.68"/>
    <n v="0"/>
    <s v="40-R2.5 - Retirement"/>
    <m/>
    <x v="2"/>
    <n v="2060"/>
    <b v="0"/>
  </r>
  <r>
    <x v="4"/>
    <s v="0311"/>
    <n v="0"/>
    <n v="0"/>
    <n v="2045"/>
    <n v="1991"/>
    <n v="-2697.12"/>
    <n v="0"/>
    <s v="40-R2.5 - Retirement"/>
    <m/>
    <x v="2"/>
    <n v="2060"/>
    <b v="0"/>
  </r>
  <r>
    <x v="4"/>
    <s v="0311"/>
    <n v="0"/>
    <n v="0"/>
    <n v="2045"/>
    <n v="1992"/>
    <n v="-274.22000000000003"/>
    <n v="0"/>
    <s v="40-R2.5 - Retirement"/>
    <m/>
    <x v="2"/>
    <n v="2060"/>
    <b v="0"/>
  </r>
  <r>
    <x v="4"/>
    <s v="0311"/>
    <n v="0"/>
    <n v="0"/>
    <n v="2045"/>
    <n v="1993"/>
    <n v="-116.87"/>
    <n v="0"/>
    <s v="40-R2.5 - Retirement"/>
    <m/>
    <x v="2"/>
    <n v="2060"/>
    <b v="0"/>
  </r>
  <r>
    <x v="4"/>
    <s v="0311"/>
    <n v="0"/>
    <n v="0"/>
    <n v="2045"/>
    <n v="1994"/>
    <n v="-1406.56"/>
    <n v="0"/>
    <s v="40-R2.5 - Retirement"/>
    <m/>
    <x v="2"/>
    <n v="2060"/>
    <b v="0"/>
  </r>
  <r>
    <x v="4"/>
    <s v="0311"/>
    <n v="0"/>
    <n v="0"/>
    <n v="2045"/>
    <n v="1995"/>
    <n v="-1076.47"/>
    <n v="0"/>
    <s v="40-R2.5 - Retirement"/>
    <m/>
    <x v="2"/>
    <n v="2060"/>
    <b v="0"/>
  </r>
  <r>
    <x v="4"/>
    <s v="0311"/>
    <n v="0"/>
    <n v="0"/>
    <n v="2045"/>
    <n v="1996"/>
    <n v="-3446.49"/>
    <n v="0"/>
    <s v="40-R2.5 - Retirement"/>
    <m/>
    <x v="2"/>
    <n v="2060"/>
    <b v="0"/>
  </r>
  <r>
    <x v="4"/>
    <s v="0311"/>
    <n v="0"/>
    <n v="0"/>
    <n v="2045"/>
    <n v="1997"/>
    <n v="-3791.14"/>
    <n v="0"/>
    <s v="40-R2.5 - Retirement"/>
    <m/>
    <x v="2"/>
    <n v="2060"/>
    <b v="0"/>
  </r>
  <r>
    <x v="4"/>
    <s v="0311"/>
    <n v="0"/>
    <n v="0"/>
    <n v="2045"/>
    <n v="1998"/>
    <n v="-966.58"/>
    <n v="0"/>
    <s v="40-R2.5 - Retirement"/>
    <m/>
    <x v="2"/>
    <n v="2060"/>
    <b v="0"/>
  </r>
  <r>
    <x v="4"/>
    <s v="0311"/>
    <n v="0"/>
    <n v="0"/>
    <n v="2045"/>
    <n v="1999"/>
    <n v="-430.64"/>
    <n v="0"/>
    <s v="40-R2.5 - Retirement"/>
    <m/>
    <x v="2"/>
    <n v="2060"/>
    <b v="0"/>
  </r>
  <r>
    <x v="4"/>
    <s v="0311"/>
    <n v="0"/>
    <n v="0"/>
    <n v="2045"/>
    <n v="2000"/>
    <n v="-1082.58"/>
    <n v="0"/>
    <s v="40-R2.5 - Retirement"/>
    <m/>
    <x v="2"/>
    <n v="2060"/>
    <b v="0"/>
  </r>
  <r>
    <x v="4"/>
    <s v="0311"/>
    <n v="0"/>
    <n v="0"/>
    <n v="2045"/>
    <n v="2002"/>
    <n v="-800.82"/>
    <n v="0"/>
    <s v="40-R2.5 - Retirement"/>
    <m/>
    <x v="2"/>
    <n v="2060"/>
    <b v="0"/>
  </r>
  <r>
    <x v="4"/>
    <s v="0311"/>
    <n v="0"/>
    <n v="0"/>
    <n v="2045"/>
    <n v="2003"/>
    <n v="-3196.28"/>
    <n v="0"/>
    <s v="40-R2.5 - Retirement"/>
    <m/>
    <x v="2"/>
    <n v="2060"/>
    <b v="0"/>
  </r>
  <r>
    <x v="4"/>
    <s v="0311"/>
    <n v="0"/>
    <n v="0"/>
    <n v="2045"/>
    <n v="2004"/>
    <n v="-1582.94"/>
    <n v="0"/>
    <s v="40-R2.5 - Retirement"/>
    <m/>
    <x v="2"/>
    <n v="2060"/>
    <b v="0"/>
  </r>
  <r>
    <x v="4"/>
    <s v="0311"/>
    <n v="0"/>
    <n v="0"/>
    <n v="2045"/>
    <n v="2005"/>
    <n v="-3113.94"/>
    <n v="0"/>
    <s v="40-R2.5 - Retirement"/>
    <m/>
    <x v="2"/>
    <n v="2060"/>
    <b v="0"/>
  </r>
  <r>
    <x v="4"/>
    <s v="0311"/>
    <n v="0"/>
    <n v="0"/>
    <n v="2045"/>
    <n v="2007"/>
    <n v="-5409.1"/>
    <n v="0"/>
    <s v="40-R2.5 - Retirement"/>
    <m/>
    <x v="2"/>
    <n v="2060"/>
    <b v="0"/>
  </r>
  <r>
    <x v="4"/>
    <s v="0311"/>
    <n v="0"/>
    <n v="0"/>
    <n v="2045"/>
    <n v="2008"/>
    <n v="-2943.42"/>
    <n v="0"/>
    <s v="40-R2.5 - Retirement"/>
    <m/>
    <x v="2"/>
    <n v="2060"/>
    <b v="0"/>
  </r>
  <r>
    <x v="4"/>
    <s v="0311"/>
    <n v="0"/>
    <n v="0"/>
    <n v="2045"/>
    <n v="2009"/>
    <n v="-202.86"/>
    <n v="0"/>
    <s v="40-R2.5 - Retirement"/>
    <m/>
    <x v="2"/>
    <n v="2060"/>
    <b v="0"/>
  </r>
  <r>
    <x v="4"/>
    <s v="0311"/>
    <n v="0"/>
    <n v="0"/>
    <n v="2045"/>
    <n v="2010"/>
    <n v="-4056.36"/>
    <n v="0"/>
    <s v="40-R2.5 - Retirement"/>
    <m/>
    <x v="2"/>
    <n v="2060"/>
    <b v="0"/>
  </r>
  <r>
    <x v="4"/>
    <s v="0311"/>
    <n v="0"/>
    <n v="0"/>
    <n v="2046"/>
    <n v="1990"/>
    <n v="-29312.87"/>
    <n v="0"/>
    <s v="40-R2.5 - Retirement"/>
    <m/>
    <x v="2"/>
    <n v="2060"/>
    <b v="0"/>
  </r>
  <r>
    <x v="4"/>
    <s v="0311"/>
    <n v="0"/>
    <n v="0"/>
    <n v="2046"/>
    <n v="1991"/>
    <n v="-2437.39"/>
    <n v="0"/>
    <s v="40-R2.5 - Retirement"/>
    <m/>
    <x v="2"/>
    <n v="2060"/>
    <b v="0"/>
  </r>
  <r>
    <x v="4"/>
    <s v="0311"/>
    <n v="0"/>
    <n v="0"/>
    <n v="2046"/>
    <n v="1992"/>
    <n v="-250.01"/>
    <n v="0"/>
    <s v="40-R2.5 - Retirement"/>
    <m/>
    <x v="2"/>
    <n v="2060"/>
    <b v="0"/>
  </r>
  <r>
    <x v="4"/>
    <s v="0311"/>
    <n v="0"/>
    <n v="0"/>
    <n v="2046"/>
    <n v="1993"/>
    <n v="-107.48"/>
    <n v="0"/>
    <s v="40-R2.5 - Retirement"/>
    <m/>
    <x v="2"/>
    <n v="2060"/>
    <b v="0"/>
  </r>
  <r>
    <x v="4"/>
    <s v="0311"/>
    <n v="0"/>
    <n v="0"/>
    <n v="2046"/>
    <n v="1994"/>
    <n v="-1306.1500000000001"/>
    <n v="0"/>
    <s v="40-R2.5 - Retirement"/>
    <m/>
    <x v="2"/>
    <n v="2060"/>
    <b v="0"/>
  </r>
  <r>
    <x v="4"/>
    <s v="0311"/>
    <n v="0"/>
    <n v="0"/>
    <n v="2046"/>
    <n v="1995"/>
    <n v="-1009.39"/>
    <n v="0"/>
    <s v="40-R2.5 - Retirement"/>
    <m/>
    <x v="2"/>
    <n v="2060"/>
    <b v="0"/>
  </r>
  <r>
    <x v="4"/>
    <s v="0311"/>
    <n v="0"/>
    <n v="0"/>
    <n v="2046"/>
    <n v="1996"/>
    <n v="-3264.18"/>
    <n v="0"/>
    <s v="40-R2.5 - Retirement"/>
    <m/>
    <x v="2"/>
    <n v="2060"/>
    <b v="0"/>
  </r>
  <r>
    <x v="4"/>
    <s v="0311"/>
    <n v="0"/>
    <n v="0"/>
    <n v="2046"/>
    <n v="1997"/>
    <n v="-3627.78"/>
    <n v="0"/>
    <s v="40-R2.5 - Retirement"/>
    <m/>
    <x v="2"/>
    <n v="2060"/>
    <b v="0"/>
  </r>
  <r>
    <x v="4"/>
    <s v="0311"/>
    <n v="0"/>
    <n v="0"/>
    <n v="2046"/>
    <n v="1998"/>
    <n v="-934.38"/>
    <n v="0"/>
    <s v="40-R2.5 - Retirement"/>
    <m/>
    <x v="2"/>
    <n v="2060"/>
    <b v="0"/>
  </r>
  <r>
    <x v="4"/>
    <s v="0311"/>
    <n v="0"/>
    <n v="0"/>
    <n v="2046"/>
    <n v="1999"/>
    <n v="-420.56"/>
    <n v="0"/>
    <s v="40-R2.5 - Retirement"/>
    <m/>
    <x v="2"/>
    <n v="2060"/>
    <b v="0"/>
  </r>
  <r>
    <x v="4"/>
    <s v="0311"/>
    <n v="0"/>
    <n v="0"/>
    <n v="2046"/>
    <n v="2000"/>
    <n v="-1067.69"/>
    <n v="0"/>
    <s v="40-R2.5 - Retirement"/>
    <m/>
    <x v="2"/>
    <n v="2060"/>
    <b v="0"/>
  </r>
  <r>
    <x v="4"/>
    <s v="0311"/>
    <n v="0"/>
    <n v="0"/>
    <n v="2046"/>
    <n v="2002"/>
    <n v="-804.63"/>
    <n v="0"/>
    <s v="40-R2.5 - Retirement"/>
    <m/>
    <x v="2"/>
    <n v="2060"/>
    <b v="0"/>
  </r>
  <r>
    <x v="4"/>
    <s v="0311"/>
    <n v="0"/>
    <n v="0"/>
    <n v="2046"/>
    <n v="2003"/>
    <n v="-3239.17"/>
    <n v="0"/>
    <s v="40-R2.5 - Retirement"/>
    <m/>
    <x v="2"/>
    <n v="2060"/>
    <b v="0"/>
  </r>
  <r>
    <x v="4"/>
    <s v="0311"/>
    <n v="0"/>
    <n v="0"/>
    <n v="2046"/>
    <n v="2004"/>
    <n v="-1616.81"/>
    <n v="0"/>
    <s v="40-R2.5 - Retirement"/>
    <m/>
    <x v="2"/>
    <n v="2060"/>
    <b v="0"/>
  </r>
  <r>
    <x v="4"/>
    <s v="0311"/>
    <n v="0"/>
    <n v="0"/>
    <n v="2046"/>
    <n v="2005"/>
    <n v="-3203.86"/>
    <n v="0"/>
    <s v="40-R2.5 - Retirement"/>
    <m/>
    <x v="2"/>
    <n v="2060"/>
    <b v="0"/>
  </r>
  <r>
    <x v="4"/>
    <s v="0311"/>
    <n v="0"/>
    <n v="0"/>
    <n v="2046"/>
    <n v="2007"/>
    <n v="-5634.63"/>
    <n v="0"/>
    <s v="40-R2.5 - Retirement"/>
    <m/>
    <x v="2"/>
    <n v="2060"/>
    <b v="0"/>
  </r>
  <r>
    <x v="4"/>
    <s v="0311"/>
    <n v="0"/>
    <n v="0"/>
    <n v="2046"/>
    <n v="2008"/>
    <n v="-3081.87"/>
    <n v="0"/>
    <s v="40-R2.5 - Retirement"/>
    <m/>
    <x v="2"/>
    <n v="2060"/>
    <b v="0"/>
  </r>
  <r>
    <x v="4"/>
    <s v="0311"/>
    <n v="0"/>
    <n v="0"/>
    <n v="2046"/>
    <n v="2009"/>
    <n v="-213.35"/>
    <n v="0"/>
    <s v="40-R2.5 - Retirement"/>
    <m/>
    <x v="2"/>
    <n v="2060"/>
    <b v="0"/>
  </r>
  <r>
    <x v="4"/>
    <s v="0311"/>
    <n v="0"/>
    <n v="0"/>
    <n v="2046"/>
    <n v="2010"/>
    <n v="-4282.5"/>
    <n v="0"/>
    <s v="40-R2.5 - Retirement"/>
    <m/>
    <x v="2"/>
    <n v="2060"/>
    <b v="0"/>
  </r>
  <r>
    <x v="4"/>
    <s v="0311"/>
    <n v="0"/>
    <n v="0"/>
    <n v="2047"/>
    <n v="1990"/>
    <n v="-26037.16"/>
    <n v="0"/>
    <s v="40-R2.5 - Retirement"/>
    <m/>
    <x v="2"/>
    <n v="2060"/>
    <b v="0"/>
  </r>
  <r>
    <x v="4"/>
    <s v="0311"/>
    <n v="0"/>
    <n v="0"/>
    <n v="2047"/>
    <n v="1991"/>
    <n v="-2183.94"/>
    <n v="0"/>
    <s v="40-R2.5 - Retirement"/>
    <m/>
    <x v="2"/>
    <n v="2060"/>
    <b v="0"/>
  </r>
  <r>
    <x v="4"/>
    <s v="0311"/>
    <n v="0"/>
    <n v="0"/>
    <n v="2047"/>
    <n v="1992"/>
    <n v="-225.93"/>
    <n v="0"/>
    <s v="40-R2.5 - Retirement"/>
    <m/>
    <x v="2"/>
    <n v="2060"/>
    <b v="0"/>
  </r>
  <r>
    <x v="4"/>
    <s v="0311"/>
    <n v="0"/>
    <n v="0"/>
    <n v="2047"/>
    <n v="1993"/>
    <n v="-97.99"/>
    <n v="0"/>
    <s v="40-R2.5 - Retirement"/>
    <m/>
    <x v="2"/>
    <n v="2060"/>
    <b v="0"/>
  </r>
  <r>
    <x v="4"/>
    <s v="0311"/>
    <n v="0"/>
    <n v="0"/>
    <n v="2047"/>
    <n v="1994"/>
    <n v="-1201.25"/>
    <n v="0"/>
    <s v="40-R2.5 - Retirement"/>
    <m/>
    <x v="2"/>
    <n v="2060"/>
    <b v="0"/>
  </r>
  <r>
    <x v="4"/>
    <s v="0311"/>
    <n v="0"/>
    <n v="0"/>
    <n v="2047"/>
    <n v="1995"/>
    <n v="-937.33"/>
    <n v="0"/>
    <s v="40-R2.5 - Retirement"/>
    <m/>
    <x v="2"/>
    <n v="2060"/>
    <b v="0"/>
  </r>
  <r>
    <x v="4"/>
    <s v="0311"/>
    <n v="0"/>
    <n v="0"/>
    <n v="2047"/>
    <n v="1996"/>
    <n v="-3060.78"/>
    <n v="0"/>
    <s v="40-R2.5 - Retirement"/>
    <m/>
    <x v="2"/>
    <n v="2060"/>
    <b v="0"/>
  </r>
  <r>
    <x v="4"/>
    <s v="0311"/>
    <n v="0"/>
    <n v="0"/>
    <n v="2047"/>
    <n v="1997"/>
    <n v="-3435.87"/>
    <n v="0"/>
    <s v="40-R2.5 - Retirement"/>
    <m/>
    <x v="2"/>
    <n v="2060"/>
    <b v="0"/>
  </r>
  <r>
    <x v="4"/>
    <s v="0311"/>
    <n v="0"/>
    <n v="0"/>
    <n v="2047"/>
    <n v="1998"/>
    <n v="-894.12"/>
    <n v="0"/>
    <s v="40-R2.5 - Retirement"/>
    <m/>
    <x v="2"/>
    <n v="2060"/>
    <b v="0"/>
  </r>
  <r>
    <x v="4"/>
    <s v="0311"/>
    <n v="0"/>
    <n v="0"/>
    <n v="2047"/>
    <n v="1999"/>
    <n v="-406.55"/>
    <n v="0"/>
    <s v="40-R2.5 - Retirement"/>
    <m/>
    <x v="2"/>
    <n v="2060"/>
    <b v="0"/>
  </r>
  <r>
    <x v="4"/>
    <s v="0311"/>
    <n v="0"/>
    <n v="0"/>
    <n v="2047"/>
    <n v="2000"/>
    <n v="-1042.72"/>
    <n v="0"/>
    <s v="40-R2.5 - Retirement"/>
    <m/>
    <x v="2"/>
    <n v="2060"/>
    <b v="0"/>
  </r>
  <r>
    <x v="4"/>
    <s v="0311"/>
    <n v="0"/>
    <n v="0"/>
    <n v="2047"/>
    <n v="2002"/>
    <n v="-801.22"/>
    <n v="0"/>
    <s v="40-R2.5 - Retirement"/>
    <m/>
    <x v="2"/>
    <n v="2060"/>
    <b v="0"/>
  </r>
  <r>
    <x v="4"/>
    <s v="0311"/>
    <n v="0"/>
    <n v="0"/>
    <n v="2047"/>
    <n v="2003"/>
    <n v="-3254.58"/>
    <n v="0"/>
    <s v="40-R2.5 - Retirement"/>
    <m/>
    <x v="2"/>
    <n v="2060"/>
    <b v="0"/>
  </r>
  <r>
    <x v="4"/>
    <s v="0311"/>
    <n v="0"/>
    <n v="0"/>
    <n v="2047"/>
    <n v="2004"/>
    <n v="-1638.51"/>
    <n v="0"/>
    <s v="40-R2.5 - Retirement"/>
    <m/>
    <x v="2"/>
    <n v="2060"/>
    <b v="0"/>
  </r>
  <r>
    <x v="4"/>
    <s v="0311"/>
    <n v="0"/>
    <n v="0"/>
    <n v="2047"/>
    <n v="2005"/>
    <n v="-3272.41"/>
    <n v="0"/>
    <s v="40-R2.5 - Retirement"/>
    <m/>
    <x v="2"/>
    <n v="2060"/>
    <b v="0"/>
  </r>
  <r>
    <x v="4"/>
    <s v="0311"/>
    <n v="0"/>
    <n v="0"/>
    <n v="2047"/>
    <n v="2007"/>
    <n v="-5835.16"/>
    <n v="0"/>
    <s v="40-R2.5 - Retirement"/>
    <m/>
    <x v="2"/>
    <n v="2060"/>
    <b v="0"/>
  </r>
  <r>
    <x v="4"/>
    <s v="0311"/>
    <n v="0"/>
    <n v="0"/>
    <n v="2047"/>
    <n v="2008"/>
    <n v="-3210.37"/>
    <n v="0"/>
    <s v="40-R2.5 - Retirement"/>
    <m/>
    <x v="2"/>
    <n v="2060"/>
    <b v="0"/>
  </r>
  <r>
    <x v="4"/>
    <s v="0311"/>
    <n v="0"/>
    <n v="0"/>
    <n v="2047"/>
    <n v="2009"/>
    <n v="-223.39"/>
    <n v="0"/>
    <s v="40-R2.5 - Retirement"/>
    <m/>
    <x v="2"/>
    <n v="2060"/>
    <b v="0"/>
  </r>
  <r>
    <x v="4"/>
    <s v="0311"/>
    <n v="0"/>
    <n v="0"/>
    <n v="2047"/>
    <n v="2010"/>
    <n v="-4504.05"/>
    <n v="0"/>
    <s v="40-R2.5 - Retirement"/>
    <m/>
    <x v="2"/>
    <n v="2060"/>
    <b v="0"/>
  </r>
  <r>
    <x v="4"/>
    <s v="0311"/>
    <n v="0"/>
    <n v="0"/>
    <n v="2048"/>
    <n v="1990"/>
    <n v="-22917.62"/>
    <n v="0"/>
    <s v="40-R2.5 - Retirement"/>
    <m/>
    <x v="2"/>
    <n v="2060"/>
    <b v="0"/>
  </r>
  <r>
    <x v="4"/>
    <s v="0311"/>
    <n v="0"/>
    <n v="0"/>
    <n v="2048"/>
    <n v="1991"/>
    <n v="-1939.89"/>
    <n v="0"/>
    <s v="40-R2.5 - Retirement"/>
    <m/>
    <x v="2"/>
    <n v="2060"/>
    <b v="0"/>
  </r>
  <r>
    <x v="4"/>
    <s v="0311"/>
    <n v="0"/>
    <n v="0"/>
    <n v="2048"/>
    <n v="1992"/>
    <n v="-202.44"/>
    <n v="0"/>
    <s v="40-R2.5 - Retirement"/>
    <m/>
    <x v="2"/>
    <n v="2060"/>
    <b v="0"/>
  </r>
  <r>
    <x v="4"/>
    <s v="0311"/>
    <n v="0"/>
    <n v="0"/>
    <n v="2048"/>
    <n v="1993"/>
    <n v="-88.55"/>
    <n v="0"/>
    <s v="40-R2.5 - Retirement"/>
    <m/>
    <x v="2"/>
    <n v="2060"/>
    <b v="0"/>
  </r>
  <r>
    <x v="4"/>
    <s v="0311"/>
    <n v="0"/>
    <n v="0"/>
    <n v="2048"/>
    <n v="1994"/>
    <n v="-1095.17"/>
    <n v="0"/>
    <s v="40-R2.5 - Retirement"/>
    <m/>
    <x v="2"/>
    <n v="2060"/>
    <b v="0"/>
  </r>
  <r>
    <x v="4"/>
    <s v="0311"/>
    <n v="0"/>
    <n v="0"/>
    <n v="2048"/>
    <n v="1995"/>
    <n v="-862.05"/>
    <n v="0"/>
    <s v="40-R2.5 - Retirement"/>
    <m/>
    <x v="2"/>
    <n v="2060"/>
    <b v="0"/>
  </r>
  <r>
    <x v="4"/>
    <s v="0311"/>
    <n v="0"/>
    <n v="0"/>
    <n v="2048"/>
    <n v="1996"/>
    <n v="-2842.28"/>
    <n v="0"/>
    <s v="40-R2.5 - Retirement"/>
    <m/>
    <x v="2"/>
    <n v="2060"/>
    <b v="0"/>
  </r>
  <r>
    <x v="4"/>
    <s v="0311"/>
    <n v="0"/>
    <n v="0"/>
    <n v="2048"/>
    <n v="1997"/>
    <n v="-3221.78"/>
    <n v="0"/>
    <s v="40-R2.5 - Retirement"/>
    <m/>
    <x v="2"/>
    <n v="2060"/>
    <b v="0"/>
  </r>
  <r>
    <x v="4"/>
    <s v="0311"/>
    <n v="0"/>
    <n v="0"/>
    <n v="2048"/>
    <n v="1998"/>
    <n v="-846.82"/>
    <n v="0"/>
    <s v="40-R2.5 - Retirement"/>
    <m/>
    <x v="2"/>
    <n v="2060"/>
    <b v="0"/>
  </r>
  <r>
    <x v="4"/>
    <s v="0311"/>
    <n v="0"/>
    <n v="0"/>
    <n v="2048"/>
    <n v="1999"/>
    <n v="-389.04"/>
    <n v="0"/>
    <s v="40-R2.5 - Retirement"/>
    <m/>
    <x v="2"/>
    <n v="2060"/>
    <b v="0"/>
  </r>
  <r>
    <x v="4"/>
    <s v="0311"/>
    <n v="0"/>
    <n v="0"/>
    <n v="2048"/>
    <n v="2000"/>
    <n v="-1007.99"/>
    <n v="0"/>
    <s v="40-R2.5 - Retirement"/>
    <m/>
    <x v="2"/>
    <n v="2060"/>
    <b v="0"/>
  </r>
  <r>
    <x v="4"/>
    <s v="0311"/>
    <n v="0"/>
    <n v="0"/>
    <n v="2048"/>
    <n v="2002"/>
    <n v="-790.2"/>
    <n v="0"/>
    <s v="40-R2.5 - Retirement"/>
    <m/>
    <x v="2"/>
    <n v="2060"/>
    <b v="0"/>
  </r>
  <r>
    <x v="4"/>
    <s v="0311"/>
    <n v="0"/>
    <n v="0"/>
    <n v="2048"/>
    <n v="2003"/>
    <n v="-3240.78"/>
    <n v="0"/>
    <s v="40-R2.5 - Retirement"/>
    <m/>
    <x v="2"/>
    <n v="2060"/>
    <b v="0"/>
  </r>
  <r>
    <x v="4"/>
    <s v="0311"/>
    <n v="0"/>
    <n v="0"/>
    <n v="2048"/>
    <n v="2004"/>
    <n v="-1646.31"/>
    <n v="0"/>
    <s v="40-R2.5 - Retirement"/>
    <m/>
    <x v="2"/>
    <n v="2060"/>
    <b v="0"/>
  </r>
  <r>
    <x v="4"/>
    <s v="0311"/>
    <n v="0"/>
    <n v="0"/>
    <n v="2048"/>
    <n v="2005"/>
    <n v="-3316.32"/>
    <n v="0"/>
    <s v="40-R2.5 - Retirement"/>
    <m/>
    <x v="2"/>
    <n v="2060"/>
    <b v="0"/>
  </r>
  <r>
    <x v="4"/>
    <s v="0311"/>
    <n v="0"/>
    <n v="0"/>
    <n v="2048"/>
    <n v="2007"/>
    <n v="-6003.65"/>
    <n v="0"/>
    <s v="40-R2.5 - Retirement"/>
    <m/>
    <x v="2"/>
    <n v="2060"/>
    <b v="0"/>
  </r>
  <r>
    <x v="4"/>
    <s v="0311"/>
    <n v="0"/>
    <n v="0"/>
    <n v="2048"/>
    <n v="2008"/>
    <n v="-3324.62"/>
    <n v="0"/>
    <s v="40-R2.5 - Retirement"/>
    <m/>
    <x v="2"/>
    <n v="2060"/>
    <b v="0"/>
  </r>
  <r>
    <x v="4"/>
    <s v="0311"/>
    <n v="0"/>
    <n v="0"/>
    <n v="2048"/>
    <n v="2009"/>
    <n v="-232.7"/>
    <n v="0"/>
    <s v="40-R2.5 - Retirement"/>
    <m/>
    <x v="2"/>
    <n v="2060"/>
    <b v="0"/>
  </r>
  <r>
    <x v="4"/>
    <s v="0311"/>
    <n v="0"/>
    <n v="0"/>
    <n v="2048"/>
    <n v="2010"/>
    <n v="-4715.8999999999996"/>
    <n v="0"/>
    <s v="40-R2.5 - Retirement"/>
    <m/>
    <x v="2"/>
    <n v="2060"/>
    <b v="0"/>
  </r>
  <r>
    <x v="4"/>
    <s v="0311"/>
    <n v="0"/>
    <n v="0"/>
    <n v="2049"/>
    <n v="1990"/>
    <n v="-19969.439999999999"/>
    <n v="0"/>
    <s v="40-R2.5 - Retirement"/>
    <m/>
    <x v="2"/>
    <n v="2060"/>
    <b v="0"/>
  </r>
  <r>
    <x v="4"/>
    <s v="0311"/>
    <n v="0"/>
    <n v="0"/>
    <n v="2049"/>
    <n v="1991"/>
    <n v="-1707.46"/>
    <n v="0"/>
    <s v="40-R2.5 - Retirement"/>
    <m/>
    <x v="2"/>
    <n v="2060"/>
    <b v="0"/>
  </r>
  <r>
    <x v="4"/>
    <s v="0311"/>
    <n v="0"/>
    <n v="0"/>
    <n v="2049"/>
    <n v="1992"/>
    <n v="-179.81"/>
    <n v="0"/>
    <s v="40-R2.5 - Retirement"/>
    <m/>
    <x v="2"/>
    <n v="2060"/>
    <b v="0"/>
  </r>
  <r>
    <x v="4"/>
    <s v="0311"/>
    <n v="0"/>
    <n v="0"/>
    <n v="2049"/>
    <n v="1993"/>
    <n v="-79.349999999999994"/>
    <n v="0"/>
    <s v="40-R2.5 - Retirement"/>
    <m/>
    <x v="2"/>
    <n v="2060"/>
    <b v="0"/>
  </r>
  <r>
    <x v="4"/>
    <s v="0311"/>
    <n v="0"/>
    <n v="0"/>
    <n v="2049"/>
    <n v="1994"/>
    <n v="-989.7"/>
    <n v="0"/>
    <s v="40-R2.5 - Retirement"/>
    <m/>
    <x v="2"/>
    <n v="2060"/>
    <b v="0"/>
  </r>
  <r>
    <x v="4"/>
    <s v="0311"/>
    <n v="0"/>
    <n v="0"/>
    <n v="2049"/>
    <n v="1995"/>
    <n v="-785.92"/>
    <n v="0"/>
    <s v="40-R2.5 - Retirement"/>
    <m/>
    <x v="2"/>
    <n v="2060"/>
    <b v="0"/>
  </r>
  <r>
    <x v="4"/>
    <s v="0311"/>
    <n v="0"/>
    <n v="0"/>
    <n v="2049"/>
    <n v="1996"/>
    <n v="-2614.0100000000002"/>
    <n v="0"/>
    <s v="40-R2.5 - Retirement"/>
    <m/>
    <x v="2"/>
    <n v="2060"/>
    <b v="0"/>
  </r>
  <r>
    <x v="4"/>
    <s v="0311"/>
    <n v="0"/>
    <n v="0"/>
    <n v="2049"/>
    <n v="1997"/>
    <n v="-2991.79"/>
    <n v="0"/>
    <s v="40-R2.5 - Retirement"/>
    <m/>
    <x v="2"/>
    <n v="2060"/>
    <b v="0"/>
  </r>
  <r>
    <x v="4"/>
    <s v="0311"/>
    <n v="0"/>
    <n v="0"/>
    <n v="2049"/>
    <n v="1998"/>
    <n v="-794.05"/>
    <n v="0"/>
    <s v="40-R2.5 - Retirement"/>
    <m/>
    <x v="2"/>
    <n v="2060"/>
    <b v="0"/>
  </r>
  <r>
    <x v="4"/>
    <s v="0311"/>
    <n v="0"/>
    <n v="0"/>
    <n v="2049"/>
    <n v="1999"/>
    <n v="-368.46"/>
    <n v="0"/>
    <s v="40-R2.5 - Retirement"/>
    <m/>
    <x v="2"/>
    <n v="2060"/>
    <b v="0"/>
  </r>
  <r>
    <x v="4"/>
    <s v="0311"/>
    <n v="0"/>
    <n v="0"/>
    <n v="2049"/>
    <n v="2000"/>
    <n v="-964.55"/>
    <n v="0"/>
    <s v="40-R2.5 - Retirement"/>
    <m/>
    <x v="2"/>
    <n v="2060"/>
    <b v="0"/>
  </r>
  <r>
    <x v="4"/>
    <s v="0311"/>
    <n v="0"/>
    <n v="0"/>
    <n v="2049"/>
    <n v="2002"/>
    <n v="-771.71"/>
    <n v="0"/>
    <s v="40-R2.5 - Retirement"/>
    <m/>
    <x v="2"/>
    <n v="2060"/>
    <b v="0"/>
  </r>
  <r>
    <x v="4"/>
    <s v="0311"/>
    <n v="0"/>
    <n v="0"/>
    <n v="2049"/>
    <n v="2003"/>
    <n v="-3196.2"/>
    <n v="0"/>
    <s v="40-R2.5 - Retirement"/>
    <m/>
    <x v="2"/>
    <n v="2060"/>
    <b v="0"/>
  </r>
  <r>
    <x v="4"/>
    <s v="0311"/>
    <n v="0"/>
    <n v="0"/>
    <n v="2049"/>
    <n v="2004"/>
    <n v="-1639.32"/>
    <n v="0"/>
    <s v="40-R2.5 - Retirement"/>
    <m/>
    <x v="2"/>
    <n v="2060"/>
    <b v="0"/>
  </r>
  <r>
    <x v="4"/>
    <s v="0311"/>
    <n v="0"/>
    <n v="0"/>
    <n v="2049"/>
    <n v="2005"/>
    <n v="-3332.11"/>
    <n v="0"/>
    <s v="40-R2.5 - Retirement"/>
    <m/>
    <x v="2"/>
    <n v="2060"/>
    <b v="0"/>
  </r>
  <r>
    <x v="4"/>
    <s v="0311"/>
    <n v="0"/>
    <n v="0"/>
    <n v="2049"/>
    <n v="2007"/>
    <n v="-6132.1"/>
    <n v="0"/>
    <s v="40-R2.5 - Retirement"/>
    <m/>
    <x v="2"/>
    <n v="2060"/>
    <b v="0"/>
  </r>
  <r>
    <x v="4"/>
    <s v="0311"/>
    <n v="0"/>
    <n v="0"/>
    <n v="2049"/>
    <n v="2008"/>
    <n v="-3420.62"/>
    <n v="0"/>
    <s v="40-R2.5 - Retirement"/>
    <m/>
    <x v="2"/>
    <n v="2060"/>
    <b v="0"/>
  </r>
  <r>
    <x v="4"/>
    <s v="0311"/>
    <n v="0"/>
    <n v="0"/>
    <n v="2049"/>
    <n v="2009"/>
    <n v="-240.98"/>
    <n v="0"/>
    <s v="40-R2.5 - Retirement"/>
    <m/>
    <x v="2"/>
    <n v="2060"/>
    <b v="0"/>
  </r>
  <r>
    <x v="4"/>
    <s v="0311"/>
    <n v="0"/>
    <n v="0"/>
    <n v="2049"/>
    <n v="2010"/>
    <n v="-4912.53"/>
    <n v="0"/>
    <s v="40-R2.5 - Retirement"/>
    <m/>
    <x v="2"/>
    <n v="2060"/>
    <b v="0"/>
  </r>
  <r>
    <x v="4"/>
    <s v="0311"/>
    <n v="0"/>
    <n v="0"/>
    <n v="2050"/>
    <n v="1990"/>
    <n v="-17207.560000000001"/>
    <n v="0"/>
    <s v="40-R2.5 - Retirement"/>
    <m/>
    <x v="2"/>
    <n v="2060"/>
    <b v="0"/>
  </r>
  <r>
    <x v="4"/>
    <s v="0311"/>
    <n v="0"/>
    <n v="0"/>
    <n v="2050"/>
    <n v="1991"/>
    <n v="-1487.81"/>
    <n v="0"/>
    <s v="40-R2.5 - Retirement"/>
    <m/>
    <x v="2"/>
    <n v="2060"/>
    <b v="0"/>
  </r>
  <r>
    <x v="4"/>
    <s v="0311"/>
    <n v="0"/>
    <n v="0"/>
    <n v="2050"/>
    <n v="1992"/>
    <n v="-158.27000000000001"/>
    <n v="0"/>
    <s v="40-R2.5 - Retirement"/>
    <m/>
    <x v="2"/>
    <n v="2060"/>
    <b v="0"/>
  </r>
  <r>
    <x v="4"/>
    <s v="0311"/>
    <n v="0"/>
    <n v="0"/>
    <n v="2050"/>
    <n v="1993"/>
    <n v="-70.48"/>
    <n v="0"/>
    <s v="40-R2.5 - Retirement"/>
    <m/>
    <x v="2"/>
    <n v="2060"/>
    <b v="0"/>
  </r>
  <r>
    <x v="4"/>
    <s v="0311"/>
    <n v="0"/>
    <n v="0"/>
    <n v="2050"/>
    <n v="1994"/>
    <n v="-886.79"/>
    <n v="0"/>
    <s v="40-R2.5 - Retirement"/>
    <m/>
    <x v="2"/>
    <n v="2060"/>
    <b v="0"/>
  </r>
  <r>
    <x v="4"/>
    <s v="0311"/>
    <n v="0"/>
    <n v="0"/>
    <n v="2050"/>
    <n v="1995"/>
    <n v="-710.24"/>
    <n v="0"/>
    <s v="40-R2.5 - Retirement"/>
    <m/>
    <x v="2"/>
    <n v="2060"/>
    <b v="0"/>
  </r>
  <r>
    <x v="4"/>
    <s v="0311"/>
    <n v="0"/>
    <n v="0"/>
    <n v="2050"/>
    <n v="1996"/>
    <n v="-2383.16"/>
    <n v="0"/>
    <s v="40-R2.5 - Retirement"/>
    <m/>
    <x v="2"/>
    <n v="2060"/>
    <b v="0"/>
  </r>
  <r>
    <x v="4"/>
    <s v="0311"/>
    <n v="0"/>
    <n v="0"/>
    <n v="2050"/>
    <n v="1997"/>
    <n v="-2751.5"/>
    <n v="0"/>
    <s v="40-R2.5 - Retirement"/>
    <m/>
    <x v="2"/>
    <n v="2060"/>
    <b v="0"/>
  </r>
  <r>
    <x v="4"/>
    <s v="0311"/>
    <n v="0"/>
    <n v="0"/>
    <n v="2050"/>
    <n v="1998"/>
    <n v="-737.37"/>
    <n v="0"/>
    <s v="40-R2.5 - Retirement"/>
    <m/>
    <x v="2"/>
    <n v="2060"/>
    <b v="0"/>
  </r>
  <r>
    <x v="4"/>
    <s v="0311"/>
    <n v="0"/>
    <n v="0"/>
    <n v="2050"/>
    <n v="1999"/>
    <n v="-345.5"/>
    <n v="0"/>
    <s v="40-R2.5 - Retirement"/>
    <m/>
    <x v="2"/>
    <n v="2060"/>
    <b v="0"/>
  </r>
  <r>
    <x v="4"/>
    <s v="0311"/>
    <n v="0"/>
    <n v="0"/>
    <n v="2050"/>
    <n v="2000"/>
    <n v="-913.53"/>
    <n v="0"/>
    <s v="40-R2.5 - Retirement"/>
    <m/>
    <x v="2"/>
    <n v="2060"/>
    <b v="0"/>
  </r>
  <r>
    <x v="4"/>
    <s v="0311"/>
    <n v="0"/>
    <n v="0"/>
    <n v="2050"/>
    <n v="2002"/>
    <n v="-746.01"/>
    <n v="0"/>
    <s v="40-R2.5 - Retirement"/>
    <m/>
    <x v="2"/>
    <n v="2060"/>
    <b v="0"/>
  </r>
  <r>
    <x v="4"/>
    <s v="0311"/>
    <n v="0"/>
    <n v="0"/>
    <n v="2050"/>
    <n v="2003"/>
    <n v="-3121.44"/>
    <n v="0"/>
    <s v="40-R2.5 - Retirement"/>
    <m/>
    <x v="2"/>
    <n v="2060"/>
    <b v="0"/>
  </r>
  <r>
    <x v="4"/>
    <s v="0311"/>
    <n v="0"/>
    <n v="0"/>
    <n v="2050"/>
    <n v="2004"/>
    <n v="-1616.77"/>
    <n v="0"/>
    <s v="40-R2.5 - Retirement"/>
    <m/>
    <x v="2"/>
    <n v="2060"/>
    <b v="0"/>
  </r>
  <r>
    <x v="4"/>
    <s v="0311"/>
    <n v="0"/>
    <n v="0"/>
    <n v="2050"/>
    <n v="2005"/>
    <n v="-3317.97"/>
    <n v="0"/>
    <s v="40-R2.5 - Retirement"/>
    <m/>
    <x v="2"/>
    <n v="2060"/>
    <b v="0"/>
  </r>
  <r>
    <x v="4"/>
    <s v="0311"/>
    <n v="0"/>
    <n v="0"/>
    <n v="2050"/>
    <n v="2007"/>
    <n v="-6214.4"/>
    <n v="0"/>
    <s v="40-R2.5 - Retirement"/>
    <m/>
    <x v="2"/>
    <n v="2060"/>
    <b v="0"/>
  </r>
  <r>
    <x v="4"/>
    <s v="0311"/>
    <n v="0"/>
    <n v="0"/>
    <n v="2050"/>
    <n v="2008"/>
    <n v="-3493.81"/>
    <n v="0"/>
    <s v="40-R2.5 - Retirement"/>
    <m/>
    <x v="2"/>
    <n v="2060"/>
    <b v="0"/>
  </r>
  <r>
    <x v="4"/>
    <s v="0311"/>
    <n v="0"/>
    <n v="0"/>
    <n v="2050"/>
    <n v="2009"/>
    <n v="-247.94"/>
    <n v="0"/>
    <s v="40-R2.5 - Retirement"/>
    <m/>
    <x v="2"/>
    <n v="2060"/>
    <b v="0"/>
  </r>
  <r>
    <x v="4"/>
    <s v="0311"/>
    <n v="0"/>
    <n v="0"/>
    <n v="2050"/>
    <n v="2010"/>
    <n v="-5087.3599999999997"/>
    <n v="0"/>
    <s v="40-R2.5 - Retirement"/>
    <m/>
    <x v="2"/>
    <n v="2060"/>
    <b v="0"/>
  </r>
  <r>
    <x v="4"/>
    <s v="0311"/>
    <n v="0"/>
    <n v="0"/>
    <n v="2051"/>
    <n v="1990"/>
    <n v="-14640.71"/>
    <n v="0"/>
    <s v="40-R2.5 - Retirement"/>
    <m/>
    <x v="2"/>
    <n v="2060"/>
    <b v="0"/>
  </r>
  <r>
    <x v="4"/>
    <s v="0311"/>
    <n v="0"/>
    <n v="0"/>
    <n v="2051"/>
    <n v="1991"/>
    <n v="-1282.04"/>
    <n v="0"/>
    <s v="40-R2.5 - Retirement"/>
    <m/>
    <x v="2"/>
    <n v="2060"/>
    <b v="0"/>
  </r>
  <r>
    <x v="4"/>
    <s v="0311"/>
    <n v="0"/>
    <n v="0"/>
    <n v="2051"/>
    <n v="1992"/>
    <n v="-137.91"/>
    <n v="0"/>
    <s v="40-R2.5 - Retirement"/>
    <m/>
    <x v="2"/>
    <n v="2060"/>
    <b v="0"/>
  </r>
  <r>
    <x v="4"/>
    <s v="0311"/>
    <n v="0"/>
    <n v="0"/>
    <n v="2051"/>
    <n v="1993"/>
    <n v="-62.03"/>
    <n v="0"/>
    <s v="40-R2.5 - Retirement"/>
    <m/>
    <x v="2"/>
    <n v="2060"/>
    <b v="0"/>
  </r>
  <r>
    <x v="4"/>
    <s v="0311"/>
    <n v="0"/>
    <n v="0"/>
    <n v="2051"/>
    <n v="1994"/>
    <n v="-787.69"/>
    <n v="0"/>
    <s v="40-R2.5 - Retirement"/>
    <m/>
    <x v="2"/>
    <n v="2060"/>
    <b v="0"/>
  </r>
  <r>
    <x v="4"/>
    <s v="0311"/>
    <n v="0"/>
    <n v="0"/>
    <n v="2051"/>
    <n v="1995"/>
    <n v="-636.39"/>
    <n v="0"/>
    <s v="40-R2.5 - Retirement"/>
    <m/>
    <x v="2"/>
    <n v="2060"/>
    <b v="0"/>
  </r>
  <r>
    <x v="4"/>
    <s v="0311"/>
    <n v="0"/>
    <n v="0"/>
    <n v="2051"/>
    <n v="1996"/>
    <n v="-2153.66"/>
    <n v="0"/>
    <s v="40-R2.5 - Retirement"/>
    <m/>
    <x v="2"/>
    <n v="2060"/>
    <b v="0"/>
  </r>
  <r>
    <x v="4"/>
    <s v="0311"/>
    <n v="0"/>
    <n v="0"/>
    <n v="2051"/>
    <n v="1997"/>
    <n v="-2508.5100000000002"/>
    <n v="0"/>
    <s v="40-R2.5 - Retirement"/>
    <m/>
    <x v="2"/>
    <n v="2060"/>
    <b v="0"/>
  </r>
  <r>
    <x v="4"/>
    <s v="0311"/>
    <n v="0"/>
    <n v="0"/>
    <n v="2051"/>
    <n v="1998"/>
    <n v="-678.14"/>
    <n v="0"/>
    <s v="40-R2.5 - Retirement"/>
    <m/>
    <x v="2"/>
    <n v="2060"/>
    <b v="0"/>
  </r>
  <r>
    <x v="4"/>
    <s v="0311"/>
    <n v="0"/>
    <n v="0"/>
    <n v="2051"/>
    <n v="1999"/>
    <n v="-320.83"/>
    <n v="0"/>
    <s v="40-R2.5 - Retirement"/>
    <m/>
    <x v="2"/>
    <n v="2060"/>
    <b v="0"/>
  </r>
  <r>
    <x v="4"/>
    <s v="0311"/>
    <n v="0"/>
    <n v="0"/>
    <n v="2051"/>
    <n v="2000"/>
    <n v="-856.6"/>
    <n v="0"/>
    <s v="40-R2.5 - Retirement"/>
    <m/>
    <x v="2"/>
    <n v="2060"/>
    <b v="0"/>
  </r>
  <r>
    <x v="4"/>
    <s v="0311"/>
    <n v="0"/>
    <n v="0"/>
    <n v="2051"/>
    <n v="2002"/>
    <n v="-713.86"/>
    <n v="0"/>
    <s v="40-R2.5 - Retirement"/>
    <m/>
    <x v="2"/>
    <n v="2060"/>
    <b v="0"/>
  </r>
  <r>
    <x v="4"/>
    <s v="0311"/>
    <n v="0"/>
    <n v="0"/>
    <n v="2051"/>
    <n v="2003"/>
    <n v="-3017.46"/>
    <n v="0"/>
    <s v="40-R2.5 - Retirement"/>
    <m/>
    <x v="2"/>
    <n v="2060"/>
    <b v="0"/>
  </r>
  <r>
    <x v="4"/>
    <s v="0311"/>
    <n v="0"/>
    <n v="0"/>
    <n v="2051"/>
    <n v="2004"/>
    <n v="-1578.96"/>
    <n v="0"/>
    <s v="40-R2.5 - Retirement"/>
    <m/>
    <x v="2"/>
    <n v="2060"/>
    <b v="0"/>
  </r>
  <r>
    <x v="4"/>
    <s v="0311"/>
    <n v="0"/>
    <n v="0"/>
    <n v="2051"/>
    <n v="2005"/>
    <n v="-3272.33"/>
    <n v="0"/>
    <s v="40-R2.5 - Retirement"/>
    <m/>
    <x v="2"/>
    <n v="2060"/>
    <b v="0"/>
  </r>
  <r>
    <x v="4"/>
    <s v="0311"/>
    <n v="0"/>
    <n v="0"/>
    <n v="2051"/>
    <n v="2007"/>
    <n v="-6243.97"/>
    <n v="0"/>
    <s v="40-R2.5 - Retirement"/>
    <m/>
    <x v="2"/>
    <n v="2060"/>
    <b v="0"/>
  </r>
  <r>
    <x v="4"/>
    <s v="0311"/>
    <n v="0"/>
    <n v="0"/>
    <n v="2051"/>
    <n v="2008"/>
    <n v="-3540.7"/>
    <n v="0"/>
    <s v="40-R2.5 - Retirement"/>
    <m/>
    <x v="2"/>
    <n v="2060"/>
    <b v="0"/>
  </r>
  <r>
    <x v="4"/>
    <s v="0311"/>
    <n v="0"/>
    <n v="0"/>
    <n v="2051"/>
    <n v="2009"/>
    <n v="-253.24"/>
    <n v="0"/>
    <s v="40-R2.5 - Retirement"/>
    <m/>
    <x v="2"/>
    <n v="2060"/>
    <b v="0"/>
  </r>
  <r>
    <x v="4"/>
    <s v="0311"/>
    <n v="0"/>
    <n v="0"/>
    <n v="2051"/>
    <n v="2010"/>
    <n v="-5234.26"/>
    <n v="0"/>
    <s v="40-R2.5 - Retirement"/>
    <m/>
    <x v="2"/>
    <n v="2060"/>
    <b v="0"/>
  </r>
  <r>
    <x v="4"/>
    <s v="0311"/>
    <n v="0"/>
    <n v="0"/>
    <n v="2052"/>
    <n v="1990"/>
    <n v="-12286.03"/>
    <n v="0"/>
    <s v="40-R2.5 - Retirement"/>
    <m/>
    <x v="2"/>
    <n v="2060"/>
    <b v="0"/>
  </r>
  <r>
    <x v="4"/>
    <s v="0311"/>
    <n v="0"/>
    <n v="0"/>
    <n v="2052"/>
    <n v="1991"/>
    <n v="-1090.8"/>
    <n v="0"/>
    <s v="40-R2.5 - Retirement"/>
    <m/>
    <x v="2"/>
    <n v="2060"/>
    <b v="0"/>
  </r>
  <r>
    <x v="4"/>
    <s v="0311"/>
    <n v="0"/>
    <n v="0"/>
    <n v="2052"/>
    <n v="1992"/>
    <n v="-118.84"/>
    <n v="0"/>
    <s v="40-R2.5 - Retirement"/>
    <m/>
    <x v="2"/>
    <n v="2060"/>
    <b v="0"/>
  </r>
  <r>
    <x v="4"/>
    <s v="0311"/>
    <n v="0"/>
    <n v="0"/>
    <n v="2052"/>
    <n v="1993"/>
    <n v="-54.05"/>
    <n v="0"/>
    <s v="40-R2.5 - Retirement"/>
    <m/>
    <x v="2"/>
    <n v="2060"/>
    <b v="0"/>
  </r>
  <r>
    <x v="4"/>
    <s v="0311"/>
    <n v="0"/>
    <n v="0"/>
    <n v="2052"/>
    <n v="1994"/>
    <n v="-693.32"/>
    <n v="0"/>
    <s v="40-R2.5 - Retirement"/>
    <m/>
    <x v="2"/>
    <n v="2060"/>
    <b v="0"/>
  </r>
  <r>
    <x v="4"/>
    <s v="0311"/>
    <n v="0"/>
    <n v="0"/>
    <n v="2052"/>
    <n v="1995"/>
    <n v="-565.27"/>
    <n v="0"/>
    <s v="40-R2.5 - Retirement"/>
    <m/>
    <x v="2"/>
    <n v="2060"/>
    <b v="0"/>
  </r>
  <r>
    <x v="4"/>
    <s v="0311"/>
    <n v="0"/>
    <n v="0"/>
    <n v="2052"/>
    <n v="1996"/>
    <n v="-1929.71"/>
    <n v="0"/>
    <s v="40-R2.5 - Retirement"/>
    <m/>
    <x v="2"/>
    <n v="2060"/>
    <b v="0"/>
  </r>
  <r>
    <x v="4"/>
    <s v="0311"/>
    <n v="0"/>
    <n v="0"/>
    <n v="2052"/>
    <n v="1997"/>
    <n v="-2266.94"/>
    <n v="0"/>
    <s v="40-R2.5 - Retirement"/>
    <m/>
    <x v="2"/>
    <n v="2060"/>
    <b v="0"/>
  </r>
  <r>
    <x v="4"/>
    <s v="0311"/>
    <n v="0"/>
    <n v="0"/>
    <n v="2052"/>
    <n v="1998"/>
    <n v="-618.26"/>
    <n v="0"/>
    <s v="40-R2.5 - Retirement"/>
    <m/>
    <x v="2"/>
    <n v="2060"/>
    <b v="0"/>
  </r>
  <r>
    <x v="4"/>
    <s v="0311"/>
    <n v="0"/>
    <n v="0"/>
    <n v="2052"/>
    <n v="1999"/>
    <n v="-295.06"/>
    <n v="0"/>
    <s v="40-R2.5 - Retirement"/>
    <m/>
    <x v="2"/>
    <n v="2060"/>
    <b v="0"/>
  </r>
  <r>
    <x v="4"/>
    <s v="0311"/>
    <n v="0"/>
    <n v="0"/>
    <n v="2052"/>
    <n v="2000"/>
    <n v="-795.45"/>
    <n v="0"/>
    <s v="40-R2.5 - Retirement"/>
    <m/>
    <x v="2"/>
    <n v="2060"/>
    <b v="0"/>
  </r>
  <r>
    <x v="4"/>
    <s v="0311"/>
    <n v="0"/>
    <n v="0"/>
    <n v="2052"/>
    <n v="2002"/>
    <n v="-676.1"/>
    <n v="0"/>
    <s v="40-R2.5 - Retirement"/>
    <m/>
    <x v="2"/>
    <n v="2060"/>
    <b v="0"/>
  </r>
  <r>
    <x v="4"/>
    <s v="0311"/>
    <n v="0"/>
    <n v="0"/>
    <n v="2052"/>
    <n v="2003"/>
    <n v="-2887.44"/>
    <n v="0"/>
    <s v="40-R2.5 - Retirement"/>
    <m/>
    <x v="2"/>
    <n v="2060"/>
    <b v="0"/>
  </r>
  <r>
    <x v="4"/>
    <s v="0311"/>
    <n v="0"/>
    <n v="0"/>
    <n v="2052"/>
    <n v="2004"/>
    <n v="-1526.36"/>
    <n v="0"/>
    <s v="40-R2.5 - Retirement"/>
    <m/>
    <x v="2"/>
    <n v="2060"/>
    <b v="0"/>
  </r>
  <r>
    <x v="4"/>
    <s v="0311"/>
    <n v="0"/>
    <n v="0"/>
    <n v="2052"/>
    <n v="2005"/>
    <n v="-3195.79"/>
    <n v="0"/>
    <s v="40-R2.5 - Retirement"/>
    <m/>
    <x v="2"/>
    <n v="2060"/>
    <b v="0"/>
  </r>
  <r>
    <x v="4"/>
    <s v="0311"/>
    <n v="0"/>
    <n v="0"/>
    <n v="2052"/>
    <n v="2007"/>
    <n v="-6217.49"/>
    <n v="0"/>
    <s v="40-R2.5 - Retirement"/>
    <m/>
    <x v="2"/>
    <n v="2060"/>
    <b v="0"/>
  </r>
  <r>
    <x v="4"/>
    <s v="0311"/>
    <n v="0"/>
    <n v="0"/>
    <n v="2052"/>
    <n v="2008"/>
    <n v="-3557.54"/>
    <n v="0"/>
    <s v="40-R2.5 - Retirement"/>
    <m/>
    <x v="2"/>
    <n v="2060"/>
    <b v="0"/>
  </r>
  <r>
    <x v="4"/>
    <s v="0311"/>
    <n v="0"/>
    <n v="0"/>
    <n v="2052"/>
    <n v="2009"/>
    <n v="-256.64"/>
    <n v="0"/>
    <s v="40-R2.5 - Retirement"/>
    <m/>
    <x v="2"/>
    <n v="2060"/>
    <b v="0"/>
  </r>
  <r>
    <x v="4"/>
    <s v="0311"/>
    <n v="0"/>
    <n v="0"/>
    <n v="2052"/>
    <n v="2010"/>
    <n v="-5346.25"/>
    <n v="0"/>
    <s v="40-R2.5 - Retirement"/>
    <m/>
    <x v="2"/>
    <n v="2060"/>
    <b v="0"/>
  </r>
  <r>
    <x v="4"/>
    <s v="0311"/>
    <n v="0"/>
    <n v="0"/>
    <n v="2053"/>
    <n v="1990"/>
    <n v="-10157.219999999999"/>
    <n v="0"/>
    <s v="40-R2.5 - Retirement"/>
    <m/>
    <x v="2"/>
    <n v="2060"/>
    <b v="0"/>
  </r>
  <r>
    <x v="4"/>
    <s v="0311"/>
    <n v="0"/>
    <n v="0"/>
    <n v="2053"/>
    <n v="1991"/>
    <n v="-915.37"/>
    <n v="0"/>
    <s v="40-R2.5 - Retirement"/>
    <m/>
    <x v="2"/>
    <n v="2060"/>
    <b v="0"/>
  </r>
  <r>
    <x v="4"/>
    <s v="0311"/>
    <n v="0"/>
    <n v="0"/>
    <n v="2053"/>
    <n v="1992"/>
    <n v="-101.11"/>
    <n v="0"/>
    <s v="40-R2.5 - Retirement"/>
    <m/>
    <x v="2"/>
    <n v="2060"/>
    <b v="0"/>
  </r>
  <r>
    <x v="4"/>
    <s v="0311"/>
    <n v="0"/>
    <n v="0"/>
    <n v="2053"/>
    <n v="1993"/>
    <n v="-46.58"/>
    <n v="0"/>
    <s v="40-R2.5 - Retirement"/>
    <m/>
    <x v="2"/>
    <n v="2060"/>
    <b v="0"/>
  </r>
  <r>
    <x v="4"/>
    <s v="0311"/>
    <n v="0"/>
    <n v="0"/>
    <n v="2053"/>
    <n v="1994"/>
    <n v="-604.13"/>
    <n v="0"/>
    <s v="40-R2.5 - Retirement"/>
    <m/>
    <x v="2"/>
    <n v="2060"/>
    <b v="0"/>
  </r>
  <r>
    <x v="4"/>
    <s v="0311"/>
    <n v="0"/>
    <n v="0"/>
    <n v="2053"/>
    <n v="1995"/>
    <n v="-497.54"/>
    <n v="0"/>
    <s v="40-R2.5 - Retirement"/>
    <m/>
    <x v="2"/>
    <n v="2060"/>
    <b v="0"/>
  </r>
  <r>
    <x v="4"/>
    <s v="0311"/>
    <n v="0"/>
    <n v="0"/>
    <n v="2053"/>
    <n v="1996"/>
    <n v="-1714.07"/>
    <n v="0"/>
    <s v="40-R2.5 - Retirement"/>
    <m/>
    <x v="2"/>
    <n v="2060"/>
    <b v="0"/>
  </r>
  <r>
    <x v="4"/>
    <s v="0311"/>
    <n v="0"/>
    <n v="0"/>
    <n v="2053"/>
    <n v="1997"/>
    <n v="-2031.21"/>
    <n v="0"/>
    <s v="40-R2.5 - Retirement"/>
    <m/>
    <x v="2"/>
    <n v="2060"/>
    <b v="0"/>
  </r>
  <r>
    <x v="4"/>
    <s v="0311"/>
    <n v="0"/>
    <n v="0"/>
    <n v="2053"/>
    <n v="1998"/>
    <n v="-558.72"/>
    <n v="0"/>
    <s v="40-R2.5 - Retirement"/>
    <m/>
    <x v="2"/>
    <n v="2060"/>
    <b v="0"/>
  </r>
  <r>
    <x v="4"/>
    <s v="0311"/>
    <n v="0"/>
    <n v="0"/>
    <n v="2053"/>
    <n v="1999"/>
    <n v="-269.01"/>
    <n v="0"/>
    <s v="40-R2.5 - Retirement"/>
    <m/>
    <x v="2"/>
    <n v="2060"/>
    <b v="0"/>
  </r>
  <r>
    <x v="4"/>
    <s v="0311"/>
    <n v="0"/>
    <n v="0"/>
    <n v="2053"/>
    <n v="2000"/>
    <n v="-731.57"/>
    <n v="0"/>
    <s v="40-R2.5 - Retirement"/>
    <m/>
    <x v="2"/>
    <n v="2060"/>
    <b v="0"/>
  </r>
  <r>
    <x v="4"/>
    <s v="0311"/>
    <n v="0"/>
    <n v="0"/>
    <n v="2053"/>
    <n v="2002"/>
    <n v="-633.97"/>
    <n v="0"/>
    <s v="40-R2.5 - Retirement"/>
    <m/>
    <x v="2"/>
    <n v="2060"/>
    <b v="0"/>
  </r>
  <r>
    <x v="4"/>
    <s v="0311"/>
    <n v="0"/>
    <n v="0"/>
    <n v="2053"/>
    <n v="2003"/>
    <n v="-2734.7"/>
    <n v="0"/>
    <s v="40-R2.5 - Retirement"/>
    <m/>
    <x v="2"/>
    <n v="2060"/>
    <b v="0"/>
  </r>
  <r>
    <x v="4"/>
    <s v="0311"/>
    <n v="0"/>
    <n v="0"/>
    <n v="2053"/>
    <n v="2004"/>
    <n v="-1460.59"/>
    <n v="0"/>
    <s v="40-R2.5 - Retirement"/>
    <m/>
    <x v="2"/>
    <n v="2060"/>
    <b v="0"/>
  </r>
  <r>
    <x v="4"/>
    <s v="0311"/>
    <n v="0"/>
    <n v="0"/>
    <n v="2053"/>
    <n v="2005"/>
    <n v="-3089.34"/>
    <n v="0"/>
    <s v="40-R2.5 - Retirement"/>
    <m/>
    <x v="2"/>
    <n v="2060"/>
    <b v="0"/>
  </r>
  <r>
    <x v="4"/>
    <s v="0311"/>
    <n v="0"/>
    <n v="0"/>
    <n v="2053"/>
    <n v="2007"/>
    <n v="-6131.96"/>
    <n v="0"/>
    <s v="40-R2.5 - Retirement"/>
    <m/>
    <x v="2"/>
    <n v="2060"/>
    <b v="0"/>
  </r>
  <r>
    <x v="4"/>
    <s v="0311"/>
    <n v="0"/>
    <n v="0"/>
    <n v="2053"/>
    <n v="2008"/>
    <n v="-3542.46"/>
    <n v="0"/>
    <s v="40-R2.5 - Retirement"/>
    <m/>
    <x v="2"/>
    <n v="2060"/>
    <b v="0"/>
  </r>
  <r>
    <x v="4"/>
    <s v="0311"/>
    <n v="0"/>
    <n v="0"/>
    <n v="2053"/>
    <n v="2009"/>
    <n v="-257.86"/>
    <n v="0"/>
    <s v="40-R2.5 - Retirement"/>
    <m/>
    <x v="2"/>
    <n v="2060"/>
    <b v="0"/>
  </r>
  <r>
    <x v="4"/>
    <s v="0311"/>
    <n v="0"/>
    <n v="0"/>
    <n v="2053"/>
    <n v="2010"/>
    <n v="-5418"/>
    <n v="0"/>
    <s v="40-R2.5 - Retirement"/>
    <m/>
    <x v="2"/>
    <n v="2060"/>
    <b v="0"/>
  </r>
  <r>
    <x v="4"/>
    <s v="0311"/>
    <n v="0"/>
    <n v="0"/>
    <n v="2054"/>
    <n v="1990"/>
    <n v="-8275.9599999999991"/>
    <n v="0"/>
    <s v="40-R2.5 - Retirement"/>
    <m/>
    <x v="2"/>
    <n v="2060"/>
    <b v="0"/>
  </r>
  <r>
    <x v="4"/>
    <s v="0311"/>
    <n v="0"/>
    <n v="0"/>
    <n v="2054"/>
    <n v="1991"/>
    <n v="-756.76"/>
    <n v="0"/>
    <s v="40-R2.5 - Retirement"/>
    <m/>
    <x v="2"/>
    <n v="2060"/>
    <b v="0"/>
  </r>
  <r>
    <x v="4"/>
    <s v="0311"/>
    <n v="0"/>
    <n v="0"/>
    <n v="2054"/>
    <n v="1992"/>
    <n v="-84.85"/>
    <n v="0"/>
    <s v="40-R2.5 - Retirement"/>
    <m/>
    <x v="2"/>
    <n v="2060"/>
    <b v="0"/>
  </r>
  <r>
    <x v="4"/>
    <s v="0311"/>
    <n v="0"/>
    <n v="0"/>
    <n v="2054"/>
    <n v="1993"/>
    <n v="-39.630000000000003"/>
    <n v="0"/>
    <s v="40-R2.5 - Retirement"/>
    <m/>
    <x v="2"/>
    <n v="2060"/>
    <b v="0"/>
  </r>
  <r>
    <x v="4"/>
    <s v="0311"/>
    <n v="0"/>
    <n v="0"/>
    <n v="2054"/>
    <n v="1994"/>
    <n v="-520.57000000000005"/>
    <n v="0"/>
    <s v="40-R2.5 - Retirement"/>
    <m/>
    <x v="2"/>
    <n v="2060"/>
    <b v="0"/>
  </r>
  <r>
    <x v="4"/>
    <s v="0311"/>
    <n v="0"/>
    <n v="0"/>
    <n v="2054"/>
    <n v="1995"/>
    <n v="-433.54"/>
    <n v="0"/>
    <s v="40-R2.5 - Retirement"/>
    <m/>
    <x v="2"/>
    <n v="2060"/>
    <b v="0"/>
  </r>
  <r>
    <x v="4"/>
    <s v="0311"/>
    <n v="0"/>
    <n v="0"/>
    <n v="2054"/>
    <n v="1996"/>
    <n v="-1508.7"/>
    <n v="0"/>
    <s v="40-R2.5 - Retirement"/>
    <m/>
    <x v="2"/>
    <n v="2060"/>
    <b v="0"/>
  </r>
  <r>
    <x v="4"/>
    <s v="0311"/>
    <n v="0"/>
    <n v="0"/>
    <n v="2054"/>
    <n v="1997"/>
    <n v="-1804.23"/>
    <n v="0"/>
    <s v="40-R2.5 - Retirement"/>
    <m/>
    <x v="2"/>
    <n v="2060"/>
    <b v="0"/>
  </r>
  <r>
    <x v="4"/>
    <s v="0311"/>
    <n v="0"/>
    <n v="0"/>
    <n v="2054"/>
    <n v="1998"/>
    <n v="-500.62"/>
    <n v="0"/>
    <s v="40-R2.5 - Retirement"/>
    <m/>
    <x v="2"/>
    <n v="2060"/>
    <b v="0"/>
  </r>
  <r>
    <x v="4"/>
    <s v="0311"/>
    <n v="0"/>
    <n v="0"/>
    <n v="2054"/>
    <n v="1999"/>
    <n v="-243.1"/>
    <n v="0"/>
    <s v="40-R2.5 - Retirement"/>
    <m/>
    <x v="2"/>
    <n v="2060"/>
    <b v="0"/>
  </r>
  <r>
    <x v="4"/>
    <s v="0311"/>
    <n v="0"/>
    <n v="0"/>
    <n v="2054"/>
    <n v="2000"/>
    <n v="-666.96"/>
    <n v="0"/>
    <s v="40-R2.5 - Retirement"/>
    <m/>
    <x v="2"/>
    <n v="2060"/>
    <b v="0"/>
  </r>
  <r>
    <x v="4"/>
    <s v="0311"/>
    <n v="0"/>
    <n v="0"/>
    <n v="2054"/>
    <n v="2002"/>
    <n v="-588.71"/>
    <n v="0"/>
    <s v="40-R2.5 - Retirement"/>
    <m/>
    <x v="2"/>
    <n v="2060"/>
    <b v="0"/>
  </r>
  <r>
    <x v="4"/>
    <s v="0311"/>
    <n v="0"/>
    <n v="0"/>
    <n v="2054"/>
    <n v="2003"/>
    <n v="-2564.29"/>
    <n v="0"/>
    <s v="40-R2.5 - Retirement"/>
    <m/>
    <x v="2"/>
    <n v="2060"/>
    <b v="0"/>
  </r>
  <r>
    <x v="4"/>
    <s v="0311"/>
    <n v="0"/>
    <n v="0"/>
    <n v="2054"/>
    <n v="2004"/>
    <n v="-1383.33"/>
    <n v="0"/>
    <s v="40-R2.5 - Retirement"/>
    <m/>
    <x v="2"/>
    <n v="2060"/>
    <b v="0"/>
  </r>
  <r>
    <x v="4"/>
    <s v="0311"/>
    <n v="0"/>
    <n v="0"/>
    <n v="2054"/>
    <n v="2005"/>
    <n v="-2956.22"/>
    <n v="0"/>
    <s v="40-R2.5 - Retirement"/>
    <m/>
    <x v="2"/>
    <n v="2060"/>
    <b v="0"/>
  </r>
  <r>
    <x v="4"/>
    <s v="0311"/>
    <n v="0"/>
    <n v="0"/>
    <n v="2054"/>
    <n v="2007"/>
    <n v="-5988.53"/>
    <n v="0"/>
    <s v="40-R2.5 - Retirement"/>
    <m/>
    <x v="2"/>
    <n v="2060"/>
    <b v="0"/>
  </r>
  <r>
    <x v="4"/>
    <s v="0311"/>
    <n v="0"/>
    <n v="0"/>
    <n v="2054"/>
    <n v="2008"/>
    <n v="-3493.73"/>
    <n v="0"/>
    <s v="40-R2.5 - Retirement"/>
    <m/>
    <x v="2"/>
    <n v="2060"/>
    <b v="0"/>
  </r>
  <r>
    <x v="4"/>
    <s v="0311"/>
    <n v="0"/>
    <n v="0"/>
    <n v="2054"/>
    <n v="2009"/>
    <n v="-256.77"/>
    <n v="0"/>
    <s v="40-R2.5 - Retirement"/>
    <m/>
    <x v="2"/>
    <n v="2060"/>
    <b v="0"/>
  </r>
  <r>
    <x v="4"/>
    <s v="0311"/>
    <n v="0"/>
    <n v="0"/>
    <n v="2054"/>
    <n v="2010"/>
    <n v="-5443.78"/>
    <n v="0"/>
    <s v="40-R2.5 - Retirement"/>
    <m/>
    <x v="2"/>
    <n v="2060"/>
    <b v="0"/>
  </r>
  <r>
    <x v="4"/>
    <s v="0311"/>
    <n v="0"/>
    <n v="0"/>
    <n v="2055"/>
    <n v="1990"/>
    <n v="-6651.54"/>
    <n v="0"/>
    <s v="40-R2.5 - Retirement"/>
    <m/>
    <x v="2"/>
    <n v="2060"/>
    <b v="0"/>
  </r>
  <r>
    <x v="4"/>
    <s v="0311"/>
    <n v="0"/>
    <n v="0"/>
    <n v="2055"/>
    <n v="1991"/>
    <n v="-616.59"/>
    <n v="0"/>
    <s v="40-R2.5 - Retirement"/>
    <m/>
    <x v="2"/>
    <n v="2060"/>
    <b v="0"/>
  </r>
  <r>
    <x v="4"/>
    <s v="0311"/>
    <n v="0"/>
    <n v="0"/>
    <n v="2055"/>
    <n v="1992"/>
    <n v="-70.150000000000006"/>
    <n v="0"/>
    <s v="40-R2.5 - Retirement"/>
    <m/>
    <x v="2"/>
    <n v="2060"/>
    <b v="0"/>
  </r>
  <r>
    <x v="4"/>
    <s v="0311"/>
    <n v="0"/>
    <n v="0"/>
    <n v="2055"/>
    <n v="1993"/>
    <n v="-33.26"/>
    <n v="0"/>
    <s v="40-R2.5 - Retirement"/>
    <m/>
    <x v="2"/>
    <n v="2060"/>
    <b v="0"/>
  </r>
  <r>
    <x v="4"/>
    <s v="0311"/>
    <n v="0"/>
    <n v="0"/>
    <n v="2055"/>
    <n v="1994"/>
    <n v="-442.92"/>
    <n v="0"/>
    <s v="40-R2.5 - Retirement"/>
    <m/>
    <x v="2"/>
    <n v="2060"/>
    <b v="0"/>
  </r>
  <r>
    <x v="4"/>
    <s v="0311"/>
    <n v="0"/>
    <n v="0"/>
    <n v="2055"/>
    <n v="1995"/>
    <n v="-373.58"/>
    <n v="0"/>
    <s v="40-R2.5 - Retirement"/>
    <m/>
    <x v="2"/>
    <n v="2060"/>
    <b v="0"/>
  </r>
  <r>
    <x v="4"/>
    <s v="0311"/>
    <n v="0"/>
    <n v="0"/>
    <n v="2055"/>
    <n v="1996"/>
    <n v="-1314.62"/>
    <n v="0"/>
    <s v="40-R2.5 - Retirement"/>
    <m/>
    <x v="2"/>
    <n v="2060"/>
    <b v="0"/>
  </r>
  <r>
    <x v="4"/>
    <s v="0311"/>
    <n v="0"/>
    <n v="0"/>
    <n v="2055"/>
    <n v="1997"/>
    <n v="-1588.06"/>
    <n v="0"/>
    <s v="40-R2.5 - Retirement"/>
    <m/>
    <x v="2"/>
    <n v="2060"/>
    <b v="0"/>
  </r>
  <r>
    <x v="4"/>
    <s v="0311"/>
    <n v="0"/>
    <n v="0"/>
    <n v="2055"/>
    <n v="1998"/>
    <n v="-444.67"/>
    <n v="0"/>
    <s v="40-R2.5 - Retirement"/>
    <m/>
    <x v="2"/>
    <n v="2060"/>
    <b v="0"/>
  </r>
  <r>
    <x v="4"/>
    <s v="0311"/>
    <n v="0"/>
    <n v="0"/>
    <n v="2055"/>
    <n v="1999"/>
    <n v="-217.82"/>
    <n v="0"/>
    <s v="40-R2.5 - Retirement"/>
    <m/>
    <x v="2"/>
    <n v="2060"/>
    <b v="0"/>
  </r>
  <r>
    <x v="4"/>
    <s v="0311"/>
    <n v="0"/>
    <n v="0"/>
    <n v="2055"/>
    <n v="2000"/>
    <n v="-602.73"/>
    <n v="0"/>
    <s v="40-R2.5 - Retirement"/>
    <m/>
    <x v="2"/>
    <n v="2060"/>
    <b v="0"/>
  </r>
  <r>
    <x v="4"/>
    <s v="0311"/>
    <n v="0"/>
    <n v="0"/>
    <n v="2055"/>
    <n v="2002"/>
    <n v="-541.42999999999995"/>
    <n v="0"/>
    <s v="40-R2.5 - Retirement"/>
    <m/>
    <x v="2"/>
    <n v="2060"/>
    <b v="0"/>
  </r>
  <r>
    <x v="4"/>
    <s v="0311"/>
    <n v="0"/>
    <n v="0"/>
    <n v="2055"/>
    <n v="2003"/>
    <n v="-2381.2399999999998"/>
    <n v="0"/>
    <s v="40-R2.5 - Retirement"/>
    <m/>
    <x v="2"/>
    <n v="2060"/>
    <b v="0"/>
  </r>
  <r>
    <x v="4"/>
    <s v="0311"/>
    <n v="0"/>
    <n v="0"/>
    <n v="2055"/>
    <n v="2004"/>
    <n v="-1297.1300000000001"/>
    <n v="0"/>
    <s v="40-R2.5 - Retirement"/>
    <m/>
    <x v="2"/>
    <n v="2060"/>
    <b v="0"/>
  </r>
  <r>
    <x v="4"/>
    <s v="0311"/>
    <n v="0"/>
    <n v="0"/>
    <n v="2055"/>
    <n v="2005"/>
    <n v="-2799.84"/>
    <n v="0"/>
    <s v="40-R2.5 - Retirement"/>
    <m/>
    <x v="2"/>
    <n v="2060"/>
    <b v="0"/>
  </r>
  <r>
    <x v="4"/>
    <s v="0311"/>
    <n v="0"/>
    <n v="0"/>
    <n v="2055"/>
    <n v="2007"/>
    <n v="-5789.05"/>
    <n v="0"/>
    <s v="40-R2.5 - Retirement"/>
    <m/>
    <x v="2"/>
    <n v="2060"/>
    <b v="0"/>
  </r>
  <r>
    <x v="4"/>
    <s v="0311"/>
    <n v="0"/>
    <n v="0"/>
    <n v="2055"/>
    <n v="2008"/>
    <n v="-3412.01"/>
    <n v="0"/>
    <s v="40-R2.5 - Retirement"/>
    <m/>
    <x v="2"/>
    <n v="2060"/>
    <b v="0"/>
  </r>
  <r>
    <x v="4"/>
    <s v="0311"/>
    <n v="0"/>
    <n v="0"/>
    <n v="2055"/>
    <n v="2009"/>
    <n v="-253.24"/>
    <n v="0"/>
    <s v="40-R2.5 - Retirement"/>
    <m/>
    <x v="2"/>
    <n v="2060"/>
    <b v="0"/>
  </r>
  <r>
    <x v="4"/>
    <s v="0311"/>
    <n v="0"/>
    <n v="0"/>
    <n v="2055"/>
    <n v="2010"/>
    <n v="-5420.7"/>
    <n v="0"/>
    <s v="40-R2.5 - Retirement"/>
    <m/>
    <x v="2"/>
    <n v="2060"/>
    <b v="0"/>
  </r>
  <r>
    <x v="4"/>
    <s v="0311"/>
    <n v="0"/>
    <n v="0"/>
    <n v="2056"/>
    <n v="1990"/>
    <n v="-5291.42"/>
    <n v="0"/>
    <s v="40-R2.5 - Retirement"/>
    <m/>
    <x v="2"/>
    <n v="2060"/>
    <b v="0"/>
  </r>
  <r>
    <x v="4"/>
    <s v="0311"/>
    <n v="0"/>
    <n v="0"/>
    <n v="2056"/>
    <n v="1991"/>
    <n v="-495.57"/>
    <n v="0"/>
    <s v="40-R2.5 - Retirement"/>
    <m/>
    <x v="2"/>
    <n v="2060"/>
    <b v="0"/>
  </r>
  <r>
    <x v="4"/>
    <s v="0311"/>
    <n v="0"/>
    <n v="0"/>
    <n v="2056"/>
    <n v="1992"/>
    <n v="-57.15"/>
    <n v="0"/>
    <s v="40-R2.5 - Retirement"/>
    <m/>
    <x v="2"/>
    <n v="2060"/>
    <b v="0"/>
  </r>
  <r>
    <x v="4"/>
    <s v="0311"/>
    <n v="0"/>
    <n v="0"/>
    <n v="2056"/>
    <n v="1993"/>
    <n v="-27.49"/>
    <n v="0"/>
    <s v="40-R2.5 - Retirement"/>
    <m/>
    <x v="2"/>
    <n v="2060"/>
    <b v="0"/>
  </r>
  <r>
    <x v="4"/>
    <s v="0311"/>
    <n v="0"/>
    <n v="0"/>
    <n v="2056"/>
    <n v="1994"/>
    <n v="-371.68"/>
    <n v="0"/>
    <s v="40-R2.5 - Retirement"/>
    <m/>
    <x v="2"/>
    <n v="2060"/>
    <b v="0"/>
  </r>
  <r>
    <x v="4"/>
    <s v="0311"/>
    <n v="0"/>
    <n v="0"/>
    <n v="2056"/>
    <n v="1995"/>
    <n v="-317.85000000000002"/>
    <n v="0"/>
    <s v="40-R2.5 - Retirement"/>
    <m/>
    <x v="2"/>
    <n v="2060"/>
    <b v="0"/>
  </r>
  <r>
    <x v="4"/>
    <s v="0311"/>
    <n v="0"/>
    <n v="0"/>
    <n v="2056"/>
    <n v="1996"/>
    <n v="-1132.8"/>
    <n v="0"/>
    <s v="40-R2.5 - Retirement"/>
    <m/>
    <x v="2"/>
    <n v="2060"/>
    <b v="0"/>
  </r>
  <r>
    <x v="4"/>
    <s v="0311"/>
    <n v="0"/>
    <n v="0"/>
    <n v="2056"/>
    <n v="1997"/>
    <n v="-1383.77"/>
    <n v="0"/>
    <s v="40-R2.5 - Retirement"/>
    <m/>
    <x v="2"/>
    <n v="2060"/>
    <b v="0"/>
  </r>
  <r>
    <x v="4"/>
    <s v="0311"/>
    <n v="0"/>
    <n v="0"/>
    <n v="2056"/>
    <n v="1998"/>
    <n v="-391.4"/>
    <n v="0"/>
    <s v="40-R2.5 - Retirement"/>
    <m/>
    <x v="2"/>
    <n v="2060"/>
    <b v="0"/>
  </r>
  <r>
    <x v="4"/>
    <s v="0311"/>
    <n v="0"/>
    <n v="0"/>
    <n v="2056"/>
    <n v="1999"/>
    <n v="-193.48"/>
    <n v="0"/>
    <s v="40-R2.5 - Retirement"/>
    <m/>
    <x v="2"/>
    <n v="2060"/>
    <b v="0"/>
  </r>
  <r>
    <x v="4"/>
    <s v="0311"/>
    <n v="0"/>
    <n v="0"/>
    <n v="2056"/>
    <n v="2000"/>
    <n v="-540.05999999999995"/>
    <n v="0"/>
    <s v="40-R2.5 - Retirement"/>
    <m/>
    <x v="2"/>
    <n v="2060"/>
    <b v="0"/>
  </r>
  <r>
    <x v="4"/>
    <s v="0311"/>
    <n v="0"/>
    <n v="0"/>
    <n v="2056"/>
    <n v="2002"/>
    <n v="-493.62"/>
    <n v="0"/>
    <s v="40-R2.5 - Retirement"/>
    <m/>
    <x v="2"/>
    <n v="2060"/>
    <b v="0"/>
  </r>
  <r>
    <x v="4"/>
    <s v="0311"/>
    <n v="0"/>
    <n v="0"/>
    <n v="2056"/>
    <n v="2003"/>
    <n v="-2189.9899999999998"/>
    <n v="0"/>
    <s v="40-R2.5 - Retirement"/>
    <m/>
    <x v="2"/>
    <n v="2060"/>
    <b v="0"/>
  </r>
  <r>
    <x v="4"/>
    <s v="0311"/>
    <n v="0"/>
    <n v="0"/>
    <n v="2056"/>
    <n v="2004"/>
    <n v="-1204.53"/>
    <n v="0"/>
    <s v="40-R2.5 - Retirement"/>
    <m/>
    <x v="2"/>
    <n v="2060"/>
    <b v="0"/>
  </r>
  <r>
    <x v="4"/>
    <s v="0311"/>
    <n v="0"/>
    <n v="0"/>
    <n v="2056"/>
    <n v="2005"/>
    <n v="-2625.37"/>
    <n v="0"/>
    <s v="40-R2.5 - Retirement"/>
    <m/>
    <x v="2"/>
    <n v="2060"/>
    <b v="0"/>
  </r>
  <r>
    <x v="4"/>
    <s v="0311"/>
    <n v="0"/>
    <n v="0"/>
    <n v="2056"/>
    <n v="2007"/>
    <n v="-5539.6"/>
    <n v="0"/>
    <s v="40-R2.5 - Retirement"/>
    <m/>
    <x v="2"/>
    <n v="2060"/>
    <b v="0"/>
  </r>
  <r>
    <x v="4"/>
    <s v="0311"/>
    <n v="0"/>
    <n v="0"/>
    <n v="2056"/>
    <n v="2008"/>
    <n v="-3298.35"/>
    <n v="0"/>
    <s v="40-R2.5 - Retirement"/>
    <m/>
    <x v="2"/>
    <n v="2060"/>
    <b v="0"/>
  </r>
  <r>
    <x v="4"/>
    <s v="0311"/>
    <n v="0"/>
    <n v="0"/>
    <n v="2056"/>
    <n v="2009"/>
    <n v="-247.32"/>
    <n v="0"/>
    <s v="40-R2.5 - Retirement"/>
    <m/>
    <x v="2"/>
    <n v="2060"/>
    <b v="0"/>
  </r>
  <r>
    <x v="4"/>
    <s v="0311"/>
    <n v="0"/>
    <n v="0"/>
    <n v="2056"/>
    <n v="2010"/>
    <n v="-5346.13"/>
    <n v="0"/>
    <s v="40-R2.5 - Retirement"/>
    <m/>
    <x v="2"/>
    <n v="2060"/>
    <b v="0"/>
  </r>
  <r>
    <x v="4"/>
    <s v="0311"/>
    <n v="0"/>
    <n v="0"/>
    <n v="2057"/>
    <n v="1990"/>
    <n v="-4175.3999999999996"/>
    <n v="0"/>
    <s v="40-R2.5 - Retirement"/>
    <m/>
    <x v="2"/>
    <n v="2060"/>
    <b v="0"/>
  </r>
  <r>
    <x v="4"/>
    <s v="0311"/>
    <n v="0"/>
    <n v="0"/>
    <n v="2057"/>
    <n v="1991"/>
    <n v="-394.23"/>
    <n v="0"/>
    <s v="40-R2.5 - Retirement"/>
    <m/>
    <x v="2"/>
    <n v="2060"/>
    <b v="0"/>
  </r>
  <r>
    <x v="4"/>
    <s v="0311"/>
    <n v="0"/>
    <n v="0"/>
    <n v="2057"/>
    <n v="1992"/>
    <n v="-45.93"/>
    <n v="0"/>
    <s v="40-R2.5 - Retirement"/>
    <m/>
    <x v="2"/>
    <n v="2060"/>
    <b v="0"/>
  </r>
  <r>
    <x v="4"/>
    <s v="0311"/>
    <n v="0"/>
    <n v="0"/>
    <n v="2057"/>
    <n v="1993"/>
    <n v="-22.4"/>
    <n v="0"/>
    <s v="40-R2.5 - Retirement"/>
    <m/>
    <x v="2"/>
    <n v="2060"/>
    <b v="0"/>
  </r>
  <r>
    <x v="4"/>
    <s v="0311"/>
    <n v="0"/>
    <n v="0"/>
    <n v="2057"/>
    <n v="1994"/>
    <n v="-307.27999999999997"/>
    <n v="0"/>
    <s v="40-R2.5 - Retirement"/>
    <m/>
    <x v="2"/>
    <n v="2060"/>
    <b v="0"/>
  </r>
  <r>
    <x v="4"/>
    <s v="0311"/>
    <n v="0"/>
    <n v="0"/>
    <n v="2057"/>
    <n v="1995"/>
    <n v="-266.73"/>
    <n v="0"/>
    <s v="40-R2.5 - Retirement"/>
    <m/>
    <x v="2"/>
    <n v="2060"/>
    <b v="0"/>
  </r>
  <r>
    <x v="4"/>
    <s v="0311"/>
    <n v="0"/>
    <n v="0"/>
    <n v="2057"/>
    <n v="1996"/>
    <n v="-963.82"/>
    <n v="0"/>
    <s v="40-R2.5 - Retirement"/>
    <m/>
    <x v="2"/>
    <n v="2060"/>
    <b v="0"/>
  </r>
  <r>
    <x v="4"/>
    <s v="0311"/>
    <n v="0"/>
    <n v="0"/>
    <n v="2057"/>
    <n v="1997"/>
    <n v="-1192.3800000000001"/>
    <n v="0"/>
    <s v="40-R2.5 - Retirement"/>
    <m/>
    <x v="2"/>
    <n v="2060"/>
    <b v="0"/>
  </r>
  <r>
    <x v="4"/>
    <s v="0311"/>
    <n v="0"/>
    <n v="0"/>
    <n v="2057"/>
    <n v="1998"/>
    <n v="-341.05"/>
    <n v="0"/>
    <s v="40-R2.5 - Retirement"/>
    <m/>
    <x v="2"/>
    <n v="2060"/>
    <b v="0"/>
  </r>
  <r>
    <x v="4"/>
    <s v="0311"/>
    <n v="0"/>
    <n v="0"/>
    <n v="2057"/>
    <n v="1999"/>
    <n v="-170.3"/>
    <n v="0"/>
    <s v="40-R2.5 - Retirement"/>
    <m/>
    <x v="2"/>
    <n v="2060"/>
    <b v="0"/>
  </r>
  <r>
    <x v="4"/>
    <s v="0311"/>
    <n v="0"/>
    <n v="0"/>
    <n v="2057"/>
    <n v="2000"/>
    <n v="-479.71"/>
    <n v="0"/>
    <s v="40-R2.5 - Retirement"/>
    <m/>
    <x v="2"/>
    <n v="2060"/>
    <b v="0"/>
  </r>
  <r>
    <x v="4"/>
    <s v="0311"/>
    <n v="0"/>
    <n v="0"/>
    <n v="2057"/>
    <n v="2002"/>
    <n v="-446.08"/>
    <n v="0"/>
    <s v="40-R2.5 - Retirement"/>
    <m/>
    <x v="2"/>
    <n v="2060"/>
    <b v="0"/>
  </r>
  <r>
    <x v="4"/>
    <s v="0311"/>
    <n v="0"/>
    <n v="0"/>
    <n v="2057"/>
    <n v="2003"/>
    <n v="-1996.58"/>
    <n v="0"/>
    <s v="40-R2.5 - Retirement"/>
    <m/>
    <x v="2"/>
    <n v="2060"/>
    <b v="0"/>
  </r>
  <r>
    <x v="4"/>
    <s v="0311"/>
    <n v="0"/>
    <n v="0"/>
    <n v="2057"/>
    <n v="2004"/>
    <n v="-1107.79"/>
    <n v="0"/>
    <s v="40-R2.5 - Retirement"/>
    <m/>
    <x v="2"/>
    <n v="2060"/>
    <b v="0"/>
  </r>
  <r>
    <x v="4"/>
    <s v="0311"/>
    <n v="0"/>
    <n v="0"/>
    <n v="2057"/>
    <n v="2005"/>
    <n v="-2437.96"/>
    <n v="0"/>
    <s v="40-R2.5 - Retirement"/>
    <m/>
    <x v="2"/>
    <n v="2060"/>
    <b v="0"/>
  </r>
  <r>
    <x v="4"/>
    <s v="0311"/>
    <n v="0"/>
    <n v="0"/>
    <n v="2057"/>
    <n v="2007"/>
    <n v="-5246.56"/>
    <n v="0"/>
    <s v="40-R2.5 - Retirement"/>
    <m/>
    <x v="2"/>
    <n v="2060"/>
    <b v="0"/>
  </r>
  <r>
    <x v="4"/>
    <s v="0311"/>
    <n v="0"/>
    <n v="0"/>
    <n v="2057"/>
    <n v="2008"/>
    <n v="-3156.22"/>
    <n v="0"/>
    <s v="40-R2.5 - Retirement"/>
    <m/>
    <x v="2"/>
    <n v="2060"/>
    <b v="0"/>
  </r>
  <r>
    <x v="4"/>
    <s v="0311"/>
    <n v="0"/>
    <n v="0"/>
    <n v="2057"/>
    <n v="2009"/>
    <n v="-239.08"/>
    <n v="0"/>
    <s v="40-R2.5 - Retirement"/>
    <m/>
    <x v="2"/>
    <n v="2060"/>
    <b v="0"/>
  </r>
  <r>
    <x v="4"/>
    <s v="0311"/>
    <n v="0"/>
    <n v="0"/>
    <n v="2057"/>
    <n v="2010"/>
    <n v="-5221.08"/>
    <n v="0"/>
    <s v="40-R2.5 - Retirement"/>
    <m/>
    <x v="2"/>
    <n v="2060"/>
    <b v="0"/>
  </r>
  <r>
    <x v="4"/>
    <s v="0311"/>
    <n v="0"/>
    <n v="0"/>
    <n v="2058"/>
    <n v="1990"/>
    <n v="-3248.12"/>
    <n v="0"/>
    <s v="40-R2.5 - Retirement"/>
    <m/>
    <x v="2"/>
    <n v="2060"/>
    <b v="0"/>
  </r>
  <r>
    <x v="4"/>
    <s v="0311"/>
    <n v="0"/>
    <n v="0"/>
    <n v="2058"/>
    <n v="1991"/>
    <n v="-311.08999999999997"/>
    <n v="0"/>
    <s v="40-R2.5 - Retirement"/>
    <m/>
    <x v="2"/>
    <n v="2060"/>
    <b v="0"/>
  </r>
  <r>
    <x v="4"/>
    <s v="0311"/>
    <n v="0"/>
    <n v="0"/>
    <n v="2058"/>
    <n v="1992"/>
    <n v="-36.54"/>
    <n v="0"/>
    <s v="40-R2.5 - Retirement"/>
    <m/>
    <x v="2"/>
    <n v="2060"/>
    <b v="0"/>
  </r>
  <r>
    <x v="4"/>
    <s v="0311"/>
    <n v="0"/>
    <n v="0"/>
    <n v="2058"/>
    <n v="1993"/>
    <n v="-18"/>
    <n v="0"/>
    <s v="40-R2.5 - Retirement"/>
    <m/>
    <x v="2"/>
    <n v="2060"/>
    <b v="0"/>
  </r>
  <r>
    <x v="4"/>
    <s v="0311"/>
    <n v="0"/>
    <n v="0"/>
    <n v="2058"/>
    <n v="1994"/>
    <n v="-250.37"/>
    <n v="0"/>
    <s v="40-R2.5 - Retirement"/>
    <m/>
    <x v="2"/>
    <n v="2060"/>
    <b v="0"/>
  </r>
  <r>
    <x v="4"/>
    <s v="0311"/>
    <n v="0"/>
    <n v="0"/>
    <n v="2058"/>
    <n v="1995"/>
    <n v="-220.52"/>
    <n v="0"/>
    <s v="40-R2.5 - Retirement"/>
    <m/>
    <x v="2"/>
    <n v="2060"/>
    <b v="0"/>
  </r>
  <r>
    <x v="4"/>
    <s v="0311"/>
    <n v="0"/>
    <n v="0"/>
    <n v="2058"/>
    <n v="1996"/>
    <n v="-808.81"/>
    <n v="0"/>
    <s v="40-R2.5 - Retirement"/>
    <m/>
    <x v="2"/>
    <n v="2060"/>
    <b v="0"/>
  </r>
  <r>
    <x v="4"/>
    <s v="0311"/>
    <n v="0"/>
    <n v="0"/>
    <n v="2058"/>
    <n v="1997"/>
    <n v="-1014.52"/>
    <n v="0"/>
    <s v="40-R2.5 - Retirement"/>
    <m/>
    <x v="2"/>
    <n v="2060"/>
    <b v="0"/>
  </r>
  <r>
    <x v="4"/>
    <s v="0311"/>
    <n v="0"/>
    <n v="0"/>
    <n v="2058"/>
    <n v="1998"/>
    <n v="-293.88"/>
    <n v="0"/>
    <s v="40-R2.5 - Retirement"/>
    <m/>
    <x v="2"/>
    <n v="2060"/>
    <b v="0"/>
  </r>
  <r>
    <x v="4"/>
    <s v="0311"/>
    <n v="0"/>
    <n v="0"/>
    <n v="2058"/>
    <n v="1999"/>
    <n v="-148.38999999999999"/>
    <n v="0"/>
    <s v="40-R2.5 - Retirement"/>
    <m/>
    <x v="2"/>
    <n v="2060"/>
    <b v="0"/>
  </r>
  <r>
    <x v="4"/>
    <s v="0311"/>
    <n v="0"/>
    <n v="0"/>
    <n v="2058"/>
    <n v="2000"/>
    <n v="-422.23"/>
    <n v="0"/>
    <s v="40-R2.5 - Retirement"/>
    <m/>
    <x v="2"/>
    <n v="2060"/>
    <b v="0"/>
  </r>
  <r>
    <x v="4"/>
    <s v="0311"/>
    <n v="0"/>
    <n v="0"/>
    <n v="2058"/>
    <n v="2002"/>
    <n v="-399.7"/>
    <n v="0"/>
    <s v="40-R2.5 - Retirement"/>
    <m/>
    <x v="2"/>
    <n v="2060"/>
    <b v="0"/>
  </r>
  <r>
    <x v="4"/>
    <s v="0311"/>
    <n v="0"/>
    <n v="0"/>
    <n v="2058"/>
    <n v="2003"/>
    <n v="-1804.32"/>
    <n v="0"/>
    <s v="40-R2.5 - Retirement"/>
    <m/>
    <x v="2"/>
    <n v="2060"/>
    <b v="0"/>
  </r>
  <r>
    <x v="4"/>
    <s v="0311"/>
    <n v="0"/>
    <n v="0"/>
    <n v="2058"/>
    <n v="2004"/>
    <n v="-1009.96"/>
    <n v="0"/>
    <s v="40-R2.5 - Retirement"/>
    <m/>
    <x v="2"/>
    <n v="2060"/>
    <b v="0"/>
  </r>
  <r>
    <x v="4"/>
    <s v="0311"/>
    <n v="0"/>
    <n v="0"/>
    <n v="2058"/>
    <n v="2005"/>
    <n v="-2242.16"/>
    <n v="0"/>
    <s v="40-R2.5 - Retirement"/>
    <m/>
    <x v="2"/>
    <n v="2060"/>
    <b v="0"/>
  </r>
  <r>
    <x v="4"/>
    <s v="0311"/>
    <n v="0"/>
    <n v="0"/>
    <n v="2058"/>
    <n v="2007"/>
    <n v="-4919.6400000000003"/>
    <n v="0"/>
    <s v="40-R2.5 - Retirement"/>
    <m/>
    <x v="2"/>
    <n v="2060"/>
    <b v="0"/>
  </r>
  <r>
    <x v="4"/>
    <s v="0311"/>
    <n v="0"/>
    <n v="0"/>
    <n v="2058"/>
    <n v="2008"/>
    <n v="-2989.27"/>
    <n v="0"/>
    <s v="40-R2.5 - Retirement"/>
    <m/>
    <x v="2"/>
    <n v="2060"/>
    <b v="0"/>
  </r>
  <r>
    <x v="4"/>
    <s v="0311"/>
    <n v="0"/>
    <n v="0"/>
    <n v="2058"/>
    <n v="2009"/>
    <n v="-228.77"/>
    <n v="0"/>
    <s v="40-R2.5 - Retirement"/>
    <m/>
    <x v="2"/>
    <n v="2060"/>
    <b v="0"/>
  </r>
  <r>
    <x v="4"/>
    <s v="0311"/>
    <n v="0"/>
    <n v="0"/>
    <n v="2058"/>
    <n v="2010"/>
    <n v="-5047.17"/>
    <n v="0"/>
    <s v="40-R2.5 - Retirement"/>
    <m/>
    <x v="2"/>
    <n v="2060"/>
    <b v="0"/>
  </r>
  <r>
    <x v="4"/>
    <s v="0311"/>
    <n v="0"/>
    <n v="0"/>
    <n v="2059"/>
    <n v="1990"/>
    <n v="-2418.38"/>
    <n v="0"/>
    <s v="40-R2.5 - Retirement"/>
    <m/>
    <x v="2"/>
    <n v="2060"/>
    <b v="0"/>
  </r>
  <r>
    <x v="4"/>
    <s v="0311"/>
    <n v="0"/>
    <n v="0"/>
    <n v="2059"/>
    <n v="1991"/>
    <n v="-242"/>
    <n v="0"/>
    <s v="40-R2.5 - Retirement"/>
    <m/>
    <x v="2"/>
    <n v="2060"/>
    <b v="0"/>
  </r>
  <r>
    <x v="4"/>
    <s v="0311"/>
    <n v="0"/>
    <n v="0"/>
    <n v="2059"/>
    <n v="1992"/>
    <n v="-28.84"/>
    <n v="0"/>
    <s v="40-R2.5 - Retirement"/>
    <m/>
    <x v="2"/>
    <n v="2060"/>
    <b v="0"/>
  </r>
  <r>
    <x v="4"/>
    <s v="0311"/>
    <n v="0"/>
    <n v="0"/>
    <n v="2059"/>
    <n v="1993"/>
    <n v="-14.32"/>
    <n v="0"/>
    <s v="40-R2.5 - Retirement"/>
    <m/>
    <x v="2"/>
    <n v="2060"/>
    <b v="0"/>
  </r>
  <r>
    <x v="4"/>
    <s v="0311"/>
    <n v="0"/>
    <n v="0"/>
    <n v="2059"/>
    <n v="1994"/>
    <n v="-201.23"/>
    <n v="0"/>
    <s v="40-R2.5 - Retirement"/>
    <m/>
    <x v="2"/>
    <n v="2060"/>
    <b v="0"/>
  </r>
  <r>
    <x v="4"/>
    <s v="0311"/>
    <n v="0"/>
    <n v="0"/>
    <n v="2059"/>
    <n v="1995"/>
    <n v="-179.67"/>
    <n v="0"/>
    <s v="40-R2.5 - Retirement"/>
    <m/>
    <x v="2"/>
    <n v="2060"/>
    <b v="0"/>
  </r>
  <r>
    <x v="4"/>
    <s v="0311"/>
    <n v="0"/>
    <n v="0"/>
    <n v="2059"/>
    <n v="1996"/>
    <n v="-668.67"/>
    <n v="0"/>
    <s v="40-R2.5 - Retirement"/>
    <m/>
    <x v="2"/>
    <n v="2060"/>
    <b v="0"/>
  </r>
  <r>
    <x v="4"/>
    <s v="0311"/>
    <n v="0"/>
    <n v="0"/>
    <n v="2059"/>
    <n v="1997"/>
    <n v="-851.35"/>
    <n v="0"/>
    <s v="40-R2.5 - Retirement"/>
    <m/>
    <x v="2"/>
    <n v="2060"/>
    <b v="0"/>
  </r>
  <r>
    <x v="4"/>
    <s v="0311"/>
    <n v="0"/>
    <n v="0"/>
    <n v="2059"/>
    <n v="1998"/>
    <n v="-250.04"/>
    <n v="0"/>
    <s v="40-R2.5 - Retirement"/>
    <m/>
    <x v="2"/>
    <n v="2060"/>
    <b v="0"/>
  </r>
  <r>
    <x v="4"/>
    <s v="0311"/>
    <n v="0"/>
    <n v="0"/>
    <n v="2059"/>
    <n v="1999"/>
    <n v="-127.87"/>
    <n v="0"/>
    <s v="40-R2.5 - Retirement"/>
    <m/>
    <x v="2"/>
    <n v="2060"/>
    <b v="0"/>
  </r>
  <r>
    <x v="4"/>
    <s v="0311"/>
    <n v="0"/>
    <n v="0"/>
    <n v="2059"/>
    <n v="2000"/>
    <n v="-367.91"/>
    <n v="0"/>
    <s v="40-R2.5 - Retirement"/>
    <m/>
    <x v="2"/>
    <n v="2060"/>
    <b v="0"/>
  </r>
  <r>
    <x v="4"/>
    <s v="0311"/>
    <n v="0"/>
    <n v="0"/>
    <n v="2059"/>
    <n v="2002"/>
    <n v="-355.03"/>
    <n v="0"/>
    <s v="40-R2.5 - Retirement"/>
    <m/>
    <x v="2"/>
    <n v="2060"/>
    <b v="0"/>
  </r>
  <r>
    <x v="4"/>
    <s v="0311"/>
    <n v="0"/>
    <n v="0"/>
    <n v="2059"/>
    <n v="2003"/>
    <n v="-1616.69"/>
    <n v="0"/>
    <s v="40-R2.5 - Retirement"/>
    <m/>
    <x v="2"/>
    <n v="2060"/>
    <b v="0"/>
  </r>
  <r>
    <x v="4"/>
    <s v="0311"/>
    <n v="0"/>
    <n v="0"/>
    <n v="2059"/>
    <n v="2004"/>
    <n v="-912.7"/>
    <n v="0"/>
    <s v="40-R2.5 - Retirement"/>
    <m/>
    <x v="2"/>
    <n v="2060"/>
    <b v="0"/>
  </r>
  <r>
    <x v="4"/>
    <s v="0311"/>
    <n v="0"/>
    <n v="0"/>
    <n v="2059"/>
    <n v="2005"/>
    <n v="-2044.14"/>
    <n v="0"/>
    <s v="40-R2.5 - Retirement"/>
    <m/>
    <x v="2"/>
    <n v="2060"/>
    <b v="0"/>
  </r>
  <r>
    <x v="4"/>
    <s v="0311"/>
    <n v="0"/>
    <n v="0"/>
    <n v="2059"/>
    <n v="2007"/>
    <n v="-4568.4399999999996"/>
    <n v="0"/>
    <s v="40-R2.5 - Retirement"/>
    <m/>
    <x v="2"/>
    <n v="2060"/>
    <b v="0"/>
  </r>
  <r>
    <x v="4"/>
    <s v="0311"/>
    <n v="0"/>
    <n v="0"/>
    <n v="2059"/>
    <n v="2008"/>
    <n v="-2803"/>
    <n v="0"/>
    <s v="40-R2.5 - Retirement"/>
    <m/>
    <x v="2"/>
    <n v="2060"/>
    <b v="0"/>
  </r>
  <r>
    <x v="4"/>
    <s v="0311"/>
    <n v="0"/>
    <n v="0"/>
    <n v="2059"/>
    <n v="2009"/>
    <n v="-216.67"/>
    <n v="0"/>
    <s v="40-R2.5 - Retirement"/>
    <m/>
    <x v="2"/>
    <n v="2060"/>
    <b v="0"/>
  </r>
  <r>
    <x v="4"/>
    <s v="0311"/>
    <n v="0"/>
    <n v="0"/>
    <n v="2059"/>
    <n v="2010"/>
    <n v="-4829.68"/>
    <n v="0"/>
    <s v="40-R2.5 - Retirement"/>
    <m/>
    <x v="2"/>
    <n v="2060"/>
    <b v="0"/>
  </r>
  <r>
    <x v="4"/>
    <s v="0311"/>
    <n v="0"/>
    <n v="0"/>
    <n v="2060"/>
    <n v="1990"/>
    <n v="-3447.17"/>
    <n v="0"/>
    <s v="40-R2.5 - Retirement"/>
    <m/>
    <x v="2"/>
    <n v="2060"/>
    <b v="1"/>
  </r>
  <r>
    <x v="4"/>
    <s v="0311"/>
    <n v="0"/>
    <n v="0"/>
    <n v="2060"/>
    <n v="1991"/>
    <n v="-437.01"/>
    <n v="0"/>
    <s v="40-R2.5 - Retirement"/>
    <m/>
    <x v="2"/>
    <n v="2060"/>
    <b v="1"/>
  </r>
  <r>
    <x v="4"/>
    <s v="0311"/>
    <n v="0"/>
    <n v="0"/>
    <n v="2060"/>
    <n v="1992"/>
    <n v="-62.94"/>
    <n v="0"/>
    <s v="40-R2.5 - Retirement"/>
    <m/>
    <x v="2"/>
    <n v="2060"/>
    <b v="1"/>
  </r>
  <r>
    <x v="4"/>
    <s v="0311"/>
    <n v="0"/>
    <n v="0"/>
    <n v="2060"/>
    <n v="1993"/>
    <n v="-35.979999999999997"/>
    <n v="0"/>
    <s v="40-R2.5 - Retirement"/>
    <m/>
    <x v="2"/>
    <n v="2060"/>
    <b v="1"/>
  </r>
  <r>
    <x v="4"/>
    <s v="0311"/>
    <n v="0"/>
    <n v="0"/>
    <n v="2060"/>
    <n v="1994"/>
    <n v="-562.1"/>
    <n v="0"/>
    <s v="40-R2.5 - Retirement"/>
    <m/>
    <x v="2"/>
    <n v="2060"/>
    <b v="1"/>
  </r>
  <r>
    <x v="4"/>
    <s v="0311"/>
    <n v="0"/>
    <n v="0"/>
    <n v="2060"/>
    <n v="1995"/>
    <n v="-547.79"/>
    <n v="0"/>
    <s v="40-R2.5 - Retirement"/>
    <m/>
    <x v="2"/>
    <n v="2060"/>
    <b v="1"/>
  </r>
  <r>
    <x v="4"/>
    <s v="0311"/>
    <n v="0"/>
    <n v="0"/>
    <n v="2060"/>
    <n v="1996"/>
    <n v="-2205.88"/>
    <n v="0"/>
    <s v="40-R2.5 - Retirement"/>
    <m/>
    <x v="2"/>
    <n v="2060"/>
    <b v="1"/>
  </r>
  <r>
    <x v="4"/>
    <s v="0311"/>
    <n v="0"/>
    <n v="0"/>
    <n v="2060"/>
    <n v="1997"/>
    <n v="-3025.75"/>
    <n v="0"/>
    <s v="40-R2.5 - Retirement"/>
    <m/>
    <x v="2"/>
    <n v="2060"/>
    <b v="1"/>
  </r>
  <r>
    <x v="4"/>
    <s v="0311"/>
    <n v="0"/>
    <n v="0"/>
    <n v="2060"/>
    <n v="1998"/>
    <n v="-955.56"/>
    <n v="0"/>
    <s v="40-R2.5 - Retirement"/>
    <m/>
    <x v="2"/>
    <n v="2060"/>
    <b v="1"/>
  </r>
  <r>
    <x v="4"/>
    <s v="0311"/>
    <n v="0"/>
    <n v="0"/>
    <n v="2060"/>
    <n v="1999"/>
    <n v="-524.57000000000005"/>
    <n v="0"/>
    <s v="40-R2.5 - Retirement"/>
    <m/>
    <x v="2"/>
    <n v="2060"/>
    <b v="1"/>
  </r>
  <r>
    <x v="4"/>
    <s v="0311"/>
    <n v="0"/>
    <n v="0"/>
    <n v="2060"/>
    <n v="2000"/>
    <n v="-1617.61"/>
    <n v="0"/>
    <s v="40-R2.5 - Retirement"/>
    <m/>
    <x v="2"/>
    <n v="2060"/>
    <b v="1"/>
  </r>
  <r>
    <x v="4"/>
    <s v="0311"/>
    <n v="0"/>
    <n v="0"/>
    <n v="2060"/>
    <n v="2002"/>
    <n v="-1781.97"/>
    <n v="0"/>
    <s v="40-R2.5 - Retirement"/>
    <m/>
    <x v="2"/>
    <n v="2060"/>
    <b v="1"/>
  </r>
  <r>
    <x v="4"/>
    <s v="0311"/>
    <n v="0"/>
    <n v="0"/>
    <n v="2060"/>
    <n v="2003"/>
    <n v="-8643.7999999999993"/>
    <n v="0"/>
    <s v="40-R2.5 - Retirement"/>
    <m/>
    <x v="2"/>
    <n v="2060"/>
    <b v="1"/>
  </r>
  <r>
    <x v="4"/>
    <s v="0311"/>
    <n v="0"/>
    <n v="0"/>
    <n v="2060"/>
    <n v="2004"/>
    <n v="-5190.2"/>
    <n v="0"/>
    <s v="40-R2.5 - Retirement"/>
    <m/>
    <x v="2"/>
    <n v="2060"/>
    <b v="1"/>
  </r>
  <r>
    <x v="4"/>
    <s v="0311"/>
    <n v="0"/>
    <n v="0"/>
    <n v="2060"/>
    <n v="2005"/>
    <n v="-12352.18"/>
    <n v="0"/>
    <s v="40-R2.5 - Retirement"/>
    <m/>
    <x v="2"/>
    <n v="2060"/>
    <b v="1"/>
  </r>
  <r>
    <x v="4"/>
    <s v="0311"/>
    <n v="0"/>
    <n v="0"/>
    <n v="2060"/>
    <n v="2007"/>
    <n v="-31178.53"/>
    <n v="0"/>
    <s v="40-R2.5 - Retirement"/>
    <m/>
    <x v="2"/>
    <n v="2060"/>
    <b v="1"/>
  </r>
  <r>
    <x v="4"/>
    <s v="0311"/>
    <n v="0"/>
    <n v="0"/>
    <n v="2060"/>
    <n v="2008"/>
    <n v="-20367.080000000002"/>
    <n v="0"/>
    <s v="40-R2.5 - Retirement"/>
    <m/>
    <x v="2"/>
    <n v="2060"/>
    <b v="1"/>
  </r>
  <r>
    <x v="4"/>
    <s v="0311"/>
    <n v="0"/>
    <n v="0"/>
    <n v="2060"/>
    <n v="2009"/>
    <n v="-1679.46"/>
    <n v="0"/>
    <s v="40-R2.5 - Retirement"/>
    <m/>
    <x v="2"/>
    <n v="2060"/>
    <b v="1"/>
  </r>
  <r>
    <x v="4"/>
    <s v="0311"/>
    <n v="0"/>
    <n v="0"/>
    <n v="2060"/>
    <n v="2010"/>
    <n v="-40029.24"/>
    <n v="0"/>
    <s v="40-R2.5 - Retirement"/>
    <m/>
    <x v="2"/>
    <n v="2060"/>
    <b v="1"/>
  </r>
  <r>
    <x v="5"/>
    <s v="0450"/>
    <n v="0"/>
    <n v="0"/>
    <n v="2011"/>
    <n v="1934"/>
    <n v="-344.28"/>
    <n v="0"/>
    <s v="100-S2.5 - Retirement"/>
    <m/>
    <x v="3"/>
    <n v="2045"/>
    <b v="0"/>
  </r>
  <r>
    <x v="5"/>
    <s v="0450"/>
    <n v="0"/>
    <n v="0"/>
    <n v="2011"/>
    <n v="1937"/>
    <n v="-10.83"/>
    <n v="0"/>
    <s v="100-S2.5 - Retirement"/>
    <m/>
    <x v="3"/>
    <n v="2045"/>
    <b v="0"/>
  </r>
  <r>
    <x v="5"/>
    <s v="0450"/>
    <n v="0"/>
    <n v="0"/>
    <n v="2011"/>
    <n v="1941"/>
    <n v="-18.43"/>
    <n v="0"/>
    <s v="100-S2.5 - Retirement"/>
    <m/>
    <x v="3"/>
    <n v="2045"/>
    <b v="0"/>
  </r>
  <r>
    <x v="5"/>
    <s v="0450"/>
    <n v="0"/>
    <n v="0"/>
    <n v="2011"/>
    <n v="1943"/>
    <n v="-41.8"/>
    <n v="0"/>
    <s v="100-S2.5 - Retirement"/>
    <m/>
    <x v="3"/>
    <n v="2045"/>
    <b v="0"/>
  </r>
  <r>
    <x v="5"/>
    <s v="0450"/>
    <n v="0"/>
    <n v="0"/>
    <n v="2011"/>
    <n v="1949"/>
    <n v="-11.12"/>
    <n v="0"/>
    <s v="100-S2.5 - Retirement"/>
    <m/>
    <x v="3"/>
    <n v="2045"/>
    <b v="0"/>
  </r>
  <r>
    <x v="5"/>
    <s v="0450"/>
    <n v="0"/>
    <n v="0"/>
    <n v="2011"/>
    <n v="1958"/>
    <n v="-0.4"/>
    <n v="0"/>
    <s v="100-S2.5 - Retirement"/>
    <m/>
    <x v="3"/>
    <n v="2045"/>
    <b v="0"/>
  </r>
  <r>
    <x v="5"/>
    <s v="0450"/>
    <n v="0"/>
    <n v="0"/>
    <n v="2011"/>
    <n v="1959"/>
    <n v="-1.41"/>
    <n v="0"/>
    <s v="100-S2.5 - Retirement"/>
    <m/>
    <x v="3"/>
    <n v="2045"/>
    <b v="0"/>
  </r>
  <r>
    <x v="5"/>
    <s v="0450"/>
    <n v="0"/>
    <n v="0"/>
    <n v="2011"/>
    <n v="1961"/>
    <n v="-2.84"/>
    <n v="0"/>
    <s v="100-S2.5 - Retirement"/>
    <m/>
    <x v="3"/>
    <n v="2045"/>
    <b v="0"/>
  </r>
  <r>
    <x v="5"/>
    <s v="0450"/>
    <n v="0"/>
    <n v="0"/>
    <n v="2011"/>
    <n v="1962"/>
    <n v="-8.3699999999999992"/>
    <n v="0"/>
    <s v="100-S2.5 - Retirement"/>
    <m/>
    <x v="3"/>
    <n v="2045"/>
    <b v="0"/>
  </r>
  <r>
    <x v="5"/>
    <s v="0450"/>
    <n v="0"/>
    <n v="0"/>
    <n v="2011"/>
    <n v="1965"/>
    <n v="-10.57"/>
    <n v="0"/>
    <s v="100-S2.5 - Retirement"/>
    <m/>
    <x v="3"/>
    <n v="2045"/>
    <b v="0"/>
  </r>
  <r>
    <x v="5"/>
    <s v="0450"/>
    <n v="0"/>
    <n v="0"/>
    <n v="2011"/>
    <n v="1986"/>
    <n v="-1.07"/>
    <n v="0"/>
    <s v="100-S2.5 - Retirement"/>
    <m/>
    <x v="3"/>
    <n v="2045"/>
    <b v="0"/>
  </r>
  <r>
    <x v="5"/>
    <s v="0450"/>
    <n v="0"/>
    <n v="0"/>
    <n v="2011"/>
    <n v="1989"/>
    <n v="-0.28000000000000003"/>
    <n v="0"/>
    <s v="100-S2.5 - Retirement"/>
    <m/>
    <x v="3"/>
    <n v="2045"/>
    <b v="0"/>
  </r>
  <r>
    <x v="5"/>
    <s v="0450"/>
    <n v="0"/>
    <n v="0"/>
    <n v="2011"/>
    <n v="1990"/>
    <n v="-0.17"/>
    <n v="0"/>
    <s v="100-S2.5 - Retirement"/>
    <m/>
    <x v="3"/>
    <n v="2045"/>
    <b v="0"/>
  </r>
  <r>
    <x v="5"/>
    <s v="0450"/>
    <n v="0"/>
    <n v="0"/>
    <n v="2011"/>
    <n v="2002"/>
    <n v="-0.14000000000000001"/>
    <n v="0"/>
    <s v="100-S2.5 - Retirement"/>
    <m/>
    <x v="3"/>
    <n v="2045"/>
    <b v="0"/>
  </r>
  <r>
    <x v="5"/>
    <s v="0450"/>
    <n v="0"/>
    <n v="0"/>
    <n v="2012"/>
    <n v="1934"/>
    <n v="-353.17"/>
    <n v="0"/>
    <s v="100-S2.5 - Retirement"/>
    <m/>
    <x v="3"/>
    <n v="2045"/>
    <b v="0"/>
  </r>
  <r>
    <x v="5"/>
    <s v="0450"/>
    <n v="0"/>
    <n v="0"/>
    <n v="2012"/>
    <n v="1937"/>
    <n v="-11.15"/>
    <n v="0"/>
    <s v="100-S2.5 - Retirement"/>
    <m/>
    <x v="3"/>
    <n v="2045"/>
    <b v="0"/>
  </r>
  <r>
    <x v="5"/>
    <s v="0450"/>
    <n v="0"/>
    <n v="0"/>
    <n v="2012"/>
    <n v="1941"/>
    <n v="-19.07"/>
    <n v="0"/>
    <s v="100-S2.5 - Retirement"/>
    <m/>
    <x v="3"/>
    <n v="2045"/>
    <b v="0"/>
  </r>
  <r>
    <x v="5"/>
    <s v="0450"/>
    <n v="0"/>
    <n v="0"/>
    <n v="2012"/>
    <n v="1943"/>
    <n v="-43.37"/>
    <n v="0"/>
    <s v="100-S2.5 - Retirement"/>
    <m/>
    <x v="3"/>
    <n v="2045"/>
    <b v="0"/>
  </r>
  <r>
    <x v="5"/>
    <s v="0450"/>
    <n v="0"/>
    <n v="0"/>
    <n v="2012"/>
    <n v="1949"/>
    <n v="-11.63"/>
    <n v="0"/>
    <s v="100-S2.5 - Retirement"/>
    <m/>
    <x v="3"/>
    <n v="2045"/>
    <b v="0"/>
  </r>
  <r>
    <x v="5"/>
    <s v="0450"/>
    <n v="0"/>
    <n v="0"/>
    <n v="2012"/>
    <n v="1958"/>
    <n v="-0.42"/>
    <n v="0"/>
    <s v="100-S2.5 - Retirement"/>
    <m/>
    <x v="3"/>
    <n v="2045"/>
    <b v="0"/>
  </r>
  <r>
    <x v="5"/>
    <s v="0450"/>
    <n v="0"/>
    <n v="0"/>
    <n v="2012"/>
    <n v="1959"/>
    <n v="-1.5"/>
    <n v="0"/>
    <s v="100-S2.5 - Retirement"/>
    <m/>
    <x v="3"/>
    <n v="2045"/>
    <b v="0"/>
  </r>
  <r>
    <x v="5"/>
    <s v="0450"/>
    <n v="0"/>
    <n v="0"/>
    <n v="2012"/>
    <n v="1961"/>
    <n v="-3.03"/>
    <n v="0"/>
    <s v="100-S2.5 - Retirement"/>
    <m/>
    <x v="3"/>
    <n v="2045"/>
    <b v="0"/>
  </r>
  <r>
    <x v="5"/>
    <s v="0450"/>
    <n v="0"/>
    <n v="0"/>
    <n v="2012"/>
    <n v="1962"/>
    <n v="-8.93"/>
    <n v="0"/>
    <s v="100-S2.5 - Retirement"/>
    <m/>
    <x v="3"/>
    <n v="2045"/>
    <b v="0"/>
  </r>
  <r>
    <x v="5"/>
    <s v="0450"/>
    <n v="0"/>
    <n v="0"/>
    <n v="2012"/>
    <n v="1965"/>
    <n v="-11.34"/>
    <n v="0"/>
    <s v="100-S2.5 - Retirement"/>
    <m/>
    <x v="3"/>
    <n v="2045"/>
    <b v="0"/>
  </r>
  <r>
    <x v="5"/>
    <s v="0450"/>
    <n v="0"/>
    <n v="0"/>
    <n v="2012"/>
    <n v="1986"/>
    <n v="-1.23"/>
    <n v="0"/>
    <s v="100-S2.5 - Retirement"/>
    <m/>
    <x v="3"/>
    <n v="2045"/>
    <b v="0"/>
  </r>
  <r>
    <x v="5"/>
    <s v="0450"/>
    <n v="0"/>
    <n v="0"/>
    <n v="2012"/>
    <n v="1989"/>
    <n v="-0.33"/>
    <n v="0"/>
    <s v="100-S2.5 - Retirement"/>
    <m/>
    <x v="3"/>
    <n v="2045"/>
    <b v="0"/>
  </r>
  <r>
    <x v="5"/>
    <s v="0450"/>
    <n v="0"/>
    <n v="0"/>
    <n v="2012"/>
    <n v="1990"/>
    <n v="-0.2"/>
    <n v="0"/>
    <s v="100-S2.5 - Retirement"/>
    <m/>
    <x v="3"/>
    <n v="2045"/>
    <b v="0"/>
  </r>
  <r>
    <x v="5"/>
    <s v="0450"/>
    <n v="0"/>
    <n v="0"/>
    <n v="2012"/>
    <n v="2002"/>
    <n v="-0.2"/>
    <n v="0"/>
    <s v="100-S2.5 - Retirement"/>
    <m/>
    <x v="3"/>
    <n v="2045"/>
    <b v="0"/>
  </r>
  <r>
    <x v="5"/>
    <s v="0450"/>
    <n v="0"/>
    <n v="0"/>
    <n v="2013"/>
    <n v="1934"/>
    <n v="-361.87"/>
    <n v="0"/>
    <s v="100-S2.5 - Retirement"/>
    <m/>
    <x v="3"/>
    <n v="2045"/>
    <b v="0"/>
  </r>
  <r>
    <x v="5"/>
    <s v="0450"/>
    <n v="0"/>
    <n v="0"/>
    <n v="2013"/>
    <n v="1937"/>
    <n v="-11.47"/>
    <n v="0"/>
    <s v="100-S2.5 - Retirement"/>
    <m/>
    <x v="3"/>
    <n v="2045"/>
    <b v="0"/>
  </r>
  <r>
    <x v="5"/>
    <s v="0450"/>
    <n v="0"/>
    <n v="0"/>
    <n v="2013"/>
    <n v="1941"/>
    <n v="-19.71"/>
    <n v="0"/>
    <s v="100-S2.5 - Retirement"/>
    <m/>
    <x v="3"/>
    <n v="2045"/>
    <b v="0"/>
  </r>
  <r>
    <x v="5"/>
    <s v="0450"/>
    <n v="0"/>
    <n v="0"/>
    <n v="2013"/>
    <n v="1943"/>
    <n v="-44.93"/>
    <n v="0"/>
    <s v="100-S2.5 - Retirement"/>
    <m/>
    <x v="3"/>
    <n v="2045"/>
    <b v="0"/>
  </r>
  <r>
    <x v="5"/>
    <s v="0450"/>
    <n v="0"/>
    <n v="0"/>
    <n v="2013"/>
    <n v="1949"/>
    <n v="-12.15"/>
    <n v="0"/>
    <s v="100-S2.5 - Retirement"/>
    <m/>
    <x v="3"/>
    <n v="2045"/>
    <b v="0"/>
  </r>
  <r>
    <x v="5"/>
    <s v="0450"/>
    <n v="0"/>
    <n v="0"/>
    <n v="2013"/>
    <n v="1958"/>
    <n v="-0.44"/>
    <n v="0"/>
    <s v="100-S2.5 - Retirement"/>
    <m/>
    <x v="3"/>
    <n v="2045"/>
    <b v="0"/>
  </r>
  <r>
    <x v="5"/>
    <s v="0450"/>
    <n v="0"/>
    <n v="0"/>
    <n v="2013"/>
    <n v="1959"/>
    <n v="-1.59"/>
    <n v="0"/>
    <s v="100-S2.5 - Retirement"/>
    <m/>
    <x v="3"/>
    <n v="2045"/>
    <b v="0"/>
  </r>
  <r>
    <x v="5"/>
    <s v="0450"/>
    <n v="0"/>
    <n v="0"/>
    <n v="2013"/>
    <n v="1961"/>
    <n v="-3.22"/>
    <n v="0"/>
    <s v="100-S2.5 - Retirement"/>
    <m/>
    <x v="3"/>
    <n v="2045"/>
    <b v="0"/>
  </r>
  <r>
    <x v="5"/>
    <s v="0450"/>
    <n v="0"/>
    <n v="0"/>
    <n v="2013"/>
    <n v="1962"/>
    <n v="-9.51"/>
    <n v="0"/>
    <s v="100-S2.5 - Retirement"/>
    <m/>
    <x v="3"/>
    <n v="2045"/>
    <b v="0"/>
  </r>
  <r>
    <x v="5"/>
    <s v="0450"/>
    <n v="0"/>
    <n v="0"/>
    <n v="2013"/>
    <n v="1965"/>
    <n v="-12.15"/>
    <n v="0"/>
    <s v="100-S2.5 - Retirement"/>
    <m/>
    <x v="3"/>
    <n v="2045"/>
    <b v="0"/>
  </r>
  <r>
    <x v="5"/>
    <s v="0450"/>
    <n v="0"/>
    <n v="0"/>
    <n v="2013"/>
    <n v="1986"/>
    <n v="-1.39"/>
    <n v="0"/>
    <s v="100-S2.5 - Retirement"/>
    <m/>
    <x v="3"/>
    <n v="2045"/>
    <b v="0"/>
  </r>
  <r>
    <x v="5"/>
    <s v="0450"/>
    <n v="0"/>
    <n v="0"/>
    <n v="2013"/>
    <n v="1989"/>
    <n v="-0.38"/>
    <n v="0"/>
    <s v="100-S2.5 - Retirement"/>
    <m/>
    <x v="3"/>
    <n v="2045"/>
    <b v="0"/>
  </r>
  <r>
    <x v="5"/>
    <s v="0450"/>
    <n v="0"/>
    <n v="0"/>
    <n v="2013"/>
    <n v="1990"/>
    <n v="-0.23"/>
    <n v="0"/>
    <s v="100-S2.5 - Retirement"/>
    <m/>
    <x v="3"/>
    <n v="2045"/>
    <b v="0"/>
  </r>
  <r>
    <x v="5"/>
    <s v="0450"/>
    <n v="0"/>
    <n v="0"/>
    <n v="2013"/>
    <n v="2002"/>
    <n v="-0.28000000000000003"/>
    <n v="0"/>
    <s v="100-S2.5 - Retirement"/>
    <m/>
    <x v="3"/>
    <n v="2045"/>
    <b v="0"/>
  </r>
  <r>
    <x v="5"/>
    <s v="0450"/>
    <n v="0"/>
    <n v="0"/>
    <n v="2014"/>
    <n v="1934"/>
    <n v="-370.34"/>
    <n v="0"/>
    <s v="100-S2.5 - Retirement"/>
    <m/>
    <x v="3"/>
    <n v="2045"/>
    <b v="0"/>
  </r>
  <r>
    <x v="5"/>
    <s v="0450"/>
    <n v="0"/>
    <n v="0"/>
    <n v="2014"/>
    <n v="1937"/>
    <n v="-11.78"/>
    <n v="0"/>
    <s v="100-S2.5 - Retirement"/>
    <m/>
    <x v="3"/>
    <n v="2045"/>
    <b v="0"/>
  </r>
  <r>
    <x v="5"/>
    <s v="0450"/>
    <n v="0"/>
    <n v="0"/>
    <n v="2014"/>
    <n v="1941"/>
    <n v="-20.350000000000001"/>
    <n v="0"/>
    <s v="100-S2.5 - Retirement"/>
    <m/>
    <x v="3"/>
    <n v="2045"/>
    <b v="0"/>
  </r>
  <r>
    <x v="5"/>
    <s v="0450"/>
    <n v="0"/>
    <n v="0"/>
    <n v="2014"/>
    <n v="1943"/>
    <n v="-46.49"/>
    <n v="0"/>
    <s v="100-S2.5 - Retirement"/>
    <m/>
    <x v="3"/>
    <n v="2045"/>
    <b v="0"/>
  </r>
  <r>
    <x v="5"/>
    <s v="0450"/>
    <n v="0"/>
    <n v="0"/>
    <n v="2014"/>
    <n v="1949"/>
    <n v="-12.67"/>
    <n v="0"/>
    <s v="100-S2.5 - Retirement"/>
    <m/>
    <x v="3"/>
    <n v="2045"/>
    <b v="0"/>
  </r>
  <r>
    <x v="5"/>
    <s v="0450"/>
    <n v="0"/>
    <n v="0"/>
    <n v="2014"/>
    <n v="1958"/>
    <n v="-0.47"/>
    <n v="0"/>
    <s v="100-S2.5 - Retirement"/>
    <m/>
    <x v="3"/>
    <n v="2045"/>
    <b v="0"/>
  </r>
  <r>
    <x v="5"/>
    <s v="0450"/>
    <n v="0"/>
    <n v="0"/>
    <n v="2014"/>
    <n v="1959"/>
    <n v="-1.68"/>
    <n v="0"/>
    <s v="100-S2.5 - Retirement"/>
    <m/>
    <x v="3"/>
    <n v="2045"/>
    <b v="0"/>
  </r>
  <r>
    <x v="5"/>
    <s v="0450"/>
    <n v="0"/>
    <n v="0"/>
    <n v="2014"/>
    <n v="1961"/>
    <n v="-3.42"/>
    <n v="0"/>
    <s v="100-S2.5 - Retirement"/>
    <m/>
    <x v="3"/>
    <n v="2045"/>
    <b v="0"/>
  </r>
  <r>
    <x v="5"/>
    <s v="0450"/>
    <n v="0"/>
    <n v="0"/>
    <n v="2014"/>
    <n v="1962"/>
    <n v="-10.11"/>
    <n v="0"/>
    <s v="100-S2.5 - Retirement"/>
    <m/>
    <x v="3"/>
    <n v="2045"/>
    <b v="0"/>
  </r>
  <r>
    <x v="5"/>
    <s v="0450"/>
    <n v="0"/>
    <n v="0"/>
    <n v="2014"/>
    <n v="1965"/>
    <n v="-12.98"/>
    <n v="0"/>
    <s v="100-S2.5 - Retirement"/>
    <m/>
    <x v="3"/>
    <n v="2045"/>
    <b v="0"/>
  </r>
  <r>
    <x v="5"/>
    <s v="0450"/>
    <n v="0"/>
    <n v="0"/>
    <n v="2014"/>
    <n v="1986"/>
    <n v="-1.57"/>
    <n v="0"/>
    <s v="100-S2.5 - Retirement"/>
    <m/>
    <x v="3"/>
    <n v="2045"/>
    <b v="0"/>
  </r>
  <r>
    <x v="5"/>
    <s v="0450"/>
    <n v="0"/>
    <n v="0"/>
    <n v="2014"/>
    <n v="1989"/>
    <n v="-0.43"/>
    <n v="0"/>
    <s v="100-S2.5 - Retirement"/>
    <m/>
    <x v="3"/>
    <n v="2045"/>
    <b v="0"/>
  </r>
  <r>
    <x v="5"/>
    <s v="0450"/>
    <n v="0"/>
    <n v="0"/>
    <n v="2014"/>
    <n v="1990"/>
    <n v="-0.26"/>
    <n v="0"/>
    <s v="100-S2.5 - Retirement"/>
    <m/>
    <x v="3"/>
    <n v="2045"/>
    <b v="0"/>
  </r>
  <r>
    <x v="5"/>
    <s v="0450"/>
    <n v="0"/>
    <n v="0"/>
    <n v="2014"/>
    <n v="2002"/>
    <n v="-0.38"/>
    <n v="0"/>
    <s v="100-S2.5 - Retirement"/>
    <m/>
    <x v="3"/>
    <n v="2045"/>
    <b v="0"/>
  </r>
  <r>
    <x v="5"/>
    <s v="0450"/>
    <n v="0"/>
    <n v="0"/>
    <n v="2015"/>
    <n v="1934"/>
    <n v="-378.56"/>
    <n v="0"/>
    <s v="100-S2.5 - Retirement"/>
    <m/>
    <x v="3"/>
    <n v="2045"/>
    <b v="0"/>
  </r>
  <r>
    <x v="5"/>
    <s v="0450"/>
    <n v="0"/>
    <n v="0"/>
    <n v="2015"/>
    <n v="1937"/>
    <n v="-12.08"/>
    <n v="0"/>
    <s v="100-S2.5 - Retirement"/>
    <m/>
    <x v="3"/>
    <n v="2045"/>
    <b v="0"/>
  </r>
  <r>
    <x v="5"/>
    <s v="0450"/>
    <n v="0"/>
    <n v="0"/>
    <n v="2015"/>
    <n v="1941"/>
    <n v="-20.97"/>
    <n v="0"/>
    <s v="100-S2.5 - Retirement"/>
    <m/>
    <x v="3"/>
    <n v="2045"/>
    <b v="0"/>
  </r>
  <r>
    <x v="5"/>
    <s v="0450"/>
    <n v="0"/>
    <n v="0"/>
    <n v="2015"/>
    <n v="1943"/>
    <n v="-48.04"/>
    <n v="0"/>
    <s v="100-S2.5 - Retirement"/>
    <m/>
    <x v="3"/>
    <n v="2045"/>
    <b v="0"/>
  </r>
  <r>
    <x v="5"/>
    <s v="0450"/>
    <n v="0"/>
    <n v="0"/>
    <n v="2015"/>
    <n v="1949"/>
    <n v="-13.19"/>
    <n v="0"/>
    <s v="100-S2.5 - Retirement"/>
    <m/>
    <x v="3"/>
    <n v="2045"/>
    <b v="0"/>
  </r>
  <r>
    <x v="5"/>
    <s v="0450"/>
    <n v="0"/>
    <n v="0"/>
    <n v="2015"/>
    <n v="1958"/>
    <n v="-0.49"/>
    <n v="0"/>
    <s v="100-S2.5 - Retirement"/>
    <m/>
    <x v="3"/>
    <n v="2045"/>
    <b v="0"/>
  </r>
  <r>
    <x v="5"/>
    <s v="0450"/>
    <n v="0"/>
    <n v="0"/>
    <n v="2015"/>
    <n v="1959"/>
    <n v="-1.78"/>
    <n v="0"/>
    <s v="100-S2.5 - Retirement"/>
    <m/>
    <x v="3"/>
    <n v="2045"/>
    <b v="0"/>
  </r>
  <r>
    <x v="5"/>
    <s v="0450"/>
    <n v="0"/>
    <n v="0"/>
    <n v="2015"/>
    <n v="1961"/>
    <n v="-3.62"/>
    <n v="0"/>
    <s v="100-S2.5 - Retirement"/>
    <m/>
    <x v="3"/>
    <n v="2045"/>
    <b v="0"/>
  </r>
  <r>
    <x v="5"/>
    <s v="0450"/>
    <n v="0"/>
    <n v="0"/>
    <n v="2015"/>
    <n v="1962"/>
    <n v="-10.73"/>
    <n v="0"/>
    <s v="100-S2.5 - Retirement"/>
    <m/>
    <x v="3"/>
    <n v="2045"/>
    <b v="0"/>
  </r>
  <r>
    <x v="5"/>
    <s v="0450"/>
    <n v="0"/>
    <n v="0"/>
    <n v="2015"/>
    <n v="1965"/>
    <n v="-13.85"/>
    <n v="0"/>
    <s v="100-S2.5 - Retirement"/>
    <m/>
    <x v="3"/>
    <n v="2045"/>
    <b v="0"/>
  </r>
  <r>
    <x v="5"/>
    <s v="0450"/>
    <n v="0"/>
    <n v="0"/>
    <n v="2015"/>
    <n v="1986"/>
    <n v="-1.77"/>
    <n v="0"/>
    <s v="100-S2.5 - Retirement"/>
    <m/>
    <x v="3"/>
    <n v="2045"/>
    <b v="0"/>
  </r>
  <r>
    <x v="5"/>
    <s v="0450"/>
    <n v="0"/>
    <n v="0"/>
    <n v="2015"/>
    <n v="1989"/>
    <n v="-0.5"/>
    <n v="0"/>
    <s v="100-S2.5 - Retirement"/>
    <m/>
    <x v="3"/>
    <n v="2045"/>
    <b v="0"/>
  </r>
  <r>
    <x v="5"/>
    <s v="0450"/>
    <n v="0"/>
    <n v="0"/>
    <n v="2015"/>
    <n v="1990"/>
    <n v="-0.3"/>
    <n v="0"/>
    <s v="100-S2.5 - Retirement"/>
    <m/>
    <x v="3"/>
    <n v="2045"/>
    <b v="0"/>
  </r>
  <r>
    <x v="5"/>
    <s v="0450"/>
    <n v="0"/>
    <n v="0"/>
    <n v="2015"/>
    <n v="2002"/>
    <n v="-0.5"/>
    <n v="0"/>
    <s v="100-S2.5 - Retirement"/>
    <m/>
    <x v="3"/>
    <n v="2045"/>
    <b v="0"/>
  </r>
  <r>
    <x v="5"/>
    <s v="0450"/>
    <n v="0"/>
    <n v="0"/>
    <n v="2016"/>
    <n v="1934"/>
    <n v="-386.51"/>
    <n v="0"/>
    <s v="100-S2.5 - Retirement"/>
    <m/>
    <x v="3"/>
    <n v="2045"/>
    <b v="0"/>
  </r>
  <r>
    <x v="5"/>
    <s v="0450"/>
    <n v="0"/>
    <n v="0"/>
    <n v="2016"/>
    <n v="1937"/>
    <n v="-12.38"/>
    <n v="0"/>
    <s v="100-S2.5 - Retirement"/>
    <m/>
    <x v="3"/>
    <n v="2045"/>
    <b v="0"/>
  </r>
  <r>
    <x v="5"/>
    <s v="0450"/>
    <n v="0"/>
    <n v="0"/>
    <n v="2016"/>
    <n v="1941"/>
    <n v="-21.59"/>
    <n v="0"/>
    <s v="100-S2.5 - Retirement"/>
    <m/>
    <x v="3"/>
    <n v="2045"/>
    <b v="0"/>
  </r>
  <r>
    <x v="5"/>
    <s v="0450"/>
    <n v="0"/>
    <n v="0"/>
    <n v="2016"/>
    <n v="1943"/>
    <n v="-49.59"/>
    <n v="0"/>
    <s v="100-S2.5 - Retirement"/>
    <m/>
    <x v="3"/>
    <n v="2045"/>
    <b v="0"/>
  </r>
  <r>
    <x v="5"/>
    <s v="0450"/>
    <n v="0"/>
    <n v="0"/>
    <n v="2016"/>
    <n v="1949"/>
    <n v="-13.72"/>
    <n v="0"/>
    <s v="100-S2.5 - Retirement"/>
    <m/>
    <x v="3"/>
    <n v="2045"/>
    <b v="0"/>
  </r>
  <r>
    <x v="5"/>
    <s v="0450"/>
    <n v="0"/>
    <n v="0"/>
    <n v="2016"/>
    <n v="1958"/>
    <n v="-0.52"/>
    <n v="0"/>
    <s v="100-S2.5 - Retirement"/>
    <m/>
    <x v="3"/>
    <n v="2045"/>
    <b v="0"/>
  </r>
  <r>
    <x v="5"/>
    <s v="0450"/>
    <n v="0"/>
    <n v="0"/>
    <n v="2016"/>
    <n v="1959"/>
    <n v="-1.88"/>
    <n v="0"/>
    <s v="100-S2.5 - Retirement"/>
    <m/>
    <x v="3"/>
    <n v="2045"/>
    <b v="0"/>
  </r>
  <r>
    <x v="5"/>
    <s v="0450"/>
    <n v="0"/>
    <n v="0"/>
    <n v="2016"/>
    <n v="1961"/>
    <n v="-3.83"/>
    <n v="0"/>
    <s v="100-S2.5 - Retirement"/>
    <m/>
    <x v="3"/>
    <n v="2045"/>
    <b v="0"/>
  </r>
  <r>
    <x v="5"/>
    <s v="0450"/>
    <n v="0"/>
    <n v="0"/>
    <n v="2016"/>
    <n v="1962"/>
    <n v="-11.37"/>
    <n v="0"/>
    <s v="100-S2.5 - Retirement"/>
    <m/>
    <x v="3"/>
    <n v="2045"/>
    <b v="0"/>
  </r>
  <r>
    <x v="5"/>
    <s v="0450"/>
    <n v="0"/>
    <n v="0"/>
    <n v="2016"/>
    <n v="1965"/>
    <n v="-14.75"/>
    <n v="0"/>
    <s v="100-S2.5 - Retirement"/>
    <m/>
    <x v="3"/>
    <n v="2045"/>
    <b v="0"/>
  </r>
  <r>
    <x v="5"/>
    <s v="0450"/>
    <n v="0"/>
    <n v="0"/>
    <n v="2016"/>
    <n v="1986"/>
    <n v="-1.99"/>
    <n v="0"/>
    <s v="100-S2.5 - Retirement"/>
    <m/>
    <x v="3"/>
    <n v="2045"/>
    <b v="0"/>
  </r>
  <r>
    <x v="5"/>
    <s v="0450"/>
    <n v="0"/>
    <n v="0"/>
    <n v="2016"/>
    <n v="1989"/>
    <n v="-0.56000000000000005"/>
    <n v="0"/>
    <s v="100-S2.5 - Retirement"/>
    <m/>
    <x v="3"/>
    <n v="2045"/>
    <b v="0"/>
  </r>
  <r>
    <x v="5"/>
    <s v="0450"/>
    <n v="0"/>
    <n v="0"/>
    <n v="2016"/>
    <n v="1990"/>
    <n v="-0.35"/>
    <n v="0"/>
    <s v="100-S2.5 - Retirement"/>
    <m/>
    <x v="3"/>
    <n v="2045"/>
    <b v="0"/>
  </r>
  <r>
    <x v="5"/>
    <s v="0450"/>
    <n v="0"/>
    <n v="0"/>
    <n v="2016"/>
    <n v="2002"/>
    <n v="-0.65"/>
    <n v="0"/>
    <s v="100-S2.5 - Retirement"/>
    <m/>
    <x v="3"/>
    <n v="2045"/>
    <b v="0"/>
  </r>
  <r>
    <x v="5"/>
    <s v="0450"/>
    <n v="0"/>
    <n v="0"/>
    <n v="2017"/>
    <n v="1934"/>
    <n v="-394.17"/>
    <n v="0"/>
    <s v="100-S2.5 - Retirement"/>
    <m/>
    <x v="3"/>
    <n v="2045"/>
    <b v="0"/>
  </r>
  <r>
    <x v="5"/>
    <s v="0450"/>
    <n v="0"/>
    <n v="0"/>
    <n v="2017"/>
    <n v="1937"/>
    <n v="-12.67"/>
    <n v="0"/>
    <s v="100-S2.5 - Retirement"/>
    <m/>
    <x v="3"/>
    <n v="2045"/>
    <b v="0"/>
  </r>
  <r>
    <x v="5"/>
    <s v="0450"/>
    <n v="0"/>
    <n v="0"/>
    <n v="2017"/>
    <n v="1941"/>
    <n v="-22.2"/>
    <n v="0"/>
    <s v="100-S2.5 - Retirement"/>
    <m/>
    <x v="3"/>
    <n v="2045"/>
    <b v="0"/>
  </r>
  <r>
    <x v="5"/>
    <s v="0450"/>
    <n v="0"/>
    <n v="0"/>
    <n v="2017"/>
    <n v="1943"/>
    <n v="-51.12"/>
    <n v="0"/>
    <s v="100-S2.5 - Retirement"/>
    <m/>
    <x v="3"/>
    <n v="2045"/>
    <b v="0"/>
  </r>
  <r>
    <x v="5"/>
    <s v="0450"/>
    <n v="0"/>
    <n v="0"/>
    <n v="2017"/>
    <n v="1949"/>
    <n v="-14.25"/>
    <n v="0"/>
    <s v="100-S2.5 - Retirement"/>
    <m/>
    <x v="3"/>
    <n v="2045"/>
    <b v="0"/>
  </r>
  <r>
    <x v="5"/>
    <s v="0450"/>
    <n v="0"/>
    <n v="0"/>
    <n v="2017"/>
    <n v="1958"/>
    <n v="-0.55000000000000004"/>
    <n v="0"/>
    <s v="100-S2.5 - Retirement"/>
    <m/>
    <x v="3"/>
    <n v="2045"/>
    <b v="0"/>
  </r>
  <r>
    <x v="5"/>
    <s v="0450"/>
    <n v="0"/>
    <n v="0"/>
    <n v="2017"/>
    <n v="1959"/>
    <n v="-1.98"/>
    <n v="0"/>
    <s v="100-S2.5 - Retirement"/>
    <m/>
    <x v="3"/>
    <n v="2045"/>
    <b v="0"/>
  </r>
  <r>
    <x v="5"/>
    <s v="0450"/>
    <n v="0"/>
    <n v="0"/>
    <n v="2017"/>
    <n v="1961"/>
    <n v="-4.05"/>
    <n v="0"/>
    <s v="100-S2.5 - Retirement"/>
    <m/>
    <x v="3"/>
    <n v="2045"/>
    <b v="0"/>
  </r>
  <r>
    <x v="5"/>
    <s v="0450"/>
    <n v="0"/>
    <n v="0"/>
    <n v="2017"/>
    <n v="1962"/>
    <n v="-12.03"/>
    <n v="0"/>
    <s v="100-S2.5 - Retirement"/>
    <m/>
    <x v="3"/>
    <n v="2045"/>
    <b v="0"/>
  </r>
  <r>
    <x v="5"/>
    <s v="0450"/>
    <n v="0"/>
    <n v="0"/>
    <n v="2017"/>
    <n v="1965"/>
    <n v="-15.69"/>
    <n v="0"/>
    <s v="100-S2.5 - Retirement"/>
    <m/>
    <x v="3"/>
    <n v="2045"/>
    <b v="0"/>
  </r>
  <r>
    <x v="5"/>
    <s v="0450"/>
    <n v="0"/>
    <n v="0"/>
    <n v="2017"/>
    <n v="1986"/>
    <n v="-2.2200000000000002"/>
    <n v="0"/>
    <s v="100-S2.5 - Retirement"/>
    <m/>
    <x v="3"/>
    <n v="2045"/>
    <b v="0"/>
  </r>
  <r>
    <x v="5"/>
    <s v="0450"/>
    <n v="0"/>
    <n v="0"/>
    <n v="2017"/>
    <n v="1989"/>
    <n v="-0.64"/>
    <n v="0"/>
    <s v="100-S2.5 - Retirement"/>
    <m/>
    <x v="3"/>
    <n v="2045"/>
    <b v="0"/>
  </r>
  <r>
    <x v="5"/>
    <s v="0450"/>
    <n v="0"/>
    <n v="0"/>
    <n v="2017"/>
    <n v="1990"/>
    <n v="-0.39"/>
    <n v="0"/>
    <s v="100-S2.5 - Retirement"/>
    <m/>
    <x v="3"/>
    <n v="2045"/>
    <b v="0"/>
  </r>
  <r>
    <x v="5"/>
    <s v="0450"/>
    <n v="0"/>
    <n v="0"/>
    <n v="2017"/>
    <n v="2002"/>
    <n v="-0.83"/>
    <n v="0"/>
    <s v="100-S2.5 - Retirement"/>
    <m/>
    <x v="3"/>
    <n v="2045"/>
    <b v="0"/>
  </r>
  <r>
    <x v="5"/>
    <s v="0450"/>
    <n v="0"/>
    <n v="0"/>
    <n v="2018"/>
    <n v="1934"/>
    <n v="-401.52"/>
    <n v="0"/>
    <s v="100-S2.5 - Retirement"/>
    <m/>
    <x v="3"/>
    <n v="2045"/>
    <b v="0"/>
  </r>
  <r>
    <x v="5"/>
    <s v="0450"/>
    <n v="0"/>
    <n v="0"/>
    <n v="2018"/>
    <n v="1937"/>
    <n v="-12.95"/>
    <n v="0"/>
    <s v="100-S2.5 - Retirement"/>
    <m/>
    <x v="3"/>
    <n v="2045"/>
    <b v="0"/>
  </r>
  <r>
    <x v="5"/>
    <s v="0450"/>
    <n v="0"/>
    <n v="0"/>
    <n v="2018"/>
    <n v="1941"/>
    <n v="-22.81"/>
    <n v="0"/>
    <s v="100-S2.5 - Retirement"/>
    <m/>
    <x v="3"/>
    <n v="2045"/>
    <b v="0"/>
  </r>
  <r>
    <x v="5"/>
    <s v="0450"/>
    <n v="0"/>
    <n v="0"/>
    <n v="2018"/>
    <n v="1943"/>
    <n v="-52.63"/>
    <n v="0"/>
    <s v="100-S2.5 - Retirement"/>
    <m/>
    <x v="3"/>
    <n v="2045"/>
    <b v="0"/>
  </r>
  <r>
    <x v="5"/>
    <s v="0450"/>
    <n v="0"/>
    <n v="0"/>
    <n v="2018"/>
    <n v="1949"/>
    <n v="-14.79"/>
    <n v="0"/>
    <s v="100-S2.5 - Retirement"/>
    <m/>
    <x v="3"/>
    <n v="2045"/>
    <b v="0"/>
  </r>
  <r>
    <x v="5"/>
    <s v="0450"/>
    <n v="0"/>
    <n v="0"/>
    <n v="2018"/>
    <n v="1958"/>
    <n v="-0.56999999999999995"/>
    <n v="0"/>
    <s v="100-S2.5 - Retirement"/>
    <m/>
    <x v="3"/>
    <n v="2045"/>
    <b v="0"/>
  </r>
  <r>
    <x v="5"/>
    <s v="0450"/>
    <n v="0"/>
    <n v="0"/>
    <n v="2018"/>
    <n v="1959"/>
    <n v="-2.08"/>
    <n v="0"/>
    <s v="100-S2.5 - Retirement"/>
    <m/>
    <x v="3"/>
    <n v="2045"/>
    <b v="0"/>
  </r>
  <r>
    <x v="5"/>
    <s v="0450"/>
    <n v="0"/>
    <n v="0"/>
    <n v="2018"/>
    <n v="1961"/>
    <n v="-4.2699999999999996"/>
    <n v="0"/>
    <s v="100-S2.5 - Retirement"/>
    <m/>
    <x v="3"/>
    <n v="2045"/>
    <b v="0"/>
  </r>
  <r>
    <x v="5"/>
    <s v="0450"/>
    <n v="0"/>
    <n v="0"/>
    <n v="2018"/>
    <n v="1962"/>
    <n v="-12.72"/>
    <n v="0"/>
    <s v="100-S2.5 - Retirement"/>
    <m/>
    <x v="3"/>
    <n v="2045"/>
    <b v="0"/>
  </r>
  <r>
    <x v="5"/>
    <s v="0450"/>
    <n v="0"/>
    <n v="0"/>
    <n v="2018"/>
    <n v="1965"/>
    <n v="-16.649999999999999"/>
    <n v="0"/>
    <s v="100-S2.5 - Retirement"/>
    <m/>
    <x v="3"/>
    <n v="2045"/>
    <b v="0"/>
  </r>
  <r>
    <x v="5"/>
    <s v="0450"/>
    <n v="0"/>
    <n v="0"/>
    <n v="2018"/>
    <n v="1986"/>
    <n v="-2.4700000000000002"/>
    <n v="0"/>
    <s v="100-S2.5 - Retirement"/>
    <m/>
    <x v="3"/>
    <n v="2045"/>
    <b v="0"/>
  </r>
  <r>
    <x v="5"/>
    <s v="0450"/>
    <n v="0"/>
    <n v="0"/>
    <n v="2018"/>
    <n v="1989"/>
    <n v="-0.72"/>
    <n v="0"/>
    <s v="100-S2.5 - Retirement"/>
    <m/>
    <x v="3"/>
    <n v="2045"/>
    <b v="0"/>
  </r>
  <r>
    <x v="5"/>
    <s v="0450"/>
    <n v="0"/>
    <n v="0"/>
    <n v="2018"/>
    <n v="1990"/>
    <n v="-0.44"/>
    <n v="0"/>
    <s v="100-S2.5 - Retirement"/>
    <m/>
    <x v="3"/>
    <n v="2045"/>
    <b v="0"/>
  </r>
  <r>
    <x v="5"/>
    <s v="0450"/>
    <n v="0"/>
    <n v="0"/>
    <n v="2018"/>
    <n v="2002"/>
    <n v="-1.03"/>
    <n v="0"/>
    <s v="100-S2.5 - Retirement"/>
    <m/>
    <x v="3"/>
    <n v="2045"/>
    <b v="0"/>
  </r>
  <r>
    <x v="5"/>
    <s v="0450"/>
    <n v="0"/>
    <n v="0"/>
    <n v="2019"/>
    <n v="1934"/>
    <n v="-408.53"/>
    <n v="0"/>
    <s v="100-S2.5 - Retirement"/>
    <m/>
    <x v="3"/>
    <n v="2045"/>
    <b v="0"/>
  </r>
  <r>
    <x v="5"/>
    <s v="0450"/>
    <n v="0"/>
    <n v="0"/>
    <n v="2019"/>
    <n v="1937"/>
    <n v="-13.22"/>
    <n v="0"/>
    <s v="100-S2.5 - Retirement"/>
    <m/>
    <x v="3"/>
    <n v="2045"/>
    <b v="0"/>
  </r>
  <r>
    <x v="5"/>
    <s v="0450"/>
    <n v="0"/>
    <n v="0"/>
    <n v="2019"/>
    <n v="1941"/>
    <n v="-23.4"/>
    <n v="0"/>
    <s v="100-S2.5 - Retirement"/>
    <m/>
    <x v="3"/>
    <n v="2045"/>
    <b v="0"/>
  </r>
  <r>
    <x v="5"/>
    <s v="0450"/>
    <n v="0"/>
    <n v="0"/>
    <n v="2019"/>
    <n v="1943"/>
    <n v="-54.12"/>
    <n v="0"/>
    <s v="100-S2.5 - Retirement"/>
    <m/>
    <x v="3"/>
    <n v="2045"/>
    <b v="0"/>
  </r>
  <r>
    <x v="5"/>
    <s v="0450"/>
    <n v="0"/>
    <n v="0"/>
    <n v="2019"/>
    <n v="1949"/>
    <n v="-15.32"/>
    <n v="0"/>
    <s v="100-S2.5 - Retirement"/>
    <m/>
    <x v="3"/>
    <n v="2045"/>
    <b v="0"/>
  </r>
  <r>
    <x v="5"/>
    <s v="0450"/>
    <n v="0"/>
    <n v="0"/>
    <n v="2019"/>
    <n v="1958"/>
    <n v="-0.6"/>
    <n v="0"/>
    <s v="100-S2.5 - Retirement"/>
    <m/>
    <x v="3"/>
    <n v="2045"/>
    <b v="0"/>
  </r>
  <r>
    <x v="5"/>
    <s v="0450"/>
    <n v="0"/>
    <n v="0"/>
    <n v="2019"/>
    <n v="1959"/>
    <n v="-2.1800000000000002"/>
    <n v="0"/>
    <s v="100-S2.5 - Retirement"/>
    <m/>
    <x v="3"/>
    <n v="2045"/>
    <b v="0"/>
  </r>
  <r>
    <x v="5"/>
    <s v="0450"/>
    <n v="0"/>
    <n v="0"/>
    <n v="2019"/>
    <n v="1961"/>
    <n v="-4.5"/>
    <n v="0"/>
    <s v="100-S2.5 - Retirement"/>
    <m/>
    <x v="3"/>
    <n v="2045"/>
    <b v="0"/>
  </r>
  <r>
    <x v="5"/>
    <s v="0450"/>
    <n v="0"/>
    <n v="0"/>
    <n v="2019"/>
    <n v="1962"/>
    <n v="-13.41"/>
    <n v="0"/>
    <s v="100-S2.5 - Retirement"/>
    <m/>
    <x v="3"/>
    <n v="2045"/>
    <b v="0"/>
  </r>
  <r>
    <x v="5"/>
    <s v="0450"/>
    <n v="0"/>
    <n v="0"/>
    <n v="2019"/>
    <n v="1965"/>
    <n v="-17.649999999999999"/>
    <n v="0"/>
    <s v="100-S2.5 - Retirement"/>
    <m/>
    <x v="3"/>
    <n v="2045"/>
    <b v="0"/>
  </r>
  <r>
    <x v="5"/>
    <s v="0450"/>
    <n v="0"/>
    <n v="0"/>
    <n v="2019"/>
    <n v="1986"/>
    <n v="-2.75"/>
    <n v="0"/>
    <s v="100-S2.5 - Retirement"/>
    <m/>
    <x v="3"/>
    <n v="2045"/>
    <b v="0"/>
  </r>
  <r>
    <x v="5"/>
    <s v="0450"/>
    <n v="0"/>
    <n v="0"/>
    <n v="2019"/>
    <n v="1989"/>
    <n v="-0.81"/>
    <n v="0"/>
    <s v="100-S2.5 - Retirement"/>
    <m/>
    <x v="3"/>
    <n v="2045"/>
    <b v="0"/>
  </r>
  <r>
    <x v="5"/>
    <s v="0450"/>
    <n v="0"/>
    <n v="0"/>
    <n v="2019"/>
    <n v="1990"/>
    <n v="-0.5"/>
    <n v="0"/>
    <s v="100-S2.5 - Retirement"/>
    <m/>
    <x v="3"/>
    <n v="2045"/>
    <b v="0"/>
  </r>
  <r>
    <x v="5"/>
    <s v="0450"/>
    <n v="0"/>
    <n v="0"/>
    <n v="2019"/>
    <n v="2002"/>
    <n v="-1.27"/>
    <n v="0"/>
    <s v="100-S2.5 - Retirement"/>
    <m/>
    <x v="3"/>
    <n v="2045"/>
    <b v="0"/>
  </r>
  <r>
    <x v="5"/>
    <s v="0450"/>
    <n v="0"/>
    <n v="0"/>
    <n v="2020"/>
    <n v="1934"/>
    <n v="-415.2"/>
    <n v="0"/>
    <s v="100-S2.5 - Retirement"/>
    <m/>
    <x v="3"/>
    <n v="2045"/>
    <b v="0"/>
  </r>
  <r>
    <x v="5"/>
    <s v="0450"/>
    <n v="0"/>
    <n v="0"/>
    <n v="2020"/>
    <n v="1937"/>
    <n v="-13.48"/>
    <n v="0"/>
    <s v="100-S2.5 - Retirement"/>
    <m/>
    <x v="3"/>
    <n v="2045"/>
    <b v="0"/>
  </r>
  <r>
    <x v="5"/>
    <s v="0450"/>
    <n v="0"/>
    <n v="0"/>
    <n v="2020"/>
    <n v="1941"/>
    <n v="-23.97"/>
    <n v="0"/>
    <s v="100-S2.5 - Retirement"/>
    <m/>
    <x v="3"/>
    <n v="2045"/>
    <b v="0"/>
  </r>
  <r>
    <x v="5"/>
    <s v="0450"/>
    <n v="0"/>
    <n v="0"/>
    <n v="2020"/>
    <n v="1943"/>
    <n v="-55.58"/>
    <n v="0"/>
    <s v="100-S2.5 - Retirement"/>
    <m/>
    <x v="3"/>
    <n v="2045"/>
    <b v="0"/>
  </r>
  <r>
    <x v="5"/>
    <s v="0450"/>
    <n v="0"/>
    <n v="0"/>
    <n v="2020"/>
    <n v="1949"/>
    <n v="-15.85"/>
    <n v="0"/>
    <s v="100-S2.5 - Retirement"/>
    <m/>
    <x v="3"/>
    <n v="2045"/>
    <b v="0"/>
  </r>
  <r>
    <x v="5"/>
    <s v="0450"/>
    <n v="0"/>
    <n v="0"/>
    <n v="2020"/>
    <n v="1958"/>
    <n v="-0.63"/>
    <n v="0"/>
    <s v="100-S2.5 - Retirement"/>
    <m/>
    <x v="3"/>
    <n v="2045"/>
    <b v="0"/>
  </r>
  <r>
    <x v="5"/>
    <s v="0450"/>
    <n v="0"/>
    <n v="0"/>
    <n v="2020"/>
    <n v="1959"/>
    <n v="-2.29"/>
    <n v="0"/>
    <s v="100-S2.5 - Retirement"/>
    <m/>
    <x v="3"/>
    <n v="2045"/>
    <b v="0"/>
  </r>
  <r>
    <x v="5"/>
    <s v="0450"/>
    <n v="0"/>
    <n v="0"/>
    <n v="2020"/>
    <n v="1961"/>
    <n v="-4.7300000000000004"/>
    <n v="0"/>
    <s v="100-S2.5 - Retirement"/>
    <m/>
    <x v="3"/>
    <n v="2045"/>
    <b v="0"/>
  </r>
  <r>
    <x v="5"/>
    <s v="0450"/>
    <n v="0"/>
    <n v="0"/>
    <n v="2020"/>
    <n v="1962"/>
    <n v="-14.13"/>
    <n v="0"/>
    <s v="100-S2.5 - Retirement"/>
    <m/>
    <x v="3"/>
    <n v="2045"/>
    <b v="0"/>
  </r>
  <r>
    <x v="5"/>
    <s v="0450"/>
    <n v="0"/>
    <n v="0"/>
    <n v="2020"/>
    <n v="1965"/>
    <n v="-18.68"/>
    <n v="0"/>
    <s v="100-S2.5 - Retirement"/>
    <m/>
    <x v="3"/>
    <n v="2045"/>
    <b v="0"/>
  </r>
  <r>
    <x v="5"/>
    <s v="0450"/>
    <n v="0"/>
    <n v="0"/>
    <n v="2020"/>
    <n v="1986"/>
    <n v="-3.04"/>
    <n v="0"/>
    <s v="100-S2.5 - Retirement"/>
    <m/>
    <x v="3"/>
    <n v="2045"/>
    <b v="0"/>
  </r>
  <r>
    <x v="5"/>
    <s v="0450"/>
    <n v="0"/>
    <n v="0"/>
    <n v="2020"/>
    <n v="1989"/>
    <n v="-0.9"/>
    <n v="0"/>
    <s v="100-S2.5 - Retirement"/>
    <m/>
    <x v="3"/>
    <n v="2045"/>
    <b v="0"/>
  </r>
  <r>
    <x v="5"/>
    <s v="0450"/>
    <n v="0"/>
    <n v="0"/>
    <n v="2020"/>
    <n v="1990"/>
    <n v="-0.56000000000000005"/>
    <n v="0"/>
    <s v="100-S2.5 - Retirement"/>
    <m/>
    <x v="3"/>
    <n v="2045"/>
    <b v="0"/>
  </r>
  <r>
    <x v="5"/>
    <s v="0450"/>
    <n v="0"/>
    <n v="0"/>
    <n v="2020"/>
    <n v="2002"/>
    <n v="-1.55"/>
    <n v="0"/>
    <s v="100-S2.5 - Retirement"/>
    <m/>
    <x v="3"/>
    <n v="2045"/>
    <b v="0"/>
  </r>
  <r>
    <x v="5"/>
    <s v="0450"/>
    <n v="0"/>
    <n v="0"/>
    <n v="2021"/>
    <n v="1934"/>
    <n v="-421.49"/>
    <n v="0"/>
    <s v="100-S2.5 - Retirement"/>
    <m/>
    <x v="3"/>
    <n v="2045"/>
    <b v="0"/>
  </r>
  <r>
    <x v="5"/>
    <s v="0450"/>
    <n v="0"/>
    <n v="0"/>
    <n v="2021"/>
    <n v="1937"/>
    <n v="-13.73"/>
    <n v="0"/>
    <s v="100-S2.5 - Retirement"/>
    <m/>
    <x v="3"/>
    <n v="2045"/>
    <b v="0"/>
  </r>
  <r>
    <x v="5"/>
    <s v="0450"/>
    <n v="0"/>
    <n v="0"/>
    <n v="2021"/>
    <n v="1941"/>
    <n v="-24.53"/>
    <n v="0"/>
    <s v="100-S2.5 - Retirement"/>
    <m/>
    <x v="3"/>
    <n v="2045"/>
    <b v="0"/>
  </r>
  <r>
    <x v="5"/>
    <s v="0450"/>
    <n v="0"/>
    <n v="0"/>
    <n v="2021"/>
    <n v="1943"/>
    <n v="-57.02"/>
    <n v="0"/>
    <s v="100-S2.5 - Retirement"/>
    <m/>
    <x v="3"/>
    <n v="2045"/>
    <b v="0"/>
  </r>
  <r>
    <x v="5"/>
    <s v="0450"/>
    <n v="0"/>
    <n v="0"/>
    <n v="2021"/>
    <n v="1949"/>
    <n v="-16.38"/>
    <n v="0"/>
    <s v="100-S2.5 - Retirement"/>
    <m/>
    <x v="3"/>
    <n v="2045"/>
    <b v="0"/>
  </r>
  <r>
    <x v="5"/>
    <s v="0450"/>
    <n v="0"/>
    <n v="0"/>
    <n v="2021"/>
    <n v="1958"/>
    <n v="-0.66"/>
    <n v="0"/>
    <s v="100-S2.5 - Retirement"/>
    <m/>
    <x v="3"/>
    <n v="2045"/>
    <b v="0"/>
  </r>
  <r>
    <x v="5"/>
    <s v="0450"/>
    <n v="0"/>
    <n v="0"/>
    <n v="2021"/>
    <n v="1959"/>
    <n v="-2.4"/>
    <n v="0"/>
    <s v="100-S2.5 - Retirement"/>
    <m/>
    <x v="3"/>
    <n v="2045"/>
    <b v="0"/>
  </r>
  <r>
    <x v="5"/>
    <s v="0450"/>
    <n v="0"/>
    <n v="0"/>
    <n v="2021"/>
    <n v="1961"/>
    <n v="-4.97"/>
    <n v="0"/>
    <s v="100-S2.5 - Retirement"/>
    <m/>
    <x v="3"/>
    <n v="2045"/>
    <b v="0"/>
  </r>
  <r>
    <x v="5"/>
    <s v="0450"/>
    <n v="0"/>
    <n v="0"/>
    <n v="2021"/>
    <n v="1962"/>
    <n v="-14.86"/>
    <n v="0"/>
    <s v="100-S2.5 - Retirement"/>
    <m/>
    <x v="3"/>
    <n v="2045"/>
    <b v="0"/>
  </r>
  <r>
    <x v="5"/>
    <s v="0450"/>
    <n v="0"/>
    <n v="0"/>
    <n v="2021"/>
    <n v="1965"/>
    <n v="-19.73"/>
    <n v="0"/>
    <s v="100-S2.5 - Retirement"/>
    <m/>
    <x v="3"/>
    <n v="2045"/>
    <b v="0"/>
  </r>
  <r>
    <x v="5"/>
    <s v="0450"/>
    <n v="0"/>
    <n v="0"/>
    <n v="2021"/>
    <n v="1986"/>
    <n v="-3.35"/>
    <n v="0"/>
    <s v="100-S2.5 - Retirement"/>
    <m/>
    <x v="3"/>
    <n v="2045"/>
    <b v="0"/>
  </r>
  <r>
    <x v="5"/>
    <s v="0450"/>
    <n v="0"/>
    <n v="0"/>
    <n v="2021"/>
    <n v="1989"/>
    <n v="-1.01"/>
    <n v="0"/>
    <s v="100-S2.5 - Retirement"/>
    <m/>
    <x v="3"/>
    <n v="2045"/>
    <b v="0"/>
  </r>
  <r>
    <x v="5"/>
    <s v="0450"/>
    <n v="0"/>
    <n v="0"/>
    <n v="2021"/>
    <n v="1990"/>
    <n v="-0.63"/>
    <n v="0"/>
    <s v="100-S2.5 - Retirement"/>
    <m/>
    <x v="3"/>
    <n v="2045"/>
    <b v="0"/>
  </r>
  <r>
    <x v="5"/>
    <s v="0450"/>
    <n v="0"/>
    <n v="0"/>
    <n v="2021"/>
    <n v="2002"/>
    <n v="-1.86"/>
    <n v="0"/>
    <s v="100-S2.5 - Retirement"/>
    <m/>
    <x v="3"/>
    <n v="2045"/>
    <b v="0"/>
  </r>
  <r>
    <x v="5"/>
    <s v="0450"/>
    <n v="0"/>
    <n v="0"/>
    <n v="2022"/>
    <n v="1934"/>
    <n v="-427.39"/>
    <n v="0"/>
    <s v="100-S2.5 - Retirement"/>
    <m/>
    <x v="3"/>
    <n v="2045"/>
    <b v="0"/>
  </r>
  <r>
    <x v="5"/>
    <s v="0450"/>
    <n v="0"/>
    <n v="0"/>
    <n v="2022"/>
    <n v="1937"/>
    <n v="-13.97"/>
    <n v="0"/>
    <s v="100-S2.5 - Retirement"/>
    <m/>
    <x v="3"/>
    <n v="2045"/>
    <b v="0"/>
  </r>
  <r>
    <x v="5"/>
    <s v="0450"/>
    <n v="0"/>
    <n v="0"/>
    <n v="2022"/>
    <n v="1941"/>
    <n v="-25.08"/>
    <n v="0"/>
    <s v="100-S2.5 - Retirement"/>
    <m/>
    <x v="3"/>
    <n v="2045"/>
    <b v="0"/>
  </r>
  <r>
    <x v="5"/>
    <s v="0450"/>
    <n v="0"/>
    <n v="0"/>
    <n v="2022"/>
    <n v="1943"/>
    <n v="-58.42"/>
    <n v="0"/>
    <s v="100-S2.5 - Retirement"/>
    <m/>
    <x v="3"/>
    <n v="2045"/>
    <b v="0"/>
  </r>
  <r>
    <x v="5"/>
    <s v="0450"/>
    <n v="0"/>
    <n v="0"/>
    <n v="2022"/>
    <n v="1949"/>
    <n v="-16.91"/>
    <n v="0"/>
    <s v="100-S2.5 - Retirement"/>
    <m/>
    <x v="3"/>
    <n v="2045"/>
    <b v="0"/>
  </r>
  <r>
    <x v="5"/>
    <s v="0450"/>
    <n v="0"/>
    <n v="0"/>
    <n v="2022"/>
    <n v="1958"/>
    <n v="-0.69"/>
    <n v="0"/>
    <s v="100-S2.5 - Retirement"/>
    <m/>
    <x v="3"/>
    <n v="2045"/>
    <b v="0"/>
  </r>
  <r>
    <x v="5"/>
    <s v="0450"/>
    <n v="0"/>
    <n v="0"/>
    <n v="2022"/>
    <n v="1959"/>
    <n v="-2.5099999999999998"/>
    <n v="0"/>
    <s v="100-S2.5 - Retirement"/>
    <m/>
    <x v="3"/>
    <n v="2045"/>
    <b v="0"/>
  </r>
  <r>
    <x v="5"/>
    <s v="0450"/>
    <n v="0"/>
    <n v="0"/>
    <n v="2022"/>
    <n v="1961"/>
    <n v="-5.21"/>
    <n v="0"/>
    <s v="100-S2.5 - Retirement"/>
    <m/>
    <x v="3"/>
    <n v="2045"/>
    <b v="0"/>
  </r>
  <r>
    <x v="5"/>
    <s v="0450"/>
    <n v="0"/>
    <n v="0"/>
    <n v="2022"/>
    <n v="1962"/>
    <n v="-15.61"/>
    <n v="0"/>
    <s v="100-S2.5 - Retirement"/>
    <m/>
    <x v="3"/>
    <n v="2045"/>
    <b v="0"/>
  </r>
  <r>
    <x v="5"/>
    <s v="0450"/>
    <n v="0"/>
    <n v="0"/>
    <n v="2022"/>
    <n v="1965"/>
    <n v="-20.82"/>
    <n v="0"/>
    <s v="100-S2.5 - Retirement"/>
    <m/>
    <x v="3"/>
    <n v="2045"/>
    <b v="0"/>
  </r>
  <r>
    <x v="5"/>
    <s v="0450"/>
    <n v="0"/>
    <n v="0"/>
    <n v="2022"/>
    <n v="1986"/>
    <n v="-3.68"/>
    <n v="0"/>
    <s v="100-S2.5 - Retirement"/>
    <m/>
    <x v="3"/>
    <n v="2045"/>
    <b v="0"/>
  </r>
  <r>
    <x v="5"/>
    <s v="0450"/>
    <n v="0"/>
    <n v="0"/>
    <n v="2022"/>
    <n v="1989"/>
    <n v="-1.1200000000000001"/>
    <n v="0"/>
    <s v="100-S2.5 - Retirement"/>
    <m/>
    <x v="3"/>
    <n v="2045"/>
    <b v="0"/>
  </r>
  <r>
    <x v="5"/>
    <s v="0450"/>
    <n v="0"/>
    <n v="0"/>
    <n v="2022"/>
    <n v="1990"/>
    <n v="-0.7"/>
    <n v="0"/>
    <s v="100-S2.5 - Retirement"/>
    <m/>
    <x v="3"/>
    <n v="2045"/>
    <b v="0"/>
  </r>
  <r>
    <x v="5"/>
    <s v="0450"/>
    <n v="0"/>
    <n v="0"/>
    <n v="2022"/>
    <n v="2002"/>
    <n v="-2.2200000000000002"/>
    <n v="0"/>
    <s v="100-S2.5 - Retirement"/>
    <m/>
    <x v="3"/>
    <n v="2045"/>
    <b v="0"/>
  </r>
  <r>
    <x v="5"/>
    <s v="0450"/>
    <n v="0"/>
    <n v="0"/>
    <n v="2023"/>
    <n v="1934"/>
    <n v="-432.88"/>
    <n v="0"/>
    <s v="100-S2.5 - Retirement"/>
    <m/>
    <x v="3"/>
    <n v="2045"/>
    <b v="0"/>
  </r>
  <r>
    <x v="5"/>
    <s v="0450"/>
    <n v="0"/>
    <n v="0"/>
    <n v="2023"/>
    <n v="1937"/>
    <n v="-14.2"/>
    <n v="0"/>
    <s v="100-S2.5 - Retirement"/>
    <m/>
    <x v="3"/>
    <n v="2045"/>
    <b v="0"/>
  </r>
  <r>
    <x v="5"/>
    <s v="0450"/>
    <n v="0"/>
    <n v="0"/>
    <n v="2023"/>
    <n v="1941"/>
    <n v="-25.6"/>
    <n v="0"/>
    <s v="100-S2.5 - Retirement"/>
    <m/>
    <x v="3"/>
    <n v="2045"/>
    <b v="0"/>
  </r>
  <r>
    <x v="5"/>
    <s v="0450"/>
    <n v="0"/>
    <n v="0"/>
    <n v="2023"/>
    <n v="1943"/>
    <n v="-59.79"/>
    <n v="0"/>
    <s v="100-S2.5 - Retirement"/>
    <m/>
    <x v="3"/>
    <n v="2045"/>
    <b v="0"/>
  </r>
  <r>
    <x v="5"/>
    <s v="0450"/>
    <n v="0"/>
    <n v="0"/>
    <n v="2023"/>
    <n v="1949"/>
    <n v="-17.43"/>
    <n v="0"/>
    <s v="100-S2.5 - Retirement"/>
    <m/>
    <x v="3"/>
    <n v="2045"/>
    <b v="0"/>
  </r>
  <r>
    <x v="5"/>
    <s v="0450"/>
    <n v="0"/>
    <n v="0"/>
    <n v="2023"/>
    <n v="1958"/>
    <n v="-0.72"/>
    <n v="0"/>
    <s v="100-S2.5 - Retirement"/>
    <m/>
    <x v="3"/>
    <n v="2045"/>
    <b v="0"/>
  </r>
  <r>
    <x v="5"/>
    <s v="0450"/>
    <n v="0"/>
    <n v="0"/>
    <n v="2023"/>
    <n v="1959"/>
    <n v="-2.62"/>
    <n v="0"/>
    <s v="100-S2.5 - Retirement"/>
    <m/>
    <x v="3"/>
    <n v="2045"/>
    <b v="0"/>
  </r>
  <r>
    <x v="5"/>
    <s v="0450"/>
    <n v="0"/>
    <n v="0"/>
    <n v="2023"/>
    <n v="1961"/>
    <n v="-5.46"/>
    <n v="0"/>
    <s v="100-S2.5 - Retirement"/>
    <m/>
    <x v="3"/>
    <n v="2045"/>
    <b v="0"/>
  </r>
  <r>
    <x v="5"/>
    <s v="0450"/>
    <n v="0"/>
    <n v="0"/>
    <n v="2023"/>
    <n v="1962"/>
    <n v="-16.37"/>
    <n v="0"/>
    <s v="100-S2.5 - Retirement"/>
    <m/>
    <x v="3"/>
    <n v="2045"/>
    <b v="0"/>
  </r>
  <r>
    <x v="5"/>
    <s v="0450"/>
    <n v="0"/>
    <n v="0"/>
    <n v="2023"/>
    <n v="1965"/>
    <n v="-21.93"/>
    <n v="0"/>
    <s v="100-S2.5 - Retirement"/>
    <m/>
    <x v="3"/>
    <n v="2045"/>
    <b v="0"/>
  </r>
  <r>
    <x v="5"/>
    <s v="0450"/>
    <n v="0"/>
    <n v="0"/>
    <n v="2023"/>
    <n v="1986"/>
    <n v="-4.04"/>
    <n v="0"/>
    <s v="100-S2.5 - Retirement"/>
    <m/>
    <x v="3"/>
    <n v="2045"/>
    <b v="0"/>
  </r>
  <r>
    <x v="5"/>
    <s v="0450"/>
    <n v="0"/>
    <n v="0"/>
    <n v="2023"/>
    <n v="1989"/>
    <n v="-1.23"/>
    <n v="0"/>
    <s v="100-S2.5 - Retirement"/>
    <m/>
    <x v="3"/>
    <n v="2045"/>
    <b v="0"/>
  </r>
  <r>
    <x v="5"/>
    <s v="0450"/>
    <n v="0"/>
    <n v="0"/>
    <n v="2023"/>
    <n v="1990"/>
    <n v="-0.78"/>
    <n v="0"/>
    <s v="100-S2.5 - Retirement"/>
    <m/>
    <x v="3"/>
    <n v="2045"/>
    <b v="0"/>
  </r>
  <r>
    <x v="5"/>
    <s v="0450"/>
    <n v="0"/>
    <n v="0"/>
    <n v="2023"/>
    <n v="2002"/>
    <n v="-2.62"/>
    <n v="0"/>
    <s v="100-S2.5 - Retirement"/>
    <m/>
    <x v="3"/>
    <n v="2045"/>
    <b v="0"/>
  </r>
  <r>
    <x v="5"/>
    <s v="0450"/>
    <n v="0"/>
    <n v="0"/>
    <n v="2024"/>
    <n v="1934"/>
    <n v="-437.96"/>
    <n v="0"/>
    <s v="100-S2.5 - Retirement"/>
    <m/>
    <x v="3"/>
    <n v="2045"/>
    <b v="0"/>
  </r>
  <r>
    <x v="5"/>
    <s v="0450"/>
    <n v="0"/>
    <n v="0"/>
    <n v="2024"/>
    <n v="1937"/>
    <n v="-14.42"/>
    <n v="0"/>
    <s v="100-S2.5 - Retirement"/>
    <m/>
    <x v="3"/>
    <n v="2045"/>
    <b v="0"/>
  </r>
  <r>
    <x v="5"/>
    <s v="0450"/>
    <n v="0"/>
    <n v="0"/>
    <n v="2024"/>
    <n v="1941"/>
    <n v="-26.11"/>
    <n v="0"/>
    <s v="100-S2.5 - Retirement"/>
    <m/>
    <x v="3"/>
    <n v="2045"/>
    <b v="0"/>
  </r>
  <r>
    <x v="5"/>
    <s v="0450"/>
    <n v="0"/>
    <n v="0"/>
    <n v="2024"/>
    <n v="1943"/>
    <n v="-61.12"/>
    <n v="0"/>
    <s v="100-S2.5 - Retirement"/>
    <m/>
    <x v="3"/>
    <n v="2045"/>
    <b v="0"/>
  </r>
  <r>
    <x v="5"/>
    <s v="0450"/>
    <n v="0"/>
    <n v="0"/>
    <n v="2024"/>
    <n v="1949"/>
    <n v="-17.940000000000001"/>
    <n v="0"/>
    <s v="100-S2.5 - Retirement"/>
    <m/>
    <x v="3"/>
    <n v="2045"/>
    <b v="0"/>
  </r>
  <r>
    <x v="5"/>
    <s v="0450"/>
    <n v="0"/>
    <n v="0"/>
    <n v="2024"/>
    <n v="1958"/>
    <n v="-0.75"/>
    <n v="0"/>
    <s v="100-S2.5 - Retirement"/>
    <m/>
    <x v="3"/>
    <n v="2045"/>
    <b v="0"/>
  </r>
  <r>
    <x v="5"/>
    <s v="0450"/>
    <n v="0"/>
    <n v="0"/>
    <n v="2024"/>
    <n v="1959"/>
    <n v="-2.73"/>
    <n v="0"/>
    <s v="100-S2.5 - Retirement"/>
    <m/>
    <x v="3"/>
    <n v="2045"/>
    <b v="0"/>
  </r>
  <r>
    <x v="5"/>
    <s v="0450"/>
    <n v="0"/>
    <n v="0"/>
    <n v="2024"/>
    <n v="1961"/>
    <n v="-5.71"/>
    <n v="0"/>
    <s v="100-S2.5 - Retirement"/>
    <m/>
    <x v="3"/>
    <n v="2045"/>
    <b v="0"/>
  </r>
  <r>
    <x v="5"/>
    <s v="0450"/>
    <n v="0"/>
    <n v="0"/>
    <n v="2024"/>
    <n v="1962"/>
    <n v="-17.14"/>
    <n v="0"/>
    <s v="100-S2.5 - Retirement"/>
    <m/>
    <x v="3"/>
    <n v="2045"/>
    <b v="0"/>
  </r>
  <r>
    <x v="5"/>
    <s v="0450"/>
    <n v="0"/>
    <n v="0"/>
    <n v="2024"/>
    <n v="1965"/>
    <n v="-23.06"/>
    <n v="0"/>
    <s v="100-S2.5 - Retirement"/>
    <m/>
    <x v="3"/>
    <n v="2045"/>
    <b v="0"/>
  </r>
  <r>
    <x v="5"/>
    <s v="0450"/>
    <n v="0"/>
    <n v="0"/>
    <n v="2024"/>
    <n v="1986"/>
    <n v="-4.42"/>
    <n v="0"/>
    <s v="100-S2.5 - Retirement"/>
    <m/>
    <x v="3"/>
    <n v="2045"/>
    <b v="0"/>
  </r>
  <r>
    <x v="5"/>
    <s v="0450"/>
    <n v="0"/>
    <n v="0"/>
    <n v="2024"/>
    <n v="1989"/>
    <n v="-1.36"/>
    <n v="0"/>
    <s v="100-S2.5 - Retirement"/>
    <m/>
    <x v="3"/>
    <n v="2045"/>
    <b v="0"/>
  </r>
  <r>
    <x v="5"/>
    <s v="0450"/>
    <n v="0"/>
    <n v="0"/>
    <n v="2024"/>
    <n v="1990"/>
    <n v="-0.86"/>
    <n v="0"/>
    <s v="100-S2.5 - Retirement"/>
    <m/>
    <x v="3"/>
    <n v="2045"/>
    <b v="0"/>
  </r>
  <r>
    <x v="5"/>
    <s v="0450"/>
    <n v="0"/>
    <n v="0"/>
    <n v="2024"/>
    <n v="2002"/>
    <n v="-3.07"/>
    <n v="0"/>
    <s v="100-S2.5 - Retirement"/>
    <m/>
    <x v="3"/>
    <n v="2045"/>
    <b v="0"/>
  </r>
  <r>
    <x v="5"/>
    <s v="0450"/>
    <n v="0"/>
    <n v="0"/>
    <n v="2025"/>
    <n v="1934"/>
    <n v="-442.59"/>
    <n v="0"/>
    <s v="100-S2.5 - Retirement"/>
    <m/>
    <x v="3"/>
    <n v="2045"/>
    <b v="0"/>
  </r>
  <r>
    <x v="5"/>
    <s v="0450"/>
    <n v="0"/>
    <n v="0"/>
    <n v="2025"/>
    <n v="1937"/>
    <n v="-14.62"/>
    <n v="0"/>
    <s v="100-S2.5 - Retirement"/>
    <m/>
    <x v="3"/>
    <n v="2045"/>
    <b v="0"/>
  </r>
  <r>
    <x v="5"/>
    <s v="0450"/>
    <n v="0"/>
    <n v="0"/>
    <n v="2025"/>
    <n v="1941"/>
    <n v="-26.6"/>
    <n v="0"/>
    <s v="100-S2.5 - Retirement"/>
    <m/>
    <x v="3"/>
    <n v="2045"/>
    <b v="0"/>
  </r>
  <r>
    <x v="5"/>
    <s v="0450"/>
    <n v="0"/>
    <n v="0"/>
    <n v="2025"/>
    <n v="1943"/>
    <n v="-62.4"/>
    <n v="0"/>
    <s v="100-S2.5 - Retirement"/>
    <m/>
    <x v="3"/>
    <n v="2045"/>
    <b v="0"/>
  </r>
  <r>
    <x v="5"/>
    <s v="0450"/>
    <n v="0"/>
    <n v="0"/>
    <n v="2025"/>
    <n v="1949"/>
    <n v="-18.45"/>
    <n v="0"/>
    <s v="100-S2.5 - Retirement"/>
    <m/>
    <x v="3"/>
    <n v="2045"/>
    <b v="0"/>
  </r>
  <r>
    <x v="5"/>
    <s v="0450"/>
    <n v="0"/>
    <n v="0"/>
    <n v="2025"/>
    <n v="1958"/>
    <n v="-0.78"/>
    <n v="0"/>
    <s v="100-S2.5 - Retirement"/>
    <m/>
    <x v="3"/>
    <n v="2045"/>
    <b v="0"/>
  </r>
  <r>
    <x v="5"/>
    <s v="0450"/>
    <n v="0"/>
    <n v="0"/>
    <n v="2025"/>
    <n v="1959"/>
    <n v="-2.84"/>
    <n v="0"/>
    <s v="100-S2.5 - Retirement"/>
    <m/>
    <x v="3"/>
    <n v="2045"/>
    <b v="0"/>
  </r>
  <r>
    <x v="5"/>
    <s v="0450"/>
    <n v="0"/>
    <n v="0"/>
    <n v="2025"/>
    <n v="1961"/>
    <n v="-5.96"/>
    <n v="0"/>
    <s v="100-S2.5 - Retirement"/>
    <m/>
    <x v="3"/>
    <n v="2045"/>
    <b v="0"/>
  </r>
  <r>
    <x v="5"/>
    <s v="0450"/>
    <n v="0"/>
    <n v="0"/>
    <n v="2025"/>
    <n v="1962"/>
    <n v="-17.920000000000002"/>
    <n v="0"/>
    <s v="100-S2.5 - Retirement"/>
    <m/>
    <x v="3"/>
    <n v="2045"/>
    <b v="0"/>
  </r>
  <r>
    <x v="5"/>
    <s v="0450"/>
    <n v="0"/>
    <n v="0"/>
    <n v="2025"/>
    <n v="1965"/>
    <n v="-24.22"/>
    <n v="0"/>
    <s v="100-S2.5 - Retirement"/>
    <m/>
    <x v="3"/>
    <n v="2045"/>
    <b v="0"/>
  </r>
  <r>
    <x v="5"/>
    <s v="0450"/>
    <n v="0"/>
    <n v="0"/>
    <n v="2025"/>
    <n v="1986"/>
    <n v="-4.82"/>
    <n v="0"/>
    <s v="100-S2.5 - Retirement"/>
    <m/>
    <x v="3"/>
    <n v="2045"/>
    <b v="0"/>
  </r>
  <r>
    <x v="5"/>
    <s v="0450"/>
    <n v="0"/>
    <n v="0"/>
    <n v="2025"/>
    <n v="1989"/>
    <n v="-1.5"/>
    <n v="0"/>
    <s v="100-S2.5 - Retirement"/>
    <m/>
    <x v="3"/>
    <n v="2045"/>
    <b v="0"/>
  </r>
  <r>
    <x v="5"/>
    <s v="0450"/>
    <n v="0"/>
    <n v="0"/>
    <n v="2025"/>
    <n v="1990"/>
    <n v="-0.95"/>
    <n v="0"/>
    <s v="100-S2.5 - Retirement"/>
    <m/>
    <x v="3"/>
    <n v="2045"/>
    <b v="0"/>
  </r>
  <r>
    <x v="5"/>
    <s v="0450"/>
    <n v="0"/>
    <n v="0"/>
    <n v="2025"/>
    <n v="2002"/>
    <n v="-3.57"/>
    <n v="0"/>
    <s v="100-S2.5 - Retirement"/>
    <m/>
    <x v="3"/>
    <n v="2045"/>
    <b v="0"/>
  </r>
  <r>
    <x v="5"/>
    <s v="0450"/>
    <n v="0"/>
    <n v="0"/>
    <n v="2026"/>
    <n v="1934"/>
    <n v="-446.78"/>
    <n v="0"/>
    <s v="100-S2.5 - Retirement"/>
    <m/>
    <x v="3"/>
    <n v="2045"/>
    <b v="0"/>
  </r>
  <r>
    <x v="5"/>
    <s v="0450"/>
    <n v="0"/>
    <n v="0"/>
    <n v="2026"/>
    <n v="1937"/>
    <n v="-14.81"/>
    <n v="0"/>
    <s v="100-S2.5 - Retirement"/>
    <m/>
    <x v="3"/>
    <n v="2045"/>
    <b v="0"/>
  </r>
  <r>
    <x v="5"/>
    <s v="0450"/>
    <n v="0"/>
    <n v="0"/>
    <n v="2026"/>
    <n v="1941"/>
    <n v="-27.06"/>
    <n v="0"/>
    <s v="100-S2.5 - Retirement"/>
    <m/>
    <x v="3"/>
    <n v="2045"/>
    <b v="0"/>
  </r>
  <r>
    <x v="5"/>
    <s v="0450"/>
    <n v="0"/>
    <n v="0"/>
    <n v="2026"/>
    <n v="1943"/>
    <n v="-63.64"/>
    <n v="0"/>
    <s v="100-S2.5 - Retirement"/>
    <m/>
    <x v="3"/>
    <n v="2045"/>
    <b v="0"/>
  </r>
  <r>
    <x v="5"/>
    <s v="0450"/>
    <n v="0"/>
    <n v="0"/>
    <n v="2026"/>
    <n v="1949"/>
    <n v="-18.95"/>
    <n v="0"/>
    <s v="100-S2.5 - Retirement"/>
    <m/>
    <x v="3"/>
    <n v="2045"/>
    <b v="0"/>
  </r>
  <r>
    <x v="5"/>
    <s v="0450"/>
    <n v="0"/>
    <n v="0"/>
    <n v="2026"/>
    <n v="1958"/>
    <n v="-0.81"/>
    <n v="0"/>
    <s v="100-S2.5 - Retirement"/>
    <m/>
    <x v="3"/>
    <n v="2045"/>
    <b v="0"/>
  </r>
  <r>
    <x v="5"/>
    <s v="0450"/>
    <n v="0"/>
    <n v="0"/>
    <n v="2026"/>
    <n v="1959"/>
    <n v="-2.96"/>
    <n v="0"/>
    <s v="100-S2.5 - Retirement"/>
    <m/>
    <x v="3"/>
    <n v="2045"/>
    <b v="0"/>
  </r>
  <r>
    <x v="5"/>
    <s v="0450"/>
    <n v="0"/>
    <n v="0"/>
    <n v="2026"/>
    <n v="1961"/>
    <n v="-6.22"/>
    <n v="0"/>
    <s v="100-S2.5 - Retirement"/>
    <m/>
    <x v="3"/>
    <n v="2045"/>
    <b v="0"/>
  </r>
  <r>
    <x v="5"/>
    <s v="0450"/>
    <n v="0"/>
    <n v="0"/>
    <n v="2026"/>
    <n v="1962"/>
    <n v="-18.72"/>
    <n v="0"/>
    <s v="100-S2.5 - Retirement"/>
    <m/>
    <x v="3"/>
    <n v="2045"/>
    <b v="0"/>
  </r>
  <r>
    <x v="5"/>
    <s v="0450"/>
    <n v="0"/>
    <n v="0"/>
    <n v="2026"/>
    <n v="1965"/>
    <n v="-25.4"/>
    <n v="0"/>
    <s v="100-S2.5 - Retirement"/>
    <m/>
    <x v="3"/>
    <n v="2045"/>
    <b v="0"/>
  </r>
  <r>
    <x v="5"/>
    <s v="0450"/>
    <n v="0"/>
    <n v="0"/>
    <n v="2026"/>
    <n v="1986"/>
    <n v="-5.25"/>
    <n v="0"/>
    <s v="100-S2.5 - Retirement"/>
    <m/>
    <x v="3"/>
    <n v="2045"/>
    <b v="0"/>
  </r>
  <r>
    <x v="5"/>
    <s v="0450"/>
    <n v="0"/>
    <n v="0"/>
    <n v="2026"/>
    <n v="1989"/>
    <n v="-1.64"/>
    <n v="0"/>
    <s v="100-S2.5 - Retirement"/>
    <m/>
    <x v="3"/>
    <n v="2045"/>
    <b v="0"/>
  </r>
  <r>
    <x v="5"/>
    <s v="0450"/>
    <n v="0"/>
    <n v="0"/>
    <n v="2026"/>
    <n v="1990"/>
    <n v="-1.04"/>
    <n v="0"/>
    <s v="100-S2.5 - Retirement"/>
    <m/>
    <x v="3"/>
    <n v="2045"/>
    <b v="0"/>
  </r>
  <r>
    <x v="5"/>
    <s v="0450"/>
    <n v="0"/>
    <n v="0"/>
    <n v="2026"/>
    <n v="2002"/>
    <n v="-4.12"/>
    <n v="0"/>
    <s v="100-S2.5 - Retirement"/>
    <m/>
    <x v="3"/>
    <n v="2045"/>
    <b v="0"/>
  </r>
  <r>
    <x v="5"/>
    <s v="0450"/>
    <n v="0"/>
    <n v="0"/>
    <n v="2027"/>
    <n v="1934"/>
    <n v="-450.5"/>
    <n v="0"/>
    <s v="100-S2.5 - Retirement"/>
    <m/>
    <x v="3"/>
    <n v="2045"/>
    <b v="0"/>
  </r>
  <r>
    <x v="5"/>
    <s v="0450"/>
    <n v="0"/>
    <n v="0"/>
    <n v="2027"/>
    <n v="1937"/>
    <n v="-14.98"/>
    <n v="0"/>
    <s v="100-S2.5 - Retirement"/>
    <m/>
    <x v="3"/>
    <n v="2045"/>
    <b v="0"/>
  </r>
  <r>
    <x v="5"/>
    <s v="0450"/>
    <n v="0"/>
    <n v="0"/>
    <n v="2027"/>
    <n v="1941"/>
    <n v="-27.5"/>
    <n v="0"/>
    <s v="100-S2.5 - Retirement"/>
    <m/>
    <x v="3"/>
    <n v="2045"/>
    <b v="0"/>
  </r>
  <r>
    <x v="5"/>
    <s v="0450"/>
    <n v="0"/>
    <n v="0"/>
    <n v="2027"/>
    <n v="1943"/>
    <n v="-64.819999999999993"/>
    <n v="0"/>
    <s v="100-S2.5 - Retirement"/>
    <m/>
    <x v="3"/>
    <n v="2045"/>
    <b v="0"/>
  </r>
  <r>
    <x v="5"/>
    <s v="0450"/>
    <n v="0"/>
    <n v="0"/>
    <n v="2027"/>
    <n v="1949"/>
    <n v="-19.440000000000001"/>
    <n v="0"/>
    <s v="100-S2.5 - Retirement"/>
    <m/>
    <x v="3"/>
    <n v="2045"/>
    <b v="0"/>
  </r>
  <r>
    <x v="5"/>
    <s v="0450"/>
    <n v="0"/>
    <n v="0"/>
    <n v="2027"/>
    <n v="1958"/>
    <n v="-0.84"/>
    <n v="0"/>
    <s v="100-S2.5 - Retirement"/>
    <m/>
    <x v="3"/>
    <n v="2045"/>
    <b v="0"/>
  </r>
  <r>
    <x v="5"/>
    <s v="0450"/>
    <n v="0"/>
    <n v="0"/>
    <n v="2027"/>
    <n v="1959"/>
    <n v="-3.07"/>
    <n v="0"/>
    <s v="100-S2.5 - Retirement"/>
    <m/>
    <x v="3"/>
    <n v="2045"/>
    <b v="0"/>
  </r>
  <r>
    <x v="5"/>
    <s v="0450"/>
    <n v="0"/>
    <n v="0"/>
    <n v="2027"/>
    <n v="1961"/>
    <n v="-6.47"/>
    <n v="0"/>
    <s v="100-S2.5 - Retirement"/>
    <m/>
    <x v="3"/>
    <n v="2045"/>
    <b v="0"/>
  </r>
  <r>
    <x v="5"/>
    <s v="0450"/>
    <n v="0"/>
    <n v="0"/>
    <n v="2027"/>
    <n v="1962"/>
    <n v="-19.52"/>
    <n v="0"/>
    <s v="100-S2.5 - Retirement"/>
    <m/>
    <x v="3"/>
    <n v="2045"/>
    <b v="0"/>
  </r>
  <r>
    <x v="5"/>
    <s v="0450"/>
    <n v="0"/>
    <n v="0"/>
    <n v="2027"/>
    <n v="1965"/>
    <n v="-26.6"/>
    <n v="0"/>
    <s v="100-S2.5 - Retirement"/>
    <m/>
    <x v="3"/>
    <n v="2045"/>
    <b v="0"/>
  </r>
  <r>
    <x v="5"/>
    <s v="0450"/>
    <n v="0"/>
    <n v="0"/>
    <n v="2027"/>
    <n v="1986"/>
    <n v="-5.7"/>
    <n v="0"/>
    <s v="100-S2.5 - Retirement"/>
    <m/>
    <x v="3"/>
    <n v="2045"/>
    <b v="0"/>
  </r>
  <r>
    <x v="5"/>
    <s v="0450"/>
    <n v="0"/>
    <n v="0"/>
    <n v="2027"/>
    <n v="1989"/>
    <n v="-1.8"/>
    <n v="0"/>
    <s v="100-S2.5 - Retirement"/>
    <m/>
    <x v="3"/>
    <n v="2045"/>
    <b v="0"/>
  </r>
  <r>
    <x v="5"/>
    <s v="0450"/>
    <n v="0"/>
    <n v="0"/>
    <n v="2027"/>
    <n v="1990"/>
    <n v="-1.1399999999999999"/>
    <n v="0"/>
    <s v="100-S2.5 - Retirement"/>
    <m/>
    <x v="3"/>
    <n v="2045"/>
    <b v="0"/>
  </r>
  <r>
    <x v="5"/>
    <s v="0450"/>
    <n v="0"/>
    <n v="0"/>
    <n v="2027"/>
    <n v="2002"/>
    <n v="-4.74"/>
    <n v="0"/>
    <s v="100-S2.5 - Retirement"/>
    <m/>
    <x v="3"/>
    <n v="2045"/>
    <b v="0"/>
  </r>
  <r>
    <x v="5"/>
    <s v="0450"/>
    <n v="0"/>
    <n v="0"/>
    <n v="2028"/>
    <n v="1934"/>
    <n v="-453.75"/>
    <n v="0"/>
    <s v="100-S2.5 - Retirement"/>
    <m/>
    <x v="3"/>
    <n v="2045"/>
    <b v="0"/>
  </r>
  <r>
    <x v="5"/>
    <s v="0450"/>
    <n v="0"/>
    <n v="0"/>
    <n v="2028"/>
    <n v="1937"/>
    <n v="-15.14"/>
    <n v="0"/>
    <s v="100-S2.5 - Retirement"/>
    <m/>
    <x v="3"/>
    <n v="2045"/>
    <b v="0"/>
  </r>
  <r>
    <x v="5"/>
    <s v="0450"/>
    <n v="0"/>
    <n v="0"/>
    <n v="2028"/>
    <n v="1941"/>
    <n v="-27.92"/>
    <n v="0"/>
    <s v="100-S2.5 - Retirement"/>
    <m/>
    <x v="3"/>
    <n v="2045"/>
    <b v="0"/>
  </r>
  <r>
    <x v="5"/>
    <s v="0450"/>
    <n v="0"/>
    <n v="0"/>
    <n v="2028"/>
    <n v="1943"/>
    <n v="-65.959999999999994"/>
    <n v="0"/>
    <s v="100-S2.5 - Retirement"/>
    <m/>
    <x v="3"/>
    <n v="2045"/>
    <b v="0"/>
  </r>
  <r>
    <x v="5"/>
    <s v="0450"/>
    <n v="0"/>
    <n v="0"/>
    <n v="2028"/>
    <n v="1949"/>
    <n v="-19.920000000000002"/>
    <n v="0"/>
    <s v="100-S2.5 - Retirement"/>
    <m/>
    <x v="3"/>
    <n v="2045"/>
    <b v="0"/>
  </r>
  <r>
    <x v="5"/>
    <s v="0450"/>
    <n v="0"/>
    <n v="0"/>
    <n v="2028"/>
    <n v="1958"/>
    <n v="-0.87"/>
    <n v="0"/>
    <s v="100-S2.5 - Retirement"/>
    <m/>
    <x v="3"/>
    <n v="2045"/>
    <b v="0"/>
  </r>
  <r>
    <x v="5"/>
    <s v="0450"/>
    <n v="0"/>
    <n v="0"/>
    <n v="2028"/>
    <n v="1959"/>
    <n v="-3.19"/>
    <n v="0"/>
    <s v="100-S2.5 - Retirement"/>
    <m/>
    <x v="3"/>
    <n v="2045"/>
    <b v="0"/>
  </r>
  <r>
    <x v="5"/>
    <s v="0450"/>
    <n v="0"/>
    <n v="0"/>
    <n v="2028"/>
    <n v="1961"/>
    <n v="-6.73"/>
    <n v="0"/>
    <s v="100-S2.5 - Retirement"/>
    <m/>
    <x v="3"/>
    <n v="2045"/>
    <b v="0"/>
  </r>
  <r>
    <x v="5"/>
    <s v="0450"/>
    <n v="0"/>
    <n v="0"/>
    <n v="2028"/>
    <n v="1962"/>
    <n v="-20.329999999999998"/>
    <n v="0"/>
    <s v="100-S2.5 - Retirement"/>
    <m/>
    <x v="3"/>
    <n v="2045"/>
    <b v="0"/>
  </r>
  <r>
    <x v="5"/>
    <s v="0450"/>
    <n v="0"/>
    <n v="0"/>
    <n v="2028"/>
    <n v="1965"/>
    <n v="-27.82"/>
    <n v="0"/>
    <s v="100-S2.5 - Retirement"/>
    <m/>
    <x v="3"/>
    <n v="2045"/>
    <b v="0"/>
  </r>
  <r>
    <x v="5"/>
    <s v="0450"/>
    <n v="0"/>
    <n v="0"/>
    <n v="2028"/>
    <n v="1986"/>
    <n v="-6.18"/>
    <n v="0"/>
    <s v="100-S2.5 - Retirement"/>
    <m/>
    <x v="3"/>
    <n v="2045"/>
    <b v="0"/>
  </r>
  <r>
    <x v="5"/>
    <s v="0450"/>
    <n v="0"/>
    <n v="0"/>
    <n v="2028"/>
    <n v="1989"/>
    <n v="-1.96"/>
    <n v="0"/>
    <s v="100-S2.5 - Retirement"/>
    <m/>
    <x v="3"/>
    <n v="2045"/>
    <b v="0"/>
  </r>
  <r>
    <x v="5"/>
    <s v="0450"/>
    <n v="0"/>
    <n v="0"/>
    <n v="2028"/>
    <n v="1990"/>
    <n v="-1.25"/>
    <n v="0"/>
    <s v="100-S2.5 - Retirement"/>
    <m/>
    <x v="3"/>
    <n v="2045"/>
    <b v="0"/>
  </r>
  <r>
    <x v="5"/>
    <s v="0450"/>
    <n v="0"/>
    <n v="0"/>
    <n v="2028"/>
    <n v="2002"/>
    <n v="-5.43"/>
    <n v="0"/>
    <s v="100-S2.5 - Retirement"/>
    <m/>
    <x v="3"/>
    <n v="2045"/>
    <b v="0"/>
  </r>
  <r>
    <x v="5"/>
    <s v="0450"/>
    <n v="0"/>
    <n v="0"/>
    <n v="2029"/>
    <n v="1934"/>
    <n v="-456.51"/>
    <n v="0"/>
    <s v="100-S2.5 - Retirement"/>
    <m/>
    <x v="3"/>
    <n v="2045"/>
    <b v="0"/>
  </r>
  <r>
    <x v="5"/>
    <s v="0450"/>
    <n v="0"/>
    <n v="0"/>
    <n v="2029"/>
    <n v="1937"/>
    <n v="-15.28"/>
    <n v="0"/>
    <s v="100-S2.5 - Retirement"/>
    <m/>
    <x v="3"/>
    <n v="2045"/>
    <b v="0"/>
  </r>
  <r>
    <x v="5"/>
    <s v="0450"/>
    <n v="0"/>
    <n v="0"/>
    <n v="2029"/>
    <n v="1941"/>
    <n v="-28.31"/>
    <n v="0"/>
    <s v="100-S2.5 - Retirement"/>
    <m/>
    <x v="3"/>
    <n v="2045"/>
    <b v="0"/>
  </r>
  <r>
    <x v="5"/>
    <s v="0450"/>
    <n v="0"/>
    <n v="0"/>
    <n v="2029"/>
    <n v="1943"/>
    <n v="-67.03"/>
    <n v="0"/>
    <s v="100-S2.5 - Retirement"/>
    <m/>
    <x v="3"/>
    <n v="2045"/>
    <b v="0"/>
  </r>
  <r>
    <x v="5"/>
    <s v="0450"/>
    <n v="0"/>
    <n v="0"/>
    <n v="2029"/>
    <n v="1949"/>
    <n v="-20.39"/>
    <n v="0"/>
    <s v="100-S2.5 - Retirement"/>
    <m/>
    <x v="3"/>
    <n v="2045"/>
    <b v="0"/>
  </r>
  <r>
    <x v="5"/>
    <s v="0450"/>
    <n v="0"/>
    <n v="0"/>
    <n v="2029"/>
    <n v="1958"/>
    <n v="-0.9"/>
    <n v="0"/>
    <s v="100-S2.5 - Retirement"/>
    <m/>
    <x v="3"/>
    <n v="2045"/>
    <b v="0"/>
  </r>
  <r>
    <x v="5"/>
    <s v="0450"/>
    <n v="0"/>
    <n v="0"/>
    <n v="2029"/>
    <n v="1959"/>
    <n v="-3.3"/>
    <n v="0"/>
    <s v="100-S2.5 - Retirement"/>
    <m/>
    <x v="3"/>
    <n v="2045"/>
    <b v="0"/>
  </r>
  <r>
    <x v="5"/>
    <s v="0450"/>
    <n v="0"/>
    <n v="0"/>
    <n v="2029"/>
    <n v="1961"/>
    <n v="-7"/>
    <n v="0"/>
    <s v="100-S2.5 - Retirement"/>
    <m/>
    <x v="3"/>
    <n v="2045"/>
    <b v="0"/>
  </r>
  <r>
    <x v="5"/>
    <s v="0450"/>
    <n v="0"/>
    <n v="0"/>
    <n v="2029"/>
    <n v="1962"/>
    <n v="-21.15"/>
    <n v="0"/>
    <s v="100-S2.5 - Retirement"/>
    <m/>
    <x v="3"/>
    <n v="2045"/>
    <b v="0"/>
  </r>
  <r>
    <x v="5"/>
    <s v="0450"/>
    <n v="0"/>
    <n v="0"/>
    <n v="2029"/>
    <n v="1965"/>
    <n v="-29.05"/>
    <n v="0"/>
    <s v="100-S2.5 - Retirement"/>
    <m/>
    <x v="3"/>
    <n v="2045"/>
    <b v="0"/>
  </r>
  <r>
    <x v="5"/>
    <s v="0450"/>
    <n v="0"/>
    <n v="0"/>
    <n v="2029"/>
    <n v="1986"/>
    <n v="-6.68"/>
    <n v="0"/>
    <s v="100-S2.5 - Retirement"/>
    <m/>
    <x v="3"/>
    <n v="2045"/>
    <b v="0"/>
  </r>
  <r>
    <x v="5"/>
    <s v="0450"/>
    <n v="0"/>
    <n v="0"/>
    <n v="2029"/>
    <n v="1989"/>
    <n v="-2.13"/>
    <n v="0"/>
    <s v="100-S2.5 - Retirement"/>
    <m/>
    <x v="3"/>
    <n v="2045"/>
    <b v="0"/>
  </r>
  <r>
    <x v="5"/>
    <s v="0450"/>
    <n v="0"/>
    <n v="0"/>
    <n v="2029"/>
    <n v="1990"/>
    <n v="-1.36"/>
    <n v="0"/>
    <s v="100-S2.5 - Retirement"/>
    <m/>
    <x v="3"/>
    <n v="2045"/>
    <b v="0"/>
  </r>
  <r>
    <x v="5"/>
    <s v="0450"/>
    <n v="0"/>
    <n v="0"/>
    <n v="2029"/>
    <n v="2002"/>
    <n v="-6.16"/>
    <n v="0"/>
    <s v="100-S2.5 - Retirement"/>
    <m/>
    <x v="3"/>
    <n v="2045"/>
    <b v="0"/>
  </r>
  <r>
    <x v="5"/>
    <s v="0450"/>
    <n v="0"/>
    <n v="0"/>
    <n v="2030"/>
    <n v="1934"/>
    <n v="-458.79"/>
    <n v="0"/>
    <s v="100-S2.5 - Retirement"/>
    <m/>
    <x v="3"/>
    <n v="2045"/>
    <b v="0"/>
  </r>
  <r>
    <x v="5"/>
    <s v="0450"/>
    <n v="0"/>
    <n v="0"/>
    <n v="2030"/>
    <n v="1937"/>
    <n v="-15.41"/>
    <n v="0"/>
    <s v="100-S2.5 - Retirement"/>
    <m/>
    <x v="3"/>
    <n v="2045"/>
    <b v="0"/>
  </r>
  <r>
    <x v="5"/>
    <s v="0450"/>
    <n v="0"/>
    <n v="0"/>
    <n v="2030"/>
    <n v="1941"/>
    <n v="-28.68"/>
    <n v="0"/>
    <s v="100-S2.5 - Retirement"/>
    <m/>
    <x v="3"/>
    <n v="2045"/>
    <b v="0"/>
  </r>
  <r>
    <x v="5"/>
    <s v="0450"/>
    <n v="0"/>
    <n v="0"/>
    <n v="2030"/>
    <n v="1943"/>
    <n v="-68.05"/>
    <n v="0"/>
    <s v="100-S2.5 - Retirement"/>
    <m/>
    <x v="3"/>
    <n v="2045"/>
    <b v="0"/>
  </r>
  <r>
    <x v="5"/>
    <s v="0450"/>
    <n v="0"/>
    <n v="0"/>
    <n v="2030"/>
    <n v="1949"/>
    <n v="-20.84"/>
    <n v="0"/>
    <s v="100-S2.5 - Retirement"/>
    <m/>
    <x v="3"/>
    <n v="2045"/>
    <b v="0"/>
  </r>
  <r>
    <x v="5"/>
    <s v="0450"/>
    <n v="0"/>
    <n v="0"/>
    <n v="2030"/>
    <n v="1958"/>
    <n v="-0.93"/>
    <n v="0"/>
    <s v="100-S2.5 - Retirement"/>
    <m/>
    <x v="3"/>
    <n v="2045"/>
    <b v="0"/>
  </r>
  <r>
    <x v="5"/>
    <s v="0450"/>
    <n v="0"/>
    <n v="0"/>
    <n v="2030"/>
    <n v="1959"/>
    <n v="-3.42"/>
    <n v="0"/>
    <s v="100-S2.5 - Retirement"/>
    <m/>
    <x v="3"/>
    <n v="2045"/>
    <b v="0"/>
  </r>
  <r>
    <x v="5"/>
    <s v="0450"/>
    <n v="0"/>
    <n v="0"/>
    <n v="2030"/>
    <n v="1961"/>
    <n v="-7.26"/>
    <n v="0"/>
    <s v="100-S2.5 - Retirement"/>
    <m/>
    <x v="3"/>
    <n v="2045"/>
    <b v="0"/>
  </r>
  <r>
    <x v="5"/>
    <s v="0450"/>
    <n v="0"/>
    <n v="0"/>
    <n v="2030"/>
    <n v="1962"/>
    <n v="-21.97"/>
    <n v="0"/>
    <s v="100-S2.5 - Retirement"/>
    <m/>
    <x v="3"/>
    <n v="2045"/>
    <b v="0"/>
  </r>
  <r>
    <x v="5"/>
    <s v="0450"/>
    <n v="0"/>
    <n v="0"/>
    <n v="2030"/>
    <n v="1965"/>
    <n v="-30.3"/>
    <n v="0"/>
    <s v="100-S2.5 - Retirement"/>
    <m/>
    <x v="3"/>
    <n v="2045"/>
    <b v="0"/>
  </r>
  <r>
    <x v="5"/>
    <s v="0450"/>
    <n v="0"/>
    <n v="0"/>
    <n v="2030"/>
    <n v="1986"/>
    <n v="-7.21"/>
    <n v="0"/>
    <s v="100-S2.5 - Retirement"/>
    <m/>
    <x v="3"/>
    <n v="2045"/>
    <b v="0"/>
  </r>
  <r>
    <x v="5"/>
    <s v="0450"/>
    <n v="0"/>
    <n v="0"/>
    <n v="2030"/>
    <n v="1989"/>
    <n v="-2.3199999999999998"/>
    <n v="0"/>
    <s v="100-S2.5 - Retirement"/>
    <m/>
    <x v="3"/>
    <n v="2045"/>
    <b v="0"/>
  </r>
  <r>
    <x v="5"/>
    <s v="0450"/>
    <n v="0"/>
    <n v="0"/>
    <n v="2030"/>
    <n v="1990"/>
    <n v="-1.48"/>
    <n v="0"/>
    <s v="100-S2.5 - Retirement"/>
    <m/>
    <x v="3"/>
    <n v="2045"/>
    <b v="0"/>
  </r>
  <r>
    <x v="5"/>
    <s v="0450"/>
    <n v="0"/>
    <n v="0"/>
    <n v="2030"/>
    <n v="2002"/>
    <n v="-6.97"/>
    <n v="0"/>
    <s v="100-S2.5 - Retirement"/>
    <m/>
    <x v="3"/>
    <n v="2045"/>
    <b v="0"/>
  </r>
  <r>
    <x v="5"/>
    <s v="0450"/>
    <n v="0"/>
    <n v="0"/>
    <n v="2031"/>
    <n v="1934"/>
    <n v="-460.56"/>
    <n v="0"/>
    <s v="100-S2.5 - Retirement"/>
    <m/>
    <x v="3"/>
    <n v="2045"/>
    <b v="0"/>
  </r>
  <r>
    <x v="5"/>
    <s v="0450"/>
    <n v="0"/>
    <n v="0"/>
    <n v="2031"/>
    <n v="1937"/>
    <n v="-15.52"/>
    <n v="0"/>
    <s v="100-S2.5 - Retirement"/>
    <m/>
    <x v="3"/>
    <n v="2045"/>
    <b v="0"/>
  </r>
  <r>
    <x v="5"/>
    <s v="0450"/>
    <n v="0"/>
    <n v="0"/>
    <n v="2031"/>
    <n v="1941"/>
    <n v="-29.01"/>
    <n v="0"/>
    <s v="100-S2.5 - Retirement"/>
    <m/>
    <x v="3"/>
    <n v="2045"/>
    <b v="0"/>
  </r>
  <r>
    <x v="5"/>
    <s v="0450"/>
    <n v="0"/>
    <n v="0"/>
    <n v="2031"/>
    <n v="1943"/>
    <n v="-69"/>
    <n v="0"/>
    <s v="100-S2.5 - Retirement"/>
    <m/>
    <x v="3"/>
    <n v="2045"/>
    <b v="0"/>
  </r>
  <r>
    <x v="5"/>
    <s v="0450"/>
    <n v="0"/>
    <n v="0"/>
    <n v="2031"/>
    <n v="1949"/>
    <n v="-21.28"/>
    <n v="0"/>
    <s v="100-S2.5 - Retirement"/>
    <m/>
    <x v="3"/>
    <n v="2045"/>
    <b v="0"/>
  </r>
  <r>
    <x v="5"/>
    <s v="0450"/>
    <n v="0"/>
    <n v="0"/>
    <n v="2031"/>
    <n v="1958"/>
    <n v="-0.96"/>
    <n v="0"/>
    <s v="100-S2.5 - Retirement"/>
    <m/>
    <x v="3"/>
    <n v="2045"/>
    <b v="0"/>
  </r>
  <r>
    <x v="5"/>
    <s v="0450"/>
    <n v="0"/>
    <n v="0"/>
    <n v="2031"/>
    <n v="1959"/>
    <n v="-3.53"/>
    <n v="0"/>
    <s v="100-S2.5 - Retirement"/>
    <m/>
    <x v="3"/>
    <n v="2045"/>
    <b v="0"/>
  </r>
  <r>
    <x v="5"/>
    <s v="0450"/>
    <n v="0"/>
    <n v="0"/>
    <n v="2031"/>
    <n v="1961"/>
    <n v="-7.52"/>
    <n v="0"/>
    <s v="100-S2.5 - Retirement"/>
    <m/>
    <x v="3"/>
    <n v="2045"/>
    <b v="0"/>
  </r>
  <r>
    <x v="5"/>
    <s v="0450"/>
    <n v="0"/>
    <n v="0"/>
    <n v="2031"/>
    <n v="1962"/>
    <n v="-22.79"/>
    <n v="0"/>
    <s v="100-S2.5 - Retirement"/>
    <m/>
    <x v="3"/>
    <n v="2045"/>
    <b v="0"/>
  </r>
  <r>
    <x v="5"/>
    <s v="0450"/>
    <n v="0"/>
    <n v="0"/>
    <n v="2031"/>
    <n v="1965"/>
    <n v="-31.55"/>
    <n v="0"/>
    <s v="100-S2.5 - Retirement"/>
    <m/>
    <x v="3"/>
    <n v="2045"/>
    <b v="0"/>
  </r>
  <r>
    <x v="5"/>
    <s v="0450"/>
    <n v="0"/>
    <n v="0"/>
    <n v="2031"/>
    <n v="1986"/>
    <n v="-7.76"/>
    <n v="0"/>
    <s v="100-S2.5 - Retirement"/>
    <m/>
    <x v="3"/>
    <n v="2045"/>
    <b v="0"/>
  </r>
  <r>
    <x v="5"/>
    <s v="0450"/>
    <n v="0"/>
    <n v="0"/>
    <n v="2031"/>
    <n v="1989"/>
    <n v="-2.5099999999999998"/>
    <n v="0"/>
    <s v="100-S2.5 - Retirement"/>
    <m/>
    <x v="3"/>
    <n v="2045"/>
    <b v="0"/>
  </r>
  <r>
    <x v="5"/>
    <s v="0450"/>
    <n v="0"/>
    <n v="0"/>
    <n v="2031"/>
    <n v="1990"/>
    <n v="-1.61"/>
    <n v="0"/>
    <s v="100-S2.5 - Retirement"/>
    <m/>
    <x v="3"/>
    <n v="2045"/>
    <b v="0"/>
  </r>
  <r>
    <x v="5"/>
    <s v="0450"/>
    <n v="0"/>
    <n v="0"/>
    <n v="2031"/>
    <n v="2002"/>
    <n v="-7.85"/>
    <n v="0"/>
    <s v="100-S2.5 - Retirement"/>
    <m/>
    <x v="3"/>
    <n v="2045"/>
    <b v="0"/>
  </r>
  <r>
    <x v="5"/>
    <s v="0450"/>
    <n v="0"/>
    <n v="0"/>
    <n v="2032"/>
    <n v="1934"/>
    <n v="-461.83"/>
    <n v="0"/>
    <s v="100-S2.5 - Retirement"/>
    <m/>
    <x v="3"/>
    <n v="2045"/>
    <b v="0"/>
  </r>
  <r>
    <x v="5"/>
    <s v="0450"/>
    <n v="0"/>
    <n v="0"/>
    <n v="2032"/>
    <n v="1937"/>
    <n v="-15.62"/>
    <n v="0"/>
    <s v="100-S2.5 - Retirement"/>
    <m/>
    <x v="3"/>
    <n v="2045"/>
    <b v="0"/>
  </r>
  <r>
    <x v="5"/>
    <s v="0450"/>
    <n v="0"/>
    <n v="0"/>
    <n v="2032"/>
    <n v="1941"/>
    <n v="-29.32"/>
    <n v="0"/>
    <s v="100-S2.5 - Retirement"/>
    <m/>
    <x v="3"/>
    <n v="2045"/>
    <b v="0"/>
  </r>
  <r>
    <x v="5"/>
    <s v="0450"/>
    <n v="0"/>
    <n v="0"/>
    <n v="2032"/>
    <n v="1943"/>
    <n v="-69.89"/>
    <n v="0"/>
    <s v="100-S2.5 - Retirement"/>
    <m/>
    <x v="3"/>
    <n v="2045"/>
    <b v="0"/>
  </r>
  <r>
    <x v="5"/>
    <s v="0450"/>
    <n v="0"/>
    <n v="0"/>
    <n v="2032"/>
    <n v="1949"/>
    <n v="-21.7"/>
    <n v="0"/>
    <s v="100-S2.5 - Retirement"/>
    <m/>
    <x v="3"/>
    <n v="2045"/>
    <b v="0"/>
  </r>
  <r>
    <x v="5"/>
    <s v="0450"/>
    <n v="0"/>
    <n v="0"/>
    <n v="2032"/>
    <n v="1958"/>
    <n v="-0.99"/>
    <n v="0"/>
    <s v="100-S2.5 - Retirement"/>
    <m/>
    <x v="3"/>
    <n v="2045"/>
    <b v="0"/>
  </r>
  <r>
    <x v="5"/>
    <s v="0450"/>
    <n v="0"/>
    <n v="0"/>
    <n v="2032"/>
    <n v="1959"/>
    <n v="-3.64"/>
    <n v="0"/>
    <s v="100-S2.5 - Retirement"/>
    <m/>
    <x v="3"/>
    <n v="2045"/>
    <b v="0"/>
  </r>
  <r>
    <x v="5"/>
    <s v="0450"/>
    <n v="0"/>
    <n v="0"/>
    <n v="2032"/>
    <n v="1961"/>
    <n v="-7.78"/>
    <n v="0"/>
    <s v="100-S2.5 - Retirement"/>
    <m/>
    <x v="3"/>
    <n v="2045"/>
    <b v="0"/>
  </r>
  <r>
    <x v="5"/>
    <s v="0450"/>
    <n v="0"/>
    <n v="0"/>
    <n v="2032"/>
    <n v="1962"/>
    <n v="-23.61"/>
    <n v="0"/>
    <s v="100-S2.5 - Retirement"/>
    <m/>
    <x v="3"/>
    <n v="2045"/>
    <b v="0"/>
  </r>
  <r>
    <x v="5"/>
    <s v="0450"/>
    <n v="0"/>
    <n v="0"/>
    <n v="2032"/>
    <n v="1965"/>
    <n v="-32.82"/>
    <n v="0"/>
    <s v="100-S2.5 - Retirement"/>
    <m/>
    <x v="3"/>
    <n v="2045"/>
    <b v="0"/>
  </r>
  <r>
    <x v="5"/>
    <s v="0450"/>
    <n v="0"/>
    <n v="0"/>
    <n v="2032"/>
    <n v="1986"/>
    <n v="-8.34"/>
    <n v="0"/>
    <s v="100-S2.5 - Retirement"/>
    <m/>
    <x v="3"/>
    <n v="2045"/>
    <b v="0"/>
  </r>
  <r>
    <x v="5"/>
    <s v="0450"/>
    <n v="0"/>
    <n v="0"/>
    <n v="2032"/>
    <n v="1989"/>
    <n v="-2.71"/>
    <n v="0"/>
    <s v="100-S2.5 - Retirement"/>
    <m/>
    <x v="3"/>
    <n v="2045"/>
    <b v="0"/>
  </r>
  <r>
    <x v="5"/>
    <s v="0450"/>
    <n v="0"/>
    <n v="0"/>
    <n v="2032"/>
    <n v="1990"/>
    <n v="-1.75"/>
    <n v="0"/>
    <s v="100-S2.5 - Retirement"/>
    <m/>
    <x v="3"/>
    <n v="2045"/>
    <b v="0"/>
  </r>
  <r>
    <x v="5"/>
    <s v="0450"/>
    <n v="0"/>
    <n v="0"/>
    <n v="2032"/>
    <n v="2002"/>
    <n v="-8.81"/>
    <n v="0"/>
    <s v="100-S2.5 - Retirement"/>
    <m/>
    <x v="3"/>
    <n v="2045"/>
    <b v="0"/>
  </r>
  <r>
    <x v="5"/>
    <s v="0450"/>
    <n v="0"/>
    <n v="0"/>
    <n v="2033"/>
    <n v="1934"/>
    <n v="-462.6"/>
    <n v="0"/>
    <s v="100-S2.5 - Retirement"/>
    <m/>
    <x v="3"/>
    <n v="2045"/>
    <b v="0"/>
  </r>
  <r>
    <x v="5"/>
    <s v="0450"/>
    <n v="0"/>
    <n v="0"/>
    <n v="2033"/>
    <n v="1937"/>
    <n v="-15.69"/>
    <n v="0"/>
    <s v="100-S2.5 - Retirement"/>
    <m/>
    <x v="3"/>
    <n v="2045"/>
    <b v="0"/>
  </r>
  <r>
    <x v="5"/>
    <s v="0450"/>
    <n v="0"/>
    <n v="0"/>
    <n v="2033"/>
    <n v="1941"/>
    <n v="-29.6"/>
    <n v="0"/>
    <s v="100-S2.5 - Retirement"/>
    <m/>
    <x v="3"/>
    <n v="2045"/>
    <b v="0"/>
  </r>
  <r>
    <x v="5"/>
    <s v="0450"/>
    <n v="0"/>
    <n v="0"/>
    <n v="2033"/>
    <n v="1943"/>
    <n v="-70.709999999999994"/>
    <n v="0"/>
    <s v="100-S2.5 - Retirement"/>
    <m/>
    <x v="3"/>
    <n v="2045"/>
    <b v="0"/>
  </r>
  <r>
    <x v="5"/>
    <s v="0450"/>
    <n v="0"/>
    <n v="0"/>
    <n v="2033"/>
    <n v="1949"/>
    <n v="-22.1"/>
    <n v="0"/>
    <s v="100-S2.5 - Retirement"/>
    <m/>
    <x v="3"/>
    <n v="2045"/>
    <b v="0"/>
  </r>
  <r>
    <x v="5"/>
    <s v="0450"/>
    <n v="0"/>
    <n v="0"/>
    <n v="2033"/>
    <n v="1958"/>
    <n v="-1.02"/>
    <n v="0"/>
    <s v="100-S2.5 - Retirement"/>
    <m/>
    <x v="3"/>
    <n v="2045"/>
    <b v="0"/>
  </r>
  <r>
    <x v="5"/>
    <s v="0450"/>
    <n v="0"/>
    <n v="0"/>
    <n v="2033"/>
    <n v="1959"/>
    <n v="-3.76"/>
    <n v="0"/>
    <s v="100-S2.5 - Retirement"/>
    <m/>
    <x v="3"/>
    <n v="2045"/>
    <b v="0"/>
  </r>
  <r>
    <x v="5"/>
    <s v="0450"/>
    <n v="0"/>
    <n v="0"/>
    <n v="2033"/>
    <n v="1961"/>
    <n v="-8.0399999999999991"/>
    <n v="0"/>
    <s v="100-S2.5 - Retirement"/>
    <m/>
    <x v="3"/>
    <n v="2045"/>
    <b v="0"/>
  </r>
  <r>
    <x v="5"/>
    <s v="0450"/>
    <n v="0"/>
    <n v="0"/>
    <n v="2033"/>
    <n v="1962"/>
    <n v="-24.43"/>
    <n v="0"/>
    <s v="100-S2.5 - Retirement"/>
    <m/>
    <x v="3"/>
    <n v="2045"/>
    <b v="0"/>
  </r>
  <r>
    <x v="5"/>
    <s v="0450"/>
    <n v="0"/>
    <n v="0"/>
    <n v="2033"/>
    <n v="1965"/>
    <n v="-34.090000000000003"/>
    <n v="0"/>
    <s v="100-S2.5 - Retirement"/>
    <m/>
    <x v="3"/>
    <n v="2045"/>
    <b v="0"/>
  </r>
  <r>
    <x v="5"/>
    <s v="0450"/>
    <n v="0"/>
    <n v="0"/>
    <n v="2033"/>
    <n v="1986"/>
    <n v="-8.9499999999999993"/>
    <n v="0"/>
    <s v="100-S2.5 - Retirement"/>
    <m/>
    <x v="3"/>
    <n v="2045"/>
    <b v="0"/>
  </r>
  <r>
    <x v="5"/>
    <s v="0450"/>
    <n v="0"/>
    <n v="0"/>
    <n v="2033"/>
    <n v="1989"/>
    <n v="-2.93"/>
    <n v="0"/>
    <s v="100-S2.5 - Retirement"/>
    <m/>
    <x v="3"/>
    <n v="2045"/>
    <b v="0"/>
  </r>
  <r>
    <x v="5"/>
    <s v="0450"/>
    <n v="0"/>
    <n v="0"/>
    <n v="2033"/>
    <n v="1990"/>
    <n v="-1.89"/>
    <n v="0"/>
    <s v="100-S2.5 - Retirement"/>
    <m/>
    <x v="3"/>
    <n v="2045"/>
    <b v="0"/>
  </r>
  <r>
    <x v="5"/>
    <s v="0450"/>
    <n v="0"/>
    <n v="0"/>
    <n v="2033"/>
    <n v="2002"/>
    <n v="-9.85"/>
    <n v="0"/>
    <s v="100-S2.5 - Retirement"/>
    <m/>
    <x v="3"/>
    <n v="2045"/>
    <b v="0"/>
  </r>
  <r>
    <x v="5"/>
    <s v="0450"/>
    <n v="0"/>
    <n v="0"/>
    <n v="2034"/>
    <n v="1934"/>
    <n v="-462.85"/>
    <n v="0"/>
    <s v="100-S2.5 - Retirement"/>
    <m/>
    <x v="3"/>
    <n v="2045"/>
    <b v="0"/>
  </r>
  <r>
    <x v="5"/>
    <s v="0450"/>
    <n v="0"/>
    <n v="0"/>
    <n v="2034"/>
    <n v="1937"/>
    <n v="-15.76"/>
    <n v="0"/>
    <s v="100-S2.5 - Retirement"/>
    <m/>
    <x v="3"/>
    <n v="2045"/>
    <b v="0"/>
  </r>
  <r>
    <x v="5"/>
    <s v="0450"/>
    <n v="0"/>
    <n v="0"/>
    <n v="2034"/>
    <n v="1941"/>
    <n v="-29.84"/>
    <n v="0"/>
    <s v="100-S2.5 - Retirement"/>
    <m/>
    <x v="3"/>
    <n v="2045"/>
    <b v="0"/>
  </r>
  <r>
    <x v="5"/>
    <s v="0450"/>
    <n v="0"/>
    <n v="0"/>
    <n v="2034"/>
    <n v="1943"/>
    <n v="-71.459999999999994"/>
    <n v="0"/>
    <s v="100-S2.5 - Retirement"/>
    <m/>
    <x v="3"/>
    <n v="2045"/>
    <b v="0"/>
  </r>
  <r>
    <x v="5"/>
    <s v="0450"/>
    <n v="0"/>
    <n v="0"/>
    <n v="2034"/>
    <n v="1949"/>
    <n v="-22.49"/>
    <n v="0"/>
    <s v="100-S2.5 - Retirement"/>
    <m/>
    <x v="3"/>
    <n v="2045"/>
    <b v="0"/>
  </r>
  <r>
    <x v="5"/>
    <s v="0450"/>
    <n v="0"/>
    <n v="0"/>
    <n v="2034"/>
    <n v="1958"/>
    <n v="-1.05"/>
    <n v="0"/>
    <s v="100-S2.5 - Retirement"/>
    <m/>
    <x v="3"/>
    <n v="2045"/>
    <b v="0"/>
  </r>
  <r>
    <x v="5"/>
    <s v="0450"/>
    <n v="0"/>
    <n v="0"/>
    <n v="2034"/>
    <n v="1959"/>
    <n v="-3.87"/>
    <n v="0"/>
    <s v="100-S2.5 - Retirement"/>
    <m/>
    <x v="3"/>
    <n v="2045"/>
    <b v="0"/>
  </r>
  <r>
    <x v="5"/>
    <s v="0450"/>
    <n v="0"/>
    <n v="0"/>
    <n v="2034"/>
    <n v="1961"/>
    <n v="-8.3000000000000007"/>
    <n v="0"/>
    <s v="100-S2.5 - Retirement"/>
    <m/>
    <x v="3"/>
    <n v="2045"/>
    <b v="0"/>
  </r>
  <r>
    <x v="5"/>
    <s v="0450"/>
    <n v="0"/>
    <n v="0"/>
    <n v="2034"/>
    <n v="1962"/>
    <n v="-25.25"/>
    <n v="0"/>
    <s v="100-S2.5 - Retirement"/>
    <m/>
    <x v="3"/>
    <n v="2045"/>
    <b v="0"/>
  </r>
  <r>
    <x v="5"/>
    <s v="0450"/>
    <n v="0"/>
    <n v="0"/>
    <n v="2034"/>
    <n v="1965"/>
    <n v="-35.369999999999997"/>
    <n v="0"/>
    <s v="100-S2.5 - Retirement"/>
    <m/>
    <x v="3"/>
    <n v="2045"/>
    <b v="0"/>
  </r>
  <r>
    <x v="5"/>
    <s v="0450"/>
    <n v="0"/>
    <n v="0"/>
    <n v="2034"/>
    <n v="1986"/>
    <n v="-9.58"/>
    <n v="0"/>
    <s v="100-S2.5 - Retirement"/>
    <m/>
    <x v="3"/>
    <n v="2045"/>
    <b v="0"/>
  </r>
  <r>
    <x v="5"/>
    <s v="0450"/>
    <n v="0"/>
    <n v="0"/>
    <n v="2034"/>
    <n v="1989"/>
    <n v="-3.15"/>
    <n v="0"/>
    <s v="100-S2.5 - Retirement"/>
    <m/>
    <x v="3"/>
    <n v="2045"/>
    <b v="0"/>
  </r>
  <r>
    <x v="5"/>
    <s v="0450"/>
    <n v="0"/>
    <n v="0"/>
    <n v="2034"/>
    <n v="1990"/>
    <n v="-2.04"/>
    <n v="0"/>
    <s v="100-S2.5 - Retirement"/>
    <m/>
    <x v="3"/>
    <n v="2045"/>
    <b v="0"/>
  </r>
  <r>
    <x v="5"/>
    <s v="0450"/>
    <n v="0"/>
    <n v="0"/>
    <n v="2034"/>
    <n v="2002"/>
    <n v="-10.96"/>
    <n v="0"/>
    <s v="100-S2.5 - Retirement"/>
    <m/>
    <x v="3"/>
    <n v="2045"/>
    <b v="0"/>
  </r>
  <r>
    <x v="5"/>
    <s v="0450"/>
    <n v="0"/>
    <n v="0"/>
    <n v="2035"/>
    <n v="1934"/>
    <n v="-462.6"/>
    <n v="0"/>
    <s v="100-S2.5 - Retirement"/>
    <m/>
    <x v="3"/>
    <n v="2045"/>
    <b v="0"/>
  </r>
  <r>
    <x v="5"/>
    <s v="0450"/>
    <n v="0"/>
    <n v="0"/>
    <n v="2035"/>
    <n v="1937"/>
    <n v="-15.8"/>
    <n v="0"/>
    <s v="100-S2.5 - Retirement"/>
    <m/>
    <x v="3"/>
    <n v="2045"/>
    <b v="0"/>
  </r>
  <r>
    <x v="5"/>
    <s v="0450"/>
    <n v="0"/>
    <n v="0"/>
    <n v="2035"/>
    <n v="1941"/>
    <n v="-30.06"/>
    <n v="0"/>
    <s v="100-S2.5 - Retirement"/>
    <m/>
    <x v="3"/>
    <n v="2045"/>
    <b v="0"/>
  </r>
  <r>
    <x v="5"/>
    <s v="0450"/>
    <n v="0"/>
    <n v="0"/>
    <n v="2035"/>
    <n v="1943"/>
    <n v="-72.13"/>
    <n v="0"/>
    <s v="100-S2.5 - Retirement"/>
    <m/>
    <x v="3"/>
    <n v="2045"/>
    <b v="0"/>
  </r>
  <r>
    <x v="5"/>
    <s v="0450"/>
    <n v="0"/>
    <n v="0"/>
    <n v="2035"/>
    <n v="1949"/>
    <n v="-22.85"/>
    <n v="0"/>
    <s v="100-S2.5 - Retirement"/>
    <m/>
    <x v="3"/>
    <n v="2045"/>
    <b v="0"/>
  </r>
  <r>
    <x v="5"/>
    <s v="0450"/>
    <n v="0"/>
    <n v="0"/>
    <n v="2035"/>
    <n v="1958"/>
    <n v="-1.08"/>
    <n v="0"/>
    <s v="100-S2.5 - Retirement"/>
    <m/>
    <x v="3"/>
    <n v="2045"/>
    <b v="0"/>
  </r>
  <r>
    <x v="5"/>
    <s v="0450"/>
    <n v="0"/>
    <n v="0"/>
    <n v="2035"/>
    <n v="1959"/>
    <n v="-3.98"/>
    <n v="0"/>
    <s v="100-S2.5 - Retirement"/>
    <m/>
    <x v="3"/>
    <n v="2045"/>
    <b v="0"/>
  </r>
  <r>
    <x v="5"/>
    <s v="0450"/>
    <n v="0"/>
    <n v="0"/>
    <n v="2035"/>
    <n v="1961"/>
    <n v="-8.5500000000000007"/>
    <n v="0"/>
    <s v="100-S2.5 - Retirement"/>
    <m/>
    <x v="3"/>
    <n v="2045"/>
    <b v="0"/>
  </r>
  <r>
    <x v="5"/>
    <s v="0450"/>
    <n v="0"/>
    <n v="0"/>
    <n v="2035"/>
    <n v="1962"/>
    <n v="-26.06"/>
    <n v="0"/>
    <s v="100-S2.5 - Retirement"/>
    <m/>
    <x v="3"/>
    <n v="2045"/>
    <b v="0"/>
  </r>
  <r>
    <x v="5"/>
    <s v="0450"/>
    <n v="0"/>
    <n v="0"/>
    <n v="2035"/>
    <n v="1965"/>
    <n v="-36.64"/>
    <n v="0"/>
    <s v="100-S2.5 - Retirement"/>
    <m/>
    <x v="3"/>
    <n v="2045"/>
    <b v="0"/>
  </r>
  <r>
    <x v="5"/>
    <s v="0450"/>
    <n v="0"/>
    <n v="0"/>
    <n v="2035"/>
    <n v="1986"/>
    <n v="-10.24"/>
    <n v="0"/>
    <s v="100-S2.5 - Retirement"/>
    <m/>
    <x v="3"/>
    <n v="2045"/>
    <b v="0"/>
  </r>
  <r>
    <x v="5"/>
    <s v="0450"/>
    <n v="0"/>
    <n v="0"/>
    <n v="2035"/>
    <n v="1989"/>
    <n v="-3.39"/>
    <n v="0"/>
    <s v="100-S2.5 - Retirement"/>
    <m/>
    <x v="3"/>
    <n v="2045"/>
    <b v="0"/>
  </r>
  <r>
    <x v="5"/>
    <s v="0450"/>
    <n v="0"/>
    <n v="0"/>
    <n v="2035"/>
    <n v="1990"/>
    <n v="-2.19"/>
    <n v="0"/>
    <s v="100-S2.5 - Retirement"/>
    <m/>
    <x v="3"/>
    <n v="2045"/>
    <b v="0"/>
  </r>
  <r>
    <x v="5"/>
    <s v="0450"/>
    <n v="0"/>
    <n v="0"/>
    <n v="2035"/>
    <n v="2002"/>
    <n v="-12.17"/>
    <n v="0"/>
    <s v="100-S2.5 - Retirement"/>
    <m/>
    <x v="3"/>
    <n v="2045"/>
    <b v="0"/>
  </r>
  <r>
    <x v="5"/>
    <s v="0450"/>
    <n v="0"/>
    <n v="0"/>
    <n v="2036"/>
    <n v="1934"/>
    <n v="-461.83"/>
    <n v="0"/>
    <s v="100-S2.5 - Retirement"/>
    <m/>
    <x v="3"/>
    <n v="2045"/>
    <b v="0"/>
  </r>
  <r>
    <x v="5"/>
    <s v="0450"/>
    <n v="0"/>
    <n v="0"/>
    <n v="2036"/>
    <n v="1937"/>
    <n v="-15.82"/>
    <n v="0"/>
    <s v="100-S2.5 - Retirement"/>
    <m/>
    <x v="3"/>
    <n v="2045"/>
    <b v="0"/>
  </r>
  <r>
    <x v="5"/>
    <s v="0450"/>
    <n v="0"/>
    <n v="0"/>
    <n v="2036"/>
    <n v="1941"/>
    <n v="-30.24"/>
    <n v="0"/>
    <s v="100-S2.5 - Retirement"/>
    <m/>
    <x v="3"/>
    <n v="2045"/>
    <b v="0"/>
  </r>
  <r>
    <x v="5"/>
    <s v="0450"/>
    <n v="0"/>
    <n v="0"/>
    <n v="2036"/>
    <n v="1943"/>
    <n v="-72.73"/>
    <n v="0"/>
    <s v="100-S2.5 - Retirement"/>
    <m/>
    <x v="3"/>
    <n v="2045"/>
    <b v="0"/>
  </r>
  <r>
    <x v="5"/>
    <s v="0450"/>
    <n v="0"/>
    <n v="0"/>
    <n v="2036"/>
    <n v="1949"/>
    <n v="-23.2"/>
    <n v="0"/>
    <s v="100-S2.5 - Retirement"/>
    <m/>
    <x v="3"/>
    <n v="2045"/>
    <b v="0"/>
  </r>
  <r>
    <x v="5"/>
    <s v="0450"/>
    <n v="0"/>
    <n v="0"/>
    <n v="2036"/>
    <n v="1958"/>
    <n v="-1.1000000000000001"/>
    <n v="0"/>
    <s v="100-S2.5 - Retirement"/>
    <m/>
    <x v="3"/>
    <n v="2045"/>
    <b v="0"/>
  </r>
  <r>
    <x v="5"/>
    <s v="0450"/>
    <n v="0"/>
    <n v="0"/>
    <n v="2036"/>
    <n v="1959"/>
    <n v="-4.08"/>
    <n v="0"/>
    <s v="100-S2.5 - Retirement"/>
    <m/>
    <x v="3"/>
    <n v="2045"/>
    <b v="0"/>
  </r>
  <r>
    <x v="5"/>
    <s v="0450"/>
    <n v="0"/>
    <n v="0"/>
    <n v="2036"/>
    <n v="1961"/>
    <n v="-8.81"/>
    <n v="0"/>
    <s v="100-S2.5 - Retirement"/>
    <m/>
    <x v="3"/>
    <n v="2045"/>
    <b v="0"/>
  </r>
  <r>
    <x v="5"/>
    <s v="0450"/>
    <n v="0"/>
    <n v="0"/>
    <n v="2036"/>
    <n v="1962"/>
    <n v="-26.86"/>
    <n v="0"/>
    <s v="100-S2.5 - Retirement"/>
    <m/>
    <x v="3"/>
    <n v="2045"/>
    <b v="0"/>
  </r>
  <r>
    <x v="5"/>
    <s v="0450"/>
    <n v="0"/>
    <n v="0"/>
    <n v="2036"/>
    <n v="1965"/>
    <n v="-37.909999999999997"/>
    <n v="0"/>
    <s v="100-S2.5 - Retirement"/>
    <m/>
    <x v="3"/>
    <n v="2045"/>
    <b v="0"/>
  </r>
  <r>
    <x v="5"/>
    <s v="0450"/>
    <n v="0"/>
    <n v="0"/>
    <n v="2036"/>
    <n v="1986"/>
    <n v="-10.93"/>
    <n v="0"/>
    <s v="100-S2.5 - Retirement"/>
    <m/>
    <x v="3"/>
    <n v="2045"/>
    <b v="0"/>
  </r>
  <r>
    <x v="5"/>
    <s v="0450"/>
    <n v="0"/>
    <n v="0"/>
    <n v="2036"/>
    <n v="1989"/>
    <n v="-3.64"/>
    <n v="0"/>
    <s v="100-S2.5 - Retirement"/>
    <m/>
    <x v="3"/>
    <n v="2045"/>
    <b v="0"/>
  </r>
  <r>
    <x v="5"/>
    <s v="0450"/>
    <n v="0"/>
    <n v="0"/>
    <n v="2036"/>
    <n v="1990"/>
    <n v="-2.36"/>
    <n v="0"/>
    <s v="100-S2.5 - Retirement"/>
    <m/>
    <x v="3"/>
    <n v="2045"/>
    <b v="0"/>
  </r>
  <r>
    <x v="5"/>
    <s v="0450"/>
    <n v="0"/>
    <n v="0"/>
    <n v="2036"/>
    <n v="2002"/>
    <n v="-13.46"/>
    <n v="0"/>
    <s v="100-S2.5 - Retirement"/>
    <m/>
    <x v="3"/>
    <n v="2045"/>
    <b v="0"/>
  </r>
  <r>
    <x v="5"/>
    <s v="0450"/>
    <n v="0"/>
    <n v="0"/>
    <n v="2037"/>
    <n v="1934"/>
    <n v="-460.56"/>
    <n v="0"/>
    <s v="100-S2.5 - Retirement"/>
    <m/>
    <x v="3"/>
    <n v="2045"/>
    <b v="0"/>
  </r>
  <r>
    <x v="5"/>
    <s v="0450"/>
    <n v="0"/>
    <n v="0"/>
    <n v="2037"/>
    <n v="1937"/>
    <n v="-15.83"/>
    <n v="0"/>
    <s v="100-S2.5 - Retirement"/>
    <m/>
    <x v="3"/>
    <n v="2045"/>
    <b v="0"/>
  </r>
  <r>
    <x v="5"/>
    <s v="0450"/>
    <n v="0"/>
    <n v="0"/>
    <n v="2037"/>
    <n v="1941"/>
    <n v="-30.39"/>
    <n v="0"/>
    <s v="100-S2.5 - Retirement"/>
    <m/>
    <x v="3"/>
    <n v="2045"/>
    <b v="0"/>
  </r>
  <r>
    <x v="5"/>
    <s v="0450"/>
    <n v="0"/>
    <n v="0"/>
    <n v="2037"/>
    <n v="1943"/>
    <n v="-73.260000000000005"/>
    <n v="0"/>
    <s v="100-S2.5 - Retirement"/>
    <m/>
    <x v="3"/>
    <n v="2045"/>
    <b v="0"/>
  </r>
  <r>
    <x v="5"/>
    <s v="0450"/>
    <n v="0"/>
    <n v="0"/>
    <n v="2037"/>
    <n v="1949"/>
    <n v="-23.53"/>
    <n v="0"/>
    <s v="100-S2.5 - Retirement"/>
    <m/>
    <x v="3"/>
    <n v="2045"/>
    <b v="0"/>
  </r>
  <r>
    <x v="5"/>
    <s v="0450"/>
    <n v="0"/>
    <n v="0"/>
    <n v="2037"/>
    <n v="1958"/>
    <n v="-1.1299999999999999"/>
    <n v="0"/>
    <s v="100-S2.5 - Retirement"/>
    <m/>
    <x v="3"/>
    <n v="2045"/>
    <b v="0"/>
  </r>
  <r>
    <x v="5"/>
    <s v="0450"/>
    <n v="0"/>
    <n v="0"/>
    <n v="2037"/>
    <n v="1959"/>
    <n v="-4.1900000000000004"/>
    <n v="0"/>
    <s v="100-S2.5 - Retirement"/>
    <m/>
    <x v="3"/>
    <n v="2045"/>
    <b v="0"/>
  </r>
  <r>
    <x v="5"/>
    <s v="0450"/>
    <n v="0"/>
    <n v="0"/>
    <n v="2037"/>
    <n v="1961"/>
    <n v="-9.06"/>
    <n v="0"/>
    <s v="100-S2.5 - Retirement"/>
    <m/>
    <x v="3"/>
    <n v="2045"/>
    <b v="0"/>
  </r>
  <r>
    <x v="5"/>
    <s v="0450"/>
    <n v="0"/>
    <n v="0"/>
    <n v="2037"/>
    <n v="1962"/>
    <n v="-27.65"/>
    <n v="0"/>
    <s v="100-S2.5 - Retirement"/>
    <m/>
    <x v="3"/>
    <n v="2045"/>
    <b v="0"/>
  </r>
  <r>
    <x v="5"/>
    <s v="0450"/>
    <n v="0"/>
    <n v="0"/>
    <n v="2037"/>
    <n v="1965"/>
    <n v="-39.18"/>
    <n v="0"/>
    <s v="100-S2.5 - Retirement"/>
    <m/>
    <x v="3"/>
    <n v="2045"/>
    <b v="0"/>
  </r>
  <r>
    <x v="5"/>
    <s v="0450"/>
    <n v="0"/>
    <n v="0"/>
    <n v="2037"/>
    <n v="1986"/>
    <n v="-11.64"/>
    <n v="0"/>
    <s v="100-S2.5 - Retirement"/>
    <m/>
    <x v="3"/>
    <n v="2045"/>
    <b v="0"/>
  </r>
  <r>
    <x v="5"/>
    <s v="0450"/>
    <n v="0"/>
    <n v="0"/>
    <n v="2037"/>
    <n v="1989"/>
    <n v="-3.89"/>
    <n v="0"/>
    <s v="100-S2.5 - Retirement"/>
    <m/>
    <x v="3"/>
    <n v="2045"/>
    <b v="0"/>
  </r>
  <r>
    <x v="5"/>
    <s v="0450"/>
    <n v="0"/>
    <n v="0"/>
    <n v="2037"/>
    <n v="1990"/>
    <n v="-2.5299999999999998"/>
    <n v="0"/>
    <s v="100-S2.5 - Retirement"/>
    <m/>
    <x v="3"/>
    <n v="2045"/>
    <b v="0"/>
  </r>
  <r>
    <x v="5"/>
    <s v="0450"/>
    <n v="0"/>
    <n v="0"/>
    <n v="2037"/>
    <n v="2002"/>
    <n v="-14.85"/>
    <n v="0"/>
    <s v="100-S2.5 - Retirement"/>
    <m/>
    <x v="3"/>
    <n v="2045"/>
    <b v="0"/>
  </r>
  <r>
    <x v="5"/>
    <s v="0450"/>
    <n v="0"/>
    <n v="0"/>
    <n v="2038"/>
    <n v="1934"/>
    <n v="-458.79"/>
    <n v="0"/>
    <s v="100-S2.5 - Retirement"/>
    <m/>
    <x v="3"/>
    <n v="2045"/>
    <b v="0"/>
  </r>
  <r>
    <x v="5"/>
    <s v="0450"/>
    <n v="0"/>
    <n v="0"/>
    <n v="2038"/>
    <n v="1937"/>
    <n v="-15.82"/>
    <n v="0"/>
    <s v="100-S2.5 - Retirement"/>
    <m/>
    <x v="3"/>
    <n v="2045"/>
    <b v="0"/>
  </r>
  <r>
    <x v="5"/>
    <s v="0450"/>
    <n v="0"/>
    <n v="0"/>
    <n v="2038"/>
    <n v="1941"/>
    <n v="-30.51"/>
    <n v="0"/>
    <s v="100-S2.5 - Retirement"/>
    <m/>
    <x v="3"/>
    <n v="2045"/>
    <b v="0"/>
  </r>
  <r>
    <x v="5"/>
    <s v="0450"/>
    <n v="0"/>
    <n v="0"/>
    <n v="2038"/>
    <n v="1943"/>
    <n v="-73.7"/>
    <n v="0"/>
    <s v="100-S2.5 - Retirement"/>
    <m/>
    <x v="3"/>
    <n v="2045"/>
    <b v="0"/>
  </r>
  <r>
    <x v="5"/>
    <s v="0450"/>
    <n v="0"/>
    <n v="0"/>
    <n v="2038"/>
    <n v="1949"/>
    <n v="-23.83"/>
    <n v="0"/>
    <s v="100-S2.5 - Retirement"/>
    <m/>
    <x v="3"/>
    <n v="2045"/>
    <b v="0"/>
  </r>
  <r>
    <x v="5"/>
    <s v="0450"/>
    <n v="0"/>
    <n v="0"/>
    <n v="2038"/>
    <n v="1958"/>
    <n v="-1.1599999999999999"/>
    <n v="0"/>
    <s v="100-S2.5 - Retirement"/>
    <m/>
    <x v="3"/>
    <n v="2045"/>
    <b v="0"/>
  </r>
  <r>
    <x v="5"/>
    <s v="0450"/>
    <n v="0"/>
    <n v="0"/>
    <n v="2038"/>
    <n v="1959"/>
    <n v="-4.29"/>
    <n v="0"/>
    <s v="100-S2.5 - Retirement"/>
    <m/>
    <x v="3"/>
    <n v="2045"/>
    <b v="0"/>
  </r>
  <r>
    <x v="5"/>
    <s v="0450"/>
    <n v="0"/>
    <n v="0"/>
    <n v="2038"/>
    <n v="1961"/>
    <n v="-9.3000000000000007"/>
    <n v="0"/>
    <s v="100-S2.5 - Retirement"/>
    <m/>
    <x v="3"/>
    <n v="2045"/>
    <b v="0"/>
  </r>
  <r>
    <x v="5"/>
    <s v="0450"/>
    <n v="0"/>
    <n v="0"/>
    <n v="2038"/>
    <n v="1962"/>
    <n v="-28.44"/>
    <n v="0"/>
    <s v="100-S2.5 - Retirement"/>
    <m/>
    <x v="3"/>
    <n v="2045"/>
    <b v="0"/>
  </r>
  <r>
    <x v="5"/>
    <s v="0450"/>
    <n v="0"/>
    <n v="0"/>
    <n v="2038"/>
    <n v="1965"/>
    <n v="-40.44"/>
    <n v="0"/>
    <s v="100-S2.5 - Retirement"/>
    <m/>
    <x v="3"/>
    <n v="2045"/>
    <b v="0"/>
  </r>
  <r>
    <x v="5"/>
    <s v="0450"/>
    <n v="0"/>
    <n v="0"/>
    <n v="2038"/>
    <n v="1986"/>
    <n v="-12.38"/>
    <n v="0"/>
    <s v="100-S2.5 - Retirement"/>
    <m/>
    <x v="3"/>
    <n v="2045"/>
    <b v="0"/>
  </r>
  <r>
    <x v="5"/>
    <s v="0450"/>
    <n v="0"/>
    <n v="0"/>
    <n v="2038"/>
    <n v="1989"/>
    <n v="-4.16"/>
    <n v="0"/>
    <s v="100-S2.5 - Retirement"/>
    <m/>
    <x v="3"/>
    <n v="2045"/>
    <b v="0"/>
  </r>
  <r>
    <x v="5"/>
    <s v="0450"/>
    <n v="0"/>
    <n v="0"/>
    <n v="2038"/>
    <n v="1990"/>
    <n v="-2.71"/>
    <n v="0"/>
    <s v="100-S2.5 - Retirement"/>
    <m/>
    <x v="3"/>
    <n v="2045"/>
    <b v="0"/>
  </r>
  <r>
    <x v="5"/>
    <s v="0450"/>
    <n v="0"/>
    <n v="0"/>
    <n v="2038"/>
    <n v="2002"/>
    <n v="-16.329999999999998"/>
    <n v="0"/>
    <s v="100-S2.5 - Retirement"/>
    <m/>
    <x v="3"/>
    <n v="2045"/>
    <b v="0"/>
  </r>
  <r>
    <x v="5"/>
    <s v="0450"/>
    <n v="0"/>
    <n v="0"/>
    <n v="2039"/>
    <n v="1934"/>
    <n v="-456.51"/>
    <n v="0"/>
    <s v="100-S2.5 - Retirement"/>
    <m/>
    <x v="3"/>
    <n v="2045"/>
    <b v="0"/>
  </r>
  <r>
    <x v="5"/>
    <s v="0450"/>
    <n v="0"/>
    <n v="0"/>
    <n v="2039"/>
    <n v="1937"/>
    <n v="-15.8"/>
    <n v="0"/>
    <s v="100-S2.5 - Retirement"/>
    <m/>
    <x v="3"/>
    <n v="2045"/>
    <b v="0"/>
  </r>
  <r>
    <x v="5"/>
    <s v="0450"/>
    <n v="0"/>
    <n v="0"/>
    <n v="2039"/>
    <n v="1941"/>
    <n v="-30.59"/>
    <n v="0"/>
    <s v="100-S2.5 - Retirement"/>
    <m/>
    <x v="3"/>
    <n v="2045"/>
    <b v="0"/>
  </r>
  <r>
    <x v="5"/>
    <s v="0450"/>
    <n v="0"/>
    <n v="0"/>
    <n v="2039"/>
    <n v="1943"/>
    <n v="-74.069999999999993"/>
    <n v="0"/>
    <s v="100-S2.5 - Retirement"/>
    <m/>
    <x v="3"/>
    <n v="2045"/>
    <b v="0"/>
  </r>
  <r>
    <x v="5"/>
    <s v="0450"/>
    <n v="0"/>
    <n v="0"/>
    <n v="2039"/>
    <n v="1949"/>
    <n v="-24.11"/>
    <n v="0"/>
    <s v="100-S2.5 - Retirement"/>
    <m/>
    <x v="3"/>
    <n v="2045"/>
    <b v="0"/>
  </r>
  <r>
    <x v="5"/>
    <s v="0450"/>
    <n v="0"/>
    <n v="0"/>
    <n v="2039"/>
    <n v="1958"/>
    <n v="-1.18"/>
    <n v="0"/>
    <s v="100-S2.5 - Retirement"/>
    <m/>
    <x v="3"/>
    <n v="2045"/>
    <b v="0"/>
  </r>
  <r>
    <x v="5"/>
    <s v="0450"/>
    <n v="0"/>
    <n v="0"/>
    <n v="2039"/>
    <n v="1959"/>
    <n v="-4.3899999999999997"/>
    <n v="0"/>
    <s v="100-S2.5 - Retirement"/>
    <m/>
    <x v="3"/>
    <n v="2045"/>
    <b v="0"/>
  </r>
  <r>
    <x v="5"/>
    <s v="0450"/>
    <n v="0"/>
    <n v="0"/>
    <n v="2039"/>
    <n v="1961"/>
    <n v="-9.5399999999999991"/>
    <n v="0"/>
    <s v="100-S2.5 - Retirement"/>
    <m/>
    <x v="3"/>
    <n v="2045"/>
    <b v="0"/>
  </r>
  <r>
    <x v="5"/>
    <s v="0450"/>
    <n v="0"/>
    <n v="0"/>
    <n v="2039"/>
    <n v="1962"/>
    <n v="-29.21"/>
    <n v="0"/>
    <s v="100-S2.5 - Retirement"/>
    <m/>
    <x v="3"/>
    <n v="2045"/>
    <b v="0"/>
  </r>
  <r>
    <x v="5"/>
    <s v="0450"/>
    <n v="0"/>
    <n v="0"/>
    <n v="2039"/>
    <n v="1965"/>
    <n v="-41.68"/>
    <n v="0"/>
    <s v="100-S2.5 - Retirement"/>
    <m/>
    <x v="3"/>
    <n v="2045"/>
    <b v="0"/>
  </r>
  <r>
    <x v="5"/>
    <s v="0450"/>
    <n v="0"/>
    <n v="0"/>
    <n v="2039"/>
    <n v="1986"/>
    <n v="-13.14"/>
    <n v="0"/>
    <s v="100-S2.5 - Retirement"/>
    <m/>
    <x v="3"/>
    <n v="2045"/>
    <b v="0"/>
  </r>
  <r>
    <x v="5"/>
    <s v="0450"/>
    <n v="0"/>
    <n v="0"/>
    <n v="2039"/>
    <n v="1989"/>
    <n v="-4.4400000000000004"/>
    <n v="0"/>
    <s v="100-S2.5 - Retirement"/>
    <m/>
    <x v="3"/>
    <n v="2045"/>
    <b v="0"/>
  </r>
  <r>
    <x v="5"/>
    <s v="0450"/>
    <n v="0"/>
    <n v="0"/>
    <n v="2039"/>
    <n v="1990"/>
    <n v="-2.89"/>
    <n v="0"/>
    <s v="100-S2.5 - Retirement"/>
    <m/>
    <x v="3"/>
    <n v="2045"/>
    <b v="0"/>
  </r>
  <r>
    <x v="5"/>
    <s v="0450"/>
    <n v="0"/>
    <n v="0"/>
    <n v="2039"/>
    <n v="2002"/>
    <n v="-17.91"/>
    <n v="0"/>
    <s v="100-S2.5 - Retirement"/>
    <m/>
    <x v="3"/>
    <n v="2045"/>
    <b v="0"/>
  </r>
  <r>
    <x v="5"/>
    <s v="0450"/>
    <n v="0"/>
    <n v="0"/>
    <n v="2040"/>
    <n v="1934"/>
    <n v="-453.75"/>
    <n v="0"/>
    <s v="100-S2.5 - Retirement"/>
    <m/>
    <x v="3"/>
    <n v="2045"/>
    <b v="0"/>
  </r>
  <r>
    <x v="5"/>
    <s v="0450"/>
    <n v="0"/>
    <n v="0"/>
    <n v="2040"/>
    <n v="1937"/>
    <n v="-15.76"/>
    <n v="0"/>
    <s v="100-S2.5 - Retirement"/>
    <m/>
    <x v="3"/>
    <n v="2045"/>
    <b v="0"/>
  </r>
  <r>
    <x v="5"/>
    <s v="0450"/>
    <n v="0"/>
    <n v="0"/>
    <n v="2040"/>
    <n v="1941"/>
    <n v="-30.64"/>
    <n v="0"/>
    <s v="100-S2.5 - Retirement"/>
    <m/>
    <x v="3"/>
    <n v="2045"/>
    <b v="0"/>
  </r>
  <r>
    <x v="5"/>
    <s v="0450"/>
    <n v="0"/>
    <n v="0"/>
    <n v="2040"/>
    <n v="1943"/>
    <n v="-74.36"/>
    <n v="0"/>
    <s v="100-S2.5 - Retirement"/>
    <m/>
    <x v="3"/>
    <n v="2045"/>
    <b v="0"/>
  </r>
  <r>
    <x v="5"/>
    <s v="0450"/>
    <n v="0"/>
    <n v="0"/>
    <n v="2040"/>
    <n v="1949"/>
    <n v="-24.36"/>
    <n v="0"/>
    <s v="100-S2.5 - Retirement"/>
    <m/>
    <x v="3"/>
    <n v="2045"/>
    <b v="0"/>
  </r>
  <r>
    <x v="5"/>
    <s v="0450"/>
    <n v="0"/>
    <n v="0"/>
    <n v="2040"/>
    <n v="1958"/>
    <n v="-1.21"/>
    <n v="0"/>
    <s v="100-S2.5 - Retirement"/>
    <m/>
    <x v="3"/>
    <n v="2045"/>
    <b v="0"/>
  </r>
  <r>
    <x v="5"/>
    <s v="0450"/>
    <n v="0"/>
    <n v="0"/>
    <n v="2040"/>
    <n v="1959"/>
    <n v="-4.49"/>
    <n v="0"/>
    <s v="100-S2.5 - Retirement"/>
    <m/>
    <x v="3"/>
    <n v="2045"/>
    <b v="0"/>
  </r>
  <r>
    <x v="5"/>
    <s v="0450"/>
    <n v="0"/>
    <n v="0"/>
    <n v="2040"/>
    <n v="1961"/>
    <n v="-9.7799999999999994"/>
    <n v="0"/>
    <s v="100-S2.5 - Retirement"/>
    <m/>
    <x v="3"/>
    <n v="2045"/>
    <b v="0"/>
  </r>
  <r>
    <x v="5"/>
    <s v="0450"/>
    <n v="0"/>
    <n v="0"/>
    <n v="2040"/>
    <n v="1962"/>
    <n v="-29.96"/>
    <n v="0"/>
    <s v="100-S2.5 - Retirement"/>
    <m/>
    <x v="3"/>
    <n v="2045"/>
    <b v="0"/>
  </r>
  <r>
    <x v="5"/>
    <s v="0450"/>
    <n v="0"/>
    <n v="0"/>
    <n v="2040"/>
    <n v="1965"/>
    <n v="-42.92"/>
    <n v="0"/>
    <s v="100-S2.5 - Retirement"/>
    <m/>
    <x v="3"/>
    <n v="2045"/>
    <b v="0"/>
  </r>
  <r>
    <x v="5"/>
    <s v="0450"/>
    <n v="0"/>
    <n v="0"/>
    <n v="2040"/>
    <n v="1986"/>
    <n v="-13.93"/>
    <n v="0"/>
    <s v="100-S2.5 - Retirement"/>
    <m/>
    <x v="3"/>
    <n v="2045"/>
    <b v="0"/>
  </r>
  <r>
    <x v="5"/>
    <s v="0450"/>
    <n v="0"/>
    <n v="0"/>
    <n v="2040"/>
    <n v="1989"/>
    <n v="-4.7300000000000004"/>
    <n v="0"/>
    <s v="100-S2.5 - Retirement"/>
    <m/>
    <x v="3"/>
    <n v="2045"/>
    <b v="0"/>
  </r>
  <r>
    <x v="5"/>
    <s v="0450"/>
    <n v="0"/>
    <n v="0"/>
    <n v="2040"/>
    <n v="1990"/>
    <n v="-3.09"/>
    <n v="0"/>
    <s v="100-S2.5 - Retirement"/>
    <m/>
    <x v="3"/>
    <n v="2045"/>
    <b v="0"/>
  </r>
  <r>
    <x v="5"/>
    <s v="0450"/>
    <n v="0"/>
    <n v="0"/>
    <n v="2040"/>
    <n v="2002"/>
    <n v="-19.59"/>
    <n v="0"/>
    <s v="100-S2.5 - Retirement"/>
    <m/>
    <x v="3"/>
    <n v="2045"/>
    <b v="0"/>
  </r>
  <r>
    <x v="5"/>
    <s v="0450"/>
    <n v="0"/>
    <n v="0"/>
    <n v="2041"/>
    <n v="1934"/>
    <n v="-450.5"/>
    <n v="0"/>
    <s v="100-S2.5 - Retirement"/>
    <m/>
    <x v="3"/>
    <n v="2045"/>
    <b v="0"/>
  </r>
  <r>
    <x v="5"/>
    <s v="0450"/>
    <n v="0"/>
    <n v="0"/>
    <n v="2041"/>
    <n v="1937"/>
    <n v="-15.69"/>
    <n v="0"/>
    <s v="100-S2.5 - Retirement"/>
    <m/>
    <x v="3"/>
    <n v="2045"/>
    <b v="0"/>
  </r>
  <r>
    <x v="5"/>
    <s v="0450"/>
    <n v="0"/>
    <n v="0"/>
    <n v="2041"/>
    <n v="1941"/>
    <n v="-30.66"/>
    <n v="0"/>
    <s v="100-S2.5 - Retirement"/>
    <m/>
    <x v="3"/>
    <n v="2045"/>
    <b v="0"/>
  </r>
  <r>
    <x v="5"/>
    <s v="0450"/>
    <n v="0"/>
    <n v="0"/>
    <n v="2041"/>
    <n v="1943"/>
    <n v="-74.56"/>
    <n v="0"/>
    <s v="100-S2.5 - Retirement"/>
    <m/>
    <x v="3"/>
    <n v="2045"/>
    <b v="0"/>
  </r>
  <r>
    <x v="5"/>
    <s v="0450"/>
    <n v="0"/>
    <n v="0"/>
    <n v="2041"/>
    <n v="1949"/>
    <n v="-24.59"/>
    <n v="0"/>
    <s v="100-S2.5 - Retirement"/>
    <m/>
    <x v="3"/>
    <n v="2045"/>
    <b v="0"/>
  </r>
  <r>
    <x v="5"/>
    <s v="0450"/>
    <n v="0"/>
    <n v="0"/>
    <n v="2041"/>
    <n v="1958"/>
    <n v="-1.23"/>
    <n v="0"/>
    <s v="100-S2.5 - Retirement"/>
    <m/>
    <x v="3"/>
    <n v="2045"/>
    <b v="0"/>
  </r>
  <r>
    <x v="5"/>
    <s v="0450"/>
    <n v="0"/>
    <n v="0"/>
    <n v="2041"/>
    <n v="1959"/>
    <n v="-4.58"/>
    <n v="0"/>
    <s v="100-S2.5 - Retirement"/>
    <m/>
    <x v="3"/>
    <n v="2045"/>
    <b v="0"/>
  </r>
  <r>
    <x v="5"/>
    <s v="0450"/>
    <n v="0"/>
    <n v="0"/>
    <n v="2041"/>
    <n v="1961"/>
    <n v="-10.01"/>
    <n v="0"/>
    <s v="100-S2.5 - Retirement"/>
    <m/>
    <x v="3"/>
    <n v="2045"/>
    <b v="0"/>
  </r>
  <r>
    <x v="5"/>
    <s v="0450"/>
    <n v="0"/>
    <n v="0"/>
    <n v="2041"/>
    <n v="1962"/>
    <n v="-30.7"/>
    <n v="0"/>
    <s v="100-S2.5 - Retirement"/>
    <m/>
    <x v="3"/>
    <n v="2045"/>
    <b v="0"/>
  </r>
  <r>
    <x v="5"/>
    <s v="0450"/>
    <n v="0"/>
    <n v="0"/>
    <n v="2041"/>
    <n v="1965"/>
    <n v="-44.13"/>
    <n v="0"/>
    <s v="100-S2.5 - Retirement"/>
    <m/>
    <x v="3"/>
    <n v="2045"/>
    <b v="0"/>
  </r>
  <r>
    <x v="5"/>
    <s v="0450"/>
    <n v="0"/>
    <n v="0"/>
    <n v="2041"/>
    <n v="1986"/>
    <n v="-14.74"/>
    <n v="0"/>
    <s v="100-S2.5 - Retirement"/>
    <m/>
    <x v="3"/>
    <n v="2045"/>
    <b v="0"/>
  </r>
  <r>
    <x v="5"/>
    <s v="0450"/>
    <n v="0"/>
    <n v="0"/>
    <n v="2041"/>
    <n v="1989"/>
    <n v="-5.03"/>
    <n v="0"/>
    <s v="100-S2.5 - Retirement"/>
    <m/>
    <x v="3"/>
    <n v="2045"/>
    <b v="0"/>
  </r>
  <r>
    <x v="5"/>
    <s v="0450"/>
    <n v="0"/>
    <n v="0"/>
    <n v="2041"/>
    <n v="1990"/>
    <n v="-3.29"/>
    <n v="0"/>
    <s v="100-S2.5 - Retirement"/>
    <m/>
    <x v="3"/>
    <n v="2045"/>
    <b v="0"/>
  </r>
  <r>
    <x v="5"/>
    <s v="0450"/>
    <n v="0"/>
    <n v="0"/>
    <n v="2041"/>
    <n v="2002"/>
    <n v="-21.37"/>
    <n v="0"/>
    <s v="100-S2.5 - Retirement"/>
    <m/>
    <x v="3"/>
    <n v="2045"/>
    <b v="0"/>
  </r>
  <r>
    <x v="5"/>
    <s v="0450"/>
    <n v="0"/>
    <n v="0"/>
    <n v="2042"/>
    <n v="1934"/>
    <n v="-446.78"/>
    <n v="0"/>
    <s v="100-S2.5 - Retirement"/>
    <m/>
    <x v="3"/>
    <n v="2045"/>
    <b v="0"/>
  </r>
  <r>
    <x v="5"/>
    <s v="0450"/>
    <n v="0"/>
    <n v="0"/>
    <n v="2042"/>
    <n v="1937"/>
    <n v="-15.62"/>
    <n v="0"/>
    <s v="100-S2.5 - Retirement"/>
    <m/>
    <x v="3"/>
    <n v="2045"/>
    <b v="0"/>
  </r>
  <r>
    <x v="5"/>
    <s v="0450"/>
    <n v="0"/>
    <n v="0"/>
    <n v="2042"/>
    <n v="1941"/>
    <n v="-30.64"/>
    <n v="0"/>
    <s v="100-S2.5 - Retirement"/>
    <m/>
    <x v="3"/>
    <n v="2045"/>
    <b v="0"/>
  </r>
  <r>
    <x v="5"/>
    <s v="0450"/>
    <n v="0"/>
    <n v="0"/>
    <n v="2042"/>
    <n v="1943"/>
    <n v="-74.69"/>
    <n v="0"/>
    <s v="100-S2.5 - Retirement"/>
    <m/>
    <x v="3"/>
    <n v="2045"/>
    <b v="0"/>
  </r>
  <r>
    <x v="5"/>
    <s v="0450"/>
    <n v="0"/>
    <n v="0"/>
    <n v="2042"/>
    <n v="1949"/>
    <n v="-24.8"/>
    <n v="0"/>
    <s v="100-S2.5 - Retirement"/>
    <m/>
    <x v="3"/>
    <n v="2045"/>
    <b v="0"/>
  </r>
  <r>
    <x v="5"/>
    <s v="0450"/>
    <n v="0"/>
    <n v="0"/>
    <n v="2042"/>
    <n v="1958"/>
    <n v="-1.25"/>
    <n v="0"/>
    <s v="100-S2.5 - Retirement"/>
    <m/>
    <x v="3"/>
    <n v="2045"/>
    <b v="0"/>
  </r>
  <r>
    <x v="5"/>
    <s v="0450"/>
    <n v="0"/>
    <n v="0"/>
    <n v="2042"/>
    <n v="1959"/>
    <n v="-4.68"/>
    <n v="0"/>
    <s v="100-S2.5 - Retirement"/>
    <m/>
    <x v="3"/>
    <n v="2045"/>
    <b v="0"/>
  </r>
  <r>
    <x v="5"/>
    <s v="0450"/>
    <n v="0"/>
    <n v="0"/>
    <n v="2042"/>
    <n v="1961"/>
    <n v="-10.23"/>
    <n v="0"/>
    <s v="100-S2.5 - Retirement"/>
    <m/>
    <x v="3"/>
    <n v="2045"/>
    <b v="0"/>
  </r>
  <r>
    <x v="5"/>
    <s v="0450"/>
    <n v="0"/>
    <n v="0"/>
    <n v="2042"/>
    <n v="1962"/>
    <n v="-31.42"/>
    <n v="0"/>
    <s v="100-S2.5 - Retirement"/>
    <m/>
    <x v="3"/>
    <n v="2045"/>
    <b v="0"/>
  </r>
  <r>
    <x v="5"/>
    <s v="0450"/>
    <n v="0"/>
    <n v="0"/>
    <n v="2042"/>
    <n v="1965"/>
    <n v="-45.33"/>
    <n v="0"/>
    <s v="100-S2.5 - Retirement"/>
    <m/>
    <x v="3"/>
    <n v="2045"/>
    <b v="0"/>
  </r>
  <r>
    <x v="5"/>
    <s v="0450"/>
    <n v="0"/>
    <n v="0"/>
    <n v="2042"/>
    <n v="1986"/>
    <n v="-15.57"/>
    <n v="0"/>
    <s v="100-S2.5 - Retirement"/>
    <m/>
    <x v="3"/>
    <n v="2045"/>
    <b v="0"/>
  </r>
  <r>
    <x v="5"/>
    <s v="0450"/>
    <n v="0"/>
    <n v="0"/>
    <n v="2042"/>
    <n v="1989"/>
    <n v="-5.34"/>
    <n v="0"/>
    <s v="100-S2.5 - Retirement"/>
    <m/>
    <x v="3"/>
    <n v="2045"/>
    <b v="0"/>
  </r>
  <r>
    <x v="5"/>
    <s v="0450"/>
    <n v="0"/>
    <n v="0"/>
    <n v="2042"/>
    <n v="1990"/>
    <n v="-3.5"/>
    <n v="0"/>
    <s v="100-S2.5 - Retirement"/>
    <m/>
    <x v="3"/>
    <n v="2045"/>
    <b v="0"/>
  </r>
  <r>
    <x v="5"/>
    <s v="0450"/>
    <n v="0"/>
    <n v="0"/>
    <n v="2042"/>
    <n v="2002"/>
    <n v="-23.27"/>
    <n v="0"/>
    <s v="100-S2.5 - Retirement"/>
    <m/>
    <x v="3"/>
    <n v="2045"/>
    <b v="0"/>
  </r>
  <r>
    <x v="5"/>
    <s v="0450"/>
    <n v="0"/>
    <n v="0"/>
    <n v="2043"/>
    <n v="1934"/>
    <n v="-442.59"/>
    <n v="0"/>
    <s v="100-S2.5 - Retirement"/>
    <m/>
    <x v="3"/>
    <n v="2045"/>
    <b v="0"/>
  </r>
  <r>
    <x v="5"/>
    <s v="0450"/>
    <n v="0"/>
    <n v="0"/>
    <n v="2043"/>
    <n v="1937"/>
    <n v="-15.52"/>
    <n v="0"/>
    <s v="100-S2.5 - Retirement"/>
    <m/>
    <x v="3"/>
    <n v="2045"/>
    <b v="0"/>
  </r>
  <r>
    <x v="5"/>
    <s v="0450"/>
    <n v="0"/>
    <n v="0"/>
    <n v="2043"/>
    <n v="1941"/>
    <n v="-30.59"/>
    <n v="0"/>
    <s v="100-S2.5 - Retirement"/>
    <m/>
    <x v="3"/>
    <n v="2045"/>
    <b v="0"/>
  </r>
  <r>
    <x v="5"/>
    <s v="0450"/>
    <n v="0"/>
    <n v="0"/>
    <n v="2043"/>
    <n v="1943"/>
    <n v="-74.73"/>
    <n v="0"/>
    <s v="100-S2.5 - Retirement"/>
    <m/>
    <x v="3"/>
    <n v="2045"/>
    <b v="0"/>
  </r>
  <r>
    <x v="5"/>
    <s v="0450"/>
    <n v="0"/>
    <n v="0"/>
    <n v="2043"/>
    <n v="1949"/>
    <n v="-24.98"/>
    <n v="0"/>
    <s v="100-S2.5 - Retirement"/>
    <m/>
    <x v="3"/>
    <n v="2045"/>
    <b v="0"/>
  </r>
  <r>
    <x v="5"/>
    <s v="0450"/>
    <n v="0"/>
    <n v="0"/>
    <n v="2043"/>
    <n v="1958"/>
    <n v="-1.28"/>
    <n v="0"/>
    <s v="100-S2.5 - Retirement"/>
    <m/>
    <x v="3"/>
    <n v="2045"/>
    <b v="0"/>
  </r>
  <r>
    <x v="5"/>
    <s v="0450"/>
    <n v="0"/>
    <n v="0"/>
    <n v="2043"/>
    <n v="1959"/>
    <n v="-4.76"/>
    <n v="0"/>
    <s v="100-S2.5 - Retirement"/>
    <m/>
    <x v="3"/>
    <n v="2045"/>
    <b v="0"/>
  </r>
  <r>
    <x v="5"/>
    <s v="0450"/>
    <n v="0"/>
    <n v="0"/>
    <n v="2043"/>
    <n v="1961"/>
    <n v="-10.44"/>
    <n v="0"/>
    <s v="100-S2.5 - Retirement"/>
    <m/>
    <x v="3"/>
    <n v="2045"/>
    <b v="0"/>
  </r>
  <r>
    <x v="5"/>
    <s v="0450"/>
    <n v="0"/>
    <n v="0"/>
    <n v="2043"/>
    <n v="1962"/>
    <n v="-32.119999999999997"/>
    <n v="0"/>
    <s v="100-S2.5 - Retirement"/>
    <m/>
    <x v="3"/>
    <n v="2045"/>
    <b v="0"/>
  </r>
  <r>
    <x v="5"/>
    <s v="0450"/>
    <n v="0"/>
    <n v="0"/>
    <n v="2043"/>
    <n v="1965"/>
    <n v="-46.5"/>
    <n v="0"/>
    <s v="100-S2.5 - Retirement"/>
    <m/>
    <x v="3"/>
    <n v="2045"/>
    <b v="0"/>
  </r>
  <r>
    <x v="5"/>
    <s v="0450"/>
    <n v="0"/>
    <n v="0"/>
    <n v="2043"/>
    <n v="1986"/>
    <n v="-16.43"/>
    <n v="0"/>
    <s v="100-S2.5 - Retirement"/>
    <m/>
    <x v="3"/>
    <n v="2045"/>
    <b v="0"/>
  </r>
  <r>
    <x v="5"/>
    <s v="0450"/>
    <n v="0"/>
    <n v="0"/>
    <n v="2043"/>
    <n v="1989"/>
    <n v="-5.66"/>
    <n v="0"/>
    <s v="100-S2.5 - Retirement"/>
    <m/>
    <x v="3"/>
    <n v="2045"/>
    <b v="0"/>
  </r>
  <r>
    <x v="5"/>
    <s v="0450"/>
    <n v="0"/>
    <n v="0"/>
    <n v="2043"/>
    <n v="1990"/>
    <n v="-3.71"/>
    <n v="0"/>
    <s v="100-S2.5 - Retirement"/>
    <m/>
    <x v="3"/>
    <n v="2045"/>
    <b v="0"/>
  </r>
  <r>
    <x v="5"/>
    <s v="0450"/>
    <n v="0"/>
    <n v="0"/>
    <n v="2043"/>
    <n v="2002"/>
    <n v="-25.27"/>
    <n v="0"/>
    <s v="100-S2.5 - Retirement"/>
    <m/>
    <x v="3"/>
    <n v="2045"/>
    <b v="0"/>
  </r>
  <r>
    <x v="5"/>
    <s v="0450"/>
    <n v="0"/>
    <n v="0"/>
    <n v="2044"/>
    <n v="1934"/>
    <n v="-437.96"/>
    <n v="0"/>
    <s v="100-S2.5 - Retirement"/>
    <m/>
    <x v="3"/>
    <n v="2045"/>
    <b v="0"/>
  </r>
  <r>
    <x v="5"/>
    <s v="0450"/>
    <n v="0"/>
    <n v="0"/>
    <n v="2044"/>
    <n v="1937"/>
    <n v="-15.41"/>
    <n v="0"/>
    <s v="100-S2.5 - Retirement"/>
    <m/>
    <x v="3"/>
    <n v="2045"/>
    <b v="0"/>
  </r>
  <r>
    <x v="5"/>
    <s v="0450"/>
    <n v="0"/>
    <n v="0"/>
    <n v="2044"/>
    <n v="1941"/>
    <n v="-30.51"/>
    <n v="0"/>
    <s v="100-S2.5 - Retirement"/>
    <m/>
    <x v="3"/>
    <n v="2045"/>
    <b v="0"/>
  </r>
  <r>
    <x v="5"/>
    <s v="0450"/>
    <n v="0"/>
    <n v="0"/>
    <n v="2044"/>
    <n v="1943"/>
    <n v="-74.69"/>
    <n v="0"/>
    <s v="100-S2.5 - Retirement"/>
    <m/>
    <x v="3"/>
    <n v="2045"/>
    <b v="0"/>
  </r>
  <r>
    <x v="5"/>
    <s v="0450"/>
    <n v="0"/>
    <n v="0"/>
    <n v="2044"/>
    <n v="1949"/>
    <n v="-25.13"/>
    <n v="0"/>
    <s v="100-S2.5 - Retirement"/>
    <m/>
    <x v="3"/>
    <n v="2045"/>
    <b v="0"/>
  </r>
  <r>
    <x v="5"/>
    <s v="0450"/>
    <n v="0"/>
    <n v="0"/>
    <n v="2044"/>
    <n v="1958"/>
    <n v="-1.3"/>
    <n v="0"/>
    <s v="100-S2.5 - Retirement"/>
    <m/>
    <x v="3"/>
    <n v="2045"/>
    <b v="0"/>
  </r>
  <r>
    <x v="5"/>
    <s v="0450"/>
    <n v="0"/>
    <n v="0"/>
    <n v="2044"/>
    <n v="1959"/>
    <n v="-4.8499999999999996"/>
    <n v="0"/>
    <s v="100-S2.5 - Retirement"/>
    <m/>
    <x v="3"/>
    <n v="2045"/>
    <b v="0"/>
  </r>
  <r>
    <x v="5"/>
    <s v="0450"/>
    <n v="0"/>
    <n v="0"/>
    <n v="2044"/>
    <n v="1961"/>
    <n v="-10.65"/>
    <n v="0"/>
    <s v="100-S2.5 - Retirement"/>
    <m/>
    <x v="3"/>
    <n v="2045"/>
    <b v="0"/>
  </r>
  <r>
    <x v="5"/>
    <s v="0450"/>
    <n v="0"/>
    <n v="0"/>
    <n v="2044"/>
    <n v="1962"/>
    <n v="-32.79"/>
    <n v="0"/>
    <s v="100-S2.5 - Retirement"/>
    <m/>
    <x v="3"/>
    <n v="2045"/>
    <b v="0"/>
  </r>
  <r>
    <x v="5"/>
    <s v="0450"/>
    <n v="0"/>
    <n v="0"/>
    <n v="2044"/>
    <n v="1965"/>
    <n v="-47.64"/>
    <n v="0"/>
    <s v="100-S2.5 - Retirement"/>
    <m/>
    <x v="3"/>
    <n v="2045"/>
    <b v="0"/>
  </r>
  <r>
    <x v="5"/>
    <s v="0450"/>
    <n v="0"/>
    <n v="0"/>
    <n v="2044"/>
    <n v="1986"/>
    <n v="-17.3"/>
    <n v="0"/>
    <s v="100-S2.5 - Retirement"/>
    <m/>
    <x v="3"/>
    <n v="2045"/>
    <b v="0"/>
  </r>
  <r>
    <x v="5"/>
    <s v="0450"/>
    <n v="0"/>
    <n v="0"/>
    <n v="2044"/>
    <n v="1989"/>
    <n v="-5.99"/>
    <n v="0"/>
    <s v="100-S2.5 - Retirement"/>
    <m/>
    <x v="3"/>
    <n v="2045"/>
    <b v="0"/>
  </r>
  <r>
    <x v="5"/>
    <s v="0450"/>
    <n v="0"/>
    <n v="0"/>
    <n v="2044"/>
    <n v="1990"/>
    <n v="-3.94"/>
    <n v="0"/>
    <s v="100-S2.5 - Retirement"/>
    <m/>
    <x v="3"/>
    <n v="2045"/>
    <b v="0"/>
  </r>
  <r>
    <x v="5"/>
    <s v="0450"/>
    <n v="0"/>
    <n v="0"/>
    <n v="2044"/>
    <n v="2002"/>
    <n v="-27.38"/>
    <n v="0"/>
    <s v="100-S2.5 - Retirement"/>
    <m/>
    <x v="3"/>
    <n v="2045"/>
    <b v="0"/>
  </r>
  <r>
    <x v="5"/>
    <s v="0450"/>
    <n v="0"/>
    <n v="0"/>
    <n v="2045"/>
    <n v="1934"/>
    <n v="-12057.67"/>
    <n v="0"/>
    <s v="100-S2.5 - Retirement"/>
    <m/>
    <x v="3"/>
    <n v="2045"/>
    <b v="1"/>
  </r>
  <r>
    <x v="5"/>
    <s v="0450"/>
    <n v="0"/>
    <n v="0"/>
    <n v="2045"/>
    <n v="1937"/>
    <n v="-457.88"/>
    <n v="0"/>
    <s v="100-S2.5 - Retirement"/>
    <m/>
    <x v="3"/>
    <n v="2045"/>
    <b v="1"/>
  </r>
  <r>
    <x v="5"/>
    <s v="0450"/>
    <n v="0"/>
    <n v="0"/>
    <n v="2045"/>
    <n v="1941"/>
    <n v="-1007.21"/>
    <n v="0"/>
    <s v="100-S2.5 - Retirement"/>
    <m/>
    <x v="3"/>
    <n v="2045"/>
    <b v="1"/>
  </r>
  <r>
    <x v="5"/>
    <s v="0450"/>
    <n v="0"/>
    <n v="0"/>
    <n v="2045"/>
    <n v="1943"/>
    <n v="-2603.67"/>
    <n v="0"/>
    <s v="100-S2.5 - Retirement"/>
    <m/>
    <x v="3"/>
    <n v="2045"/>
    <b v="1"/>
  </r>
  <r>
    <x v="5"/>
    <s v="0450"/>
    <n v="0"/>
    <n v="0"/>
    <n v="2045"/>
    <n v="1949"/>
    <n v="-1040.1300000000001"/>
    <n v="0"/>
    <s v="100-S2.5 - Retirement"/>
    <m/>
    <x v="3"/>
    <n v="2045"/>
    <b v="1"/>
  </r>
  <r>
    <x v="5"/>
    <s v="0450"/>
    <n v="0"/>
    <n v="0"/>
    <n v="2045"/>
    <n v="1958"/>
    <n v="-71.45"/>
    <n v="0"/>
    <s v="100-S2.5 - Retirement"/>
    <m/>
    <x v="3"/>
    <n v="2045"/>
    <b v="1"/>
  </r>
  <r>
    <x v="5"/>
    <s v="0450"/>
    <n v="0"/>
    <n v="0"/>
    <n v="2045"/>
    <n v="1959"/>
    <n v="-276.14"/>
    <n v="0"/>
    <s v="100-S2.5 - Retirement"/>
    <m/>
    <x v="3"/>
    <n v="2045"/>
    <b v="1"/>
  </r>
  <r>
    <x v="5"/>
    <s v="0450"/>
    <n v="0"/>
    <n v="0"/>
    <n v="2045"/>
    <n v="1961"/>
    <n v="-650.84"/>
    <n v="0"/>
    <s v="100-S2.5 - Retirement"/>
    <m/>
    <x v="3"/>
    <n v="2045"/>
    <b v="1"/>
  </r>
  <r>
    <x v="5"/>
    <s v="0450"/>
    <n v="0"/>
    <n v="0"/>
    <n v="2045"/>
    <n v="1962"/>
    <n v="-2077.2399999999998"/>
    <n v="0"/>
    <s v="100-S2.5 - Retirement"/>
    <m/>
    <x v="3"/>
    <n v="2045"/>
    <b v="1"/>
  </r>
  <r>
    <x v="5"/>
    <s v="0450"/>
    <n v="0"/>
    <n v="0"/>
    <n v="2045"/>
    <n v="1965"/>
    <n v="-3373.27"/>
    <n v="0"/>
    <s v="100-S2.5 - Retirement"/>
    <m/>
    <x v="3"/>
    <n v="2045"/>
    <b v="1"/>
  </r>
  <r>
    <x v="5"/>
    <s v="0450"/>
    <n v="0"/>
    <n v="0"/>
    <n v="2045"/>
    <n v="1986"/>
    <n v="-3247.78"/>
    <n v="0"/>
    <s v="100-S2.5 - Retirement"/>
    <m/>
    <x v="3"/>
    <n v="2045"/>
    <b v="1"/>
  </r>
  <r>
    <x v="5"/>
    <s v="0450"/>
    <n v="0"/>
    <n v="0"/>
    <n v="2045"/>
    <n v="1989"/>
    <n v="-1339.69"/>
    <n v="0"/>
    <s v="100-S2.5 - Retirement"/>
    <m/>
    <x v="3"/>
    <n v="2045"/>
    <b v="1"/>
  </r>
  <r>
    <x v="5"/>
    <s v="0450"/>
    <n v="0"/>
    <n v="0"/>
    <n v="2045"/>
    <n v="1990"/>
    <n v="-935.72"/>
    <n v="0"/>
    <s v="100-S2.5 - Retirement"/>
    <m/>
    <x v="3"/>
    <n v="2045"/>
    <b v="1"/>
  </r>
  <r>
    <x v="5"/>
    <s v="0450"/>
    <n v="0"/>
    <n v="0"/>
    <n v="2045"/>
    <n v="2002"/>
    <n v="-15211.72"/>
    <n v="0"/>
    <s v="100-S2.5 - Retirement"/>
    <m/>
    <x v="3"/>
    <n v="2045"/>
    <b v="1"/>
  </r>
  <r>
    <x v="5"/>
    <s v="0451"/>
    <n v="0"/>
    <n v="0"/>
    <n v="2011"/>
    <n v="1934"/>
    <n v="-40122.879999999997"/>
    <n v="0"/>
    <s v="100-S2.5 - Retirement"/>
    <m/>
    <x v="3"/>
    <n v="2045"/>
    <b v="0"/>
  </r>
  <r>
    <x v="5"/>
    <s v="0451"/>
    <n v="0"/>
    <n v="0"/>
    <n v="2011"/>
    <n v="1937"/>
    <n v="-8.6300000000000008"/>
    <n v="0"/>
    <s v="100-S2.5 - Retirement"/>
    <m/>
    <x v="3"/>
    <n v="2045"/>
    <b v="0"/>
  </r>
  <r>
    <x v="5"/>
    <s v="0451"/>
    <n v="0"/>
    <n v="0"/>
    <n v="2011"/>
    <n v="1938"/>
    <n v="-2.74"/>
    <n v="0"/>
    <s v="100-S2.5 - Retirement"/>
    <m/>
    <x v="3"/>
    <n v="2045"/>
    <b v="0"/>
  </r>
  <r>
    <x v="5"/>
    <s v="0451"/>
    <n v="0"/>
    <n v="0"/>
    <n v="2011"/>
    <n v="1939"/>
    <n v="-28.42"/>
    <n v="0"/>
    <s v="100-S2.5 - Retirement"/>
    <m/>
    <x v="3"/>
    <n v="2045"/>
    <b v="0"/>
  </r>
  <r>
    <x v="5"/>
    <s v="0451"/>
    <n v="0"/>
    <n v="0"/>
    <n v="2011"/>
    <n v="1941"/>
    <n v="-3.32"/>
    <n v="0"/>
    <s v="100-S2.5 - Retirement"/>
    <m/>
    <x v="3"/>
    <n v="2045"/>
    <b v="0"/>
  </r>
  <r>
    <x v="5"/>
    <s v="0451"/>
    <n v="0"/>
    <n v="0"/>
    <n v="2011"/>
    <n v="1942"/>
    <n v="-8"/>
    <n v="0"/>
    <s v="100-S2.5 - Retirement"/>
    <m/>
    <x v="3"/>
    <n v="2045"/>
    <b v="0"/>
  </r>
  <r>
    <x v="5"/>
    <s v="0451"/>
    <n v="0"/>
    <n v="0"/>
    <n v="2011"/>
    <n v="1946"/>
    <n v="-14.66"/>
    <n v="0"/>
    <s v="100-S2.5 - Retirement"/>
    <m/>
    <x v="3"/>
    <n v="2045"/>
    <b v="0"/>
  </r>
  <r>
    <x v="5"/>
    <s v="0451"/>
    <n v="0"/>
    <n v="0"/>
    <n v="2011"/>
    <n v="1947"/>
    <n v="-13.24"/>
    <n v="0"/>
    <s v="100-S2.5 - Retirement"/>
    <m/>
    <x v="3"/>
    <n v="2045"/>
    <b v="0"/>
  </r>
  <r>
    <x v="5"/>
    <s v="0451"/>
    <n v="0"/>
    <n v="0"/>
    <n v="2011"/>
    <n v="1949"/>
    <n v="-0.04"/>
    <n v="0"/>
    <s v="100-S2.5 - Retirement"/>
    <m/>
    <x v="3"/>
    <n v="2045"/>
    <b v="0"/>
  </r>
  <r>
    <x v="5"/>
    <s v="0451"/>
    <n v="0"/>
    <n v="0"/>
    <n v="2011"/>
    <n v="1950"/>
    <n v="-77.77"/>
    <n v="0"/>
    <s v="100-S2.5 - Retirement"/>
    <m/>
    <x v="3"/>
    <n v="2045"/>
    <b v="0"/>
  </r>
  <r>
    <x v="5"/>
    <s v="0451"/>
    <n v="0"/>
    <n v="0"/>
    <n v="2011"/>
    <n v="1951"/>
    <n v="-1042.31"/>
    <n v="0"/>
    <s v="100-S2.5 - Retirement"/>
    <m/>
    <x v="3"/>
    <n v="2045"/>
    <b v="0"/>
  </r>
  <r>
    <x v="5"/>
    <s v="0451"/>
    <n v="0"/>
    <n v="0"/>
    <n v="2011"/>
    <n v="1962"/>
    <n v="-21.5"/>
    <n v="0"/>
    <s v="100-S2.5 - Retirement"/>
    <m/>
    <x v="3"/>
    <n v="2045"/>
    <b v="0"/>
  </r>
  <r>
    <x v="5"/>
    <s v="0451"/>
    <n v="0"/>
    <n v="0"/>
    <n v="2011"/>
    <n v="1965"/>
    <n v="-12.17"/>
    <n v="0"/>
    <s v="100-S2.5 - Retirement"/>
    <m/>
    <x v="3"/>
    <n v="2045"/>
    <b v="0"/>
  </r>
  <r>
    <x v="5"/>
    <s v="0451"/>
    <n v="0"/>
    <n v="0"/>
    <n v="2011"/>
    <n v="1967"/>
    <n v="-3.73"/>
    <n v="0"/>
    <s v="100-S2.5 - Retirement"/>
    <m/>
    <x v="3"/>
    <n v="2045"/>
    <b v="0"/>
  </r>
  <r>
    <x v="5"/>
    <s v="0451"/>
    <n v="0"/>
    <n v="0"/>
    <n v="2011"/>
    <n v="1970"/>
    <n v="-0.81"/>
    <n v="0"/>
    <s v="100-S2.5 - Retirement"/>
    <m/>
    <x v="3"/>
    <n v="2045"/>
    <b v="0"/>
  </r>
  <r>
    <x v="5"/>
    <s v="0451"/>
    <n v="0"/>
    <n v="0"/>
    <n v="2011"/>
    <n v="1974"/>
    <n v="-26.93"/>
    <n v="0"/>
    <s v="100-S2.5 - Retirement"/>
    <m/>
    <x v="3"/>
    <n v="2045"/>
    <b v="0"/>
  </r>
  <r>
    <x v="5"/>
    <s v="0451"/>
    <n v="0"/>
    <n v="0"/>
    <n v="2011"/>
    <n v="1975"/>
    <n v="-0.14000000000000001"/>
    <n v="0"/>
    <s v="100-S2.5 - Retirement"/>
    <m/>
    <x v="3"/>
    <n v="2045"/>
    <b v="0"/>
  </r>
  <r>
    <x v="5"/>
    <s v="0451"/>
    <n v="0"/>
    <n v="0"/>
    <n v="2011"/>
    <n v="1978"/>
    <n v="-3.44"/>
    <n v="0"/>
    <s v="100-S2.5 - Retirement"/>
    <m/>
    <x v="3"/>
    <n v="2045"/>
    <b v="0"/>
  </r>
  <r>
    <x v="5"/>
    <s v="0451"/>
    <n v="0"/>
    <n v="0"/>
    <n v="2011"/>
    <n v="1979"/>
    <n v="-3.26"/>
    <n v="0"/>
    <s v="100-S2.5 - Retirement"/>
    <m/>
    <x v="3"/>
    <n v="2045"/>
    <b v="0"/>
  </r>
  <r>
    <x v="5"/>
    <s v="0451"/>
    <n v="0"/>
    <n v="0"/>
    <n v="2011"/>
    <n v="1980"/>
    <n v="-102.28"/>
    <n v="0"/>
    <s v="100-S2.5 - Retirement"/>
    <m/>
    <x v="3"/>
    <n v="2045"/>
    <b v="0"/>
  </r>
  <r>
    <x v="5"/>
    <s v="0451"/>
    <n v="0"/>
    <n v="0"/>
    <n v="2011"/>
    <n v="1983"/>
    <n v="-7.04"/>
    <n v="0"/>
    <s v="100-S2.5 - Retirement"/>
    <m/>
    <x v="3"/>
    <n v="2045"/>
    <b v="0"/>
  </r>
  <r>
    <x v="5"/>
    <s v="0451"/>
    <n v="0"/>
    <n v="0"/>
    <n v="2011"/>
    <n v="1984"/>
    <n v="-1.01"/>
    <n v="0"/>
    <s v="100-S2.5 - Retirement"/>
    <m/>
    <x v="3"/>
    <n v="2045"/>
    <b v="0"/>
  </r>
  <r>
    <x v="5"/>
    <s v="0451"/>
    <n v="0"/>
    <n v="0"/>
    <n v="2011"/>
    <n v="1988"/>
    <n v="-1.76"/>
    <n v="0"/>
    <s v="100-S2.5 - Retirement"/>
    <m/>
    <x v="3"/>
    <n v="2045"/>
    <b v="0"/>
  </r>
  <r>
    <x v="5"/>
    <s v="0451"/>
    <n v="0"/>
    <n v="0"/>
    <n v="2011"/>
    <n v="1992"/>
    <n v="-19.98"/>
    <n v="0"/>
    <s v="100-S2.5 - Retirement"/>
    <m/>
    <x v="3"/>
    <n v="2045"/>
    <b v="0"/>
  </r>
  <r>
    <x v="5"/>
    <s v="0451"/>
    <n v="0"/>
    <n v="0"/>
    <n v="2011"/>
    <n v="1993"/>
    <n v="-1.27"/>
    <n v="0"/>
    <s v="100-S2.5 - Retirement"/>
    <m/>
    <x v="3"/>
    <n v="2045"/>
    <b v="0"/>
  </r>
  <r>
    <x v="5"/>
    <s v="0451"/>
    <n v="0"/>
    <n v="0"/>
    <n v="2011"/>
    <n v="1994"/>
    <n v="-1.1100000000000001"/>
    <n v="0"/>
    <s v="100-S2.5 - Retirement"/>
    <m/>
    <x v="3"/>
    <n v="2045"/>
    <b v="0"/>
  </r>
  <r>
    <x v="5"/>
    <s v="0451"/>
    <n v="0"/>
    <n v="0"/>
    <n v="2011"/>
    <n v="1995"/>
    <n v="-7.28"/>
    <n v="0"/>
    <s v="100-S2.5 - Retirement"/>
    <m/>
    <x v="3"/>
    <n v="2045"/>
    <b v="0"/>
  </r>
  <r>
    <x v="5"/>
    <s v="0451"/>
    <n v="0"/>
    <n v="0"/>
    <n v="2011"/>
    <n v="1997"/>
    <n v="-0.59"/>
    <n v="0"/>
    <s v="100-S2.5 - Retirement"/>
    <m/>
    <x v="3"/>
    <n v="2045"/>
    <b v="0"/>
  </r>
  <r>
    <x v="5"/>
    <s v="0451"/>
    <n v="0"/>
    <n v="0"/>
    <n v="2011"/>
    <n v="1998"/>
    <n v="-1.03"/>
    <n v="0"/>
    <s v="100-S2.5 - Retirement"/>
    <m/>
    <x v="3"/>
    <n v="2045"/>
    <b v="0"/>
  </r>
  <r>
    <x v="5"/>
    <s v="0451"/>
    <n v="0"/>
    <n v="0"/>
    <n v="2011"/>
    <n v="2005"/>
    <n v="-0.93"/>
    <n v="0"/>
    <s v="100-S2.5 - Retirement"/>
    <m/>
    <x v="3"/>
    <n v="2045"/>
    <b v="0"/>
  </r>
  <r>
    <x v="5"/>
    <s v="0451"/>
    <n v="0"/>
    <n v="0"/>
    <n v="2011"/>
    <n v="2007"/>
    <n v="-0.13"/>
    <n v="0"/>
    <s v="100-S2.5 - Retirement"/>
    <m/>
    <x v="3"/>
    <n v="2045"/>
    <b v="0"/>
  </r>
  <r>
    <x v="5"/>
    <s v="0451"/>
    <n v="0"/>
    <n v="0"/>
    <n v="2012"/>
    <n v="1934"/>
    <n v="-41159.71"/>
    <n v="0"/>
    <s v="100-S2.5 - Retirement"/>
    <m/>
    <x v="3"/>
    <n v="2045"/>
    <b v="0"/>
  </r>
  <r>
    <x v="5"/>
    <s v="0451"/>
    <n v="0"/>
    <n v="0"/>
    <n v="2012"/>
    <n v="1937"/>
    <n v="-8.8800000000000008"/>
    <n v="0"/>
    <s v="100-S2.5 - Retirement"/>
    <m/>
    <x v="3"/>
    <n v="2045"/>
    <b v="0"/>
  </r>
  <r>
    <x v="5"/>
    <s v="0451"/>
    <n v="0"/>
    <n v="0"/>
    <n v="2012"/>
    <n v="1938"/>
    <n v="-2.82"/>
    <n v="0"/>
    <s v="100-S2.5 - Retirement"/>
    <m/>
    <x v="3"/>
    <n v="2045"/>
    <b v="0"/>
  </r>
  <r>
    <x v="5"/>
    <s v="0451"/>
    <n v="0"/>
    <n v="0"/>
    <n v="2012"/>
    <n v="1939"/>
    <n v="-29.33"/>
    <n v="0"/>
    <s v="100-S2.5 - Retirement"/>
    <m/>
    <x v="3"/>
    <n v="2045"/>
    <b v="0"/>
  </r>
  <r>
    <x v="5"/>
    <s v="0451"/>
    <n v="0"/>
    <n v="0"/>
    <n v="2012"/>
    <n v="1941"/>
    <n v="-3.44"/>
    <n v="0"/>
    <s v="100-S2.5 - Retirement"/>
    <m/>
    <x v="3"/>
    <n v="2045"/>
    <b v="0"/>
  </r>
  <r>
    <x v="5"/>
    <s v="0451"/>
    <n v="0"/>
    <n v="0"/>
    <n v="2012"/>
    <n v="1942"/>
    <n v="-8.2899999999999991"/>
    <n v="0"/>
    <s v="100-S2.5 - Retirement"/>
    <m/>
    <x v="3"/>
    <n v="2045"/>
    <b v="0"/>
  </r>
  <r>
    <x v="5"/>
    <s v="0451"/>
    <n v="0"/>
    <n v="0"/>
    <n v="2012"/>
    <n v="1946"/>
    <n v="-15.27"/>
    <n v="0"/>
    <s v="100-S2.5 - Retirement"/>
    <m/>
    <x v="3"/>
    <n v="2045"/>
    <b v="0"/>
  </r>
  <r>
    <x v="5"/>
    <s v="0451"/>
    <n v="0"/>
    <n v="0"/>
    <n v="2012"/>
    <n v="1947"/>
    <n v="-13.81"/>
    <n v="0"/>
    <s v="100-S2.5 - Retirement"/>
    <m/>
    <x v="3"/>
    <n v="2045"/>
    <b v="0"/>
  </r>
  <r>
    <x v="5"/>
    <s v="0451"/>
    <n v="0"/>
    <n v="0"/>
    <n v="2012"/>
    <n v="1949"/>
    <n v="-0.04"/>
    <n v="0"/>
    <s v="100-S2.5 - Retirement"/>
    <m/>
    <x v="3"/>
    <n v="2045"/>
    <b v="0"/>
  </r>
  <r>
    <x v="5"/>
    <s v="0451"/>
    <n v="0"/>
    <n v="0"/>
    <n v="2012"/>
    <n v="1950"/>
    <n v="-81.44"/>
    <n v="0"/>
    <s v="100-S2.5 - Retirement"/>
    <m/>
    <x v="3"/>
    <n v="2045"/>
    <b v="0"/>
  </r>
  <r>
    <x v="5"/>
    <s v="0451"/>
    <n v="0"/>
    <n v="0"/>
    <n v="2012"/>
    <n v="1951"/>
    <n v="-1093.0999999999999"/>
    <n v="0"/>
    <s v="100-S2.5 - Retirement"/>
    <m/>
    <x v="3"/>
    <n v="2045"/>
    <b v="0"/>
  </r>
  <r>
    <x v="5"/>
    <s v="0451"/>
    <n v="0"/>
    <n v="0"/>
    <n v="2012"/>
    <n v="1962"/>
    <n v="-22.94"/>
    <n v="0"/>
    <s v="100-S2.5 - Retirement"/>
    <m/>
    <x v="3"/>
    <n v="2045"/>
    <b v="0"/>
  </r>
  <r>
    <x v="5"/>
    <s v="0451"/>
    <n v="0"/>
    <n v="0"/>
    <n v="2012"/>
    <n v="1965"/>
    <n v="-13.05"/>
    <n v="0"/>
    <s v="100-S2.5 - Retirement"/>
    <m/>
    <x v="3"/>
    <n v="2045"/>
    <b v="0"/>
  </r>
  <r>
    <x v="5"/>
    <s v="0451"/>
    <n v="0"/>
    <n v="0"/>
    <n v="2012"/>
    <n v="1967"/>
    <n v="-4.0199999999999996"/>
    <n v="0"/>
    <s v="100-S2.5 - Retirement"/>
    <m/>
    <x v="3"/>
    <n v="2045"/>
    <b v="0"/>
  </r>
  <r>
    <x v="5"/>
    <s v="0451"/>
    <n v="0"/>
    <n v="0"/>
    <n v="2012"/>
    <n v="1970"/>
    <n v="-0.88"/>
    <n v="0"/>
    <s v="100-S2.5 - Retirement"/>
    <m/>
    <x v="3"/>
    <n v="2045"/>
    <b v="0"/>
  </r>
  <r>
    <x v="5"/>
    <s v="0451"/>
    <n v="0"/>
    <n v="0"/>
    <n v="2012"/>
    <n v="1974"/>
    <n v="-29.47"/>
    <n v="0"/>
    <s v="100-S2.5 - Retirement"/>
    <m/>
    <x v="3"/>
    <n v="2045"/>
    <b v="0"/>
  </r>
  <r>
    <x v="5"/>
    <s v="0451"/>
    <n v="0"/>
    <n v="0"/>
    <n v="2012"/>
    <n v="1975"/>
    <n v="-0.15"/>
    <n v="0"/>
    <s v="100-S2.5 - Retirement"/>
    <m/>
    <x v="3"/>
    <n v="2045"/>
    <b v="0"/>
  </r>
  <r>
    <x v="5"/>
    <s v="0451"/>
    <n v="0"/>
    <n v="0"/>
    <n v="2012"/>
    <n v="1978"/>
    <n v="-3.81"/>
    <n v="0"/>
    <s v="100-S2.5 - Retirement"/>
    <m/>
    <x v="3"/>
    <n v="2045"/>
    <b v="0"/>
  </r>
  <r>
    <x v="5"/>
    <s v="0451"/>
    <n v="0"/>
    <n v="0"/>
    <n v="2012"/>
    <n v="1979"/>
    <n v="-3.62"/>
    <n v="0"/>
    <s v="100-S2.5 - Retirement"/>
    <m/>
    <x v="3"/>
    <n v="2045"/>
    <b v="0"/>
  </r>
  <r>
    <x v="5"/>
    <s v="0451"/>
    <n v="0"/>
    <n v="0"/>
    <n v="2012"/>
    <n v="1980"/>
    <n v="-113.89"/>
    <n v="0"/>
    <s v="100-S2.5 - Retirement"/>
    <m/>
    <x v="3"/>
    <n v="2045"/>
    <b v="0"/>
  </r>
  <r>
    <x v="5"/>
    <s v="0451"/>
    <n v="0"/>
    <n v="0"/>
    <n v="2012"/>
    <n v="1983"/>
    <n v="-7.93"/>
    <n v="0"/>
    <s v="100-S2.5 - Retirement"/>
    <m/>
    <x v="3"/>
    <n v="2045"/>
    <b v="0"/>
  </r>
  <r>
    <x v="5"/>
    <s v="0451"/>
    <n v="0"/>
    <n v="0"/>
    <n v="2012"/>
    <n v="1984"/>
    <n v="-1.1499999999999999"/>
    <n v="0"/>
    <s v="100-S2.5 - Retirement"/>
    <m/>
    <x v="3"/>
    <n v="2045"/>
    <b v="0"/>
  </r>
  <r>
    <x v="5"/>
    <s v="0451"/>
    <n v="0"/>
    <n v="0"/>
    <n v="2012"/>
    <n v="1988"/>
    <n v="-2.0299999999999998"/>
    <n v="0"/>
    <s v="100-S2.5 - Retirement"/>
    <m/>
    <x v="3"/>
    <n v="2045"/>
    <b v="0"/>
  </r>
  <r>
    <x v="5"/>
    <s v="0451"/>
    <n v="0"/>
    <n v="0"/>
    <n v="2012"/>
    <n v="1992"/>
    <n v="-23.81"/>
    <n v="0"/>
    <s v="100-S2.5 - Retirement"/>
    <m/>
    <x v="3"/>
    <n v="2045"/>
    <b v="0"/>
  </r>
  <r>
    <x v="5"/>
    <s v="0451"/>
    <n v="0"/>
    <n v="0"/>
    <n v="2012"/>
    <n v="1993"/>
    <n v="-1.52"/>
    <n v="0"/>
    <s v="100-S2.5 - Retirement"/>
    <m/>
    <x v="3"/>
    <n v="2045"/>
    <b v="0"/>
  </r>
  <r>
    <x v="5"/>
    <s v="0451"/>
    <n v="0"/>
    <n v="0"/>
    <n v="2012"/>
    <n v="1994"/>
    <n v="-1.35"/>
    <n v="0"/>
    <s v="100-S2.5 - Retirement"/>
    <m/>
    <x v="3"/>
    <n v="2045"/>
    <b v="0"/>
  </r>
  <r>
    <x v="5"/>
    <s v="0451"/>
    <n v="0"/>
    <n v="0"/>
    <n v="2012"/>
    <n v="1995"/>
    <n v="-8.9700000000000006"/>
    <n v="0"/>
    <s v="100-S2.5 - Retirement"/>
    <m/>
    <x v="3"/>
    <n v="2045"/>
    <b v="0"/>
  </r>
  <r>
    <x v="5"/>
    <s v="0451"/>
    <n v="0"/>
    <n v="0"/>
    <n v="2012"/>
    <n v="1997"/>
    <n v="-0.74"/>
    <n v="0"/>
    <s v="100-S2.5 - Retirement"/>
    <m/>
    <x v="3"/>
    <n v="2045"/>
    <b v="0"/>
  </r>
  <r>
    <x v="5"/>
    <s v="0451"/>
    <n v="0"/>
    <n v="0"/>
    <n v="2012"/>
    <n v="1998"/>
    <n v="-1.32"/>
    <n v="0"/>
    <s v="100-S2.5 - Retirement"/>
    <m/>
    <x v="3"/>
    <n v="2045"/>
    <b v="0"/>
  </r>
  <r>
    <x v="5"/>
    <s v="0451"/>
    <n v="0"/>
    <n v="0"/>
    <n v="2012"/>
    <n v="2005"/>
    <n v="-1.57"/>
    <n v="0"/>
    <s v="100-S2.5 - Retirement"/>
    <m/>
    <x v="3"/>
    <n v="2045"/>
    <b v="0"/>
  </r>
  <r>
    <x v="5"/>
    <s v="0451"/>
    <n v="0"/>
    <n v="0"/>
    <n v="2012"/>
    <n v="2007"/>
    <n v="-0.28000000000000003"/>
    <n v="0"/>
    <s v="100-S2.5 - Retirement"/>
    <m/>
    <x v="3"/>
    <n v="2045"/>
    <b v="0"/>
  </r>
  <r>
    <x v="5"/>
    <s v="0451"/>
    <n v="0"/>
    <n v="0"/>
    <n v="2012"/>
    <n v="2008"/>
    <n v="-0.01"/>
    <n v="0"/>
    <s v="100-S2.5 - Retirement"/>
    <m/>
    <x v="3"/>
    <n v="2045"/>
    <b v="0"/>
  </r>
  <r>
    <x v="5"/>
    <s v="0451"/>
    <n v="0"/>
    <n v="0"/>
    <n v="2012"/>
    <n v="2009"/>
    <n v="-0.03"/>
    <n v="0"/>
    <s v="100-S2.5 - Retirement"/>
    <m/>
    <x v="3"/>
    <n v="2045"/>
    <b v="0"/>
  </r>
  <r>
    <x v="5"/>
    <s v="0451"/>
    <n v="0"/>
    <n v="0"/>
    <n v="2013"/>
    <n v="1934"/>
    <n v="-42172.82"/>
    <n v="0"/>
    <s v="100-S2.5 - Retirement"/>
    <m/>
    <x v="3"/>
    <n v="2045"/>
    <b v="0"/>
  </r>
  <r>
    <x v="5"/>
    <s v="0451"/>
    <n v="0"/>
    <n v="0"/>
    <n v="2013"/>
    <n v="1937"/>
    <n v="-9.14"/>
    <n v="0"/>
    <s v="100-S2.5 - Retirement"/>
    <m/>
    <x v="3"/>
    <n v="2045"/>
    <b v="0"/>
  </r>
  <r>
    <x v="5"/>
    <s v="0451"/>
    <n v="0"/>
    <n v="0"/>
    <n v="2013"/>
    <n v="1938"/>
    <n v="-2.91"/>
    <n v="0"/>
    <s v="100-S2.5 - Retirement"/>
    <m/>
    <x v="3"/>
    <n v="2045"/>
    <b v="0"/>
  </r>
  <r>
    <x v="5"/>
    <s v="0451"/>
    <n v="0"/>
    <n v="0"/>
    <n v="2013"/>
    <n v="1939"/>
    <n v="-30.24"/>
    <n v="0"/>
    <s v="100-S2.5 - Retirement"/>
    <m/>
    <x v="3"/>
    <n v="2045"/>
    <b v="0"/>
  </r>
  <r>
    <x v="5"/>
    <s v="0451"/>
    <n v="0"/>
    <n v="0"/>
    <n v="2013"/>
    <n v="1941"/>
    <n v="-3.55"/>
    <n v="0"/>
    <s v="100-S2.5 - Retirement"/>
    <m/>
    <x v="3"/>
    <n v="2045"/>
    <b v="0"/>
  </r>
  <r>
    <x v="5"/>
    <s v="0451"/>
    <n v="0"/>
    <n v="0"/>
    <n v="2013"/>
    <n v="1942"/>
    <n v="-8.58"/>
    <n v="0"/>
    <s v="100-S2.5 - Retirement"/>
    <m/>
    <x v="3"/>
    <n v="2045"/>
    <b v="0"/>
  </r>
  <r>
    <x v="5"/>
    <s v="0451"/>
    <n v="0"/>
    <n v="0"/>
    <n v="2013"/>
    <n v="1946"/>
    <n v="-15.88"/>
    <n v="0"/>
    <s v="100-S2.5 - Retirement"/>
    <m/>
    <x v="3"/>
    <n v="2045"/>
    <b v="0"/>
  </r>
  <r>
    <x v="5"/>
    <s v="0451"/>
    <n v="0"/>
    <n v="0"/>
    <n v="2013"/>
    <n v="1947"/>
    <n v="-14.38"/>
    <n v="0"/>
    <s v="100-S2.5 - Retirement"/>
    <m/>
    <x v="3"/>
    <n v="2045"/>
    <b v="0"/>
  </r>
  <r>
    <x v="5"/>
    <s v="0451"/>
    <n v="0"/>
    <n v="0"/>
    <n v="2013"/>
    <n v="1949"/>
    <n v="-0.04"/>
    <n v="0"/>
    <s v="100-S2.5 - Retirement"/>
    <m/>
    <x v="3"/>
    <n v="2045"/>
    <b v="0"/>
  </r>
  <r>
    <x v="5"/>
    <s v="0451"/>
    <n v="0"/>
    <n v="0"/>
    <n v="2013"/>
    <n v="1950"/>
    <n v="-85.17"/>
    <n v="0"/>
    <s v="100-S2.5 - Retirement"/>
    <m/>
    <x v="3"/>
    <n v="2045"/>
    <b v="0"/>
  </r>
  <r>
    <x v="5"/>
    <s v="0451"/>
    <n v="0"/>
    <n v="0"/>
    <n v="2013"/>
    <n v="1951"/>
    <n v="-1144.73"/>
    <n v="0"/>
    <s v="100-S2.5 - Retirement"/>
    <m/>
    <x v="3"/>
    <n v="2045"/>
    <b v="0"/>
  </r>
  <r>
    <x v="5"/>
    <s v="0451"/>
    <n v="0"/>
    <n v="0"/>
    <n v="2013"/>
    <n v="1962"/>
    <n v="-24.43"/>
    <n v="0"/>
    <s v="100-S2.5 - Retirement"/>
    <m/>
    <x v="3"/>
    <n v="2045"/>
    <b v="0"/>
  </r>
  <r>
    <x v="5"/>
    <s v="0451"/>
    <n v="0"/>
    <n v="0"/>
    <n v="2013"/>
    <n v="1965"/>
    <n v="-13.98"/>
    <n v="0"/>
    <s v="100-S2.5 - Retirement"/>
    <m/>
    <x v="3"/>
    <n v="2045"/>
    <b v="0"/>
  </r>
  <r>
    <x v="5"/>
    <s v="0451"/>
    <n v="0"/>
    <n v="0"/>
    <n v="2013"/>
    <n v="1967"/>
    <n v="-4.32"/>
    <n v="0"/>
    <s v="100-S2.5 - Retirement"/>
    <m/>
    <x v="3"/>
    <n v="2045"/>
    <b v="0"/>
  </r>
  <r>
    <x v="5"/>
    <s v="0451"/>
    <n v="0"/>
    <n v="0"/>
    <n v="2013"/>
    <n v="1970"/>
    <n v="-0.95"/>
    <n v="0"/>
    <s v="100-S2.5 - Retirement"/>
    <m/>
    <x v="3"/>
    <n v="2045"/>
    <b v="0"/>
  </r>
  <r>
    <x v="5"/>
    <s v="0451"/>
    <n v="0"/>
    <n v="0"/>
    <n v="2013"/>
    <n v="1974"/>
    <n v="-32.15"/>
    <n v="0"/>
    <s v="100-S2.5 - Retirement"/>
    <m/>
    <x v="3"/>
    <n v="2045"/>
    <b v="0"/>
  </r>
  <r>
    <x v="5"/>
    <s v="0451"/>
    <n v="0"/>
    <n v="0"/>
    <n v="2013"/>
    <n v="1975"/>
    <n v="-0.17"/>
    <n v="0"/>
    <s v="100-S2.5 - Retirement"/>
    <m/>
    <x v="3"/>
    <n v="2045"/>
    <b v="0"/>
  </r>
  <r>
    <x v="5"/>
    <s v="0451"/>
    <n v="0"/>
    <n v="0"/>
    <n v="2013"/>
    <n v="1978"/>
    <n v="-4.2"/>
    <n v="0"/>
    <s v="100-S2.5 - Retirement"/>
    <m/>
    <x v="3"/>
    <n v="2045"/>
    <b v="0"/>
  </r>
  <r>
    <x v="5"/>
    <s v="0451"/>
    <n v="0"/>
    <n v="0"/>
    <n v="2013"/>
    <n v="1979"/>
    <n v="-4.01"/>
    <n v="0"/>
    <s v="100-S2.5 - Retirement"/>
    <m/>
    <x v="3"/>
    <n v="2045"/>
    <b v="0"/>
  </r>
  <r>
    <x v="5"/>
    <s v="0451"/>
    <n v="0"/>
    <n v="0"/>
    <n v="2013"/>
    <n v="1980"/>
    <n v="-126.4"/>
    <n v="0"/>
    <s v="100-S2.5 - Retirement"/>
    <m/>
    <x v="3"/>
    <n v="2045"/>
    <b v="0"/>
  </r>
  <r>
    <x v="5"/>
    <s v="0451"/>
    <n v="0"/>
    <n v="0"/>
    <n v="2013"/>
    <n v="1983"/>
    <n v="-8.9"/>
    <n v="0"/>
    <s v="100-S2.5 - Retirement"/>
    <m/>
    <x v="3"/>
    <n v="2045"/>
    <b v="0"/>
  </r>
  <r>
    <x v="5"/>
    <s v="0451"/>
    <n v="0"/>
    <n v="0"/>
    <n v="2013"/>
    <n v="1984"/>
    <n v="-1.29"/>
    <n v="0"/>
    <s v="100-S2.5 - Retirement"/>
    <m/>
    <x v="3"/>
    <n v="2045"/>
    <b v="0"/>
  </r>
  <r>
    <x v="5"/>
    <s v="0451"/>
    <n v="0"/>
    <n v="0"/>
    <n v="2013"/>
    <n v="1988"/>
    <n v="-2.33"/>
    <n v="0"/>
    <s v="100-S2.5 - Retirement"/>
    <m/>
    <x v="3"/>
    <n v="2045"/>
    <b v="0"/>
  </r>
  <r>
    <x v="5"/>
    <s v="0451"/>
    <n v="0"/>
    <n v="0"/>
    <n v="2013"/>
    <n v="1992"/>
    <n v="-28.13"/>
    <n v="0"/>
    <s v="100-S2.5 - Retirement"/>
    <m/>
    <x v="3"/>
    <n v="2045"/>
    <b v="0"/>
  </r>
  <r>
    <x v="5"/>
    <s v="0451"/>
    <n v="0"/>
    <n v="0"/>
    <n v="2013"/>
    <n v="1993"/>
    <n v="-1.82"/>
    <n v="0"/>
    <s v="100-S2.5 - Retirement"/>
    <m/>
    <x v="3"/>
    <n v="2045"/>
    <b v="0"/>
  </r>
  <r>
    <x v="5"/>
    <s v="0451"/>
    <n v="0"/>
    <n v="0"/>
    <n v="2013"/>
    <n v="1994"/>
    <n v="-1.63"/>
    <n v="0"/>
    <s v="100-S2.5 - Retirement"/>
    <m/>
    <x v="3"/>
    <n v="2045"/>
    <b v="0"/>
  </r>
  <r>
    <x v="5"/>
    <s v="0451"/>
    <n v="0"/>
    <n v="0"/>
    <n v="2013"/>
    <n v="1995"/>
    <n v="-10.91"/>
    <n v="0"/>
    <s v="100-S2.5 - Retirement"/>
    <m/>
    <x v="3"/>
    <n v="2045"/>
    <b v="0"/>
  </r>
  <r>
    <x v="5"/>
    <s v="0451"/>
    <n v="0"/>
    <n v="0"/>
    <n v="2013"/>
    <n v="1997"/>
    <n v="-0.93"/>
    <n v="0"/>
    <s v="100-S2.5 - Retirement"/>
    <m/>
    <x v="3"/>
    <n v="2045"/>
    <b v="0"/>
  </r>
  <r>
    <x v="5"/>
    <s v="0451"/>
    <n v="0"/>
    <n v="0"/>
    <n v="2013"/>
    <n v="1998"/>
    <n v="-1.68"/>
    <n v="0"/>
    <s v="100-S2.5 - Retirement"/>
    <m/>
    <x v="3"/>
    <n v="2045"/>
    <b v="0"/>
  </r>
  <r>
    <x v="5"/>
    <s v="0451"/>
    <n v="0"/>
    <n v="0"/>
    <n v="2013"/>
    <n v="2005"/>
    <n v="-2.5299999999999998"/>
    <n v="0"/>
    <s v="100-S2.5 - Retirement"/>
    <m/>
    <x v="3"/>
    <n v="2045"/>
    <b v="0"/>
  </r>
  <r>
    <x v="5"/>
    <s v="0451"/>
    <n v="0"/>
    <n v="0"/>
    <n v="2013"/>
    <n v="2007"/>
    <n v="-0.53"/>
    <n v="0"/>
    <s v="100-S2.5 - Retirement"/>
    <m/>
    <x v="3"/>
    <n v="2045"/>
    <b v="0"/>
  </r>
  <r>
    <x v="5"/>
    <s v="0451"/>
    <n v="0"/>
    <n v="0"/>
    <n v="2013"/>
    <n v="2008"/>
    <n v="-0.01"/>
    <n v="0"/>
    <s v="100-S2.5 - Retirement"/>
    <m/>
    <x v="3"/>
    <n v="2045"/>
    <b v="0"/>
  </r>
  <r>
    <x v="5"/>
    <s v="0451"/>
    <n v="0"/>
    <n v="0"/>
    <n v="2013"/>
    <n v="2009"/>
    <n v="-0.08"/>
    <n v="0"/>
    <s v="100-S2.5 - Retirement"/>
    <m/>
    <x v="3"/>
    <n v="2045"/>
    <b v="0"/>
  </r>
  <r>
    <x v="5"/>
    <s v="0451"/>
    <n v="0"/>
    <n v="0"/>
    <n v="2014"/>
    <n v="1934"/>
    <n v="-43160.05"/>
    <n v="0"/>
    <s v="100-S2.5 - Retirement"/>
    <m/>
    <x v="3"/>
    <n v="2045"/>
    <b v="0"/>
  </r>
  <r>
    <x v="5"/>
    <s v="0451"/>
    <n v="0"/>
    <n v="0"/>
    <n v="2014"/>
    <n v="1937"/>
    <n v="-9.3800000000000008"/>
    <n v="0"/>
    <s v="100-S2.5 - Retirement"/>
    <m/>
    <x v="3"/>
    <n v="2045"/>
    <b v="0"/>
  </r>
  <r>
    <x v="5"/>
    <s v="0451"/>
    <n v="0"/>
    <n v="0"/>
    <n v="2014"/>
    <n v="1938"/>
    <n v="-2.99"/>
    <n v="0"/>
    <s v="100-S2.5 - Retirement"/>
    <m/>
    <x v="3"/>
    <n v="2045"/>
    <b v="0"/>
  </r>
  <r>
    <x v="5"/>
    <s v="0451"/>
    <n v="0"/>
    <n v="0"/>
    <n v="2014"/>
    <n v="1939"/>
    <n v="-31.13"/>
    <n v="0"/>
    <s v="100-S2.5 - Retirement"/>
    <m/>
    <x v="3"/>
    <n v="2045"/>
    <b v="0"/>
  </r>
  <r>
    <x v="5"/>
    <s v="0451"/>
    <n v="0"/>
    <n v="0"/>
    <n v="2014"/>
    <n v="1941"/>
    <n v="-3.67"/>
    <n v="0"/>
    <s v="100-S2.5 - Retirement"/>
    <m/>
    <x v="3"/>
    <n v="2045"/>
    <b v="0"/>
  </r>
  <r>
    <x v="5"/>
    <s v="0451"/>
    <n v="0"/>
    <n v="0"/>
    <n v="2014"/>
    <n v="1942"/>
    <n v="-8.8699999999999992"/>
    <n v="0"/>
    <s v="100-S2.5 - Retirement"/>
    <m/>
    <x v="3"/>
    <n v="2045"/>
    <b v="0"/>
  </r>
  <r>
    <x v="5"/>
    <s v="0451"/>
    <n v="0"/>
    <n v="0"/>
    <n v="2014"/>
    <n v="1946"/>
    <n v="-16.5"/>
    <n v="0"/>
    <s v="100-S2.5 - Retirement"/>
    <m/>
    <x v="3"/>
    <n v="2045"/>
    <b v="0"/>
  </r>
  <r>
    <x v="5"/>
    <s v="0451"/>
    <n v="0"/>
    <n v="0"/>
    <n v="2014"/>
    <n v="1947"/>
    <n v="-14.96"/>
    <n v="0"/>
    <s v="100-S2.5 - Retirement"/>
    <m/>
    <x v="3"/>
    <n v="2045"/>
    <b v="0"/>
  </r>
  <r>
    <x v="5"/>
    <s v="0451"/>
    <n v="0"/>
    <n v="0"/>
    <n v="2014"/>
    <n v="1949"/>
    <n v="-0.04"/>
    <n v="0"/>
    <s v="100-S2.5 - Retirement"/>
    <m/>
    <x v="3"/>
    <n v="2045"/>
    <b v="0"/>
  </r>
  <r>
    <x v="5"/>
    <s v="0451"/>
    <n v="0"/>
    <n v="0"/>
    <n v="2014"/>
    <n v="1950"/>
    <n v="-88.94"/>
    <n v="0"/>
    <s v="100-S2.5 - Retirement"/>
    <m/>
    <x v="3"/>
    <n v="2045"/>
    <b v="0"/>
  </r>
  <r>
    <x v="5"/>
    <s v="0451"/>
    <n v="0"/>
    <n v="0"/>
    <n v="2014"/>
    <n v="1951"/>
    <n v="-1197.1199999999999"/>
    <n v="0"/>
    <s v="100-S2.5 - Retirement"/>
    <m/>
    <x v="3"/>
    <n v="2045"/>
    <b v="0"/>
  </r>
  <r>
    <x v="5"/>
    <s v="0451"/>
    <n v="0"/>
    <n v="0"/>
    <n v="2014"/>
    <n v="1962"/>
    <n v="-25.98"/>
    <n v="0"/>
    <s v="100-S2.5 - Retirement"/>
    <m/>
    <x v="3"/>
    <n v="2045"/>
    <b v="0"/>
  </r>
  <r>
    <x v="5"/>
    <s v="0451"/>
    <n v="0"/>
    <n v="0"/>
    <n v="2014"/>
    <n v="1965"/>
    <n v="-14.94"/>
    <n v="0"/>
    <s v="100-S2.5 - Retirement"/>
    <m/>
    <x v="3"/>
    <n v="2045"/>
    <b v="0"/>
  </r>
  <r>
    <x v="5"/>
    <s v="0451"/>
    <n v="0"/>
    <n v="0"/>
    <n v="2014"/>
    <n v="1967"/>
    <n v="-4.63"/>
    <n v="0"/>
    <s v="100-S2.5 - Retirement"/>
    <m/>
    <x v="3"/>
    <n v="2045"/>
    <b v="0"/>
  </r>
  <r>
    <x v="5"/>
    <s v="0451"/>
    <n v="0"/>
    <n v="0"/>
    <n v="2014"/>
    <n v="1970"/>
    <n v="-1.03"/>
    <n v="0"/>
    <s v="100-S2.5 - Retirement"/>
    <m/>
    <x v="3"/>
    <n v="2045"/>
    <b v="0"/>
  </r>
  <r>
    <x v="5"/>
    <s v="0451"/>
    <n v="0"/>
    <n v="0"/>
    <n v="2014"/>
    <n v="1974"/>
    <n v="-35"/>
    <n v="0"/>
    <s v="100-S2.5 - Retirement"/>
    <m/>
    <x v="3"/>
    <n v="2045"/>
    <b v="0"/>
  </r>
  <r>
    <x v="5"/>
    <s v="0451"/>
    <n v="0"/>
    <n v="0"/>
    <n v="2014"/>
    <n v="1975"/>
    <n v="-0.18"/>
    <n v="0"/>
    <s v="100-S2.5 - Retirement"/>
    <m/>
    <x v="3"/>
    <n v="2045"/>
    <b v="0"/>
  </r>
  <r>
    <x v="5"/>
    <s v="0451"/>
    <n v="0"/>
    <n v="0"/>
    <n v="2014"/>
    <n v="1978"/>
    <n v="-4.62"/>
    <n v="0"/>
    <s v="100-S2.5 - Retirement"/>
    <m/>
    <x v="3"/>
    <n v="2045"/>
    <b v="0"/>
  </r>
  <r>
    <x v="5"/>
    <s v="0451"/>
    <n v="0"/>
    <n v="0"/>
    <n v="2014"/>
    <n v="1979"/>
    <n v="-4.42"/>
    <n v="0"/>
    <s v="100-S2.5 - Retirement"/>
    <m/>
    <x v="3"/>
    <n v="2045"/>
    <b v="0"/>
  </r>
  <r>
    <x v="5"/>
    <s v="0451"/>
    <n v="0"/>
    <n v="0"/>
    <n v="2014"/>
    <n v="1980"/>
    <n v="-139.83000000000001"/>
    <n v="0"/>
    <s v="100-S2.5 - Retirement"/>
    <m/>
    <x v="3"/>
    <n v="2045"/>
    <b v="0"/>
  </r>
  <r>
    <x v="5"/>
    <s v="0451"/>
    <n v="0"/>
    <n v="0"/>
    <n v="2014"/>
    <n v="1983"/>
    <n v="-9.94"/>
    <n v="0"/>
    <s v="100-S2.5 - Retirement"/>
    <m/>
    <x v="3"/>
    <n v="2045"/>
    <b v="0"/>
  </r>
  <r>
    <x v="5"/>
    <s v="0451"/>
    <n v="0"/>
    <n v="0"/>
    <n v="2014"/>
    <n v="1984"/>
    <n v="-1.45"/>
    <n v="0"/>
    <s v="100-S2.5 - Retirement"/>
    <m/>
    <x v="3"/>
    <n v="2045"/>
    <b v="0"/>
  </r>
  <r>
    <x v="5"/>
    <s v="0451"/>
    <n v="0"/>
    <n v="0"/>
    <n v="2014"/>
    <n v="1988"/>
    <n v="-2.67"/>
    <n v="0"/>
    <s v="100-S2.5 - Retirement"/>
    <m/>
    <x v="3"/>
    <n v="2045"/>
    <b v="0"/>
  </r>
  <r>
    <x v="5"/>
    <s v="0451"/>
    <n v="0"/>
    <n v="0"/>
    <n v="2014"/>
    <n v="1992"/>
    <n v="-32.96"/>
    <n v="0"/>
    <s v="100-S2.5 - Retirement"/>
    <m/>
    <x v="3"/>
    <n v="2045"/>
    <b v="0"/>
  </r>
  <r>
    <x v="5"/>
    <s v="0451"/>
    <n v="0"/>
    <n v="0"/>
    <n v="2014"/>
    <n v="1993"/>
    <n v="-2.15"/>
    <n v="0"/>
    <s v="100-S2.5 - Retirement"/>
    <m/>
    <x v="3"/>
    <n v="2045"/>
    <b v="0"/>
  </r>
  <r>
    <x v="5"/>
    <s v="0451"/>
    <n v="0"/>
    <n v="0"/>
    <n v="2014"/>
    <n v="1994"/>
    <n v="-1.94"/>
    <n v="0"/>
    <s v="100-S2.5 - Retirement"/>
    <m/>
    <x v="3"/>
    <n v="2045"/>
    <b v="0"/>
  </r>
  <r>
    <x v="5"/>
    <s v="0451"/>
    <n v="0"/>
    <n v="0"/>
    <n v="2014"/>
    <n v="1995"/>
    <n v="-13.13"/>
    <n v="0"/>
    <s v="100-S2.5 - Retirement"/>
    <m/>
    <x v="3"/>
    <n v="2045"/>
    <b v="0"/>
  </r>
  <r>
    <x v="5"/>
    <s v="0451"/>
    <n v="0"/>
    <n v="0"/>
    <n v="2014"/>
    <n v="1997"/>
    <n v="-1.1499999999999999"/>
    <n v="0"/>
    <s v="100-S2.5 - Retirement"/>
    <m/>
    <x v="3"/>
    <n v="2045"/>
    <b v="0"/>
  </r>
  <r>
    <x v="5"/>
    <s v="0451"/>
    <n v="0"/>
    <n v="0"/>
    <n v="2014"/>
    <n v="1998"/>
    <n v="-2.1"/>
    <n v="0"/>
    <s v="100-S2.5 - Retirement"/>
    <m/>
    <x v="3"/>
    <n v="2045"/>
    <b v="0"/>
  </r>
  <r>
    <x v="5"/>
    <s v="0451"/>
    <n v="0"/>
    <n v="0"/>
    <n v="2014"/>
    <n v="2005"/>
    <n v="-3.84"/>
    <n v="0"/>
    <s v="100-S2.5 - Retirement"/>
    <m/>
    <x v="3"/>
    <n v="2045"/>
    <b v="0"/>
  </r>
  <r>
    <x v="5"/>
    <s v="0451"/>
    <n v="0"/>
    <n v="0"/>
    <n v="2014"/>
    <n v="2007"/>
    <n v="-0.89"/>
    <n v="0"/>
    <s v="100-S2.5 - Retirement"/>
    <m/>
    <x v="3"/>
    <n v="2045"/>
    <b v="0"/>
  </r>
  <r>
    <x v="5"/>
    <s v="0451"/>
    <n v="0"/>
    <n v="0"/>
    <n v="2014"/>
    <n v="2008"/>
    <n v="-0.02"/>
    <n v="0"/>
    <s v="100-S2.5 - Retirement"/>
    <m/>
    <x v="3"/>
    <n v="2045"/>
    <b v="0"/>
  </r>
  <r>
    <x v="5"/>
    <s v="0451"/>
    <n v="0"/>
    <n v="0"/>
    <n v="2014"/>
    <n v="2009"/>
    <n v="-0.17"/>
    <n v="0"/>
    <s v="100-S2.5 - Retirement"/>
    <m/>
    <x v="3"/>
    <n v="2045"/>
    <b v="0"/>
  </r>
  <r>
    <x v="5"/>
    <s v="0451"/>
    <n v="0"/>
    <n v="0"/>
    <n v="2015"/>
    <n v="1934"/>
    <n v="-44118.27"/>
    <n v="0"/>
    <s v="100-S2.5 - Retirement"/>
    <m/>
    <x v="3"/>
    <n v="2045"/>
    <b v="0"/>
  </r>
  <r>
    <x v="5"/>
    <s v="0451"/>
    <n v="0"/>
    <n v="0"/>
    <n v="2015"/>
    <n v="1937"/>
    <n v="-9.6300000000000008"/>
    <n v="0"/>
    <s v="100-S2.5 - Retirement"/>
    <m/>
    <x v="3"/>
    <n v="2045"/>
    <b v="0"/>
  </r>
  <r>
    <x v="5"/>
    <s v="0451"/>
    <n v="0"/>
    <n v="0"/>
    <n v="2015"/>
    <n v="1938"/>
    <n v="-3.07"/>
    <n v="0"/>
    <s v="100-S2.5 - Retirement"/>
    <m/>
    <x v="3"/>
    <n v="2045"/>
    <b v="0"/>
  </r>
  <r>
    <x v="5"/>
    <s v="0451"/>
    <n v="0"/>
    <n v="0"/>
    <n v="2015"/>
    <n v="1939"/>
    <n v="-32.01"/>
    <n v="0"/>
    <s v="100-S2.5 - Retirement"/>
    <m/>
    <x v="3"/>
    <n v="2045"/>
    <b v="0"/>
  </r>
  <r>
    <x v="5"/>
    <s v="0451"/>
    <n v="0"/>
    <n v="0"/>
    <n v="2015"/>
    <n v="1941"/>
    <n v="-3.78"/>
    <n v="0"/>
    <s v="100-S2.5 - Retirement"/>
    <m/>
    <x v="3"/>
    <n v="2045"/>
    <b v="0"/>
  </r>
  <r>
    <x v="5"/>
    <s v="0451"/>
    <n v="0"/>
    <n v="0"/>
    <n v="2015"/>
    <n v="1942"/>
    <n v="-9.15"/>
    <n v="0"/>
    <s v="100-S2.5 - Retirement"/>
    <m/>
    <x v="3"/>
    <n v="2045"/>
    <b v="0"/>
  </r>
  <r>
    <x v="5"/>
    <s v="0451"/>
    <n v="0"/>
    <n v="0"/>
    <n v="2015"/>
    <n v="1946"/>
    <n v="-17.12"/>
    <n v="0"/>
    <s v="100-S2.5 - Retirement"/>
    <m/>
    <x v="3"/>
    <n v="2045"/>
    <b v="0"/>
  </r>
  <r>
    <x v="5"/>
    <s v="0451"/>
    <n v="0"/>
    <n v="0"/>
    <n v="2015"/>
    <n v="1947"/>
    <n v="-15.54"/>
    <n v="0"/>
    <s v="100-S2.5 - Retirement"/>
    <m/>
    <x v="3"/>
    <n v="2045"/>
    <b v="0"/>
  </r>
  <r>
    <x v="5"/>
    <s v="0451"/>
    <n v="0"/>
    <n v="0"/>
    <n v="2015"/>
    <n v="1949"/>
    <n v="-0.04"/>
    <n v="0"/>
    <s v="100-S2.5 - Retirement"/>
    <m/>
    <x v="3"/>
    <n v="2045"/>
    <b v="0"/>
  </r>
  <r>
    <x v="5"/>
    <s v="0451"/>
    <n v="0"/>
    <n v="0"/>
    <n v="2015"/>
    <n v="1950"/>
    <n v="-92.76"/>
    <n v="0"/>
    <s v="100-S2.5 - Retirement"/>
    <m/>
    <x v="3"/>
    <n v="2045"/>
    <b v="0"/>
  </r>
  <r>
    <x v="5"/>
    <s v="0451"/>
    <n v="0"/>
    <n v="0"/>
    <n v="2015"/>
    <n v="1951"/>
    <n v="-1250.18"/>
    <n v="0"/>
    <s v="100-S2.5 - Retirement"/>
    <m/>
    <x v="3"/>
    <n v="2045"/>
    <b v="0"/>
  </r>
  <r>
    <x v="5"/>
    <s v="0451"/>
    <n v="0"/>
    <n v="0"/>
    <n v="2015"/>
    <n v="1962"/>
    <n v="-27.58"/>
    <n v="0"/>
    <s v="100-S2.5 - Retirement"/>
    <m/>
    <x v="3"/>
    <n v="2045"/>
    <b v="0"/>
  </r>
  <r>
    <x v="5"/>
    <s v="0451"/>
    <n v="0"/>
    <n v="0"/>
    <n v="2015"/>
    <n v="1965"/>
    <n v="-15.94"/>
    <n v="0"/>
    <s v="100-S2.5 - Retirement"/>
    <m/>
    <x v="3"/>
    <n v="2045"/>
    <b v="0"/>
  </r>
  <r>
    <x v="5"/>
    <s v="0451"/>
    <n v="0"/>
    <n v="0"/>
    <n v="2015"/>
    <n v="1967"/>
    <n v="-4.96"/>
    <n v="0"/>
    <s v="100-S2.5 - Retirement"/>
    <m/>
    <x v="3"/>
    <n v="2045"/>
    <b v="0"/>
  </r>
  <r>
    <x v="5"/>
    <s v="0451"/>
    <n v="0"/>
    <n v="0"/>
    <n v="2015"/>
    <n v="1970"/>
    <n v="-1.1100000000000001"/>
    <n v="0"/>
    <s v="100-S2.5 - Retirement"/>
    <m/>
    <x v="3"/>
    <n v="2045"/>
    <b v="0"/>
  </r>
  <r>
    <x v="5"/>
    <s v="0451"/>
    <n v="0"/>
    <n v="0"/>
    <n v="2015"/>
    <n v="1974"/>
    <n v="-38.01"/>
    <n v="0"/>
    <s v="100-S2.5 - Retirement"/>
    <m/>
    <x v="3"/>
    <n v="2045"/>
    <b v="0"/>
  </r>
  <r>
    <x v="5"/>
    <s v="0451"/>
    <n v="0"/>
    <n v="0"/>
    <n v="2015"/>
    <n v="1975"/>
    <n v="-0.2"/>
    <n v="0"/>
    <s v="100-S2.5 - Retirement"/>
    <m/>
    <x v="3"/>
    <n v="2045"/>
    <b v="0"/>
  </r>
  <r>
    <x v="5"/>
    <s v="0451"/>
    <n v="0"/>
    <n v="0"/>
    <n v="2015"/>
    <n v="1978"/>
    <n v="-5.07"/>
    <n v="0"/>
    <s v="100-S2.5 - Retirement"/>
    <m/>
    <x v="3"/>
    <n v="2045"/>
    <b v="0"/>
  </r>
  <r>
    <x v="5"/>
    <s v="0451"/>
    <n v="0"/>
    <n v="0"/>
    <n v="2015"/>
    <n v="1979"/>
    <n v="-4.8600000000000003"/>
    <n v="0"/>
    <s v="100-S2.5 - Retirement"/>
    <m/>
    <x v="3"/>
    <n v="2045"/>
    <b v="0"/>
  </r>
  <r>
    <x v="5"/>
    <s v="0451"/>
    <n v="0"/>
    <n v="0"/>
    <n v="2015"/>
    <n v="1980"/>
    <n v="-154.22"/>
    <n v="0"/>
    <s v="100-S2.5 - Retirement"/>
    <m/>
    <x v="3"/>
    <n v="2045"/>
    <b v="0"/>
  </r>
  <r>
    <x v="5"/>
    <s v="0451"/>
    <n v="0"/>
    <n v="0"/>
    <n v="2015"/>
    <n v="1983"/>
    <n v="-11.07"/>
    <n v="0"/>
    <s v="100-S2.5 - Retirement"/>
    <m/>
    <x v="3"/>
    <n v="2045"/>
    <b v="0"/>
  </r>
  <r>
    <x v="5"/>
    <s v="0451"/>
    <n v="0"/>
    <n v="0"/>
    <n v="2015"/>
    <n v="1984"/>
    <n v="-1.62"/>
    <n v="0"/>
    <s v="100-S2.5 - Retirement"/>
    <m/>
    <x v="3"/>
    <n v="2045"/>
    <b v="0"/>
  </r>
  <r>
    <x v="5"/>
    <s v="0451"/>
    <n v="0"/>
    <n v="0"/>
    <n v="2015"/>
    <n v="1988"/>
    <n v="-3.03"/>
    <n v="0"/>
    <s v="100-S2.5 - Retirement"/>
    <m/>
    <x v="3"/>
    <n v="2045"/>
    <b v="0"/>
  </r>
  <r>
    <x v="5"/>
    <s v="0451"/>
    <n v="0"/>
    <n v="0"/>
    <n v="2015"/>
    <n v="1992"/>
    <n v="-38.340000000000003"/>
    <n v="0"/>
    <s v="100-S2.5 - Retirement"/>
    <m/>
    <x v="3"/>
    <n v="2045"/>
    <b v="0"/>
  </r>
  <r>
    <x v="5"/>
    <s v="0451"/>
    <n v="0"/>
    <n v="0"/>
    <n v="2015"/>
    <n v="1993"/>
    <n v="-2.5099999999999998"/>
    <n v="0"/>
    <s v="100-S2.5 - Retirement"/>
    <m/>
    <x v="3"/>
    <n v="2045"/>
    <b v="0"/>
  </r>
  <r>
    <x v="5"/>
    <s v="0451"/>
    <n v="0"/>
    <n v="0"/>
    <n v="2015"/>
    <n v="1994"/>
    <n v="-2.29"/>
    <n v="0"/>
    <s v="100-S2.5 - Retirement"/>
    <m/>
    <x v="3"/>
    <n v="2045"/>
    <b v="0"/>
  </r>
  <r>
    <x v="5"/>
    <s v="0451"/>
    <n v="0"/>
    <n v="0"/>
    <n v="2015"/>
    <n v="1995"/>
    <n v="-15.65"/>
    <n v="0"/>
    <s v="100-S2.5 - Retirement"/>
    <m/>
    <x v="3"/>
    <n v="2045"/>
    <b v="0"/>
  </r>
  <r>
    <x v="5"/>
    <s v="0451"/>
    <n v="0"/>
    <n v="0"/>
    <n v="2015"/>
    <n v="1997"/>
    <n v="-1.39"/>
    <n v="0"/>
    <s v="100-S2.5 - Retirement"/>
    <m/>
    <x v="3"/>
    <n v="2045"/>
    <b v="0"/>
  </r>
  <r>
    <x v="5"/>
    <s v="0451"/>
    <n v="0"/>
    <n v="0"/>
    <n v="2015"/>
    <n v="1998"/>
    <n v="-2.59"/>
    <n v="0"/>
    <s v="100-S2.5 - Retirement"/>
    <m/>
    <x v="3"/>
    <n v="2045"/>
    <b v="0"/>
  </r>
  <r>
    <x v="5"/>
    <s v="0451"/>
    <n v="0"/>
    <n v="0"/>
    <n v="2015"/>
    <n v="2005"/>
    <n v="-5.54"/>
    <n v="0"/>
    <s v="100-S2.5 - Retirement"/>
    <m/>
    <x v="3"/>
    <n v="2045"/>
    <b v="0"/>
  </r>
  <r>
    <x v="5"/>
    <s v="0451"/>
    <n v="0"/>
    <n v="0"/>
    <n v="2015"/>
    <n v="2007"/>
    <n v="-1.43"/>
    <n v="0"/>
    <s v="100-S2.5 - Retirement"/>
    <m/>
    <x v="3"/>
    <n v="2045"/>
    <b v="0"/>
  </r>
  <r>
    <x v="5"/>
    <s v="0451"/>
    <n v="0"/>
    <n v="0"/>
    <n v="2015"/>
    <n v="2008"/>
    <n v="-0.04"/>
    <n v="0"/>
    <s v="100-S2.5 - Retirement"/>
    <m/>
    <x v="3"/>
    <n v="2045"/>
    <b v="0"/>
  </r>
  <r>
    <x v="5"/>
    <s v="0451"/>
    <n v="0"/>
    <n v="0"/>
    <n v="2015"/>
    <n v="2009"/>
    <n v="-0.33"/>
    <n v="0"/>
    <s v="100-S2.5 - Retirement"/>
    <m/>
    <x v="3"/>
    <n v="2045"/>
    <b v="0"/>
  </r>
  <r>
    <x v="5"/>
    <s v="0451"/>
    <n v="0"/>
    <n v="0"/>
    <n v="2016"/>
    <n v="1934"/>
    <n v="-45044.74"/>
    <n v="0"/>
    <s v="100-S2.5 - Retirement"/>
    <m/>
    <x v="3"/>
    <n v="2045"/>
    <b v="0"/>
  </r>
  <r>
    <x v="5"/>
    <s v="0451"/>
    <n v="0"/>
    <n v="0"/>
    <n v="2016"/>
    <n v="1937"/>
    <n v="-9.86"/>
    <n v="0"/>
    <s v="100-S2.5 - Retirement"/>
    <m/>
    <x v="3"/>
    <n v="2045"/>
    <b v="0"/>
  </r>
  <r>
    <x v="5"/>
    <s v="0451"/>
    <n v="0"/>
    <n v="0"/>
    <n v="2016"/>
    <n v="1938"/>
    <n v="-3.15"/>
    <n v="0"/>
    <s v="100-S2.5 - Retirement"/>
    <m/>
    <x v="3"/>
    <n v="2045"/>
    <b v="0"/>
  </r>
  <r>
    <x v="5"/>
    <s v="0451"/>
    <n v="0"/>
    <n v="0"/>
    <n v="2016"/>
    <n v="1939"/>
    <n v="-32.880000000000003"/>
    <n v="0"/>
    <s v="100-S2.5 - Retirement"/>
    <m/>
    <x v="3"/>
    <n v="2045"/>
    <b v="0"/>
  </r>
  <r>
    <x v="5"/>
    <s v="0451"/>
    <n v="0"/>
    <n v="0"/>
    <n v="2016"/>
    <n v="1941"/>
    <n v="-3.89"/>
    <n v="0"/>
    <s v="100-S2.5 - Retirement"/>
    <m/>
    <x v="3"/>
    <n v="2045"/>
    <b v="0"/>
  </r>
  <r>
    <x v="5"/>
    <s v="0451"/>
    <n v="0"/>
    <n v="0"/>
    <n v="2016"/>
    <n v="1942"/>
    <n v="-9.43"/>
    <n v="0"/>
    <s v="100-S2.5 - Retirement"/>
    <m/>
    <x v="3"/>
    <n v="2045"/>
    <b v="0"/>
  </r>
  <r>
    <x v="5"/>
    <s v="0451"/>
    <n v="0"/>
    <n v="0"/>
    <n v="2016"/>
    <n v="1946"/>
    <n v="-17.73"/>
    <n v="0"/>
    <s v="100-S2.5 - Retirement"/>
    <m/>
    <x v="3"/>
    <n v="2045"/>
    <b v="0"/>
  </r>
  <r>
    <x v="5"/>
    <s v="0451"/>
    <n v="0"/>
    <n v="0"/>
    <n v="2016"/>
    <n v="1947"/>
    <n v="-16.12"/>
    <n v="0"/>
    <s v="100-S2.5 - Retirement"/>
    <m/>
    <x v="3"/>
    <n v="2045"/>
    <b v="0"/>
  </r>
  <r>
    <x v="5"/>
    <s v="0451"/>
    <n v="0"/>
    <n v="0"/>
    <n v="2016"/>
    <n v="1949"/>
    <n v="-0.04"/>
    <n v="0"/>
    <s v="100-S2.5 - Retirement"/>
    <m/>
    <x v="3"/>
    <n v="2045"/>
    <b v="0"/>
  </r>
  <r>
    <x v="5"/>
    <s v="0451"/>
    <n v="0"/>
    <n v="0"/>
    <n v="2016"/>
    <n v="1950"/>
    <n v="-96.61"/>
    <n v="0"/>
    <s v="100-S2.5 - Retirement"/>
    <m/>
    <x v="3"/>
    <n v="2045"/>
    <b v="0"/>
  </r>
  <r>
    <x v="5"/>
    <s v="0451"/>
    <n v="0"/>
    <n v="0"/>
    <n v="2016"/>
    <n v="1951"/>
    <n v="-1303.82"/>
    <n v="0"/>
    <s v="100-S2.5 - Retirement"/>
    <m/>
    <x v="3"/>
    <n v="2045"/>
    <b v="0"/>
  </r>
  <r>
    <x v="5"/>
    <s v="0451"/>
    <n v="0"/>
    <n v="0"/>
    <n v="2016"/>
    <n v="1962"/>
    <n v="-29.23"/>
    <n v="0"/>
    <s v="100-S2.5 - Retirement"/>
    <m/>
    <x v="3"/>
    <n v="2045"/>
    <b v="0"/>
  </r>
  <r>
    <x v="5"/>
    <s v="0451"/>
    <n v="0"/>
    <n v="0"/>
    <n v="2016"/>
    <n v="1965"/>
    <n v="-16.97"/>
    <n v="0"/>
    <s v="100-S2.5 - Retirement"/>
    <m/>
    <x v="3"/>
    <n v="2045"/>
    <b v="0"/>
  </r>
  <r>
    <x v="5"/>
    <s v="0451"/>
    <n v="0"/>
    <n v="0"/>
    <n v="2016"/>
    <n v="1967"/>
    <n v="-5.3"/>
    <n v="0"/>
    <s v="100-S2.5 - Retirement"/>
    <m/>
    <x v="3"/>
    <n v="2045"/>
    <b v="0"/>
  </r>
  <r>
    <x v="5"/>
    <s v="0451"/>
    <n v="0"/>
    <n v="0"/>
    <n v="2016"/>
    <n v="1970"/>
    <n v="-1.19"/>
    <n v="0"/>
    <s v="100-S2.5 - Retirement"/>
    <m/>
    <x v="3"/>
    <n v="2045"/>
    <b v="0"/>
  </r>
  <r>
    <x v="5"/>
    <s v="0451"/>
    <n v="0"/>
    <n v="0"/>
    <n v="2016"/>
    <n v="1974"/>
    <n v="-41.19"/>
    <n v="0"/>
    <s v="100-S2.5 - Retirement"/>
    <m/>
    <x v="3"/>
    <n v="2045"/>
    <b v="0"/>
  </r>
  <r>
    <x v="5"/>
    <s v="0451"/>
    <n v="0"/>
    <n v="0"/>
    <n v="2016"/>
    <n v="1975"/>
    <n v="-0.22"/>
    <n v="0"/>
    <s v="100-S2.5 - Retirement"/>
    <m/>
    <x v="3"/>
    <n v="2045"/>
    <b v="0"/>
  </r>
  <r>
    <x v="5"/>
    <s v="0451"/>
    <n v="0"/>
    <n v="0"/>
    <n v="2016"/>
    <n v="1978"/>
    <n v="-5.54"/>
    <n v="0"/>
    <s v="100-S2.5 - Retirement"/>
    <m/>
    <x v="3"/>
    <n v="2045"/>
    <b v="0"/>
  </r>
  <r>
    <x v="5"/>
    <s v="0451"/>
    <n v="0"/>
    <n v="0"/>
    <n v="2016"/>
    <n v="1979"/>
    <n v="-5.33"/>
    <n v="0"/>
    <s v="100-S2.5 - Retirement"/>
    <m/>
    <x v="3"/>
    <n v="2045"/>
    <b v="0"/>
  </r>
  <r>
    <x v="5"/>
    <s v="0451"/>
    <n v="0"/>
    <n v="0"/>
    <n v="2016"/>
    <n v="1980"/>
    <n v="-169.6"/>
    <n v="0"/>
    <s v="100-S2.5 - Retirement"/>
    <m/>
    <x v="3"/>
    <n v="2045"/>
    <b v="0"/>
  </r>
  <r>
    <x v="5"/>
    <s v="0451"/>
    <n v="0"/>
    <n v="0"/>
    <n v="2016"/>
    <n v="1983"/>
    <n v="-12.29"/>
    <n v="0"/>
    <s v="100-S2.5 - Retirement"/>
    <m/>
    <x v="3"/>
    <n v="2045"/>
    <b v="0"/>
  </r>
  <r>
    <x v="5"/>
    <s v="0451"/>
    <n v="0"/>
    <n v="0"/>
    <n v="2016"/>
    <n v="1984"/>
    <n v="-1.8"/>
    <n v="0"/>
    <s v="100-S2.5 - Retirement"/>
    <m/>
    <x v="3"/>
    <n v="2045"/>
    <b v="0"/>
  </r>
  <r>
    <x v="5"/>
    <s v="0451"/>
    <n v="0"/>
    <n v="0"/>
    <n v="2016"/>
    <n v="1988"/>
    <n v="-3.43"/>
    <n v="0"/>
    <s v="100-S2.5 - Retirement"/>
    <m/>
    <x v="3"/>
    <n v="2045"/>
    <b v="0"/>
  </r>
  <r>
    <x v="5"/>
    <s v="0451"/>
    <n v="0"/>
    <n v="0"/>
    <n v="2016"/>
    <n v="1992"/>
    <n v="-44.23"/>
    <n v="0"/>
    <s v="100-S2.5 - Retirement"/>
    <m/>
    <x v="3"/>
    <n v="2045"/>
    <b v="0"/>
  </r>
  <r>
    <x v="5"/>
    <s v="0451"/>
    <n v="0"/>
    <n v="0"/>
    <n v="2016"/>
    <n v="1993"/>
    <n v="-2.92"/>
    <n v="0"/>
    <s v="100-S2.5 - Retirement"/>
    <m/>
    <x v="3"/>
    <n v="2045"/>
    <b v="0"/>
  </r>
  <r>
    <x v="5"/>
    <s v="0451"/>
    <n v="0"/>
    <n v="0"/>
    <n v="2016"/>
    <n v="1994"/>
    <n v="-2.69"/>
    <n v="0"/>
    <s v="100-S2.5 - Retirement"/>
    <m/>
    <x v="3"/>
    <n v="2045"/>
    <b v="0"/>
  </r>
  <r>
    <x v="5"/>
    <s v="0451"/>
    <n v="0"/>
    <n v="0"/>
    <n v="2016"/>
    <n v="1995"/>
    <n v="-18.5"/>
    <n v="0"/>
    <s v="100-S2.5 - Retirement"/>
    <m/>
    <x v="3"/>
    <n v="2045"/>
    <b v="0"/>
  </r>
  <r>
    <x v="5"/>
    <s v="0451"/>
    <n v="0"/>
    <n v="0"/>
    <n v="2016"/>
    <n v="1997"/>
    <n v="-1.68"/>
    <n v="0"/>
    <s v="100-S2.5 - Retirement"/>
    <m/>
    <x v="3"/>
    <n v="2045"/>
    <b v="0"/>
  </r>
  <r>
    <x v="5"/>
    <s v="0451"/>
    <n v="0"/>
    <n v="0"/>
    <n v="2016"/>
    <n v="1998"/>
    <n v="-3.15"/>
    <n v="0"/>
    <s v="100-S2.5 - Retirement"/>
    <m/>
    <x v="3"/>
    <n v="2045"/>
    <b v="0"/>
  </r>
  <r>
    <x v="5"/>
    <s v="0451"/>
    <n v="0"/>
    <n v="0"/>
    <n v="2016"/>
    <n v="2005"/>
    <n v="-7.73"/>
    <n v="0"/>
    <s v="100-S2.5 - Retirement"/>
    <m/>
    <x v="3"/>
    <n v="2045"/>
    <b v="0"/>
  </r>
  <r>
    <x v="5"/>
    <s v="0451"/>
    <n v="0"/>
    <n v="0"/>
    <n v="2016"/>
    <n v="2007"/>
    <n v="-2.17"/>
    <n v="0"/>
    <s v="100-S2.5 - Retirement"/>
    <m/>
    <x v="3"/>
    <n v="2045"/>
    <b v="0"/>
  </r>
  <r>
    <x v="5"/>
    <s v="0451"/>
    <n v="0"/>
    <n v="0"/>
    <n v="2016"/>
    <n v="2008"/>
    <n v="-0.06"/>
    <n v="0"/>
    <s v="100-S2.5 - Retirement"/>
    <m/>
    <x v="3"/>
    <n v="2045"/>
    <b v="0"/>
  </r>
  <r>
    <x v="5"/>
    <s v="0451"/>
    <n v="0"/>
    <n v="0"/>
    <n v="2016"/>
    <n v="2009"/>
    <n v="-0.55000000000000004"/>
    <n v="0"/>
    <s v="100-S2.5 - Retirement"/>
    <m/>
    <x v="3"/>
    <n v="2045"/>
    <b v="0"/>
  </r>
  <r>
    <x v="5"/>
    <s v="0451"/>
    <n v="0"/>
    <n v="0"/>
    <n v="2017"/>
    <n v="1934"/>
    <n v="-45937.48"/>
    <n v="0"/>
    <s v="100-S2.5 - Retirement"/>
    <m/>
    <x v="3"/>
    <n v="2045"/>
    <b v="0"/>
  </r>
  <r>
    <x v="5"/>
    <s v="0451"/>
    <n v="0"/>
    <n v="0"/>
    <n v="2017"/>
    <n v="1937"/>
    <n v="-10.09"/>
    <n v="0"/>
    <s v="100-S2.5 - Retirement"/>
    <m/>
    <x v="3"/>
    <n v="2045"/>
    <b v="0"/>
  </r>
  <r>
    <x v="5"/>
    <s v="0451"/>
    <n v="0"/>
    <n v="0"/>
    <n v="2017"/>
    <n v="1938"/>
    <n v="-3.22"/>
    <n v="0"/>
    <s v="100-S2.5 - Retirement"/>
    <m/>
    <x v="3"/>
    <n v="2045"/>
    <b v="0"/>
  </r>
  <r>
    <x v="5"/>
    <s v="0451"/>
    <n v="0"/>
    <n v="0"/>
    <n v="2017"/>
    <n v="1939"/>
    <n v="-33.729999999999997"/>
    <n v="0"/>
    <s v="100-S2.5 - Retirement"/>
    <m/>
    <x v="3"/>
    <n v="2045"/>
    <b v="0"/>
  </r>
  <r>
    <x v="5"/>
    <s v="0451"/>
    <n v="0"/>
    <n v="0"/>
    <n v="2017"/>
    <n v="1941"/>
    <n v="-4"/>
    <n v="0"/>
    <s v="100-S2.5 - Retirement"/>
    <m/>
    <x v="3"/>
    <n v="2045"/>
    <b v="0"/>
  </r>
  <r>
    <x v="5"/>
    <s v="0451"/>
    <n v="0"/>
    <n v="0"/>
    <n v="2017"/>
    <n v="1942"/>
    <n v="-9.7100000000000009"/>
    <n v="0"/>
    <s v="100-S2.5 - Retirement"/>
    <m/>
    <x v="3"/>
    <n v="2045"/>
    <b v="0"/>
  </r>
  <r>
    <x v="5"/>
    <s v="0451"/>
    <n v="0"/>
    <n v="0"/>
    <n v="2017"/>
    <n v="1946"/>
    <n v="-18.350000000000001"/>
    <n v="0"/>
    <s v="100-S2.5 - Retirement"/>
    <m/>
    <x v="3"/>
    <n v="2045"/>
    <b v="0"/>
  </r>
  <r>
    <x v="5"/>
    <s v="0451"/>
    <n v="0"/>
    <n v="0"/>
    <n v="2017"/>
    <n v="1947"/>
    <n v="-16.7"/>
    <n v="0"/>
    <s v="100-S2.5 - Retirement"/>
    <m/>
    <x v="3"/>
    <n v="2045"/>
    <b v="0"/>
  </r>
  <r>
    <x v="5"/>
    <s v="0451"/>
    <n v="0"/>
    <n v="0"/>
    <n v="2017"/>
    <n v="1949"/>
    <n v="-0.05"/>
    <n v="0"/>
    <s v="100-S2.5 - Retirement"/>
    <m/>
    <x v="3"/>
    <n v="2045"/>
    <b v="0"/>
  </r>
  <r>
    <x v="5"/>
    <s v="0451"/>
    <n v="0"/>
    <n v="0"/>
    <n v="2017"/>
    <n v="1950"/>
    <n v="-100.48"/>
    <n v="0"/>
    <s v="100-S2.5 - Retirement"/>
    <m/>
    <x v="3"/>
    <n v="2045"/>
    <b v="0"/>
  </r>
  <r>
    <x v="5"/>
    <s v="0451"/>
    <n v="0"/>
    <n v="0"/>
    <n v="2017"/>
    <n v="1951"/>
    <n v="-1357.91"/>
    <n v="0"/>
    <s v="100-S2.5 - Retirement"/>
    <m/>
    <x v="3"/>
    <n v="2045"/>
    <b v="0"/>
  </r>
  <r>
    <x v="5"/>
    <s v="0451"/>
    <n v="0"/>
    <n v="0"/>
    <n v="2017"/>
    <n v="1962"/>
    <n v="-30.93"/>
    <n v="0"/>
    <s v="100-S2.5 - Retirement"/>
    <m/>
    <x v="3"/>
    <n v="2045"/>
    <b v="0"/>
  </r>
  <r>
    <x v="5"/>
    <s v="0451"/>
    <n v="0"/>
    <n v="0"/>
    <n v="2017"/>
    <n v="1965"/>
    <n v="-18.05"/>
    <n v="0"/>
    <s v="100-S2.5 - Retirement"/>
    <m/>
    <x v="3"/>
    <n v="2045"/>
    <b v="0"/>
  </r>
  <r>
    <x v="5"/>
    <s v="0451"/>
    <n v="0"/>
    <n v="0"/>
    <n v="2017"/>
    <n v="1967"/>
    <n v="-5.65"/>
    <n v="0"/>
    <s v="100-S2.5 - Retirement"/>
    <m/>
    <x v="3"/>
    <n v="2045"/>
    <b v="0"/>
  </r>
  <r>
    <x v="5"/>
    <s v="0451"/>
    <n v="0"/>
    <n v="0"/>
    <n v="2017"/>
    <n v="1970"/>
    <n v="-1.27"/>
    <n v="0"/>
    <s v="100-S2.5 - Retirement"/>
    <m/>
    <x v="3"/>
    <n v="2045"/>
    <b v="0"/>
  </r>
  <r>
    <x v="5"/>
    <s v="0451"/>
    <n v="0"/>
    <n v="0"/>
    <n v="2017"/>
    <n v="1974"/>
    <n v="-44.53"/>
    <n v="0"/>
    <s v="100-S2.5 - Retirement"/>
    <m/>
    <x v="3"/>
    <n v="2045"/>
    <b v="0"/>
  </r>
  <r>
    <x v="5"/>
    <s v="0451"/>
    <n v="0"/>
    <n v="0"/>
    <n v="2017"/>
    <n v="1975"/>
    <n v="-0.24"/>
    <n v="0"/>
    <s v="100-S2.5 - Retirement"/>
    <m/>
    <x v="3"/>
    <n v="2045"/>
    <b v="0"/>
  </r>
  <r>
    <x v="5"/>
    <s v="0451"/>
    <n v="0"/>
    <n v="0"/>
    <n v="2017"/>
    <n v="1978"/>
    <n v="-6.05"/>
    <n v="0"/>
    <s v="100-S2.5 - Retirement"/>
    <m/>
    <x v="3"/>
    <n v="2045"/>
    <b v="0"/>
  </r>
  <r>
    <x v="5"/>
    <s v="0451"/>
    <n v="0"/>
    <n v="0"/>
    <n v="2017"/>
    <n v="1979"/>
    <n v="-5.83"/>
    <n v="0"/>
    <s v="100-S2.5 - Retirement"/>
    <m/>
    <x v="3"/>
    <n v="2045"/>
    <b v="0"/>
  </r>
  <r>
    <x v="5"/>
    <s v="0451"/>
    <n v="0"/>
    <n v="0"/>
    <n v="2017"/>
    <n v="1980"/>
    <n v="-186.01"/>
    <n v="0"/>
    <s v="100-S2.5 - Retirement"/>
    <m/>
    <x v="3"/>
    <n v="2045"/>
    <b v="0"/>
  </r>
  <r>
    <x v="5"/>
    <s v="0451"/>
    <n v="0"/>
    <n v="0"/>
    <n v="2017"/>
    <n v="1983"/>
    <n v="-13.6"/>
    <n v="0"/>
    <s v="100-S2.5 - Retirement"/>
    <m/>
    <x v="3"/>
    <n v="2045"/>
    <b v="0"/>
  </r>
  <r>
    <x v="5"/>
    <s v="0451"/>
    <n v="0"/>
    <n v="0"/>
    <n v="2017"/>
    <n v="1984"/>
    <n v="-2"/>
    <n v="0"/>
    <s v="100-S2.5 - Retirement"/>
    <m/>
    <x v="3"/>
    <n v="2045"/>
    <b v="0"/>
  </r>
  <r>
    <x v="5"/>
    <s v="0451"/>
    <n v="0"/>
    <n v="0"/>
    <n v="2017"/>
    <n v="1988"/>
    <n v="-3.86"/>
    <n v="0"/>
    <s v="100-S2.5 - Retirement"/>
    <m/>
    <x v="3"/>
    <n v="2045"/>
    <b v="0"/>
  </r>
  <r>
    <x v="5"/>
    <s v="0451"/>
    <n v="0"/>
    <n v="0"/>
    <n v="2017"/>
    <n v="1992"/>
    <n v="-50.94"/>
    <n v="0"/>
    <s v="100-S2.5 - Retirement"/>
    <m/>
    <x v="3"/>
    <n v="2045"/>
    <b v="0"/>
  </r>
  <r>
    <x v="5"/>
    <s v="0451"/>
    <n v="0"/>
    <n v="0"/>
    <n v="2017"/>
    <n v="1993"/>
    <n v="-3.37"/>
    <n v="0"/>
    <s v="100-S2.5 - Retirement"/>
    <m/>
    <x v="3"/>
    <n v="2045"/>
    <b v="0"/>
  </r>
  <r>
    <x v="5"/>
    <s v="0451"/>
    <n v="0"/>
    <n v="0"/>
    <n v="2017"/>
    <n v="1994"/>
    <n v="-3.13"/>
    <n v="0"/>
    <s v="100-S2.5 - Retirement"/>
    <m/>
    <x v="3"/>
    <n v="2045"/>
    <b v="0"/>
  </r>
  <r>
    <x v="5"/>
    <s v="0451"/>
    <n v="0"/>
    <n v="0"/>
    <n v="2017"/>
    <n v="1995"/>
    <n v="-21.67"/>
    <n v="0"/>
    <s v="100-S2.5 - Retirement"/>
    <m/>
    <x v="3"/>
    <n v="2045"/>
    <b v="0"/>
  </r>
  <r>
    <x v="5"/>
    <s v="0451"/>
    <n v="0"/>
    <n v="0"/>
    <n v="2017"/>
    <n v="1997"/>
    <n v="-2"/>
    <n v="0"/>
    <s v="100-S2.5 - Retirement"/>
    <m/>
    <x v="3"/>
    <n v="2045"/>
    <b v="0"/>
  </r>
  <r>
    <x v="5"/>
    <s v="0451"/>
    <n v="0"/>
    <n v="0"/>
    <n v="2017"/>
    <n v="1998"/>
    <n v="-3.79"/>
    <n v="0"/>
    <s v="100-S2.5 - Retirement"/>
    <m/>
    <x v="3"/>
    <n v="2045"/>
    <b v="0"/>
  </r>
  <r>
    <x v="5"/>
    <s v="0451"/>
    <n v="0"/>
    <n v="0"/>
    <n v="2017"/>
    <n v="2005"/>
    <n v="-10.47"/>
    <n v="0"/>
    <s v="100-S2.5 - Retirement"/>
    <m/>
    <x v="3"/>
    <n v="2045"/>
    <b v="0"/>
  </r>
  <r>
    <x v="5"/>
    <s v="0451"/>
    <n v="0"/>
    <n v="0"/>
    <n v="2017"/>
    <n v="2007"/>
    <n v="-3.13"/>
    <n v="0"/>
    <s v="100-S2.5 - Retirement"/>
    <m/>
    <x v="3"/>
    <n v="2045"/>
    <b v="0"/>
  </r>
  <r>
    <x v="5"/>
    <s v="0451"/>
    <n v="0"/>
    <n v="0"/>
    <n v="2017"/>
    <n v="2008"/>
    <n v="-0.09"/>
    <n v="0"/>
    <s v="100-S2.5 - Retirement"/>
    <m/>
    <x v="3"/>
    <n v="2045"/>
    <b v="0"/>
  </r>
  <r>
    <x v="5"/>
    <s v="0451"/>
    <n v="0"/>
    <n v="0"/>
    <n v="2017"/>
    <n v="2009"/>
    <n v="-0.89"/>
    <n v="0"/>
    <s v="100-S2.5 - Retirement"/>
    <m/>
    <x v="3"/>
    <n v="2045"/>
    <b v="0"/>
  </r>
  <r>
    <x v="5"/>
    <s v="0451"/>
    <n v="0"/>
    <n v="0"/>
    <n v="2018"/>
    <n v="1934"/>
    <n v="-46793.96"/>
    <n v="0"/>
    <s v="100-S2.5 - Retirement"/>
    <m/>
    <x v="3"/>
    <n v="2045"/>
    <b v="0"/>
  </r>
  <r>
    <x v="5"/>
    <s v="0451"/>
    <n v="0"/>
    <n v="0"/>
    <n v="2018"/>
    <n v="1937"/>
    <n v="-10.32"/>
    <n v="0"/>
    <s v="100-S2.5 - Retirement"/>
    <m/>
    <x v="3"/>
    <n v="2045"/>
    <b v="0"/>
  </r>
  <r>
    <x v="5"/>
    <s v="0451"/>
    <n v="0"/>
    <n v="0"/>
    <n v="2018"/>
    <n v="1938"/>
    <n v="-3.3"/>
    <n v="0"/>
    <s v="100-S2.5 - Retirement"/>
    <m/>
    <x v="3"/>
    <n v="2045"/>
    <b v="0"/>
  </r>
  <r>
    <x v="5"/>
    <s v="0451"/>
    <n v="0"/>
    <n v="0"/>
    <n v="2018"/>
    <n v="1939"/>
    <n v="-34.56"/>
    <n v="0"/>
    <s v="100-S2.5 - Retirement"/>
    <m/>
    <x v="3"/>
    <n v="2045"/>
    <b v="0"/>
  </r>
  <r>
    <x v="5"/>
    <s v="0451"/>
    <n v="0"/>
    <n v="0"/>
    <n v="2018"/>
    <n v="1941"/>
    <n v="-4.1100000000000003"/>
    <n v="0"/>
    <s v="100-S2.5 - Retirement"/>
    <m/>
    <x v="3"/>
    <n v="2045"/>
    <b v="0"/>
  </r>
  <r>
    <x v="5"/>
    <s v="0451"/>
    <n v="0"/>
    <n v="0"/>
    <n v="2018"/>
    <n v="1942"/>
    <n v="-9.99"/>
    <n v="0"/>
    <s v="100-S2.5 - Retirement"/>
    <m/>
    <x v="3"/>
    <n v="2045"/>
    <b v="0"/>
  </r>
  <r>
    <x v="5"/>
    <s v="0451"/>
    <n v="0"/>
    <n v="0"/>
    <n v="2018"/>
    <n v="1946"/>
    <n v="-18.96"/>
    <n v="0"/>
    <s v="100-S2.5 - Retirement"/>
    <m/>
    <x v="3"/>
    <n v="2045"/>
    <b v="0"/>
  </r>
  <r>
    <x v="5"/>
    <s v="0451"/>
    <n v="0"/>
    <n v="0"/>
    <n v="2018"/>
    <n v="1947"/>
    <n v="-17.28"/>
    <n v="0"/>
    <s v="100-S2.5 - Retirement"/>
    <m/>
    <x v="3"/>
    <n v="2045"/>
    <b v="0"/>
  </r>
  <r>
    <x v="5"/>
    <s v="0451"/>
    <n v="0"/>
    <n v="0"/>
    <n v="2018"/>
    <n v="1949"/>
    <n v="-0.05"/>
    <n v="0"/>
    <s v="100-S2.5 - Retirement"/>
    <m/>
    <x v="3"/>
    <n v="2045"/>
    <b v="0"/>
  </r>
  <r>
    <x v="5"/>
    <s v="0451"/>
    <n v="0"/>
    <n v="0"/>
    <n v="2018"/>
    <n v="1950"/>
    <n v="-104.37"/>
    <n v="0"/>
    <s v="100-S2.5 - Retirement"/>
    <m/>
    <x v="3"/>
    <n v="2045"/>
    <b v="0"/>
  </r>
  <r>
    <x v="5"/>
    <s v="0451"/>
    <n v="0"/>
    <n v="0"/>
    <n v="2018"/>
    <n v="1951"/>
    <n v="-1412.36"/>
    <n v="0"/>
    <s v="100-S2.5 - Retirement"/>
    <m/>
    <x v="3"/>
    <n v="2045"/>
    <b v="0"/>
  </r>
  <r>
    <x v="5"/>
    <s v="0451"/>
    <n v="0"/>
    <n v="0"/>
    <n v="2018"/>
    <n v="1962"/>
    <n v="-32.68"/>
    <n v="0"/>
    <s v="100-S2.5 - Retirement"/>
    <m/>
    <x v="3"/>
    <n v="2045"/>
    <b v="0"/>
  </r>
  <r>
    <x v="5"/>
    <s v="0451"/>
    <n v="0"/>
    <n v="0"/>
    <n v="2018"/>
    <n v="1965"/>
    <n v="-19.16"/>
    <n v="0"/>
    <s v="100-S2.5 - Retirement"/>
    <m/>
    <x v="3"/>
    <n v="2045"/>
    <b v="0"/>
  </r>
  <r>
    <x v="5"/>
    <s v="0451"/>
    <n v="0"/>
    <n v="0"/>
    <n v="2018"/>
    <n v="1967"/>
    <n v="-6.02"/>
    <n v="0"/>
    <s v="100-S2.5 - Retirement"/>
    <m/>
    <x v="3"/>
    <n v="2045"/>
    <b v="0"/>
  </r>
  <r>
    <x v="5"/>
    <s v="0451"/>
    <n v="0"/>
    <n v="0"/>
    <n v="2018"/>
    <n v="1970"/>
    <n v="-1.36"/>
    <n v="0"/>
    <s v="100-S2.5 - Retirement"/>
    <m/>
    <x v="3"/>
    <n v="2045"/>
    <b v="0"/>
  </r>
  <r>
    <x v="5"/>
    <s v="0451"/>
    <n v="0"/>
    <n v="0"/>
    <n v="2018"/>
    <n v="1974"/>
    <n v="-48.06"/>
    <n v="0"/>
    <s v="100-S2.5 - Retirement"/>
    <m/>
    <x v="3"/>
    <n v="2045"/>
    <b v="0"/>
  </r>
  <r>
    <x v="5"/>
    <s v="0451"/>
    <n v="0"/>
    <n v="0"/>
    <n v="2018"/>
    <n v="1975"/>
    <n v="-0.26"/>
    <n v="0"/>
    <s v="100-S2.5 - Retirement"/>
    <m/>
    <x v="3"/>
    <n v="2045"/>
    <b v="0"/>
  </r>
  <r>
    <x v="5"/>
    <s v="0451"/>
    <n v="0"/>
    <n v="0"/>
    <n v="2018"/>
    <n v="1978"/>
    <n v="-6.58"/>
    <n v="0"/>
    <s v="100-S2.5 - Retirement"/>
    <m/>
    <x v="3"/>
    <n v="2045"/>
    <b v="0"/>
  </r>
  <r>
    <x v="5"/>
    <s v="0451"/>
    <n v="0"/>
    <n v="0"/>
    <n v="2018"/>
    <n v="1979"/>
    <n v="-6.36"/>
    <n v="0"/>
    <s v="100-S2.5 - Retirement"/>
    <m/>
    <x v="3"/>
    <n v="2045"/>
    <b v="0"/>
  </r>
  <r>
    <x v="5"/>
    <s v="0451"/>
    <n v="0"/>
    <n v="0"/>
    <n v="2018"/>
    <n v="1980"/>
    <n v="-203.49"/>
    <n v="0"/>
    <s v="100-S2.5 - Retirement"/>
    <m/>
    <x v="3"/>
    <n v="2045"/>
    <b v="0"/>
  </r>
  <r>
    <x v="5"/>
    <s v="0451"/>
    <n v="0"/>
    <n v="0"/>
    <n v="2018"/>
    <n v="1983"/>
    <n v="-15"/>
    <n v="0"/>
    <s v="100-S2.5 - Retirement"/>
    <m/>
    <x v="3"/>
    <n v="2045"/>
    <b v="0"/>
  </r>
  <r>
    <x v="5"/>
    <s v="0451"/>
    <n v="0"/>
    <n v="0"/>
    <n v="2018"/>
    <n v="1984"/>
    <n v="-2.21"/>
    <n v="0"/>
    <s v="100-S2.5 - Retirement"/>
    <m/>
    <x v="3"/>
    <n v="2045"/>
    <b v="0"/>
  </r>
  <r>
    <x v="5"/>
    <s v="0451"/>
    <n v="0"/>
    <n v="0"/>
    <n v="2018"/>
    <n v="1988"/>
    <n v="-4.34"/>
    <n v="0"/>
    <s v="100-S2.5 - Retirement"/>
    <m/>
    <x v="3"/>
    <n v="2045"/>
    <b v="0"/>
  </r>
  <r>
    <x v="5"/>
    <s v="0451"/>
    <n v="0"/>
    <n v="0"/>
    <n v="2018"/>
    <n v="1992"/>
    <n v="-58.3"/>
    <n v="0"/>
    <s v="100-S2.5 - Retirement"/>
    <m/>
    <x v="3"/>
    <n v="2045"/>
    <b v="0"/>
  </r>
  <r>
    <x v="5"/>
    <s v="0451"/>
    <n v="0"/>
    <n v="0"/>
    <n v="2018"/>
    <n v="1993"/>
    <n v="-3.88"/>
    <n v="0"/>
    <s v="100-S2.5 - Retirement"/>
    <m/>
    <x v="3"/>
    <n v="2045"/>
    <b v="0"/>
  </r>
  <r>
    <x v="5"/>
    <s v="0451"/>
    <n v="0"/>
    <n v="0"/>
    <n v="2018"/>
    <n v="1994"/>
    <n v="-3.61"/>
    <n v="0"/>
    <s v="100-S2.5 - Retirement"/>
    <m/>
    <x v="3"/>
    <n v="2045"/>
    <b v="0"/>
  </r>
  <r>
    <x v="5"/>
    <s v="0451"/>
    <n v="0"/>
    <n v="0"/>
    <n v="2018"/>
    <n v="1995"/>
    <n v="-25.2"/>
    <n v="0"/>
    <s v="100-S2.5 - Retirement"/>
    <m/>
    <x v="3"/>
    <n v="2045"/>
    <b v="0"/>
  </r>
  <r>
    <x v="5"/>
    <s v="0451"/>
    <n v="0"/>
    <n v="0"/>
    <n v="2018"/>
    <n v="1997"/>
    <n v="-2.36"/>
    <n v="0"/>
    <s v="100-S2.5 - Retirement"/>
    <m/>
    <x v="3"/>
    <n v="2045"/>
    <b v="0"/>
  </r>
  <r>
    <x v="5"/>
    <s v="0451"/>
    <n v="0"/>
    <n v="0"/>
    <n v="2018"/>
    <n v="1998"/>
    <n v="-4.5199999999999996"/>
    <n v="0"/>
    <s v="100-S2.5 - Retirement"/>
    <m/>
    <x v="3"/>
    <n v="2045"/>
    <b v="0"/>
  </r>
  <r>
    <x v="5"/>
    <s v="0451"/>
    <n v="0"/>
    <n v="0"/>
    <n v="2018"/>
    <n v="2005"/>
    <n v="-13.81"/>
    <n v="0"/>
    <s v="100-S2.5 - Retirement"/>
    <m/>
    <x v="3"/>
    <n v="2045"/>
    <b v="0"/>
  </r>
  <r>
    <x v="5"/>
    <s v="0451"/>
    <n v="0"/>
    <n v="0"/>
    <n v="2018"/>
    <n v="2007"/>
    <n v="-4.3600000000000003"/>
    <n v="0"/>
    <s v="100-S2.5 - Retirement"/>
    <m/>
    <x v="3"/>
    <n v="2045"/>
    <b v="0"/>
  </r>
  <r>
    <x v="5"/>
    <s v="0451"/>
    <n v="0"/>
    <n v="0"/>
    <n v="2018"/>
    <n v="2008"/>
    <n v="-0.13"/>
    <n v="0"/>
    <s v="100-S2.5 - Retirement"/>
    <m/>
    <x v="3"/>
    <n v="2045"/>
    <b v="0"/>
  </r>
  <r>
    <x v="5"/>
    <s v="0451"/>
    <n v="0"/>
    <n v="0"/>
    <n v="2018"/>
    <n v="2009"/>
    <n v="-1.35"/>
    <n v="0"/>
    <s v="100-S2.5 - Retirement"/>
    <m/>
    <x v="3"/>
    <n v="2045"/>
    <b v="0"/>
  </r>
  <r>
    <x v="5"/>
    <s v="0451"/>
    <n v="0"/>
    <n v="0"/>
    <n v="2019"/>
    <n v="1934"/>
    <n v="-47611.42"/>
    <n v="0"/>
    <s v="100-S2.5 - Retirement"/>
    <m/>
    <x v="3"/>
    <n v="2045"/>
    <b v="0"/>
  </r>
  <r>
    <x v="5"/>
    <s v="0451"/>
    <n v="0"/>
    <n v="0"/>
    <n v="2019"/>
    <n v="1937"/>
    <n v="-10.54"/>
    <n v="0"/>
    <s v="100-S2.5 - Retirement"/>
    <m/>
    <x v="3"/>
    <n v="2045"/>
    <b v="0"/>
  </r>
  <r>
    <x v="5"/>
    <s v="0451"/>
    <n v="0"/>
    <n v="0"/>
    <n v="2019"/>
    <n v="1938"/>
    <n v="-3.37"/>
    <n v="0"/>
    <s v="100-S2.5 - Retirement"/>
    <m/>
    <x v="3"/>
    <n v="2045"/>
    <b v="0"/>
  </r>
  <r>
    <x v="5"/>
    <s v="0451"/>
    <n v="0"/>
    <n v="0"/>
    <n v="2019"/>
    <n v="1939"/>
    <n v="-35.369999999999997"/>
    <n v="0"/>
    <s v="100-S2.5 - Retirement"/>
    <m/>
    <x v="3"/>
    <n v="2045"/>
    <b v="0"/>
  </r>
  <r>
    <x v="5"/>
    <s v="0451"/>
    <n v="0"/>
    <n v="0"/>
    <n v="2019"/>
    <n v="1941"/>
    <n v="-4.22"/>
    <n v="0"/>
    <s v="100-S2.5 - Retirement"/>
    <m/>
    <x v="3"/>
    <n v="2045"/>
    <b v="0"/>
  </r>
  <r>
    <x v="5"/>
    <s v="0451"/>
    <n v="0"/>
    <n v="0"/>
    <n v="2019"/>
    <n v="1942"/>
    <n v="-10.26"/>
    <n v="0"/>
    <s v="100-S2.5 - Retirement"/>
    <m/>
    <x v="3"/>
    <n v="2045"/>
    <b v="0"/>
  </r>
  <r>
    <x v="5"/>
    <s v="0451"/>
    <n v="0"/>
    <n v="0"/>
    <n v="2019"/>
    <n v="1946"/>
    <n v="-19.57"/>
    <n v="0"/>
    <s v="100-S2.5 - Retirement"/>
    <m/>
    <x v="3"/>
    <n v="2045"/>
    <b v="0"/>
  </r>
  <r>
    <x v="5"/>
    <s v="0451"/>
    <n v="0"/>
    <n v="0"/>
    <n v="2019"/>
    <n v="1947"/>
    <n v="-17.86"/>
    <n v="0"/>
    <s v="100-S2.5 - Retirement"/>
    <m/>
    <x v="3"/>
    <n v="2045"/>
    <b v="0"/>
  </r>
  <r>
    <x v="5"/>
    <s v="0451"/>
    <n v="0"/>
    <n v="0"/>
    <n v="2019"/>
    <n v="1949"/>
    <n v="-0.05"/>
    <n v="0"/>
    <s v="100-S2.5 - Retirement"/>
    <m/>
    <x v="3"/>
    <n v="2045"/>
    <b v="0"/>
  </r>
  <r>
    <x v="5"/>
    <s v="0451"/>
    <n v="0"/>
    <n v="0"/>
    <n v="2019"/>
    <n v="1950"/>
    <n v="-108.27"/>
    <n v="0"/>
    <s v="100-S2.5 - Retirement"/>
    <m/>
    <x v="3"/>
    <n v="2045"/>
    <b v="0"/>
  </r>
  <r>
    <x v="5"/>
    <s v="0451"/>
    <n v="0"/>
    <n v="0"/>
    <n v="2019"/>
    <n v="1951"/>
    <n v="-1467.09"/>
    <n v="0"/>
    <s v="100-S2.5 - Retirement"/>
    <m/>
    <x v="3"/>
    <n v="2045"/>
    <b v="0"/>
  </r>
  <r>
    <x v="5"/>
    <s v="0451"/>
    <n v="0"/>
    <n v="0"/>
    <n v="2019"/>
    <n v="1962"/>
    <n v="-34.479999999999997"/>
    <n v="0"/>
    <s v="100-S2.5 - Retirement"/>
    <m/>
    <x v="3"/>
    <n v="2045"/>
    <b v="0"/>
  </r>
  <r>
    <x v="5"/>
    <s v="0451"/>
    <n v="0"/>
    <n v="0"/>
    <n v="2019"/>
    <n v="1965"/>
    <n v="-20.309999999999999"/>
    <n v="0"/>
    <s v="100-S2.5 - Retirement"/>
    <m/>
    <x v="3"/>
    <n v="2045"/>
    <b v="0"/>
  </r>
  <r>
    <x v="5"/>
    <s v="0451"/>
    <n v="0"/>
    <n v="0"/>
    <n v="2019"/>
    <n v="1967"/>
    <n v="-6.4"/>
    <n v="0"/>
    <s v="100-S2.5 - Retirement"/>
    <m/>
    <x v="3"/>
    <n v="2045"/>
    <b v="0"/>
  </r>
  <r>
    <x v="5"/>
    <s v="0451"/>
    <n v="0"/>
    <n v="0"/>
    <n v="2019"/>
    <n v="1970"/>
    <n v="-1.46"/>
    <n v="0"/>
    <s v="100-S2.5 - Retirement"/>
    <m/>
    <x v="3"/>
    <n v="2045"/>
    <b v="0"/>
  </r>
  <r>
    <x v="5"/>
    <s v="0451"/>
    <n v="0"/>
    <n v="0"/>
    <n v="2019"/>
    <n v="1974"/>
    <n v="-51.75"/>
    <n v="0"/>
    <s v="100-S2.5 - Retirement"/>
    <m/>
    <x v="3"/>
    <n v="2045"/>
    <b v="0"/>
  </r>
  <r>
    <x v="5"/>
    <s v="0451"/>
    <n v="0"/>
    <n v="0"/>
    <n v="2019"/>
    <n v="1975"/>
    <n v="-0.28000000000000003"/>
    <n v="0"/>
    <s v="100-S2.5 - Retirement"/>
    <m/>
    <x v="3"/>
    <n v="2045"/>
    <b v="0"/>
  </r>
  <r>
    <x v="5"/>
    <s v="0451"/>
    <n v="0"/>
    <n v="0"/>
    <n v="2019"/>
    <n v="1978"/>
    <n v="-7.15"/>
    <n v="0"/>
    <s v="100-S2.5 - Retirement"/>
    <m/>
    <x v="3"/>
    <n v="2045"/>
    <b v="0"/>
  </r>
  <r>
    <x v="5"/>
    <s v="0451"/>
    <n v="0"/>
    <n v="0"/>
    <n v="2019"/>
    <n v="1979"/>
    <n v="-6.93"/>
    <n v="0"/>
    <s v="100-S2.5 - Retirement"/>
    <m/>
    <x v="3"/>
    <n v="2045"/>
    <b v="0"/>
  </r>
  <r>
    <x v="5"/>
    <s v="0451"/>
    <n v="0"/>
    <n v="0"/>
    <n v="2019"/>
    <n v="1980"/>
    <n v="-222.04"/>
    <n v="0"/>
    <s v="100-S2.5 - Retirement"/>
    <m/>
    <x v="3"/>
    <n v="2045"/>
    <b v="0"/>
  </r>
  <r>
    <x v="5"/>
    <s v="0451"/>
    <n v="0"/>
    <n v="0"/>
    <n v="2019"/>
    <n v="1983"/>
    <n v="-16.489999999999998"/>
    <n v="0"/>
    <s v="100-S2.5 - Retirement"/>
    <m/>
    <x v="3"/>
    <n v="2045"/>
    <b v="0"/>
  </r>
  <r>
    <x v="5"/>
    <s v="0451"/>
    <n v="0"/>
    <n v="0"/>
    <n v="2019"/>
    <n v="1984"/>
    <n v="-2.44"/>
    <n v="0"/>
    <s v="100-S2.5 - Retirement"/>
    <m/>
    <x v="3"/>
    <n v="2045"/>
    <b v="0"/>
  </r>
  <r>
    <x v="5"/>
    <s v="0451"/>
    <n v="0"/>
    <n v="0"/>
    <n v="2019"/>
    <n v="1988"/>
    <n v="-4.8499999999999996"/>
    <n v="0"/>
    <s v="100-S2.5 - Retirement"/>
    <m/>
    <x v="3"/>
    <n v="2045"/>
    <b v="0"/>
  </r>
  <r>
    <x v="5"/>
    <s v="0451"/>
    <n v="0"/>
    <n v="0"/>
    <n v="2019"/>
    <n v="1992"/>
    <n v="-66.16"/>
    <n v="0"/>
    <s v="100-S2.5 - Retirement"/>
    <m/>
    <x v="3"/>
    <n v="2045"/>
    <b v="0"/>
  </r>
  <r>
    <x v="5"/>
    <s v="0451"/>
    <n v="0"/>
    <n v="0"/>
    <n v="2019"/>
    <n v="1993"/>
    <n v="-4.45"/>
    <n v="0"/>
    <s v="100-S2.5 - Retirement"/>
    <m/>
    <x v="3"/>
    <n v="2045"/>
    <b v="0"/>
  </r>
  <r>
    <x v="5"/>
    <s v="0451"/>
    <n v="0"/>
    <n v="0"/>
    <n v="2019"/>
    <n v="1994"/>
    <n v="-4.1500000000000004"/>
    <n v="0"/>
    <s v="100-S2.5 - Retirement"/>
    <m/>
    <x v="3"/>
    <n v="2045"/>
    <b v="0"/>
  </r>
  <r>
    <x v="5"/>
    <s v="0451"/>
    <n v="0"/>
    <n v="0"/>
    <n v="2019"/>
    <n v="1995"/>
    <n v="-29.07"/>
    <n v="0"/>
    <s v="100-S2.5 - Retirement"/>
    <m/>
    <x v="3"/>
    <n v="2045"/>
    <b v="0"/>
  </r>
  <r>
    <x v="5"/>
    <s v="0451"/>
    <n v="0"/>
    <n v="0"/>
    <n v="2019"/>
    <n v="1997"/>
    <n v="-2.77"/>
    <n v="0"/>
    <s v="100-S2.5 - Retirement"/>
    <m/>
    <x v="3"/>
    <n v="2045"/>
    <b v="0"/>
  </r>
  <r>
    <x v="5"/>
    <s v="0451"/>
    <n v="0"/>
    <n v="0"/>
    <n v="2019"/>
    <n v="1998"/>
    <n v="-5.34"/>
    <n v="0"/>
    <s v="100-S2.5 - Retirement"/>
    <m/>
    <x v="3"/>
    <n v="2045"/>
    <b v="0"/>
  </r>
  <r>
    <x v="5"/>
    <s v="0451"/>
    <n v="0"/>
    <n v="0"/>
    <n v="2019"/>
    <n v="2005"/>
    <n v="-17.84"/>
    <n v="0"/>
    <s v="100-S2.5 - Retirement"/>
    <m/>
    <x v="3"/>
    <n v="2045"/>
    <b v="0"/>
  </r>
  <r>
    <x v="5"/>
    <s v="0451"/>
    <n v="0"/>
    <n v="0"/>
    <n v="2019"/>
    <n v="2007"/>
    <n v="-5.9"/>
    <n v="0"/>
    <s v="100-S2.5 - Retirement"/>
    <m/>
    <x v="3"/>
    <n v="2045"/>
    <b v="0"/>
  </r>
  <r>
    <x v="5"/>
    <s v="0451"/>
    <n v="0"/>
    <n v="0"/>
    <n v="2019"/>
    <n v="2008"/>
    <n v="-0.18"/>
    <n v="0"/>
    <s v="100-S2.5 - Retirement"/>
    <m/>
    <x v="3"/>
    <n v="2045"/>
    <b v="0"/>
  </r>
  <r>
    <x v="5"/>
    <s v="0451"/>
    <n v="0"/>
    <n v="0"/>
    <n v="2019"/>
    <n v="2009"/>
    <n v="-1.95"/>
    <n v="0"/>
    <s v="100-S2.5 - Retirement"/>
    <m/>
    <x v="3"/>
    <n v="2045"/>
    <b v="0"/>
  </r>
  <r>
    <x v="5"/>
    <s v="0451"/>
    <n v="0"/>
    <n v="0"/>
    <n v="2020"/>
    <n v="1934"/>
    <n v="-48387.92"/>
    <n v="0"/>
    <s v="100-S2.5 - Retirement"/>
    <m/>
    <x v="3"/>
    <n v="2045"/>
    <b v="0"/>
  </r>
  <r>
    <x v="5"/>
    <s v="0451"/>
    <n v="0"/>
    <n v="0"/>
    <n v="2020"/>
    <n v="1937"/>
    <n v="-10.74"/>
    <n v="0"/>
    <s v="100-S2.5 - Retirement"/>
    <m/>
    <x v="3"/>
    <n v="2045"/>
    <b v="0"/>
  </r>
  <r>
    <x v="5"/>
    <s v="0451"/>
    <n v="0"/>
    <n v="0"/>
    <n v="2020"/>
    <n v="1938"/>
    <n v="-3.44"/>
    <n v="0"/>
    <s v="100-S2.5 - Retirement"/>
    <m/>
    <x v="3"/>
    <n v="2045"/>
    <b v="0"/>
  </r>
  <r>
    <x v="5"/>
    <s v="0451"/>
    <n v="0"/>
    <n v="0"/>
    <n v="2020"/>
    <n v="1939"/>
    <n v="-36.159999999999997"/>
    <n v="0"/>
    <s v="100-S2.5 - Retirement"/>
    <m/>
    <x v="3"/>
    <n v="2045"/>
    <b v="0"/>
  </r>
  <r>
    <x v="5"/>
    <s v="0451"/>
    <n v="0"/>
    <n v="0"/>
    <n v="2020"/>
    <n v="1941"/>
    <n v="-4.32"/>
    <n v="0"/>
    <s v="100-S2.5 - Retirement"/>
    <m/>
    <x v="3"/>
    <n v="2045"/>
    <b v="0"/>
  </r>
  <r>
    <x v="5"/>
    <s v="0451"/>
    <n v="0"/>
    <n v="0"/>
    <n v="2020"/>
    <n v="1942"/>
    <n v="-10.52"/>
    <n v="0"/>
    <s v="100-S2.5 - Retirement"/>
    <m/>
    <x v="3"/>
    <n v="2045"/>
    <b v="0"/>
  </r>
  <r>
    <x v="5"/>
    <s v="0451"/>
    <n v="0"/>
    <n v="0"/>
    <n v="2020"/>
    <n v="1946"/>
    <n v="-20.18"/>
    <n v="0"/>
    <s v="100-S2.5 - Retirement"/>
    <m/>
    <x v="3"/>
    <n v="2045"/>
    <b v="0"/>
  </r>
  <r>
    <x v="5"/>
    <s v="0451"/>
    <n v="0"/>
    <n v="0"/>
    <n v="2020"/>
    <n v="1947"/>
    <n v="-18.43"/>
    <n v="0"/>
    <s v="100-S2.5 - Retirement"/>
    <m/>
    <x v="3"/>
    <n v="2045"/>
    <b v="0"/>
  </r>
  <r>
    <x v="5"/>
    <s v="0451"/>
    <n v="0"/>
    <n v="0"/>
    <n v="2020"/>
    <n v="1949"/>
    <n v="-0.05"/>
    <n v="0"/>
    <s v="100-S2.5 - Retirement"/>
    <m/>
    <x v="3"/>
    <n v="2045"/>
    <b v="0"/>
  </r>
  <r>
    <x v="5"/>
    <s v="0451"/>
    <n v="0"/>
    <n v="0"/>
    <n v="2020"/>
    <n v="1950"/>
    <n v="-112.18"/>
    <n v="0"/>
    <s v="100-S2.5 - Retirement"/>
    <m/>
    <x v="3"/>
    <n v="2045"/>
    <b v="0"/>
  </r>
  <r>
    <x v="5"/>
    <s v="0451"/>
    <n v="0"/>
    <n v="0"/>
    <n v="2020"/>
    <n v="1951"/>
    <n v="-1521.93"/>
    <n v="0"/>
    <s v="100-S2.5 - Retirement"/>
    <m/>
    <x v="3"/>
    <n v="2045"/>
    <b v="0"/>
  </r>
  <r>
    <x v="5"/>
    <s v="0451"/>
    <n v="0"/>
    <n v="0"/>
    <n v="2020"/>
    <n v="1962"/>
    <n v="-36.32"/>
    <n v="0"/>
    <s v="100-S2.5 - Retirement"/>
    <m/>
    <x v="3"/>
    <n v="2045"/>
    <b v="0"/>
  </r>
  <r>
    <x v="5"/>
    <s v="0451"/>
    <n v="0"/>
    <n v="0"/>
    <n v="2020"/>
    <n v="1965"/>
    <n v="-21.49"/>
    <n v="0"/>
    <s v="100-S2.5 - Retirement"/>
    <m/>
    <x v="3"/>
    <n v="2045"/>
    <b v="0"/>
  </r>
  <r>
    <x v="5"/>
    <s v="0451"/>
    <n v="0"/>
    <n v="0"/>
    <n v="2020"/>
    <n v="1967"/>
    <n v="-6.8"/>
    <n v="0"/>
    <s v="100-S2.5 - Retirement"/>
    <m/>
    <x v="3"/>
    <n v="2045"/>
    <b v="0"/>
  </r>
  <r>
    <x v="5"/>
    <s v="0451"/>
    <n v="0"/>
    <n v="0"/>
    <n v="2020"/>
    <n v="1970"/>
    <n v="-1.56"/>
    <n v="0"/>
    <s v="100-S2.5 - Retirement"/>
    <m/>
    <x v="3"/>
    <n v="2045"/>
    <b v="0"/>
  </r>
  <r>
    <x v="5"/>
    <s v="0451"/>
    <n v="0"/>
    <n v="0"/>
    <n v="2020"/>
    <n v="1974"/>
    <n v="-55.62"/>
    <n v="0"/>
    <s v="100-S2.5 - Retirement"/>
    <m/>
    <x v="3"/>
    <n v="2045"/>
    <b v="0"/>
  </r>
  <r>
    <x v="5"/>
    <s v="0451"/>
    <n v="0"/>
    <n v="0"/>
    <n v="2020"/>
    <n v="1975"/>
    <n v="-0.3"/>
    <n v="0"/>
    <s v="100-S2.5 - Retirement"/>
    <m/>
    <x v="3"/>
    <n v="2045"/>
    <b v="0"/>
  </r>
  <r>
    <x v="5"/>
    <s v="0451"/>
    <n v="0"/>
    <n v="0"/>
    <n v="2020"/>
    <n v="1978"/>
    <n v="-7.75"/>
    <n v="0"/>
    <s v="100-S2.5 - Retirement"/>
    <m/>
    <x v="3"/>
    <n v="2045"/>
    <b v="0"/>
  </r>
  <r>
    <x v="5"/>
    <s v="0451"/>
    <n v="0"/>
    <n v="0"/>
    <n v="2020"/>
    <n v="1979"/>
    <n v="-7.52"/>
    <n v="0"/>
    <s v="100-S2.5 - Retirement"/>
    <m/>
    <x v="3"/>
    <n v="2045"/>
    <b v="0"/>
  </r>
  <r>
    <x v="5"/>
    <s v="0451"/>
    <n v="0"/>
    <n v="0"/>
    <n v="2020"/>
    <n v="1980"/>
    <n v="-241.69"/>
    <n v="0"/>
    <s v="100-S2.5 - Retirement"/>
    <m/>
    <x v="3"/>
    <n v="2045"/>
    <b v="0"/>
  </r>
  <r>
    <x v="5"/>
    <s v="0451"/>
    <n v="0"/>
    <n v="0"/>
    <n v="2020"/>
    <n v="1983"/>
    <n v="-18.09"/>
    <n v="0"/>
    <s v="100-S2.5 - Retirement"/>
    <m/>
    <x v="3"/>
    <n v="2045"/>
    <b v="0"/>
  </r>
  <r>
    <x v="5"/>
    <s v="0451"/>
    <n v="0"/>
    <n v="0"/>
    <n v="2020"/>
    <n v="1984"/>
    <n v="-2.68"/>
    <n v="0"/>
    <s v="100-S2.5 - Retirement"/>
    <m/>
    <x v="3"/>
    <n v="2045"/>
    <b v="0"/>
  </r>
  <r>
    <x v="5"/>
    <s v="0451"/>
    <n v="0"/>
    <n v="0"/>
    <n v="2020"/>
    <n v="1988"/>
    <n v="-5.4"/>
    <n v="0"/>
    <s v="100-S2.5 - Retirement"/>
    <m/>
    <x v="3"/>
    <n v="2045"/>
    <b v="0"/>
  </r>
  <r>
    <x v="5"/>
    <s v="0451"/>
    <n v="0"/>
    <n v="0"/>
    <n v="2020"/>
    <n v="1992"/>
    <n v="-74.86"/>
    <n v="0"/>
    <s v="100-S2.5 - Retirement"/>
    <m/>
    <x v="3"/>
    <n v="2045"/>
    <b v="0"/>
  </r>
  <r>
    <x v="5"/>
    <s v="0451"/>
    <n v="0"/>
    <n v="0"/>
    <n v="2020"/>
    <n v="1993"/>
    <n v="-5.04"/>
    <n v="0"/>
    <s v="100-S2.5 - Retirement"/>
    <m/>
    <x v="3"/>
    <n v="2045"/>
    <b v="0"/>
  </r>
  <r>
    <x v="5"/>
    <s v="0451"/>
    <n v="0"/>
    <n v="0"/>
    <n v="2020"/>
    <n v="1994"/>
    <n v="-4.76"/>
    <n v="0"/>
    <s v="100-S2.5 - Retirement"/>
    <m/>
    <x v="3"/>
    <n v="2045"/>
    <b v="0"/>
  </r>
  <r>
    <x v="5"/>
    <s v="0451"/>
    <n v="0"/>
    <n v="0"/>
    <n v="2020"/>
    <n v="1995"/>
    <n v="-33.49"/>
    <n v="0"/>
    <s v="100-S2.5 - Retirement"/>
    <m/>
    <x v="3"/>
    <n v="2045"/>
    <b v="0"/>
  </r>
  <r>
    <x v="5"/>
    <s v="0451"/>
    <n v="0"/>
    <n v="0"/>
    <n v="2020"/>
    <n v="1997"/>
    <n v="-3.22"/>
    <n v="0"/>
    <s v="100-S2.5 - Retirement"/>
    <m/>
    <x v="3"/>
    <n v="2045"/>
    <b v="0"/>
  </r>
  <r>
    <x v="5"/>
    <s v="0451"/>
    <n v="0"/>
    <n v="0"/>
    <n v="2020"/>
    <n v="1998"/>
    <n v="-6.25"/>
    <n v="0"/>
    <s v="100-S2.5 - Retirement"/>
    <m/>
    <x v="3"/>
    <n v="2045"/>
    <b v="0"/>
  </r>
  <r>
    <x v="5"/>
    <s v="0451"/>
    <n v="0"/>
    <n v="0"/>
    <n v="2020"/>
    <n v="2005"/>
    <n v="-22.64"/>
    <n v="0"/>
    <s v="100-S2.5 - Retirement"/>
    <m/>
    <x v="3"/>
    <n v="2045"/>
    <b v="0"/>
  </r>
  <r>
    <x v="5"/>
    <s v="0451"/>
    <n v="0"/>
    <n v="0"/>
    <n v="2020"/>
    <n v="2007"/>
    <n v="-7.78"/>
    <n v="0"/>
    <s v="100-S2.5 - Retirement"/>
    <m/>
    <x v="3"/>
    <n v="2045"/>
    <b v="0"/>
  </r>
  <r>
    <x v="5"/>
    <s v="0451"/>
    <n v="0"/>
    <n v="0"/>
    <n v="2020"/>
    <n v="2008"/>
    <n v="-0.25"/>
    <n v="0"/>
    <s v="100-S2.5 - Retirement"/>
    <m/>
    <x v="3"/>
    <n v="2045"/>
    <b v="0"/>
  </r>
  <r>
    <x v="5"/>
    <s v="0451"/>
    <n v="0"/>
    <n v="0"/>
    <n v="2020"/>
    <n v="2009"/>
    <n v="-2.72"/>
    <n v="0"/>
    <s v="100-S2.5 - Retirement"/>
    <m/>
    <x v="3"/>
    <n v="2045"/>
    <b v="0"/>
  </r>
  <r>
    <x v="5"/>
    <s v="0451"/>
    <n v="0"/>
    <n v="0"/>
    <n v="2021"/>
    <n v="1934"/>
    <n v="-49121.09"/>
    <n v="0"/>
    <s v="100-S2.5 - Retirement"/>
    <m/>
    <x v="3"/>
    <n v="2045"/>
    <b v="0"/>
  </r>
  <r>
    <x v="5"/>
    <s v="0451"/>
    <n v="0"/>
    <n v="0"/>
    <n v="2021"/>
    <n v="1937"/>
    <n v="-10.94"/>
    <n v="0"/>
    <s v="100-S2.5 - Retirement"/>
    <m/>
    <x v="3"/>
    <n v="2045"/>
    <b v="0"/>
  </r>
  <r>
    <x v="5"/>
    <s v="0451"/>
    <n v="0"/>
    <n v="0"/>
    <n v="2021"/>
    <n v="1938"/>
    <n v="-3.51"/>
    <n v="0"/>
    <s v="100-S2.5 - Retirement"/>
    <m/>
    <x v="3"/>
    <n v="2045"/>
    <b v="0"/>
  </r>
  <r>
    <x v="5"/>
    <s v="0451"/>
    <n v="0"/>
    <n v="0"/>
    <n v="2021"/>
    <n v="1939"/>
    <n v="-36.909999999999997"/>
    <n v="0"/>
    <s v="100-S2.5 - Retirement"/>
    <m/>
    <x v="3"/>
    <n v="2045"/>
    <b v="0"/>
  </r>
  <r>
    <x v="5"/>
    <s v="0451"/>
    <n v="0"/>
    <n v="0"/>
    <n v="2021"/>
    <n v="1941"/>
    <n v="-4.42"/>
    <n v="0"/>
    <s v="100-S2.5 - Retirement"/>
    <m/>
    <x v="3"/>
    <n v="2045"/>
    <b v="0"/>
  </r>
  <r>
    <x v="5"/>
    <s v="0451"/>
    <n v="0"/>
    <n v="0"/>
    <n v="2021"/>
    <n v="1942"/>
    <n v="-10.78"/>
    <n v="0"/>
    <s v="100-S2.5 - Retirement"/>
    <m/>
    <x v="3"/>
    <n v="2045"/>
    <b v="0"/>
  </r>
  <r>
    <x v="5"/>
    <s v="0451"/>
    <n v="0"/>
    <n v="0"/>
    <n v="2021"/>
    <n v="1946"/>
    <n v="-20.77"/>
    <n v="0"/>
    <s v="100-S2.5 - Retirement"/>
    <m/>
    <x v="3"/>
    <n v="2045"/>
    <b v="0"/>
  </r>
  <r>
    <x v="5"/>
    <s v="0451"/>
    <n v="0"/>
    <n v="0"/>
    <n v="2021"/>
    <n v="1947"/>
    <n v="-19"/>
    <n v="0"/>
    <s v="100-S2.5 - Retirement"/>
    <m/>
    <x v="3"/>
    <n v="2045"/>
    <b v="0"/>
  </r>
  <r>
    <x v="5"/>
    <s v="0451"/>
    <n v="0"/>
    <n v="0"/>
    <n v="2021"/>
    <n v="1949"/>
    <n v="-0.05"/>
    <n v="0"/>
    <s v="100-S2.5 - Retirement"/>
    <m/>
    <x v="3"/>
    <n v="2045"/>
    <b v="0"/>
  </r>
  <r>
    <x v="5"/>
    <s v="0451"/>
    <n v="0"/>
    <n v="0"/>
    <n v="2021"/>
    <n v="1950"/>
    <n v="-116.07"/>
    <n v="0"/>
    <s v="100-S2.5 - Retirement"/>
    <m/>
    <x v="3"/>
    <n v="2045"/>
    <b v="0"/>
  </r>
  <r>
    <x v="5"/>
    <s v="0451"/>
    <n v="0"/>
    <n v="0"/>
    <n v="2021"/>
    <n v="1951"/>
    <n v="-1576.79"/>
    <n v="0"/>
    <s v="100-S2.5 - Retirement"/>
    <m/>
    <x v="3"/>
    <n v="2045"/>
    <b v="0"/>
  </r>
  <r>
    <x v="5"/>
    <s v="0451"/>
    <n v="0"/>
    <n v="0"/>
    <n v="2021"/>
    <n v="1962"/>
    <n v="-38.19"/>
    <n v="0"/>
    <s v="100-S2.5 - Retirement"/>
    <m/>
    <x v="3"/>
    <n v="2045"/>
    <b v="0"/>
  </r>
  <r>
    <x v="5"/>
    <s v="0451"/>
    <n v="0"/>
    <n v="0"/>
    <n v="2021"/>
    <n v="1965"/>
    <n v="-22.71"/>
    <n v="0"/>
    <s v="100-S2.5 - Retirement"/>
    <m/>
    <x v="3"/>
    <n v="2045"/>
    <b v="0"/>
  </r>
  <r>
    <x v="5"/>
    <s v="0451"/>
    <n v="0"/>
    <n v="0"/>
    <n v="2021"/>
    <n v="1967"/>
    <n v="-7.2"/>
    <n v="0"/>
    <s v="100-S2.5 - Retirement"/>
    <m/>
    <x v="3"/>
    <n v="2045"/>
    <b v="0"/>
  </r>
  <r>
    <x v="5"/>
    <s v="0451"/>
    <n v="0"/>
    <n v="0"/>
    <n v="2021"/>
    <n v="1970"/>
    <n v="-1.66"/>
    <n v="0"/>
    <s v="100-S2.5 - Retirement"/>
    <m/>
    <x v="3"/>
    <n v="2045"/>
    <b v="0"/>
  </r>
  <r>
    <x v="5"/>
    <s v="0451"/>
    <n v="0"/>
    <n v="0"/>
    <n v="2021"/>
    <n v="1974"/>
    <n v="-59.67"/>
    <n v="0"/>
    <s v="100-S2.5 - Retirement"/>
    <m/>
    <x v="3"/>
    <n v="2045"/>
    <b v="0"/>
  </r>
  <r>
    <x v="5"/>
    <s v="0451"/>
    <n v="0"/>
    <n v="0"/>
    <n v="2021"/>
    <n v="1975"/>
    <n v="-0.32"/>
    <n v="0"/>
    <s v="100-S2.5 - Retirement"/>
    <m/>
    <x v="3"/>
    <n v="2045"/>
    <b v="0"/>
  </r>
  <r>
    <x v="5"/>
    <s v="0451"/>
    <n v="0"/>
    <n v="0"/>
    <n v="2021"/>
    <n v="1978"/>
    <n v="-8.3699999999999992"/>
    <n v="0"/>
    <s v="100-S2.5 - Retirement"/>
    <m/>
    <x v="3"/>
    <n v="2045"/>
    <b v="0"/>
  </r>
  <r>
    <x v="5"/>
    <s v="0451"/>
    <n v="0"/>
    <n v="0"/>
    <n v="2021"/>
    <n v="1979"/>
    <n v="-8.15"/>
    <n v="0"/>
    <s v="100-S2.5 - Retirement"/>
    <m/>
    <x v="3"/>
    <n v="2045"/>
    <b v="0"/>
  </r>
  <r>
    <x v="5"/>
    <s v="0451"/>
    <n v="0"/>
    <n v="0"/>
    <n v="2021"/>
    <n v="1980"/>
    <n v="-262.48"/>
    <n v="0"/>
    <s v="100-S2.5 - Retirement"/>
    <m/>
    <x v="3"/>
    <n v="2045"/>
    <b v="0"/>
  </r>
  <r>
    <x v="5"/>
    <s v="0451"/>
    <n v="0"/>
    <n v="0"/>
    <n v="2021"/>
    <n v="1983"/>
    <n v="-19.79"/>
    <n v="0"/>
    <s v="100-S2.5 - Retirement"/>
    <m/>
    <x v="3"/>
    <n v="2045"/>
    <b v="0"/>
  </r>
  <r>
    <x v="5"/>
    <s v="0451"/>
    <n v="0"/>
    <n v="0"/>
    <n v="2021"/>
    <n v="1984"/>
    <n v="-2.94"/>
    <n v="0"/>
    <s v="100-S2.5 - Retirement"/>
    <m/>
    <x v="3"/>
    <n v="2045"/>
    <b v="0"/>
  </r>
  <r>
    <x v="5"/>
    <s v="0451"/>
    <n v="0"/>
    <n v="0"/>
    <n v="2021"/>
    <n v="1988"/>
    <n v="-5.99"/>
    <n v="0"/>
    <s v="100-S2.5 - Retirement"/>
    <m/>
    <x v="3"/>
    <n v="2045"/>
    <b v="0"/>
  </r>
  <r>
    <x v="5"/>
    <s v="0451"/>
    <n v="0"/>
    <n v="0"/>
    <n v="2021"/>
    <n v="1992"/>
    <n v="-84.32"/>
    <n v="0"/>
    <s v="100-S2.5 - Retirement"/>
    <m/>
    <x v="3"/>
    <n v="2045"/>
    <b v="0"/>
  </r>
  <r>
    <x v="5"/>
    <s v="0451"/>
    <n v="0"/>
    <n v="0"/>
    <n v="2021"/>
    <n v="1993"/>
    <n v="-5.71"/>
    <n v="0"/>
    <s v="100-S2.5 - Retirement"/>
    <m/>
    <x v="3"/>
    <n v="2045"/>
    <b v="0"/>
  </r>
  <r>
    <x v="5"/>
    <s v="0451"/>
    <n v="0"/>
    <n v="0"/>
    <n v="2021"/>
    <n v="1994"/>
    <n v="-5.4"/>
    <n v="0"/>
    <s v="100-S2.5 - Retirement"/>
    <m/>
    <x v="3"/>
    <n v="2045"/>
    <b v="0"/>
  </r>
  <r>
    <x v="5"/>
    <s v="0451"/>
    <n v="0"/>
    <n v="0"/>
    <n v="2021"/>
    <n v="1995"/>
    <n v="-38.32"/>
    <n v="0"/>
    <s v="100-S2.5 - Retirement"/>
    <m/>
    <x v="3"/>
    <n v="2045"/>
    <b v="0"/>
  </r>
  <r>
    <x v="5"/>
    <s v="0451"/>
    <n v="0"/>
    <n v="0"/>
    <n v="2021"/>
    <n v="1997"/>
    <n v="-3.71"/>
    <n v="0"/>
    <s v="100-S2.5 - Retirement"/>
    <m/>
    <x v="3"/>
    <n v="2045"/>
    <b v="0"/>
  </r>
  <r>
    <x v="5"/>
    <s v="0451"/>
    <n v="0"/>
    <n v="0"/>
    <n v="2021"/>
    <n v="1998"/>
    <n v="-7.27"/>
    <n v="0"/>
    <s v="100-S2.5 - Retirement"/>
    <m/>
    <x v="3"/>
    <n v="2045"/>
    <b v="0"/>
  </r>
  <r>
    <x v="5"/>
    <s v="0451"/>
    <n v="0"/>
    <n v="0"/>
    <n v="2021"/>
    <n v="2005"/>
    <n v="-28.29"/>
    <n v="0"/>
    <s v="100-S2.5 - Retirement"/>
    <m/>
    <x v="3"/>
    <n v="2045"/>
    <b v="0"/>
  </r>
  <r>
    <x v="5"/>
    <s v="0451"/>
    <n v="0"/>
    <n v="0"/>
    <n v="2021"/>
    <n v="2007"/>
    <n v="-10.06"/>
    <n v="0"/>
    <s v="100-S2.5 - Retirement"/>
    <m/>
    <x v="3"/>
    <n v="2045"/>
    <b v="0"/>
  </r>
  <r>
    <x v="5"/>
    <s v="0451"/>
    <n v="0"/>
    <n v="0"/>
    <n v="2021"/>
    <n v="2008"/>
    <n v="-0.33"/>
    <n v="0"/>
    <s v="100-S2.5 - Retirement"/>
    <m/>
    <x v="3"/>
    <n v="2045"/>
    <b v="0"/>
  </r>
  <r>
    <x v="5"/>
    <s v="0451"/>
    <n v="0"/>
    <n v="0"/>
    <n v="2021"/>
    <n v="2009"/>
    <n v="-3.68"/>
    <n v="0"/>
    <s v="100-S2.5 - Retirement"/>
    <m/>
    <x v="3"/>
    <n v="2045"/>
    <b v="0"/>
  </r>
  <r>
    <x v="5"/>
    <s v="0451"/>
    <n v="0"/>
    <n v="0"/>
    <n v="2022"/>
    <n v="1934"/>
    <n v="-49808.78"/>
    <n v="0"/>
    <s v="100-S2.5 - Retirement"/>
    <m/>
    <x v="3"/>
    <n v="2045"/>
    <b v="0"/>
  </r>
  <r>
    <x v="5"/>
    <s v="0451"/>
    <n v="0"/>
    <n v="0"/>
    <n v="2022"/>
    <n v="1937"/>
    <n v="-11.14"/>
    <n v="0"/>
    <s v="100-S2.5 - Retirement"/>
    <m/>
    <x v="3"/>
    <n v="2045"/>
    <b v="0"/>
  </r>
  <r>
    <x v="5"/>
    <s v="0451"/>
    <n v="0"/>
    <n v="0"/>
    <n v="2022"/>
    <n v="1938"/>
    <n v="-3.58"/>
    <n v="0"/>
    <s v="100-S2.5 - Retirement"/>
    <m/>
    <x v="3"/>
    <n v="2045"/>
    <b v="0"/>
  </r>
  <r>
    <x v="5"/>
    <s v="0451"/>
    <n v="0"/>
    <n v="0"/>
    <n v="2022"/>
    <n v="1939"/>
    <n v="-37.65"/>
    <n v="0"/>
    <s v="100-S2.5 - Retirement"/>
    <m/>
    <x v="3"/>
    <n v="2045"/>
    <b v="0"/>
  </r>
  <r>
    <x v="5"/>
    <s v="0451"/>
    <n v="0"/>
    <n v="0"/>
    <n v="2022"/>
    <n v="1941"/>
    <n v="-4.5199999999999996"/>
    <n v="0"/>
    <s v="100-S2.5 - Retirement"/>
    <m/>
    <x v="3"/>
    <n v="2045"/>
    <b v="0"/>
  </r>
  <r>
    <x v="5"/>
    <s v="0451"/>
    <n v="0"/>
    <n v="0"/>
    <n v="2022"/>
    <n v="1942"/>
    <n v="-11.03"/>
    <n v="0"/>
    <s v="100-S2.5 - Retirement"/>
    <m/>
    <x v="3"/>
    <n v="2045"/>
    <b v="0"/>
  </r>
  <r>
    <x v="5"/>
    <s v="0451"/>
    <n v="0"/>
    <n v="0"/>
    <n v="2022"/>
    <n v="1946"/>
    <n v="-21.36"/>
    <n v="0"/>
    <s v="100-S2.5 - Retirement"/>
    <m/>
    <x v="3"/>
    <n v="2045"/>
    <b v="0"/>
  </r>
  <r>
    <x v="5"/>
    <s v="0451"/>
    <n v="0"/>
    <n v="0"/>
    <n v="2022"/>
    <n v="1947"/>
    <n v="-19.559999999999999"/>
    <n v="0"/>
    <s v="100-S2.5 - Retirement"/>
    <m/>
    <x v="3"/>
    <n v="2045"/>
    <b v="0"/>
  </r>
  <r>
    <x v="5"/>
    <s v="0451"/>
    <n v="0"/>
    <n v="0"/>
    <n v="2022"/>
    <n v="1949"/>
    <n v="-0.05"/>
    <n v="0"/>
    <s v="100-S2.5 - Retirement"/>
    <m/>
    <x v="3"/>
    <n v="2045"/>
    <b v="0"/>
  </r>
  <r>
    <x v="5"/>
    <s v="0451"/>
    <n v="0"/>
    <n v="0"/>
    <n v="2022"/>
    <n v="1950"/>
    <n v="-119.95"/>
    <n v="0"/>
    <s v="100-S2.5 - Retirement"/>
    <m/>
    <x v="3"/>
    <n v="2045"/>
    <b v="0"/>
  </r>
  <r>
    <x v="5"/>
    <s v="0451"/>
    <n v="0"/>
    <n v="0"/>
    <n v="2022"/>
    <n v="1951"/>
    <n v="-1631.55"/>
    <n v="0"/>
    <s v="100-S2.5 - Retirement"/>
    <m/>
    <x v="3"/>
    <n v="2045"/>
    <b v="0"/>
  </r>
  <r>
    <x v="5"/>
    <s v="0451"/>
    <n v="0"/>
    <n v="0"/>
    <n v="2022"/>
    <n v="1962"/>
    <n v="-40.11"/>
    <n v="0"/>
    <s v="100-S2.5 - Retirement"/>
    <m/>
    <x v="3"/>
    <n v="2045"/>
    <b v="0"/>
  </r>
  <r>
    <x v="5"/>
    <s v="0451"/>
    <n v="0"/>
    <n v="0"/>
    <n v="2022"/>
    <n v="1965"/>
    <n v="-23.95"/>
    <n v="0"/>
    <s v="100-S2.5 - Retirement"/>
    <m/>
    <x v="3"/>
    <n v="2045"/>
    <b v="0"/>
  </r>
  <r>
    <x v="5"/>
    <s v="0451"/>
    <n v="0"/>
    <n v="0"/>
    <n v="2022"/>
    <n v="1967"/>
    <n v="-7.62"/>
    <n v="0"/>
    <s v="100-S2.5 - Retirement"/>
    <m/>
    <x v="3"/>
    <n v="2045"/>
    <b v="0"/>
  </r>
  <r>
    <x v="5"/>
    <s v="0451"/>
    <n v="0"/>
    <n v="0"/>
    <n v="2022"/>
    <n v="1970"/>
    <n v="-1.76"/>
    <n v="0"/>
    <s v="100-S2.5 - Retirement"/>
    <m/>
    <x v="3"/>
    <n v="2045"/>
    <b v="0"/>
  </r>
  <r>
    <x v="5"/>
    <s v="0451"/>
    <n v="0"/>
    <n v="0"/>
    <n v="2022"/>
    <n v="1974"/>
    <n v="-63.89"/>
    <n v="0"/>
    <s v="100-S2.5 - Retirement"/>
    <m/>
    <x v="3"/>
    <n v="2045"/>
    <b v="0"/>
  </r>
  <r>
    <x v="5"/>
    <s v="0451"/>
    <n v="0"/>
    <n v="0"/>
    <n v="2022"/>
    <n v="1975"/>
    <n v="-0.34"/>
    <n v="0"/>
    <s v="100-S2.5 - Retirement"/>
    <m/>
    <x v="3"/>
    <n v="2045"/>
    <b v="0"/>
  </r>
  <r>
    <x v="5"/>
    <s v="0451"/>
    <n v="0"/>
    <n v="0"/>
    <n v="2022"/>
    <n v="1978"/>
    <n v="-9.0399999999999991"/>
    <n v="0"/>
    <s v="100-S2.5 - Retirement"/>
    <m/>
    <x v="3"/>
    <n v="2045"/>
    <b v="0"/>
  </r>
  <r>
    <x v="5"/>
    <s v="0451"/>
    <n v="0"/>
    <n v="0"/>
    <n v="2022"/>
    <n v="1979"/>
    <n v="-8.81"/>
    <n v="0"/>
    <s v="100-S2.5 - Retirement"/>
    <m/>
    <x v="3"/>
    <n v="2045"/>
    <b v="0"/>
  </r>
  <r>
    <x v="5"/>
    <s v="0451"/>
    <n v="0"/>
    <n v="0"/>
    <n v="2022"/>
    <n v="1980"/>
    <n v="-284.44"/>
    <n v="0"/>
    <s v="100-S2.5 - Retirement"/>
    <m/>
    <x v="3"/>
    <n v="2045"/>
    <b v="0"/>
  </r>
  <r>
    <x v="5"/>
    <s v="0451"/>
    <n v="0"/>
    <n v="0"/>
    <n v="2022"/>
    <n v="1983"/>
    <n v="-21.59"/>
    <n v="0"/>
    <s v="100-S2.5 - Retirement"/>
    <m/>
    <x v="3"/>
    <n v="2045"/>
    <b v="0"/>
  </r>
  <r>
    <x v="5"/>
    <s v="0451"/>
    <n v="0"/>
    <n v="0"/>
    <n v="2022"/>
    <n v="1984"/>
    <n v="-3.22"/>
    <n v="0"/>
    <s v="100-S2.5 - Retirement"/>
    <m/>
    <x v="3"/>
    <n v="2045"/>
    <b v="0"/>
  </r>
  <r>
    <x v="5"/>
    <s v="0451"/>
    <n v="0"/>
    <n v="0"/>
    <n v="2022"/>
    <n v="1988"/>
    <n v="-6.62"/>
    <n v="0"/>
    <s v="100-S2.5 - Retirement"/>
    <m/>
    <x v="3"/>
    <n v="2045"/>
    <b v="0"/>
  </r>
  <r>
    <x v="5"/>
    <s v="0451"/>
    <n v="0"/>
    <n v="0"/>
    <n v="2022"/>
    <n v="1992"/>
    <n v="-94.6"/>
    <n v="0"/>
    <s v="100-S2.5 - Retirement"/>
    <m/>
    <x v="3"/>
    <n v="2045"/>
    <b v="0"/>
  </r>
  <r>
    <x v="5"/>
    <s v="0451"/>
    <n v="0"/>
    <n v="0"/>
    <n v="2022"/>
    <n v="1993"/>
    <n v="-6.43"/>
    <n v="0"/>
    <s v="100-S2.5 - Retirement"/>
    <m/>
    <x v="3"/>
    <n v="2045"/>
    <b v="0"/>
  </r>
  <r>
    <x v="5"/>
    <s v="0451"/>
    <n v="0"/>
    <n v="0"/>
    <n v="2022"/>
    <n v="1994"/>
    <n v="-6.11"/>
    <n v="0"/>
    <s v="100-S2.5 - Retirement"/>
    <m/>
    <x v="3"/>
    <n v="2045"/>
    <b v="0"/>
  </r>
  <r>
    <x v="5"/>
    <s v="0451"/>
    <n v="0"/>
    <n v="0"/>
    <n v="2022"/>
    <n v="1995"/>
    <n v="-43.49"/>
    <n v="0"/>
    <s v="100-S2.5 - Retirement"/>
    <m/>
    <x v="3"/>
    <n v="2045"/>
    <b v="0"/>
  </r>
  <r>
    <x v="5"/>
    <s v="0451"/>
    <n v="0"/>
    <n v="0"/>
    <n v="2022"/>
    <n v="1997"/>
    <n v="-4.28"/>
    <n v="0"/>
    <s v="100-S2.5 - Retirement"/>
    <m/>
    <x v="3"/>
    <n v="2045"/>
    <b v="0"/>
  </r>
  <r>
    <x v="5"/>
    <s v="0451"/>
    <n v="0"/>
    <n v="0"/>
    <n v="2022"/>
    <n v="1998"/>
    <n v="-8.39"/>
    <n v="0"/>
    <s v="100-S2.5 - Retirement"/>
    <m/>
    <x v="3"/>
    <n v="2045"/>
    <b v="0"/>
  </r>
  <r>
    <x v="5"/>
    <s v="0451"/>
    <n v="0"/>
    <n v="0"/>
    <n v="2022"/>
    <n v="2005"/>
    <n v="-34.86"/>
    <n v="0"/>
    <s v="100-S2.5 - Retirement"/>
    <m/>
    <x v="3"/>
    <n v="2045"/>
    <b v="0"/>
  </r>
  <r>
    <x v="5"/>
    <s v="0451"/>
    <n v="0"/>
    <n v="0"/>
    <n v="2022"/>
    <n v="2007"/>
    <n v="-12.77"/>
    <n v="0"/>
    <s v="100-S2.5 - Retirement"/>
    <m/>
    <x v="3"/>
    <n v="2045"/>
    <b v="0"/>
  </r>
  <r>
    <x v="5"/>
    <s v="0451"/>
    <n v="0"/>
    <n v="0"/>
    <n v="2022"/>
    <n v="2008"/>
    <n v="-0.43"/>
    <n v="0"/>
    <s v="100-S2.5 - Retirement"/>
    <m/>
    <x v="3"/>
    <n v="2045"/>
    <b v="0"/>
  </r>
  <r>
    <x v="5"/>
    <s v="0451"/>
    <n v="0"/>
    <n v="0"/>
    <n v="2022"/>
    <n v="2009"/>
    <n v="-4.8600000000000003"/>
    <n v="0"/>
    <s v="100-S2.5 - Retirement"/>
    <m/>
    <x v="3"/>
    <n v="2045"/>
    <b v="0"/>
  </r>
  <r>
    <x v="5"/>
    <s v="0451"/>
    <n v="0"/>
    <n v="0"/>
    <n v="2023"/>
    <n v="1934"/>
    <n v="-50449.03"/>
    <n v="0"/>
    <s v="100-S2.5 - Retirement"/>
    <m/>
    <x v="3"/>
    <n v="2045"/>
    <b v="0"/>
  </r>
  <r>
    <x v="5"/>
    <s v="0451"/>
    <n v="0"/>
    <n v="0"/>
    <n v="2023"/>
    <n v="1937"/>
    <n v="-11.32"/>
    <n v="0"/>
    <s v="100-S2.5 - Retirement"/>
    <m/>
    <x v="3"/>
    <n v="2045"/>
    <b v="0"/>
  </r>
  <r>
    <x v="5"/>
    <s v="0451"/>
    <n v="0"/>
    <n v="0"/>
    <n v="2023"/>
    <n v="1938"/>
    <n v="-3.64"/>
    <n v="0"/>
    <s v="100-S2.5 - Retirement"/>
    <m/>
    <x v="3"/>
    <n v="2045"/>
    <b v="0"/>
  </r>
  <r>
    <x v="5"/>
    <s v="0451"/>
    <n v="0"/>
    <n v="0"/>
    <n v="2023"/>
    <n v="1939"/>
    <n v="-38.35"/>
    <n v="0"/>
    <s v="100-S2.5 - Retirement"/>
    <m/>
    <x v="3"/>
    <n v="2045"/>
    <b v="0"/>
  </r>
  <r>
    <x v="5"/>
    <s v="0451"/>
    <n v="0"/>
    <n v="0"/>
    <n v="2023"/>
    <n v="1941"/>
    <n v="-4.6100000000000003"/>
    <n v="0"/>
    <s v="100-S2.5 - Retirement"/>
    <m/>
    <x v="3"/>
    <n v="2045"/>
    <b v="0"/>
  </r>
  <r>
    <x v="5"/>
    <s v="0451"/>
    <n v="0"/>
    <n v="0"/>
    <n v="2023"/>
    <n v="1942"/>
    <n v="-11.28"/>
    <n v="0"/>
    <s v="100-S2.5 - Retirement"/>
    <m/>
    <x v="3"/>
    <n v="2045"/>
    <b v="0"/>
  </r>
  <r>
    <x v="5"/>
    <s v="0451"/>
    <n v="0"/>
    <n v="0"/>
    <n v="2023"/>
    <n v="1946"/>
    <n v="-21.94"/>
    <n v="0"/>
    <s v="100-S2.5 - Retirement"/>
    <m/>
    <x v="3"/>
    <n v="2045"/>
    <b v="0"/>
  </r>
  <r>
    <x v="5"/>
    <s v="0451"/>
    <n v="0"/>
    <n v="0"/>
    <n v="2023"/>
    <n v="1947"/>
    <n v="-20.11"/>
    <n v="0"/>
    <s v="100-S2.5 - Retirement"/>
    <m/>
    <x v="3"/>
    <n v="2045"/>
    <b v="0"/>
  </r>
  <r>
    <x v="5"/>
    <s v="0451"/>
    <n v="0"/>
    <n v="0"/>
    <n v="2023"/>
    <n v="1949"/>
    <n v="-0.06"/>
    <n v="0"/>
    <s v="100-S2.5 - Retirement"/>
    <m/>
    <x v="3"/>
    <n v="2045"/>
    <b v="0"/>
  </r>
  <r>
    <x v="5"/>
    <s v="0451"/>
    <n v="0"/>
    <n v="0"/>
    <n v="2023"/>
    <n v="1950"/>
    <n v="-123.8"/>
    <n v="0"/>
    <s v="100-S2.5 - Retirement"/>
    <m/>
    <x v="3"/>
    <n v="2045"/>
    <b v="0"/>
  </r>
  <r>
    <x v="5"/>
    <s v="0451"/>
    <n v="0"/>
    <n v="0"/>
    <n v="2023"/>
    <n v="1951"/>
    <n v="-1686.07"/>
    <n v="0"/>
    <s v="100-S2.5 - Retirement"/>
    <m/>
    <x v="3"/>
    <n v="2045"/>
    <b v="0"/>
  </r>
  <r>
    <x v="5"/>
    <s v="0451"/>
    <n v="0"/>
    <n v="0"/>
    <n v="2023"/>
    <n v="1962"/>
    <n v="-42.07"/>
    <n v="0"/>
    <s v="100-S2.5 - Retirement"/>
    <m/>
    <x v="3"/>
    <n v="2045"/>
    <b v="0"/>
  </r>
  <r>
    <x v="5"/>
    <s v="0451"/>
    <n v="0"/>
    <n v="0"/>
    <n v="2023"/>
    <n v="1965"/>
    <n v="-25.23"/>
    <n v="0"/>
    <s v="100-S2.5 - Retirement"/>
    <m/>
    <x v="3"/>
    <n v="2045"/>
    <b v="0"/>
  </r>
  <r>
    <x v="5"/>
    <s v="0451"/>
    <n v="0"/>
    <n v="0"/>
    <n v="2023"/>
    <n v="1967"/>
    <n v="-8.0500000000000007"/>
    <n v="0"/>
    <s v="100-S2.5 - Retirement"/>
    <m/>
    <x v="3"/>
    <n v="2045"/>
    <b v="0"/>
  </r>
  <r>
    <x v="5"/>
    <s v="0451"/>
    <n v="0"/>
    <n v="0"/>
    <n v="2023"/>
    <n v="1970"/>
    <n v="-1.87"/>
    <n v="0"/>
    <s v="100-S2.5 - Retirement"/>
    <m/>
    <x v="3"/>
    <n v="2045"/>
    <b v="0"/>
  </r>
  <r>
    <x v="5"/>
    <s v="0451"/>
    <n v="0"/>
    <n v="0"/>
    <n v="2023"/>
    <n v="1974"/>
    <n v="-68.290000000000006"/>
    <n v="0"/>
    <s v="100-S2.5 - Retirement"/>
    <m/>
    <x v="3"/>
    <n v="2045"/>
    <b v="0"/>
  </r>
  <r>
    <x v="5"/>
    <s v="0451"/>
    <n v="0"/>
    <n v="0"/>
    <n v="2023"/>
    <n v="1975"/>
    <n v="-0.37"/>
    <n v="0"/>
    <s v="100-S2.5 - Retirement"/>
    <m/>
    <x v="3"/>
    <n v="2045"/>
    <b v="0"/>
  </r>
  <r>
    <x v="5"/>
    <s v="0451"/>
    <n v="0"/>
    <n v="0"/>
    <n v="2023"/>
    <n v="1978"/>
    <n v="-9.73"/>
    <n v="0"/>
    <s v="100-S2.5 - Retirement"/>
    <m/>
    <x v="3"/>
    <n v="2045"/>
    <b v="0"/>
  </r>
  <r>
    <x v="5"/>
    <s v="0451"/>
    <n v="0"/>
    <n v="0"/>
    <n v="2023"/>
    <n v="1979"/>
    <n v="-9.51"/>
    <n v="0"/>
    <s v="100-S2.5 - Retirement"/>
    <m/>
    <x v="3"/>
    <n v="2045"/>
    <b v="0"/>
  </r>
  <r>
    <x v="5"/>
    <s v="0451"/>
    <n v="0"/>
    <n v="0"/>
    <n v="2023"/>
    <n v="1980"/>
    <n v="-307.56"/>
    <n v="0"/>
    <s v="100-S2.5 - Retirement"/>
    <m/>
    <x v="3"/>
    <n v="2045"/>
    <b v="0"/>
  </r>
  <r>
    <x v="5"/>
    <s v="0451"/>
    <n v="0"/>
    <n v="0"/>
    <n v="2023"/>
    <n v="1983"/>
    <n v="-23.5"/>
    <n v="0"/>
    <s v="100-S2.5 - Retirement"/>
    <m/>
    <x v="3"/>
    <n v="2045"/>
    <b v="0"/>
  </r>
  <r>
    <x v="5"/>
    <s v="0451"/>
    <n v="0"/>
    <n v="0"/>
    <n v="2023"/>
    <n v="1984"/>
    <n v="-3.51"/>
    <n v="0"/>
    <s v="100-S2.5 - Retirement"/>
    <m/>
    <x v="3"/>
    <n v="2045"/>
    <b v="0"/>
  </r>
  <r>
    <x v="5"/>
    <s v="0451"/>
    <n v="0"/>
    <n v="0"/>
    <n v="2023"/>
    <n v="1988"/>
    <n v="-7.31"/>
    <n v="0"/>
    <s v="100-S2.5 - Retirement"/>
    <m/>
    <x v="3"/>
    <n v="2045"/>
    <b v="0"/>
  </r>
  <r>
    <x v="5"/>
    <s v="0451"/>
    <n v="0"/>
    <n v="0"/>
    <n v="2023"/>
    <n v="1992"/>
    <n v="-105.73"/>
    <n v="0"/>
    <s v="100-S2.5 - Retirement"/>
    <m/>
    <x v="3"/>
    <n v="2045"/>
    <b v="0"/>
  </r>
  <r>
    <x v="5"/>
    <s v="0451"/>
    <n v="0"/>
    <n v="0"/>
    <n v="2023"/>
    <n v="1993"/>
    <n v="-7.21"/>
    <n v="0"/>
    <s v="100-S2.5 - Retirement"/>
    <m/>
    <x v="3"/>
    <n v="2045"/>
    <b v="0"/>
  </r>
  <r>
    <x v="5"/>
    <s v="0451"/>
    <n v="0"/>
    <n v="0"/>
    <n v="2023"/>
    <n v="1994"/>
    <n v="-6.88"/>
    <n v="0"/>
    <s v="100-S2.5 - Retirement"/>
    <m/>
    <x v="3"/>
    <n v="2045"/>
    <b v="0"/>
  </r>
  <r>
    <x v="5"/>
    <s v="0451"/>
    <n v="0"/>
    <n v="0"/>
    <n v="2023"/>
    <n v="1995"/>
    <n v="-49.21"/>
    <n v="0"/>
    <s v="100-S2.5 - Retirement"/>
    <m/>
    <x v="3"/>
    <n v="2045"/>
    <b v="0"/>
  </r>
  <r>
    <x v="5"/>
    <s v="0451"/>
    <n v="0"/>
    <n v="0"/>
    <n v="2023"/>
    <n v="1997"/>
    <n v="-4.9000000000000004"/>
    <n v="0"/>
    <s v="100-S2.5 - Retirement"/>
    <m/>
    <x v="3"/>
    <n v="2045"/>
    <b v="0"/>
  </r>
  <r>
    <x v="5"/>
    <s v="0451"/>
    <n v="0"/>
    <n v="0"/>
    <n v="2023"/>
    <n v="1998"/>
    <n v="-9.66"/>
    <n v="0"/>
    <s v="100-S2.5 - Retirement"/>
    <m/>
    <x v="3"/>
    <n v="2045"/>
    <b v="0"/>
  </r>
  <r>
    <x v="5"/>
    <s v="0451"/>
    <n v="0"/>
    <n v="0"/>
    <n v="2023"/>
    <n v="2005"/>
    <n v="-42.4"/>
    <n v="0"/>
    <s v="100-S2.5 - Retirement"/>
    <m/>
    <x v="3"/>
    <n v="2045"/>
    <b v="0"/>
  </r>
  <r>
    <x v="5"/>
    <s v="0451"/>
    <n v="0"/>
    <n v="0"/>
    <n v="2023"/>
    <n v="2007"/>
    <n v="-15.95"/>
    <n v="0"/>
    <s v="100-S2.5 - Retirement"/>
    <m/>
    <x v="3"/>
    <n v="2045"/>
    <b v="0"/>
  </r>
  <r>
    <x v="5"/>
    <s v="0451"/>
    <n v="0"/>
    <n v="0"/>
    <n v="2023"/>
    <n v="2008"/>
    <n v="-0.54"/>
    <n v="0"/>
    <s v="100-S2.5 - Retirement"/>
    <m/>
    <x v="3"/>
    <n v="2045"/>
    <b v="0"/>
  </r>
  <r>
    <x v="5"/>
    <s v="0451"/>
    <n v="0"/>
    <n v="0"/>
    <n v="2023"/>
    <n v="2009"/>
    <n v="-6.28"/>
    <n v="0"/>
    <s v="100-S2.5 - Retirement"/>
    <m/>
    <x v="3"/>
    <n v="2045"/>
    <b v="0"/>
  </r>
  <r>
    <x v="5"/>
    <s v="0451"/>
    <n v="0"/>
    <n v="0"/>
    <n v="2024"/>
    <n v="1934"/>
    <n v="-51040.27"/>
    <n v="0"/>
    <s v="100-S2.5 - Retirement"/>
    <m/>
    <x v="3"/>
    <n v="2045"/>
    <b v="0"/>
  </r>
  <r>
    <x v="5"/>
    <s v="0451"/>
    <n v="0"/>
    <n v="0"/>
    <n v="2024"/>
    <n v="1937"/>
    <n v="-11.49"/>
    <n v="0"/>
    <s v="100-S2.5 - Retirement"/>
    <m/>
    <x v="3"/>
    <n v="2045"/>
    <b v="0"/>
  </r>
  <r>
    <x v="5"/>
    <s v="0451"/>
    <n v="0"/>
    <n v="0"/>
    <n v="2024"/>
    <n v="1938"/>
    <n v="-3.7"/>
    <n v="0"/>
    <s v="100-S2.5 - Retirement"/>
    <m/>
    <x v="3"/>
    <n v="2045"/>
    <b v="0"/>
  </r>
  <r>
    <x v="5"/>
    <s v="0451"/>
    <n v="0"/>
    <n v="0"/>
    <n v="2024"/>
    <n v="1939"/>
    <n v="-39.020000000000003"/>
    <n v="0"/>
    <s v="100-S2.5 - Retirement"/>
    <m/>
    <x v="3"/>
    <n v="2045"/>
    <b v="0"/>
  </r>
  <r>
    <x v="5"/>
    <s v="0451"/>
    <n v="0"/>
    <n v="0"/>
    <n v="2024"/>
    <n v="1941"/>
    <n v="-4.71"/>
    <n v="0"/>
    <s v="100-S2.5 - Retirement"/>
    <m/>
    <x v="3"/>
    <n v="2045"/>
    <b v="0"/>
  </r>
  <r>
    <x v="5"/>
    <s v="0451"/>
    <n v="0"/>
    <n v="0"/>
    <n v="2024"/>
    <n v="1942"/>
    <n v="-11.52"/>
    <n v="0"/>
    <s v="100-S2.5 - Retirement"/>
    <m/>
    <x v="3"/>
    <n v="2045"/>
    <b v="0"/>
  </r>
  <r>
    <x v="5"/>
    <s v="0451"/>
    <n v="0"/>
    <n v="0"/>
    <n v="2024"/>
    <n v="1946"/>
    <n v="-22.51"/>
    <n v="0"/>
    <s v="100-S2.5 - Retirement"/>
    <m/>
    <x v="3"/>
    <n v="2045"/>
    <b v="0"/>
  </r>
  <r>
    <x v="5"/>
    <s v="0451"/>
    <n v="0"/>
    <n v="0"/>
    <n v="2024"/>
    <n v="1947"/>
    <n v="-20.66"/>
    <n v="0"/>
    <s v="100-S2.5 - Retirement"/>
    <m/>
    <x v="3"/>
    <n v="2045"/>
    <b v="0"/>
  </r>
  <r>
    <x v="5"/>
    <s v="0451"/>
    <n v="0"/>
    <n v="0"/>
    <n v="2024"/>
    <n v="1949"/>
    <n v="-0.06"/>
    <n v="0"/>
    <s v="100-S2.5 - Retirement"/>
    <m/>
    <x v="3"/>
    <n v="2045"/>
    <b v="0"/>
  </r>
  <r>
    <x v="5"/>
    <s v="0451"/>
    <n v="0"/>
    <n v="0"/>
    <n v="2024"/>
    <n v="1950"/>
    <n v="-127.62"/>
    <n v="0"/>
    <s v="100-S2.5 - Retirement"/>
    <m/>
    <x v="3"/>
    <n v="2045"/>
    <b v="0"/>
  </r>
  <r>
    <x v="5"/>
    <s v="0451"/>
    <n v="0"/>
    <n v="0"/>
    <n v="2024"/>
    <n v="1951"/>
    <n v="-1740.22"/>
    <n v="0"/>
    <s v="100-S2.5 - Retirement"/>
    <m/>
    <x v="3"/>
    <n v="2045"/>
    <b v="0"/>
  </r>
  <r>
    <x v="5"/>
    <s v="0451"/>
    <n v="0"/>
    <n v="0"/>
    <n v="2024"/>
    <n v="1962"/>
    <n v="-44.05"/>
    <n v="0"/>
    <s v="100-S2.5 - Retirement"/>
    <m/>
    <x v="3"/>
    <n v="2045"/>
    <b v="0"/>
  </r>
  <r>
    <x v="5"/>
    <s v="0451"/>
    <n v="0"/>
    <n v="0"/>
    <n v="2024"/>
    <n v="1965"/>
    <n v="-26.53"/>
    <n v="0"/>
    <s v="100-S2.5 - Retirement"/>
    <m/>
    <x v="3"/>
    <n v="2045"/>
    <b v="0"/>
  </r>
  <r>
    <x v="5"/>
    <s v="0451"/>
    <n v="0"/>
    <n v="0"/>
    <n v="2024"/>
    <n v="1967"/>
    <n v="-8.5"/>
    <n v="0"/>
    <s v="100-S2.5 - Retirement"/>
    <m/>
    <x v="3"/>
    <n v="2045"/>
    <b v="0"/>
  </r>
  <r>
    <x v="5"/>
    <s v="0451"/>
    <n v="0"/>
    <n v="0"/>
    <n v="2024"/>
    <n v="1970"/>
    <n v="-1.98"/>
    <n v="0"/>
    <s v="100-S2.5 - Retirement"/>
    <m/>
    <x v="3"/>
    <n v="2045"/>
    <b v="0"/>
  </r>
  <r>
    <x v="5"/>
    <s v="0451"/>
    <n v="0"/>
    <n v="0"/>
    <n v="2024"/>
    <n v="1974"/>
    <n v="-72.86"/>
    <n v="0"/>
    <s v="100-S2.5 - Retirement"/>
    <m/>
    <x v="3"/>
    <n v="2045"/>
    <b v="0"/>
  </r>
  <r>
    <x v="5"/>
    <s v="0451"/>
    <n v="0"/>
    <n v="0"/>
    <n v="2024"/>
    <n v="1975"/>
    <n v="-0.39"/>
    <n v="0"/>
    <s v="100-S2.5 - Retirement"/>
    <m/>
    <x v="3"/>
    <n v="2045"/>
    <b v="0"/>
  </r>
  <r>
    <x v="5"/>
    <s v="0451"/>
    <n v="0"/>
    <n v="0"/>
    <n v="2024"/>
    <n v="1978"/>
    <n v="-10.46"/>
    <n v="0"/>
    <s v="100-S2.5 - Retirement"/>
    <m/>
    <x v="3"/>
    <n v="2045"/>
    <b v="0"/>
  </r>
  <r>
    <x v="5"/>
    <s v="0451"/>
    <n v="0"/>
    <n v="0"/>
    <n v="2024"/>
    <n v="1979"/>
    <n v="-10.24"/>
    <n v="0"/>
    <s v="100-S2.5 - Retirement"/>
    <m/>
    <x v="3"/>
    <n v="2045"/>
    <b v="0"/>
  </r>
  <r>
    <x v="5"/>
    <s v="0451"/>
    <n v="0"/>
    <n v="0"/>
    <n v="2024"/>
    <n v="1980"/>
    <n v="-331.88"/>
    <n v="0"/>
    <s v="100-S2.5 - Retirement"/>
    <m/>
    <x v="3"/>
    <n v="2045"/>
    <b v="0"/>
  </r>
  <r>
    <x v="5"/>
    <s v="0451"/>
    <n v="0"/>
    <n v="0"/>
    <n v="2024"/>
    <n v="1983"/>
    <n v="-25.52"/>
    <n v="0"/>
    <s v="100-S2.5 - Retirement"/>
    <m/>
    <x v="3"/>
    <n v="2045"/>
    <b v="0"/>
  </r>
  <r>
    <x v="5"/>
    <s v="0451"/>
    <n v="0"/>
    <n v="0"/>
    <n v="2024"/>
    <n v="1984"/>
    <n v="-3.82"/>
    <n v="0"/>
    <s v="100-S2.5 - Retirement"/>
    <m/>
    <x v="3"/>
    <n v="2045"/>
    <b v="0"/>
  </r>
  <r>
    <x v="5"/>
    <s v="0451"/>
    <n v="0"/>
    <n v="0"/>
    <n v="2024"/>
    <n v="1988"/>
    <n v="-8.0299999999999994"/>
    <n v="0"/>
    <s v="100-S2.5 - Retirement"/>
    <m/>
    <x v="3"/>
    <n v="2045"/>
    <b v="0"/>
  </r>
  <r>
    <x v="5"/>
    <s v="0451"/>
    <n v="0"/>
    <n v="0"/>
    <n v="2024"/>
    <n v="1992"/>
    <n v="-117.73"/>
    <n v="0"/>
    <s v="100-S2.5 - Retirement"/>
    <m/>
    <x v="3"/>
    <n v="2045"/>
    <b v="0"/>
  </r>
  <r>
    <x v="5"/>
    <s v="0451"/>
    <n v="0"/>
    <n v="0"/>
    <n v="2024"/>
    <n v="1993"/>
    <n v="-8.06"/>
    <n v="0"/>
    <s v="100-S2.5 - Retirement"/>
    <m/>
    <x v="3"/>
    <n v="2045"/>
    <b v="0"/>
  </r>
  <r>
    <x v="5"/>
    <s v="0451"/>
    <n v="0"/>
    <n v="0"/>
    <n v="2024"/>
    <n v="1994"/>
    <n v="-7.72"/>
    <n v="0"/>
    <s v="100-S2.5 - Retirement"/>
    <m/>
    <x v="3"/>
    <n v="2045"/>
    <b v="0"/>
  </r>
  <r>
    <x v="5"/>
    <s v="0451"/>
    <n v="0"/>
    <n v="0"/>
    <n v="2024"/>
    <n v="1995"/>
    <n v="-55.43"/>
    <n v="0"/>
    <s v="100-S2.5 - Retirement"/>
    <m/>
    <x v="3"/>
    <n v="2045"/>
    <b v="0"/>
  </r>
  <r>
    <x v="5"/>
    <s v="0451"/>
    <n v="0"/>
    <n v="0"/>
    <n v="2024"/>
    <n v="1997"/>
    <n v="-5.56"/>
    <n v="0"/>
    <s v="100-S2.5 - Retirement"/>
    <m/>
    <x v="3"/>
    <n v="2045"/>
    <b v="0"/>
  </r>
  <r>
    <x v="5"/>
    <s v="0451"/>
    <n v="0"/>
    <n v="0"/>
    <n v="2024"/>
    <n v="1998"/>
    <n v="-11.06"/>
    <n v="0"/>
    <s v="100-S2.5 - Retirement"/>
    <m/>
    <x v="3"/>
    <n v="2045"/>
    <b v="0"/>
  </r>
  <r>
    <x v="5"/>
    <s v="0451"/>
    <n v="0"/>
    <n v="0"/>
    <n v="2024"/>
    <n v="2005"/>
    <n v="-51.02"/>
    <n v="0"/>
    <s v="100-S2.5 - Retirement"/>
    <m/>
    <x v="3"/>
    <n v="2045"/>
    <b v="0"/>
  </r>
  <r>
    <x v="5"/>
    <s v="0451"/>
    <n v="0"/>
    <n v="0"/>
    <n v="2024"/>
    <n v="2007"/>
    <n v="-19.649999999999999"/>
    <n v="0"/>
    <s v="100-S2.5 - Retirement"/>
    <m/>
    <x v="3"/>
    <n v="2045"/>
    <b v="0"/>
  </r>
  <r>
    <x v="5"/>
    <s v="0451"/>
    <n v="0"/>
    <n v="0"/>
    <n v="2024"/>
    <n v="2008"/>
    <n v="-0.68"/>
    <n v="0"/>
    <s v="100-S2.5 - Retirement"/>
    <m/>
    <x v="3"/>
    <n v="2045"/>
    <b v="0"/>
  </r>
  <r>
    <x v="5"/>
    <s v="0451"/>
    <n v="0"/>
    <n v="0"/>
    <n v="2024"/>
    <n v="2009"/>
    <n v="-7.97"/>
    <n v="0"/>
    <s v="100-S2.5 - Retirement"/>
    <m/>
    <x v="3"/>
    <n v="2045"/>
    <b v="0"/>
  </r>
  <r>
    <x v="5"/>
    <s v="0451"/>
    <n v="0"/>
    <n v="0"/>
    <n v="2025"/>
    <n v="1934"/>
    <n v="-51580.54"/>
    <n v="0"/>
    <s v="100-S2.5 - Retirement"/>
    <m/>
    <x v="3"/>
    <n v="2045"/>
    <b v="0"/>
  </r>
  <r>
    <x v="5"/>
    <s v="0451"/>
    <n v="0"/>
    <n v="0"/>
    <n v="2025"/>
    <n v="1937"/>
    <n v="-11.65"/>
    <n v="0"/>
    <s v="100-S2.5 - Retirement"/>
    <m/>
    <x v="3"/>
    <n v="2045"/>
    <b v="0"/>
  </r>
  <r>
    <x v="5"/>
    <s v="0451"/>
    <n v="0"/>
    <n v="0"/>
    <n v="2025"/>
    <n v="1938"/>
    <n v="-3.76"/>
    <n v="0"/>
    <s v="100-S2.5 - Retirement"/>
    <m/>
    <x v="3"/>
    <n v="2045"/>
    <b v="0"/>
  </r>
  <r>
    <x v="5"/>
    <s v="0451"/>
    <n v="0"/>
    <n v="0"/>
    <n v="2025"/>
    <n v="1939"/>
    <n v="-39.65"/>
    <n v="0"/>
    <s v="100-S2.5 - Retirement"/>
    <m/>
    <x v="3"/>
    <n v="2045"/>
    <b v="0"/>
  </r>
  <r>
    <x v="5"/>
    <s v="0451"/>
    <n v="0"/>
    <n v="0"/>
    <n v="2025"/>
    <n v="1941"/>
    <n v="-4.79"/>
    <n v="0"/>
    <s v="100-S2.5 - Retirement"/>
    <m/>
    <x v="3"/>
    <n v="2045"/>
    <b v="0"/>
  </r>
  <r>
    <x v="5"/>
    <s v="0451"/>
    <n v="0"/>
    <n v="0"/>
    <n v="2025"/>
    <n v="1942"/>
    <n v="-11.74"/>
    <n v="0"/>
    <s v="100-S2.5 - Retirement"/>
    <m/>
    <x v="3"/>
    <n v="2045"/>
    <b v="0"/>
  </r>
  <r>
    <x v="5"/>
    <s v="0451"/>
    <n v="0"/>
    <n v="0"/>
    <n v="2025"/>
    <n v="1946"/>
    <n v="-23.06"/>
    <n v="0"/>
    <s v="100-S2.5 - Retirement"/>
    <m/>
    <x v="3"/>
    <n v="2045"/>
    <b v="0"/>
  </r>
  <r>
    <x v="5"/>
    <s v="0451"/>
    <n v="0"/>
    <n v="0"/>
    <n v="2025"/>
    <n v="1947"/>
    <n v="-21.19"/>
    <n v="0"/>
    <s v="100-S2.5 - Retirement"/>
    <m/>
    <x v="3"/>
    <n v="2045"/>
    <b v="0"/>
  </r>
  <r>
    <x v="5"/>
    <s v="0451"/>
    <n v="0"/>
    <n v="0"/>
    <n v="2025"/>
    <n v="1949"/>
    <n v="-0.06"/>
    <n v="0"/>
    <s v="100-S2.5 - Retirement"/>
    <m/>
    <x v="3"/>
    <n v="2045"/>
    <b v="0"/>
  </r>
  <r>
    <x v="5"/>
    <s v="0451"/>
    <n v="0"/>
    <n v="0"/>
    <n v="2025"/>
    <n v="1950"/>
    <n v="-131.4"/>
    <n v="0"/>
    <s v="100-S2.5 - Retirement"/>
    <m/>
    <x v="3"/>
    <n v="2045"/>
    <b v="0"/>
  </r>
  <r>
    <x v="5"/>
    <s v="0451"/>
    <n v="0"/>
    <n v="0"/>
    <n v="2025"/>
    <n v="1951"/>
    <n v="-1793.9"/>
    <n v="0"/>
    <s v="100-S2.5 - Retirement"/>
    <m/>
    <x v="3"/>
    <n v="2045"/>
    <b v="0"/>
  </r>
  <r>
    <x v="5"/>
    <s v="0451"/>
    <n v="0"/>
    <n v="0"/>
    <n v="2025"/>
    <n v="1962"/>
    <n v="-46.07"/>
    <n v="0"/>
    <s v="100-S2.5 - Retirement"/>
    <m/>
    <x v="3"/>
    <n v="2045"/>
    <b v="0"/>
  </r>
  <r>
    <x v="5"/>
    <s v="0451"/>
    <n v="0"/>
    <n v="0"/>
    <n v="2025"/>
    <n v="1965"/>
    <n v="-27.87"/>
    <n v="0"/>
    <s v="100-S2.5 - Retirement"/>
    <m/>
    <x v="3"/>
    <n v="2045"/>
    <b v="0"/>
  </r>
  <r>
    <x v="5"/>
    <s v="0451"/>
    <n v="0"/>
    <n v="0"/>
    <n v="2025"/>
    <n v="1967"/>
    <n v="-8.9499999999999993"/>
    <n v="0"/>
    <s v="100-S2.5 - Retirement"/>
    <m/>
    <x v="3"/>
    <n v="2045"/>
    <b v="0"/>
  </r>
  <r>
    <x v="5"/>
    <s v="0451"/>
    <n v="0"/>
    <n v="0"/>
    <n v="2025"/>
    <n v="1970"/>
    <n v="-2.1"/>
    <n v="0"/>
    <s v="100-S2.5 - Retirement"/>
    <m/>
    <x v="3"/>
    <n v="2045"/>
    <b v="0"/>
  </r>
  <r>
    <x v="5"/>
    <s v="0451"/>
    <n v="0"/>
    <n v="0"/>
    <n v="2025"/>
    <n v="1974"/>
    <n v="-77.599999999999994"/>
    <n v="0"/>
    <s v="100-S2.5 - Retirement"/>
    <m/>
    <x v="3"/>
    <n v="2045"/>
    <b v="0"/>
  </r>
  <r>
    <x v="5"/>
    <s v="0451"/>
    <n v="0"/>
    <n v="0"/>
    <n v="2025"/>
    <n v="1975"/>
    <n v="-0.42"/>
    <n v="0"/>
    <s v="100-S2.5 - Retirement"/>
    <m/>
    <x v="3"/>
    <n v="2045"/>
    <b v="0"/>
  </r>
  <r>
    <x v="5"/>
    <s v="0451"/>
    <n v="0"/>
    <n v="0"/>
    <n v="2025"/>
    <n v="1978"/>
    <n v="-11.22"/>
    <n v="0"/>
    <s v="100-S2.5 - Retirement"/>
    <m/>
    <x v="3"/>
    <n v="2045"/>
    <b v="0"/>
  </r>
  <r>
    <x v="5"/>
    <s v="0451"/>
    <n v="0"/>
    <n v="0"/>
    <n v="2025"/>
    <n v="1979"/>
    <n v="-11.01"/>
    <n v="0"/>
    <s v="100-S2.5 - Retirement"/>
    <m/>
    <x v="3"/>
    <n v="2045"/>
    <b v="0"/>
  </r>
  <r>
    <x v="5"/>
    <s v="0451"/>
    <n v="0"/>
    <n v="0"/>
    <n v="2025"/>
    <n v="1980"/>
    <n v="-357.4"/>
    <n v="0"/>
    <s v="100-S2.5 - Retirement"/>
    <m/>
    <x v="3"/>
    <n v="2045"/>
    <b v="0"/>
  </r>
  <r>
    <x v="5"/>
    <s v="0451"/>
    <n v="0"/>
    <n v="0"/>
    <n v="2025"/>
    <n v="1983"/>
    <n v="-27.66"/>
    <n v="0"/>
    <s v="100-S2.5 - Retirement"/>
    <m/>
    <x v="3"/>
    <n v="2045"/>
    <b v="0"/>
  </r>
  <r>
    <x v="5"/>
    <s v="0451"/>
    <n v="0"/>
    <n v="0"/>
    <n v="2025"/>
    <n v="1984"/>
    <n v="-4.1500000000000004"/>
    <n v="0"/>
    <s v="100-S2.5 - Retirement"/>
    <m/>
    <x v="3"/>
    <n v="2045"/>
    <b v="0"/>
  </r>
  <r>
    <x v="5"/>
    <s v="0451"/>
    <n v="0"/>
    <n v="0"/>
    <n v="2025"/>
    <n v="1988"/>
    <n v="-8.81"/>
    <n v="0"/>
    <s v="100-S2.5 - Retirement"/>
    <m/>
    <x v="3"/>
    <n v="2045"/>
    <b v="0"/>
  </r>
  <r>
    <x v="5"/>
    <s v="0451"/>
    <n v="0"/>
    <n v="0"/>
    <n v="2025"/>
    <n v="1992"/>
    <n v="-130.66999999999999"/>
    <n v="0"/>
    <s v="100-S2.5 - Retirement"/>
    <m/>
    <x v="3"/>
    <n v="2045"/>
    <b v="0"/>
  </r>
  <r>
    <x v="5"/>
    <s v="0451"/>
    <n v="0"/>
    <n v="0"/>
    <n v="2025"/>
    <n v="1993"/>
    <n v="-8.98"/>
    <n v="0"/>
    <s v="100-S2.5 - Retirement"/>
    <m/>
    <x v="3"/>
    <n v="2045"/>
    <b v="0"/>
  </r>
  <r>
    <x v="5"/>
    <s v="0451"/>
    <n v="0"/>
    <n v="0"/>
    <n v="2025"/>
    <n v="1994"/>
    <n v="-8.6199999999999992"/>
    <n v="0"/>
    <s v="100-S2.5 - Retirement"/>
    <m/>
    <x v="3"/>
    <n v="2045"/>
    <b v="0"/>
  </r>
  <r>
    <x v="5"/>
    <s v="0451"/>
    <n v="0"/>
    <n v="0"/>
    <n v="2025"/>
    <n v="1995"/>
    <n v="-62.19"/>
    <n v="0"/>
    <s v="100-S2.5 - Retirement"/>
    <m/>
    <x v="3"/>
    <n v="2045"/>
    <b v="0"/>
  </r>
  <r>
    <x v="5"/>
    <s v="0451"/>
    <n v="0"/>
    <n v="0"/>
    <n v="2025"/>
    <n v="1997"/>
    <n v="-6.29"/>
    <n v="0"/>
    <s v="100-S2.5 - Retirement"/>
    <m/>
    <x v="3"/>
    <n v="2045"/>
    <b v="0"/>
  </r>
  <r>
    <x v="5"/>
    <s v="0451"/>
    <n v="0"/>
    <n v="0"/>
    <n v="2025"/>
    <n v="1998"/>
    <n v="-12.55"/>
    <n v="0"/>
    <s v="100-S2.5 - Retirement"/>
    <m/>
    <x v="3"/>
    <n v="2045"/>
    <b v="0"/>
  </r>
  <r>
    <x v="5"/>
    <s v="0451"/>
    <n v="0"/>
    <n v="0"/>
    <n v="2025"/>
    <n v="2005"/>
    <n v="-60.81"/>
    <n v="0"/>
    <s v="100-S2.5 - Retirement"/>
    <m/>
    <x v="3"/>
    <n v="2045"/>
    <b v="0"/>
  </r>
  <r>
    <x v="5"/>
    <s v="0451"/>
    <n v="0"/>
    <n v="0"/>
    <n v="2025"/>
    <n v="2007"/>
    <n v="-23.91"/>
    <n v="0"/>
    <s v="100-S2.5 - Retirement"/>
    <m/>
    <x v="3"/>
    <n v="2045"/>
    <b v="0"/>
  </r>
  <r>
    <x v="5"/>
    <s v="0451"/>
    <n v="0"/>
    <n v="0"/>
    <n v="2025"/>
    <n v="2008"/>
    <n v="-0.83"/>
    <n v="0"/>
    <s v="100-S2.5 - Retirement"/>
    <m/>
    <x v="3"/>
    <n v="2045"/>
    <b v="0"/>
  </r>
  <r>
    <x v="5"/>
    <s v="0451"/>
    <n v="0"/>
    <n v="0"/>
    <n v="2025"/>
    <n v="2009"/>
    <n v="-9.9499999999999993"/>
    <n v="0"/>
    <s v="100-S2.5 - Retirement"/>
    <m/>
    <x v="3"/>
    <n v="2045"/>
    <b v="0"/>
  </r>
  <r>
    <x v="5"/>
    <s v="0451"/>
    <n v="0"/>
    <n v="0"/>
    <n v="2026"/>
    <n v="1934"/>
    <n v="-52068.08"/>
    <n v="0"/>
    <s v="100-S2.5 - Retirement"/>
    <m/>
    <x v="3"/>
    <n v="2045"/>
    <b v="0"/>
  </r>
  <r>
    <x v="5"/>
    <s v="0451"/>
    <n v="0"/>
    <n v="0"/>
    <n v="2026"/>
    <n v="1937"/>
    <n v="-11.8"/>
    <n v="0"/>
    <s v="100-S2.5 - Retirement"/>
    <m/>
    <x v="3"/>
    <n v="2045"/>
    <b v="0"/>
  </r>
  <r>
    <x v="5"/>
    <s v="0451"/>
    <n v="0"/>
    <n v="0"/>
    <n v="2026"/>
    <n v="1938"/>
    <n v="-3.81"/>
    <n v="0"/>
    <s v="100-S2.5 - Retirement"/>
    <m/>
    <x v="3"/>
    <n v="2045"/>
    <b v="0"/>
  </r>
  <r>
    <x v="5"/>
    <s v="0451"/>
    <n v="0"/>
    <n v="0"/>
    <n v="2026"/>
    <n v="1939"/>
    <n v="-40.25"/>
    <n v="0"/>
    <s v="100-S2.5 - Retirement"/>
    <m/>
    <x v="3"/>
    <n v="2045"/>
    <b v="0"/>
  </r>
  <r>
    <x v="5"/>
    <s v="0451"/>
    <n v="0"/>
    <n v="0"/>
    <n v="2026"/>
    <n v="1941"/>
    <n v="-4.88"/>
    <n v="0"/>
    <s v="100-S2.5 - Retirement"/>
    <m/>
    <x v="3"/>
    <n v="2045"/>
    <b v="0"/>
  </r>
  <r>
    <x v="5"/>
    <s v="0451"/>
    <n v="0"/>
    <n v="0"/>
    <n v="2026"/>
    <n v="1942"/>
    <n v="-11.96"/>
    <n v="0"/>
    <s v="100-S2.5 - Retirement"/>
    <m/>
    <x v="3"/>
    <n v="2045"/>
    <b v="0"/>
  </r>
  <r>
    <x v="5"/>
    <s v="0451"/>
    <n v="0"/>
    <n v="0"/>
    <n v="2026"/>
    <n v="1946"/>
    <n v="-23.6"/>
    <n v="0"/>
    <s v="100-S2.5 - Retirement"/>
    <m/>
    <x v="3"/>
    <n v="2045"/>
    <b v="0"/>
  </r>
  <r>
    <x v="5"/>
    <s v="0451"/>
    <n v="0"/>
    <n v="0"/>
    <n v="2026"/>
    <n v="1947"/>
    <n v="-21.71"/>
    <n v="0"/>
    <s v="100-S2.5 - Retirement"/>
    <m/>
    <x v="3"/>
    <n v="2045"/>
    <b v="0"/>
  </r>
  <r>
    <x v="5"/>
    <s v="0451"/>
    <n v="0"/>
    <n v="0"/>
    <n v="2026"/>
    <n v="1949"/>
    <n v="-0.06"/>
    <n v="0"/>
    <s v="100-S2.5 - Retirement"/>
    <m/>
    <x v="3"/>
    <n v="2045"/>
    <b v="0"/>
  </r>
  <r>
    <x v="5"/>
    <s v="0451"/>
    <n v="0"/>
    <n v="0"/>
    <n v="2026"/>
    <n v="1950"/>
    <n v="-135.12"/>
    <n v="0"/>
    <s v="100-S2.5 - Retirement"/>
    <m/>
    <x v="3"/>
    <n v="2045"/>
    <b v="0"/>
  </r>
  <r>
    <x v="5"/>
    <s v="0451"/>
    <n v="0"/>
    <n v="0"/>
    <n v="2026"/>
    <n v="1951"/>
    <n v="-1846.97"/>
    <n v="0"/>
    <s v="100-S2.5 - Retirement"/>
    <m/>
    <x v="3"/>
    <n v="2045"/>
    <b v="0"/>
  </r>
  <r>
    <x v="5"/>
    <s v="0451"/>
    <n v="0"/>
    <n v="0"/>
    <n v="2026"/>
    <n v="1962"/>
    <n v="-48.11"/>
    <n v="0"/>
    <s v="100-S2.5 - Retirement"/>
    <m/>
    <x v="3"/>
    <n v="2045"/>
    <b v="0"/>
  </r>
  <r>
    <x v="5"/>
    <s v="0451"/>
    <n v="0"/>
    <n v="0"/>
    <n v="2026"/>
    <n v="1965"/>
    <n v="-29.23"/>
    <n v="0"/>
    <s v="100-S2.5 - Retirement"/>
    <m/>
    <x v="3"/>
    <n v="2045"/>
    <b v="0"/>
  </r>
  <r>
    <x v="5"/>
    <s v="0451"/>
    <n v="0"/>
    <n v="0"/>
    <n v="2026"/>
    <n v="1967"/>
    <n v="-9.41"/>
    <n v="0"/>
    <s v="100-S2.5 - Retirement"/>
    <m/>
    <x v="3"/>
    <n v="2045"/>
    <b v="0"/>
  </r>
  <r>
    <x v="5"/>
    <s v="0451"/>
    <n v="0"/>
    <n v="0"/>
    <n v="2026"/>
    <n v="1970"/>
    <n v="-2.2200000000000002"/>
    <n v="0"/>
    <s v="100-S2.5 - Retirement"/>
    <m/>
    <x v="3"/>
    <n v="2045"/>
    <b v="0"/>
  </r>
  <r>
    <x v="5"/>
    <s v="0451"/>
    <n v="0"/>
    <n v="0"/>
    <n v="2026"/>
    <n v="1974"/>
    <n v="-82.52"/>
    <n v="0"/>
    <s v="100-S2.5 - Retirement"/>
    <m/>
    <x v="3"/>
    <n v="2045"/>
    <b v="0"/>
  </r>
  <r>
    <x v="5"/>
    <s v="0451"/>
    <n v="0"/>
    <n v="0"/>
    <n v="2026"/>
    <n v="1975"/>
    <n v="-0.45"/>
    <n v="0"/>
    <s v="100-S2.5 - Retirement"/>
    <m/>
    <x v="3"/>
    <n v="2045"/>
    <b v="0"/>
  </r>
  <r>
    <x v="5"/>
    <s v="0451"/>
    <n v="0"/>
    <n v="0"/>
    <n v="2026"/>
    <n v="1978"/>
    <n v="-12.01"/>
    <n v="0"/>
    <s v="100-S2.5 - Retirement"/>
    <m/>
    <x v="3"/>
    <n v="2045"/>
    <b v="0"/>
  </r>
  <r>
    <x v="5"/>
    <s v="0451"/>
    <n v="0"/>
    <n v="0"/>
    <n v="2026"/>
    <n v="1979"/>
    <n v="-11.81"/>
    <n v="0"/>
    <s v="100-S2.5 - Retirement"/>
    <m/>
    <x v="3"/>
    <n v="2045"/>
    <b v="0"/>
  </r>
  <r>
    <x v="5"/>
    <s v="0451"/>
    <n v="0"/>
    <n v="0"/>
    <n v="2026"/>
    <n v="1980"/>
    <n v="-384.12"/>
    <n v="0"/>
    <s v="100-S2.5 - Retirement"/>
    <m/>
    <x v="3"/>
    <n v="2045"/>
    <b v="0"/>
  </r>
  <r>
    <x v="5"/>
    <s v="0451"/>
    <n v="0"/>
    <n v="0"/>
    <n v="2026"/>
    <n v="1983"/>
    <n v="-29.91"/>
    <n v="0"/>
    <s v="100-S2.5 - Retirement"/>
    <m/>
    <x v="3"/>
    <n v="2045"/>
    <b v="0"/>
  </r>
  <r>
    <x v="5"/>
    <s v="0451"/>
    <n v="0"/>
    <n v="0"/>
    <n v="2026"/>
    <n v="1984"/>
    <n v="-4.5"/>
    <n v="0"/>
    <s v="100-S2.5 - Retirement"/>
    <m/>
    <x v="3"/>
    <n v="2045"/>
    <b v="0"/>
  </r>
  <r>
    <x v="5"/>
    <s v="0451"/>
    <n v="0"/>
    <n v="0"/>
    <n v="2026"/>
    <n v="1988"/>
    <n v="-9.64"/>
    <n v="0"/>
    <s v="100-S2.5 - Retirement"/>
    <m/>
    <x v="3"/>
    <n v="2045"/>
    <b v="0"/>
  </r>
  <r>
    <x v="5"/>
    <s v="0451"/>
    <n v="0"/>
    <n v="0"/>
    <n v="2026"/>
    <n v="1992"/>
    <n v="-144.55000000000001"/>
    <n v="0"/>
    <s v="100-S2.5 - Retirement"/>
    <m/>
    <x v="3"/>
    <n v="2045"/>
    <b v="0"/>
  </r>
  <r>
    <x v="5"/>
    <s v="0451"/>
    <n v="0"/>
    <n v="0"/>
    <n v="2026"/>
    <n v="1993"/>
    <n v="-9.9600000000000009"/>
    <n v="0"/>
    <s v="100-S2.5 - Retirement"/>
    <m/>
    <x v="3"/>
    <n v="2045"/>
    <b v="0"/>
  </r>
  <r>
    <x v="5"/>
    <s v="0451"/>
    <n v="0"/>
    <n v="0"/>
    <n v="2026"/>
    <n v="1994"/>
    <n v="-9.6"/>
    <n v="0"/>
    <s v="100-S2.5 - Retirement"/>
    <m/>
    <x v="3"/>
    <n v="2045"/>
    <b v="0"/>
  </r>
  <r>
    <x v="5"/>
    <s v="0451"/>
    <n v="0"/>
    <n v="0"/>
    <n v="2026"/>
    <n v="1995"/>
    <n v="-69.5"/>
    <n v="0"/>
    <s v="100-S2.5 - Retirement"/>
    <m/>
    <x v="3"/>
    <n v="2045"/>
    <b v="0"/>
  </r>
  <r>
    <x v="5"/>
    <s v="0451"/>
    <n v="0"/>
    <n v="0"/>
    <n v="2026"/>
    <n v="1997"/>
    <n v="-7.08"/>
    <n v="0"/>
    <s v="100-S2.5 - Retirement"/>
    <m/>
    <x v="3"/>
    <n v="2045"/>
    <b v="0"/>
  </r>
  <r>
    <x v="5"/>
    <s v="0451"/>
    <n v="0"/>
    <n v="0"/>
    <n v="2026"/>
    <n v="1998"/>
    <n v="-14.2"/>
    <n v="0"/>
    <s v="100-S2.5 - Retirement"/>
    <m/>
    <x v="3"/>
    <n v="2045"/>
    <b v="0"/>
  </r>
  <r>
    <x v="5"/>
    <s v="0451"/>
    <n v="0"/>
    <n v="0"/>
    <n v="2026"/>
    <n v="2005"/>
    <n v="-71.86"/>
    <n v="0"/>
    <s v="100-S2.5 - Retirement"/>
    <m/>
    <x v="3"/>
    <n v="2045"/>
    <b v="0"/>
  </r>
  <r>
    <x v="5"/>
    <s v="0451"/>
    <n v="0"/>
    <n v="0"/>
    <n v="2026"/>
    <n v="2007"/>
    <n v="-28.77"/>
    <n v="0"/>
    <s v="100-S2.5 - Retirement"/>
    <m/>
    <x v="3"/>
    <n v="2045"/>
    <b v="0"/>
  </r>
  <r>
    <x v="5"/>
    <s v="0451"/>
    <n v="0"/>
    <n v="0"/>
    <n v="2026"/>
    <n v="2008"/>
    <n v="-1.01"/>
    <n v="0"/>
    <s v="100-S2.5 - Retirement"/>
    <m/>
    <x v="3"/>
    <n v="2045"/>
    <b v="0"/>
  </r>
  <r>
    <x v="5"/>
    <s v="0451"/>
    <n v="0"/>
    <n v="0"/>
    <n v="2026"/>
    <n v="2009"/>
    <n v="-12.26"/>
    <n v="0"/>
    <s v="100-S2.5 - Retirement"/>
    <m/>
    <x v="3"/>
    <n v="2045"/>
    <b v="0"/>
  </r>
  <r>
    <x v="5"/>
    <s v="0451"/>
    <n v="0"/>
    <n v="0"/>
    <n v="2027"/>
    <n v="1934"/>
    <n v="-52502.1"/>
    <n v="0"/>
    <s v="100-S2.5 - Retirement"/>
    <m/>
    <x v="3"/>
    <n v="2045"/>
    <b v="0"/>
  </r>
  <r>
    <x v="5"/>
    <s v="0451"/>
    <n v="0"/>
    <n v="0"/>
    <n v="2027"/>
    <n v="1937"/>
    <n v="-11.94"/>
    <n v="0"/>
    <s v="100-S2.5 - Retirement"/>
    <m/>
    <x v="3"/>
    <n v="2045"/>
    <b v="0"/>
  </r>
  <r>
    <x v="5"/>
    <s v="0451"/>
    <n v="0"/>
    <n v="0"/>
    <n v="2027"/>
    <n v="1938"/>
    <n v="-3.86"/>
    <n v="0"/>
    <s v="100-S2.5 - Retirement"/>
    <m/>
    <x v="3"/>
    <n v="2045"/>
    <b v="0"/>
  </r>
  <r>
    <x v="5"/>
    <s v="0451"/>
    <n v="0"/>
    <n v="0"/>
    <n v="2027"/>
    <n v="1939"/>
    <n v="-40.82"/>
    <n v="0"/>
    <s v="100-S2.5 - Retirement"/>
    <m/>
    <x v="3"/>
    <n v="2045"/>
    <b v="0"/>
  </r>
  <r>
    <x v="5"/>
    <s v="0451"/>
    <n v="0"/>
    <n v="0"/>
    <n v="2027"/>
    <n v="1941"/>
    <n v="-4.96"/>
    <n v="0"/>
    <s v="100-S2.5 - Retirement"/>
    <m/>
    <x v="3"/>
    <n v="2045"/>
    <b v="0"/>
  </r>
  <r>
    <x v="5"/>
    <s v="0451"/>
    <n v="0"/>
    <n v="0"/>
    <n v="2027"/>
    <n v="1942"/>
    <n v="-12.17"/>
    <n v="0"/>
    <s v="100-S2.5 - Retirement"/>
    <m/>
    <x v="3"/>
    <n v="2045"/>
    <b v="0"/>
  </r>
  <r>
    <x v="5"/>
    <s v="0451"/>
    <n v="0"/>
    <n v="0"/>
    <n v="2027"/>
    <n v="1946"/>
    <n v="-24.12"/>
    <n v="0"/>
    <s v="100-S2.5 - Retirement"/>
    <m/>
    <x v="3"/>
    <n v="2045"/>
    <b v="0"/>
  </r>
  <r>
    <x v="5"/>
    <s v="0451"/>
    <n v="0"/>
    <n v="0"/>
    <n v="2027"/>
    <n v="1947"/>
    <n v="-22.22"/>
    <n v="0"/>
    <s v="100-S2.5 - Retirement"/>
    <m/>
    <x v="3"/>
    <n v="2045"/>
    <b v="0"/>
  </r>
  <r>
    <x v="5"/>
    <s v="0451"/>
    <n v="0"/>
    <n v="0"/>
    <n v="2027"/>
    <n v="1949"/>
    <n v="-0.06"/>
    <n v="0"/>
    <s v="100-S2.5 - Retirement"/>
    <m/>
    <x v="3"/>
    <n v="2045"/>
    <b v="0"/>
  </r>
  <r>
    <x v="5"/>
    <s v="0451"/>
    <n v="0"/>
    <n v="0"/>
    <n v="2027"/>
    <n v="1950"/>
    <n v="-138.78"/>
    <n v="0"/>
    <s v="100-S2.5 - Retirement"/>
    <m/>
    <x v="3"/>
    <n v="2045"/>
    <b v="0"/>
  </r>
  <r>
    <x v="5"/>
    <s v="0451"/>
    <n v="0"/>
    <n v="0"/>
    <n v="2027"/>
    <n v="1951"/>
    <n v="-1899.26"/>
    <n v="0"/>
    <s v="100-S2.5 - Retirement"/>
    <m/>
    <x v="3"/>
    <n v="2045"/>
    <b v="0"/>
  </r>
  <r>
    <x v="5"/>
    <s v="0451"/>
    <n v="0"/>
    <n v="0"/>
    <n v="2027"/>
    <n v="1962"/>
    <n v="-50.18"/>
    <n v="0"/>
    <s v="100-S2.5 - Retirement"/>
    <m/>
    <x v="3"/>
    <n v="2045"/>
    <b v="0"/>
  </r>
  <r>
    <x v="5"/>
    <s v="0451"/>
    <n v="0"/>
    <n v="0"/>
    <n v="2027"/>
    <n v="1965"/>
    <n v="-30.61"/>
    <n v="0"/>
    <s v="100-S2.5 - Retirement"/>
    <m/>
    <x v="3"/>
    <n v="2045"/>
    <b v="0"/>
  </r>
  <r>
    <x v="5"/>
    <s v="0451"/>
    <n v="0"/>
    <n v="0"/>
    <n v="2027"/>
    <n v="1967"/>
    <n v="-9.89"/>
    <n v="0"/>
    <s v="100-S2.5 - Retirement"/>
    <m/>
    <x v="3"/>
    <n v="2045"/>
    <b v="0"/>
  </r>
  <r>
    <x v="5"/>
    <s v="0451"/>
    <n v="0"/>
    <n v="0"/>
    <n v="2027"/>
    <n v="1970"/>
    <n v="-2.34"/>
    <n v="0"/>
    <s v="100-S2.5 - Retirement"/>
    <m/>
    <x v="3"/>
    <n v="2045"/>
    <b v="0"/>
  </r>
  <r>
    <x v="5"/>
    <s v="0451"/>
    <n v="0"/>
    <n v="0"/>
    <n v="2027"/>
    <n v="1974"/>
    <n v="-87.6"/>
    <n v="0"/>
    <s v="100-S2.5 - Retirement"/>
    <m/>
    <x v="3"/>
    <n v="2045"/>
    <b v="0"/>
  </r>
  <r>
    <x v="5"/>
    <s v="0451"/>
    <n v="0"/>
    <n v="0"/>
    <n v="2027"/>
    <n v="1975"/>
    <n v="-0.47"/>
    <n v="0"/>
    <s v="100-S2.5 - Retirement"/>
    <m/>
    <x v="3"/>
    <n v="2045"/>
    <b v="0"/>
  </r>
  <r>
    <x v="5"/>
    <s v="0451"/>
    <n v="0"/>
    <n v="0"/>
    <n v="2027"/>
    <n v="1978"/>
    <n v="-12.84"/>
    <n v="0"/>
    <s v="100-S2.5 - Retirement"/>
    <m/>
    <x v="3"/>
    <n v="2045"/>
    <b v="0"/>
  </r>
  <r>
    <x v="5"/>
    <s v="0451"/>
    <n v="0"/>
    <n v="0"/>
    <n v="2027"/>
    <n v="1979"/>
    <n v="-12.64"/>
    <n v="0"/>
    <s v="100-S2.5 - Retirement"/>
    <m/>
    <x v="3"/>
    <n v="2045"/>
    <b v="0"/>
  </r>
  <r>
    <x v="5"/>
    <s v="0451"/>
    <n v="0"/>
    <n v="0"/>
    <n v="2027"/>
    <n v="1980"/>
    <n v="-412.06"/>
    <n v="0"/>
    <s v="100-S2.5 - Retirement"/>
    <m/>
    <x v="3"/>
    <n v="2045"/>
    <b v="0"/>
  </r>
  <r>
    <x v="5"/>
    <s v="0451"/>
    <n v="0"/>
    <n v="0"/>
    <n v="2027"/>
    <n v="1983"/>
    <n v="-32.270000000000003"/>
    <n v="0"/>
    <s v="100-S2.5 - Retirement"/>
    <m/>
    <x v="3"/>
    <n v="2045"/>
    <b v="0"/>
  </r>
  <r>
    <x v="5"/>
    <s v="0451"/>
    <n v="0"/>
    <n v="0"/>
    <n v="2027"/>
    <n v="1984"/>
    <n v="-4.8600000000000003"/>
    <n v="0"/>
    <s v="100-S2.5 - Retirement"/>
    <m/>
    <x v="3"/>
    <n v="2045"/>
    <b v="0"/>
  </r>
  <r>
    <x v="5"/>
    <s v="0451"/>
    <n v="0"/>
    <n v="0"/>
    <n v="2027"/>
    <n v="1988"/>
    <n v="-10.52"/>
    <n v="0"/>
    <s v="100-S2.5 - Retirement"/>
    <m/>
    <x v="3"/>
    <n v="2045"/>
    <b v="0"/>
  </r>
  <r>
    <x v="5"/>
    <s v="0451"/>
    <n v="0"/>
    <n v="0"/>
    <n v="2027"/>
    <n v="1992"/>
    <n v="-159.41999999999999"/>
    <n v="0"/>
    <s v="100-S2.5 - Retirement"/>
    <m/>
    <x v="3"/>
    <n v="2045"/>
    <b v="0"/>
  </r>
  <r>
    <x v="5"/>
    <s v="0451"/>
    <n v="0"/>
    <n v="0"/>
    <n v="2027"/>
    <n v="1993"/>
    <n v="-11.02"/>
    <n v="0"/>
    <s v="100-S2.5 - Retirement"/>
    <m/>
    <x v="3"/>
    <n v="2045"/>
    <b v="0"/>
  </r>
  <r>
    <x v="5"/>
    <s v="0451"/>
    <n v="0"/>
    <n v="0"/>
    <n v="2027"/>
    <n v="1994"/>
    <n v="-10.66"/>
    <n v="0"/>
    <s v="100-S2.5 - Retirement"/>
    <m/>
    <x v="3"/>
    <n v="2045"/>
    <b v="0"/>
  </r>
  <r>
    <x v="5"/>
    <s v="0451"/>
    <n v="0"/>
    <n v="0"/>
    <n v="2027"/>
    <n v="1995"/>
    <n v="-77.400000000000006"/>
    <n v="0"/>
    <s v="100-S2.5 - Retirement"/>
    <m/>
    <x v="3"/>
    <n v="2045"/>
    <b v="0"/>
  </r>
  <r>
    <x v="5"/>
    <s v="0451"/>
    <n v="0"/>
    <n v="0"/>
    <n v="2027"/>
    <n v="1997"/>
    <n v="-7.94"/>
    <n v="0"/>
    <s v="100-S2.5 - Retirement"/>
    <m/>
    <x v="3"/>
    <n v="2045"/>
    <b v="0"/>
  </r>
  <r>
    <x v="5"/>
    <s v="0451"/>
    <n v="0"/>
    <n v="0"/>
    <n v="2027"/>
    <n v="1998"/>
    <n v="-15.99"/>
    <n v="0"/>
    <s v="100-S2.5 - Retirement"/>
    <m/>
    <x v="3"/>
    <n v="2045"/>
    <b v="0"/>
  </r>
  <r>
    <x v="5"/>
    <s v="0451"/>
    <n v="0"/>
    <n v="0"/>
    <n v="2027"/>
    <n v="2005"/>
    <n v="-84.18"/>
    <n v="0"/>
    <s v="100-S2.5 - Retirement"/>
    <m/>
    <x v="3"/>
    <n v="2045"/>
    <b v="0"/>
  </r>
  <r>
    <x v="5"/>
    <s v="0451"/>
    <n v="0"/>
    <n v="0"/>
    <n v="2027"/>
    <n v="2007"/>
    <n v="-34.29"/>
    <n v="0"/>
    <s v="100-S2.5 - Retirement"/>
    <m/>
    <x v="3"/>
    <n v="2045"/>
    <b v="0"/>
  </r>
  <r>
    <x v="5"/>
    <s v="0451"/>
    <n v="0"/>
    <n v="0"/>
    <n v="2027"/>
    <n v="2008"/>
    <n v="-1.22"/>
    <n v="0"/>
    <s v="100-S2.5 - Retirement"/>
    <m/>
    <x v="3"/>
    <n v="2045"/>
    <b v="0"/>
  </r>
  <r>
    <x v="5"/>
    <s v="0451"/>
    <n v="0"/>
    <n v="0"/>
    <n v="2027"/>
    <n v="2009"/>
    <n v="-14.91"/>
    <n v="0"/>
    <s v="100-S2.5 - Retirement"/>
    <m/>
    <x v="3"/>
    <n v="2045"/>
    <b v="0"/>
  </r>
  <r>
    <x v="5"/>
    <s v="0451"/>
    <n v="0"/>
    <n v="0"/>
    <n v="2028"/>
    <n v="1934"/>
    <n v="-52880.65"/>
    <n v="0"/>
    <s v="100-S2.5 - Retirement"/>
    <m/>
    <x v="3"/>
    <n v="2045"/>
    <b v="0"/>
  </r>
  <r>
    <x v="5"/>
    <s v="0451"/>
    <n v="0"/>
    <n v="0"/>
    <n v="2028"/>
    <n v="1937"/>
    <n v="-12.06"/>
    <n v="0"/>
    <s v="100-S2.5 - Retirement"/>
    <m/>
    <x v="3"/>
    <n v="2045"/>
    <b v="0"/>
  </r>
  <r>
    <x v="5"/>
    <s v="0451"/>
    <n v="0"/>
    <n v="0"/>
    <n v="2028"/>
    <n v="1938"/>
    <n v="-3.9"/>
    <n v="0"/>
    <s v="100-S2.5 - Retirement"/>
    <m/>
    <x v="3"/>
    <n v="2045"/>
    <b v="0"/>
  </r>
  <r>
    <x v="5"/>
    <s v="0451"/>
    <n v="0"/>
    <n v="0"/>
    <n v="2028"/>
    <n v="1939"/>
    <n v="-41.34"/>
    <n v="0"/>
    <s v="100-S2.5 - Retirement"/>
    <m/>
    <x v="3"/>
    <n v="2045"/>
    <b v="0"/>
  </r>
  <r>
    <x v="5"/>
    <s v="0451"/>
    <n v="0"/>
    <n v="0"/>
    <n v="2028"/>
    <n v="1941"/>
    <n v="-5.03"/>
    <n v="0"/>
    <s v="100-S2.5 - Retirement"/>
    <m/>
    <x v="3"/>
    <n v="2045"/>
    <b v="0"/>
  </r>
  <r>
    <x v="5"/>
    <s v="0451"/>
    <n v="0"/>
    <n v="0"/>
    <n v="2028"/>
    <n v="1942"/>
    <n v="-12.37"/>
    <n v="0"/>
    <s v="100-S2.5 - Retirement"/>
    <m/>
    <x v="3"/>
    <n v="2045"/>
    <b v="0"/>
  </r>
  <r>
    <x v="5"/>
    <s v="0451"/>
    <n v="0"/>
    <n v="0"/>
    <n v="2028"/>
    <n v="1946"/>
    <n v="-24.63"/>
    <n v="0"/>
    <s v="100-S2.5 - Retirement"/>
    <m/>
    <x v="3"/>
    <n v="2045"/>
    <b v="0"/>
  </r>
  <r>
    <x v="5"/>
    <s v="0451"/>
    <n v="0"/>
    <n v="0"/>
    <n v="2028"/>
    <n v="1947"/>
    <n v="-22.72"/>
    <n v="0"/>
    <s v="100-S2.5 - Retirement"/>
    <m/>
    <x v="3"/>
    <n v="2045"/>
    <b v="0"/>
  </r>
  <r>
    <x v="5"/>
    <s v="0451"/>
    <n v="0"/>
    <n v="0"/>
    <n v="2028"/>
    <n v="1949"/>
    <n v="-0.06"/>
    <n v="0"/>
    <s v="100-S2.5 - Retirement"/>
    <m/>
    <x v="3"/>
    <n v="2045"/>
    <b v="0"/>
  </r>
  <r>
    <x v="5"/>
    <s v="0451"/>
    <n v="0"/>
    <n v="0"/>
    <n v="2028"/>
    <n v="1950"/>
    <n v="-142.36000000000001"/>
    <n v="0"/>
    <s v="100-S2.5 - Retirement"/>
    <m/>
    <x v="3"/>
    <n v="2045"/>
    <b v="0"/>
  </r>
  <r>
    <x v="5"/>
    <s v="0451"/>
    <n v="0"/>
    <n v="0"/>
    <n v="2028"/>
    <n v="1951"/>
    <n v="-1950.68"/>
    <n v="0"/>
    <s v="100-S2.5 - Retirement"/>
    <m/>
    <x v="3"/>
    <n v="2045"/>
    <b v="0"/>
  </r>
  <r>
    <x v="5"/>
    <s v="0451"/>
    <n v="0"/>
    <n v="0"/>
    <n v="2028"/>
    <n v="1962"/>
    <n v="-52.26"/>
    <n v="0"/>
    <s v="100-S2.5 - Retirement"/>
    <m/>
    <x v="3"/>
    <n v="2045"/>
    <b v="0"/>
  </r>
  <r>
    <x v="5"/>
    <s v="0451"/>
    <n v="0"/>
    <n v="0"/>
    <n v="2028"/>
    <n v="1965"/>
    <n v="-32.01"/>
    <n v="0"/>
    <s v="100-S2.5 - Retirement"/>
    <m/>
    <x v="3"/>
    <n v="2045"/>
    <b v="0"/>
  </r>
  <r>
    <x v="5"/>
    <s v="0451"/>
    <n v="0"/>
    <n v="0"/>
    <n v="2028"/>
    <n v="1967"/>
    <n v="-10.37"/>
    <n v="0"/>
    <s v="100-S2.5 - Retirement"/>
    <m/>
    <x v="3"/>
    <n v="2045"/>
    <b v="0"/>
  </r>
  <r>
    <x v="5"/>
    <s v="0451"/>
    <n v="0"/>
    <n v="0"/>
    <n v="2028"/>
    <n v="1970"/>
    <n v="-2.46"/>
    <n v="0"/>
    <s v="100-S2.5 - Retirement"/>
    <m/>
    <x v="3"/>
    <n v="2045"/>
    <b v="0"/>
  </r>
  <r>
    <x v="5"/>
    <s v="0451"/>
    <n v="0"/>
    <n v="0"/>
    <n v="2028"/>
    <n v="1974"/>
    <n v="-92.84"/>
    <n v="0"/>
    <s v="100-S2.5 - Retirement"/>
    <m/>
    <x v="3"/>
    <n v="2045"/>
    <b v="0"/>
  </r>
  <r>
    <x v="5"/>
    <s v="0451"/>
    <n v="0"/>
    <n v="0"/>
    <n v="2028"/>
    <n v="1975"/>
    <n v="-0.5"/>
    <n v="0"/>
    <s v="100-S2.5 - Retirement"/>
    <m/>
    <x v="3"/>
    <n v="2045"/>
    <b v="0"/>
  </r>
  <r>
    <x v="5"/>
    <s v="0451"/>
    <n v="0"/>
    <n v="0"/>
    <n v="2028"/>
    <n v="1978"/>
    <n v="-13.7"/>
    <n v="0"/>
    <s v="100-S2.5 - Retirement"/>
    <m/>
    <x v="3"/>
    <n v="2045"/>
    <b v="0"/>
  </r>
  <r>
    <x v="5"/>
    <s v="0451"/>
    <n v="0"/>
    <n v="0"/>
    <n v="2028"/>
    <n v="1979"/>
    <n v="-13.51"/>
    <n v="0"/>
    <s v="100-S2.5 - Retirement"/>
    <m/>
    <x v="3"/>
    <n v="2045"/>
    <b v="0"/>
  </r>
  <r>
    <x v="5"/>
    <s v="0451"/>
    <n v="0"/>
    <n v="0"/>
    <n v="2028"/>
    <n v="1980"/>
    <n v="-441.22"/>
    <n v="0"/>
    <s v="100-S2.5 - Retirement"/>
    <m/>
    <x v="3"/>
    <n v="2045"/>
    <b v="0"/>
  </r>
  <r>
    <x v="5"/>
    <s v="0451"/>
    <n v="0"/>
    <n v="0"/>
    <n v="2028"/>
    <n v="1983"/>
    <n v="-34.75"/>
    <n v="0"/>
    <s v="100-S2.5 - Retirement"/>
    <m/>
    <x v="3"/>
    <n v="2045"/>
    <b v="0"/>
  </r>
  <r>
    <x v="5"/>
    <s v="0451"/>
    <n v="0"/>
    <n v="0"/>
    <n v="2028"/>
    <n v="1984"/>
    <n v="-5.25"/>
    <n v="0"/>
    <s v="100-S2.5 - Retirement"/>
    <m/>
    <x v="3"/>
    <n v="2045"/>
    <b v="0"/>
  </r>
  <r>
    <x v="5"/>
    <s v="0451"/>
    <n v="0"/>
    <n v="0"/>
    <n v="2028"/>
    <n v="1988"/>
    <n v="-11.45"/>
    <n v="0"/>
    <s v="100-S2.5 - Retirement"/>
    <m/>
    <x v="3"/>
    <n v="2045"/>
    <b v="0"/>
  </r>
  <r>
    <x v="5"/>
    <s v="0451"/>
    <n v="0"/>
    <n v="0"/>
    <n v="2028"/>
    <n v="1992"/>
    <n v="-175.33"/>
    <n v="0"/>
    <s v="100-S2.5 - Retirement"/>
    <m/>
    <x v="3"/>
    <n v="2045"/>
    <b v="0"/>
  </r>
  <r>
    <x v="5"/>
    <s v="0451"/>
    <n v="0"/>
    <n v="0"/>
    <n v="2028"/>
    <n v="1993"/>
    <n v="-12.16"/>
    <n v="0"/>
    <s v="100-S2.5 - Retirement"/>
    <m/>
    <x v="3"/>
    <n v="2045"/>
    <b v="0"/>
  </r>
  <r>
    <x v="5"/>
    <s v="0451"/>
    <n v="0"/>
    <n v="0"/>
    <n v="2028"/>
    <n v="1994"/>
    <n v="-11.79"/>
    <n v="0"/>
    <s v="100-S2.5 - Retirement"/>
    <m/>
    <x v="3"/>
    <n v="2045"/>
    <b v="0"/>
  </r>
  <r>
    <x v="5"/>
    <s v="0451"/>
    <n v="0"/>
    <n v="0"/>
    <n v="2028"/>
    <n v="1995"/>
    <n v="-85.9"/>
    <n v="0"/>
    <s v="100-S2.5 - Retirement"/>
    <m/>
    <x v="3"/>
    <n v="2045"/>
    <b v="0"/>
  </r>
  <r>
    <x v="5"/>
    <s v="0451"/>
    <n v="0"/>
    <n v="0"/>
    <n v="2028"/>
    <n v="1997"/>
    <n v="-8.8800000000000008"/>
    <n v="0"/>
    <s v="100-S2.5 - Retirement"/>
    <m/>
    <x v="3"/>
    <n v="2045"/>
    <b v="0"/>
  </r>
  <r>
    <x v="5"/>
    <s v="0451"/>
    <n v="0"/>
    <n v="0"/>
    <n v="2028"/>
    <n v="1998"/>
    <n v="-17.940000000000001"/>
    <n v="0"/>
    <s v="100-S2.5 - Retirement"/>
    <m/>
    <x v="3"/>
    <n v="2045"/>
    <b v="0"/>
  </r>
  <r>
    <x v="5"/>
    <s v="0451"/>
    <n v="0"/>
    <n v="0"/>
    <n v="2028"/>
    <n v="2005"/>
    <n v="-97.92"/>
    <n v="0"/>
    <s v="100-S2.5 - Retirement"/>
    <m/>
    <x v="3"/>
    <n v="2045"/>
    <b v="0"/>
  </r>
  <r>
    <x v="5"/>
    <s v="0451"/>
    <n v="0"/>
    <n v="0"/>
    <n v="2028"/>
    <n v="2007"/>
    <n v="-40.520000000000003"/>
    <n v="0"/>
    <s v="100-S2.5 - Retirement"/>
    <m/>
    <x v="3"/>
    <n v="2045"/>
    <b v="0"/>
  </r>
  <r>
    <x v="5"/>
    <s v="0451"/>
    <n v="0"/>
    <n v="0"/>
    <n v="2028"/>
    <n v="2008"/>
    <n v="-1.45"/>
    <n v="0"/>
    <s v="100-S2.5 - Retirement"/>
    <m/>
    <x v="3"/>
    <n v="2045"/>
    <b v="0"/>
  </r>
  <r>
    <x v="5"/>
    <s v="0451"/>
    <n v="0"/>
    <n v="0"/>
    <n v="2028"/>
    <n v="2009"/>
    <n v="-17.95"/>
    <n v="0"/>
    <s v="100-S2.5 - Retirement"/>
    <m/>
    <x v="3"/>
    <n v="2045"/>
    <b v="0"/>
  </r>
  <r>
    <x v="5"/>
    <s v="0451"/>
    <n v="0"/>
    <n v="0"/>
    <n v="2029"/>
    <n v="1934"/>
    <n v="-53202.73"/>
    <n v="0"/>
    <s v="100-S2.5 - Retirement"/>
    <m/>
    <x v="3"/>
    <n v="2045"/>
    <b v="0"/>
  </r>
  <r>
    <x v="5"/>
    <s v="0451"/>
    <n v="0"/>
    <n v="0"/>
    <n v="2029"/>
    <n v="1937"/>
    <n v="-12.18"/>
    <n v="0"/>
    <s v="100-S2.5 - Retirement"/>
    <m/>
    <x v="3"/>
    <n v="2045"/>
    <b v="0"/>
  </r>
  <r>
    <x v="5"/>
    <s v="0451"/>
    <n v="0"/>
    <n v="0"/>
    <n v="2029"/>
    <n v="1938"/>
    <n v="-3.94"/>
    <n v="0"/>
    <s v="100-S2.5 - Retirement"/>
    <m/>
    <x v="3"/>
    <n v="2045"/>
    <b v="0"/>
  </r>
  <r>
    <x v="5"/>
    <s v="0451"/>
    <n v="0"/>
    <n v="0"/>
    <n v="2029"/>
    <n v="1939"/>
    <n v="-41.83"/>
    <n v="0"/>
    <s v="100-S2.5 - Retirement"/>
    <m/>
    <x v="3"/>
    <n v="2045"/>
    <b v="0"/>
  </r>
  <r>
    <x v="5"/>
    <s v="0451"/>
    <n v="0"/>
    <n v="0"/>
    <n v="2029"/>
    <n v="1941"/>
    <n v="-5.0999999999999996"/>
    <n v="0"/>
    <s v="100-S2.5 - Retirement"/>
    <m/>
    <x v="3"/>
    <n v="2045"/>
    <b v="0"/>
  </r>
  <r>
    <x v="5"/>
    <s v="0451"/>
    <n v="0"/>
    <n v="0"/>
    <n v="2029"/>
    <n v="1942"/>
    <n v="-12.56"/>
    <n v="0"/>
    <s v="100-S2.5 - Retirement"/>
    <m/>
    <x v="3"/>
    <n v="2045"/>
    <b v="0"/>
  </r>
  <r>
    <x v="5"/>
    <s v="0451"/>
    <n v="0"/>
    <n v="0"/>
    <n v="2029"/>
    <n v="1946"/>
    <n v="-25.12"/>
    <n v="0"/>
    <s v="100-S2.5 - Retirement"/>
    <m/>
    <x v="3"/>
    <n v="2045"/>
    <b v="0"/>
  </r>
  <r>
    <x v="5"/>
    <s v="0451"/>
    <n v="0"/>
    <n v="0"/>
    <n v="2029"/>
    <n v="1947"/>
    <n v="-23.19"/>
    <n v="0"/>
    <s v="100-S2.5 - Retirement"/>
    <m/>
    <x v="3"/>
    <n v="2045"/>
    <b v="0"/>
  </r>
  <r>
    <x v="5"/>
    <s v="0451"/>
    <n v="0"/>
    <n v="0"/>
    <n v="2029"/>
    <n v="1949"/>
    <n v="-0.06"/>
    <n v="0"/>
    <s v="100-S2.5 - Retirement"/>
    <m/>
    <x v="3"/>
    <n v="2045"/>
    <b v="0"/>
  </r>
  <r>
    <x v="5"/>
    <s v="0451"/>
    <n v="0"/>
    <n v="0"/>
    <n v="2029"/>
    <n v="1950"/>
    <n v="-145.87"/>
    <n v="0"/>
    <s v="100-S2.5 - Retirement"/>
    <m/>
    <x v="3"/>
    <n v="2045"/>
    <b v="0"/>
  </r>
  <r>
    <x v="5"/>
    <s v="0451"/>
    <n v="0"/>
    <n v="0"/>
    <n v="2029"/>
    <n v="1951"/>
    <n v="-2001.09"/>
    <n v="0"/>
    <s v="100-S2.5 - Retirement"/>
    <m/>
    <x v="3"/>
    <n v="2045"/>
    <b v="0"/>
  </r>
  <r>
    <x v="5"/>
    <s v="0451"/>
    <n v="0"/>
    <n v="0"/>
    <n v="2029"/>
    <n v="1962"/>
    <n v="-54.35"/>
    <n v="0"/>
    <s v="100-S2.5 - Retirement"/>
    <m/>
    <x v="3"/>
    <n v="2045"/>
    <b v="0"/>
  </r>
  <r>
    <x v="5"/>
    <s v="0451"/>
    <n v="0"/>
    <n v="0"/>
    <n v="2029"/>
    <n v="1965"/>
    <n v="-33.43"/>
    <n v="0"/>
    <s v="100-S2.5 - Retirement"/>
    <m/>
    <x v="3"/>
    <n v="2045"/>
    <b v="0"/>
  </r>
  <r>
    <x v="5"/>
    <s v="0451"/>
    <n v="0"/>
    <n v="0"/>
    <n v="2029"/>
    <n v="1967"/>
    <n v="-10.86"/>
    <n v="0"/>
    <s v="100-S2.5 - Retirement"/>
    <m/>
    <x v="3"/>
    <n v="2045"/>
    <b v="0"/>
  </r>
  <r>
    <x v="5"/>
    <s v="0451"/>
    <n v="0"/>
    <n v="0"/>
    <n v="2029"/>
    <n v="1970"/>
    <n v="-2.59"/>
    <n v="0"/>
    <s v="100-S2.5 - Retirement"/>
    <m/>
    <x v="3"/>
    <n v="2045"/>
    <b v="0"/>
  </r>
  <r>
    <x v="5"/>
    <s v="0451"/>
    <n v="0"/>
    <n v="0"/>
    <n v="2029"/>
    <n v="1974"/>
    <n v="-98.24"/>
    <n v="0"/>
    <s v="100-S2.5 - Retirement"/>
    <m/>
    <x v="3"/>
    <n v="2045"/>
    <b v="0"/>
  </r>
  <r>
    <x v="5"/>
    <s v="0451"/>
    <n v="0"/>
    <n v="0"/>
    <n v="2029"/>
    <n v="1975"/>
    <n v="-0.53"/>
    <n v="0"/>
    <s v="100-S2.5 - Retirement"/>
    <m/>
    <x v="3"/>
    <n v="2045"/>
    <b v="0"/>
  </r>
  <r>
    <x v="5"/>
    <s v="0451"/>
    <n v="0"/>
    <n v="0"/>
    <n v="2029"/>
    <n v="1978"/>
    <n v="-14.59"/>
    <n v="0"/>
    <s v="100-S2.5 - Retirement"/>
    <m/>
    <x v="3"/>
    <n v="2045"/>
    <b v="0"/>
  </r>
  <r>
    <x v="5"/>
    <s v="0451"/>
    <n v="0"/>
    <n v="0"/>
    <n v="2029"/>
    <n v="1979"/>
    <n v="-14.42"/>
    <n v="0"/>
    <s v="100-S2.5 - Retirement"/>
    <m/>
    <x v="3"/>
    <n v="2045"/>
    <b v="0"/>
  </r>
  <r>
    <x v="5"/>
    <s v="0451"/>
    <n v="0"/>
    <n v="0"/>
    <n v="2029"/>
    <n v="1980"/>
    <n v="-471.59"/>
    <n v="0"/>
    <s v="100-S2.5 - Retirement"/>
    <m/>
    <x v="3"/>
    <n v="2045"/>
    <b v="0"/>
  </r>
  <r>
    <x v="5"/>
    <s v="0451"/>
    <n v="0"/>
    <n v="0"/>
    <n v="2029"/>
    <n v="1983"/>
    <n v="-37.35"/>
    <n v="0"/>
    <s v="100-S2.5 - Retirement"/>
    <m/>
    <x v="3"/>
    <n v="2045"/>
    <b v="0"/>
  </r>
  <r>
    <x v="5"/>
    <s v="0451"/>
    <n v="0"/>
    <n v="0"/>
    <n v="2029"/>
    <n v="1984"/>
    <n v="-5.65"/>
    <n v="0"/>
    <s v="100-S2.5 - Retirement"/>
    <m/>
    <x v="3"/>
    <n v="2045"/>
    <b v="0"/>
  </r>
  <r>
    <x v="5"/>
    <s v="0451"/>
    <n v="0"/>
    <n v="0"/>
    <n v="2029"/>
    <n v="1988"/>
    <n v="-12.43"/>
    <n v="0"/>
    <s v="100-S2.5 - Retirement"/>
    <m/>
    <x v="3"/>
    <n v="2045"/>
    <b v="0"/>
  </r>
  <r>
    <x v="5"/>
    <s v="0451"/>
    <n v="0"/>
    <n v="0"/>
    <n v="2029"/>
    <n v="1992"/>
    <n v="-192.28"/>
    <n v="0"/>
    <s v="100-S2.5 - Retirement"/>
    <m/>
    <x v="3"/>
    <n v="2045"/>
    <b v="0"/>
  </r>
  <r>
    <x v="5"/>
    <s v="0451"/>
    <n v="0"/>
    <n v="0"/>
    <n v="2029"/>
    <n v="1993"/>
    <n v="-13.37"/>
    <n v="0"/>
    <s v="100-S2.5 - Retirement"/>
    <m/>
    <x v="3"/>
    <n v="2045"/>
    <b v="0"/>
  </r>
  <r>
    <x v="5"/>
    <s v="0451"/>
    <n v="0"/>
    <n v="0"/>
    <n v="2029"/>
    <n v="1994"/>
    <n v="-13"/>
    <n v="0"/>
    <s v="100-S2.5 - Retirement"/>
    <m/>
    <x v="3"/>
    <n v="2045"/>
    <b v="0"/>
  </r>
  <r>
    <x v="5"/>
    <s v="0451"/>
    <n v="0"/>
    <n v="0"/>
    <n v="2029"/>
    <n v="1995"/>
    <n v="-95.02"/>
    <n v="0"/>
    <s v="100-S2.5 - Retirement"/>
    <m/>
    <x v="3"/>
    <n v="2045"/>
    <b v="0"/>
  </r>
  <r>
    <x v="5"/>
    <s v="0451"/>
    <n v="0"/>
    <n v="0"/>
    <n v="2029"/>
    <n v="1997"/>
    <n v="-9.89"/>
    <n v="0"/>
    <s v="100-S2.5 - Retirement"/>
    <m/>
    <x v="3"/>
    <n v="2045"/>
    <b v="0"/>
  </r>
  <r>
    <x v="5"/>
    <s v="0451"/>
    <n v="0"/>
    <n v="0"/>
    <n v="2029"/>
    <n v="1998"/>
    <n v="-20.05"/>
    <n v="0"/>
    <s v="100-S2.5 - Retirement"/>
    <m/>
    <x v="3"/>
    <n v="2045"/>
    <b v="0"/>
  </r>
  <r>
    <x v="5"/>
    <s v="0451"/>
    <n v="0"/>
    <n v="0"/>
    <n v="2029"/>
    <n v="2005"/>
    <n v="-112.96"/>
    <n v="0"/>
    <s v="100-S2.5 - Retirement"/>
    <m/>
    <x v="3"/>
    <n v="2045"/>
    <b v="0"/>
  </r>
  <r>
    <x v="5"/>
    <s v="0451"/>
    <n v="0"/>
    <n v="0"/>
    <n v="2029"/>
    <n v="2007"/>
    <n v="-47.46"/>
    <n v="0"/>
    <s v="100-S2.5 - Retirement"/>
    <m/>
    <x v="3"/>
    <n v="2045"/>
    <b v="0"/>
  </r>
  <r>
    <x v="5"/>
    <s v="0451"/>
    <n v="0"/>
    <n v="0"/>
    <n v="2029"/>
    <n v="2008"/>
    <n v="-1.72"/>
    <n v="0"/>
    <s v="100-S2.5 - Retirement"/>
    <m/>
    <x v="3"/>
    <n v="2045"/>
    <b v="0"/>
  </r>
  <r>
    <x v="5"/>
    <s v="0451"/>
    <n v="0"/>
    <n v="0"/>
    <n v="2029"/>
    <n v="2009"/>
    <n v="-21.39"/>
    <n v="0"/>
    <s v="100-S2.5 - Retirement"/>
    <m/>
    <x v="3"/>
    <n v="2045"/>
    <b v="0"/>
  </r>
  <r>
    <x v="5"/>
    <s v="0451"/>
    <n v="0"/>
    <n v="0"/>
    <n v="2030"/>
    <n v="1934"/>
    <n v="-53467.97"/>
    <n v="0"/>
    <s v="100-S2.5 - Retirement"/>
    <m/>
    <x v="3"/>
    <n v="2045"/>
    <b v="0"/>
  </r>
  <r>
    <x v="5"/>
    <s v="0451"/>
    <n v="0"/>
    <n v="0"/>
    <n v="2030"/>
    <n v="1937"/>
    <n v="-12.28"/>
    <n v="0"/>
    <s v="100-S2.5 - Retirement"/>
    <m/>
    <x v="3"/>
    <n v="2045"/>
    <b v="0"/>
  </r>
  <r>
    <x v="5"/>
    <s v="0451"/>
    <n v="0"/>
    <n v="0"/>
    <n v="2030"/>
    <n v="1938"/>
    <n v="-3.98"/>
    <n v="0"/>
    <s v="100-S2.5 - Retirement"/>
    <m/>
    <x v="3"/>
    <n v="2045"/>
    <b v="0"/>
  </r>
  <r>
    <x v="5"/>
    <s v="0451"/>
    <n v="0"/>
    <n v="0"/>
    <n v="2030"/>
    <n v="1939"/>
    <n v="-42.27"/>
    <n v="0"/>
    <s v="100-S2.5 - Retirement"/>
    <m/>
    <x v="3"/>
    <n v="2045"/>
    <b v="0"/>
  </r>
  <r>
    <x v="5"/>
    <s v="0451"/>
    <n v="0"/>
    <n v="0"/>
    <n v="2030"/>
    <n v="1941"/>
    <n v="-5.17"/>
    <n v="0"/>
    <s v="100-S2.5 - Retirement"/>
    <m/>
    <x v="3"/>
    <n v="2045"/>
    <b v="0"/>
  </r>
  <r>
    <x v="5"/>
    <s v="0451"/>
    <n v="0"/>
    <n v="0"/>
    <n v="2030"/>
    <n v="1942"/>
    <n v="-12.73"/>
    <n v="0"/>
    <s v="100-S2.5 - Retirement"/>
    <m/>
    <x v="3"/>
    <n v="2045"/>
    <b v="0"/>
  </r>
  <r>
    <x v="5"/>
    <s v="0451"/>
    <n v="0"/>
    <n v="0"/>
    <n v="2030"/>
    <n v="1946"/>
    <n v="-25.59"/>
    <n v="0"/>
    <s v="100-S2.5 - Retirement"/>
    <m/>
    <x v="3"/>
    <n v="2045"/>
    <b v="0"/>
  </r>
  <r>
    <x v="5"/>
    <s v="0451"/>
    <n v="0"/>
    <n v="0"/>
    <n v="2030"/>
    <n v="1947"/>
    <n v="-23.65"/>
    <n v="0"/>
    <s v="100-S2.5 - Retirement"/>
    <m/>
    <x v="3"/>
    <n v="2045"/>
    <b v="0"/>
  </r>
  <r>
    <x v="5"/>
    <s v="0451"/>
    <n v="0"/>
    <n v="0"/>
    <n v="2030"/>
    <n v="1949"/>
    <n v="-7.0000000000000007E-2"/>
    <n v="0"/>
    <s v="100-S2.5 - Retirement"/>
    <m/>
    <x v="3"/>
    <n v="2045"/>
    <b v="0"/>
  </r>
  <r>
    <x v="5"/>
    <s v="0451"/>
    <n v="0"/>
    <n v="0"/>
    <n v="2030"/>
    <n v="1950"/>
    <n v="-149.28"/>
    <n v="0"/>
    <s v="100-S2.5 - Retirement"/>
    <m/>
    <x v="3"/>
    <n v="2045"/>
    <b v="0"/>
  </r>
  <r>
    <x v="5"/>
    <s v="0451"/>
    <n v="0"/>
    <n v="0"/>
    <n v="2030"/>
    <n v="1951"/>
    <n v="-2050.34"/>
    <n v="0"/>
    <s v="100-S2.5 - Retirement"/>
    <m/>
    <x v="3"/>
    <n v="2045"/>
    <b v="0"/>
  </r>
  <r>
    <x v="5"/>
    <s v="0451"/>
    <n v="0"/>
    <n v="0"/>
    <n v="2030"/>
    <n v="1962"/>
    <n v="-56.46"/>
    <n v="0"/>
    <s v="100-S2.5 - Retirement"/>
    <m/>
    <x v="3"/>
    <n v="2045"/>
    <b v="0"/>
  </r>
  <r>
    <x v="5"/>
    <s v="0451"/>
    <n v="0"/>
    <n v="0"/>
    <n v="2030"/>
    <n v="1965"/>
    <n v="-34.86"/>
    <n v="0"/>
    <s v="100-S2.5 - Retirement"/>
    <m/>
    <x v="3"/>
    <n v="2045"/>
    <b v="0"/>
  </r>
  <r>
    <x v="5"/>
    <s v="0451"/>
    <n v="0"/>
    <n v="0"/>
    <n v="2030"/>
    <n v="1967"/>
    <n v="-11.35"/>
    <n v="0"/>
    <s v="100-S2.5 - Retirement"/>
    <m/>
    <x v="3"/>
    <n v="2045"/>
    <b v="0"/>
  </r>
  <r>
    <x v="5"/>
    <s v="0451"/>
    <n v="0"/>
    <n v="0"/>
    <n v="2030"/>
    <n v="1970"/>
    <n v="-2.72"/>
    <n v="0"/>
    <s v="100-S2.5 - Retirement"/>
    <m/>
    <x v="3"/>
    <n v="2045"/>
    <b v="0"/>
  </r>
  <r>
    <x v="5"/>
    <s v="0451"/>
    <n v="0"/>
    <n v="0"/>
    <n v="2030"/>
    <n v="1974"/>
    <n v="-103.8"/>
    <n v="0"/>
    <s v="100-S2.5 - Retirement"/>
    <m/>
    <x v="3"/>
    <n v="2045"/>
    <b v="0"/>
  </r>
  <r>
    <x v="5"/>
    <s v="0451"/>
    <n v="0"/>
    <n v="0"/>
    <n v="2030"/>
    <n v="1975"/>
    <n v="-0.56000000000000005"/>
    <n v="0"/>
    <s v="100-S2.5 - Retirement"/>
    <m/>
    <x v="3"/>
    <n v="2045"/>
    <b v="0"/>
  </r>
  <r>
    <x v="5"/>
    <s v="0451"/>
    <n v="0"/>
    <n v="0"/>
    <n v="2030"/>
    <n v="1978"/>
    <n v="-15.52"/>
    <n v="0"/>
    <s v="100-S2.5 - Retirement"/>
    <m/>
    <x v="3"/>
    <n v="2045"/>
    <b v="0"/>
  </r>
  <r>
    <x v="5"/>
    <s v="0451"/>
    <n v="0"/>
    <n v="0"/>
    <n v="2030"/>
    <n v="1979"/>
    <n v="-15.36"/>
    <n v="0"/>
    <s v="100-S2.5 - Retirement"/>
    <m/>
    <x v="3"/>
    <n v="2045"/>
    <b v="0"/>
  </r>
  <r>
    <x v="5"/>
    <s v="0451"/>
    <n v="0"/>
    <n v="0"/>
    <n v="2030"/>
    <n v="1980"/>
    <n v="-503.16"/>
    <n v="0"/>
    <s v="100-S2.5 - Retirement"/>
    <m/>
    <x v="3"/>
    <n v="2045"/>
    <b v="0"/>
  </r>
  <r>
    <x v="5"/>
    <s v="0451"/>
    <n v="0"/>
    <n v="0"/>
    <n v="2030"/>
    <n v="1983"/>
    <n v="-40.07"/>
    <n v="0"/>
    <s v="100-S2.5 - Retirement"/>
    <m/>
    <x v="3"/>
    <n v="2045"/>
    <b v="0"/>
  </r>
  <r>
    <x v="5"/>
    <s v="0451"/>
    <n v="0"/>
    <n v="0"/>
    <n v="2030"/>
    <n v="1984"/>
    <n v="-6.08"/>
    <n v="0"/>
    <s v="100-S2.5 - Retirement"/>
    <m/>
    <x v="3"/>
    <n v="2045"/>
    <b v="0"/>
  </r>
  <r>
    <x v="5"/>
    <s v="0451"/>
    <n v="0"/>
    <n v="0"/>
    <n v="2030"/>
    <n v="1988"/>
    <n v="-13.47"/>
    <n v="0"/>
    <s v="100-S2.5 - Retirement"/>
    <m/>
    <x v="3"/>
    <n v="2045"/>
    <b v="0"/>
  </r>
  <r>
    <x v="5"/>
    <s v="0451"/>
    <n v="0"/>
    <n v="0"/>
    <n v="2030"/>
    <n v="1992"/>
    <n v="-210.35"/>
    <n v="0"/>
    <s v="100-S2.5 - Retirement"/>
    <m/>
    <x v="3"/>
    <n v="2045"/>
    <b v="0"/>
  </r>
  <r>
    <x v="5"/>
    <s v="0451"/>
    <n v="0"/>
    <n v="0"/>
    <n v="2030"/>
    <n v="1993"/>
    <n v="-14.66"/>
    <n v="0"/>
    <s v="100-S2.5 - Retirement"/>
    <m/>
    <x v="3"/>
    <n v="2045"/>
    <b v="0"/>
  </r>
  <r>
    <x v="5"/>
    <s v="0451"/>
    <n v="0"/>
    <n v="0"/>
    <n v="2030"/>
    <n v="1994"/>
    <n v="-14.3"/>
    <n v="0"/>
    <s v="100-S2.5 - Retirement"/>
    <m/>
    <x v="3"/>
    <n v="2045"/>
    <b v="0"/>
  </r>
  <r>
    <x v="5"/>
    <s v="0451"/>
    <n v="0"/>
    <n v="0"/>
    <n v="2030"/>
    <n v="1995"/>
    <n v="-104.8"/>
    <n v="0"/>
    <s v="100-S2.5 - Retirement"/>
    <m/>
    <x v="3"/>
    <n v="2045"/>
    <b v="0"/>
  </r>
  <r>
    <x v="5"/>
    <s v="0451"/>
    <n v="0"/>
    <n v="0"/>
    <n v="2030"/>
    <n v="1997"/>
    <n v="-10.97"/>
    <n v="0"/>
    <s v="100-S2.5 - Retirement"/>
    <m/>
    <x v="3"/>
    <n v="2045"/>
    <b v="0"/>
  </r>
  <r>
    <x v="5"/>
    <s v="0451"/>
    <n v="0"/>
    <n v="0"/>
    <n v="2030"/>
    <n v="1998"/>
    <n v="-22.33"/>
    <n v="0"/>
    <s v="100-S2.5 - Retirement"/>
    <m/>
    <x v="3"/>
    <n v="2045"/>
    <b v="0"/>
  </r>
  <r>
    <x v="5"/>
    <s v="0451"/>
    <n v="0"/>
    <n v="0"/>
    <n v="2030"/>
    <n v="2005"/>
    <n v="-130.1"/>
    <n v="0"/>
    <s v="100-S2.5 - Retirement"/>
    <m/>
    <x v="3"/>
    <n v="2045"/>
    <b v="0"/>
  </r>
  <r>
    <x v="5"/>
    <s v="0451"/>
    <n v="0"/>
    <n v="0"/>
    <n v="2030"/>
    <n v="2007"/>
    <n v="-55.21"/>
    <n v="0"/>
    <s v="100-S2.5 - Retirement"/>
    <m/>
    <x v="3"/>
    <n v="2045"/>
    <b v="0"/>
  </r>
  <r>
    <x v="5"/>
    <s v="0451"/>
    <n v="0"/>
    <n v="0"/>
    <n v="2030"/>
    <n v="2008"/>
    <n v="-2.0099999999999998"/>
    <n v="0"/>
    <s v="100-S2.5 - Retirement"/>
    <m/>
    <x v="3"/>
    <n v="2045"/>
    <b v="0"/>
  </r>
  <r>
    <x v="5"/>
    <s v="0451"/>
    <n v="0"/>
    <n v="0"/>
    <n v="2030"/>
    <n v="2009"/>
    <n v="-25.28"/>
    <n v="0"/>
    <s v="100-S2.5 - Retirement"/>
    <m/>
    <x v="3"/>
    <n v="2045"/>
    <b v="0"/>
  </r>
  <r>
    <x v="5"/>
    <s v="0451"/>
    <n v="0"/>
    <n v="0"/>
    <n v="2031"/>
    <n v="1934"/>
    <n v="-53674.98"/>
    <n v="0"/>
    <s v="100-S2.5 - Retirement"/>
    <m/>
    <x v="3"/>
    <n v="2045"/>
    <b v="0"/>
  </r>
  <r>
    <x v="5"/>
    <s v="0451"/>
    <n v="0"/>
    <n v="0"/>
    <n v="2031"/>
    <n v="1937"/>
    <n v="-12.37"/>
    <n v="0"/>
    <s v="100-S2.5 - Retirement"/>
    <m/>
    <x v="3"/>
    <n v="2045"/>
    <b v="0"/>
  </r>
  <r>
    <x v="5"/>
    <s v="0451"/>
    <n v="0"/>
    <n v="0"/>
    <n v="2031"/>
    <n v="1938"/>
    <n v="-4.01"/>
    <n v="0"/>
    <s v="100-S2.5 - Retirement"/>
    <m/>
    <x v="3"/>
    <n v="2045"/>
    <b v="0"/>
  </r>
  <r>
    <x v="5"/>
    <s v="0451"/>
    <n v="0"/>
    <n v="0"/>
    <n v="2031"/>
    <n v="1939"/>
    <n v="-42.67"/>
    <n v="0"/>
    <s v="100-S2.5 - Retirement"/>
    <m/>
    <x v="3"/>
    <n v="2045"/>
    <b v="0"/>
  </r>
  <r>
    <x v="5"/>
    <s v="0451"/>
    <n v="0"/>
    <n v="0"/>
    <n v="2031"/>
    <n v="1941"/>
    <n v="-5.23"/>
    <n v="0"/>
    <s v="100-S2.5 - Retirement"/>
    <m/>
    <x v="3"/>
    <n v="2045"/>
    <b v="0"/>
  </r>
  <r>
    <x v="5"/>
    <s v="0451"/>
    <n v="0"/>
    <n v="0"/>
    <n v="2031"/>
    <n v="1942"/>
    <n v="-12.9"/>
    <n v="0"/>
    <s v="100-S2.5 - Retirement"/>
    <m/>
    <x v="3"/>
    <n v="2045"/>
    <b v="0"/>
  </r>
  <r>
    <x v="5"/>
    <s v="0451"/>
    <n v="0"/>
    <n v="0"/>
    <n v="2031"/>
    <n v="1946"/>
    <n v="-26.03"/>
    <n v="0"/>
    <s v="100-S2.5 - Retirement"/>
    <m/>
    <x v="3"/>
    <n v="2045"/>
    <b v="0"/>
  </r>
  <r>
    <x v="5"/>
    <s v="0451"/>
    <n v="0"/>
    <n v="0"/>
    <n v="2031"/>
    <n v="1947"/>
    <n v="-24.09"/>
    <n v="0"/>
    <s v="100-S2.5 - Retirement"/>
    <m/>
    <x v="3"/>
    <n v="2045"/>
    <b v="0"/>
  </r>
  <r>
    <x v="5"/>
    <s v="0451"/>
    <n v="0"/>
    <n v="0"/>
    <n v="2031"/>
    <n v="1949"/>
    <n v="-7.0000000000000007E-2"/>
    <n v="0"/>
    <s v="100-S2.5 - Retirement"/>
    <m/>
    <x v="3"/>
    <n v="2045"/>
    <b v="0"/>
  </r>
  <r>
    <x v="5"/>
    <s v="0451"/>
    <n v="0"/>
    <n v="0"/>
    <n v="2031"/>
    <n v="1950"/>
    <n v="-152.6"/>
    <n v="0"/>
    <s v="100-S2.5 - Retirement"/>
    <m/>
    <x v="3"/>
    <n v="2045"/>
    <b v="0"/>
  </r>
  <r>
    <x v="5"/>
    <s v="0451"/>
    <n v="0"/>
    <n v="0"/>
    <n v="2031"/>
    <n v="1951"/>
    <n v="-2098.34"/>
    <n v="0"/>
    <s v="100-S2.5 - Retirement"/>
    <m/>
    <x v="3"/>
    <n v="2045"/>
    <b v="0"/>
  </r>
  <r>
    <x v="5"/>
    <s v="0451"/>
    <n v="0"/>
    <n v="0"/>
    <n v="2031"/>
    <n v="1962"/>
    <n v="-58.57"/>
    <n v="0"/>
    <s v="100-S2.5 - Retirement"/>
    <m/>
    <x v="3"/>
    <n v="2045"/>
    <b v="0"/>
  </r>
  <r>
    <x v="5"/>
    <s v="0451"/>
    <n v="0"/>
    <n v="0"/>
    <n v="2031"/>
    <n v="1965"/>
    <n v="-36.31"/>
    <n v="0"/>
    <s v="100-S2.5 - Retirement"/>
    <m/>
    <x v="3"/>
    <n v="2045"/>
    <b v="0"/>
  </r>
  <r>
    <x v="5"/>
    <s v="0451"/>
    <n v="0"/>
    <n v="0"/>
    <n v="2031"/>
    <n v="1967"/>
    <n v="-11.86"/>
    <n v="0"/>
    <s v="100-S2.5 - Retirement"/>
    <m/>
    <x v="3"/>
    <n v="2045"/>
    <b v="0"/>
  </r>
  <r>
    <x v="5"/>
    <s v="0451"/>
    <n v="0"/>
    <n v="0"/>
    <n v="2031"/>
    <n v="1970"/>
    <n v="-2.85"/>
    <n v="0"/>
    <s v="100-S2.5 - Retirement"/>
    <m/>
    <x v="3"/>
    <n v="2045"/>
    <b v="0"/>
  </r>
  <r>
    <x v="5"/>
    <s v="0451"/>
    <n v="0"/>
    <n v="0"/>
    <n v="2031"/>
    <n v="1974"/>
    <n v="-109.5"/>
    <n v="0"/>
    <s v="100-S2.5 - Retirement"/>
    <m/>
    <x v="3"/>
    <n v="2045"/>
    <b v="0"/>
  </r>
  <r>
    <x v="5"/>
    <s v="0451"/>
    <n v="0"/>
    <n v="0"/>
    <n v="2031"/>
    <n v="1975"/>
    <n v="-0.6"/>
    <n v="0"/>
    <s v="100-S2.5 - Retirement"/>
    <m/>
    <x v="3"/>
    <n v="2045"/>
    <b v="0"/>
  </r>
  <r>
    <x v="5"/>
    <s v="0451"/>
    <n v="0"/>
    <n v="0"/>
    <n v="2031"/>
    <n v="1978"/>
    <n v="-16.47"/>
    <n v="0"/>
    <s v="100-S2.5 - Retirement"/>
    <m/>
    <x v="3"/>
    <n v="2045"/>
    <b v="0"/>
  </r>
  <r>
    <x v="5"/>
    <s v="0451"/>
    <n v="0"/>
    <n v="0"/>
    <n v="2031"/>
    <n v="1979"/>
    <n v="-16.329999999999998"/>
    <n v="0"/>
    <s v="100-S2.5 - Retirement"/>
    <m/>
    <x v="3"/>
    <n v="2045"/>
    <b v="0"/>
  </r>
  <r>
    <x v="5"/>
    <s v="0451"/>
    <n v="0"/>
    <n v="0"/>
    <n v="2031"/>
    <n v="1980"/>
    <n v="-535.92999999999995"/>
    <n v="0"/>
    <s v="100-S2.5 - Retirement"/>
    <m/>
    <x v="3"/>
    <n v="2045"/>
    <b v="0"/>
  </r>
  <r>
    <x v="5"/>
    <s v="0451"/>
    <n v="0"/>
    <n v="0"/>
    <n v="2031"/>
    <n v="1983"/>
    <n v="-42.9"/>
    <n v="0"/>
    <s v="100-S2.5 - Retirement"/>
    <m/>
    <x v="3"/>
    <n v="2045"/>
    <b v="0"/>
  </r>
  <r>
    <x v="5"/>
    <s v="0451"/>
    <n v="0"/>
    <n v="0"/>
    <n v="2031"/>
    <n v="1984"/>
    <n v="-6.52"/>
    <n v="0"/>
    <s v="100-S2.5 - Retirement"/>
    <m/>
    <x v="3"/>
    <n v="2045"/>
    <b v="0"/>
  </r>
  <r>
    <x v="5"/>
    <s v="0451"/>
    <n v="0"/>
    <n v="0"/>
    <n v="2031"/>
    <n v="1988"/>
    <n v="-14.57"/>
    <n v="0"/>
    <s v="100-S2.5 - Retirement"/>
    <m/>
    <x v="3"/>
    <n v="2045"/>
    <b v="0"/>
  </r>
  <r>
    <x v="5"/>
    <s v="0451"/>
    <n v="0"/>
    <n v="0"/>
    <n v="2031"/>
    <n v="1992"/>
    <n v="-229.53"/>
    <n v="0"/>
    <s v="100-S2.5 - Retirement"/>
    <m/>
    <x v="3"/>
    <n v="2045"/>
    <b v="0"/>
  </r>
  <r>
    <x v="5"/>
    <s v="0451"/>
    <n v="0"/>
    <n v="0"/>
    <n v="2031"/>
    <n v="1993"/>
    <n v="-16.04"/>
    <n v="0"/>
    <s v="100-S2.5 - Retirement"/>
    <m/>
    <x v="3"/>
    <n v="2045"/>
    <b v="0"/>
  </r>
  <r>
    <x v="5"/>
    <s v="0451"/>
    <n v="0"/>
    <n v="0"/>
    <n v="2031"/>
    <n v="1994"/>
    <n v="-15.68"/>
    <n v="0"/>
    <s v="100-S2.5 - Retirement"/>
    <m/>
    <x v="3"/>
    <n v="2045"/>
    <b v="0"/>
  </r>
  <r>
    <x v="5"/>
    <s v="0451"/>
    <n v="0"/>
    <n v="0"/>
    <n v="2031"/>
    <n v="1995"/>
    <n v="-115.26"/>
    <n v="0"/>
    <s v="100-S2.5 - Retirement"/>
    <m/>
    <x v="3"/>
    <n v="2045"/>
    <b v="0"/>
  </r>
  <r>
    <x v="5"/>
    <s v="0451"/>
    <n v="0"/>
    <n v="0"/>
    <n v="2031"/>
    <n v="1997"/>
    <n v="-12.14"/>
    <n v="0"/>
    <s v="100-S2.5 - Retirement"/>
    <m/>
    <x v="3"/>
    <n v="2045"/>
    <b v="0"/>
  </r>
  <r>
    <x v="5"/>
    <s v="0451"/>
    <n v="0"/>
    <n v="0"/>
    <n v="2031"/>
    <n v="1998"/>
    <n v="-24.78"/>
    <n v="0"/>
    <s v="100-S2.5 - Retirement"/>
    <m/>
    <x v="3"/>
    <n v="2045"/>
    <b v="0"/>
  </r>
  <r>
    <x v="5"/>
    <s v="0451"/>
    <n v="0"/>
    <n v="0"/>
    <n v="2031"/>
    <n v="2005"/>
    <n v="-148.9"/>
    <n v="0"/>
    <s v="100-S2.5 - Retirement"/>
    <m/>
    <x v="3"/>
    <n v="2045"/>
    <b v="0"/>
  </r>
  <r>
    <x v="5"/>
    <s v="0451"/>
    <n v="0"/>
    <n v="0"/>
    <n v="2031"/>
    <n v="2007"/>
    <n v="-63.69"/>
    <n v="0"/>
    <s v="100-S2.5 - Retirement"/>
    <m/>
    <x v="3"/>
    <n v="2045"/>
    <b v="0"/>
  </r>
  <r>
    <x v="5"/>
    <s v="0451"/>
    <n v="0"/>
    <n v="0"/>
    <n v="2031"/>
    <n v="2008"/>
    <n v="-2.34"/>
    <n v="0"/>
    <s v="100-S2.5 - Retirement"/>
    <m/>
    <x v="3"/>
    <n v="2045"/>
    <b v="0"/>
  </r>
  <r>
    <x v="5"/>
    <s v="0451"/>
    <n v="0"/>
    <n v="0"/>
    <n v="2031"/>
    <n v="2009"/>
    <n v="-29.61"/>
    <n v="0"/>
    <s v="100-S2.5 - Retirement"/>
    <m/>
    <x v="3"/>
    <n v="2045"/>
    <b v="0"/>
  </r>
  <r>
    <x v="5"/>
    <s v="0451"/>
    <n v="0"/>
    <n v="0"/>
    <n v="2032"/>
    <n v="1934"/>
    <n v="-53822.99"/>
    <n v="0"/>
    <s v="100-S2.5 - Retirement"/>
    <m/>
    <x v="3"/>
    <n v="2045"/>
    <b v="0"/>
  </r>
  <r>
    <x v="5"/>
    <s v="0451"/>
    <n v="0"/>
    <n v="0"/>
    <n v="2032"/>
    <n v="1937"/>
    <n v="-12.44"/>
    <n v="0"/>
    <s v="100-S2.5 - Retirement"/>
    <m/>
    <x v="3"/>
    <n v="2045"/>
    <b v="0"/>
  </r>
  <r>
    <x v="5"/>
    <s v="0451"/>
    <n v="0"/>
    <n v="0"/>
    <n v="2032"/>
    <n v="1938"/>
    <n v="-4.04"/>
    <n v="0"/>
    <s v="100-S2.5 - Retirement"/>
    <m/>
    <x v="3"/>
    <n v="2045"/>
    <b v="0"/>
  </r>
  <r>
    <x v="5"/>
    <s v="0451"/>
    <n v="0"/>
    <n v="0"/>
    <n v="2032"/>
    <n v="1939"/>
    <n v="-43.03"/>
    <n v="0"/>
    <s v="100-S2.5 - Retirement"/>
    <m/>
    <x v="3"/>
    <n v="2045"/>
    <b v="0"/>
  </r>
  <r>
    <x v="5"/>
    <s v="0451"/>
    <n v="0"/>
    <n v="0"/>
    <n v="2032"/>
    <n v="1941"/>
    <n v="-5.28"/>
    <n v="0"/>
    <s v="100-S2.5 - Retirement"/>
    <m/>
    <x v="3"/>
    <n v="2045"/>
    <b v="0"/>
  </r>
  <r>
    <x v="5"/>
    <s v="0451"/>
    <n v="0"/>
    <n v="0"/>
    <n v="2032"/>
    <n v="1942"/>
    <n v="-13.05"/>
    <n v="0"/>
    <s v="100-S2.5 - Retirement"/>
    <m/>
    <x v="3"/>
    <n v="2045"/>
    <b v="0"/>
  </r>
  <r>
    <x v="5"/>
    <s v="0451"/>
    <n v="0"/>
    <n v="0"/>
    <n v="2032"/>
    <n v="1946"/>
    <n v="-26.46"/>
    <n v="0"/>
    <s v="100-S2.5 - Retirement"/>
    <m/>
    <x v="3"/>
    <n v="2045"/>
    <b v="0"/>
  </r>
  <r>
    <x v="5"/>
    <s v="0451"/>
    <n v="0"/>
    <n v="0"/>
    <n v="2032"/>
    <n v="1947"/>
    <n v="-24.51"/>
    <n v="0"/>
    <s v="100-S2.5 - Retirement"/>
    <m/>
    <x v="3"/>
    <n v="2045"/>
    <b v="0"/>
  </r>
  <r>
    <x v="5"/>
    <s v="0451"/>
    <n v="0"/>
    <n v="0"/>
    <n v="2032"/>
    <n v="1949"/>
    <n v="-7.0000000000000007E-2"/>
    <n v="0"/>
    <s v="100-S2.5 - Retirement"/>
    <m/>
    <x v="3"/>
    <n v="2045"/>
    <b v="0"/>
  </r>
  <r>
    <x v="5"/>
    <s v="0451"/>
    <n v="0"/>
    <n v="0"/>
    <n v="2032"/>
    <n v="1950"/>
    <n v="-155.80000000000001"/>
    <n v="0"/>
    <s v="100-S2.5 - Retirement"/>
    <m/>
    <x v="3"/>
    <n v="2045"/>
    <b v="0"/>
  </r>
  <r>
    <x v="5"/>
    <s v="0451"/>
    <n v="0"/>
    <n v="0"/>
    <n v="2032"/>
    <n v="1951"/>
    <n v="-2144.9299999999998"/>
    <n v="0"/>
    <s v="100-S2.5 - Retirement"/>
    <m/>
    <x v="3"/>
    <n v="2045"/>
    <b v="0"/>
  </r>
  <r>
    <x v="5"/>
    <s v="0451"/>
    <n v="0"/>
    <n v="0"/>
    <n v="2032"/>
    <n v="1962"/>
    <n v="-60.68"/>
    <n v="0"/>
    <s v="100-S2.5 - Retirement"/>
    <m/>
    <x v="3"/>
    <n v="2045"/>
    <b v="0"/>
  </r>
  <r>
    <x v="5"/>
    <s v="0451"/>
    <n v="0"/>
    <n v="0"/>
    <n v="2032"/>
    <n v="1965"/>
    <n v="-37.76"/>
    <n v="0"/>
    <s v="100-S2.5 - Retirement"/>
    <m/>
    <x v="3"/>
    <n v="2045"/>
    <b v="0"/>
  </r>
  <r>
    <x v="5"/>
    <s v="0451"/>
    <n v="0"/>
    <n v="0"/>
    <n v="2032"/>
    <n v="1967"/>
    <n v="-12.37"/>
    <n v="0"/>
    <s v="100-S2.5 - Retirement"/>
    <m/>
    <x v="3"/>
    <n v="2045"/>
    <b v="0"/>
  </r>
  <r>
    <x v="5"/>
    <s v="0451"/>
    <n v="0"/>
    <n v="0"/>
    <n v="2032"/>
    <n v="1970"/>
    <n v="-2.99"/>
    <n v="0"/>
    <s v="100-S2.5 - Retirement"/>
    <m/>
    <x v="3"/>
    <n v="2045"/>
    <b v="0"/>
  </r>
  <r>
    <x v="5"/>
    <s v="0451"/>
    <n v="0"/>
    <n v="0"/>
    <n v="2032"/>
    <n v="1974"/>
    <n v="-115.34"/>
    <n v="0"/>
    <s v="100-S2.5 - Retirement"/>
    <m/>
    <x v="3"/>
    <n v="2045"/>
    <b v="0"/>
  </r>
  <r>
    <x v="5"/>
    <s v="0451"/>
    <n v="0"/>
    <n v="0"/>
    <n v="2032"/>
    <n v="1975"/>
    <n v="-0.63"/>
    <n v="0"/>
    <s v="100-S2.5 - Retirement"/>
    <m/>
    <x v="3"/>
    <n v="2045"/>
    <b v="0"/>
  </r>
  <r>
    <x v="5"/>
    <s v="0451"/>
    <n v="0"/>
    <n v="0"/>
    <n v="2032"/>
    <n v="1978"/>
    <n v="-17.46"/>
    <n v="0"/>
    <s v="100-S2.5 - Retirement"/>
    <m/>
    <x v="3"/>
    <n v="2045"/>
    <b v="0"/>
  </r>
  <r>
    <x v="5"/>
    <s v="0451"/>
    <n v="0"/>
    <n v="0"/>
    <n v="2032"/>
    <n v="1979"/>
    <n v="-17.34"/>
    <n v="0"/>
    <s v="100-S2.5 - Retirement"/>
    <m/>
    <x v="3"/>
    <n v="2045"/>
    <b v="0"/>
  </r>
  <r>
    <x v="5"/>
    <s v="0451"/>
    <n v="0"/>
    <n v="0"/>
    <n v="2032"/>
    <n v="1980"/>
    <n v="-569.88"/>
    <n v="0"/>
    <s v="100-S2.5 - Retirement"/>
    <m/>
    <x v="3"/>
    <n v="2045"/>
    <b v="0"/>
  </r>
  <r>
    <x v="5"/>
    <s v="0451"/>
    <n v="0"/>
    <n v="0"/>
    <n v="2032"/>
    <n v="1983"/>
    <n v="-45.86"/>
    <n v="0"/>
    <s v="100-S2.5 - Retirement"/>
    <m/>
    <x v="3"/>
    <n v="2045"/>
    <b v="0"/>
  </r>
  <r>
    <x v="5"/>
    <s v="0451"/>
    <n v="0"/>
    <n v="0"/>
    <n v="2032"/>
    <n v="1984"/>
    <n v="-6.98"/>
    <n v="0"/>
    <s v="100-S2.5 - Retirement"/>
    <m/>
    <x v="3"/>
    <n v="2045"/>
    <b v="0"/>
  </r>
  <r>
    <x v="5"/>
    <s v="0451"/>
    <n v="0"/>
    <n v="0"/>
    <n v="2032"/>
    <n v="1988"/>
    <n v="-15.72"/>
    <n v="0"/>
    <s v="100-S2.5 - Retirement"/>
    <m/>
    <x v="3"/>
    <n v="2045"/>
    <b v="0"/>
  </r>
  <r>
    <x v="5"/>
    <s v="0451"/>
    <n v="0"/>
    <n v="0"/>
    <n v="2032"/>
    <n v="1992"/>
    <n v="-249.84"/>
    <n v="0"/>
    <s v="100-S2.5 - Retirement"/>
    <m/>
    <x v="3"/>
    <n v="2045"/>
    <b v="0"/>
  </r>
  <r>
    <x v="5"/>
    <s v="0451"/>
    <n v="0"/>
    <n v="0"/>
    <n v="2032"/>
    <n v="1993"/>
    <n v="-17.5"/>
    <n v="0"/>
    <s v="100-S2.5 - Retirement"/>
    <m/>
    <x v="3"/>
    <n v="2045"/>
    <b v="0"/>
  </r>
  <r>
    <x v="5"/>
    <s v="0451"/>
    <n v="0"/>
    <n v="0"/>
    <n v="2032"/>
    <n v="1994"/>
    <n v="-17.16"/>
    <n v="0"/>
    <s v="100-S2.5 - Retirement"/>
    <m/>
    <x v="3"/>
    <n v="2045"/>
    <b v="0"/>
  </r>
  <r>
    <x v="5"/>
    <s v="0451"/>
    <n v="0"/>
    <n v="0"/>
    <n v="2032"/>
    <n v="1995"/>
    <n v="-126.4"/>
    <n v="0"/>
    <s v="100-S2.5 - Retirement"/>
    <m/>
    <x v="3"/>
    <n v="2045"/>
    <b v="0"/>
  </r>
  <r>
    <x v="5"/>
    <s v="0451"/>
    <n v="0"/>
    <n v="0"/>
    <n v="2032"/>
    <n v="1997"/>
    <n v="-13.39"/>
    <n v="0"/>
    <s v="100-S2.5 - Retirement"/>
    <m/>
    <x v="3"/>
    <n v="2045"/>
    <b v="0"/>
  </r>
  <r>
    <x v="5"/>
    <s v="0451"/>
    <n v="0"/>
    <n v="0"/>
    <n v="2032"/>
    <n v="1998"/>
    <n v="-27.41"/>
    <n v="0"/>
    <s v="100-S2.5 - Retirement"/>
    <m/>
    <x v="3"/>
    <n v="2045"/>
    <b v="0"/>
  </r>
  <r>
    <x v="5"/>
    <s v="0451"/>
    <n v="0"/>
    <n v="0"/>
    <n v="2032"/>
    <n v="2005"/>
    <n v="-168.97"/>
    <n v="0"/>
    <s v="100-S2.5 - Retirement"/>
    <m/>
    <x v="3"/>
    <n v="2045"/>
    <b v="0"/>
  </r>
  <r>
    <x v="5"/>
    <s v="0451"/>
    <n v="0"/>
    <n v="0"/>
    <n v="2032"/>
    <n v="2007"/>
    <n v="-73.36"/>
    <n v="0"/>
    <s v="100-S2.5 - Retirement"/>
    <m/>
    <x v="3"/>
    <n v="2045"/>
    <b v="0"/>
  </r>
  <r>
    <x v="5"/>
    <s v="0451"/>
    <n v="0"/>
    <n v="0"/>
    <n v="2032"/>
    <n v="2008"/>
    <n v="-2.7"/>
    <n v="0"/>
    <s v="100-S2.5 - Retirement"/>
    <m/>
    <x v="3"/>
    <n v="2045"/>
    <b v="0"/>
  </r>
  <r>
    <x v="5"/>
    <s v="0451"/>
    <n v="0"/>
    <n v="0"/>
    <n v="2032"/>
    <n v="2009"/>
    <n v="-34.450000000000003"/>
    <n v="0"/>
    <s v="100-S2.5 - Retirement"/>
    <m/>
    <x v="3"/>
    <n v="2045"/>
    <b v="0"/>
  </r>
  <r>
    <x v="5"/>
    <s v="0451"/>
    <n v="0"/>
    <n v="0"/>
    <n v="2033"/>
    <n v="1934"/>
    <n v="-53912.18"/>
    <n v="0"/>
    <s v="100-S2.5 - Retirement"/>
    <m/>
    <x v="3"/>
    <n v="2045"/>
    <b v="0"/>
  </r>
  <r>
    <x v="5"/>
    <s v="0451"/>
    <n v="0"/>
    <n v="0"/>
    <n v="2033"/>
    <n v="1937"/>
    <n v="-12.5"/>
    <n v="0"/>
    <s v="100-S2.5 - Retirement"/>
    <m/>
    <x v="3"/>
    <n v="2045"/>
    <b v="0"/>
  </r>
  <r>
    <x v="5"/>
    <s v="0451"/>
    <n v="0"/>
    <n v="0"/>
    <n v="2033"/>
    <n v="1938"/>
    <n v="-4.07"/>
    <n v="0"/>
    <s v="100-S2.5 - Retirement"/>
    <m/>
    <x v="3"/>
    <n v="2045"/>
    <b v="0"/>
  </r>
  <r>
    <x v="5"/>
    <s v="0451"/>
    <n v="0"/>
    <n v="0"/>
    <n v="2033"/>
    <n v="1939"/>
    <n v="-43.34"/>
    <n v="0"/>
    <s v="100-S2.5 - Retirement"/>
    <m/>
    <x v="3"/>
    <n v="2045"/>
    <b v="0"/>
  </r>
  <r>
    <x v="5"/>
    <s v="0451"/>
    <n v="0"/>
    <n v="0"/>
    <n v="2033"/>
    <n v="1941"/>
    <n v="-5.33"/>
    <n v="0"/>
    <s v="100-S2.5 - Retirement"/>
    <m/>
    <x v="3"/>
    <n v="2045"/>
    <b v="0"/>
  </r>
  <r>
    <x v="5"/>
    <s v="0451"/>
    <n v="0"/>
    <n v="0"/>
    <n v="2033"/>
    <n v="1942"/>
    <n v="-13.19"/>
    <n v="0"/>
    <s v="100-S2.5 - Retirement"/>
    <m/>
    <x v="3"/>
    <n v="2045"/>
    <b v="0"/>
  </r>
  <r>
    <x v="5"/>
    <s v="0451"/>
    <n v="0"/>
    <n v="0"/>
    <n v="2033"/>
    <n v="1946"/>
    <n v="-26.86"/>
    <n v="0"/>
    <s v="100-S2.5 - Retirement"/>
    <m/>
    <x v="3"/>
    <n v="2045"/>
    <b v="0"/>
  </r>
  <r>
    <x v="5"/>
    <s v="0451"/>
    <n v="0"/>
    <n v="0"/>
    <n v="2033"/>
    <n v="1947"/>
    <n v="-24.91"/>
    <n v="0"/>
    <s v="100-S2.5 - Retirement"/>
    <m/>
    <x v="3"/>
    <n v="2045"/>
    <b v="0"/>
  </r>
  <r>
    <x v="5"/>
    <s v="0451"/>
    <n v="0"/>
    <n v="0"/>
    <n v="2033"/>
    <n v="1949"/>
    <n v="-7.0000000000000007E-2"/>
    <n v="0"/>
    <s v="100-S2.5 - Retirement"/>
    <m/>
    <x v="3"/>
    <n v="2045"/>
    <b v="0"/>
  </r>
  <r>
    <x v="5"/>
    <s v="0451"/>
    <n v="0"/>
    <n v="0"/>
    <n v="2033"/>
    <n v="1950"/>
    <n v="-158.88999999999999"/>
    <n v="0"/>
    <s v="100-S2.5 - Retirement"/>
    <m/>
    <x v="3"/>
    <n v="2045"/>
    <b v="0"/>
  </r>
  <r>
    <x v="5"/>
    <s v="0451"/>
    <n v="0"/>
    <n v="0"/>
    <n v="2033"/>
    <n v="1951"/>
    <n v="-2189.9699999999998"/>
    <n v="0"/>
    <s v="100-S2.5 - Retirement"/>
    <m/>
    <x v="3"/>
    <n v="2045"/>
    <b v="0"/>
  </r>
  <r>
    <x v="5"/>
    <s v="0451"/>
    <n v="0"/>
    <n v="0"/>
    <n v="2033"/>
    <n v="1962"/>
    <n v="-62.79"/>
    <n v="0"/>
    <s v="100-S2.5 - Retirement"/>
    <m/>
    <x v="3"/>
    <n v="2045"/>
    <b v="0"/>
  </r>
  <r>
    <x v="5"/>
    <s v="0451"/>
    <n v="0"/>
    <n v="0"/>
    <n v="2033"/>
    <n v="1965"/>
    <n v="-39.22"/>
    <n v="0"/>
    <s v="100-S2.5 - Retirement"/>
    <m/>
    <x v="3"/>
    <n v="2045"/>
    <b v="0"/>
  </r>
  <r>
    <x v="5"/>
    <s v="0451"/>
    <n v="0"/>
    <n v="0"/>
    <n v="2033"/>
    <n v="1967"/>
    <n v="-12.88"/>
    <n v="0"/>
    <s v="100-S2.5 - Retirement"/>
    <m/>
    <x v="3"/>
    <n v="2045"/>
    <b v="0"/>
  </r>
  <r>
    <x v="5"/>
    <s v="0451"/>
    <n v="0"/>
    <n v="0"/>
    <n v="2033"/>
    <n v="1970"/>
    <n v="-3.13"/>
    <n v="0"/>
    <s v="100-S2.5 - Retirement"/>
    <m/>
    <x v="3"/>
    <n v="2045"/>
    <b v="0"/>
  </r>
  <r>
    <x v="5"/>
    <s v="0451"/>
    <n v="0"/>
    <n v="0"/>
    <n v="2033"/>
    <n v="1974"/>
    <n v="-121.31"/>
    <n v="0"/>
    <s v="100-S2.5 - Retirement"/>
    <m/>
    <x v="3"/>
    <n v="2045"/>
    <b v="0"/>
  </r>
  <r>
    <x v="5"/>
    <s v="0451"/>
    <n v="0"/>
    <n v="0"/>
    <n v="2033"/>
    <n v="1975"/>
    <n v="-0.66"/>
    <n v="0"/>
    <s v="100-S2.5 - Retirement"/>
    <m/>
    <x v="3"/>
    <n v="2045"/>
    <b v="0"/>
  </r>
  <r>
    <x v="5"/>
    <s v="0451"/>
    <n v="0"/>
    <n v="0"/>
    <n v="2033"/>
    <n v="1978"/>
    <n v="-18.48"/>
    <n v="0"/>
    <s v="100-S2.5 - Retirement"/>
    <m/>
    <x v="3"/>
    <n v="2045"/>
    <b v="0"/>
  </r>
  <r>
    <x v="5"/>
    <s v="0451"/>
    <n v="0"/>
    <n v="0"/>
    <n v="2033"/>
    <n v="1979"/>
    <n v="-18.37"/>
    <n v="0"/>
    <s v="100-S2.5 - Retirement"/>
    <m/>
    <x v="3"/>
    <n v="2045"/>
    <b v="0"/>
  </r>
  <r>
    <x v="5"/>
    <s v="0451"/>
    <n v="0"/>
    <n v="0"/>
    <n v="2033"/>
    <n v="1980"/>
    <n v="-604.96"/>
    <n v="0"/>
    <s v="100-S2.5 - Retirement"/>
    <m/>
    <x v="3"/>
    <n v="2045"/>
    <b v="0"/>
  </r>
  <r>
    <x v="5"/>
    <s v="0451"/>
    <n v="0"/>
    <n v="0"/>
    <n v="2033"/>
    <n v="1983"/>
    <n v="-48.92"/>
    <n v="0"/>
    <s v="100-S2.5 - Retirement"/>
    <m/>
    <x v="3"/>
    <n v="2045"/>
    <b v="0"/>
  </r>
  <r>
    <x v="5"/>
    <s v="0451"/>
    <n v="0"/>
    <n v="0"/>
    <n v="2033"/>
    <n v="1984"/>
    <n v="-7.46"/>
    <n v="0"/>
    <s v="100-S2.5 - Retirement"/>
    <m/>
    <x v="3"/>
    <n v="2045"/>
    <b v="0"/>
  </r>
  <r>
    <x v="5"/>
    <s v="0451"/>
    <n v="0"/>
    <n v="0"/>
    <n v="2033"/>
    <n v="1988"/>
    <n v="-16.93"/>
    <n v="0"/>
    <s v="100-S2.5 - Retirement"/>
    <m/>
    <x v="3"/>
    <n v="2045"/>
    <b v="0"/>
  </r>
  <r>
    <x v="5"/>
    <s v="0451"/>
    <n v="0"/>
    <n v="0"/>
    <n v="2033"/>
    <n v="1992"/>
    <n v="-271.33999999999997"/>
    <n v="0"/>
    <s v="100-S2.5 - Retirement"/>
    <m/>
    <x v="3"/>
    <n v="2045"/>
    <b v="0"/>
  </r>
  <r>
    <x v="5"/>
    <s v="0451"/>
    <n v="0"/>
    <n v="0"/>
    <n v="2033"/>
    <n v="1993"/>
    <n v="-19.05"/>
    <n v="0"/>
    <s v="100-S2.5 - Retirement"/>
    <m/>
    <x v="3"/>
    <n v="2045"/>
    <b v="0"/>
  </r>
  <r>
    <x v="5"/>
    <s v="0451"/>
    <n v="0"/>
    <n v="0"/>
    <n v="2033"/>
    <n v="1994"/>
    <n v="-18.72"/>
    <n v="0"/>
    <s v="100-S2.5 - Retirement"/>
    <m/>
    <x v="3"/>
    <n v="2045"/>
    <b v="0"/>
  </r>
  <r>
    <x v="5"/>
    <s v="0451"/>
    <n v="0"/>
    <n v="0"/>
    <n v="2033"/>
    <n v="1995"/>
    <n v="-138.28"/>
    <n v="0"/>
    <s v="100-S2.5 - Retirement"/>
    <m/>
    <x v="3"/>
    <n v="2045"/>
    <b v="0"/>
  </r>
  <r>
    <x v="5"/>
    <s v="0451"/>
    <n v="0"/>
    <n v="0"/>
    <n v="2033"/>
    <n v="1997"/>
    <n v="-14.72"/>
    <n v="0"/>
    <s v="100-S2.5 - Retirement"/>
    <m/>
    <x v="3"/>
    <n v="2045"/>
    <b v="0"/>
  </r>
  <r>
    <x v="5"/>
    <s v="0451"/>
    <n v="0"/>
    <n v="0"/>
    <n v="2033"/>
    <n v="1998"/>
    <n v="-30.23"/>
    <n v="0"/>
    <s v="100-S2.5 - Retirement"/>
    <m/>
    <x v="3"/>
    <n v="2045"/>
    <b v="0"/>
  </r>
  <r>
    <x v="5"/>
    <s v="0451"/>
    <n v="0"/>
    <n v="0"/>
    <n v="2033"/>
    <n v="2005"/>
    <n v="-191.19"/>
    <n v="0"/>
    <s v="100-S2.5 - Retirement"/>
    <m/>
    <x v="3"/>
    <n v="2045"/>
    <b v="0"/>
  </r>
  <r>
    <x v="5"/>
    <s v="0451"/>
    <n v="0"/>
    <n v="0"/>
    <n v="2033"/>
    <n v="2007"/>
    <n v="-83.96"/>
    <n v="0"/>
    <s v="100-S2.5 - Retirement"/>
    <m/>
    <x v="3"/>
    <n v="2045"/>
    <b v="0"/>
  </r>
  <r>
    <x v="5"/>
    <s v="0451"/>
    <n v="0"/>
    <n v="0"/>
    <n v="2033"/>
    <n v="2008"/>
    <n v="-3.11"/>
    <n v="0"/>
    <s v="100-S2.5 - Retirement"/>
    <m/>
    <x v="3"/>
    <n v="2045"/>
    <b v="0"/>
  </r>
  <r>
    <x v="5"/>
    <s v="0451"/>
    <n v="0"/>
    <n v="0"/>
    <n v="2033"/>
    <n v="2009"/>
    <n v="-39.74"/>
    <n v="0"/>
    <s v="100-S2.5 - Retirement"/>
    <m/>
    <x v="3"/>
    <n v="2045"/>
    <b v="0"/>
  </r>
  <r>
    <x v="5"/>
    <s v="0451"/>
    <n v="0"/>
    <n v="0"/>
    <n v="2034"/>
    <n v="1934"/>
    <n v="-53941.98"/>
    <n v="0"/>
    <s v="100-S2.5 - Retirement"/>
    <m/>
    <x v="3"/>
    <n v="2045"/>
    <b v="0"/>
  </r>
  <r>
    <x v="5"/>
    <s v="0451"/>
    <n v="0"/>
    <n v="0"/>
    <n v="2034"/>
    <n v="1937"/>
    <n v="-12.55"/>
    <n v="0"/>
    <s v="100-S2.5 - Retirement"/>
    <m/>
    <x v="3"/>
    <n v="2045"/>
    <b v="0"/>
  </r>
  <r>
    <x v="5"/>
    <s v="0451"/>
    <n v="0"/>
    <n v="0"/>
    <n v="2034"/>
    <n v="1938"/>
    <n v="-4.09"/>
    <n v="0"/>
    <s v="100-S2.5 - Retirement"/>
    <m/>
    <x v="3"/>
    <n v="2045"/>
    <b v="0"/>
  </r>
  <r>
    <x v="5"/>
    <s v="0451"/>
    <n v="0"/>
    <n v="0"/>
    <n v="2034"/>
    <n v="1939"/>
    <n v="-43.6"/>
    <n v="0"/>
    <s v="100-S2.5 - Retirement"/>
    <m/>
    <x v="3"/>
    <n v="2045"/>
    <b v="0"/>
  </r>
  <r>
    <x v="5"/>
    <s v="0451"/>
    <n v="0"/>
    <n v="0"/>
    <n v="2034"/>
    <n v="1941"/>
    <n v="-5.38"/>
    <n v="0"/>
    <s v="100-S2.5 - Retirement"/>
    <m/>
    <x v="3"/>
    <n v="2045"/>
    <b v="0"/>
  </r>
  <r>
    <x v="5"/>
    <s v="0451"/>
    <n v="0"/>
    <n v="0"/>
    <n v="2034"/>
    <n v="1942"/>
    <n v="-13.31"/>
    <n v="0"/>
    <s v="100-S2.5 - Retirement"/>
    <m/>
    <x v="3"/>
    <n v="2045"/>
    <b v="0"/>
  </r>
  <r>
    <x v="5"/>
    <s v="0451"/>
    <n v="0"/>
    <n v="0"/>
    <n v="2034"/>
    <n v="1946"/>
    <n v="-27.24"/>
    <n v="0"/>
    <s v="100-S2.5 - Retirement"/>
    <m/>
    <x v="3"/>
    <n v="2045"/>
    <b v="0"/>
  </r>
  <r>
    <x v="5"/>
    <s v="0451"/>
    <n v="0"/>
    <n v="0"/>
    <n v="2034"/>
    <n v="1947"/>
    <n v="-25.29"/>
    <n v="0"/>
    <s v="100-S2.5 - Retirement"/>
    <m/>
    <x v="3"/>
    <n v="2045"/>
    <b v="0"/>
  </r>
  <r>
    <x v="5"/>
    <s v="0451"/>
    <n v="0"/>
    <n v="0"/>
    <n v="2034"/>
    <n v="1949"/>
    <n v="-7.0000000000000007E-2"/>
    <n v="0"/>
    <s v="100-S2.5 - Retirement"/>
    <m/>
    <x v="3"/>
    <n v="2045"/>
    <b v="0"/>
  </r>
  <r>
    <x v="5"/>
    <s v="0451"/>
    <n v="0"/>
    <n v="0"/>
    <n v="2034"/>
    <n v="1950"/>
    <n v="-161.85"/>
    <n v="0"/>
    <s v="100-S2.5 - Retirement"/>
    <m/>
    <x v="3"/>
    <n v="2045"/>
    <b v="0"/>
  </r>
  <r>
    <x v="5"/>
    <s v="0451"/>
    <n v="0"/>
    <n v="0"/>
    <n v="2034"/>
    <n v="1951"/>
    <n v="-2233.37"/>
    <n v="0"/>
    <s v="100-S2.5 - Retirement"/>
    <m/>
    <x v="3"/>
    <n v="2045"/>
    <b v="0"/>
  </r>
  <r>
    <x v="5"/>
    <s v="0451"/>
    <n v="0"/>
    <n v="0"/>
    <n v="2034"/>
    <n v="1962"/>
    <n v="-64.89"/>
    <n v="0"/>
    <s v="100-S2.5 - Retirement"/>
    <m/>
    <x v="3"/>
    <n v="2045"/>
    <b v="0"/>
  </r>
  <r>
    <x v="5"/>
    <s v="0451"/>
    <n v="0"/>
    <n v="0"/>
    <n v="2034"/>
    <n v="1965"/>
    <n v="-40.69"/>
    <n v="0"/>
    <s v="100-S2.5 - Retirement"/>
    <m/>
    <x v="3"/>
    <n v="2045"/>
    <b v="0"/>
  </r>
  <r>
    <x v="5"/>
    <s v="0451"/>
    <n v="0"/>
    <n v="0"/>
    <n v="2034"/>
    <n v="1967"/>
    <n v="-13.39"/>
    <n v="0"/>
    <s v="100-S2.5 - Retirement"/>
    <m/>
    <x v="3"/>
    <n v="2045"/>
    <b v="0"/>
  </r>
  <r>
    <x v="5"/>
    <s v="0451"/>
    <n v="0"/>
    <n v="0"/>
    <n v="2034"/>
    <n v="1970"/>
    <n v="-3.26"/>
    <n v="0"/>
    <s v="100-S2.5 - Retirement"/>
    <m/>
    <x v="3"/>
    <n v="2045"/>
    <b v="0"/>
  </r>
  <r>
    <x v="5"/>
    <s v="0451"/>
    <n v="0"/>
    <n v="0"/>
    <n v="2034"/>
    <n v="1974"/>
    <n v="-127.4"/>
    <n v="0"/>
    <s v="100-S2.5 - Retirement"/>
    <m/>
    <x v="3"/>
    <n v="2045"/>
    <b v="0"/>
  </r>
  <r>
    <x v="5"/>
    <s v="0451"/>
    <n v="0"/>
    <n v="0"/>
    <n v="2034"/>
    <n v="1975"/>
    <n v="-0.7"/>
    <n v="0"/>
    <s v="100-S2.5 - Retirement"/>
    <m/>
    <x v="3"/>
    <n v="2045"/>
    <b v="0"/>
  </r>
  <r>
    <x v="5"/>
    <s v="0451"/>
    <n v="0"/>
    <n v="0"/>
    <n v="2034"/>
    <n v="1978"/>
    <n v="-19.52"/>
    <n v="0"/>
    <s v="100-S2.5 - Retirement"/>
    <m/>
    <x v="3"/>
    <n v="2045"/>
    <b v="0"/>
  </r>
  <r>
    <x v="5"/>
    <s v="0451"/>
    <n v="0"/>
    <n v="0"/>
    <n v="2034"/>
    <n v="1979"/>
    <n v="-19.440000000000001"/>
    <n v="0"/>
    <s v="100-S2.5 - Retirement"/>
    <m/>
    <x v="3"/>
    <n v="2045"/>
    <b v="0"/>
  </r>
  <r>
    <x v="5"/>
    <s v="0451"/>
    <n v="0"/>
    <n v="0"/>
    <n v="2034"/>
    <n v="1980"/>
    <n v="-641.16"/>
    <n v="0"/>
    <s v="100-S2.5 - Retirement"/>
    <m/>
    <x v="3"/>
    <n v="2045"/>
    <b v="0"/>
  </r>
  <r>
    <x v="5"/>
    <s v="0451"/>
    <n v="0"/>
    <n v="0"/>
    <n v="2034"/>
    <n v="1983"/>
    <n v="-52.11"/>
    <n v="0"/>
    <s v="100-S2.5 - Retirement"/>
    <m/>
    <x v="3"/>
    <n v="2045"/>
    <b v="0"/>
  </r>
  <r>
    <x v="5"/>
    <s v="0451"/>
    <n v="0"/>
    <n v="0"/>
    <n v="2034"/>
    <n v="1984"/>
    <n v="-7.96"/>
    <n v="0"/>
    <s v="100-S2.5 - Retirement"/>
    <m/>
    <x v="3"/>
    <n v="2045"/>
    <b v="0"/>
  </r>
  <r>
    <x v="5"/>
    <s v="0451"/>
    <n v="0"/>
    <n v="0"/>
    <n v="2034"/>
    <n v="1988"/>
    <n v="-18.2"/>
    <n v="0"/>
    <s v="100-S2.5 - Retirement"/>
    <m/>
    <x v="3"/>
    <n v="2045"/>
    <b v="0"/>
  </r>
  <r>
    <x v="5"/>
    <s v="0451"/>
    <n v="0"/>
    <n v="0"/>
    <n v="2034"/>
    <n v="1992"/>
    <n v="-294.02999999999997"/>
    <n v="0"/>
    <s v="100-S2.5 - Retirement"/>
    <m/>
    <x v="3"/>
    <n v="2045"/>
    <b v="0"/>
  </r>
  <r>
    <x v="5"/>
    <s v="0451"/>
    <n v="0"/>
    <n v="0"/>
    <n v="2034"/>
    <n v="1993"/>
    <n v="-20.69"/>
    <n v="0"/>
    <s v="100-S2.5 - Retirement"/>
    <m/>
    <x v="3"/>
    <n v="2045"/>
    <b v="0"/>
  </r>
  <r>
    <x v="5"/>
    <s v="0451"/>
    <n v="0"/>
    <n v="0"/>
    <n v="2034"/>
    <n v="1994"/>
    <n v="-20.38"/>
    <n v="0"/>
    <s v="100-S2.5 - Retirement"/>
    <m/>
    <x v="3"/>
    <n v="2045"/>
    <b v="0"/>
  </r>
  <r>
    <x v="5"/>
    <s v="0451"/>
    <n v="0"/>
    <n v="0"/>
    <n v="2034"/>
    <n v="1995"/>
    <n v="-150.88999999999999"/>
    <n v="0"/>
    <s v="100-S2.5 - Retirement"/>
    <m/>
    <x v="3"/>
    <n v="2045"/>
    <b v="0"/>
  </r>
  <r>
    <x v="5"/>
    <s v="0451"/>
    <n v="0"/>
    <n v="0"/>
    <n v="2034"/>
    <n v="1997"/>
    <n v="-16.149999999999999"/>
    <n v="0"/>
    <s v="100-S2.5 - Retirement"/>
    <m/>
    <x v="3"/>
    <n v="2045"/>
    <b v="0"/>
  </r>
  <r>
    <x v="5"/>
    <s v="0451"/>
    <n v="0"/>
    <n v="0"/>
    <n v="2034"/>
    <n v="1998"/>
    <n v="-33.25"/>
    <n v="0"/>
    <s v="100-S2.5 - Retirement"/>
    <m/>
    <x v="3"/>
    <n v="2045"/>
    <b v="0"/>
  </r>
  <r>
    <x v="5"/>
    <s v="0451"/>
    <n v="0"/>
    <n v="0"/>
    <n v="2034"/>
    <n v="2005"/>
    <n v="-215.36"/>
    <n v="0"/>
    <s v="100-S2.5 - Retirement"/>
    <m/>
    <x v="3"/>
    <n v="2045"/>
    <b v="0"/>
  </r>
  <r>
    <x v="5"/>
    <s v="0451"/>
    <n v="0"/>
    <n v="0"/>
    <n v="2034"/>
    <n v="2007"/>
    <n v="-95.27"/>
    <n v="0"/>
    <s v="100-S2.5 - Retirement"/>
    <m/>
    <x v="3"/>
    <n v="2045"/>
    <b v="0"/>
  </r>
  <r>
    <x v="5"/>
    <s v="0451"/>
    <n v="0"/>
    <n v="0"/>
    <n v="2034"/>
    <n v="2008"/>
    <n v="-3.56"/>
    <n v="0"/>
    <s v="100-S2.5 - Retirement"/>
    <m/>
    <x v="3"/>
    <n v="2045"/>
    <b v="0"/>
  </r>
  <r>
    <x v="5"/>
    <s v="0451"/>
    <n v="0"/>
    <n v="0"/>
    <n v="2034"/>
    <n v="2009"/>
    <n v="-45.77"/>
    <n v="0"/>
    <s v="100-S2.5 - Retirement"/>
    <m/>
    <x v="3"/>
    <n v="2045"/>
    <b v="0"/>
  </r>
  <r>
    <x v="5"/>
    <s v="0451"/>
    <n v="0"/>
    <n v="0"/>
    <n v="2035"/>
    <n v="1934"/>
    <n v="-53912.19"/>
    <n v="0"/>
    <s v="100-S2.5 - Retirement"/>
    <m/>
    <x v="3"/>
    <n v="2045"/>
    <b v="0"/>
  </r>
  <r>
    <x v="5"/>
    <s v="0451"/>
    <n v="0"/>
    <n v="0"/>
    <n v="2035"/>
    <n v="1937"/>
    <n v="-12.59"/>
    <n v="0"/>
    <s v="100-S2.5 - Retirement"/>
    <m/>
    <x v="3"/>
    <n v="2045"/>
    <b v="0"/>
  </r>
  <r>
    <x v="5"/>
    <s v="0451"/>
    <n v="0"/>
    <n v="0"/>
    <n v="2035"/>
    <n v="1938"/>
    <n v="-4.0999999999999996"/>
    <n v="0"/>
    <s v="100-S2.5 - Retirement"/>
    <m/>
    <x v="3"/>
    <n v="2045"/>
    <b v="0"/>
  </r>
  <r>
    <x v="5"/>
    <s v="0451"/>
    <n v="0"/>
    <n v="0"/>
    <n v="2035"/>
    <n v="1939"/>
    <n v="-43.82"/>
    <n v="0"/>
    <s v="100-S2.5 - Retirement"/>
    <m/>
    <x v="3"/>
    <n v="2045"/>
    <b v="0"/>
  </r>
  <r>
    <x v="5"/>
    <s v="0451"/>
    <n v="0"/>
    <n v="0"/>
    <n v="2035"/>
    <n v="1941"/>
    <n v="-5.42"/>
    <n v="0"/>
    <s v="100-S2.5 - Retirement"/>
    <m/>
    <x v="3"/>
    <n v="2045"/>
    <b v="0"/>
  </r>
  <r>
    <x v="5"/>
    <s v="0451"/>
    <n v="0"/>
    <n v="0"/>
    <n v="2035"/>
    <n v="1942"/>
    <n v="-13.42"/>
    <n v="0"/>
    <s v="100-S2.5 - Retirement"/>
    <m/>
    <x v="3"/>
    <n v="2045"/>
    <b v="0"/>
  </r>
  <r>
    <x v="5"/>
    <s v="0451"/>
    <n v="0"/>
    <n v="0"/>
    <n v="2035"/>
    <n v="1946"/>
    <n v="-27.59"/>
    <n v="0"/>
    <s v="100-S2.5 - Retirement"/>
    <m/>
    <x v="3"/>
    <n v="2045"/>
    <b v="0"/>
  </r>
  <r>
    <x v="5"/>
    <s v="0451"/>
    <n v="0"/>
    <n v="0"/>
    <n v="2035"/>
    <n v="1947"/>
    <n v="-25.65"/>
    <n v="0"/>
    <s v="100-S2.5 - Retirement"/>
    <m/>
    <x v="3"/>
    <n v="2045"/>
    <b v="0"/>
  </r>
  <r>
    <x v="5"/>
    <s v="0451"/>
    <n v="0"/>
    <n v="0"/>
    <n v="2035"/>
    <n v="1949"/>
    <n v="-7.0000000000000007E-2"/>
    <n v="0"/>
    <s v="100-S2.5 - Retirement"/>
    <m/>
    <x v="3"/>
    <n v="2045"/>
    <b v="0"/>
  </r>
  <r>
    <x v="5"/>
    <s v="0451"/>
    <n v="0"/>
    <n v="0"/>
    <n v="2035"/>
    <n v="1950"/>
    <n v="-164.68"/>
    <n v="0"/>
    <s v="100-S2.5 - Retirement"/>
    <m/>
    <x v="3"/>
    <n v="2045"/>
    <b v="0"/>
  </r>
  <r>
    <x v="5"/>
    <s v="0451"/>
    <n v="0"/>
    <n v="0"/>
    <n v="2035"/>
    <n v="1951"/>
    <n v="-2275.0100000000002"/>
    <n v="0"/>
    <s v="100-S2.5 - Retirement"/>
    <m/>
    <x v="3"/>
    <n v="2045"/>
    <b v="0"/>
  </r>
  <r>
    <x v="5"/>
    <s v="0451"/>
    <n v="0"/>
    <n v="0"/>
    <n v="2035"/>
    <n v="1962"/>
    <n v="-66.97"/>
    <n v="0"/>
    <s v="100-S2.5 - Retirement"/>
    <m/>
    <x v="3"/>
    <n v="2045"/>
    <b v="0"/>
  </r>
  <r>
    <x v="5"/>
    <s v="0451"/>
    <n v="0"/>
    <n v="0"/>
    <n v="2035"/>
    <n v="1965"/>
    <n v="-42.16"/>
    <n v="0"/>
    <s v="100-S2.5 - Retirement"/>
    <m/>
    <x v="3"/>
    <n v="2045"/>
    <b v="0"/>
  </r>
  <r>
    <x v="5"/>
    <s v="0451"/>
    <n v="0"/>
    <n v="0"/>
    <n v="2035"/>
    <n v="1967"/>
    <n v="-13.91"/>
    <n v="0"/>
    <s v="100-S2.5 - Retirement"/>
    <m/>
    <x v="3"/>
    <n v="2045"/>
    <b v="0"/>
  </r>
  <r>
    <x v="5"/>
    <s v="0451"/>
    <n v="0"/>
    <n v="0"/>
    <n v="2035"/>
    <n v="1970"/>
    <n v="-3.4"/>
    <n v="0"/>
    <s v="100-S2.5 - Retirement"/>
    <m/>
    <x v="3"/>
    <n v="2045"/>
    <b v="0"/>
  </r>
  <r>
    <x v="5"/>
    <s v="0451"/>
    <n v="0"/>
    <n v="0"/>
    <n v="2035"/>
    <n v="1974"/>
    <n v="-133.61000000000001"/>
    <n v="0"/>
    <s v="100-S2.5 - Retirement"/>
    <m/>
    <x v="3"/>
    <n v="2045"/>
    <b v="0"/>
  </r>
  <r>
    <x v="5"/>
    <s v="0451"/>
    <n v="0"/>
    <n v="0"/>
    <n v="2035"/>
    <n v="1975"/>
    <n v="-0.73"/>
    <n v="0"/>
    <s v="100-S2.5 - Retirement"/>
    <m/>
    <x v="3"/>
    <n v="2045"/>
    <b v="0"/>
  </r>
  <r>
    <x v="5"/>
    <s v="0451"/>
    <n v="0"/>
    <n v="0"/>
    <n v="2035"/>
    <n v="1978"/>
    <n v="-20.59"/>
    <n v="0"/>
    <s v="100-S2.5 - Retirement"/>
    <m/>
    <x v="3"/>
    <n v="2045"/>
    <b v="0"/>
  </r>
  <r>
    <x v="5"/>
    <s v="0451"/>
    <n v="0"/>
    <n v="0"/>
    <n v="2035"/>
    <n v="1979"/>
    <n v="-20.54"/>
    <n v="0"/>
    <s v="100-S2.5 - Retirement"/>
    <m/>
    <x v="3"/>
    <n v="2045"/>
    <b v="0"/>
  </r>
  <r>
    <x v="5"/>
    <s v="0451"/>
    <n v="0"/>
    <n v="0"/>
    <n v="2035"/>
    <n v="1980"/>
    <n v="-678.48"/>
    <n v="0"/>
    <s v="100-S2.5 - Retirement"/>
    <m/>
    <x v="3"/>
    <n v="2045"/>
    <b v="0"/>
  </r>
  <r>
    <x v="5"/>
    <s v="0451"/>
    <n v="0"/>
    <n v="0"/>
    <n v="2035"/>
    <n v="1983"/>
    <n v="-55.41"/>
    <n v="0"/>
    <s v="100-S2.5 - Retirement"/>
    <m/>
    <x v="3"/>
    <n v="2045"/>
    <b v="0"/>
  </r>
  <r>
    <x v="5"/>
    <s v="0451"/>
    <n v="0"/>
    <n v="0"/>
    <n v="2035"/>
    <n v="1984"/>
    <n v="-8.48"/>
    <n v="0"/>
    <s v="100-S2.5 - Retirement"/>
    <m/>
    <x v="3"/>
    <n v="2045"/>
    <b v="0"/>
  </r>
  <r>
    <x v="5"/>
    <s v="0451"/>
    <n v="0"/>
    <n v="0"/>
    <n v="2035"/>
    <n v="1988"/>
    <n v="-19.52"/>
    <n v="0"/>
    <s v="100-S2.5 - Retirement"/>
    <m/>
    <x v="3"/>
    <n v="2045"/>
    <b v="0"/>
  </r>
  <r>
    <x v="5"/>
    <s v="0451"/>
    <n v="0"/>
    <n v="0"/>
    <n v="2035"/>
    <n v="1992"/>
    <n v="-317.93"/>
    <n v="0"/>
    <s v="100-S2.5 - Retirement"/>
    <m/>
    <x v="3"/>
    <n v="2045"/>
    <b v="0"/>
  </r>
  <r>
    <x v="5"/>
    <s v="0451"/>
    <n v="0"/>
    <n v="0"/>
    <n v="2035"/>
    <n v="1993"/>
    <n v="-22.42"/>
    <n v="0"/>
    <s v="100-S2.5 - Retirement"/>
    <m/>
    <x v="3"/>
    <n v="2045"/>
    <b v="0"/>
  </r>
  <r>
    <x v="5"/>
    <s v="0451"/>
    <n v="0"/>
    <n v="0"/>
    <n v="2035"/>
    <n v="1994"/>
    <n v="-22.13"/>
    <n v="0"/>
    <s v="100-S2.5 - Retirement"/>
    <m/>
    <x v="3"/>
    <n v="2045"/>
    <b v="0"/>
  </r>
  <r>
    <x v="5"/>
    <s v="0451"/>
    <n v="0"/>
    <n v="0"/>
    <n v="2035"/>
    <n v="1995"/>
    <n v="-164.24"/>
    <n v="0"/>
    <s v="100-S2.5 - Retirement"/>
    <m/>
    <x v="3"/>
    <n v="2045"/>
    <b v="0"/>
  </r>
  <r>
    <x v="5"/>
    <s v="0451"/>
    <n v="0"/>
    <n v="0"/>
    <n v="2035"/>
    <n v="1997"/>
    <n v="-17.66"/>
    <n v="0"/>
    <s v="100-S2.5 - Retirement"/>
    <m/>
    <x v="3"/>
    <n v="2045"/>
    <b v="0"/>
  </r>
  <r>
    <x v="5"/>
    <s v="0451"/>
    <n v="0"/>
    <n v="0"/>
    <n v="2035"/>
    <n v="1998"/>
    <n v="-36.47"/>
    <n v="0"/>
    <s v="100-S2.5 - Retirement"/>
    <m/>
    <x v="3"/>
    <n v="2045"/>
    <b v="0"/>
  </r>
  <r>
    <x v="5"/>
    <s v="0451"/>
    <n v="0"/>
    <n v="0"/>
    <n v="2035"/>
    <n v="2005"/>
    <n v="-241.61"/>
    <n v="0"/>
    <s v="100-S2.5 - Retirement"/>
    <m/>
    <x v="3"/>
    <n v="2045"/>
    <b v="0"/>
  </r>
  <r>
    <x v="5"/>
    <s v="0451"/>
    <n v="0"/>
    <n v="0"/>
    <n v="2035"/>
    <n v="2007"/>
    <n v="-107.8"/>
    <n v="0"/>
    <s v="100-S2.5 - Retirement"/>
    <m/>
    <x v="3"/>
    <n v="2045"/>
    <b v="0"/>
  </r>
  <r>
    <x v="5"/>
    <s v="0451"/>
    <n v="0"/>
    <n v="0"/>
    <n v="2035"/>
    <n v="2008"/>
    <n v="-4.04"/>
    <n v="0"/>
    <s v="100-S2.5 - Retirement"/>
    <m/>
    <x v="3"/>
    <n v="2045"/>
    <b v="0"/>
  </r>
  <r>
    <x v="5"/>
    <s v="0451"/>
    <n v="0"/>
    <n v="0"/>
    <n v="2035"/>
    <n v="2009"/>
    <n v="-52.38"/>
    <n v="0"/>
    <s v="100-S2.5 - Retirement"/>
    <m/>
    <x v="3"/>
    <n v="2045"/>
    <b v="0"/>
  </r>
  <r>
    <x v="5"/>
    <s v="0451"/>
    <n v="0"/>
    <n v="0"/>
    <n v="2036"/>
    <n v="1934"/>
    <n v="-53823.19"/>
    <n v="0"/>
    <s v="100-S2.5 - Retirement"/>
    <m/>
    <x v="3"/>
    <n v="2045"/>
    <b v="0"/>
  </r>
  <r>
    <x v="5"/>
    <s v="0451"/>
    <n v="0"/>
    <n v="0"/>
    <n v="2036"/>
    <n v="1937"/>
    <n v="-12.61"/>
    <n v="0"/>
    <s v="100-S2.5 - Retirement"/>
    <m/>
    <x v="3"/>
    <n v="2045"/>
    <b v="0"/>
  </r>
  <r>
    <x v="5"/>
    <s v="0451"/>
    <n v="0"/>
    <n v="0"/>
    <n v="2036"/>
    <n v="1938"/>
    <n v="-4.12"/>
    <n v="0"/>
    <s v="100-S2.5 - Retirement"/>
    <m/>
    <x v="3"/>
    <n v="2045"/>
    <b v="0"/>
  </r>
  <r>
    <x v="5"/>
    <s v="0451"/>
    <n v="0"/>
    <n v="0"/>
    <n v="2036"/>
    <n v="1939"/>
    <n v="-43.99"/>
    <n v="0"/>
    <s v="100-S2.5 - Retirement"/>
    <m/>
    <x v="3"/>
    <n v="2045"/>
    <b v="0"/>
  </r>
  <r>
    <x v="5"/>
    <s v="0451"/>
    <n v="0"/>
    <n v="0"/>
    <n v="2036"/>
    <n v="1941"/>
    <n v="-5.45"/>
    <n v="0"/>
    <s v="100-S2.5 - Retirement"/>
    <m/>
    <x v="3"/>
    <n v="2045"/>
    <b v="0"/>
  </r>
  <r>
    <x v="5"/>
    <s v="0451"/>
    <n v="0"/>
    <n v="0"/>
    <n v="2036"/>
    <n v="1942"/>
    <n v="-13.52"/>
    <n v="0"/>
    <s v="100-S2.5 - Retirement"/>
    <m/>
    <x v="3"/>
    <n v="2045"/>
    <b v="0"/>
  </r>
  <r>
    <x v="5"/>
    <s v="0451"/>
    <n v="0"/>
    <n v="0"/>
    <n v="2036"/>
    <n v="1946"/>
    <n v="-27.91"/>
    <n v="0"/>
    <s v="100-S2.5 - Retirement"/>
    <m/>
    <x v="3"/>
    <n v="2045"/>
    <b v="0"/>
  </r>
  <r>
    <x v="5"/>
    <s v="0451"/>
    <n v="0"/>
    <n v="0"/>
    <n v="2036"/>
    <n v="1947"/>
    <n v="-25.98"/>
    <n v="0"/>
    <s v="100-S2.5 - Retirement"/>
    <m/>
    <x v="3"/>
    <n v="2045"/>
    <b v="0"/>
  </r>
  <r>
    <x v="5"/>
    <s v="0451"/>
    <n v="0"/>
    <n v="0"/>
    <n v="2036"/>
    <n v="1949"/>
    <n v="-7.0000000000000007E-2"/>
    <n v="0"/>
    <s v="100-S2.5 - Retirement"/>
    <m/>
    <x v="3"/>
    <n v="2045"/>
    <b v="0"/>
  </r>
  <r>
    <x v="5"/>
    <s v="0451"/>
    <n v="0"/>
    <n v="0"/>
    <n v="2036"/>
    <n v="1950"/>
    <n v="-167.36"/>
    <n v="0"/>
    <s v="100-S2.5 - Retirement"/>
    <m/>
    <x v="3"/>
    <n v="2045"/>
    <b v="0"/>
  </r>
  <r>
    <x v="5"/>
    <s v="0451"/>
    <n v="0"/>
    <n v="0"/>
    <n v="2036"/>
    <n v="1951"/>
    <n v="-2314.75"/>
    <n v="0"/>
    <s v="100-S2.5 - Retirement"/>
    <m/>
    <x v="3"/>
    <n v="2045"/>
    <b v="0"/>
  </r>
  <r>
    <x v="5"/>
    <s v="0451"/>
    <n v="0"/>
    <n v="0"/>
    <n v="2036"/>
    <n v="1962"/>
    <n v="-69.040000000000006"/>
    <n v="0"/>
    <s v="100-S2.5 - Retirement"/>
    <m/>
    <x v="3"/>
    <n v="2045"/>
    <b v="0"/>
  </r>
  <r>
    <x v="5"/>
    <s v="0451"/>
    <n v="0"/>
    <n v="0"/>
    <n v="2036"/>
    <n v="1965"/>
    <n v="-43.62"/>
    <n v="0"/>
    <s v="100-S2.5 - Retirement"/>
    <m/>
    <x v="3"/>
    <n v="2045"/>
    <b v="0"/>
  </r>
  <r>
    <x v="5"/>
    <s v="0451"/>
    <n v="0"/>
    <n v="0"/>
    <n v="2036"/>
    <n v="1967"/>
    <n v="-14.43"/>
    <n v="0"/>
    <s v="100-S2.5 - Retirement"/>
    <m/>
    <x v="3"/>
    <n v="2045"/>
    <b v="0"/>
  </r>
  <r>
    <x v="5"/>
    <s v="0451"/>
    <n v="0"/>
    <n v="0"/>
    <n v="2036"/>
    <n v="1970"/>
    <n v="-3.55"/>
    <n v="0"/>
    <s v="100-S2.5 - Retirement"/>
    <m/>
    <x v="3"/>
    <n v="2045"/>
    <b v="0"/>
  </r>
  <r>
    <x v="5"/>
    <s v="0451"/>
    <n v="0"/>
    <n v="0"/>
    <n v="2036"/>
    <n v="1974"/>
    <n v="-139.91999999999999"/>
    <n v="0"/>
    <s v="100-S2.5 - Retirement"/>
    <m/>
    <x v="3"/>
    <n v="2045"/>
    <b v="0"/>
  </r>
  <r>
    <x v="5"/>
    <s v="0451"/>
    <n v="0"/>
    <n v="0"/>
    <n v="2036"/>
    <n v="1975"/>
    <n v="-0.77"/>
    <n v="0"/>
    <s v="100-S2.5 - Retirement"/>
    <m/>
    <x v="3"/>
    <n v="2045"/>
    <b v="0"/>
  </r>
  <r>
    <x v="5"/>
    <s v="0451"/>
    <n v="0"/>
    <n v="0"/>
    <n v="2036"/>
    <n v="1978"/>
    <n v="-21.69"/>
    <n v="0"/>
    <s v="100-S2.5 - Retirement"/>
    <m/>
    <x v="3"/>
    <n v="2045"/>
    <b v="0"/>
  </r>
  <r>
    <x v="5"/>
    <s v="0451"/>
    <n v="0"/>
    <n v="0"/>
    <n v="2036"/>
    <n v="1979"/>
    <n v="-21.67"/>
    <n v="0"/>
    <s v="100-S2.5 - Retirement"/>
    <m/>
    <x v="3"/>
    <n v="2045"/>
    <b v="0"/>
  </r>
  <r>
    <x v="5"/>
    <s v="0451"/>
    <n v="0"/>
    <n v="0"/>
    <n v="2036"/>
    <n v="1980"/>
    <n v="-716.83"/>
    <n v="0"/>
    <s v="100-S2.5 - Retirement"/>
    <m/>
    <x v="3"/>
    <n v="2045"/>
    <b v="0"/>
  </r>
  <r>
    <x v="5"/>
    <s v="0451"/>
    <n v="0"/>
    <n v="0"/>
    <n v="2036"/>
    <n v="1983"/>
    <n v="-58.82"/>
    <n v="0"/>
    <s v="100-S2.5 - Retirement"/>
    <m/>
    <x v="3"/>
    <n v="2045"/>
    <b v="0"/>
  </r>
  <r>
    <x v="5"/>
    <s v="0451"/>
    <n v="0"/>
    <n v="0"/>
    <n v="2036"/>
    <n v="1984"/>
    <n v="-9.01"/>
    <n v="0"/>
    <s v="100-S2.5 - Retirement"/>
    <m/>
    <x v="3"/>
    <n v="2045"/>
    <b v="0"/>
  </r>
  <r>
    <x v="5"/>
    <s v="0451"/>
    <n v="0"/>
    <n v="0"/>
    <n v="2036"/>
    <n v="1988"/>
    <n v="-20.9"/>
    <n v="0"/>
    <s v="100-S2.5 - Retirement"/>
    <m/>
    <x v="3"/>
    <n v="2045"/>
    <b v="0"/>
  </r>
  <r>
    <x v="5"/>
    <s v="0451"/>
    <n v="0"/>
    <n v="0"/>
    <n v="2036"/>
    <n v="1992"/>
    <n v="-343.07"/>
    <n v="0"/>
    <s v="100-S2.5 - Retirement"/>
    <m/>
    <x v="3"/>
    <n v="2045"/>
    <b v="0"/>
  </r>
  <r>
    <x v="5"/>
    <s v="0451"/>
    <n v="0"/>
    <n v="0"/>
    <n v="2036"/>
    <n v="1993"/>
    <n v="-24.24"/>
    <n v="0"/>
    <s v="100-S2.5 - Retirement"/>
    <m/>
    <x v="3"/>
    <n v="2045"/>
    <b v="0"/>
  </r>
  <r>
    <x v="5"/>
    <s v="0451"/>
    <n v="0"/>
    <n v="0"/>
    <n v="2036"/>
    <n v="1994"/>
    <n v="-23.98"/>
    <n v="0"/>
    <s v="100-S2.5 - Retirement"/>
    <m/>
    <x v="3"/>
    <n v="2045"/>
    <b v="0"/>
  </r>
  <r>
    <x v="5"/>
    <s v="0451"/>
    <n v="0"/>
    <n v="0"/>
    <n v="2036"/>
    <n v="1995"/>
    <n v="-178.37"/>
    <n v="0"/>
    <s v="100-S2.5 - Retirement"/>
    <m/>
    <x v="3"/>
    <n v="2045"/>
    <b v="0"/>
  </r>
  <r>
    <x v="5"/>
    <s v="0451"/>
    <n v="0"/>
    <n v="0"/>
    <n v="2036"/>
    <n v="1997"/>
    <n v="-19.27"/>
    <n v="0"/>
    <s v="100-S2.5 - Retirement"/>
    <m/>
    <x v="3"/>
    <n v="2045"/>
    <b v="0"/>
  </r>
  <r>
    <x v="5"/>
    <s v="0451"/>
    <n v="0"/>
    <n v="0"/>
    <n v="2036"/>
    <n v="1998"/>
    <n v="-39.89"/>
    <n v="0"/>
    <s v="100-S2.5 - Retirement"/>
    <m/>
    <x v="3"/>
    <n v="2045"/>
    <b v="0"/>
  </r>
  <r>
    <x v="5"/>
    <s v="0451"/>
    <n v="0"/>
    <n v="0"/>
    <n v="2036"/>
    <n v="2005"/>
    <n v="-270.02999999999997"/>
    <n v="0"/>
    <s v="100-S2.5 - Retirement"/>
    <m/>
    <x v="3"/>
    <n v="2045"/>
    <b v="0"/>
  </r>
  <r>
    <x v="5"/>
    <s v="0451"/>
    <n v="0"/>
    <n v="0"/>
    <n v="2036"/>
    <n v="2007"/>
    <n v="-121.43"/>
    <n v="0"/>
    <s v="100-S2.5 - Retirement"/>
    <m/>
    <x v="3"/>
    <n v="2045"/>
    <b v="0"/>
  </r>
  <r>
    <x v="5"/>
    <s v="0451"/>
    <n v="0"/>
    <n v="0"/>
    <n v="2036"/>
    <n v="2008"/>
    <n v="-4.57"/>
    <n v="0"/>
    <s v="100-S2.5 - Retirement"/>
    <m/>
    <x v="3"/>
    <n v="2045"/>
    <b v="0"/>
  </r>
  <r>
    <x v="5"/>
    <s v="0451"/>
    <n v="0"/>
    <n v="0"/>
    <n v="2036"/>
    <n v="2009"/>
    <n v="-59.44"/>
    <n v="0"/>
    <s v="100-S2.5 - Retirement"/>
    <m/>
    <x v="3"/>
    <n v="2045"/>
    <b v="0"/>
  </r>
  <r>
    <x v="5"/>
    <s v="0451"/>
    <n v="0"/>
    <n v="0"/>
    <n v="2037"/>
    <n v="1934"/>
    <n v="-53674.79"/>
    <n v="0"/>
    <s v="100-S2.5 - Retirement"/>
    <m/>
    <x v="3"/>
    <n v="2045"/>
    <b v="0"/>
  </r>
  <r>
    <x v="5"/>
    <s v="0451"/>
    <n v="0"/>
    <n v="0"/>
    <n v="2037"/>
    <n v="1937"/>
    <n v="-12.62"/>
    <n v="0"/>
    <s v="100-S2.5 - Retirement"/>
    <m/>
    <x v="3"/>
    <n v="2045"/>
    <b v="0"/>
  </r>
  <r>
    <x v="5"/>
    <s v="0451"/>
    <n v="0"/>
    <n v="0"/>
    <n v="2037"/>
    <n v="1938"/>
    <n v="-4.12"/>
    <n v="0"/>
    <s v="100-S2.5 - Retirement"/>
    <m/>
    <x v="3"/>
    <n v="2045"/>
    <b v="0"/>
  </r>
  <r>
    <x v="5"/>
    <s v="0451"/>
    <n v="0"/>
    <n v="0"/>
    <n v="2037"/>
    <n v="1939"/>
    <n v="-44.11"/>
    <n v="0"/>
    <s v="100-S2.5 - Retirement"/>
    <m/>
    <x v="3"/>
    <n v="2045"/>
    <b v="0"/>
  </r>
  <r>
    <x v="5"/>
    <s v="0451"/>
    <n v="0"/>
    <n v="0"/>
    <n v="2037"/>
    <n v="1941"/>
    <n v="-5.48"/>
    <n v="0"/>
    <s v="100-S2.5 - Retirement"/>
    <m/>
    <x v="3"/>
    <n v="2045"/>
    <b v="0"/>
  </r>
  <r>
    <x v="5"/>
    <s v="0451"/>
    <n v="0"/>
    <n v="0"/>
    <n v="2037"/>
    <n v="1942"/>
    <n v="-13.6"/>
    <n v="0"/>
    <s v="100-S2.5 - Retirement"/>
    <m/>
    <x v="3"/>
    <n v="2045"/>
    <b v="0"/>
  </r>
  <r>
    <x v="5"/>
    <s v="0451"/>
    <n v="0"/>
    <n v="0"/>
    <n v="2037"/>
    <n v="1946"/>
    <n v="-28.2"/>
    <n v="0"/>
    <s v="100-S2.5 - Retirement"/>
    <m/>
    <x v="3"/>
    <n v="2045"/>
    <b v="0"/>
  </r>
  <r>
    <x v="5"/>
    <s v="0451"/>
    <n v="0"/>
    <n v="0"/>
    <n v="2037"/>
    <n v="1947"/>
    <n v="-26.28"/>
    <n v="0"/>
    <s v="100-S2.5 - Retirement"/>
    <m/>
    <x v="3"/>
    <n v="2045"/>
    <b v="0"/>
  </r>
  <r>
    <x v="5"/>
    <s v="0451"/>
    <n v="0"/>
    <n v="0"/>
    <n v="2037"/>
    <n v="1949"/>
    <n v="-7.0000000000000007E-2"/>
    <n v="0"/>
    <s v="100-S2.5 - Retirement"/>
    <m/>
    <x v="3"/>
    <n v="2045"/>
    <b v="0"/>
  </r>
  <r>
    <x v="5"/>
    <s v="0451"/>
    <n v="0"/>
    <n v="0"/>
    <n v="2037"/>
    <n v="1950"/>
    <n v="-169.9"/>
    <n v="0"/>
    <s v="100-S2.5 - Retirement"/>
    <m/>
    <x v="3"/>
    <n v="2045"/>
    <b v="0"/>
  </r>
  <r>
    <x v="5"/>
    <s v="0451"/>
    <n v="0"/>
    <n v="0"/>
    <n v="2037"/>
    <n v="1951"/>
    <n v="-2352.5100000000002"/>
    <n v="0"/>
    <s v="100-S2.5 - Retirement"/>
    <m/>
    <x v="3"/>
    <n v="2045"/>
    <b v="0"/>
  </r>
  <r>
    <x v="5"/>
    <s v="0451"/>
    <n v="0"/>
    <n v="0"/>
    <n v="2037"/>
    <n v="1962"/>
    <n v="-71.08"/>
    <n v="0"/>
    <s v="100-S2.5 - Retirement"/>
    <m/>
    <x v="3"/>
    <n v="2045"/>
    <b v="0"/>
  </r>
  <r>
    <x v="5"/>
    <s v="0451"/>
    <n v="0"/>
    <n v="0"/>
    <n v="2037"/>
    <n v="1965"/>
    <n v="-45.08"/>
    <n v="0"/>
    <s v="100-S2.5 - Retirement"/>
    <m/>
    <x v="3"/>
    <n v="2045"/>
    <b v="0"/>
  </r>
  <r>
    <x v="5"/>
    <s v="0451"/>
    <n v="0"/>
    <n v="0"/>
    <n v="2037"/>
    <n v="1967"/>
    <n v="-14.95"/>
    <n v="0"/>
    <s v="100-S2.5 - Retirement"/>
    <m/>
    <x v="3"/>
    <n v="2045"/>
    <b v="0"/>
  </r>
  <r>
    <x v="5"/>
    <s v="0451"/>
    <n v="0"/>
    <n v="0"/>
    <n v="2037"/>
    <n v="1970"/>
    <n v="-3.69"/>
    <n v="0"/>
    <s v="100-S2.5 - Retirement"/>
    <m/>
    <x v="3"/>
    <n v="2045"/>
    <b v="0"/>
  </r>
  <r>
    <x v="5"/>
    <s v="0451"/>
    <n v="0"/>
    <n v="0"/>
    <n v="2037"/>
    <n v="1974"/>
    <n v="-146.32"/>
    <n v="0"/>
    <s v="100-S2.5 - Retirement"/>
    <m/>
    <x v="3"/>
    <n v="2045"/>
    <b v="0"/>
  </r>
  <r>
    <x v="5"/>
    <s v="0451"/>
    <n v="0"/>
    <n v="0"/>
    <n v="2037"/>
    <n v="1975"/>
    <n v="-0.8"/>
    <n v="0"/>
    <s v="100-S2.5 - Retirement"/>
    <m/>
    <x v="3"/>
    <n v="2045"/>
    <b v="0"/>
  </r>
  <r>
    <x v="5"/>
    <s v="0451"/>
    <n v="0"/>
    <n v="0"/>
    <n v="2037"/>
    <n v="1978"/>
    <n v="-22.81"/>
    <n v="0"/>
    <s v="100-S2.5 - Retirement"/>
    <m/>
    <x v="3"/>
    <n v="2045"/>
    <b v="0"/>
  </r>
  <r>
    <x v="5"/>
    <s v="0451"/>
    <n v="0"/>
    <n v="0"/>
    <n v="2037"/>
    <n v="1979"/>
    <n v="-22.82"/>
    <n v="0"/>
    <s v="100-S2.5 - Retirement"/>
    <m/>
    <x v="3"/>
    <n v="2045"/>
    <b v="0"/>
  </r>
  <r>
    <x v="5"/>
    <s v="0451"/>
    <n v="0"/>
    <n v="0"/>
    <n v="2037"/>
    <n v="1980"/>
    <n v="-756.19"/>
    <n v="0"/>
    <s v="100-S2.5 - Retirement"/>
    <m/>
    <x v="3"/>
    <n v="2045"/>
    <b v="0"/>
  </r>
  <r>
    <x v="5"/>
    <s v="0451"/>
    <n v="0"/>
    <n v="0"/>
    <n v="2037"/>
    <n v="1983"/>
    <n v="-62.34"/>
    <n v="0"/>
    <s v="100-S2.5 - Retirement"/>
    <m/>
    <x v="3"/>
    <n v="2045"/>
    <b v="0"/>
  </r>
  <r>
    <x v="5"/>
    <s v="0451"/>
    <n v="0"/>
    <n v="0"/>
    <n v="2037"/>
    <n v="1984"/>
    <n v="-9.57"/>
    <n v="0"/>
    <s v="100-S2.5 - Retirement"/>
    <m/>
    <x v="3"/>
    <n v="2045"/>
    <b v="0"/>
  </r>
  <r>
    <x v="5"/>
    <s v="0451"/>
    <n v="0"/>
    <n v="0"/>
    <n v="2037"/>
    <n v="1988"/>
    <n v="-22.34"/>
    <n v="0"/>
    <s v="100-S2.5 - Retirement"/>
    <m/>
    <x v="3"/>
    <n v="2045"/>
    <b v="0"/>
  </r>
  <r>
    <x v="5"/>
    <s v="0451"/>
    <n v="0"/>
    <n v="0"/>
    <n v="2037"/>
    <n v="1992"/>
    <n v="-369.45"/>
    <n v="0"/>
    <s v="100-S2.5 - Retirement"/>
    <m/>
    <x v="3"/>
    <n v="2045"/>
    <b v="0"/>
  </r>
  <r>
    <x v="5"/>
    <s v="0451"/>
    <n v="0"/>
    <n v="0"/>
    <n v="2037"/>
    <n v="1993"/>
    <n v="-26.16"/>
    <n v="0"/>
    <s v="100-S2.5 - Retirement"/>
    <m/>
    <x v="3"/>
    <n v="2045"/>
    <b v="0"/>
  </r>
  <r>
    <x v="5"/>
    <s v="0451"/>
    <n v="0"/>
    <n v="0"/>
    <n v="2037"/>
    <n v="1994"/>
    <n v="-25.93"/>
    <n v="0"/>
    <s v="100-S2.5 - Retirement"/>
    <m/>
    <x v="3"/>
    <n v="2045"/>
    <b v="0"/>
  </r>
  <r>
    <x v="5"/>
    <s v="0451"/>
    <n v="0"/>
    <n v="0"/>
    <n v="2037"/>
    <n v="1995"/>
    <n v="-193.29"/>
    <n v="0"/>
    <s v="100-S2.5 - Retirement"/>
    <m/>
    <x v="3"/>
    <n v="2045"/>
    <b v="0"/>
  </r>
  <r>
    <x v="5"/>
    <s v="0451"/>
    <n v="0"/>
    <n v="0"/>
    <n v="2037"/>
    <n v="1997"/>
    <n v="-20.98"/>
    <n v="0"/>
    <s v="100-S2.5 - Retirement"/>
    <m/>
    <x v="3"/>
    <n v="2045"/>
    <b v="0"/>
  </r>
  <r>
    <x v="5"/>
    <s v="0451"/>
    <n v="0"/>
    <n v="0"/>
    <n v="2037"/>
    <n v="1998"/>
    <n v="-43.53"/>
    <n v="0"/>
    <s v="100-S2.5 - Retirement"/>
    <m/>
    <x v="3"/>
    <n v="2045"/>
    <b v="0"/>
  </r>
  <r>
    <x v="5"/>
    <s v="0451"/>
    <n v="0"/>
    <n v="0"/>
    <n v="2037"/>
    <n v="2005"/>
    <n v="-300.7"/>
    <n v="0"/>
    <s v="100-S2.5 - Retirement"/>
    <m/>
    <x v="3"/>
    <n v="2045"/>
    <b v="0"/>
  </r>
  <r>
    <x v="5"/>
    <s v="0451"/>
    <n v="0"/>
    <n v="0"/>
    <n v="2037"/>
    <n v="2007"/>
    <n v="-136.24"/>
    <n v="0"/>
    <s v="100-S2.5 - Retirement"/>
    <m/>
    <x v="3"/>
    <n v="2045"/>
    <b v="0"/>
  </r>
  <r>
    <x v="5"/>
    <s v="0451"/>
    <n v="0"/>
    <n v="0"/>
    <n v="2037"/>
    <n v="2008"/>
    <n v="-5.15"/>
    <n v="0"/>
    <s v="100-S2.5 - Retirement"/>
    <m/>
    <x v="3"/>
    <n v="2045"/>
    <b v="0"/>
  </r>
  <r>
    <x v="5"/>
    <s v="0451"/>
    <n v="0"/>
    <n v="0"/>
    <n v="2037"/>
    <n v="2009"/>
    <n v="-67.260000000000005"/>
    <n v="0"/>
    <s v="100-S2.5 - Retirement"/>
    <m/>
    <x v="3"/>
    <n v="2045"/>
    <b v="0"/>
  </r>
  <r>
    <x v="5"/>
    <s v="0451"/>
    <n v="0"/>
    <n v="0"/>
    <n v="2038"/>
    <n v="1934"/>
    <n v="-53467.77"/>
    <n v="0"/>
    <s v="100-S2.5 - Retirement"/>
    <m/>
    <x v="3"/>
    <n v="2045"/>
    <b v="0"/>
  </r>
  <r>
    <x v="5"/>
    <s v="0451"/>
    <n v="0"/>
    <n v="0"/>
    <n v="2038"/>
    <n v="1937"/>
    <n v="-12.61"/>
    <n v="0"/>
    <s v="100-S2.5 - Retirement"/>
    <m/>
    <x v="3"/>
    <n v="2045"/>
    <b v="0"/>
  </r>
  <r>
    <x v="5"/>
    <s v="0451"/>
    <n v="0"/>
    <n v="0"/>
    <n v="2038"/>
    <n v="1938"/>
    <n v="-4.13"/>
    <n v="0"/>
    <s v="100-S2.5 - Retirement"/>
    <m/>
    <x v="3"/>
    <n v="2045"/>
    <b v="0"/>
  </r>
  <r>
    <x v="5"/>
    <s v="0451"/>
    <n v="0"/>
    <n v="0"/>
    <n v="2038"/>
    <n v="1939"/>
    <n v="-44.18"/>
    <n v="0"/>
    <s v="100-S2.5 - Retirement"/>
    <m/>
    <x v="3"/>
    <n v="2045"/>
    <b v="0"/>
  </r>
  <r>
    <x v="5"/>
    <s v="0451"/>
    <n v="0"/>
    <n v="0"/>
    <n v="2038"/>
    <n v="1941"/>
    <n v="-5.5"/>
    <n v="0"/>
    <s v="100-S2.5 - Retirement"/>
    <m/>
    <x v="3"/>
    <n v="2045"/>
    <b v="0"/>
  </r>
  <r>
    <x v="5"/>
    <s v="0451"/>
    <n v="0"/>
    <n v="0"/>
    <n v="2038"/>
    <n v="1942"/>
    <n v="-13.67"/>
    <n v="0"/>
    <s v="100-S2.5 - Retirement"/>
    <m/>
    <x v="3"/>
    <n v="2045"/>
    <b v="0"/>
  </r>
  <r>
    <x v="5"/>
    <s v="0451"/>
    <n v="0"/>
    <n v="0"/>
    <n v="2038"/>
    <n v="1946"/>
    <n v="-28.47"/>
    <n v="0"/>
    <s v="100-S2.5 - Retirement"/>
    <m/>
    <x v="3"/>
    <n v="2045"/>
    <b v="0"/>
  </r>
  <r>
    <x v="5"/>
    <s v="0451"/>
    <n v="0"/>
    <n v="0"/>
    <n v="2038"/>
    <n v="1947"/>
    <n v="-26.56"/>
    <n v="0"/>
    <s v="100-S2.5 - Retirement"/>
    <m/>
    <x v="3"/>
    <n v="2045"/>
    <b v="0"/>
  </r>
  <r>
    <x v="5"/>
    <s v="0451"/>
    <n v="0"/>
    <n v="0"/>
    <n v="2038"/>
    <n v="1949"/>
    <n v="-0.08"/>
    <n v="0"/>
    <s v="100-S2.5 - Retirement"/>
    <m/>
    <x v="3"/>
    <n v="2045"/>
    <b v="0"/>
  </r>
  <r>
    <x v="5"/>
    <s v="0451"/>
    <n v="0"/>
    <n v="0"/>
    <n v="2038"/>
    <n v="1950"/>
    <n v="-172.28"/>
    <n v="0"/>
    <s v="100-S2.5 - Retirement"/>
    <m/>
    <x v="3"/>
    <n v="2045"/>
    <b v="0"/>
  </r>
  <r>
    <x v="5"/>
    <s v="0451"/>
    <n v="0"/>
    <n v="0"/>
    <n v="2038"/>
    <n v="1951"/>
    <n v="-2388.15"/>
    <n v="0"/>
    <s v="100-S2.5 - Retirement"/>
    <m/>
    <x v="3"/>
    <n v="2045"/>
    <b v="0"/>
  </r>
  <r>
    <x v="5"/>
    <s v="0451"/>
    <n v="0"/>
    <n v="0"/>
    <n v="2038"/>
    <n v="1962"/>
    <n v="-73.09"/>
    <n v="0"/>
    <s v="100-S2.5 - Retirement"/>
    <m/>
    <x v="3"/>
    <n v="2045"/>
    <b v="0"/>
  </r>
  <r>
    <x v="5"/>
    <s v="0451"/>
    <n v="0"/>
    <n v="0"/>
    <n v="2038"/>
    <n v="1965"/>
    <n v="-46.53"/>
    <n v="0"/>
    <s v="100-S2.5 - Retirement"/>
    <m/>
    <x v="3"/>
    <n v="2045"/>
    <b v="0"/>
  </r>
  <r>
    <x v="5"/>
    <s v="0451"/>
    <n v="0"/>
    <n v="0"/>
    <n v="2038"/>
    <n v="1967"/>
    <n v="-15.47"/>
    <n v="0"/>
    <s v="100-S2.5 - Retirement"/>
    <m/>
    <x v="3"/>
    <n v="2045"/>
    <b v="0"/>
  </r>
  <r>
    <x v="5"/>
    <s v="0451"/>
    <n v="0"/>
    <n v="0"/>
    <n v="2038"/>
    <n v="1970"/>
    <n v="-3.83"/>
    <n v="0"/>
    <s v="100-S2.5 - Retirement"/>
    <m/>
    <x v="3"/>
    <n v="2045"/>
    <b v="0"/>
  </r>
  <r>
    <x v="5"/>
    <s v="0451"/>
    <n v="0"/>
    <n v="0"/>
    <n v="2038"/>
    <n v="1974"/>
    <n v="-152.81"/>
    <n v="0"/>
    <s v="100-S2.5 - Retirement"/>
    <m/>
    <x v="3"/>
    <n v="2045"/>
    <b v="0"/>
  </r>
  <r>
    <x v="5"/>
    <s v="0451"/>
    <n v="0"/>
    <n v="0"/>
    <n v="2038"/>
    <n v="1975"/>
    <n v="-0.84"/>
    <n v="0"/>
    <s v="100-S2.5 - Retirement"/>
    <m/>
    <x v="3"/>
    <n v="2045"/>
    <b v="0"/>
  </r>
  <r>
    <x v="5"/>
    <s v="0451"/>
    <n v="0"/>
    <n v="0"/>
    <n v="2038"/>
    <n v="1978"/>
    <n v="-23.96"/>
    <n v="0"/>
    <s v="100-S2.5 - Retirement"/>
    <m/>
    <x v="3"/>
    <n v="2045"/>
    <b v="0"/>
  </r>
  <r>
    <x v="5"/>
    <s v="0451"/>
    <n v="0"/>
    <n v="0"/>
    <n v="2038"/>
    <n v="1979"/>
    <n v="-24.01"/>
    <n v="0"/>
    <s v="100-S2.5 - Retirement"/>
    <m/>
    <x v="3"/>
    <n v="2045"/>
    <b v="0"/>
  </r>
  <r>
    <x v="5"/>
    <s v="0451"/>
    <n v="0"/>
    <n v="0"/>
    <n v="2038"/>
    <n v="1980"/>
    <n v="-796.52"/>
    <n v="0"/>
    <s v="100-S2.5 - Retirement"/>
    <m/>
    <x v="3"/>
    <n v="2045"/>
    <b v="0"/>
  </r>
  <r>
    <x v="5"/>
    <s v="0451"/>
    <n v="0"/>
    <n v="0"/>
    <n v="2038"/>
    <n v="1983"/>
    <n v="-65.97"/>
    <n v="0"/>
    <s v="100-S2.5 - Retirement"/>
    <m/>
    <x v="3"/>
    <n v="2045"/>
    <b v="0"/>
  </r>
  <r>
    <x v="5"/>
    <s v="0451"/>
    <n v="0"/>
    <n v="0"/>
    <n v="2038"/>
    <n v="1984"/>
    <n v="-10.14"/>
    <n v="0"/>
    <s v="100-S2.5 - Retirement"/>
    <m/>
    <x v="3"/>
    <n v="2045"/>
    <b v="0"/>
  </r>
  <r>
    <x v="5"/>
    <s v="0451"/>
    <n v="0"/>
    <n v="0"/>
    <n v="2038"/>
    <n v="1988"/>
    <n v="-23.84"/>
    <n v="0"/>
    <s v="100-S2.5 - Retirement"/>
    <m/>
    <x v="3"/>
    <n v="2045"/>
    <b v="0"/>
  </r>
  <r>
    <x v="5"/>
    <s v="0451"/>
    <n v="0"/>
    <n v="0"/>
    <n v="2038"/>
    <n v="1992"/>
    <n v="-397.07"/>
    <n v="0"/>
    <s v="100-S2.5 - Retirement"/>
    <m/>
    <x v="3"/>
    <n v="2045"/>
    <b v="0"/>
  </r>
  <r>
    <x v="5"/>
    <s v="0451"/>
    <n v="0"/>
    <n v="0"/>
    <n v="2038"/>
    <n v="1993"/>
    <n v="-28.17"/>
    <n v="0"/>
    <s v="100-S2.5 - Retirement"/>
    <m/>
    <x v="3"/>
    <n v="2045"/>
    <b v="0"/>
  </r>
  <r>
    <x v="5"/>
    <s v="0451"/>
    <n v="0"/>
    <n v="0"/>
    <n v="2038"/>
    <n v="1994"/>
    <n v="-27.98"/>
    <n v="0"/>
    <s v="100-S2.5 - Retirement"/>
    <m/>
    <x v="3"/>
    <n v="2045"/>
    <b v="0"/>
  </r>
  <r>
    <x v="5"/>
    <s v="0451"/>
    <n v="0"/>
    <n v="0"/>
    <n v="2038"/>
    <n v="1995"/>
    <n v="-209.01"/>
    <n v="0"/>
    <s v="100-S2.5 - Retirement"/>
    <m/>
    <x v="3"/>
    <n v="2045"/>
    <b v="0"/>
  </r>
  <r>
    <x v="5"/>
    <s v="0451"/>
    <n v="0"/>
    <n v="0"/>
    <n v="2038"/>
    <n v="1997"/>
    <n v="-22.78"/>
    <n v="0"/>
    <s v="100-S2.5 - Retirement"/>
    <m/>
    <x v="3"/>
    <n v="2045"/>
    <b v="0"/>
  </r>
  <r>
    <x v="5"/>
    <s v="0451"/>
    <n v="0"/>
    <n v="0"/>
    <n v="2038"/>
    <n v="1998"/>
    <n v="-47.38"/>
    <n v="0"/>
    <s v="100-S2.5 - Retirement"/>
    <m/>
    <x v="3"/>
    <n v="2045"/>
    <b v="0"/>
  </r>
  <r>
    <x v="5"/>
    <s v="0451"/>
    <n v="0"/>
    <n v="0"/>
    <n v="2038"/>
    <n v="2005"/>
    <n v="-333.73"/>
    <n v="0"/>
    <s v="100-S2.5 - Retirement"/>
    <m/>
    <x v="3"/>
    <n v="2045"/>
    <b v="0"/>
  </r>
  <r>
    <x v="5"/>
    <s v="0451"/>
    <n v="0"/>
    <n v="0"/>
    <n v="2038"/>
    <n v="2007"/>
    <n v="-152.26"/>
    <n v="0"/>
    <s v="100-S2.5 - Retirement"/>
    <m/>
    <x v="3"/>
    <n v="2045"/>
    <b v="0"/>
  </r>
  <r>
    <x v="5"/>
    <s v="0451"/>
    <n v="0"/>
    <n v="0"/>
    <n v="2038"/>
    <n v="2008"/>
    <n v="-5.78"/>
    <n v="0"/>
    <s v="100-S2.5 - Retirement"/>
    <m/>
    <x v="3"/>
    <n v="2045"/>
    <b v="0"/>
  </r>
  <r>
    <x v="5"/>
    <s v="0451"/>
    <n v="0"/>
    <n v="0"/>
    <n v="2038"/>
    <n v="2009"/>
    <n v="-75.760000000000005"/>
    <n v="0"/>
    <s v="100-S2.5 - Retirement"/>
    <m/>
    <x v="3"/>
    <n v="2045"/>
    <b v="0"/>
  </r>
  <r>
    <x v="5"/>
    <s v="0451"/>
    <n v="0"/>
    <n v="0"/>
    <n v="2039"/>
    <n v="1934"/>
    <n v="-53202.93"/>
    <n v="0"/>
    <s v="100-S2.5 - Retirement"/>
    <m/>
    <x v="3"/>
    <n v="2045"/>
    <b v="0"/>
  </r>
  <r>
    <x v="5"/>
    <s v="0451"/>
    <n v="0"/>
    <n v="0"/>
    <n v="2039"/>
    <n v="1937"/>
    <n v="-12.59"/>
    <n v="0"/>
    <s v="100-S2.5 - Retirement"/>
    <m/>
    <x v="3"/>
    <n v="2045"/>
    <b v="0"/>
  </r>
  <r>
    <x v="5"/>
    <s v="0451"/>
    <n v="0"/>
    <n v="0"/>
    <n v="2039"/>
    <n v="1938"/>
    <n v="-4.12"/>
    <n v="0"/>
    <s v="100-S2.5 - Retirement"/>
    <m/>
    <x v="3"/>
    <n v="2045"/>
    <b v="0"/>
  </r>
  <r>
    <x v="5"/>
    <s v="0451"/>
    <n v="0"/>
    <n v="0"/>
    <n v="2039"/>
    <n v="1939"/>
    <n v="-44.21"/>
    <n v="0"/>
    <s v="100-S2.5 - Retirement"/>
    <m/>
    <x v="3"/>
    <n v="2045"/>
    <b v="0"/>
  </r>
  <r>
    <x v="5"/>
    <s v="0451"/>
    <n v="0"/>
    <n v="0"/>
    <n v="2039"/>
    <n v="1941"/>
    <n v="-5.51"/>
    <n v="0"/>
    <s v="100-S2.5 - Retirement"/>
    <m/>
    <x v="3"/>
    <n v="2045"/>
    <b v="0"/>
  </r>
  <r>
    <x v="5"/>
    <s v="0451"/>
    <n v="0"/>
    <n v="0"/>
    <n v="2039"/>
    <n v="1942"/>
    <n v="-13.72"/>
    <n v="0"/>
    <s v="100-S2.5 - Retirement"/>
    <m/>
    <x v="3"/>
    <n v="2045"/>
    <b v="0"/>
  </r>
  <r>
    <x v="5"/>
    <s v="0451"/>
    <n v="0"/>
    <n v="0"/>
    <n v="2039"/>
    <n v="1946"/>
    <n v="-28.71"/>
    <n v="0"/>
    <s v="100-S2.5 - Retirement"/>
    <m/>
    <x v="3"/>
    <n v="2045"/>
    <b v="0"/>
  </r>
  <r>
    <x v="5"/>
    <s v="0451"/>
    <n v="0"/>
    <n v="0"/>
    <n v="2039"/>
    <n v="1947"/>
    <n v="-26.81"/>
    <n v="0"/>
    <s v="100-S2.5 - Retirement"/>
    <m/>
    <x v="3"/>
    <n v="2045"/>
    <b v="0"/>
  </r>
  <r>
    <x v="5"/>
    <s v="0451"/>
    <n v="0"/>
    <n v="0"/>
    <n v="2039"/>
    <n v="1949"/>
    <n v="-0.08"/>
    <n v="0"/>
    <s v="100-S2.5 - Retirement"/>
    <m/>
    <x v="3"/>
    <n v="2045"/>
    <b v="0"/>
  </r>
  <r>
    <x v="5"/>
    <s v="0451"/>
    <n v="0"/>
    <n v="0"/>
    <n v="2039"/>
    <n v="1950"/>
    <n v="-174.49"/>
    <n v="0"/>
    <s v="100-S2.5 - Retirement"/>
    <m/>
    <x v="3"/>
    <n v="2045"/>
    <b v="0"/>
  </r>
  <r>
    <x v="5"/>
    <s v="0451"/>
    <n v="0"/>
    <n v="0"/>
    <n v="2039"/>
    <n v="1951"/>
    <n v="-2421.58"/>
    <n v="0"/>
    <s v="100-S2.5 - Retirement"/>
    <m/>
    <x v="3"/>
    <n v="2045"/>
    <b v="0"/>
  </r>
  <r>
    <x v="5"/>
    <s v="0451"/>
    <n v="0"/>
    <n v="0"/>
    <n v="2039"/>
    <n v="1962"/>
    <n v="-75.069999999999993"/>
    <n v="0"/>
    <s v="100-S2.5 - Retirement"/>
    <m/>
    <x v="3"/>
    <n v="2045"/>
    <b v="0"/>
  </r>
  <r>
    <x v="5"/>
    <s v="0451"/>
    <n v="0"/>
    <n v="0"/>
    <n v="2039"/>
    <n v="1965"/>
    <n v="-47.96"/>
    <n v="0"/>
    <s v="100-S2.5 - Retirement"/>
    <m/>
    <x v="3"/>
    <n v="2045"/>
    <b v="0"/>
  </r>
  <r>
    <x v="5"/>
    <s v="0451"/>
    <n v="0"/>
    <n v="0"/>
    <n v="2039"/>
    <n v="1967"/>
    <n v="-15.99"/>
    <n v="0"/>
    <s v="100-S2.5 - Retirement"/>
    <m/>
    <x v="3"/>
    <n v="2045"/>
    <b v="0"/>
  </r>
  <r>
    <x v="5"/>
    <s v="0451"/>
    <n v="0"/>
    <n v="0"/>
    <n v="2039"/>
    <n v="1970"/>
    <n v="-3.97"/>
    <n v="0"/>
    <s v="100-S2.5 - Retirement"/>
    <m/>
    <x v="3"/>
    <n v="2045"/>
    <b v="0"/>
  </r>
  <r>
    <x v="5"/>
    <s v="0451"/>
    <n v="0"/>
    <n v="0"/>
    <n v="2039"/>
    <n v="1974"/>
    <n v="-159.36000000000001"/>
    <n v="0"/>
    <s v="100-S2.5 - Retirement"/>
    <m/>
    <x v="3"/>
    <n v="2045"/>
    <b v="0"/>
  </r>
  <r>
    <x v="5"/>
    <s v="0451"/>
    <n v="0"/>
    <n v="0"/>
    <n v="2039"/>
    <n v="1975"/>
    <n v="-0.88"/>
    <n v="0"/>
    <s v="100-S2.5 - Retirement"/>
    <m/>
    <x v="3"/>
    <n v="2045"/>
    <b v="0"/>
  </r>
  <r>
    <x v="5"/>
    <s v="0451"/>
    <n v="0"/>
    <n v="0"/>
    <n v="2039"/>
    <n v="1978"/>
    <n v="-25.13"/>
    <n v="0"/>
    <s v="100-S2.5 - Retirement"/>
    <m/>
    <x v="3"/>
    <n v="2045"/>
    <b v="0"/>
  </r>
  <r>
    <x v="5"/>
    <s v="0451"/>
    <n v="0"/>
    <n v="0"/>
    <n v="2039"/>
    <n v="1979"/>
    <n v="-25.21"/>
    <n v="0"/>
    <s v="100-S2.5 - Retirement"/>
    <m/>
    <x v="3"/>
    <n v="2045"/>
    <b v="0"/>
  </r>
  <r>
    <x v="5"/>
    <s v="0451"/>
    <n v="0"/>
    <n v="0"/>
    <n v="2039"/>
    <n v="1980"/>
    <n v="-837.75"/>
    <n v="0"/>
    <s v="100-S2.5 - Retirement"/>
    <m/>
    <x v="3"/>
    <n v="2045"/>
    <b v="0"/>
  </r>
  <r>
    <x v="5"/>
    <s v="0451"/>
    <n v="0"/>
    <n v="0"/>
    <n v="2039"/>
    <n v="1983"/>
    <n v="-69.7"/>
    <n v="0"/>
    <s v="100-S2.5 - Retirement"/>
    <m/>
    <x v="3"/>
    <n v="2045"/>
    <b v="0"/>
  </r>
  <r>
    <x v="5"/>
    <s v="0451"/>
    <n v="0"/>
    <n v="0"/>
    <n v="2039"/>
    <n v="1984"/>
    <n v="-10.73"/>
    <n v="0"/>
    <s v="100-S2.5 - Retirement"/>
    <m/>
    <x v="3"/>
    <n v="2045"/>
    <b v="0"/>
  </r>
  <r>
    <x v="5"/>
    <s v="0451"/>
    <n v="0"/>
    <n v="0"/>
    <n v="2039"/>
    <n v="1988"/>
    <n v="-25.39"/>
    <n v="0"/>
    <s v="100-S2.5 - Retirement"/>
    <m/>
    <x v="3"/>
    <n v="2045"/>
    <b v="0"/>
  </r>
  <r>
    <x v="5"/>
    <s v="0451"/>
    <n v="0"/>
    <n v="0"/>
    <n v="2039"/>
    <n v="1992"/>
    <n v="-425.96"/>
    <n v="0"/>
    <s v="100-S2.5 - Retirement"/>
    <m/>
    <x v="3"/>
    <n v="2045"/>
    <b v="0"/>
  </r>
  <r>
    <x v="5"/>
    <s v="0451"/>
    <n v="0"/>
    <n v="0"/>
    <n v="2039"/>
    <n v="1993"/>
    <n v="-30.28"/>
    <n v="0"/>
    <s v="100-S2.5 - Retirement"/>
    <m/>
    <x v="3"/>
    <n v="2045"/>
    <b v="0"/>
  </r>
  <r>
    <x v="5"/>
    <s v="0451"/>
    <n v="0"/>
    <n v="0"/>
    <n v="2039"/>
    <n v="1994"/>
    <n v="-30.13"/>
    <n v="0"/>
    <s v="100-S2.5 - Retirement"/>
    <m/>
    <x v="3"/>
    <n v="2045"/>
    <b v="0"/>
  </r>
  <r>
    <x v="5"/>
    <s v="0451"/>
    <n v="0"/>
    <n v="0"/>
    <n v="2039"/>
    <n v="1995"/>
    <n v="-225.53"/>
    <n v="0"/>
    <s v="100-S2.5 - Retirement"/>
    <m/>
    <x v="3"/>
    <n v="2045"/>
    <b v="0"/>
  </r>
  <r>
    <x v="5"/>
    <s v="0451"/>
    <n v="0"/>
    <n v="0"/>
    <n v="2039"/>
    <n v="1997"/>
    <n v="-24.69"/>
    <n v="0"/>
    <s v="100-S2.5 - Retirement"/>
    <m/>
    <x v="3"/>
    <n v="2045"/>
    <b v="0"/>
  </r>
  <r>
    <x v="5"/>
    <s v="0451"/>
    <n v="0"/>
    <n v="0"/>
    <n v="2039"/>
    <n v="1998"/>
    <n v="-51.46"/>
    <n v="0"/>
    <s v="100-S2.5 - Retirement"/>
    <m/>
    <x v="3"/>
    <n v="2045"/>
    <b v="0"/>
  </r>
  <r>
    <x v="5"/>
    <s v="0451"/>
    <n v="0"/>
    <n v="0"/>
    <n v="2039"/>
    <n v="2005"/>
    <n v="-369.18"/>
    <n v="0"/>
    <s v="100-S2.5 - Retirement"/>
    <m/>
    <x v="3"/>
    <n v="2045"/>
    <b v="0"/>
  </r>
  <r>
    <x v="5"/>
    <s v="0451"/>
    <n v="0"/>
    <n v="0"/>
    <n v="2039"/>
    <n v="2007"/>
    <n v="-169.55"/>
    <n v="0"/>
    <s v="100-S2.5 - Retirement"/>
    <m/>
    <x v="3"/>
    <n v="2045"/>
    <b v="0"/>
  </r>
  <r>
    <x v="5"/>
    <s v="0451"/>
    <n v="0"/>
    <n v="0"/>
    <n v="2039"/>
    <n v="2008"/>
    <n v="-6.46"/>
    <n v="0"/>
    <s v="100-S2.5 - Retirement"/>
    <m/>
    <x v="3"/>
    <n v="2045"/>
    <b v="0"/>
  </r>
  <r>
    <x v="5"/>
    <s v="0451"/>
    <n v="0"/>
    <n v="0"/>
    <n v="2039"/>
    <n v="2009"/>
    <n v="-85"/>
    <n v="0"/>
    <s v="100-S2.5 - Retirement"/>
    <m/>
    <x v="3"/>
    <n v="2045"/>
    <b v="0"/>
  </r>
  <r>
    <x v="5"/>
    <s v="0451"/>
    <n v="0"/>
    <n v="0"/>
    <n v="2040"/>
    <n v="1934"/>
    <n v="-52880.65"/>
    <n v="0"/>
    <s v="100-S2.5 - Retirement"/>
    <m/>
    <x v="3"/>
    <n v="2045"/>
    <b v="0"/>
  </r>
  <r>
    <x v="5"/>
    <s v="0451"/>
    <n v="0"/>
    <n v="0"/>
    <n v="2040"/>
    <n v="1937"/>
    <n v="-12.55"/>
    <n v="0"/>
    <s v="100-S2.5 - Retirement"/>
    <m/>
    <x v="3"/>
    <n v="2045"/>
    <b v="0"/>
  </r>
  <r>
    <x v="5"/>
    <s v="0451"/>
    <n v="0"/>
    <n v="0"/>
    <n v="2040"/>
    <n v="1938"/>
    <n v="-4.12"/>
    <n v="0"/>
    <s v="100-S2.5 - Retirement"/>
    <m/>
    <x v="3"/>
    <n v="2045"/>
    <b v="0"/>
  </r>
  <r>
    <x v="5"/>
    <s v="0451"/>
    <n v="0"/>
    <n v="0"/>
    <n v="2040"/>
    <n v="1939"/>
    <n v="-44.18"/>
    <n v="0"/>
    <s v="100-S2.5 - Retirement"/>
    <m/>
    <x v="3"/>
    <n v="2045"/>
    <b v="0"/>
  </r>
  <r>
    <x v="5"/>
    <s v="0451"/>
    <n v="0"/>
    <n v="0"/>
    <n v="2040"/>
    <n v="1941"/>
    <n v="-5.52"/>
    <n v="0"/>
    <s v="100-S2.5 - Retirement"/>
    <m/>
    <x v="3"/>
    <n v="2045"/>
    <b v="0"/>
  </r>
  <r>
    <x v="5"/>
    <s v="0451"/>
    <n v="0"/>
    <n v="0"/>
    <n v="2040"/>
    <n v="1942"/>
    <n v="-13.76"/>
    <n v="0"/>
    <s v="100-S2.5 - Retirement"/>
    <m/>
    <x v="3"/>
    <n v="2045"/>
    <b v="0"/>
  </r>
  <r>
    <x v="5"/>
    <s v="0451"/>
    <n v="0"/>
    <n v="0"/>
    <n v="2040"/>
    <n v="1946"/>
    <n v="-28.92"/>
    <n v="0"/>
    <s v="100-S2.5 - Retirement"/>
    <m/>
    <x v="3"/>
    <n v="2045"/>
    <b v="0"/>
  </r>
  <r>
    <x v="5"/>
    <s v="0451"/>
    <n v="0"/>
    <n v="0"/>
    <n v="2040"/>
    <n v="1947"/>
    <n v="-27.03"/>
    <n v="0"/>
    <s v="100-S2.5 - Retirement"/>
    <m/>
    <x v="3"/>
    <n v="2045"/>
    <b v="0"/>
  </r>
  <r>
    <x v="5"/>
    <s v="0451"/>
    <n v="0"/>
    <n v="0"/>
    <n v="2040"/>
    <n v="1949"/>
    <n v="-0.08"/>
    <n v="0"/>
    <s v="100-S2.5 - Retirement"/>
    <m/>
    <x v="3"/>
    <n v="2045"/>
    <b v="0"/>
  </r>
  <r>
    <x v="5"/>
    <s v="0451"/>
    <n v="0"/>
    <n v="0"/>
    <n v="2040"/>
    <n v="1950"/>
    <n v="-176.54"/>
    <n v="0"/>
    <s v="100-S2.5 - Retirement"/>
    <m/>
    <x v="3"/>
    <n v="2045"/>
    <b v="0"/>
  </r>
  <r>
    <x v="5"/>
    <s v="0451"/>
    <n v="0"/>
    <n v="0"/>
    <n v="2040"/>
    <n v="1951"/>
    <n v="-2452.71"/>
    <n v="0"/>
    <s v="100-S2.5 - Retirement"/>
    <m/>
    <x v="3"/>
    <n v="2045"/>
    <b v="0"/>
  </r>
  <r>
    <x v="5"/>
    <s v="0451"/>
    <n v="0"/>
    <n v="0"/>
    <n v="2040"/>
    <n v="1962"/>
    <n v="-77.010000000000005"/>
    <n v="0"/>
    <s v="100-S2.5 - Retirement"/>
    <m/>
    <x v="3"/>
    <n v="2045"/>
    <b v="0"/>
  </r>
  <r>
    <x v="5"/>
    <s v="0451"/>
    <n v="0"/>
    <n v="0"/>
    <n v="2040"/>
    <n v="1965"/>
    <n v="-49.38"/>
    <n v="0"/>
    <s v="100-S2.5 - Retirement"/>
    <m/>
    <x v="3"/>
    <n v="2045"/>
    <b v="0"/>
  </r>
  <r>
    <x v="5"/>
    <s v="0451"/>
    <n v="0"/>
    <n v="0"/>
    <n v="2040"/>
    <n v="1967"/>
    <n v="-16.5"/>
    <n v="0"/>
    <s v="100-S2.5 - Retirement"/>
    <m/>
    <x v="3"/>
    <n v="2045"/>
    <b v="0"/>
  </r>
  <r>
    <x v="5"/>
    <s v="0451"/>
    <n v="0"/>
    <n v="0"/>
    <n v="2040"/>
    <n v="1970"/>
    <n v="-4.12"/>
    <n v="0"/>
    <s v="100-S2.5 - Retirement"/>
    <m/>
    <x v="3"/>
    <n v="2045"/>
    <b v="0"/>
  </r>
  <r>
    <x v="5"/>
    <s v="0451"/>
    <n v="0"/>
    <n v="0"/>
    <n v="2040"/>
    <n v="1974"/>
    <n v="-165.97"/>
    <n v="0"/>
    <s v="100-S2.5 - Retirement"/>
    <m/>
    <x v="3"/>
    <n v="2045"/>
    <b v="0"/>
  </r>
  <r>
    <x v="5"/>
    <s v="0451"/>
    <n v="0"/>
    <n v="0"/>
    <n v="2040"/>
    <n v="1975"/>
    <n v="-0.91"/>
    <n v="0"/>
    <s v="100-S2.5 - Retirement"/>
    <m/>
    <x v="3"/>
    <n v="2045"/>
    <b v="0"/>
  </r>
  <r>
    <x v="5"/>
    <s v="0451"/>
    <n v="0"/>
    <n v="0"/>
    <n v="2040"/>
    <n v="1978"/>
    <n v="-26.31"/>
    <n v="0"/>
    <s v="100-S2.5 - Retirement"/>
    <m/>
    <x v="3"/>
    <n v="2045"/>
    <b v="0"/>
  </r>
  <r>
    <x v="5"/>
    <s v="0451"/>
    <n v="0"/>
    <n v="0"/>
    <n v="2040"/>
    <n v="1979"/>
    <n v="-26.44"/>
    <n v="0"/>
    <s v="100-S2.5 - Retirement"/>
    <m/>
    <x v="3"/>
    <n v="2045"/>
    <b v="0"/>
  </r>
  <r>
    <x v="5"/>
    <s v="0451"/>
    <n v="0"/>
    <n v="0"/>
    <n v="2040"/>
    <n v="1980"/>
    <n v="-879.83"/>
    <n v="0"/>
    <s v="100-S2.5 - Retirement"/>
    <m/>
    <x v="3"/>
    <n v="2045"/>
    <b v="0"/>
  </r>
  <r>
    <x v="5"/>
    <s v="0451"/>
    <n v="0"/>
    <n v="0"/>
    <n v="2040"/>
    <n v="1983"/>
    <n v="-73.53"/>
    <n v="0"/>
    <s v="100-S2.5 - Retirement"/>
    <m/>
    <x v="3"/>
    <n v="2045"/>
    <b v="0"/>
  </r>
  <r>
    <x v="5"/>
    <s v="0451"/>
    <n v="0"/>
    <n v="0"/>
    <n v="2040"/>
    <n v="1984"/>
    <n v="-11.34"/>
    <n v="0"/>
    <s v="100-S2.5 - Retirement"/>
    <m/>
    <x v="3"/>
    <n v="2045"/>
    <b v="0"/>
  </r>
  <r>
    <x v="5"/>
    <s v="0451"/>
    <n v="0"/>
    <n v="0"/>
    <n v="2040"/>
    <n v="1988"/>
    <n v="-27"/>
    <n v="0"/>
    <s v="100-S2.5 - Retirement"/>
    <m/>
    <x v="3"/>
    <n v="2045"/>
    <b v="0"/>
  </r>
  <r>
    <x v="5"/>
    <s v="0451"/>
    <n v="0"/>
    <n v="0"/>
    <n v="2040"/>
    <n v="1992"/>
    <n v="-456.1"/>
    <n v="0"/>
    <s v="100-S2.5 - Retirement"/>
    <m/>
    <x v="3"/>
    <n v="2045"/>
    <b v="0"/>
  </r>
  <r>
    <x v="5"/>
    <s v="0451"/>
    <n v="0"/>
    <n v="0"/>
    <n v="2040"/>
    <n v="1993"/>
    <n v="-32.479999999999997"/>
    <n v="0"/>
    <s v="100-S2.5 - Retirement"/>
    <m/>
    <x v="3"/>
    <n v="2045"/>
    <b v="0"/>
  </r>
  <r>
    <x v="5"/>
    <s v="0451"/>
    <n v="0"/>
    <n v="0"/>
    <n v="2040"/>
    <n v="1994"/>
    <n v="-32.39"/>
    <n v="0"/>
    <s v="100-S2.5 - Retirement"/>
    <m/>
    <x v="3"/>
    <n v="2045"/>
    <b v="0"/>
  </r>
  <r>
    <x v="5"/>
    <s v="0451"/>
    <n v="0"/>
    <n v="0"/>
    <n v="2040"/>
    <n v="1995"/>
    <n v="-242.87"/>
    <n v="0"/>
    <s v="100-S2.5 - Retirement"/>
    <m/>
    <x v="3"/>
    <n v="2045"/>
    <b v="0"/>
  </r>
  <r>
    <x v="5"/>
    <s v="0451"/>
    <n v="0"/>
    <n v="0"/>
    <n v="2040"/>
    <n v="1997"/>
    <n v="-26.7"/>
    <n v="0"/>
    <s v="100-S2.5 - Retirement"/>
    <m/>
    <x v="3"/>
    <n v="2045"/>
    <b v="0"/>
  </r>
  <r>
    <x v="5"/>
    <s v="0451"/>
    <n v="0"/>
    <n v="0"/>
    <n v="2040"/>
    <n v="1998"/>
    <n v="-55.76"/>
    <n v="0"/>
    <s v="100-S2.5 - Retirement"/>
    <m/>
    <x v="3"/>
    <n v="2045"/>
    <b v="0"/>
  </r>
  <r>
    <x v="5"/>
    <s v="0451"/>
    <n v="0"/>
    <n v="0"/>
    <n v="2040"/>
    <n v="2005"/>
    <n v="-407.18"/>
    <n v="0"/>
    <s v="100-S2.5 - Retirement"/>
    <m/>
    <x v="3"/>
    <n v="2045"/>
    <b v="0"/>
  </r>
  <r>
    <x v="5"/>
    <s v="0451"/>
    <n v="0"/>
    <n v="0"/>
    <n v="2040"/>
    <n v="2007"/>
    <n v="-188.18"/>
    <n v="0"/>
    <s v="100-S2.5 - Retirement"/>
    <m/>
    <x v="3"/>
    <n v="2045"/>
    <b v="0"/>
  </r>
  <r>
    <x v="5"/>
    <s v="0451"/>
    <n v="0"/>
    <n v="0"/>
    <n v="2040"/>
    <n v="2008"/>
    <n v="-7.19"/>
    <n v="0"/>
    <s v="100-S2.5 - Retirement"/>
    <m/>
    <x v="3"/>
    <n v="2045"/>
    <b v="0"/>
  </r>
  <r>
    <x v="5"/>
    <s v="0451"/>
    <n v="0"/>
    <n v="0"/>
    <n v="2040"/>
    <n v="2009"/>
    <n v="-95"/>
    <n v="0"/>
    <s v="100-S2.5 - Retirement"/>
    <m/>
    <x v="3"/>
    <n v="2045"/>
    <b v="0"/>
  </r>
  <r>
    <x v="5"/>
    <s v="0451"/>
    <n v="0"/>
    <n v="0"/>
    <n v="2041"/>
    <n v="1934"/>
    <n v="-52501.91"/>
    <n v="0"/>
    <s v="100-S2.5 - Retirement"/>
    <m/>
    <x v="3"/>
    <n v="2045"/>
    <b v="0"/>
  </r>
  <r>
    <x v="5"/>
    <s v="0451"/>
    <n v="0"/>
    <n v="0"/>
    <n v="2041"/>
    <n v="1937"/>
    <n v="-12.5"/>
    <n v="0"/>
    <s v="100-S2.5 - Retirement"/>
    <m/>
    <x v="3"/>
    <n v="2045"/>
    <b v="0"/>
  </r>
  <r>
    <x v="5"/>
    <s v="0451"/>
    <n v="0"/>
    <n v="0"/>
    <n v="2041"/>
    <n v="1938"/>
    <n v="-4.0999999999999996"/>
    <n v="0"/>
    <s v="100-S2.5 - Retirement"/>
    <m/>
    <x v="3"/>
    <n v="2045"/>
    <b v="0"/>
  </r>
  <r>
    <x v="5"/>
    <s v="0451"/>
    <n v="0"/>
    <n v="0"/>
    <n v="2041"/>
    <n v="1939"/>
    <n v="-44.11"/>
    <n v="0"/>
    <s v="100-S2.5 - Retirement"/>
    <m/>
    <x v="3"/>
    <n v="2045"/>
    <b v="0"/>
  </r>
  <r>
    <x v="5"/>
    <s v="0451"/>
    <n v="0"/>
    <n v="0"/>
    <n v="2041"/>
    <n v="1941"/>
    <n v="-5.53"/>
    <n v="0"/>
    <s v="100-S2.5 - Retirement"/>
    <m/>
    <x v="3"/>
    <n v="2045"/>
    <b v="0"/>
  </r>
  <r>
    <x v="5"/>
    <s v="0451"/>
    <n v="0"/>
    <n v="0"/>
    <n v="2041"/>
    <n v="1942"/>
    <n v="-13.78"/>
    <n v="0"/>
    <s v="100-S2.5 - Retirement"/>
    <m/>
    <x v="3"/>
    <n v="2045"/>
    <b v="0"/>
  </r>
  <r>
    <x v="5"/>
    <s v="0451"/>
    <n v="0"/>
    <n v="0"/>
    <n v="2041"/>
    <n v="1946"/>
    <n v="-29.09"/>
    <n v="0"/>
    <s v="100-S2.5 - Retirement"/>
    <m/>
    <x v="3"/>
    <n v="2045"/>
    <b v="0"/>
  </r>
  <r>
    <x v="5"/>
    <s v="0451"/>
    <n v="0"/>
    <n v="0"/>
    <n v="2041"/>
    <n v="1947"/>
    <n v="-27.23"/>
    <n v="0"/>
    <s v="100-S2.5 - Retirement"/>
    <m/>
    <x v="3"/>
    <n v="2045"/>
    <b v="0"/>
  </r>
  <r>
    <x v="5"/>
    <s v="0451"/>
    <n v="0"/>
    <n v="0"/>
    <n v="2041"/>
    <n v="1949"/>
    <n v="-0.08"/>
    <n v="0"/>
    <s v="100-S2.5 - Retirement"/>
    <m/>
    <x v="3"/>
    <n v="2045"/>
    <b v="0"/>
  </r>
  <r>
    <x v="5"/>
    <s v="0451"/>
    <n v="0"/>
    <n v="0"/>
    <n v="2041"/>
    <n v="1950"/>
    <n v="-178.41"/>
    <n v="0"/>
    <s v="100-S2.5 - Retirement"/>
    <m/>
    <x v="3"/>
    <n v="2045"/>
    <b v="0"/>
  </r>
  <r>
    <x v="5"/>
    <s v="0451"/>
    <n v="0"/>
    <n v="0"/>
    <n v="2041"/>
    <n v="1951"/>
    <n v="-2481.46"/>
    <n v="0"/>
    <s v="100-S2.5 - Retirement"/>
    <m/>
    <x v="3"/>
    <n v="2045"/>
    <b v="0"/>
  </r>
  <r>
    <x v="5"/>
    <s v="0451"/>
    <n v="0"/>
    <n v="0"/>
    <n v="2041"/>
    <n v="1962"/>
    <n v="-78.91"/>
    <n v="0"/>
    <s v="100-S2.5 - Retirement"/>
    <m/>
    <x v="3"/>
    <n v="2045"/>
    <b v="0"/>
  </r>
  <r>
    <x v="5"/>
    <s v="0451"/>
    <n v="0"/>
    <n v="0"/>
    <n v="2041"/>
    <n v="1965"/>
    <n v="-50.78"/>
    <n v="0"/>
    <s v="100-S2.5 - Retirement"/>
    <m/>
    <x v="3"/>
    <n v="2045"/>
    <b v="0"/>
  </r>
  <r>
    <x v="5"/>
    <s v="0451"/>
    <n v="0"/>
    <n v="0"/>
    <n v="2041"/>
    <n v="1967"/>
    <n v="-17.010000000000002"/>
    <n v="0"/>
    <s v="100-S2.5 - Retirement"/>
    <m/>
    <x v="3"/>
    <n v="2045"/>
    <b v="0"/>
  </r>
  <r>
    <x v="5"/>
    <s v="0451"/>
    <n v="0"/>
    <n v="0"/>
    <n v="2041"/>
    <n v="1970"/>
    <n v="-4.26"/>
    <n v="0"/>
    <s v="100-S2.5 - Retirement"/>
    <m/>
    <x v="3"/>
    <n v="2045"/>
    <b v="0"/>
  </r>
  <r>
    <x v="5"/>
    <s v="0451"/>
    <n v="0"/>
    <n v="0"/>
    <n v="2041"/>
    <n v="1974"/>
    <n v="-172.63"/>
    <n v="0"/>
    <s v="100-S2.5 - Retirement"/>
    <m/>
    <x v="3"/>
    <n v="2045"/>
    <b v="0"/>
  </r>
  <r>
    <x v="5"/>
    <s v="0451"/>
    <n v="0"/>
    <n v="0"/>
    <n v="2041"/>
    <n v="1975"/>
    <n v="-0.95"/>
    <n v="0"/>
    <s v="100-S2.5 - Retirement"/>
    <m/>
    <x v="3"/>
    <n v="2045"/>
    <b v="0"/>
  </r>
  <r>
    <x v="5"/>
    <s v="0451"/>
    <n v="0"/>
    <n v="0"/>
    <n v="2041"/>
    <n v="1978"/>
    <n v="-27.52"/>
    <n v="0"/>
    <s v="100-S2.5 - Retirement"/>
    <m/>
    <x v="3"/>
    <n v="2045"/>
    <b v="0"/>
  </r>
  <r>
    <x v="5"/>
    <s v="0451"/>
    <n v="0"/>
    <n v="0"/>
    <n v="2041"/>
    <n v="1979"/>
    <n v="-27.69"/>
    <n v="0"/>
    <s v="100-S2.5 - Retirement"/>
    <m/>
    <x v="3"/>
    <n v="2045"/>
    <b v="0"/>
  </r>
  <r>
    <x v="5"/>
    <s v="0451"/>
    <n v="0"/>
    <n v="0"/>
    <n v="2041"/>
    <n v="1980"/>
    <n v="-922.7"/>
    <n v="0"/>
    <s v="100-S2.5 - Retirement"/>
    <m/>
    <x v="3"/>
    <n v="2045"/>
    <b v="0"/>
  </r>
  <r>
    <x v="5"/>
    <s v="0451"/>
    <n v="0"/>
    <n v="0"/>
    <n v="2041"/>
    <n v="1983"/>
    <n v="-77.45"/>
    <n v="0"/>
    <s v="100-S2.5 - Retirement"/>
    <m/>
    <x v="3"/>
    <n v="2045"/>
    <b v="0"/>
  </r>
  <r>
    <x v="5"/>
    <s v="0451"/>
    <n v="0"/>
    <n v="0"/>
    <n v="2041"/>
    <n v="1984"/>
    <n v="-11.96"/>
    <n v="0"/>
    <s v="100-S2.5 - Retirement"/>
    <m/>
    <x v="3"/>
    <n v="2045"/>
    <b v="0"/>
  </r>
  <r>
    <x v="5"/>
    <s v="0451"/>
    <n v="0"/>
    <n v="0"/>
    <n v="2041"/>
    <n v="1988"/>
    <n v="-28.66"/>
    <n v="0"/>
    <s v="100-S2.5 - Retirement"/>
    <m/>
    <x v="3"/>
    <n v="2045"/>
    <b v="0"/>
  </r>
  <r>
    <x v="5"/>
    <s v="0451"/>
    <n v="0"/>
    <n v="0"/>
    <n v="2041"/>
    <n v="1992"/>
    <n v="-487.5"/>
    <n v="0"/>
    <s v="100-S2.5 - Retirement"/>
    <m/>
    <x v="3"/>
    <n v="2045"/>
    <b v="0"/>
  </r>
  <r>
    <x v="5"/>
    <s v="0451"/>
    <n v="0"/>
    <n v="0"/>
    <n v="2041"/>
    <n v="1993"/>
    <n v="-34.78"/>
    <n v="0"/>
    <s v="100-S2.5 - Retirement"/>
    <m/>
    <x v="3"/>
    <n v="2045"/>
    <b v="0"/>
  </r>
  <r>
    <x v="5"/>
    <s v="0451"/>
    <n v="0"/>
    <n v="0"/>
    <n v="2041"/>
    <n v="1994"/>
    <n v="-34.74"/>
    <n v="0"/>
    <s v="100-S2.5 - Retirement"/>
    <m/>
    <x v="3"/>
    <n v="2045"/>
    <b v="0"/>
  </r>
  <r>
    <x v="5"/>
    <s v="0451"/>
    <n v="0"/>
    <n v="0"/>
    <n v="2041"/>
    <n v="1995"/>
    <n v="-261.02999999999997"/>
    <n v="0"/>
    <s v="100-S2.5 - Retirement"/>
    <m/>
    <x v="3"/>
    <n v="2045"/>
    <b v="0"/>
  </r>
  <r>
    <x v="5"/>
    <s v="0451"/>
    <n v="0"/>
    <n v="0"/>
    <n v="2041"/>
    <n v="1997"/>
    <n v="-28.81"/>
    <n v="0"/>
    <s v="100-S2.5 - Retirement"/>
    <m/>
    <x v="3"/>
    <n v="2045"/>
    <b v="0"/>
  </r>
  <r>
    <x v="5"/>
    <s v="0451"/>
    <n v="0"/>
    <n v="0"/>
    <n v="2041"/>
    <n v="1998"/>
    <n v="-60.29"/>
    <n v="0"/>
    <s v="100-S2.5 - Retirement"/>
    <m/>
    <x v="3"/>
    <n v="2045"/>
    <b v="0"/>
  </r>
  <r>
    <x v="5"/>
    <s v="0451"/>
    <n v="0"/>
    <n v="0"/>
    <n v="2041"/>
    <n v="2005"/>
    <n v="-447.79"/>
    <n v="0"/>
    <s v="100-S2.5 - Retirement"/>
    <m/>
    <x v="3"/>
    <n v="2045"/>
    <b v="0"/>
  </r>
  <r>
    <x v="5"/>
    <s v="0451"/>
    <n v="0"/>
    <n v="0"/>
    <n v="2041"/>
    <n v="2007"/>
    <n v="-208.17"/>
    <n v="0"/>
    <s v="100-S2.5 - Retirement"/>
    <m/>
    <x v="3"/>
    <n v="2045"/>
    <b v="0"/>
  </r>
  <r>
    <x v="5"/>
    <s v="0451"/>
    <n v="0"/>
    <n v="0"/>
    <n v="2041"/>
    <n v="2008"/>
    <n v="-7.98"/>
    <n v="0"/>
    <s v="100-S2.5 - Retirement"/>
    <m/>
    <x v="3"/>
    <n v="2045"/>
    <b v="0"/>
  </r>
  <r>
    <x v="5"/>
    <s v="0451"/>
    <n v="0"/>
    <n v="0"/>
    <n v="2041"/>
    <n v="2009"/>
    <n v="-105.79"/>
    <n v="0"/>
    <s v="100-S2.5 - Retirement"/>
    <m/>
    <x v="3"/>
    <n v="2045"/>
    <b v="0"/>
  </r>
  <r>
    <x v="5"/>
    <s v="0451"/>
    <n v="0"/>
    <n v="0"/>
    <n v="2042"/>
    <n v="1934"/>
    <n v="-52068.28"/>
    <n v="0"/>
    <s v="100-S2.5 - Retirement"/>
    <m/>
    <x v="3"/>
    <n v="2045"/>
    <b v="0"/>
  </r>
  <r>
    <x v="5"/>
    <s v="0451"/>
    <n v="0"/>
    <n v="0"/>
    <n v="2042"/>
    <n v="1937"/>
    <n v="-12.44"/>
    <n v="0"/>
    <s v="100-S2.5 - Retirement"/>
    <m/>
    <x v="3"/>
    <n v="2045"/>
    <b v="0"/>
  </r>
  <r>
    <x v="5"/>
    <s v="0451"/>
    <n v="0"/>
    <n v="0"/>
    <n v="2042"/>
    <n v="1938"/>
    <n v="-4.09"/>
    <n v="0"/>
    <s v="100-S2.5 - Retirement"/>
    <m/>
    <x v="3"/>
    <n v="2045"/>
    <b v="0"/>
  </r>
  <r>
    <x v="5"/>
    <s v="0451"/>
    <n v="0"/>
    <n v="0"/>
    <n v="2042"/>
    <n v="1939"/>
    <n v="-43.99"/>
    <n v="0"/>
    <s v="100-S2.5 - Retirement"/>
    <m/>
    <x v="3"/>
    <n v="2045"/>
    <b v="0"/>
  </r>
  <r>
    <x v="5"/>
    <s v="0451"/>
    <n v="0"/>
    <n v="0"/>
    <n v="2042"/>
    <n v="1941"/>
    <n v="-5.52"/>
    <n v="0"/>
    <s v="100-S2.5 - Retirement"/>
    <m/>
    <x v="3"/>
    <n v="2045"/>
    <b v="0"/>
  </r>
  <r>
    <x v="5"/>
    <s v="0451"/>
    <n v="0"/>
    <n v="0"/>
    <n v="2042"/>
    <n v="1942"/>
    <n v="-13.79"/>
    <n v="0"/>
    <s v="100-S2.5 - Retirement"/>
    <m/>
    <x v="3"/>
    <n v="2045"/>
    <b v="0"/>
  </r>
  <r>
    <x v="5"/>
    <s v="0451"/>
    <n v="0"/>
    <n v="0"/>
    <n v="2042"/>
    <n v="1946"/>
    <n v="-29.24"/>
    <n v="0"/>
    <s v="100-S2.5 - Retirement"/>
    <m/>
    <x v="3"/>
    <n v="2045"/>
    <b v="0"/>
  </r>
  <r>
    <x v="5"/>
    <s v="0451"/>
    <n v="0"/>
    <n v="0"/>
    <n v="2042"/>
    <n v="1947"/>
    <n v="-27.39"/>
    <n v="0"/>
    <s v="100-S2.5 - Retirement"/>
    <m/>
    <x v="3"/>
    <n v="2045"/>
    <b v="0"/>
  </r>
  <r>
    <x v="5"/>
    <s v="0451"/>
    <n v="0"/>
    <n v="0"/>
    <n v="2042"/>
    <n v="1949"/>
    <n v="-0.08"/>
    <n v="0"/>
    <s v="100-S2.5 - Retirement"/>
    <m/>
    <x v="3"/>
    <n v="2045"/>
    <b v="0"/>
  </r>
  <r>
    <x v="5"/>
    <s v="0451"/>
    <n v="0"/>
    <n v="0"/>
    <n v="2042"/>
    <n v="1950"/>
    <n v="-180.09"/>
    <n v="0"/>
    <s v="100-S2.5 - Retirement"/>
    <m/>
    <x v="3"/>
    <n v="2045"/>
    <b v="0"/>
  </r>
  <r>
    <x v="5"/>
    <s v="0451"/>
    <n v="0"/>
    <n v="0"/>
    <n v="2042"/>
    <n v="1951"/>
    <n v="-2507.7199999999998"/>
    <n v="0"/>
    <s v="100-S2.5 - Retirement"/>
    <m/>
    <x v="3"/>
    <n v="2045"/>
    <b v="0"/>
  </r>
  <r>
    <x v="5"/>
    <s v="0451"/>
    <n v="0"/>
    <n v="0"/>
    <n v="2042"/>
    <n v="1962"/>
    <n v="-80.75"/>
    <n v="0"/>
    <s v="100-S2.5 - Retirement"/>
    <m/>
    <x v="3"/>
    <n v="2045"/>
    <b v="0"/>
  </r>
  <r>
    <x v="5"/>
    <s v="0451"/>
    <n v="0"/>
    <n v="0"/>
    <n v="2042"/>
    <n v="1965"/>
    <n v="-52.15"/>
    <n v="0"/>
    <s v="100-S2.5 - Retirement"/>
    <m/>
    <x v="3"/>
    <n v="2045"/>
    <b v="0"/>
  </r>
  <r>
    <x v="5"/>
    <s v="0451"/>
    <n v="0"/>
    <n v="0"/>
    <n v="2042"/>
    <n v="1967"/>
    <n v="-17.52"/>
    <n v="0"/>
    <s v="100-S2.5 - Retirement"/>
    <m/>
    <x v="3"/>
    <n v="2045"/>
    <b v="0"/>
  </r>
  <r>
    <x v="5"/>
    <s v="0451"/>
    <n v="0"/>
    <n v="0"/>
    <n v="2042"/>
    <n v="1970"/>
    <n v="-4.4000000000000004"/>
    <n v="0"/>
    <s v="100-S2.5 - Retirement"/>
    <m/>
    <x v="3"/>
    <n v="2045"/>
    <b v="0"/>
  </r>
  <r>
    <x v="5"/>
    <s v="0451"/>
    <n v="0"/>
    <n v="0"/>
    <n v="2042"/>
    <n v="1974"/>
    <n v="-179.32"/>
    <n v="0"/>
    <s v="100-S2.5 - Retirement"/>
    <m/>
    <x v="3"/>
    <n v="2045"/>
    <b v="0"/>
  </r>
  <r>
    <x v="5"/>
    <s v="0451"/>
    <n v="0"/>
    <n v="0"/>
    <n v="2042"/>
    <n v="1975"/>
    <n v="-0.99"/>
    <n v="0"/>
    <s v="100-S2.5 - Retirement"/>
    <m/>
    <x v="3"/>
    <n v="2045"/>
    <b v="0"/>
  </r>
  <r>
    <x v="5"/>
    <s v="0451"/>
    <n v="0"/>
    <n v="0"/>
    <n v="2042"/>
    <n v="1978"/>
    <n v="-28.74"/>
    <n v="0"/>
    <s v="100-S2.5 - Retirement"/>
    <m/>
    <x v="3"/>
    <n v="2045"/>
    <b v="0"/>
  </r>
  <r>
    <x v="5"/>
    <s v="0451"/>
    <n v="0"/>
    <n v="0"/>
    <n v="2042"/>
    <n v="1979"/>
    <n v="-28.96"/>
    <n v="0"/>
    <s v="100-S2.5 - Retirement"/>
    <m/>
    <x v="3"/>
    <n v="2045"/>
    <b v="0"/>
  </r>
  <r>
    <x v="5"/>
    <s v="0451"/>
    <n v="0"/>
    <n v="0"/>
    <n v="2042"/>
    <n v="1980"/>
    <n v="-966.28"/>
    <n v="0"/>
    <s v="100-S2.5 - Retirement"/>
    <m/>
    <x v="3"/>
    <n v="2045"/>
    <b v="0"/>
  </r>
  <r>
    <x v="5"/>
    <s v="0451"/>
    <n v="0"/>
    <n v="0"/>
    <n v="2042"/>
    <n v="1983"/>
    <n v="-81.459999999999994"/>
    <n v="0"/>
    <s v="100-S2.5 - Retirement"/>
    <m/>
    <x v="3"/>
    <n v="2045"/>
    <b v="0"/>
  </r>
  <r>
    <x v="5"/>
    <s v="0451"/>
    <n v="0"/>
    <n v="0"/>
    <n v="2042"/>
    <n v="1984"/>
    <n v="-12.6"/>
    <n v="0"/>
    <s v="100-S2.5 - Retirement"/>
    <m/>
    <x v="3"/>
    <n v="2045"/>
    <b v="0"/>
  </r>
  <r>
    <x v="5"/>
    <s v="0451"/>
    <n v="0"/>
    <n v="0"/>
    <n v="2042"/>
    <n v="1988"/>
    <n v="-30.37"/>
    <n v="0"/>
    <s v="100-S2.5 - Retirement"/>
    <m/>
    <x v="3"/>
    <n v="2045"/>
    <b v="0"/>
  </r>
  <r>
    <x v="5"/>
    <s v="0451"/>
    <n v="0"/>
    <n v="0"/>
    <n v="2042"/>
    <n v="1992"/>
    <n v="-520.13"/>
    <n v="0"/>
    <s v="100-S2.5 - Retirement"/>
    <m/>
    <x v="3"/>
    <n v="2045"/>
    <b v="0"/>
  </r>
  <r>
    <x v="5"/>
    <s v="0451"/>
    <n v="0"/>
    <n v="0"/>
    <n v="2042"/>
    <n v="1993"/>
    <n v="-37.17"/>
    <n v="0"/>
    <s v="100-S2.5 - Retirement"/>
    <m/>
    <x v="3"/>
    <n v="2045"/>
    <b v="0"/>
  </r>
  <r>
    <x v="5"/>
    <s v="0451"/>
    <n v="0"/>
    <n v="0"/>
    <n v="2042"/>
    <n v="1994"/>
    <n v="-37.200000000000003"/>
    <n v="0"/>
    <s v="100-S2.5 - Retirement"/>
    <m/>
    <x v="3"/>
    <n v="2045"/>
    <b v="0"/>
  </r>
  <r>
    <x v="5"/>
    <s v="0451"/>
    <n v="0"/>
    <n v="0"/>
    <n v="2042"/>
    <n v="1995"/>
    <n v="-280.02"/>
    <n v="0"/>
    <s v="100-S2.5 - Retirement"/>
    <m/>
    <x v="3"/>
    <n v="2045"/>
    <b v="0"/>
  </r>
  <r>
    <x v="5"/>
    <s v="0451"/>
    <n v="0"/>
    <n v="0"/>
    <n v="2042"/>
    <n v="1997"/>
    <n v="-31.02"/>
    <n v="0"/>
    <s v="100-S2.5 - Retirement"/>
    <m/>
    <x v="3"/>
    <n v="2045"/>
    <b v="0"/>
  </r>
  <r>
    <x v="5"/>
    <s v="0451"/>
    <n v="0"/>
    <n v="0"/>
    <n v="2042"/>
    <n v="1998"/>
    <n v="-65.06"/>
    <n v="0"/>
    <s v="100-S2.5 - Retirement"/>
    <m/>
    <x v="3"/>
    <n v="2045"/>
    <b v="0"/>
  </r>
  <r>
    <x v="5"/>
    <s v="0451"/>
    <n v="0"/>
    <n v="0"/>
    <n v="2042"/>
    <n v="2005"/>
    <n v="-491.1"/>
    <n v="0"/>
    <s v="100-S2.5 - Retirement"/>
    <m/>
    <x v="3"/>
    <n v="2045"/>
    <b v="0"/>
  </r>
  <r>
    <x v="5"/>
    <s v="0451"/>
    <n v="0"/>
    <n v="0"/>
    <n v="2042"/>
    <n v="2007"/>
    <n v="-229.59"/>
    <n v="0"/>
    <s v="100-S2.5 - Retirement"/>
    <m/>
    <x v="3"/>
    <n v="2045"/>
    <b v="0"/>
  </r>
  <r>
    <x v="5"/>
    <s v="0451"/>
    <n v="0"/>
    <n v="0"/>
    <n v="2042"/>
    <n v="2008"/>
    <n v="-8.83"/>
    <n v="0"/>
    <s v="100-S2.5 - Retirement"/>
    <m/>
    <x v="3"/>
    <n v="2045"/>
    <b v="0"/>
  </r>
  <r>
    <x v="5"/>
    <s v="0451"/>
    <n v="0"/>
    <n v="0"/>
    <n v="2042"/>
    <n v="2009"/>
    <n v="-117.41"/>
    <n v="0"/>
    <s v="100-S2.5 - Retirement"/>
    <m/>
    <x v="3"/>
    <n v="2045"/>
    <b v="0"/>
  </r>
  <r>
    <x v="5"/>
    <s v="0451"/>
    <n v="0"/>
    <n v="0"/>
    <n v="2043"/>
    <n v="1934"/>
    <n v="-51580.54"/>
    <n v="0"/>
    <s v="100-S2.5 - Retirement"/>
    <m/>
    <x v="3"/>
    <n v="2045"/>
    <b v="0"/>
  </r>
  <r>
    <x v="5"/>
    <s v="0451"/>
    <n v="0"/>
    <n v="0"/>
    <n v="2043"/>
    <n v="1937"/>
    <n v="-12.37"/>
    <n v="0"/>
    <s v="100-S2.5 - Retirement"/>
    <m/>
    <x v="3"/>
    <n v="2045"/>
    <b v="0"/>
  </r>
  <r>
    <x v="5"/>
    <s v="0451"/>
    <n v="0"/>
    <n v="0"/>
    <n v="2043"/>
    <n v="1938"/>
    <n v="-4.07"/>
    <n v="0"/>
    <s v="100-S2.5 - Retirement"/>
    <m/>
    <x v="3"/>
    <n v="2045"/>
    <b v="0"/>
  </r>
  <r>
    <x v="5"/>
    <s v="0451"/>
    <n v="0"/>
    <n v="0"/>
    <n v="2043"/>
    <n v="1939"/>
    <n v="-43.82"/>
    <n v="0"/>
    <s v="100-S2.5 - Retirement"/>
    <m/>
    <x v="3"/>
    <n v="2045"/>
    <b v="0"/>
  </r>
  <r>
    <x v="5"/>
    <s v="0451"/>
    <n v="0"/>
    <n v="0"/>
    <n v="2043"/>
    <n v="1941"/>
    <n v="-5.51"/>
    <n v="0"/>
    <s v="100-S2.5 - Retirement"/>
    <m/>
    <x v="3"/>
    <n v="2045"/>
    <b v="0"/>
  </r>
  <r>
    <x v="5"/>
    <s v="0451"/>
    <n v="0"/>
    <n v="0"/>
    <n v="2043"/>
    <n v="1942"/>
    <n v="-13.78"/>
    <n v="0"/>
    <s v="100-S2.5 - Retirement"/>
    <m/>
    <x v="3"/>
    <n v="2045"/>
    <b v="0"/>
  </r>
  <r>
    <x v="5"/>
    <s v="0451"/>
    <n v="0"/>
    <n v="0"/>
    <n v="2043"/>
    <n v="1946"/>
    <n v="-29.35"/>
    <n v="0"/>
    <s v="100-S2.5 - Retirement"/>
    <m/>
    <x v="3"/>
    <n v="2045"/>
    <b v="0"/>
  </r>
  <r>
    <x v="5"/>
    <s v="0451"/>
    <n v="0"/>
    <n v="0"/>
    <n v="2043"/>
    <n v="1947"/>
    <n v="-27.53"/>
    <n v="0"/>
    <s v="100-S2.5 - Retirement"/>
    <m/>
    <x v="3"/>
    <n v="2045"/>
    <b v="0"/>
  </r>
  <r>
    <x v="5"/>
    <s v="0451"/>
    <n v="0"/>
    <n v="0"/>
    <n v="2043"/>
    <n v="1949"/>
    <n v="-0.08"/>
    <n v="0"/>
    <s v="100-S2.5 - Retirement"/>
    <m/>
    <x v="3"/>
    <n v="2045"/>
    <b v="0"/>
  </r>
  <r>
    <x v="5"/>
    <s v="0451"/>
    <n v="0"/>
    <n v="0"/>
    <n v="2043"/>
    <n v="1950"/>
    <n v="-181.59"/>
    <n v="0"/>
    <s v="100-S2.5 - Retirement"/>
    <m/>
    <x v="3"/>
    <n v="2045"/>
    <b v="0"/>
  </r>
  <r>
    <x v="5"/>
    <s v="0451"/>
    <n v="0"/>
    <n v="0"/>
    <n v="2043"/>
    <n v="1951"/>
    <n v="-2531.4299999999998"/>
    <n v="0"/>
    <s v="100-S2.5 - Retirement"/>
    <m/>
    <x v="3"/>
    <n v="2045"/>
    <b v="0"/>
  </r>
  <r>
    <x v="5"/>
    <s v="0451"/>
    <n v="0"/>
    <n v="0"/>
    <n v="2043"/>
    <n v="1962"/>
    <n v="-82.55"/>
    <n v="0"/>
    <s v="100-S2.5 - Retirement"/>
    <m/>
    <x v="3"/>
    <n v="2045"/>
    <b v="0"/>
  </r>
  <r>
    <x v="5"/>
    <s v="0451"/>
    <n v="0"/>
    <n v="0"/>
    <n v="2043"/>
    <n v="1965"/>
    <n v="-53.5"/>
    <n v="0"/>
    <s v="100-S2.5 - Retirement"/>
    <m/>
    <x v="3"/>
    <n v="2045"/>
    <b v="0"/>
  </r>
  <r>
    <x v="5"/>
    <s v="0451"/>
    <n v="0"/>
    <n v="0"/>
    <n v="2043"/>
    <n v="1967"/>
    <n v="-18.010000000000002"/>
    <n v="0"/>
    <s v="100-S2.5 - Retirement"/>
    <m/>
    <x v="3"/>
    <n v="2045"/>
    <b v="0"/>
  </r>
  <r>
    <x v="5"/>
    <s v="0451"/>
    <n v="0"/>
    <n v="0"/>
    <n v="2043"/>
    <n v="1970"/>
    <n v="-4.54"/>
    <n v="0"/>
    <s v="100-S2.5 - Retirement"/>
    <m/>
    <x v="3"/>
    <n v="2045"/>
    <b v="0"/>
  </r>
  <r>
    <x v="5"/>
    <s v="0451"/>
    <n v="0"/>
    <n v="0"/>
    <n v="2043"/>
    <n v="1974"/>
    <n v="-186.02"/>
    <n v="0"/>
    <s v="100-S2.5 - Retirement"/>
    <m/>
    <x v="3"/>
    <n v="2045"/>
    <b v="0"/>
  </r>
  <r>
    <x v="5"/>
    <s v="0451"/>
    <n v="0"/>
    <n v="0"/>
    <n v="2043"/>
    <n v="1975"/>
    <n v="-1.03"/>
    <n v="0"/>
    <s v="100-S2.5 - Retirement"/>
    <m/>
    <x v="3"/>
    <n v="2045"/>
    <b v="0"/>
  </r>
  <r>
    <x v="5"/>
    <s v="0451"/>
    <n v="0"/>
    <n v="0"/>
    <n v="2043"/>
    <n v="1978"/>
    <n v="-29.97"/>
    <n v="0"/>
    <s v="100-S2.5 - Retirement"/>
    <m/>
    <x v="3"/>
    <n v="2045"/>
    <b v="0"/>
  </r>
  <r>
    <x v="5"/>
    <s v="0451"/>
    <n v="0"/>
    <n v="0"/>
    <n v="2043"/>
    <n v="1979"/>
    <n v="-30.24"/>
    <n v="0"/>
    <s v="100-S2.5 - Retirement"/>
    <m/>
    <x v="3"/>
    <n v="2045"/>
    <b v="0"/>
  </r>
  <r>
    <x v="5"/>
    <s v="0451"/>
    <n v="0"/>
    <n v="0"/>
    <n v="2043"/>
    <n v="1980"/>
    <n v="-1010.5"/>
    <n v="0"/>
    <s v="100-S2.5 - Retirement"/>
    <m/>
    <x v="3"/>
    <n v="2045"/>
    <b v="0"/>
  </r>
  <r>
    <x v="5"/>
    <s v="0451"/>
    <n v="0"/>
    <n v="0"/>
    <n v="2043"/>
    <n v="1983"/>
    <n v="-85.55"/>
    <n v="0"/>
    <s v="100-S2.5 - Retirement"/>
    <m/>
    <x v="3"/>
    <n v="2045"/>
    <b v="0"/>
  </r>
  <r>
    <x v="5"/>
    <s v="0451"/>
    <n v="0"/>
    <n v="0"/>
    <n v="2043"/>
    <n v="1984"/>
    <n v="-13.25"/>
    <n v="0"/>
    <s v="100-S2.5 - Retirement"/>
    <m/>
    <x v="3"/>
    <n v="2045"/>
    <b v="0"/>
  </r>
  <r>
    <x v="5"/>
    <s v="0451"/>
    <n v="0"/>
    <n v="0"/>
    <n v="2043"/>
    <n v="1988"/>
    <n v="-32.14"/>
    <n v="0"/>
    <s v="100-S2.5 - Retirement"/>
    <m/>
    <x v="3"/>
    <n v="2045"/>
    <b v="0"/>
  </r>
  <r>
    <x v="5"/>
    <s v="0451"/>
    <n v="0"/>
    <n v="0"/>
    <n v="2043"/>
    <n v="1992"/>
    <n v="-554"/>
    <n v="0"/>
    <s v="100-S2.5 - Retirement"/>
    <m/>
    <x v="3"/>
    <n v="2045"/>
    <b v="0"/>
  </r>
  <r>
    <x v="5"/>
    <s v="0451"/>
    <n v="0"/>
    <n v="0"/>
    <n v="2043"/>
    <n v="1993"/>
    <n v="-39.659999999999997"/>
    <n v="0"/>
    <s v="100-S2.5 - Retirement"/>
    <m/>
    <x v="3"/>
    <n v="2045"/>
    <b v="0"/>
  </r>
  <r>
    <x v="5"/>
    <s v="0451"/>
    <n v="0"/>
    <n v="0"/>
    <n v="2043"/>
    <n v="1994"/>
    <n v="-39.76"/>
    <n v="0"/>
    <s v="100-S2.5 - Retirement"/>
    <m/>
    <x v="3"/>
    <n v="2045"/>
    <b v="0"/>
  </r>
  <r>
    <x v="5"/>
    <s v="0451"/>
    <n v="0"/>
    <n v="0"/>
    <n v="2043"/>
    <n v="1995"/>
    <n v="-299.83999999999997"/>
    <n v="0"/>
    <s v="100-S2.5 - Retirement"/>
    <m/>
    <x v="3"/>
    <n v="2045"/>
    <b v="0"/>
  </r>
  <r>
    <x v="5"/>
    <s v="0451"/>
    <n v="0"/>
    <n v="0"/>
    <n v="2043"/>
    <n v="1997"/>
    <n v="-33.340000000000003"/>
    <n v="0"/>
    <s v="100-S2.5 - Retirement"/>
    <m/>
    <x v="3"/>
    <n v="2045"/>
    <b v="0"/>
  </r>
  <r>
    <x v="5"/>
    <s v="0451"/>
    <n v="0"/>
    <n v="0"/>
    <n v="2043"/>
    <n v="1998"/>
    <n v="-70.06"/>
    <n v="0"/>
    <s v="100-S2.5 - Retirement"/>
    <m/>
    <x v="3"/>
    <n v="2045"/>
    <b v="0"/>
  </r>
  <r>
    <x v="5"/>
    <s v="0451"/>
    <n v="0"/>
    <n v="0"/>
    <n v="2043"/>
    <n v="2005"/>
    <n v="-537.26"/>
    <n v="0"/>
    <s v="100-S2.5 - Retirement"/>
    <m/>
    <x v="3"/>
    <n v="2045"/>
    <b v="0"/>
  </r>
  <r>
    <x v="5"/>
    <s v="0451"/>
    <n v="0"/>
    <n v="0"/>
    <n v="2043"/>
    <n v="2007"/>
    <n v="-252.49"/>
    <n v="0"/>
    <s v="100-S2.5 - Retirement"/>
    <m/>
    <x v="3"/>
    <n v="2045"/>
    <b v="0"/>
  </r>
  <r>
    <x v="5"/>
    <s v="0451"/>
    <n v="0"/>
    <n v="0"/>
    <n v="2043"/>
    <n v="2008"/>
    <n v="-9.74"/>
    <n v="0"/>
    <s v="100-S2.5 - Retirement"/>
    <m/>
    <x v="3"/>
    <n v="2045"/>
    <b v="0"/>
  </r>
  <r>
    <x v="5"/>
    <s v="0451"/>
    <n v="0"/>
    <n v="0"/>
    <n v="2043"/>
    <n v="2009"/>
    <n v="-129.88"/>
    <n v="0"/>
    <s v="100-S2.5 - Retirement"/>
    <m/>
    <x v="3"/>
    <n v="2045"/>
    <b v="0"/>
  </r>
  <r>
    <x v="5"/>
    <s v="0451"/>
    <n v="0"/>
    <n v="0"/>
    <n v="2044"/>
    <n v="1934"/>
    <n v="-51040.27"/>
    <n v="0"/>
    <s v="100-S2.5 - Retirement"/>
    <m/>
    <x v="3"/>
    <n v="2045"/>
    <b v="0"/>
  </r>
  <r>
    <x v="5"/>
    <s v="0451"/>
    <n v="0"/>
    <n v="0"/>
    <n v="2044"/>
    <n v="1937"/>
    <n v="-12.28"/>
    <n v="0"/>
    <s v="100-S2.5 - Retirement"/>
    <m/>
    <x v="3"/>
    <n v="2045"/>
    <b v="0"/>
  </r>
  <r>
    <x v="5"/>
    <s v="0451"/>
    <n v="0"/>
    <n v="0"/>
    <n v="2044"/>
    <n v="1938"/>
    <n v="-4.04"/>
    <n v="0"/>
    <s v="100-S2.5 - Retirement"/>
    <m/>
    <x v="3"/>
    <n v="2045"/>
    <b v="0"/>
  </r>
  <r>
    <x v="5"/>
    <s v="0451"/>
    <n v="0"/>
    <n v="0"/>
    <n v="2044"/>
    <n v="1939"/>
    <n v="-43.6"/>
    <n v="0"/>
    <s v="100-S2.5 - Retirement"/>
    <m/>
    <x v="3"/>
    <n v="2045"/>
    <b v="0"/>
  </r>
  <r>
    <x v="5"/>
    <s v="0451"/>
    <n v="0"/>
    <n v="0"/>
    <n v="2044"/>
    <n v="1941"/>
    <n v="-5.5"/>
    <n v="0"/>
    <s v="100-S2.5 - Retirement"/>
    <m/>
    <x v="3"/>
    <n v="2045"/>
    <b v="0"/>
  </r>
  <r>
    <x v="5"/>
    <s v="0451"/>
    <n v="0"/>
    <n v="0"/>
    <n v="2044"/>
    <n v="1942"/>
    <n v="-13.76"/>
    <n v="0"/>
    <s v="100-S2.5 - Retirement"/>
    <m/>
    <x v="3"/>
    <n v="2045"/>
    <b v="0"/>
  </r>
  <r>
    <x v="5"/>
    <s v="0451"/>
    <n v="0"/>
    <n v="0"/>
    <n v="2044"/>
    <n v="1946"/>
    <n v="-29.43"/>
    <n v="0"/>
    <s v="100-S2.5 - Retirement"/>
    <m/>
    <x v="3"/>
    <n v="2045"/>
    <b v="0"/>
  </r>
  <r>
    <x v="5"/>
    <s v="0451"/>
    <n v="0"/>
    <n v="0"/>
    <n v="2044"/>
    <n v="1947"/>
    <n v="-27.64"/>
    <n v="0"/>
    <s v="100-S2.5 - Retirement"/>
    <m/>
    <x v="3"/>
    <n v="2045"/>
    <b v="0"/>
  </r>
  <r>
    <x v="5"/>
    <s v="0451"/>
    <n v="0"/>
    <n v="0"/>
    <n v="2044"/>
    <n v="1949"/>
    <n v="-0.08"/>
    <n v="0"/>
    <s v="100-S2.5 - Retirement"/>
    <m/>
    <x v="3"/>
    <n v="2045"/>
    <b v="0"/>
  </r>
  <r>
    <x v="5"/>
    <s v="0451"/>
    <n v="0"/>
    <n v="0"/>
    <n v="2044"/>
    <n v="1950"/>
    <n v="-182.9"/>
    <n v="0"/>
    <s v="100-S2.5 - Retirement"/>
    <m/>
    <x v="3"/>
    <n v="2045"/>
    <b v="0"/>
  </r>
  <r>
    <x v="5"/>
    <s v="0451"/>
    <n v="0"/>
    <n v="0"/>
    <n v="2044"/>
    <n v="1951"/>
    <n v="-2552.5300000000002"/>
    <n v="0"/>
    <s v="100-S2.5 - Retirement"/>
    <m/>
    <x v="3"/>
    <n v="2045"/>
    <b v="0"/>
  </r>
  <r>
    <x v="5"/>
    <s v="0451"/>
    <n v="0"/>
    <n v="0"/>
    <n v="2044"/>
    <n v="1962"/>
    <n v="-84.28"/>
    <n v="0"/>
    <s v="100-S2.5 - Retirement"/>
    <m/>
    <x v="3"/>
    <n v="2045"/>
    <b v="0"/>
  </r>
  <r>
    <x v="5"/>
    <s v="0451"/>
    <n v="0"/>
    <n v="0"/>
    <n v="2044"/>
    <n v="1965"/>
    <n v="-54.82"/>
    <n v="0"/>
    <s v="100-S2.5 - Retirement"/>
    <m/>
    <x v="3"/>
    <n v="2045"/>
    <b v="0"/>
  </r>
  <r>
    <x v="5"/>
    <s v="0451"/>
    <n v="0"/>
    <n v="0"/>
    <n v="2044"/>
    <n v="1967"/>
    <n v="-18.5"/>
    <n v="0"/>
    <s v="100-S2.5 - Retirement"/>
    <m/>
    <x v="3"/>
    <n v="2045"/>
    <b v="0"/>
  </r>
  <r>
    <x v="5"/>
    <s v="0451"/>
    <n v="0"/>
    <n v="0"/>
    <n v="2044"/>
    <n v="1970"/>
    <n v="-4.68"/>
    <n v="0"/>
    <s v="100-S2.5 - Retirement"/>
    <m/>
    <x v="3"/>
    <n v="2045"/>
    <b v="0"/>
  </r>
  <r>
    <x v="5"/>
    <s v="0451"/>
    <n v="0"/>
    <n v="0"/>
    <n v="2044"/>
    <n v="1974"/>
    <n v="-192.73"/>
    <n v="0"/>
    <s v="100-S2.5 - Retirement"/>
    <m/>
    <x v="3"/>
    <n v="2045"/>
    <b v="0"/>
  </r>
  <r>
    <x v="5"/>
    <s v="0451"/>
    <n v="0"/>
    <n v="0"/>
    <n v="2044"/>
    <n v="1975"/>
    <n v="-1.07"/>
    <n v="0"/>
    <s v="100-S2.5 - Retirement"/>
    <m/>
    <x v="3"/>
    <n v="2045"/>
    <b v="0"/>
  </r>
  <r>
    <x v="5"/>
    <s v="0451"/>
    <n v="0"/>
    <n v="0"/>
    <n v="2044"/>
    <n v="1978"/>
    <n v="-31.21"/>
    <n v="0"/>
    <s v="100-S2.5 - Retirement"/>
    <m/>
    <x v="3"/>
    <n v="2045"/>
    <b v="0"/>
  </r>
  <r>
    <x v="5"/>
    <s v="0451"/>
    <n v="0"/>
    <n v="0"/>
    <n v="2044"/>
    <n v="1979"/>
    <n v="-31.54"/>
    <n v="0"/>
    <s v="100-S2.5 - Retirement"/>
    <m/>
    <x v="3"/>
    <n v="2045"/>
    <b v="0"/>
  </r>
  <r>
    <x v="5"/>
    <s v="0451"/>
    <n v="0"/>
    <n v="0"/>
    <n v="2044"/>
    <n v="1980"/>
    <n v="-1055.29"/>
    <n v="0"/>
    <s v="100-S2.5 - Retirement"/>
    <m/>
    <x v="3"/>
    <n v="2045"/>
    <b v="0"/>
  </r>
  <r>
    <x v="5"/>
    <s v="0451"/>
    <n v="0"/>
    <n v="0"/>
    <n v="2044"/>
    <n v="1983"/>
    <n v="-89.72"/>
    <n v="0"/>
    <s v="100-S2.5 - Retirement"/>
    <m/>
    <x v="3"/>
    <n v="2045"/>
    <b v="0"/>
  </r>
  <r>
    <x v="5"/>
    <s v="0451"/>
    <n v="0"/>
    <n v="0"/>
    <n v="2044"/>
    <n v="1984"/>
    <n v="-13.92"/>
    <n v="0"/>
    <s v="100-S2.5 - Retirement"/>
    <m/>
    <x v="3"/>
    <n v="2045"/>
    <b v="0"/>
  </r>
  <r>
    <x v="5"/>
    <s v="0451"/>
    <n v="0"/>
    <n v="0"/>
    <n v="2044"/>
    <n v="1988"/>
    <n v="-33.96"/>
    <n v="0"/>
    <s v="100-S2.5 - Retirement"/>
    <m/>
    <x v="3"/>
    <n v="2045"/>
    <b v="0"/>
  </r>
  <r>
    <x v="5"/>
    <s v="0451"/>
    <n v="0"/>
    <n v="0"/>
    <n v="2044"/>
    <n v="1992"/>
    <n v="-589.1"/>
    <n v="0"/>
    <s v="100-S2.5 - Retirement"/>
    <m/>
    <x v="3"/>
    <n v="2045"/>
    <b v="0"/>
  </r>
  <r>
    <x v="5"/>
    <s v="0451"/>
    <n v="0"/>
    <n v="0"/>
    <n v="2044"/>
    <n v="1993"/>
    <n v="-42.24"/>
    <n v="0"/>
    <s v="100-S2.5 - Retirement"/>
    <m/>
    <x v="3"/>
    <n v="2045"/>
    <b v="0"/>
  </r>
  <r>
    <x v="5"/>
    <s v="0451"/>
    <n v="0"/>
    <n v="0"/>
    <n v="2044"/>
    <n v="1994"/>
    <n v="-42.42"/>
    <n v="0"/>
    <s v="100-S2.5 - Retirement"/>
    <m/>
    <x v="3"/>
    <n v="2045"/>
    <b v="0"/>
  </r>
  <r>
    <x v="5"/>
    <s v="0451"/>
    <n v="0"/>
    <n v="0"/>
    <n v="2044"/>
    <n v="1995"/>
    <n v="-320.47000000000003"/>
    <n v="0"/>
    <s v="100-S2.5 - Retirement"/>
    <m/>
    <x v="3"/>
    <n v="2045"/>
    <b v="0"/>
  </r>
  <r>
    <x v="5"/>
    <s v="0451"/>
    <n v="0"/>
    <n v="0"/>
    <n v="2044"/>
    <n v="1997"/>
    <n v="-35.770000000000003"/>
    <n v="0"/>
    <s v="100-S2.5 - Retirement"/>
    <m/>
    <x v="3"/>
    <n v="2045"/>
    <b v="0"/>
  </r>
  <r>
    <x v="5"/>
    <s v="0451"/>
    <n v="0"/>
    <n v="0"/>
    <n v="2044"/>
    <n v="1998"/>
    <n v="-75.3"/>
    <n v="0"/>
    <s v="100-S2.5 - Retirement"/>
    <m/>
    <x v="3"/>
    <n v="2045"/>
    <b v="0"/>
  </r>
  <r>
    <x v="5"/>
    <s v="0451"/>
    <n v="0"/>
    <n v="0"/>
    <n v="2044"/>
    <n v="2005"/>
    <n v="-586.24"/>
    <n v="0"/>
    <s v="100-S2.5 - Retirement"/>
    <m/>
    <x v="3"/>
    <n v="2045"/>
    <b v="0"/>
  </r>
  <r>
    <x v="5"/>
    <s v="0451"/>
    <n v="0"/>
    <n v="0"/>
    <n v="2044"/>
    <n v="2007"/>
    <n v="-276.91000000000003"/>
    <n v="0"/>
    <s v="100-S2.5 - Retirement"/>
    <m/>
    <x v="3"/>
    <n v="2045"/>
    <b v="0"/>
  </r>
  <r>
    <x v="5"/>
    <s v="0451"/>
    <n v="0"/>
    <n v="0"/>
    <n v="2044"/>
    <n v="2008"/>
    <n v="-10.71"/>
    <n v="0"/>
    <s v="100-S2.5 - Retirement"/>
    <m/>
    <x v="3"/>
    <n v="2045"/>
    <b v="0"/>
  </r>
  <r>
    <x v="5"/>
    <s v="0451"/>
    <n v="0"/>
    <n v="0"/>
    <n v="2044"/>
    <n v="2009"/>
    <n v="-143.24"/>
    <n v="0"/>
    <s v="100-S2.5 - Retirement"/>
    <m/>
    <x v="3"/>
    <n v="2045"/>
    <b v="0"/>
  </r>
  <r>
    <x v="5"/>
    <s v="0451"/>
    <n v="0"/>
    <n v="0"/>
    <n v="2045"/>
    <n v="1934"/>
    <n v="-1405227.01"/>
    <n v="0"/>
    <s v="100-S2.5 - Retirement"/>
    <m/>
    <x v="3"/>
    <n v="2045"/>
    <b v="1"/>
  </r>
  <r>
    <x v="5"/>
    <s v="0451"/>
    <n v="0"/>
    <n v="0"/>
    <n v="2045"/>
    <n v="1937"/>
    <n v="-364.83"/>
    <n v="0"/>
    <s v="100-S2.5 - Retirement"/>
    <m/>
    <x v="3"/>
    <n v="2045"/>
    <b v="1"/>
  </r>
  <r>
    <x v="5"/>
    <s v="0451"/>
    <n v="0"/>
    <n v="0"/>
    <n v="2045"/>
    <n v="1938"/>
    <n v="-123.31"/>
    <n v="0"/>
    <s v="100-S2.5 - Retirement"/>
    <m/>
    <x v="3"/>
    <n v="2045"/>
    <b v="1"/>
  </r>
  <r>
    <x v="5"/>
    <s v="0451"/>
    <n v="0"/>
    <n v="0"/>
    <n v="2045"/>
    <n v="1939"/>
    <n v="-1364.7"/>
    <n v="0"/>
    <s v="100-S2.5 - Retirement"/>
    <m/>
    <x v="3"/>
    <n v="2045"/>
    <b v="1"/>
  </r>
  <r>
    <x v="5"/>
    <s v="0451"/>
    <n v="0"/>
    <n v="0"/>
    <n v="2045"/>
    <n v="1941"/>
    <n v="-181.53"/>
    <n v="0"/>
    <s v="100-S2.5 - Retirement"/>
    <m/>
    <x v="3"/>
    <n v="2045"/>
    <b v="1"/>
  </r>
  <r>
    <x v="5"/>
    <s v="0451"/>
    <n v="0"/>
    <n v="0"/>
    <n v="2045"/>
    <n v="1942"/>
    <n v="-466.73"/>
    <n v="0"/>
    <s v="100-S2.5 - Retirement"/>
    <m/>
    <x v="3"/>
    <n v="2045"/>
    <b v="1"/>
  </r>
  <r>
    <x v="5"/>
    <s v="0451"/>
    <n v="0"/>
    <n v="0"/>
    <n v="2045"/>
    <n v="1946"/>
    <n v="-1116.1500000000001"/>
    <n v="0"/>
    <s v="100-S2.5 - Retirement"/>
    <m/>
    <x v="3"/>
    <n v="2045"/>
    <b v="1"/>
  </r>
  <r>
    <x v="5"/>
    <s v="0451"/>
    <n v="0"/>
    <n v="0"/>
    <n v="2045"/>
    <n v="1947"/>
    <n v="-1078.69"/>
    <n v="0"/>
    <s v="100-S2.5 - Retirement"/>
    <m/>
    <x v="3"/>
    <n v="2045"/>
    <b v="1"/>
  </r>
  <r>
    <x v="5"/>
    <s v="0451"/>
    <n v="0"/>
    <n v="0"/>
    <n v="2045"/>
    <n v="1949"/>
    <n v="-3.27"/>
    <n v="0"/>
    <s v="100-S2.5 - Retirement"/>
    <m/>
    <x v="3"/>
    <n v="2045"/>
    <b v="1"/>
  </r>
  <r>
    <x v="5"/>
    <s v="0451"/>
    <n v="0"/>
    <n v="0"/>
    <n v="2045"/>
    <n v="1950"/>
    <n v="-7800.91"/>
    <n v="0"/>
    <s v="100-S2.5 - Retirement"/>
    <m/>
    <x v="3"/>
    <n v="2045"/>
    <b v="1"/>
  </r>
  <r>
    <x v="5"/>
    <s v="0451"/>
    <n v="0"/>
    <n v="0"/>
    <n v="2045"/>
    <n v="1951"/>
    <n v="-112223.24"/>
    <n v="0"/>
    <s v="100-S2.5 - Retirement"/>
    <m/>
    <x v="3"/>
    <n v="2045"/>
    <b v="1"/>
  </r>
  <r>
    <x v="5"/>
    <s v="0451"/>
    <n v="0"/>
    <n v="0"/>
    <n v="2045"/>
    <n v="1962"/>
    <n v="-5339.19"/>
    <n v="0"/>
    <s v="100-S2.5 - Retirement"/>
    <m/>
    <x v="3"/>
    <n v="2045"/>
    <b v="1"/>
  </r>
  <r>
    <x v="5"/>
    <s v="0451"/>
    <n v="0"/>
    <n v="0"/>
    <n v="2045"/>
    <n v="1965"/>
    <n v="-3881.24"/>
    <n v="0"/>
    <s v="100-S2.5 - Retirement"/>
    <m/>
    <x v="3"/>
    <n v="2045"/>
    <b v="1"/>
  </r>
  <r>
    <x v="5"/>
    <s v="0451"/>
    <n v="0"/>
    <n v="0"/>
    <n v="2045"/>
    <n v="1967"/>
    <n v="-1415.18"/>
    <n v="0"/>
    <s v="100-S2.5 - Retirement"/>
    <m/>
    <x v="3"/>
    <n v="2045"/>
    <b v="1"/>
  </r>
  <r>
    <x v="5"/>
    <s v="0451"/>
    <n v="0"/>
    <n v="0"/>
    <n v="2045"/>
    <n v="1970"/>
    <n v="-404.55"/>
    <n v="0"/>
    <s v="100-S2.5 - Retirement"/>
    <m/>
    <x v="3"/>
    <n v="2045"/>
    <b v="1"/>
  </r>
  <r>
    <x v="5"/>
    <s v="0451"/>
    <n v="0"/>
    <n v="0"/>
    <n v="2045"/>
    <n v="1974"/>
    <n v="-19772.439999999999"/>
    <n v="0"/>
    <s v="100-S2.5 - Retirement"/>
    <m/>
    <x v="3"/>
    <n v="2045"/>
    <b v="1"/>
  </r>
  <r>
    <x v="5"/>
    <s v="0451"/>
    <n v="0"/>
    <n v="0"/>
    <n v="2045"/>
    <n v="1975"/>
    <n v="-114.54"/>
    <n v="0"/>
    <s v="100-S2.5 - Retirement"/>
    <m/>
    <x v="3"/>
    <n v="2045"/>
    <b v="1"/>
  </r>
  <r>
    <x v="5"/>
    <s v="0451"/>
    <n v="0"/>
    <n v="0"/>
    <n v="2045"/>
    <n v="1978"/>
    <n v="-3855.71"/>
    <n v="0"/>
    <s v="100-S2.5 - Retirement"/>
    <m/>
    <x v="3"/>
    <n v="2045"/>
    <b v="1"/>
  </r>
  <r>
    <x v="5"/>
    <s v="0451"/>
    <n v="0"/>
    <n v="0"/>
    <n v="2045"/>
    <n v="1979"/>
    <n v="-4090.29"/>
    <n v="0"/>
    <s v="100-S2.5 - Retirement"/>
    <m/>
    <x v="3"/>
    <n v="2045"/>
    <b v="1"/>
  </r>
  <r>
    <x v="5"/>
    <s v="0451"/>
    <n v="0"/>
    <n v="0"/>
    <n v="2045"/>
    <n v="1980"/>
    <n v="-143842.73000000001"/>
    <n v="0"/>
    <s v="100-S2.5 - Retirement"/>
    <m/>
    <x v="3"/>
    <n v="2045"/>
    <b v="1"/>
  </r>
  <r>
    <x v="5"/>
    <s v="0451"/>
    <n v="0"/>
    <n v="0"/>
    <n v="2045"/>
    <n v="1983"/>
    <n v="-14281.45"/>
    <n v="0"/>
    <s v="100-S2.5 - Retirement"/>
    <m/>
    <x v="3"/>
    <n v="2045"/>
    <b v="1"/>
  </r>
  <r>
    <x v="5"/>
    <s v="0451"/>
    <n v="0"/>
    <n v="0"/>
    <n v="2045"/>
    <n v="1984"/>
    <n v="-2337.71"/>
    <n v="0"/>
    <s v="100-S2.5 - Retirement"/>
    <m/>
    <x v="3"/>
    <n v="2045"/>
    <b v="1"/>
  </r>
  <r>
    <x v="5"/>
    <s v="0451"/>
    <n v="0"/>
    <n v="0"/>
    <n v="2045"/>
    <n v="1988"/>
    <n v="-7156.61"/>
    <n v="0"/>
    <s v="100-S2.5 - Retirement"/>
    <m/>
    <x v="3"/>
    <n v="2045"/>
    <b v="1"/>
  </r>
  <r>
    <x v="5"/>
    <s v="0451"/>
    <n v="0"/>
    <n v="0"/>
    <n v="2045"/>
    <n v="1992"/>
    <n v="-158893.57"/>
    <n v="0"/>
    <s v="100-S2.5 - Retirement"/>
    <m/>
    <x v="3"/>
    <n v="2045"/>
    <b v="1"/>
  </r>
  <r>
    <x v="5"/>
    <s v="0451"/>
    <n v="0"/>
    <n v="0"/>
    <n v="2045"/>
    <n v="1993"/>
    <n v="-12160.89"/>
    <n v="0"/>
    <s v="100-S2.5 - Retirement"/>
    <m/>
    <x v="3"/>
    <n v="2045"/>
    <b v="1"/>
  </r>
  <r>
    <x v="5"/>
    <s v="0451"/>
    <n v="0"/>
    <n v="0"/>
    <n v="2045"/>
    <n v="1994"/>
    <n v="-13053.37"/>
    <n v="0"/>
    <s v="100-S2.5 - Retirement"/>
    <m/>
    <x v="3"/>
    <n v="2045"/>
    <b v="1"/>
  </r>
  <r>
    <x v="5"/>
    <s v="0451"/>
    <n v="0"/>
    <n v="0"/>
    <n v="2045"/>
    <n v="1995"/>
    <n v="-105548.23"/>
    <n v="0"/>
    <s v="100-S2.5 - Retirement"/>
    <m/>
    <x v="3"/>
    <n v="2045"/>
    <b v="1"/>
  </r>
  <r>
    <x v="5"/>
    <s v="0451"/>
    <n v="0"/>
    <n v="0"/>
    <n v="2045"/>
    <n v="1997"/>
    <n v="-13561.47"/>
    <n v="0"/>
    <s v="100-S2.5 - Retirement"/>
    <m/>
    <x v="3"/>
    <n v="2045"/>
    <b v="1"/>
  </r>
  <r>
    <x v="5"/>
    <s v="0451"/>
    <n v="0"/>
    <n v="0"/>
    <n v="2045"/>
    <n v="1998"/>
    <n v="-30708.32"/>
    <n v="0"/>
    <s v="100-S2.5 - Retirement"/>
    <m/>
    <x v="3"/>
    <n v="2045"/>
    <b v="1"/>
  </r>
  <r>
    <x v="5"/>
    <s v="0451"/>
    <n v="0"/>
    <n v="0"/>
    <n v="2045"/>
    <n v="2005"/>
    <n v="-419298.29"/>
    <n v="0"/>
    <s v="100-S2.5 - Retirement"/>
    <m/>
    <x v="3"/>
    <n v="2045"/>
    <b v="1"/>
  </r>
  <r>
    <x v="5"/>
    <s v="0451"/>
    <n v="0"/>
    <n v="0"/>
    <n v="2045"/>
    <n v="2007"/>
    <n v="-237060.22"/>
    <n v="0"/>
    <s v="100-S2.5 - Retirement"/>
    <m/>
    <x v="3"/>
    <n v="2045"/>
    <b v="1"/>
  </r>
  <r>
    <x v="5"/>
    <s v="0451"/>
    <n v="0"/>
    <n v="0"/>
    <n v="2045"/>
    <n v="2008"/>
    <n v="-10065.049999999999"/>
    <n v="0"/>
    <s v="100-S2.5 - Retirement"/>
    <m/>
    <x v="3"/>
    <n v="2045"/>
    <b v="1"/>
  </r>
  <r>
    <x v="5"/>
    <s v="0451"/>
    <n v="0"/>
    <n v="0"/>
    <n v="2045"/>
    <n v="2009"/>
    <n v="-148233.07999999999"/>
    <n v="0"/>
    <s v="100-S2.5 - Retirement"/>
    <m/>
    <x v="3"/>
    <n v="2045"/>
    <b v="1"/>
  </r>
  <r>
    <x v="6"/>
    <s v="00"/>
    <n v="0"/>
    <n v="0"/>
    <n v="2011"/>
    <n v="1934"/>
    <n v="-551.39"/>
    <n v="0"/>
    <s v="100-S2.5 - Retirement"/>
    <m/>
    <x v="3"/>
    <n v="2045"/>
    <b v="0"/>
  </r>
  <r>
    <x v="6"/>
    <s v="00"/>
    <n v="0"/>
    <n v="0"/>
    <n v="2011"/>
    <n v="1939"/>
    <n v="-5.93"/>
    <n v="0"/>
    <s v="100-S2.5 - Retirement"/>
    <m/>
    <x v="3"/>
    <n v="2045"/>
    <b v="0"/>
  </r>
  <r>
    <x v="6"/>
    <s v="00"/>
    <n v="0"/>
    <n v="0"/>
    <n v="2011"/>
    <n v="1949"/>
    <n v="-0.03"/>
    <n v="0"/>
    <s v="100-S2.5 - Retirement"/>
    <m/>
    <x v="3"/>
    <n v="2045"/>
    <b v="0"/>
  </r>
  <r>
    <x v="6"/>
    <s v="00"/>
    <n v="0"/>
    <n v="0"/>
    <n v="2011"/>
    <n v="1960"/>
    <n v="-118.49"/>
    <n v="0"/>
    <s v="100-S2.5 - Retirement"/>
    <m/>
    <x v="3"/>
    <n v="2045"/>
    <b v="0"/>
  </r>
  <r>
    <x v="6"/>
    <s v="00"/>
    <n v="0"/>
    <n v="0"/>
    <n v="2011"/>
    <n v="1977"/>
    <n v="-6.49"/>
    <n v="0"/>
    <s v="100-S2.5 - Retirement"/>
    <m/>
    <x v="3"/>
    <n v="2045"/>
    <b v="0"/>
  </r>
  <r>
    <x v="6"/>
    <s v="00"/>
    <n v="0"/>
    <n v="0"/>
    <n v="2011"/>
    <n v="2000"/>
    <n v="-2.83"/>
    <n v="0"/>
    <s v="100-S2.5 - Retirement"/>
    <m/>
    <x v="3"/>
    <n v="2045"/>
    <b v="0"/>
  </r>
  <r>
    <x v="6"/>
    <s v="00"/>
    <n v="0"/>
    <n v="0"/>
    <n v="2011"/>
    <n v="2004"/>
    <n v="-17.34"/>
    <n v="0"/>
    <s v="100-S2.5 - Retirement"/>
    <m/>
    <x v="3"/>
    <n v="2045"/>
    <b v="0"/>
  </r>
  <r>
    <x v="6"/>
    <s v="00"/>
    <n v="0"/>
    <n v="0"/>
    <n v="2011"/>
    <n v="2007"/>
    <n v="-2.4300000000000002"/>
    <n v="0"/>
    <s v="100-S2.5 - Retirement"/>
    <m/>
    <x v="3"/>
    <n v="2045"/>
    <b v="0"/>
  </r>
  <r>
    <x v="6"/>
    <s v="00"/>
    <n v="0"/>
    <n v="0"/>
    <n v="2011"/>
    <n v="2008"/>
    <n v="-0.42"/>
    <n v="0"/>
    <s v="100-S2.5 - Retirement"/>
    <m/>
    <x v="3"/>
    <n v="2045"/>
    <b v="0"/>
  </r>
  <r>
    <x v="6"/>
    <s v="00"/>
    <n v="0"/>
    <n v="0"/>
    <n v="2012"/>
    <n v="1934"/>
    <n v="-565.64"/>
    <n v="0"/>
    <s v="100-S2.5 - Retirement"/>
    <m/>
    <x v="3"/>
    <n v="2045"/>
    <b v="0"/>
  </r>
  <r>
    <x v="6"/>
    <s v="00"/>
    <n v="0"/>
    <n v="0"/>
    <n v="2012"/>
    <n v="1939"/>
    <n v="-6.12"/>
    <n v="0"/>
    <s v="100-S2.5 - Retirement"/>
    <m/>
    <x v="3"/>
    <n v="2045"/>
    <b v="0"/>
  </r>
  <r>
    <x v="6"/>
    <s v="00"/>
    <n v="0"/>
    <n v="0"/>
    <n v="2012"/>
    <n v="1949"/>
    <n v="-0.03"/>
    <n v="0"/>
    <s v="100-S2.5 - Retirement"/>
    <m/>
    <x v="3"/>
    <n v="2045"/>
    <b v="0"/>
  </r>
  <r>
    <x v="6"/>
    <s v="00"/>
    <n v="0"/>
    <n v="0"/>
    <n v="2012"/>
    <n v="1960"/>
    <n v="-126"/>
    <n v="0"/>
    <s v="100-S2.5 - Retirement"/>
    <m/>
    <x v="3"/>
    <n v="2045"/>
    <b v="0"/>
  </r>
  <r>
    <x v="6"/>
    <s v="00"/>
    <n v="0"/>
    <n v="0"/>
    <n v="2012"/>
    <n v="1977"/>
    <n v="-7.15"/>
    <n v="0"/>
    <s v="100-S2.5 - Retirement"/>
    <m/>
    <x v="3"/>
    <n v="2045"/>
    <b v="0"/>
  </r>
  <r>
    <x v="6"/>
    <s v="00"/>
    <n v="0"/>
    <n v="0"/>
    <n v="2012"/>
    <n v="2000"/>
    <n v="-3.83"/>
    <n v="0"/>
    <s v="100-S2.5 - Retirement"/>
    <m/>
    <x v="3"/>
    <n v="2045"/>
    <b v="0"/>
  </r>
  <r>
    <x v="6"/>
    <s v="00"/>
    <n v="0"/>
    <n v="0"/>
    <n v="2012"/>
    <n v="2004"/>
    <n v="-27.88"/>
    <n v="0"/>
    <s v="100-S2.5 - Retirement"/>
    <m/>
    <x v="3"/>
    <n v="2045"/>
    <b v="0"/>
  </r>
  <r>
    <x v="6"/>
    <s v="00"/>
    <n v="0"/>
    <n v="0"/>
    <n v="2012"/>
    <n v="2007"/>
    <n v="-5.09"/>
    <n v="0"/>
    <s v="100-S2.5 - Retirement"/>
    <m/>
    <x v="3"/>
    <n v="2045"/>
    <b v="0"/>
  </r>
  <r>
    <x v="6"/>
    <s v="00"/>
    <n v="0"/>
    <n v="0"/>
    <n v="2012"/>
    <n v="2008"/>
    <n v="-1.1599999999999999"/>
    <n v="0"/>
    <s v="100-S2.5 - Retirement"/>
    <m/>
    <x v="3"/>
    <n v="2045"/>
    <b v="0"/>
  </r>
  <r>
    <x v="6"/>
    <s v="00"/>
    <n v="0"/>
    <n v="0"/>
    <n v="2013"/>
    <n v="1934"/>
    <n v="-579.55999999999995"/>
    <n v="0"/>
    <s v="100-S2.5 - Retirement"/>
    <m/>
    <x v="3"/>
    <n v="2045"/>
    <b v="0"/>
  </r>
  <r>
    <x v="6"/>
    <s v="00"/>
    <n v="0"/>
    <n v="0"/>
    <n v="2013"/>
    <n v="1939"/>
    <n v="-6.31"/>
    <n v="0"/>
    <s v="100-S2.5 - Retirement"/>
    <m/>
    <x v="3"/>
    <n v="2045"/>
    <b v="0"/>
  </r>
  <r>
    <x v="6"/>
    <s v="00"/>
    <n v="0"/>
    <n v="0"/>
    <n v="2013"/>
    <n v="1949"/>
    <n v="-0.03"/>
    <n v="0"/>
    <s v="100-S2.5 - Retirement"/>
    <m/>
    <x v="3"/>
    <n v="2045"/>
    <b v="0"/>
  </r>
  <r>
    <x v="6"/>
    <s v="00"/>
    <n v="0"/>
    <n v="0"/>
    <n v="2013"/>
    <n v="1960"/>
    <n v="-133.76"/>
    <n v="0"/>
    <s v="100-S2.5 - Retirement"/>
    <m/>
    <x v="3"/>
    <n v="2045"/>
    <b v="0"/>
  </r>
  <r>
    <x v="6"/>
    <s v="00"/>
    <n v="0"/>
    <n v="0"/>
    <n v="2013"/>
    <n v="1977"/>
    <n v="-7.87"/>
    <n v="0"/>
    <s v="100-S2.5 - Retirement"/>
    <m/>
    <x v="3"/>
    <n v="2045"/>
    <b v="0"/>
  </r>
  <r>
    <x v="6"/>
    <s v="00"/>
    <n v="0"/>
    <n v="0"/>
    <n v="2013"/>
    <n v="2000"/>
    <n v="-5.0599999999999996"/>
    <n v="0"/>
    <s v="100-S2.5 - Retirement"/>
    <m/>
    <x v="3"/>
    <n v="2045"/>
    <b v="0"/>
  </r>
  <r>
    <x v="6"/>
    <s v="00"/>
    <n v="0"/>
    <n v="0"/>
    <n v="2013"/>
    <n v="2004"/>
    <n v="-42.41"/>
    <n v="0"/>
    <s v="100-S2.5 - Retirement"/>
    <m/>
    <x v="3"/>
    <n v="2045"/>
    <b v="0"/>
  </r>
  <r>
    <x v="6"/>
    <s v="00"/>
    <n v="0"/>
    <n v="0"/>
    <n v="2013"/>
    <n v="2007"/>
    <n v="-9.74"/>
    <n v="0"/>
    <s v="100-S2.5 - Retirement"/>
    <m/>
    <x v="3"/>
    <n v="2045"/>
    <b v="0"/>
  </r>
  <r>
    <x v="6"/>
    <s v="00"/>
    <n v="0"/>
    <n v="0"/>
    <n v="2013"/>
    <n v="2008"/>
    <n v="-2.4300000000000002"/>
    <n v="0"/>
    <s v="100-S2.5 - Retirement"/>
    <m/>
    <x v="3"/>
    <n v="2045"/>
    <b v="0"/>
  </r>
  <r>
    <x v="6"/>
    <s v="00"/>
    <n v="0"/>
    <n v="0"/>
    <n v="2014"/>
    <n v="1934"/>
    <n v="-593.13"/>
    <n v="0"/>
    <s v="100-S2.5 - Retirement"/>
    <m/>
    <x v="3"/>
    <n v="2045"/>
    <b v="0"/>
  </r>
  <r>
    <x v="6"/>
    <s v="00"/>
    <n v="0"/>
    <n v="0"/>
    <n v="2014"/>
    <n v="1939"/>
    <n v="-6.5"/>
    <n v="0"/>
    <s v="100-S2.5 - Retirement"/>
    <m/>
    <x v="3"/>
    <n v="2045"/>
    <b v="0"/>
  </r>
  <r>
    <x v="6"/>
    <s v="00"/>
    <n v="0"/>
    <n v="0"/>
    <n v="2014"/>
    <n v="1949"/>
    <n v="-0.03"/>
    <n v="0"/>
    <s v="100-S2.5 - Retirement"/>
    <m/>
    <x v="3"/>
    <n v="2045"/>
    <b v="0"/>
  </r>
  <r>
    <x v="6"/>
    <s v="00"/>
    <n v="0"/>
    <n v="0"/>
    <n v="2014"/>
    <n v="1960"/>
    <n v="-141.76"/>
    <n v="0"/>
    <s v="100-S2.5 - Retirement"/>
    <m/>
    <x v="3"/>
    <n v="2045"/>
    <b v="0"/>
  </r>
  <r>
    <x v="6"/>
    <s v="00"/>
    <n v="0"/>
    <n v="0"/>
    <n v="2014"/>
    <n v="1977"/>
    <n v="-8.6300000000000008"/>
    <n v="0"/>
    <s v="100-S2.5 - Retirement"/>
    <m/>
    <x v="3"/>
    <n v="2045"/>
    <b v="0"/>
  </r>
  <r>
    <x v="6"/>
    <s v="00"/>
    <n v="0"/>
    <n v="0"/>
    <n v="2014"/>
    <n v="2000"/>
    <n v="-6.53"/>
    <n v="0"/>
    <s v="100-S2.5 - Retirement"/>
    <m/>
    <x v="3"/>
    <n v="2045"/>
    <b v="0"/>
  </r>
  <r>
    <x v="6"/>
    <s v="00"/>
    <n v="0"/>
    <n v="0"/>
    <n v="2014"/>
    <n v="2004"/>
    <n v="-61.16"/>
    <n v="0"/>
    <s v="100-S2.5 - Retirement"/>
    <m/>
    <x v="3"/>
    <n v="2045"/>
    <b v="0"/>
  </r>
  <r>
    <x v="6"/>
    <s v="00"/>
    <n v="0"/>
    <n v="0"/>
    <n v="2014"/>
    <n v="2007"/>
    <n v="-16.37"/>
    <n v="0"/>
    <s v="100-S2.5 - Retirement"/>
    <m/>
    <x v="3"/>
    <n v="2045"/>
    <b v="0"/>
  </r>
  <r>
    <x v="6"/>
    <s v="00"/>
    <n v="0"/>
    <n v="0"/>
    <n v="2014"/>
    <n v="2008"/>
    <n v="-4.6399999999999997"/>
    <n v="0"/>
    <s v="100-S2.5 - Retirement"/>
    <m/>
    <x v="3"/>
    <n v="2045"/>
    <b v="0"/>
  </r>
  <r>
    <x v="6"/>
    <s v="00"/>
    <n v="0"/>
    <n v="0"/>
    <n v="2015"/>
    <n v="1934"/>
    <n v="-606.29999999999995"/>
    <n v="0"/>
    <s v="100-S2.5 - Retirement"/>
    <m/>
    <x v="3"/>
    <n v="2045"/>
    <b v="0"/>
  </r>
  <r>
    <x v="6"/>
    <s v="00"/>
    <n v="0"/>
    <n v="0"/>
    <n v="2015"/>
    <n v="1939"/>
    <n v="-6.68"/>
    <n v="0"/>
    <s v="100-S2.5 - Retirement"/>
    <m/>
    <x v="3"/>
    <n v="2045"/>
    <b v="0"/>
  </r>
  <r>
    <x v="6"/>
    <s v="00"/>
    <n v="0"/>
    <n v="0"/>
    <n v="2015"/>
    <n v="1949"/>
    <n v="-0.03"/>
    <n v="0"/>
    <s v="100-S2.5 - Retirement"/>
    <m/>
    <x v="3"/>
    <n v="2045"/>
    <b v="0"/>
  </r>
  <r>
    <x v="6"/>
    <s v="00"/>
    <n v="0"/>
    <n v="0"/>
    <n v="2015"/>
    <n v="1960"/>
    <n v="-150.01"/>
    <n v="0"/>
    <s v="100-S2.5 - Retirement"/>
    <m/>
    <x v="3"/>
    <n v="2045"/>
    <b v="0"/>
  </r>
  <r>
    <x v="6"/>
    <s v="00"/>
    <n v="0"/>
    <n v="0"/>
    <n v="2015"/>
    <n v="1977"/>
    <n v="-9.44"/>
    <n v="0"/>
    <s v="100-S2.5 - Retirement"/>
    <m/>
    <x v="3"/>
    <n v="2045"/>
    <b v="0"/>
  </r>
  <r>
    <x v="6"/>
    <s v="00"/>
    <n v="0"/>
    <n v="0"/>
    <n v="2015"/>
    <n v="2000"/>
    <n v="-8.2899999999999991"/>
    <n v="0"/>
    <s v="100-S2.5 - Retirement"/>
    <m/>
    <x v="3"/>
    <n v="2045"/>
    <b v="0"/>
  </r>
  <r>
    <x v="6"/>
    <s v="00"/>
    <n v="0"/>
    <n v="0"/>
    <n v="2015"/>
    <n v="2004"/>
    <n v="-85.29"/>
    <n v="0"/>
    <s v="100-S2.5 - Retirement"/>
    <m/>
    <x v="3"/>
    <n v="2045"/>
    <b v="0"/>
  </r>
  <r>
    <x v="6"/>
    <s v="00"/>
    <n v="0"/>
    <n v="0"/>
    <n v="2015"/>
    <n v="2007"/>
    <n v="-26.33"/>
    <n v="0"/>
    <s v="100-S2.5 - Retirement"/>
    <m/>
    <x v="3"/>
    <n v="2045"/>
    <b v="0"/>
  </r>
  <r>
    <x v="6"/>
    <s v="00"/>
    <n v="0"/>
    <n v="0"/>
    <n v="2015"/>
    <n v="2008"/>
    <n v="-7.8"/>
    <n v="0"/>
    <s v="100-S2.5 - Retirement"/>
    <m/>
    <x v="3"/>
    <n v="2045"/>
    <b v="0"/>
  </r>
  <r>
    <x v="6"/>
    <s v="00"/>
    <n v="0"/>
    <n v="0"/>
    <n v="2016"/>
    <n v="1934"/>
    <n v="-619.03"/>
    <n v="0"/>
    <s v="100-S2.5 - Retirement"/>
    <m/>
    <x v="3"/>
    <n v="2045"/>
    <b v="0"/>
  </r>
  <r>
    <x v="6"/>
    <s v="00"/>
    <n v="0"/>
    <n v="0"/>
    <n v="2016"/>
    <n v="1939"/>
    <n v="-6.86"/>
    <n v="0"/>
    <s v="100-S2.5 - Retirement"/>
    <m/>
    <x v="3"/>
    <n v="2045"/>
    <b v="0"/>
  </r>
  <r>
    <x v="6"/>
    <s v="00"/>
    <n v="0"/>
    <n v="0"/>
    <n v="2016"/>
    <n v="1949"/>
    <n v="-0.03"/>
    <n v="0"/>
    <s v="100-S2.5 - Retirement"/>
    <m/>
    <x v="3"/>
    <n v="2045"/>
    <b v="0"/>
  </r>
  <r>
    <x v="6"/>
    <s v="00"/>
    <n v="0"/>
    <n v="0"/>
    <n v="2016"/>
    <n v="1960"/>
    <n v="-158.49"/>
    <n v="0"/>
    <s v="100-S2.5 - Retirement"/>
    <m/>
    <x v="3"/>
    <n v="2045"/>
    <b v="0"/>
  </r>
  <r>
    <x v="6"/>
    <s v="00"/>
    <n v="0"/>
    <n v="0"/>
    <n v="2016"/>
    <n v="1977"/>
    <n v="-10.3"/>
    <n v="0"/>
    <s v="100-S2.5 - Retirement"/>
    <m/>
    <x v="3"/>
    <n v="2045"/>
    <b v="0"/>
  </r>
  <r>
    <x v="6"/>
    <s v="00"/>
    <n v="0"/>
    <n v="0"/>
    <n v="2016"/>
    <n v="2000"/>
    <n v="-10.36"/>
    <n v="0"/>
    <s v="100-S2.5 - Retirement"/>
    <m/>
    <x v="3"/>
    <n v="2045"/>
    <b v="0"/>
  </r>
  <r>
    <x v="6"/>
    <s v="00"/>
    <n v="0"/>
    <n v="0"/>
    <n v="2016"/>
    <n v="2004"/>
    <n v="-115.52"/>
    <n v="0"/>
    <s v="100-S2.5 - Retirement"/>
    <m/>
    <x v="3"/>
    <n v="2045"/>
    <b v="0"/>
  </r>
  <r>
    <x v="6"/>
    <s v="00"/>
    <n v="0"/>
    <n v="0"/>
    <n v="2016"/>
    <n v="2007"/>
    <n v="-40.049999999999997"/>
    <n v="0"/>
    <s v="100-S2.5 - Retirement"/>
    <m/>
    <x v="3"/>
    <n v="2045"/>
    <b v="0"/>
  </r>
  <r>
    <x v="6"/>
    <s v="00"/>
    <n v="0"/>
    <n v="0"/>
    <n v="2016"/>
    <n v="2008"/>
    <n v="-12.55"/>
    <n v="0"/>
    <s v="100-S2.5 - Retirement"/>
    <m/>
    <x v="3"/>
    <n v="2045"/>
    <b v="0"/>
  </r>
  <r>
    <x v="6"/>
    <s v="00"/>
    <n v="0"/>
    <n v="0"/>
    <n v="2017"/>
    <n v="1934"/>
    <n v="-631.29999999999995"/>
    <n v="0"/>
    <s v="100-S2.5 - Retirement"/>
    <m/>
    <x v="3"/>
    <n v="2045"/>
    <b v="0"/>
  </r>
  <r>
    <x v="6"/>
    <s v="00"/>
    <n v="0"/>
    <n v="0"/>
    <n v="2017"/>
    <n v="1939"/>
    <n v="-7.04"/>
    <n v="0"/>
    <s v="100-S2.5 - Retirement"/>
    <m/>
    <x v="3"/>
    <n v="2045"/>
    <b v="0"/>
  </r>
  <r>
    <x v="6"/>
    <s v="00"/>
    <n v="0"/>
    <n v="0"/>
    <n v="2017"/>
    <n v="1949"/>
    <n v="-0.03"/>
    <n v="0"/>
    <s v="100-S2.5 - Retirement"/>
    <m/>
    <x v="3"/>
    <n v="2045"/>
    <b v="0"/>
  </r>
  <r>
    <x v="6"/>
    <s v="00"/>
    <n v="0"/>
    <n v="0"/>
    <n v="2017"/>
    <n v="1960"/>
    <n v="-167.2"/>
    <n v="0"/>
    <s v="100-S2.5 - Retirement"/>
    <m/>
    <x v="3"/>
    <n v="2045"/>
    <b v="0"/>
  </r>
  <r>
    <x v="6"/>
    <s v="00"/>
    <n v="0"/>
    <n v="0"/>
    <n v="2017"/>
    <n v="1977"/>
    <n v="-11.21"/>
    <n v="0"/>
    <s v="100-S2.5 - Retirement"/>
    <m/>
    <x v="3"/>
    <n v="2045"/>
    <b v="0"/>
  </r>
  <r>
    <x v="6"/>
    <s v="00"/>
    <n v="0"/>
    <n v="0"/>
    <n v="2017"/>
    <n v="2000"/>
    <n v="-12.76"/>
    <n v="0"/>
    <s v="100-S2.5 - Retirement"/>
    <m/>
    <x v="3"/>
    <n v="2045"/>
    <b v="0"/>
  </r>
  <r>
    <x v="6"/>
    <s v="00"/>
    <n v="0"/>
    <n v="0"/>
    <n v="2017"/>
    <n v="2004"/>
    <n v="-152.31"/>
    <n v="0"/>
    <s v="100-S2.5 - Retirement"/>
    <m/>
    <x v="3"/>
    <n v="2045"/>
    <b v="0"/>
  </r>
  <r>
    <x v="6"/>
    <s v="00"/>
    <n v="0"/>
    <n v="0"/>
    <n v="2017"/>
    <n v="2007"/>
    <n v="-57.75"/>
    <n v="0"/>
    <s v="100-S2.5 - Retirement"/>
    <m/>
    <x v="3"/>
    <n v="2045"/>
    <b v="0"/>
  </r>
  <r>
    <x v="6"/>
    <s v="00"/>
    <n v="0"/>
    <n v="0"/>
    <n v="2017"/>
    <n v="2008"/>
    <n v="-19.09"/>
    <n v="0"/>
    <s v="100-S2.5 - Retirement"/>
    <m/>
    <x v="3"/>
    <n v="2045"/>
    <b v="0"/>
  </r>
  <r>
    <x v="6"/>
    <s v="00"/>
    <n v="0"/>
    <n v="0"/>
    <n v="2018"/>
    <n v="1934"/>
    <n v="-643.07000000000005"/>
    <n v="0"/>
    <s v="100-S2.5 - Retirement"/>
    <m/>
    <x v="3"/>
    <n v="2045"/>
    <b v="0"/>
  </r>
  <r>
    <x v="6"/>
    <s v="00"/>
    <n v="0"/>
    <n v="0"/>
    <n v="2018"/>
    <n v="1939"/>
    <n v="-7.21"/>
    <n v="0"/>
    <s v="100-S2.5 - Retirement"/>
    <m/>
    <x v="3"/>
    <n v="2045"/>
    <b v="0"/>
  </r>
  <r>
    <x v="6"/>
    <s v="00"/>
    <n v="0"/>
    <n v="0"/>
    <n v="2018"/>
    <n v="1949"/>
    <n v="-0.03"/>
    <n v="0"/>
    <s v="100-S2.5 - Retirement"/>
    <m/>
    <x v="3"/>
    <n v="2045"/>
    <b v="0"/>
  </r>
  <r>
    <x v="6"/>
    <s v="00"/>
    <n v="0"/>
    <n v="0"/>
    <n v="2018"/>
    <n v="1960"/>
    <n v="-176.11"/>
    <n v="0"/>
    <s v="100-S2.5 - Retirement"/>
    <m/>
    <x v="3"/>
    <n v="2045"/>
    <b v="0"/>
  </r>
  <r>
    <x v="6"/>
    <s v="00"/>
    <n v="0"/>
    <n v="0"/>
    <n v="2018"/>
    <n v="1977"/>
    <n v="-12.17"/>
    <n v="0"/>
    <s v="100-S2.5 - Retirement"/>
    <m/>
    <x v="3"/>
    <n v="2045"/>
    <b v="0"/>
  </r>
  <r>
    <x v="6"/>
    <s v="00"/>
    <n v="0"/>
    <n v="0"/>
    <n v="2018"/>
    <n v="2000"/>
    <n v="-15.53"/>
    <n v="0"/>
    <s v="100-S2.5 - Retirement"/>
    <m/>
    <x v="3"/>
    <n v="2045"/>
    <b v="0"/>
  </r>
  <r>
    <x v="6"/>
    <s v="00"/>
    <n v="0"/>
    <n v="0"/>
    <n v="2018"/>
    <n v="2004"/>
    <n v="-196.83"/>
    <n v="0"/>
    <s v="100-S2.5 - Retirement"/>
    <m/>
    <x v="3"/>
    <n v="2045"/>
    <b v="0"/>
  </r>
  <r>
    <x v="6"/>
    <s v="00"/>
    <n v="0"/>
    <n v="0"/>
    <n v="2018"/>
    <n v="2007"/>
    <n v="-80.540000000000006"/>
    <n v="0"/>
    <s v="100-S2.5 - Retirement"/>
    <m/>
    <x v="3"/>
    <n v="2045"/>
    <b v="0"/>
  </r>
  <r>
    <x v="6"/>
    <s v="00"/>
    <n v="0"/>
    <n v="0"/>
    <n v="2018"/>
    <n v="2008"/>
    <n v="-27.52"/>
    <n v="0"/>
    <s v="100-S2.5 - Retirement"/>
    <m/>
    <x v="3"/>
    <n v="2045"/>
    <b v="0"/>
  </r>
  <r>
    <x v="6"/>
    <s v="00"/>
    <n v="0"/>
    <n v="0"/>
    <n v="2019"/>
    <n v="1934"/>
    <n v="-654.29999999999995"/>
    <n v="0"/>
    <s v="100-S2.5 - Retirement"/>
    <m/>
    <x v="3"/>
    <n v="2045"/>
    <b v="0"/>
  </r>
  <r>
    <x v="6"/>
    <s v="00"/>
    <n v="0"/>
    <n v="0"/>
    <n v="2019"/>
    <n v="1939"/>
    <n v="-7.38"/>
    <n v="0"/>
    <s v="100-S2.5 - Retirement"/>
    <m/>
    <x v="3"/>
    <n v="2045"/>
    <b v="0"/>
  </r>
  <r>
    <x v="6"/>
    <s v="00"/>
    <n v="0"/>
    <n v="0"/>
    <n v="2019"/>
    <n v="1949"/>
    <n v="-0.04"/>
    <n v="0"/>
    <s v="100-S2.5 - Retirement"/>
    <m/>
    <x v="3"/>
    <n v="2045"/>
    <b v="0"/>
  </r>
  <r>
    <x v="6"/>
    <s v="00"/>
    <n v="0"/>
    <n v="0"/>
    <n v="2019"/>
    <n v="1960"/>
    <n v="-185.23"/>
    <n v="0"/>
    <s v="100-S2.5 - Retirement"/>
    <m/>
    <x v="3"/>
    <n v="2045"/>
    <b v="0"/>
  </r>
  <r>
    <x v="6"/>
    <s v="00"/>
    <n v="0"/>
    <n v="0"/>
    <n v="2019"/>
    <n v="1977"/>
    <n v="-13.19"/>
    <n v="0"/>
    <s v="100-S2.5 - Retirement"/>
    <m/>
    <x v="3"/>
    <n v="2045"/>
    <b v="0"/>
  </r>
  <r>
    <x v="6"/>
    <s v="00"/>
    <n v="0"/>
    <n v="0"/>
    <n v="2019"/>
    <n v="2000"/>
    <n v="-18.68"/>
    <n v="0"/>
    <s v="100-S2.5 - Retirement"/>
    <m/>
    <x v="3"/>
    <n v="2045"/>
    <b v="0"/>
  </r>
  <r>
    <x v="6"/>
    <s v="00"/>
    <n v="0"/>
    <n v="0"/>
    <n v="2019"/>
    <n v="2004"/>
    <n v="-249.79"/>
    <n v="0"/>
    <s v="100-S2.5 - Retirement"/>
    <m/>
    <x v="3"/>
    <n v="2045"/>
    <b v="0"/>
  </r>
  <r>
    <x v="6"/>
    <s v="00"/>
    <n v="0"/>
    <n v="0"/>
    <n v="2019"/>
    <n v="2007"/>
    <n v="-109.08"/>
    <n v="0"/>
    <s v="100-S2.5 - Retirement"/>
    <m/>
    <x v="3"/>
    <n v="2045"/>
    <b v="0"/>
  </r>
  <r>
    <x v="6"/>
    <s v="00"/>
    <n v="0"/>
    <n v="0"/>
    <n v="2019"/>
    <n v="2008"/>
    <n v="-38.39"/>
    <n v="0"/>
    <s v="100-S2.5 - Retirement"/>
    <m/>
    <x v="3"/>
    <n v="2045"/>
    <b v="0"/>
  </r>
  <r>
    <x v="6"/>
    <s v="00"/>
    <n v="0"/>
    <n v="0"/>
    <n v="2020"/>
    <n v="1934"/>
    <n v="-664.97"/>
    <n v="0"/>
    <s v="100-S2.5 - Retirement"/>
    <m/>
    <x v="3"/>
    <n v="2045"/>
    <b v="0"/>
  </r>
  <r>
    <x v="6"/>
    <s v="00"/>
    <n v="0"/>
    <n v="0"/>
    <n v="2020"/>
    <n v="1939"/>
    <n v="-7.55"/>
    <n v="0"/>
    <s v="100-S2.5 - Retirement"/>
    <m/>
    <x v="3"/>
    <n v="2045"/>
    <b v="0"/>
  </r>
  <r>
    <x v="6"/>
    <s v="00"/>
    <n v="0"/>
    <n v="0"/>
    <n v="2020"/>
    <n v="1949"/>
    <n v="-0.04"/>
    <n v="0"/>
    <s v="100-S2.5 - Retirement"/>
    <m/>
    <x v="3"/>
    <n v="2045"/>
    <b v="0"/>
  </r>
  <r>
    <x v="6"/>
    <s v="00"/>
    <n v="0"/>
    <n v="0"/>
    <n v="2020"/>
    <n v="1960"/>
    <n v="-194.53"/>
    <n v="0"/>
    <s v="100-S2.5 - Retirement"/>
    <m/>
    <x v="3"/>
    <n v="2045"/>
    <b v="0"/>
  </r>
  <r>
    <x v="6"/>
    <s v="00"/>
    <n v="0"/>
    <n v="0"/>
    <n v="2020"/>
    <n v="1977"/>
    <n v="-14.27"/>
    <n v="0"/>
    <s v="100-S2.5 - Retirement"/>
    <m/>
    <x v="3"/>
    <n v="2045"/>
    <b v="0"/>
  </r>
  <r>
    <x v="6"/>
    <s v="00"/>
    <n v="0"/>
    <n v="0"/>
    <n v="2020"/>
    <n v="2000"/>
    <n v="-22.27"/>
    <n v="0"/>
    <s v="100-S2.5 - Retirement"/>
    <m/>
    <x v="3"/>
    <n v="2045"/>
    <b v="0"/>
  </r>
  <r>
    <x v="6"/>
    <s v="00"/>
    <n v="0"/>
    <n v="0"/>
    <n v="2020"/>
    <n v="2004"/>
    <n v="-312.12"/>
    <n v="0"/>
    <s v="100-S2.5 - Retirement"/>
    <m/>
    <x v="3"/>
    <n v="2045"/>
    <b v="0"/>
  </r>
  <r>
    <x v="6"/>
    <s v="00"/>
    <n v="0"/>
    <n v="0"/>
    <n v="2020"/>
    <n v="2007"/>
    <n v="-143.82"/>
    <n v="0"/>
    <s v="100-S2.5 - Retirement"/>
    <m/>
    <x v="3"/>
    <n v="2045"/>
    <b v="0"/>
  </r>
  <r>
    <x v="6"/>
    <s v="00"/>
    <n v="0"/>
    <n v="0"/>
    <n v="2020"/>
    <n v="2008"/>
    <n v="-51.99"/>
    <n v="0"/>
    <s v="100-S2.5 - Retirement"/>
    <m/>
    <x v="3"/>
    <n v="2045"/>
    <b v="0"/>
  </r>
  <r>
    <x v="6"/>
    <s v="00"/>
    <n v="0"/>
    <n v="0"/>
    <n v="2021"/>
    <n v="1934"/>
    <n v="-675.05"/>
    <n v="0"/>
    <s v="100-S2.5 - Retirement"/>
    <m/>
    <x v="3"/>
    <n v="2045"/>
    <b v="0"/>
  </r>
  <r>
    <x v="6"/>
    <s v="00"/>
    <n v="0"/>
    <n v="0"/>
    <n v="2021"/>
    <n v="1939"/>
    <n v="-7.71"/>
    <n v="0"/>
    <s v="100-S2.5 - Retirement"/>
    <m/>
    <x v="3"/>
    <n v="2045"/>
    <b v="0"/>
  </r>
  <r>
    <x v="6"/>
    <s v="00"/>
    <n v="0"/>
    <n v="0"/>
    <n v="2021"/>
    <n v="1949"/>
    <n v="-0.04"/>
    <n v="0"/>
    <s v="100-S2.5 - Retirement"/>
    <m/>
    <x v="3"/>
    <n v="2045"/>
    <b v="0"/>
  </r>
  <r>
    <x v="6"/>
    <s v="00"/>
    <n v="0"/>
    <n v="0"/>
    <n v="2021"/>
    <n v="1960"/>
    <n v="-204.01"/>
    <n v="0"/>
    <s v="100-S2.5 - Retirement"/>
    <m/>
    <x v="3"/>
    <n v="2045"/>
    <b v="0"/>
  </r>
  <r>
    <x v="6"/>
    <s v="00"/>
    <n v="0"/>
    <n v="0"/>
    <n v="2021"/>
    <n v="1977"/>
    <n v="-15.39"/>
    <n v="0"/>
    <s v="100-S2.5 - Retirement"/>
    <m/>
    <x v="3"/>
    <n v="2045"/>
    <b v="0"/>
  </r>
  <r>
    <x v="6"/>
    <s v="00"/>
    <n v="0"/>
    <n v="0"/>
    <n v="2021"/>
    <n v="2000"/>
    <n v="-26.31"/>
    <n v="0"/>
    <s v="100-S2.5 - Retirement"/>
    <m/>
    <x v="3"/>
    <n v="2045"/>
    <b v="0"/>
  </r>
  <r>
    <x v="6"/>
    <s v="00"/>
    <n v="0"/>
    <n v="0"/>
    <n v="2021"/>
    <n v="2004"/>
    <n v="-384.52"/>
    <n v="0"/>
    <s v="100-S2.5 - Retirement"/>
    <m/>
    <x v="3"/>
    <n v="2045"/>
    <b v="0"/>
  </r>
  <r>
    <x v="6"/>
    <s v="00"/>
    <n v="0"/>
    <n v="0"/>
    <n v="2021"/>
    <n v="2007"/>
    <n v="-185.85"/>
    <n v="0"/>
    <s v="100-S2.5 - Retirement"/>
    <m/>
    <x v="3"/>
    <n v="2045"/>
    <b v="0"/>
  </r>
  <r>
    <x v="6"/>
    <s v="00"/>
    <n v="0"/>
    <n v="0"/>
    <n v="2021"/>
    <n v="2008"/>
    <n v="-68.55"/>
    <n v="0"/>
    <s v="100-S2.5 - Retirement"/>
    <m/>
    <x v="3"/>
    <n v="2045"/>
    <b v="0"/>
  </r>
  <r>
    <x v="6"/>
    <s v="00"/>
    <n v="0"/>
    <n v="0"/>
    <n v="2022"/>
    <n v="1934"/>
    <n v="-684.5"/>
    <n v="0"/>
    <s v="100-S2.5 - Retirement"/>
    <m/>
    <x v="3"/>
    <n v="2045"/>
    <b v="0"/>
  </r>
  <r>
    <x v="6"/>
    <s v="00"/>
    <n v="0"/>
    <n v="0"/>
    <n v="2022"/>
    <n v="1939"/>
    <n v="-7.86"/>
    <n v="0"/>
    <s v="100-S2.5 - Retirement"/>
    <m/>
    <x v="3"/>
    <n v="2045"/>
    <b v="0"/>
  </r>
  <r>
    <x v="6"/>
    <s v="00"/>
    <n v="0"/>
    <n v="0"/>
    <n v="2022"/>
    <n v="1949"/>
    <n v="-0.04"/>
    <n v="0"/>
    <s v="100-S2.5 - Retirement"/>
    <m/>
    <x v="3"/>
    <n v="2045"/>
    <b v="0"/>
  </r>
  <r>
    <x v="6"/>
    <s v="00"/>
    <n v="0"/>
    <n v="0"/>
    <n v="2022"/>
    <n v="1960"/>
    <n v="-213.65"/>
    <n v="0"/>
    <s v="100-S2.5 - Retirement"/>
    <m/>
    <x v="3"/>
    <n v="2045"/>
    <b v="0"/>
  </r>
  <r>
    <x v="6"/>
    <s v="00"/>
    <n v="0"/>
    <n v="0"/>
    <n v="2022"/>
    <n v="1977"/>
    <n v="-16.579999999999998"/>
    <n v="0"/>
    <s v="100-S2.5 - Retirement"/>
    <m/>
    <x v="3"/>
    <n v="2045"/>
    <b v="0"/>
  </r>
  <r>
    <x v="6"/>
    <s v="00"/>
    <n v="0"/>
    <n v="0"/>
    <n v="2022"/>
    <n v="2000"/>
    <n v="-30.83"/>
    <n v="0"/>
    <s v="100-S2.5 - Retirement"/>
    <m/>
    <x v="3"/>
    <n v="2045"/>
    <b v="0"/>
  </r>
  <r>
    <x v="6"/>
    <s v="00"/>
    <n v="0"/>
    <n v="0"/>
    <n v="2022"/>
    <n v="2004"/>
    <n v="-467.71"/>
    <n v="0"/>
    <s v="100-S2.5 - Retirement"/>
    <m/>
    <x v="3"/>
    <n v="2045"/>
    <b v="0"/>
  </r>
  <r>
    <x v="6"/>
    <s v="00"/>
    <n v="0"/>
    <n v="0"/>
    <n v="2022"/>
    <n v="2007"/>
    <n v="-235.86"/>
    <n v="0"/>
    <s v="100-S2.5 - Retirement"/>
    <m/>
    <x v="3"/>
    <n v="2045"/>
    <b v="0"/>
  </r>
  <r>
    <x v="6"/>
    <s v="00"/>
    <n v="0"/>
    <n v="0"/>
    <n v="2022"/>
    <n v="2008"/>
    <n v="-88.58"/>
    <n v="0"/>
    <s v="100-S2.5 - Retirement"/>
    <m/>
    <x v="3"/>
    <n v="2045"/>
    <b v="0"/>
  </r>
  <r>
    <x v="6"/>
    <s v="00"/>
    <n v="0"/>
    <n v="0"/>
    <n v="2023"/>
    <n v="1934"/>
    <n v="-693.3"/>
    <n v="0"/>
    <s v="100-S2.5 - Retirement"/>
    <m/>
    <x v="3"/>
    <n v="2045"/>
    <b v="0"/>
  </r>
  <r>
    <x v="6"/>
    <s v="00"/>
    <n v="0"/>
    <n v="0"/>
    <n v="2023"/>
    <n v="1939"/>
    <n v="-8"/>
    <n v="0"/>
    <s v="100-S2.5 - Retirement"/>
    <m/>
    <x v="3"/>
    <n v="2045"/>
    <b v="0"/>
  </r>
  <r>
    <x v="6"/>
    <s v="00"/>
    <n v="0"/>
    <n v="0"/>
    <n v="2023"/>
    <n v="1949"/>
    <n v="-0.04"/>
    <n v="0"/>
    <s v="100-S2.5 - Retirement"/>
    <m/>
    <x v="3"/>
    <n v="2045"/>
    <b v="0"/>
  </r>
  <r>
    <x v="6"/>
    <s v="00"/>
    <n v="0"/>
    <n v="0"/>
    <n v="2023"/>
    <n v="1960"/>
    <n v="-223.42"/>
    <n v="0"/>
    <s v="100-S2.5 - Retirement"/>
    <m/>
    <x v="3"/>
    <n v="2045"/>
    <b v="0"/>
  </r>
  <r>
    <x v="6"/>
    <s v="00"/>
    <n v="0"/>
    <n v="0"/>
    <n v="2023"/>
    <n v="1977"/>
    <n v="-17.82"/>
    <n v="0"/>
    <s v="100-S2.5 - Retirement"/>
    <m/>
    <x v="3"/>
    <n v="2045"/>
    <b v="0"/>
  </r>
  <r>
    <x v="6"/>
    <s v="00"/>
    <n v="0"/>
    <n v="0"/>
    <n v="2023"/>
    <n v="2000"/>
    <n v="-35.86"/>
    <n v="0"/>
    <s v="100-S2.5 - Retirement"/>
    <m/>
    <x v="3"/>
    <n v="2045"/>
    <b v="0"/>
  </r>
  <r>
    <x v="6"/>
    <s v="00"/>
    <n v="0"/>
    <n v="0"/>
    <n v="2023"/>
    <n v="2004"/>
    <n v="-562.84"/>
    <n v="0"/>
    <s v="100-S2.5 - Retirement"/>
    <m/>
    <x v="3"/>
    <n v="2045"/>
    <b v="0"/>
  </r>
  <r>
    <x v="6"/>
    <s v="00"/>
    <n v="0"/>
    <n v="0"/>
    <n v="2023"/>
    <n v="2007"/>
    <n v="-294.70999999999998"/>
    <n v="0"/>
    <s v="100-S2.5 - Retirement"/>
    <m/>
    <x v="3"/>
    <n v="2045"/>
    <b v="0"/>
  </r>
  <r>
    <x v="6"/>
    <s v="00"/>
    <n v="0"/>
    <n v="0"/>
    <n v="2023"/>
    <n v="2008"/>
    <n v="-112.42"/>
    <n v="0"/>
    <s v="100-S2.5 - Retirement"/>
    <m/>
    <x v="3"/>
    <n v="2045"/>
    <b v="0"/>
  </r>
  <r>
    <x v="6"/>
    <s v="00"/>
    <n v="0"/>
    <n v="0"/>
    <n v="2024"/>
    <n v="1934"/>
    <n v="-701.42"/>
    <n v="0"/>
    <s v="100-S2.5 - Retirement"/>
    <m/>
    <x v="3"/>
    <n v="2045"/>
    <b v="0"/>
  </r>
  <r>
    <x v="6"/>
    <s v="00"/>
    <n v="0"/>
    <n v="0"/>
    <n v="2024"/>
    <n v="1939"/>
    <n v="-8.14"/>
    <n v="0"/>
    <s v="100-S2.5 - Retirement"/>
    <m/>
    <x v="3"/>
    <n v="2045"/>
    <b v="0"/>
  </r>
  <r>
    <x v="6"/>
    <s v="00"/>
    <n v="0"/>
    <n v="0"/>
    <n v="2024"/>
    <n v="1949"/>
    <n v="-0.04"/>
    <n v="0"/>
    <s v="100-S2.5 - Retirement"/>
    <m/>
    <x v="3"/>
    <n v="2045"/>
    <b v="0"/>
  </r>
  <r>
    <x v="6"/>
    <s v="00"/>
    <n v="0"/>
    <n v="0"/>
    <n v="2024"/>
    <n v="1960"/>
    <n v="-233.33"/>
    <n v="0"/>
    <s v="100-S2.5 - Retirement"/>
    <m/>
    <x v="3"/>
    <n v="2045"/>
    <b v="0"/>
  </r>
  <r>
    <x v="6"/>
    <s v="00"/>
    <n v="0"/>
    <n v="0"/>
    <n v="2024"/>
    <n v="1977"/>
    <n v="-19.11"/>
    <n v="0"/>
    <s v="100-S2.5 - Retirement"/>
    <m/>
    <x v="3"/>
    <n v="2045"/>
    <b v="0"/>
  </r>
  <r>
    <x v="6"/>
    <s v="00"/>
    <n v="0"/>
    <n v="0"/>
    <n v="2024"/>
    <n v="2000"/>
    <n v="-41.37"/>
    <n v="0"/>
    <s v="100-S2.5 - Retirement"/>
    <m/>
    <x v="3"/>
    <n v="2045"/>
    <b v="0"/>
  </r>
  <r>
    <x v="6"/>
    <s v="00"/>
    <n v="0"/>
    <n v="0"/>
    <n v="2024"/>
    <n v="2004"/>
    <n v="-670.86"/>
    <n v="0"/>
    <s v="100-S2.5 - Retirement"/>
    <m/>
    <x v="3"/>
    <n v="2045"/>
    <b v="0"/>
  </r>
  <r>
    <x v="6"/>
    <s v="00"/>
    <n v="0"/>
    <n v="0"/>
    <n v="2024"/>
    <n v="2007"/>
    <n v="-363.08"/>
    <n v="0"/>
    <s v="100-S2.5 - Retirement"/>
    <m/>
    <x v="3"/>
    <n v="2045"/>
    <b v="0"/>
  </r>
  <r>
    <x v="6"/>
    <s v="00"/>
    <n v="0"/>
    <n v="0"/>
    <n v="2024"/>
    <n v="2008"/>
    <n v="-140.47"/>
    <n v="0"/>
    <s v="100-S2.5 - Retirement"/>
    <m/>
    <x v="3"/>
    <n v="2045"/>
    <b v="0"/>
  </r>
  <r>
    <x v="6"/>
    <s v="00"/>
    <n v="0"/>
    <n v="0"/>
    <n v="2025"/>
    <n v="1934"/>
    <n v="-708.85"/>
    <n v="0"/>
    <s v="100-S2.5 - Retirement"/>
    <m/>
    <x v="3"/>
    <n v="2045"/>
    <b v="0"/>
  </r>
  <r>
    <x v="6"/>
    <s v="00"/>
    <n v="0"/>
    <n v="0"/>
    <n v="2025"/>
    <n v="1939"/>
    <n v="-8.2799999999999994"/>
    <n v="0"/>
    <s v="100-S2.5 - Retirement"/>
    <m/>
    <x v="3"/>
    <n v="2045"/>
    <b v="0"/>
  </r>
  <r>
    <x v="6"/>
    <s v="00"/>
    <n v="0"/>
    <n v="0"/>
    <n v="2025"/>
    <n v="1949"/>
    <n v="-0.04"/>
    <n v="0"/>
    <s v="100-S2.5 - Retirement"/>
    <m/>
    <x v="3"/>
    <n v="2045"/>
    <b v="0"/>
  </r>
  <r>
    <x v="6"/>
    <s v="00"/>
    <n v="0"/>
    <n v="0"/>
    <n v="2025"/>
    <n v="1960"/>
    <n v="-243.34"/>
    <n v="0"/>
    <s v="100-S2.5 - Retirement"/>
    <m/>
    <x v="3"/>
    <n v="2045"/>
    <b v="0"/>
  </r>
  <r>
    <x v="6"/>
    <s v="00"/>
    <n v="0"/>
    <n v="0"/>
    <n v="2025"/>
    <n v="1977"/>
    <n v="-20.47"/>
    <n v="0"/>
    <s v="100-S2.5 - Retirement"/>
    <m/>
    <x v="3"/>
    <n v="2045"/>
    <b v="0"/>
  </r>
  <r>
    <x v="6"/>
    <s v="00"/>
    <n v="0"/>
    <n v="0"/>
    <n v="2025"/>
    <n v="2000"/>
    <n v="-47.64"/>
    <n v="0"/>
    <s v="100-S2.5 - Retirement"/>
    <m/>
    <x v="3"/>
    <n v="2045"/>
    <b v="0"/>
  </r>
  <r>
    <x v="6"/>
    <s v="00"/>
    <n v="0"/>
    <n v="0"/>
    <n v="2025"/>
    <n v="2004"/>
    <n v="-792.71"/>
    <n v="0"/>
    <s v="100-S2.5 - Retirement"/>
    <m/>
    <x v="3"/>
    <n v="2045"/>
    <b v="0"/>
  </r>
  <r>
    <x v="6"/>
    <s v="00"/>
    <n v="0"/>
    <n v="0"/>
    <n v="2025"/>
    <n v="2007"/>
    <n v="-441.62"/>
    <n v="0"/>
    <s v="100-S2.5 - Retirement"/>
    <m/>
    <x v="3"/>
    <n v="2045"/>
    <b v="0"/>
  </r>
  <r>
    <x v="6"/>
    <s v="00"/>
    <n v="0"/>
    <n v="0"/>
    <n v="2025"/>
    <n v="2008"/>
    <n v="-173.05"/>
    <n v="0"/>
    <s v="100-S2.5 - Retirement"/>
    <m/>
    <x v="3"/>
    <n v="2045"/>
    <b v="0"/>
  </r>
  <r>
    <x v="6"/>
    <s v="00"/>
    <n v="0"/>
    <n v="0"/>
    <n v="2026"/>
    <n v="1934"/>
    <n v="-715.55"/>
    <n v="0"/>
    <s v="100-S2.5 - Retirement"/>
    <m/>
    <x v="3"/>
    <n v="2045"/>
    <b v="0"/>
  </r>
  <r>
    <x v="6"/>
    <s v="00"/>
    <n v="0"/>
    <n v="0"/>
    <n v="2026"/>
    <n v="1939"/>
    <n v="-8.4"/>
    <n v="0"/>
    <s v="100-S2.5 - Retirement"/>
    <m/>
    <x v="3"/>
    <n v="2045"/>
    <b v="0"/>
  </r>
  <r>
    <x v="6"/>
    <s v="00"/>
    <n v="0"/>
    <n v="0"/>
    <n v="2026"/>
    <n v="1949"/>
    <n v="-0.04"/>
    <n v="0"/>
    <s v="100-S2.5 - Retirement"/>
    <m/>
    <x v="3"/>
    <n v="2045"/>
    <b v="0"/>
  </r>
  <r>
    <x v="6"/>
    <s v="00"/>
    <n v="0"/>
    <n v="0"/>
    <n v="2026"/>
    <n v="1960"/>
    <n v="-253.43"/>
    <n v="0"/>
    <s v="100-S2.5 - Retirement"/>
    <m/>
    <x v="3"/>
    <n v="2045"/>
    <b v="0"/>
  </r>
  <r>
    <x v="6"/>
    <s v="00"/>
    <n v="0"/>
    <n v="0"/>
    <n v="2026"/>
    <n v="1977"/>
    <n v="-21.87"/>
    <n v="0"/>
    <s v="100-S2.5 - Retirement"/>
    <m/>
    <x v="3"/>
    <n v="2045"/>
    <b v="0"/>
  </r>
  <r>
    <x v="6"/>
    <s v="00"/>
    <n v="0"/>
    <n v="0"/>
    <n v="2026"/>
    <n v="2000"/>
    <n v="-54.53"/>
    <n v="0"/>
    <s v="100-S2.5 - Retirement"/>
    <m/>
    <x v="3"/>
    <n v="2045"/>
    <b v="0"/>
  </r>
  <r>
    <x v="6"/>
    <s v="00"/>
    <n v="0"/>
    <n v="0"/>
    <n v="2026"/>
    <n v="2004"/>
    <n v="-928.62"/>
    <n v="0"/>
    <s v="100-S2.5 - Retirement"/>
    <m/>
    <x v="3"/>
    <n v="2045"/>
    <b v="0"/>
  </r>
  <r>
    <x v="6"/>
    <s v="00"/>
    <n v="0"/>
    <n v="0"/>
    <n v="2026"/>
    <n v="2007"/>
    <n v="-531.45000000000005"/>
    <n v="0"/>
    <s v="100-S2.5 - Retirement"/>
    <m/>
    <x v="3"/>
    <n v="2045"/>
    <b v="0"/>
  </r>
  <r>
    <x v="6"/>
    <s v="00"/>
    <n v="0"/>
    <n v="0"/>
    <n v="2026"/>
    <n v="2008"/>
    <n v="-210.49"/>
    <n v="0"/>
    <s v="100-S2.5 - Retirement"/>
    <m/>
    <x v="3"/>
    <n v="2045"/>
    <b v="0"/>
  </r>
  <r>
    <x v="6"/>
    <s v="00"/>
    <n v="0"/>
    <n v="0"/>
    <n v="2027"/>
    <n v="1934"/>
    <n v="-721.51"/>
    <n v="0"/>
    <s v="100-S2.5 - Retirement"/>
    <m/>
    <x v="3"/>
    <n v="2045"/>
    <b v="0"/>
  </r>
  <r>
    <x v="6"/>
    <s v="00"/>
    <n v="0"/>
    <n v="0"/>
    <n v="2027"/>
    <n v="1939"/>
    <n v="-8.52"/>
    <n v="0"/>
    <s v="100-S2.5 - Retirement"/>
    <m/>
    <x v="3"/>
    <n v="2045"/>
    <b v="0"/>
  </r>
  <r>
    <x v="6"/>
    <s v="00"/>
    <n v="0"/>
    <n v="0"/>
    <n v="2027"/>
    <n v="1949"/>
    <n v="-0.05"/>
    <n v="0"/>
    <s v="100-S2.5 - Retirement"/>
    <m/>
    <x v="3"/>
    <n v="2045"/>
    <b v="0"/>
  </r>
  <r>
    <x v="6"/>
    <s v="00"/>
    <n v="0"/>
    <n v="0"/>
    <n v="2027"/>
    <n v="1960"/>
    <n v="-263.60000000000002"/>
    <n v="0"/>
    <s v="100-S2.5 - Retirement"/>
    <m/>
    <x v="3"/>
    <n v="2045"/>
    <b v="0"/>
  </r>
  <r>
    <x v="6"/>
    <s v="00"/>
    <n v="0"/>
    <n v="0"/>
    <n v="2027"/>
    <n v="1977"/>
    <n v="-23.34"/>
    <n v="0"/>
    <s v="100-S2.5 - Retirement"/>
    <m/>
    <x v="3"/>
    <n v="2045"/>
    <b v="0"/>
  </r>
  <r>
    <x v="6"/>
    <s v="00"/>
    <n v="0"/>
    <n v="0"/>
    <n v="2027"/>
    <n v="2000"/>
    <n v="-61.88"/>
    <n v="0"/>
    <s v="100-S2.5 - Retirement"/>
    <m/>
    <x v="3"/>
    <n v="2045"/>
    <b v="0"/>
  </r>
  <r>
    <x v="6"/>
    <s v="00"/>
    <n v="0"/>
    <n v="0"/>
    <n v="2027"/>
    <n v="2004"/>
    <n v="-1080.22"/>
    <n v="0"/>
    <s v="100-S2.5 - Retirement"/>
    <m/>
    <x v="3"/>
    <n v="2045"/>
    <b v="0"/>
  </r>
  <r>
    <x v="6"/>
    <s v="00"/>
    <n v="0"/>
    <n v="0"/>
    <n v="2027"/>
    <n v="2007"/>
    <n v="-633.45000000000005"/>
    <n v="0"/>
    <s v="100-S2.5 - Retirement"/>
    <m/>
    <x v="3"/>
    <n v="2045"/>
    <b v="0"/>
  </r>
  <r>
    <x v="6"/>
    <s v="00"/>
    <n v="0"/>
    <n v="0"/>
    <n v="2027"/>
    <n v="2008"/>
    <n v="-253.31"/>
    <n v="0"/>
    <s v="100-S2.5 - Retirement"/>
    <m/>
    <x v="3"/>
    <n v="2045"/>
    <b v="0"/>
  </r>
  <r>
    <x v="6"/>
    <s v="00"/>
    <n v="0"/>
    <n v="0"/>
    <n v="2028"/>
    <n v="1934"/>
    <n v="-726.71"/>
    <n v="0"/>
    <s v="100-S2.5 - Retirement"/>
    <m/>
    <x v="3"/>
    <n v="2045"/>
    <b v="0"/>
  </r>
  <r>
    <x v="6"/>
    <s v="00"/>
    <n v="0"/>
    <n v="0"/>
    <n v="2028"/>
    <n v="1939"/>
    <n v="-8.6300000000000008"/>
    <n v="0"/>
    <s v="100-S2.5 - Retirement"/>
    <m/>
    <x v="3"/>
    <n v="2045"/>
    <b v="0"/>
  </r>
  <r>
    <x v="6"/>
    <s v="00"/>
    <n v="0"/>
    <n v="0"/>
    <n v="2028"/>
    <n v="1949"/>
    <n v="-0.05"/>
    <n v="0"/>
    <s v="100-S2.5 - Retirement"/>
    <m/>
    <x v="3"/>
    <n v="2045"/>
    <b v="0"/>
  </r>
  <r>
    <x v="6"/>
    <s v="00"/>
    <n v="0"/>
    <n v="0"/>
    <n v="2028"/>
    <n v="1960"/>
    <n v="-273.81"/>
    <n v="0"/>
    <s v="100-S2.5 - Retirement"/>
    <m/>
    <x v="3"/>
    <n v="2045"/>
    <b v="0"/>
  </r>
  <r>
    <x v="6"/>
    <s v="00"/>
    <n v="0"/>
    <n v="0"/>
    <n v="2028"/>
    <n v="1977"/>
    <n v="-24.86"/>
    <n v="0"/>
    <s v="100-S2.5 - Retirement"/>
    <m/>
    <x v="3"/>
    <n v="2045"/>
    <b v="0"/>
  </r>
  <r>
    <x v="6"/>
    <s v="00"/>
    <n v="0"/>
    <n v="0"/>
    <n v="2028"/>
    <n v="2000"/>
    <n v="-70.010000000000005"/>
    <n v="0"/>
    <s v="100-S2.5 - Retirement"/>
    <m/>
    <x v="3"/>
    <n v="2045"/>
    <b v="0"/>
  </r>
  <r>
    <x v="6"/>
    <s v="00"/>
    <n v="0"/>
    <n v="0"/>
    <n v="2028"/>
    <n v="2004"/>
    <n v="-1246.1300000000001"/>
    <n v="0"/>
    <s v="100-S2.5 - Retirement"/>
    <m/>
    <x v="3"/>
    <n v="2045"/>
    <b v="0"/>
  </r>
  <r>
    <x v="6"/>
    <s v="00"/>
    <n v="0"/>
    <n v="0"/>
    <n v="2028"/>
    <n v="2007"/>
    <n v="-748.5"/>
    <n v="0"/>
    <s v="100-S2.5 - Retirement"/>
    <m/>
    <x v="3"/>
    <n v="2045"/>
    <b v="0"/>
  </r>
  <r>
    <x v="6"/>
    <s v="00"/>
    <n v="0"/>
    <n v="0"/>
    <n v="2028"/>
    <n v="2008"/>
    <n v="-301.92"/>
    <n v="0"/>
    <s v="100-S2.5 - Retirement"/>
    <m/>
    <x v="3"/>
    <n v="2045"/>
    <b v="0"/>
  </r>
  <r>
    <x v="6"/>
    <s v="00"/>
    <n v="0"/>
    <n v="0"/>
    <n v="2029"/>
    <n v="1934"/>
    <n v="-731.14"/>
    <n v="0"/>
    <s v="100-S2.5 - Retirement"/>
    <m/>
    <x v="3"/>
    <n v="2045"/>
    <b v="0"/>
  </r>
  <r>
    <x v="6"/>
    <s v="00"/>
    <n v="0"/>
    <n v="0"/>
    <n v="2029"/>
    <n v="1939"/>
    <n v="-8.73"/>
    <n v="0"/>
    <s v="100-S2.5 - Retirement"/>
    <m/>
    <x v="3"/>
    <n v="2045"/>
    <b v="0"/>
  </r>
  <r>
    <x v="6"/>
    <s v="00"/>
    <n v="0"/>
    <n v="0"/>
    <n v="2029"/>
    <n v="1949"/>
    <n v="-0.05"/>
    <n v="0"/>
    <s v="100-S2.5 - Retirement"/>
    <m/>
    <x v="3"/>
    <n v="2045"/>
    <b v="0"/>
  </r>
  <r>
    <x v="6"/>
    <s v="00"/>
    <n v="0"/>
    <n v="0"/>
    <n v="2029"/>
    <n v="1960"/>
    <n v="-284.05"/>
    <n v="0"/>
    <s v="100-S2.5 - Retirement"/>
    <m/>
    <x v="3"/>
    <n v="2045"/>
    <b v="0"/>
  </r>
  <r>
    <x v="6"/>
    <s v="00"/>
    <n v="0"/>
    <n v="0"/>
    <n v="2029"/>
    <n v="1977"/>
    <n v="-26.43"/>
    <n v="0"/>
    <s v="100-S2.5 - Retirement"/>
    <m/>
    <x v="3"/>
    <n v="2045"/>
    <b v="0"/>
  </r>
  <r>
    <x v="6"/>
    <s v="00"/>
    <n v="0"/>
    <n v="0"/>
    <n v="2029"/>
    <n v="2000"/>
    <n v="-78.87"/>
    <n v="0"/>
    <s v="100-S2.5 - Retirement"/>
    <m/>
    <x v="3"/>
    <n v="2045"/>
    <b v="0"/>
  </r>
  <r>
    <x v="6"/>
    <s v="00"/>
    <n v="0"/>
    <n v="0"/>
    <n v="2029"/>
    <n v="2004"/>
    <n v="-1435.22"/>
    <n v="0"/>
    <s v="100-S2.5 - Retirement"/>
    <m/>
    <x v="3"/>
    <n v="2045"/>
    <b v="0"/>
  </r>
  <r>
    <x v="6"/>
    <s v="00"/>
    <n v="0"/>
    <n v="0"/>
    <n v="2029"/>
    <n v="2007"/>
    <n v="-876.83"/>
    <n v="0"/>
    <s v="100-S2.5 - Retirement"/>
    <m/>
    <x v="3"/>
    <n v="2045"/>
    <b v="0"/>
  </r>
  <r>
    <x v="6"/>
    <s v="00"/>
    <n v="0"/>
    <n v="0"/>
    <n v="2029"/>
    <n v="2008"/>
    <n v="-356.76"/>
    <n v="0"/>
    <s v="100-S2.5 - Retirement"/>
    <m/>
    <x v="3"/>
    <n v="2045"/>
    <b v="0"/>
  </r>
  <r>
    <x v="6"/>
    <s v="00"/>
    <n v="0"/>
    <n v="0"/>
    <n v="2030"/>
    <n v="1934"/>
    <n v="-734.79"/>
    <n v="0"/>
    <s v="100-S2.5 - Retirement"/>
    <m/>
    <x v="3"/>
    <n v="2045"/>
    <b v="0"/>
  </r>
  <r>
    <x v="6"/>
    <s v="00"/>
    <n v="0"/>
    <n v="0"/>
    <n v="2030"/>
    <n v="1939"/>
    <n v="-8.82"/>
    <n v="0"/>
    <s v="100-S2.5 - Retirement"/>
    <m/>
    <x v="3"/>
    <n v="2045"/>
    <b v="0"/>
  </r>
  <r>
    <x v="6"/>
    <s v="00"/>
    <n v="0"/>
    <n v="0"/>
    <n v="2030"/>
    <n v="1949"/>
    <n v="-0.05"/>
    <n v="0"/>
    <s v="100-S2.5 - Retirement"/>
    <m/>
    <x v="3"/>
    <n v="2045"/>
    <b v="0"/>
  </r>
  <r>
    <x v="6"/>
    <s v="00"/>
    <n v="0"/>
    <n v="0"/>
    <n v="2030"/>
    <n v="1960"/>
    <n v="-294.27999999999997"/>
    <n v="0"/>
    <s v="100-S2.5 - Retirement"/>
    <m/>
    <x v="3"/>
    <n v="2045"/>
    <b v="0"/>
  </r>
  <r>
    <x v="6"/>
    <s v="00"/>
    <n v="0"/>
    <n v="0"/>
    <n v="2030"/>
    <n v="1977"/>
    <n v="-28.06"/>
    <n v="0"/>
    <s v="100-S2.5 - Retirement"/>
    <m/>
    <x v="3"/>
    <n v="2045"/>
    <b v="0"/>
  </r>
  <r>
    <x v="6"/>
    <s v="00"/>
    <n v="0"/>
    <n v="0"/>
    <n v="2030"/>
    <n v="2000"/>
    <n v="-88.48"/>
    <n v="0"/>
    <s v="100-S2.5 - Retirement"/>
    <m/>
    <x v="3"/>
    <n v="2045"/>
    <b v="0"/>
  </r>
  <r>
    <x v="6"/>
    <s v="00"/>
    <n v="0"/>
    <n v="0"/>
    <n v="2030"/>
    <n v="2004"/>
    <n v="-1642.6"/>
    <n v="0"/>
    <s v="100-S2.5 - Retirement"/>
    <m/>
    <x v="3"/>
    <n v="2045"/>
    <b v="0"/>
  </r>
  <r>
    <x v="6"/>
    <s v="00"/>
    <n v="0"/>
    <n v="0"/>
    <n v="2030"/>
    <n v="2007"/>
    <n v="-1019.98"/>
    <n v="0"/>
    <s v="100-S2.5 - Retirement"/>
    <m/>
    <x v="3"/>
    <n v="2045"/>
    <b v="0"/>
  </r>
  <r>
    <x v="6"/>
    <s v="00"/>
    <n v="0"/>
    <n v="0"/>
    <n v="2030"/>
    <n v="2008"/>
    <n v="-417.93"/>
    <n v="0"/>
    <s v="100-S2.5 - Retirement"/>
    <m/>
    <x v="3"/>
    <n v="2045"/>
    <b v="0"/>
  </r>
  <r>
    <x v="6"/>
    <s v="00"/>
    <n v="0"/>
    <n v="0"/>
    <n v="2031"/>
    <n v="1934"/>
    <n v="-737.63"/>
    <n v="0"/>
    <s v="100-S2.5 - Retirement"/>
    <m/>
    <x v="3"/>
    <n v="2045"/>
    <b v="0"/>
  </r>
  <r>
    <x v="6"/>
    <s v="00"/>
    <n v="0"/>
    <n v="0"/>
    <n v="2031"/>
    <n v="1939"/>
    <n v="-8.91"/>
    <n v="0"/>
    <s v="100-S2.5 - Retirement"/>
    <m/>
    <x v="3"/>
    <n v="2045"/>
    <b v="0"/>
  </r>
  <r>
    <x v="6"/>
    <s v="00"/>
    <n v="0"/>
    <n v="0"/>
    <n v="2031"/>
    <n v="1949"/>
    <n v="-0.05"/>
    <n v="0"/>
    <s v="100-S2.5 - Retirement"/>
    <m/>
    <x v="3"/>
    <n v="2045"/>
    <b v="0"/>
  </r>
  <r>
    <x v="6"/>
    <s v="00"/>
    <n v="0"/>
    <n v="0"/>
    <n v="2031"/>
    <n v="1960"/>
    <n v="-304.5"/>
    <n v="0"/>
    <s v="100-S2.5 - Retirement"/>
    <m/>
    <x v="3"/>
    <n v="2045"/>
    <b v="0"/>
  </r>
  <r>
    <x v="6"/>
    <s v="00"/>
    <n v="0"/>
    <n v="0"/>
    <n v="2031"/>
    <n v="1977"/>
    <n v="-29.74"/>
    <n v="0"/>
    <s v="100-S2.5 - Retirement"/>
    <m/>
    <x v="3"/>
    <n v="2045"/>
    <b v="0"/>
  </r>
  <r>
    <x v="6"/>
    <s v="00"/>
    <n v="0"/>
    <n v="0"/>
    <n v="2031"/>
    <n v="2000"/>
    <n v="-98.89"/>
    <n v="0"/>
    <s v="100-S2.5 - Retirement"/>
    <m/>
    <x v="3"/>
    <n v="2045"/>
    <b v="0"/>
  </r>
  <r>
    <x v="6"/>
    <s v="00"/>
    <n v="0"/>
    <n v="0"/>
    <n v="2031"/>
    <n v="2004"/>
    <n v="-1864.03"/>
    <n v="0"/>
    <s v="100-S2.5 - Retirement"/>
    <m/>
    <x v="3"/>
    <n v="2045"/>
    <b v="0"/>
  </r>
  <r>
    <x v="6"/>
    <s v="00"/>
    <n v="0"/>
    <n v="0"/>
    <n v="2031"/>
    <n v="2007"/>
    <n v="-1176.6300000000001"/>
    <n v="0"/>
    <s v="100-S2.5 - Retirement"/>
    <m/>
    <x v="3"/>
    <n v="2045"/>
    <b v="0"/>
  </r>
  <r>
    <x v="6"/>
    <s v="00"/>
    <n v="0"/>
    <n v="0"/>
    <n v="2031"/>
    <n v="2008"/>
    <n v="-486.16"/>
    <n v="0"/>
    <s v="100-S2.5 - Retirement"/>
    <m/>
    <x v="3"/>
    <n v="2045"/>
    <b v="0"/>
  </r>
  <r>
    <x v="6"/>
    <s v="00"/>
    <n v="0"/>
    <n v="0"/>
    <n v="2032"/>
    <n v="1934"/>
    <n v="-739.67"/>
    <n v="0"/>
    <s v="100-S2.5 - Retirement"/>
    <m/>
    <x v="3"/>
    <n v="2045"/>
    <b v="0"/>
  </r>
  <r>
    <x v="6"/>
    <s v="00"/>
    <n v="0"/>
    <n v="0"/>
    <n v="2032"/>
    <n v="1939"/>
    <n v="-8.98"/>
    <n v="0"/>
    <s v="100-S2.5 - Retirement"/>
    <m/>
    <x v="3"/>
    <n v="2045"/>
    <b v="0"/>
  </r>
  <r>
    <x v="6"/>
    <s v="00"/>
    <n v="0"/>
    <n v="0"/>
    <n v="2032"/>
    <n v="1949"/>
    <n v="-0.05"/>
    <n v="0"/>
    <s v="100-S2.5 - Retirement"/>
    <m/>
    <x v="3"/>
    <n v="2045"/>
    <b v="0"/>
  </r>
  <r>
    <x v="6"/>
    <s v="00"/>
    <n v="0"/>
    <n v="0"/>
    <n v="2032"/>
    <n v="1960"/>
    <n v="-314.68"/>
    <n v="0"/>
    <s v="100-S2.5 - Retirement"/>
    <m/>
    <x v="3"/>
    <n v="2045"/>
    <b v="0"/>
  </r>
  <r>
    <x v="6"/>
    <s v="00"/>
    <n v="0"/>
    <n v="0"/>
    <n v="2032"/>
    <n v="1977"/>
    <n v="-31.47"/>
    <n v="0"/>
    <s v="100-S2.5 - Retirement"/>
    <m/>
    <x v="3"/>
    <n v="2045"/>
    <b v="0"/>
  </r>
  <r>
    <x v="6"/>
    <s v="00"/>
    <n v="0"/>
    <n v="0"/>
    <n v="2032"/>
    <n v="2000"/>
    <n v="-110.12"/>
    <n v="0"/>
    <s v="100-S2.5 - Retirement"/>
    <m/>
    <x v="3"/>
    <n v="2045"/>
    <b v="0"/>
  </r>
  <r>
    <x v="6"/>
    <s v="00"/>
    <n v="0"/>
    <n v="0"/>
    <n v="2032"/>
    <n v="2004"/>
    <n v="-2109.13"/>
    <n v="0"/>
    <s v="100-S2.5 - Retirement"/>
    <m/>
    <x v="3"/>
    <n v="2045"/>
    <b v="0"/>
  </r>
  <r>
    <x v="6"/>
    <s v="00"/>
    <n v="0"/>
    <n v="0"/>
    <n v="2032"/>
    <n v="2007"/>
    <n v="-1355.18"/>
    <n v="0"/>
    <s v="100-S2.5 - Retirement"/>
    <m/>
    <x v="3"/>
    <n v="2045"/>
    <b v="0"/>
  </r>
  <r>
    <x v="6"/>
    <s v="00"/>
    <n v="0"/>
    <n v="0"/>
    <n v="2032"/>
    <n v="2008"/>
    <n v="-560.82000000000005"/>
    <n v="0"/>
    <s v="100-S2.5 - Retirement"/>
    <m/>
    <x v="3"/>
    <n v="2045"/>
    <b v="0"/>
  </r>
  <r>
    <x v="6"/>
    <s v="00"/>
    <n v="0"/>
    <n v="0"/>
    <n v="2033"/>
    <n v="1934"/>
    <n v="-740.89"/>
    <n v="0"/>
    <s v="100-S2.5 - Retirement"/>
    <m/>
    <x v="3"/>
    <n v="2045"/>
    <b v="0"/>
  </r>
  <r>
    <x v="6"/>
    <s v="00"/>
    <n v="0"/>
    <n v="0"/>
    <n v="2033"/>
    <n v="1939"/>
    <n v="-9.0500000000000007"/>
    <n v="0"/>
    <s v="100-S2.5 - Retirement"/>
    <m/>
    <x v="3"/>
    <n v="2045"/>
    <b v="0"/>
  </r>
  <r>
    <x v="6"/>
    <s v="00"/>
    <n v="0"/>
    <n v="0"/>
    <n v="2033"/>
    <n v="1949"/>
    <n v="-0.05"/>
    <n v="0"/>
    <s v="100-S2.5 - Retirement"/>
    <m/>
    <x v="3"/>
    <n v="2045"/>
    <b v="0"/>
  </r>
  <r>
    <x v="6"/>
    <s v="00"/>
    <n v="0"/>
    <n v="0"/>
    <n v="2033"/>
    <n v="1960"/>
    <n v="-324.79000000000002"/>
    <n v="0"/>
    <s v="100-S2.5 - Retirement"/>
    <m/>
    <x v="3"/>
    <n v="2045"/>
    <b v="0"/>
  </r>
  <r>
    <x v="6"/>
    <s v="00"/>
    <n v="0"/>
    <n v="0"/>
    <n v="2033"/>
    <n v="1977"/>
    <n v="-33.25"/>
    <n v="0"/>
    <s v="100-S2.5 - Retirement"/>
    <m/>
    <x v="3"/>
    <n v="2045"/>
    <b v="0"/>
  </r>
  <r>
    <x v="6"/>
    <s v="00"/>
    <n v="0"/>
    <n v="0"/>
    <n v="2033"/>
    <n v="2000"/>
    <n v="-122.22"/>
    <n v="0"/>
    <s v="100-S2.5 - Retirement"/>
    <m/>
    <x v="3"/>
    <n v="2045"/>
    <b v="0"/>
  </r>
  <r>
    <x v="6"/>
    <s v="00"/>
    <n v="0"/>
    <n v="0"/>
    <n v="2033"/>
    <n v="2004"/>
    <n v="-2375.79"/>
    <n v="0"/>
    <s v="100-S2.5 - Retirement"/>
    <m/>
    <x v="3"/>
    <n v="2045"/>
    <b v="0"/>
  </r>
  <r>
    <x v="6"/>
    <s v="00"/>
    <n v="0"/>
    <n v="0"/>
    <n v="2033"/>
    <n v="2007"/>
    <n v="-1550.99"/>
    <n v="0"/>
    <s v="100-S2.5 - Retirement"/>
    <m/>
    <x v="3"/>
    <n v="2045"/>
    <b v="0"/>
  </r>
  <r>
    <x v="6"/>
    <s v="00"/>
    <n v="0"/>
    <n v="0"/>
    <n v="2033"/>
    <n v="2008"/>
    <n v="-645.91999999999996"/>
    <n v="0"/>
    <s v="100-S2.5 - Retirement"/>
    <m/>
    <x v="3"/>
    <n v="2045"/>
    <b v="0"/>
  </r>
  <r>
    <x v="6"/>
    <s v="00"/>
    <n v="0"/>
    <n v="0"/>
    <n v="2034"/>
    <n v="1934"/>
    <n v="-741.3"/>
    <n v="0"/>
    <s v="100-S2.5 - Retirement"/>
    <m/>
    <x v="3"/>
    <n v="2045"/>
    <b v="0"/>
  </r>
  <r>
    <x v="6"/>
    <s v="00"/>
    <n v="0"/>
    <n v="0"/>
    <n v="2034"/>
    <n v="1939"/>
    <n v="-9.1"/>
    <n v="0"/>
    <s v="100-S2.5 - Retirement"/>
    <m/>
    <x v="3"/>
    <n v="2045"/>
    <b v="0"/>
  </r>
  <r>
    <x v="6"/>
    <s v="00"/>
    <n v="0"/>
    <n v="0"/>
    <n v="2034"/>
    <n v="1949"/>
    <n v="-0.05"/>
    <n v="0"/>
    <s v="100-S2.5 - Retirement"/>
    <m/>
    <x v="3"/>
    <n v="2045"/>
    <b v="0"/>
  </r>
  <r>
    <x v="6"/>
    <s v="00"/>
    <n v="0"/>
    <n v="0"/>
    <n v="2034"/>
    <n v="1960"/>
    <n v="-334.8"/>
    <n v="0"/>
    <s v="100-S2.5 - Retirement"/>
    <m/>
    <x v="3"/>
    <n v="2045"/>
    <b v="0"/>
  </r>
  <r>
    <x v="6"/>
    <s v="00"/>
    <n v="0"/>
    <n v="0"/>
    <n v="2034"/>
    <n v="1977"/>
    <n v="-35.07"/>
    <n v="0"/>
    <s v="100-S2.5 - Retirement"/>
    <m/>
    <x v="3"/>
    <n v="2045"/>
    <b v="0"/>
  </r>
  <r>
    <x v="6"/>
    <s v="00"/>
    <n v="0"/>
    <n v="0"/>
    <n v="2034"/>
    <n v="2000"/>
    <n v="-135.19999999999999"/>
    <n v="0"/>
    <s v="100-S2.5 - Retirement"/>
    <m/>
    <x v="3"/>
    <n v="2045"/>
    <b v="0"/>
  </r>
  <r>
    <x v="6"/>
    <s v="00"/>
    <n v="0"/>
    <n v="0"/>
    <n v="2034"/>
    <n v="2004"/>
    <n v="-2665.41"/>
    <n v="0"/>
    <s v="100-S2.5 - Retirement"/>
    <m/>
    <x v="3"/>
    <n v="2045"/>
    <b v="0"/>
  </r>
  <r>
    <x v="6"/>
    <s v="00"/>
    <n v="0"/>
    <n v="0"/>
    <n v="2034"/>
    <n v="2007"/>
    <n v="-1760.08"/>
    <n v="0"/>
    <s v="100-S2.5 - Retirement"/>
    <m/>
    <x v="3"/>
    <n v="2045"/>
    <b v="0"/>
  </r>
  <r>
    <x v="6"/>
    <s v="00"/>
    <n v="0"/>
    <n v="0"/>
    <n v="2034"/>
    <n v="2008"/>
    <n v="-739.25"/>
    <n v="0"/>
    <s v="100-S2.5 - Retirement"/>
    <m/>
    <x v="3"/>
    <n v="2045"/>
    <b v="0"/>
  </r>
  <r>
    <x v="6"/>
    <s v="00"/>
    <n v="0"/>
    <n v="0"/>
    <n v="2035"/>
    <n v="1934"/>
    <n v="-740.89"/>
    <n v="0"/>
    <s v="100-S2.5 - Retirement"/>
    <m/>
    <x v="3"/>
    <n v="2045"/>
    <b v="0"/>
  </r>
  <r>
    <x v="6"/>
    <s v="00"/>
    <n v="0"/>
    <n v="0"/>
    <n v="2035"/>
    <n v="1939"/>
    <n v="-9.15"/>
    <n v="0"/>
    <s v="100-S2.5 - Retirement"/>
    <m/>
    <x v="3"/>
    <n v="2045"/>
    <b v="0"/>
  </r>
  <r>
    <x v="6"/>
    <s v="00"/>
    <n v="0"/>
    <n v="0"/>
    <n v="2035"/>
    <n v="1949"/>
    <n v="-0.05"/>
    <n v="0"/>
    <s v="100-S2.5 - Retirement"/>
    <m/>
    <x v="3"/>
    <n v="2045"/>
    <b v="0"/>
  </r>
  <r>
    <x v="6"/>
    <s v="00"/>
    <n v="0"/>
    <n v="0"/>
    <n v="2035"/>
    <n v="1960"/>
    <n v="-344.71"/>
    <n v="0"/>
    <s v="100-S2.5 - Retirement"/>
    <m/>
    <x v="3"/>
    <n v="2045"/>
    <b v="0"/>
  </r>
  <r>
    <x v="6"/>
    <s v="00"/>
    <n v="0"/>
    <n v="0"/>
    <n v="2035"/>
    <n v="1977"/>
    <n v="-36.950000000000003"/>
    <n v="0"/>
    <s v="100-S2.5 - Retirement"/>
    <m/>
    <x v="3"/>
    <n v="2045"/>
    <b v="0"/>
  </r>
  <r>
    <x v="6"/>
    <s v="00"/>
    <n v="0"/>
    <n v="0"/>
    <n v="2035"/>
    <n v="2000"/>
    <n v="-149.11000000000001"/>
    <n v="0"/>
    <s v="100-S2.5 - Retirement"/>
    <m/>
    <x v="3"/>
    <n v="2045"/>
    <b v="0"/>
  </r>
  <r>
    <x v="6"/>
    <s v="00"/>
    <n v="0"/>
    <n v="0"/>
    <n v="2035"/>
    <n v="2004"/>
    <n v="-2978.94"/>
    <n v="0"/>
    <s v="100-S2.5 - Retirement"/>
    <m/>
    <x v="3"/>
    <n v="2045"/>
    <b v="0"/>
  </r>
  <r>
    <x v="6"/>
    <s v="00"/>
    <n v="0"/>
    <n v="0"/>
    <n v="2035"/>
    <n v="2007"/>
    <n v="-1991.51"/>
    <n v="0"/>
    <s v="100-S2.5 - Retirement"/>
    <m/>
    <x v="3"/>
    <n v="2045"/>
    <b v="0"/>
  </r>
  <r>
    <x v="6"/>
    <s v="00"/>
    <n v="0"/>
    <n v="0"/>
    <n v="2035"/>
    <n v="2008"/>
    <n v="-838.91"/>
    <n v="0"/>
    <s v="100-S2.5 - Retirement"/>
    <m/>
    <x v="3"/>
    <n v="2045"/>
    <b v="0"/>
  </r>
  <r>
    <x v="6"/>
    <s v="00"/>
    <n v="0"/>
    <n v="0"/>
    <n v="2036"/>
    <n v="1934"/>
    <n v="-739.67"/>
    <n v="0"/>
    <s v="100-S2.5 - Retirement"/>
    <m/>
    <x v="3"/>
    <n v="2045"/>
    <b v="0"/>
  </r>
  <r>
    <x v="6"/>
    <s v="00"/>
    <n v="0"/>
    <n v="0"/>
    <n v="2036"/>
    <n v="1939"/>
    <n v="-9.18"/>
    <n v="0"/>
    <s v="100-S2.5 - Retirement"/>
    <m/>
    <x v="3"/>
    <n v="2045"/>
    <b v="0"/>
  </r>
  <r>
    <x v="6"/>
    <s v="00"/>
    <n v="0"/>
    <n v="0"/>
    <n v="2036"/>
    <n v="1949"/>
    <n v="-0.05"/>
    <n v="0"/>
    <s v="100-S2.5 - Retirement"/>
    <m/>
    <x v="3"/>
    <n v="2045"/>
    <b v="0"/>
  </r>
  <r>
    <x v="6"/>
    <s v="00"/>
    <n v="0"/>
    <n v="0"/>
    <n v="2036"/>
    <n v="1960"/>
    <n v="-354.47"/>
    <n v="0"/>
    <s v="100-S2.5 - Retirement"/>
    <m/>
    <x v="3"/>
    <n v="2045"/>
    <b v="0"/>
  </r>
  <r>
    <x v="6"/>
    <s v="00"/>
    <n v="0"/>
    <n v="0"/>
    <n v="2036"/>
    <n v="1977"/>
    <n v="-38.86"/>
    <n v="0"/>
    <s v="100-S2.5 - Retirement"/>
    <m/>
    <x v="3"/>
    <n v="2045"/>
    <b v="0"/>
  </r>
  <r>
    <x v="6"/>
    <s v="00"/>
    <n v="0"/>
    <n v="0"/>
    <n v="2036"/>
    <n v="2000"/>
    <n v="-163.99"/>
    <n v="0"/>
    <s v="100-S2.5 - Retirement"/>
    <m/>
    <x v="3"/>
    <n v="2045"/>
    <b v="0"/>
  </r>
  <r>
    <x v="6"/>
    <s v="00"/>
    <n v="0"/>
    <n v="0"/>
    <n v="2036"/>
    <n v="2004"/>
    <n v="-3317.3"/>
    <n v="0"/>
    <s v="100-S2.5 - Retirement"/>
    <m/>
    <x v="3"/>
    <n v="2045"/>
    <b v="0"/>
  </r>
  <r>
    <x v="6"/>
    <s v="00"/>
    <n v="0"/>
    <n v="0"/>
    <n v="2036"/>
    <n v="2007"/>
    <n v="-2243.3000000000002"/>
    <n v="0"/>
    <s v="100-S2.5 - Retirement"/>
    <m/>
    <x v="3"/>
    <n v="2045"/>
    <b v="0"/>
  </r>
  <r>
    <x v="6"/>
    <s v="00"/>
    <n v="0"/>
    <n v="0"/>
    <n v="2036"/>
    <n v="2008"/>
    <n v="-949.22"/>
    <n v="0"/>
    <s v="100-S2.5 - Retirement"/>
    <m/>
    <x v="3"/>
    <n v="2045"/>
    <b v="0"/>
  </r>
  <r>
    <x v="6"/>
    <s v="00"/>
    <n v="0"/>
    <n v="0"/>
    <n v="2037"/>
    <n v="1934"/>
    <n v="-737.63"/>
    <n v="0"/>
    <s v="100-S2.5 - Retirement"/>
    <m/>
    <x v="3"/>
    <n v="2045"/>
    <b v="0"/>
  </r>
  <r>
    <x v="6"/>
    <s v="00"/>
    <n v="0"/>
    <n v="0"/>
    <n v="2037"/>
    <n v="1939"/>
    <n v="-9.2100000000000009"/>
    <n v="0"/>
    <s v="100-S2.5 - Retirement"/>
    <m/>
    <x v="3"/>
    <n v="2045"/>
    <b v="0"/>
  </r>
  <r>
    <x v="6"/>
    <s v="00"/>
    <n v="0"/>
    <n v="0"/>
    <n v="2037"/>
    <n v="1949"/>
    <n v="-0.05"/>
    <n v="0"/>
    <s v="100-S2.5 - Retirement"/>
    <m/>
    <x v="3"/>
    <n v="2045"/>
    <b v="0"/>
  </r>
  <r>
    <x v="6"/>
    <s v="00"/>
    <n v="0"/>
    <n v="0"/>
    <n v="2037"/>
    <n v="1960"/>
    <n v="-364.07"/>
    <n v="0"/>
    <s v="100-S2.5 - Retirement"/>
    <m/>
    <x v="3"/>
    <n v="2045"/>
    <b v="0"/>
  </r>
  <r>
    <x v="6"/>
    <s v="00"/>
    <n v="0"/>
    <n v="0"/>
    <n v="2037"/>
    <n v="1977"/>
    <n v="-40.81"/>
    <n v="0"/>
    <s v="100-S2.5 - Retirement"/>
    <m/>
    <x v="3"/>
    <n v="2045"/>
    <b v="0"/>
  </r>
  <r>
    <x v="6"/>
    <s v="00"/>
    <n v="0"/>
    <n v="0"/>
    <n v="2037"/>
    <n v="2000"/>
    <n v="-179.85"/>
    <n v="0"/>
    <s v="100-S2.5 - Retirement"/>
    <m/>
    <x v="3"/>
    <n v="2045"/>
    <b v="0"/>
  </r>
  <r>
    <x v="6"/>
    <s v="00"/>
    <n v="0"/>
    <n v="0"/>
    <n v="2037"/>
    <n v="2004"/>
    <n v="-3681.67"/>
    <n v="0"/>
    <s v="100-S2.5 - Retirement"/>
    <m/>
    <x v="3"/>
    <n v="2045"/>
    <b v="0"/>
  </r>
  <r>
    <x v="6"/>
    <s v="00"/>
    <n v="0"/>
    <n v="0"/>
    <n v="2037"/>
    <n v="2007"/>
    <n v="-2516.77"/>
    <n v="0"/>
    <s v="100-S2.5 - Retirement"/>
    <m/>
    <x v="3"/>
    <n v="2045"/>
    <b v="0"/>
  </r>
  <r>
    <x v="6"/>
    <s v="00"/>
    <n v="0"/>
    <n v="0"/>
    <n v="2037"/>
    <n v="2008"/>
    <n v="-1069.23"/>
    <n v="0"/>
    <s v="100-S2.5 - Retirement"/>
    <m/>
    <x v="3"/>
    <n v="2045"/>
    <b v="0"/>
  </r>
  <r>
    <x v="6"/>
    <s v="00"/>
    <n v="0"/>
    <n v="0"/>
    <n v="2038"/>
    <n v="1934"/>
    <n v="-734.78"/>
    <n v="0"/>
    <s v="100-S2.5 - Retirement"/>
    <m/>
    <x v="3"/>
    <n v="2045"/>
    <b v="0"/>
  </r>
  <r>
    <x v="6"/>
    <s v="00"/>
    <n v="0"/>
    <n v="0"/>
    <n v="2038"/>
    <n v="1939"/>
    <n v="-9.2200000000000006"/>
    <n v="0"/>
    <s v="100-S2.5 - Retirement"/>
    <m/>
    <x v="3"/>
    <n v="2045"/>
    <b v="0"/>
  </r>
  <r>
    <x v="6"/>
    <s v="00"/>
    <n v="0"/>
    <n v="0"/>
    <n v="2038"/>
    <n v="1949"/>
    <n v="-0.06"/>
    <n v="0"/>
    <s v="100-S2.5 - Retirement"/>
    <m/>
    <x v="3"/>
    <n v="2045"/>
    <b v="0"/>
  </r>
  <r>
    <x v="6"/>
    <s v="00"/>
    <n v="0"/>
    <n v="0"/>
    <n v="2038"/>
    <n v="1960"/>
    <n v="-373.47"/>
    <n v="0"/>
    <s v="100-S2.5 - Retirement"/>
    <m/>
    <x v="3"/>
    <n v="2045"/>
    <b v="0"/>
  </r>
  <r>
    <x v="6"/>
    <s v="00"/>
    <n v="0"/>
    <n v="0"/>
    <n v="2038"/>
    <n v="1977"/>
    <n v="-42.8"/>
    <n v="0"/>
    <s v="100-S2.5 - Retirement"/>
    <m/>
    <x v="3"/>
    <n v="2045"/>
    <b v="0"/>
  </r>
  <r>
    <x v="6"/>
    <s v="00"/>
    <n v="0"/>
    <n v="0"/>
    <n v="2038"/>
    <n v="2000"/>
    <n v="-196.75"/>
    <n v="0"/>
    <s v="100-S2.5 - Retirement"/>
    <m/>
    <x v="3"/>
    <n v="2045"/>
    <b v="0"/>
  </r>
  <r>
    <x v="6"/>
    <s v="00"/>
    <n v="0"/>
    <n v="0"/>
    <n v="2038"/>
    <n v="2004"/>
    <n v="-4072.75"/>
    <n v="0"/>
    <s v="100-S2.5 - Retirement"/>
    <m/>
    <x v="3"/>
    <n v="2045"/>
    <b v="0"/>
  </r>
  <r>
    <x v="6"/>
    <s v="00"/>
    <n v="0"/>
    <n v="0"/>
    <n v="2038"/>
    <n v="2007"/>
    <n v="-2812.81"/>
    <n v="0"/>
    <s v="100-S2.5 - Retirement"/>
    <m/>
    <x v="3"/>
    <n v="2045"/>
    <b v="0"/>
  </r>
  <r>
    <x v="6"/>
    <s v="00"/>
    <n v="0"/>
    <n v="0"/>
    <n v="2038"/>
    <n v="2008"/>
    <n v="-1199.57"/>
    <n v="0"/>
    <s v="100-S2.5 - Retirement"/>
    <m/>
    <x v="3"/>
    <n v="2045"/>
    <b v="0"/>
  </r>
  <r>
    <x v="6"/>
    <s v="00"/>
    <n v="0"/>
    <n v="0"/>
    <n v="2039"/>
    <n v="1934"/>
    <n v="-731.14"/>
    <n v="0"/>
    <s v="100-S2.5 - Retirement"/>
    <m/>
    <x v="3"/>
    <n v="2045"/>
    <b v="0"/>
  </r>
  <r>
    <x v="6"/>
    <s v="00"/>
    <n v="0"/>
    <n v="0"/>
    <n v="2039"/>
    <n v="1939"/>
    <n v="-9.23"/>
    <n v="0"/>
    <s v="100-S2.5 - Retirement"/>
    <m/>
    <x v="3"/>
    <n v="2045"/>
    <b v="0"/>
  </r>
  <r>
    <x v="6"/>
    <s v="00"/>
    <n v="0"/>
    <n v="0"/>
    <n v="2039"/>
    <n v="1949"/>
    <n v="-0.06"/>
    <n v="0"/>
    <s v="100-S2.5 - Retirement"/>
    <m/>
    <x v="3"/>
    <n v="2045"/>
    <b v="0"/>
  </r>
  <r>
    <x v="6"/>
    <s v="00"/>
    <n v="0"/>
    <n v="0"/>
    <n v="2039"/>
    <n v="1960"/>
    <n v="-382.67"/>
    <n v="0"/>
    <s v="100-S2.5 - Retirement"/>
    <m/>
    <x v="3"/>
    <n v="2045"/>
    <b v="0"/>
  </r>
  <r>
    <x v="6"/>
    <s v="00"/>
    <n v="0"/>
    <n v="0"/>
    <n v="2039"/>
    <n v="1977"/>
    <n v="-44.82"/>
    <n v="0"/>
    <s v="100-S2.5 - Retirement"/>
    <m/>
    <x v="3"/>
    <n v="2045"/>
    <b v="0"/>
  </r>
  <r>
    <x v="6"/>
    <s v="00"/>
    <n v="0"/>
    <n v="0"/>
    <n v="2039"/>
    <n v="2000"/>
    <n v="-214.69"/>
    <n v="0"/>
    <s v="100-S2.5 - Retirement"/>
    <m/>
    <x v="3"/>
    <n v="2045"/>
    <b v="0"/>
  </r>
  <r>
    <x v="6"/>
    <s v="00"/>
    <n v="0"/>
    <n v="0"/>
    <n v="2039"/>
    <n v="2004"/>
    <n v="-4491.95"/>
    <n v="0"/>
    <s v="100-S2.5 - Retirement"/>
    <m/>
    <x v="3"/>
    <n v="2045"/>
    <b v="0"/>
  </r>
  <r>
    <x v="6"/>
    <s v="00"/>
    <n v="0"/>
    <n v="0"/>
    <n v="2039"/>
    <n v="2007"/>
    <n v="-3132.3"/>
    <n v="0"/>
    <s v="100-S2.5 - Retirement"/>
    <m/>
    <x v="3"/>
    <n v="2045"/>
    <b v="0"/>
  </r>
  <r>
    <x v="6"/>
    <s v="00"/>
    <n v="0"/>
    <n v="0"/>
    <n v="2039"/>
    <n v="2008"/>
    <n v="-1340.67"/>
    <n v="0"/>
    <s v="100-S2.5 - Retirement"/>
    <m/>
    <x v="3"/>
    <n v="2045"/>
    <b v="0"/>
  </r>
  <r>
    <x v="6"/>
    <s v="00"/>
    <n v="0"/>
    <n v="0"/>
    <n v="2040"/>
    <n v="1934"/>
    <n v="-726.71"/>
    <n v="0"/>
    <s v="100-S2.5 - Retirement"/>
    <m/>
    <x v="3"/>
    <n v="2045"/>
    <b v="0"/>
  </r>
  <r>
    <x v="6"/>
    <s v="00"/>
    <n v="0"/>
    <n v="0"/>
    <n v="2040"/>
    <n v="1939"/>
    <n v="-9.2200000000000006"/>
    <n v="0"/>
    <s v="100-S2.5 - Retirement"/>
    <m/>
    <x v="3"/>
    <n v="2045"/>
    <b v="0"/>
  </r>
  <r>
    <x v="6"/>
    <s v="00"/>
    <n v="0"/>
    <n v="0"/>
    <n v="2040"/>
    <n v="1949"/>
    <n v="-0.06"/>
    <n v="0"/>
    <s v="100-S2.5 - Retirement"/>
    <m/>
    <x v="3"/>
    <n v="2045"/>
    <b v="0"/>
  </r>
  <r>
    <x v="6"/>
    <s v="00"/>
    <n v="0"/>
    <n v="0"/>
    <n v="2040"/>
    <n v="1960"/>
    <n v="-391.62"/>
    <n v="0"/>
    <s v="100-S2.5 - Retirement"/>
    <m/>
    <x v="3"/>
    <n v="2045"/>
    <b v="0"/>
  </r>
  <r>
    <x v="6"/>
    <s v="00"/>
    <n v="0"/>
    <n v="0"/>
    <n v="2040"/>
    <n v="1977"/>
    <n v="-46.87"/>
    <n v="0"/>
    <s v="100-S2.5 - Retirement"/>
    <m/>
    <x v="3"/>
    <n v="2045"/>
    <b v="0"/>
  </r>
  <r>
    <x v="6"/>
    <s v="00"/>
    <n v="0"/>
    <n v="0"/>
    <n v="2040"/>
    <n v="2000"/>
    <n v="-233.68"/>
    <n v="0"/>
    <s v="100-S2.5 - Retirement"/>
    <m/>
    <x v="3"/>
    <n v="2045"/>
    <b v="0"/>
  </r>
  <r>
    <x v="6"/>
    <s v="00"/>
    <n v="0"/>
    <n v="0"/>
    <n v="2040"/>
    <n v="2004"/>
    <n v="-4939.9799999999996"/>
    <n v="0"/>
    <s v="100-S2.5 - Retirement"/>
    <m/>
    <x v="3"/>
    <n v="2045"/>
    <b v="0"/>
  </r>
  <r>
    <x v="6"/>
    <s v="00"/>
    <n v="0"/>
    <n v="0"/>
    <n v="2040"/>
    <n v="2007"/>
    <n v="-3476.35"/>
    <n v="0"/>
    <s v="100-S2.5 - Retirement"/>
    <m/>
    <x v="3"/>
    <n v="2045"/>
    <b v="0"/>
  </r>
  <r>
    <x v="6"/>
    <s v="00"/>
    <n v="0"/>
    <n v="0"/>
    <n v="2040"/>
    <n v="2008"/>
    <n v="-1492.95"/>
    <n v="0"/>
    <s v="100-S2.5 - Retirement"/>
    <m/>
    <x v="3"/>
    <n v="2045"/>
    <b v="0"/>
  </r>
  <r>
    <x v="6"/>
    <s v="00"/>
    <n v="0"/>
    <n v="0"/>
    <n v="2041"/>
    <n v="1934"/>
    <n v="-721.51"/>
    <n v="0"/>
    <s v="100-S2.5 - Retirement"/>
    <m/>
    <x v="3"/>
    <n v="2045"/>
    <b v="0"/>
  </r>
  <r>
    <x v="6"/>
    <s v="00"/>
    <n v="0"/>
    <n v="0"/>
    <n v="2041"/>
    <n v="1939"/>
    <n v="-9.2100000000000009"/>
    <n v="0"/>
    <s v="100-S2.5 - Retirement"/>
    <m/>
    <x v="3"/>
    <n v="2045"/>
    <b v="0"/>
  </r>
  <r>
    <x v="6"/>
    <s v="00"/>
    <n v="0"/>
    <n v="0"/>
    <n v="2041"/>
    <n v="1949"/>
    <n v="-0.06"/>
    <n v="0"/>
    <s v="100-S2.5 - Retirement"/>
    <m/>
    <x v="3"/>
    <n v="2045"/>
    <b v="0"/>
  </r>
  <r>
    <x v="6"/>
    <s v="00"/>
    <n v="0"/>
    <n v="0"/>
    <n v="2041"/>
    <n v="1960"/>
    <n v="-400.32"/>
    <n v="0"/>
    <s v="100-S2.5 - Retirement"/>
    <m/>
    <x v="3"/>
    <n v="2045"/>
    <b v="0"/>
  </r>
  <r>
    <x v="6"/>
    <s v="00"/>
    <n v="0"/>
    <n v="0"/>
    <n v="2041"/>
    <n v="1977"/>
    <n v="-48.95"/>
    <n v="0"/>
    <s v="100-S2.5 - Retirement"/>
    <m/>
    <x v="3"/>
    <n v="2045"/>
    <b v="0"/>
  </r>
  <r>
    <x v="6"/>
    <s v="00"/>
    <n v="0"/>
    <n v="0"/>
    <n v="2041"/>
    <n v="2000"/>
    <n v="-253.79"/>
    <n v="0"/>
    <s v="100-S2.5 - Retirement"/>
    <m/>
    <x v="3"/>
    <n v="2045"/>
    <b v="0"/>
  </r>
  <r>
    <x v="6"/>
    <s v="00"/>
    <n v="0"/>
    <n v="0"/>
    <n v="2041"/>
    <n v="2004"/>
    <n v="-5417.76"/>
    <n v="0"/>
    <s v="100-S2.5 - Retirement"/>
    <m/>
    <x v="3"/>
    <n v="2045"/>
    <b v="0"/>
  </r>
  <r>
    <x v="6"/>
    <s v="00"/>
    <n v="0"/>
    <n v="0"/>
    <n v="2041"/>
    <n v="2007"/>
    <n v="-3845.63"/>
    <n v="0"/>
    <s v="100-S2.5 - Retirement"/>
    <m/>
    <x v="3"/>
    <n v="2045"/>
    <b v="0"/>
  </r>
  <r>
    <x v="6"/>
    <s v="00"/>
    <n v="0"/>
    <n v="0"/>
    <n v="2041"/>
    <n v="2008"/>
    <n v="-1656.94"/>
    <n v="0"/>
    <s v="100-S2.5 - Retirement"/>
    <m/>
    <x v="3"/>
    <n v="2045"/>
    <b v="0"/>
  </r>
  <r>
    <x v="6"/>
    <s v="00"/>
    <n v="0"/>
    <n v="0"/>
    <n v="2042"/>
    <n v="1934"/>
    <n v="-715.55"/>
    <n v="0"/>
    <s v="100-S2.5 - Retirement"/>
    <m/>
    <x v="3"/>
    <n v="2045"/>
    <b v="0"/>
  </r>
  <r>
    <x v="6"/>
    <s v="00"/>
    <n v="0"/>
    <n v="0"/>
    <n v="2042"/>
    <n v="1939"/>
    <n v="-9.18"/>
    <n v="0"/>
    <s v="100-S2.5 - Retirement"/>
    <m/>
    <x v="3"/>
    <n v="2045"/>
    <b v="0"/>
  </r>
  <r>
    <x v="6"/>
    <s v="00"/>
    <n v="0"/>
    <n v="0"/>
    <n v="2042"/>
    <n v="1949"/>
    <n v="-0.06"/>
    <n v="0"/>
    <s v="100-S2.5 - Retirement"/>
    <m/>
    <x v="3"/>
    <n v="2045"/>
    <b v="0"/>
  </r>
  <r>
    <x v="6"/>
    <s v="00"/>
    <n v="0"/>
    <n v="0"/>
    <n v="2042"/>
    <n v="1960"/>
    <n v="-408.72"/>
    <n v="0"/>
    <s v="100-S2.5 - Retirement"/>
    <m/>
    <x v="3"/>
    <n v="2045"/>
    <b v="0"/>
  </r>
  <r>
    <x v="6"/>
    <s v="00"/>
    <n v="0"/>
    <n v="0"/>
    <n v="2042"/>
    <n v="1977"/>
    <n v="-51.05"/>
    <n v="0"/>
    <s v="100-S2.5 - Retirement"/>
    <m/>
    <x v="3"/>
    <n v="2045"/>
    <b v="0"/>
  </r>
  <r>
    <x v="6"/>
    <s v="00"/>
    <n v="0"/>
    <n v="0"/>
    <n v="2042"/>
    <n v="2000"/>
    <n v="-275.02"/>
    <n v="0"/>
    <s v="100-S2.5 - Retirement"/>
    <m/>
    <x v="3"/>
    <n v="2045"/>
    <b v="0"/>
  </r>
  <r>
    <x v="6"/>
    <s v="00"/>
    <n v="0"/>
    <n v="0"/>
    <n v="2042"/>
    <n v="2004"/>
    <n v="-5926.94"/>
    <n v="0"/>
    <s v="100-S2.5 - Retirement"/>
    <m/>
    <x v="3"/>
    <n v="2045"/>
    <b v="0"/>
  </r>
  <r>
    <x v="6"/>
    <s v="00"/>
    <n v="0"/>
    <n v="0"/>
    <n v="2042"/>
    <n v="2007"/>
    <n v="-4241.45"/>
    <n v="0"/>
    <s v="100-S2.5 - Retirement"/>
    <m/>
    <x v="3"/>
    <n v="2045"/>
    <b v="0"/>
  </r>
  <r>
    <x v="6"/>
    <s v="00"/>
    <n v="0"/>
    <n v="0"/>
    <n v="2042"/>
    <n v="2008"/>
    <n v="-1832.95"/>
    <n v="0"/>
    <s v="100-S2.5 - Retirement"/>
    <m/>
    <x v="3"/>
    <n v="2045"/>
    <b v="0"/>
  </r>
  <r>
    <x v="6"/>
    <s v="00"/>
    <n v="0"/>
    <n v="0"/>
    <n v="2043"/>
    <n v="1934"/>
    <n v="-708.85"/>
    <n v="0"/>
    <s v="100-S2.5 - Retirement"/>
    <m/>
    <x v="3"/>
    <n v="2045"/>
    <b v="0"/>
  </r>
  <r>
    <x v="6"/>
    <s v="00"/>
    <n v="0"/>
    <n v="0"/>
    <n v="2043"/>
    <n v="1939"/>
    <n v="-9.15"/>
    <n v="0"/>
    <s v="100-S2.5 - Retirement"/>
    <m/>
    <x v="3"/>
    <n v="2045"/>
    <b v="0"/>
  </r>
  <r>
    <x v="6"/>
    <s v="00"/>
    <n v="0"/>
    <n v="0"/>
    <n v="2043"/>
    <n v="1949"/>
    <n v="-0.06"/>
    <n v="0"/>
    <s v="100-S2.5 - Retirement"/>
    <m/>
    <x v="3"/>
    <n v="2045"/>
    <b v="0"/>
  </r>
  <r>
    <x v="6"/>
    <s v="00"/>
    <n v="0"/>
    <n v="0"/>
    <n v="2043"/>
    <n v="1960"/>
    <n v="-416.83"/>
    <n v="0"/>
    <s v="100-S2.5 - Retirement"/>
    <m/>
    <x v="3"/>
    <n v="2045"/>
    <b v="0"/>
  </r>
  <r>
    <x v="6"/>
    <s v="00"/>
    <n v="0"/>
    <n v="0"/>
    <n v="2043"/>
    <n v="1977"/>
    <n v="-53.17"/>
    <n v="0"/>
    <s v="100-S2.5 - Retirement"/>
    <m/>
    <x v="3"/>
    <n v="2045"/>
    <b v="0"/>
  </r>
  <r>
    <x v="6"/>
    <s v="00"/>
    <n v="0"/>
    <n v="0"/>
    <n v="2043"/>
    <n v="2000"/>
    <n v="-297.37"/>
    <n v="0"/>
    <s v="100-S2.5 - Retirement"/>
    <m/>
    <x v="3"/>
    <n v="2045"/>
    <b v="0"/>
  </r>
  <r>
    <x v="6"/>
    <s v="00"/>
    <n v="0"/>
    <n v="0"/>
    <n v="2043"/>
    <n v="2004"/>
    <n v="-6467.29"/>
    <n v="0"/>
    <s v="100-S2.5 - Retirement"/>
    <m/>
    <x v="3"/>
    <n v="2045"/>
    <b v="0"/>
  </r>
  <r>
    <x v="6"/>
    <s v="00"/>
    <n v="0"/>
    <n v="0"/>
    <n v="2043"/>
    <n v="2007"/>
    <n v="-4664.49"/>
    <n v="0"/>
    <s v="100-S2.5 - Retirement"/>
    <m/>
    <x v="3"/>
    <n v="2045"/>
    <b v="0"/>
  </r>
  <r>
    <x v="6"/>
    <s v="00"/>
    <n v="0"/>
    <n v="0"/>
    <n v="2043"/>
    <n v="2008"/>
    <n v="-2021.61"/>
    <n v="0"/>
    <s v="100-S2.5 - Retirement"/>
    <m/>
    <x v="3"/>
    <n v="2045"/>
    <b v="0"/>
  </r>
  <r>
    <x v="6"/>
    <s v="00"/>
    <n v="0"/>
    <n v="0"/>
    <n v="2044"/>
    <n v="1934"/>
    <n v="-701.42"/>
    <n v="0"/>
    <s v="100-S2.5 - Retirement"/>
    <m/>
    <x v="3"/>
    <n v="2045"/>
    <b v="0"/>
  </r>
  <r>
    <x v="6"/>
    <s v="00"/>
    <n v="0"/>
    <n v="0"/>
    <n v="2044"/>
    <n v="1939"/>
    <n v="-9.1"/>
    <n v="0"/>
    <s v="100-S2.5 - Retirement"/>
    <m/>
    <x v="3"/>
    <n v="2045"/>
    <b v="0"/>
  </r>
  <r>
    <x v="6"/>
    <s v="00"/>
    <n v="0"/>
    <n v="0"/>
    <n v="2044"/>
    <n v="1949"/>
    <n v="-0.06"/>
    <n v="0"/>
    <s v="100-S2.5 - Retirement"/>
    <m/>
    <x v="3"/>
    <n v="2045"/>
    <b v="0"/>
  </r>
  <r>
    <x v="6"/>
    <s v="00"/>
    <n v="0"/>
    <n v="0"/>
    <n v="2044"/>
    <n v="1960"/>
    <n v="-424.6"/>
    <n v="0"/>
    <s v="100-S2.5 - Retirement"/>
    <m/>
    <x v="3"/>
    <n v="2045"/>
    <b v="0"/>
  </r>
  <r>
    <x v="6"/>
    <s v="00"/>
    <n v="0"/>
    <n v="0"/>
    <n v="2044"/>
    <n v="1977"/>
    <n v="-55.3"/>
    <n v="0"/>
    <s v="100-S2.5 - Retirement"/>
    <m/>
    <x v="3"/>
    <n v="2045"/>
    <b v="0"/>
  </r>
  <r>
    <x v="6"/>
    <s v="00"/>
    <n v="0"/>
    <n v="0"/>
    <n v="2044"/>
    <n v="2000"/>
    <n v="-320.89"/>
    <n v="0"/>
    <s v="100-S2.5 - Retirement"/>
    <m/>
    <x v="3"/>
    <n v="2045"/>
    <b v="0"/>
  </r>
  <r>
    <x v="6"/>
    <s v="00"/>
    <n v="0"/>
    <n v="0"/>
    <n v="2044"/>
    <n v="2004"/>
    <n v="-7039.5"/>
    <n v="0"/>
    <s v="100-S2.5 - Retirement"/>
    <m/>
    <x v="3"/>
    <n v="2045"/>
    <b v="0"/>
  </r>
  <r>
    <x v="6"/>
    <s v="00"/>
    <n v="0"/>
    <n v="0"/>
    <n v="2044"/>
    <n v="2007"/>
    <n v="-5115.63"/>
    <n v="0"/>
    <s v="100-S2.5 - Retirement"/>
    <m/>
    <x v="3"/>
    <n v="2045"/>
    <b v="0"/>
  </r>
  <r>
    <x v="6"/>
    <s v="00"/>
    <n v="0"/>
    <n v="0"/>
    <n v="2044"/>
    <n v="2008"/>
    <n v="-2223.2399999999998"/>
    <n v="0"/>
    <s v="100-S2.5 - Retirement"/>
    <m/>
    <x v="3"/>
    <n v="2045"/>
    <b v="0"/>
  </r>
  <r>
    <x v="6"/>
    <s v="00"/>
    <n v="0"/>
    <n v="0"/>
    <n v="2045"/>
    <n v="1934"/>
    <n v="-19311.41"/>
    <n v="0"/>
    <s v="100-S2.5 - Retirement"/>
    <m/>
    <x v="3"/>
    <n v="2045"/>
    <b v="1"/>
  </r>
  <r>
    <x v="6"/>
    <s v="00"/>
    <n v="0"/>
    <n v="0"/>
    <n v="2045"/>
    <n v="1939"/>
    <n v="-284.88"/>
    <n v="0"/>
    <s v="100-S2.5 - Retirement"/>
    <m/>
    <x v="3"/>
    <n v="2045"/>
    <b v="1"/>
  </r>
  <r>
    <x v="6"/>
    <s v="00"/>
    <n v="0"/>
    <n v="0"/>
    <n v="2045"/>
    <n v="1949"/>
    <n v="-2.39"/>
    <n v="0"/>
    <s v="100-S2.5 - Retirement"/>
    <m/>
    <x v="3"/>
    <n v="2045"/>
    <b v="1"/>
  </r>
  <r>
    <x v="6"/>
    <s v="00"/>
    <n v="0"/>
    <n v="0"/>
    <n v="2045"/>
    <n v="1960"/>
    <n v="-25051.3"/>
    <n v="0"/>
    <s v="100-S2.5 - Retirement"/>
    <m/>
    <x v="3"/>
    <n v="2045"/>
    <b v="1"/>
  </r>
  <r>
    <x v="6"/>
    <s v="00"/>
    <n v="0"/>
    <n v="0"/>
    <n v="2045"/>
    <n v="1977"/>
    <n v="-6512.35"/>
    <n v="0"/>
    <s v="100-S2.5 - Retirement"/>
    <m/>
    <x v="3"/>
    <n v="2045"/>
    <b v="1"/>
  </r>
  <r>
    <x v="6"/>
    <s v="00"/>
    <n v="0"/>
    <n v="0"/>
    <n v="2045"/>
    <n v="2000"/>
    <n v="-152171.14000000001"/>
    <n v="0"/>
    <s v="100-S2.5 - Retirement"/>
    <m/>
    <x v="3"/>
    <n v="2045"/>
    <b v="1"/>
  </r>
  <r>
    <x v="6"/>
    <s v="00"/>
    <n v="0"/>
    <n v="0"/>
    <n v="2045"/>
    <n v="2004"/>
    <n v="-4618602.53"/>
    <n v="0"/>
    <s v="100-S2.5 - Retirement"/>
    <m/>
    <x v="3"/>
    <n v="2045"/>
    <b v="1"/>
  </r>
  <r>
    <x v="6"/>
    <s v="00"/>
    <n v="0"/>
    <n v="0"/>
    <n v="2045"/>
    <n v="2007"/>
    <n v="-4379385.49"/>
    <n v="0"/>
    <s v="100-S2.5 - Retirement"/>
    <m/>
    <x v="3"/>
    <n v="2045"/>
    <b v="1"/>
  </r>
  <r>
    <x v="6"/>
    <s v="00"/>
    <n v="0"/>
    <n v="0"/>
    <n v="2045"/>
    <n v="2008"/>
    <n v="-2089790.72"/>
    <n v="0"/>
    <s v="100-S2.5 - Retirement"/>
    <m/>
    <x v="3"/>
    <n v="2045"/>
    <b v="1"/>
  </r>
  <r>
    <x v="7"/>
    <s v="00"/>
    <n v="0"/>
    <n v="0"/>
    <n v="2011"/>
    <n v="1934"/>
    <n v="-8345.74"/>
    <n v="0"/>
    <s v="100-S2.5 - Retirement"/>
    <m/>
    <x v="3"/>
    <n v="2045"/>
    <b v="0"/>
  </r>
  <r>
    <x v="7"/>
    <s v="00"/>
    <n v="0"/>
    <n v="0"/>
    <n v="2011"/>
    <n v="1936"/>
    <n v="-13.42"/>
    <n v="0"/>
    <s v="100-S2.5 - Retirement"/>
    <m/>
    <x v="3"/>
    <n v="2045"/>
    <b v="0"/>
  </r>
  <r>
    <x v="7"/>
    <s v="00"/>
    <n v="0"/>
    <n v="0"/>
    <n v="2011"/>
    <n v="1937"/>
    <n v="-2694.39"/>
    <n v="0"/>
    <s v="100-S2.5 - Retirement"/>
    <m/>
    <x v="3"/>
    <n v="2045"/>
    <b v="0"/>
  </r>
  <r>
    <x v="7"/>
    <s v="00"/>
    <n v="0"/>
    <n v="0"/>
    <n v="2011"/>
    <n v="1938"/>
    <n v="-515.57000000000005"/>
    <n v="0"/>
    <s v="100-S2.5 - Retirement"/>
    <m/>
    <x v="3"/>
    <n v="2045"/>
    <b v="0"/>
  </r>
  <r>
    <x v="7"/>
    <s v="00"/>
    <n v="0"/>
    <n v="0"/>
    <n v="2011"/>
    <n v="1940"/>
    <n v="-787.51"/>
    <n v="0"/>
    <s v="100-S2.5 - Retirement"/>
    <m/>
    <x v="3"/>
    <n v="2045"/>
    <b v="0"/>
  </r>
  <r>
    <x v="7"/>
    <s v="00"/>
    <n v="0"/>
    <n v="0"/>
    <n v="2011"/>
    <n v="1943"/>
    <n v="-0.06"/>
    <n v="0"/>
    <s v="100-S2.5 - Retirement"/>
    <m/>
    <x v="3"/>
    <n v="2045"/>
    <b v="0"/>
  </r>
  <r>
    <x v="7"/>
    <s v="00"/>
    <n v="0"/>
    <n v="0"/>
    <n v="2011"/>
    <n v="1947"/>
    <n v="-28.37"/>
    <n v="0"/>
    <s v="100-S2.5 - Retirement"/>
    <m/>
    <x v="3"/>
    <n v="2045"/>
    <b v="0"/>
  </r>
  <r>
    <x v="7"/>
    <s v="00"/>
    <n v="0"/>
    <n v="0"/>
    <n v="2011"/>
    <n v="1949"/>
    <n v="-0.04"/>
    <n v="0"/>
    <s v="100-S2.5 - Retirement"/>
    <m/>
    <x v="3"/>
    <n v="2045"/>
    <b v="0"/>
  </r>
  <r>
    <x v="7"/>
    <s v="00"/>
    <n v="0"/>
    <n v="0"/>
    <n v="2011"/>
    <n v="1965"/>
    <n v="-154.79"/>
    <n v="0"/>
    <s v="100-S2.5 - Retirement"/>
    <m/>
    <x v="3"/>
    <n v="2045"/>
    <b v="0"/>
  </r>
  <r>
    <x v="7"/>
    <s v="00"/>
    <n v="0"/>
    <n v="0"/>
    <n v="2011"/>
    <n v="1967"/>
    <n v="-0.85"/>
    <n v="0"/>
    <s v="100-S2.5 - Retirement"/>
    <m/>
    <x v="3"/>
    <n v="2045"/>
    <b v="0"/>
  </r>
  <r>
    <x v="7"/>
    <s v="00"/>
    <n v="0"/>
    <n v="0"/>
    <n v="2011"/>
    <n v="1981"/>
    <n v="-0.08"/>
    <n v="0"/>
    <s v="100-S2.5 - Retirement"/>
    <m/>
    <x v="3"/>
    <n v="2045"/>
    <b v="0"/>
  </r>
  <r>
    <x v="7"/>
    <s v="00"/>
    <n v="0"/>
    <n v="0"/>
    <n v="2011"/>
    <n v="1995"/>
    <n v="-0.35"/>
    <n v="0"/>
    <s v="100-S2.5 - Retirement"/>
    <m/>
    <x v="3"/>
    <n v="2045"/>
    <b v="0"/>
  </r>
  <r>
    <x v="7"/>
    <s v="00"/>
    <n v="0"/>
    <n v="0"/>
    <n v="2011"/>
    <n v="1996"/>
    <n v="-3.49"/>
    <n v="0"/>
    <s v="100-S2.5 - Retirement"/>
    <m/>
    <x v="3"/>
    <n v="2045"/>
    <b v="0"/>
  </r>
  <r>
    <x v="7"/>
    <s v="00"/>
    <n v="0"/>
    <n v="0"/>
    <n v="2011"/>
    <n v="2003"/>
    <n v="-1.2"/>
    <n v="0"/>
    <s v="100-S2.5 - Retirement"/>
    <m/>
    <x v="3"/>
    <n v="2045"/>
    <b v="0"/>
  </r>
  <r>
    <x v="7"/>
    <s v="00"/>
    <n v="0"/>
    <n v="0"/>
    <n v="2011"/>
    <n v="2005"/>
    <n v="-0.4"/>
    <n v="0"/>
    <s v="100-S2.5 - Retirement"/>
    <m/>
    <x v="3"/>
    <n v="2045"/>
    <b v="0"/>
  </r>
  <r>
    <x v="7"/>
    <s v="00"/>
    <n v="0"/>
    <n v="0"/>
    <n v="2011"/>
    <n v="2007"/>
    <n v="-5.0599999999999996"/>
    <n v="0"/>
    <s v="100-S2.5 - Retirement"/>
    <m/>
    <x v="3"/>
    <n v="2045"/>
    <b v="0"/>
  </r>
  <r>
    <x v="7"/>
    <s v="00"/>
    <n v="0"/>
    <n v="0"/>
    <n v="2011"/>
    <n v="2008"/>
    <n v="-1.78"/>
    <n v="0"/>
    <s v="100-S2.5 - Retirement"/>
    <m/>
    <x v="3"/>
    <n v="2045"/>
    <b v="0"/>
  </r>
  <r>
    <x v="7"/>
    <s v="00"/>
    <n v="0"/>
    <n v="0"/>
    <n v="2012"/>
    <n v="1934"/>
    <n v="-8561.41"/>
    <n v="0"/>
    <s v="100-S2.5 - Retirement"/>
    <m/>
    <x v="3"/>
    <n v="2045"/>
    <b v="0"/>
  </r>
  <r>
    <x v="7"/>
    <s v="00"/>
    <n v="0"/>
    <n v="0"/>
    <n v="2012"/>
    <n v="1936"/>
    <n v="-13.8"/>
    <n v="0"/>
    <s v="100-S2.5 - Retirement"/>
    <m/>
    <x v="3"/>
    <n v="2045"/>
    <b v="0"/>
  </r>
  <r>
    <x v="7"/>
    <s v="00"/>
    <n v="0"/>
    <n v="0"/>
    <n v="2012"/>
    <n v="1937"/>
    <n v="-2774.09"/>
    <n v="0"/>
    <s v="100-S2.5 - Retirement"/>
    <m/>
    <x v="3"/>
    <n v="2045"/>
    <b v="0"/>
  </r>
  <r>
    <x v="7"/>
    <s v="00"/>
    <n v="0"/>
    <n v="0"/>
    <n v="2012"/>
    <n v="1938"/>
    <n v="-531.47"/>
    <n v="0"/>
    <s v="100-S2.5 - Retirement"/>
    <m/>
    <x v="3"/>
    <n v="2045"/>
    <b v="0"/>
  </r>
  <r>
    <x v="7"/>
    <s v="00"/>
    <n v="0"/>
    <n v="0"/>
    <n v="2012"/>
    <n v="1940"/>
    <n v="-813.82"/>
    <n v="0"/>
    <s v="100-S2.5 - Retirement"/>
    <m/>
    <x v="3"/>
    <n v="2045"/>
    <b v="0"/>
  </r>
  <r>
    <x v="7"/>
    <s v="00"/>
    <n v="0"/>
    <n v="0"/>
    <n v="2012"/>
    <n v="1943"/>
    <n v="-0.06"/>
    <n v="0"/>
    <s v="100-S2.5 - Retirement"/>
    <m/>
    <x v="3"/>
    <n v="2045"/>
    <b v="0"/>
  </r>
  <r>
    <x v="7"/>
    <s v="00"/>
    <n v="0"/>
    <n v="0"/>
    <n v="2012"/>
    <n v="1947"/>
    <n v="-29.59"/>
    <n v="0"/>
    <s v="100-S2.5 - Retirement"/>
    <m/>
    <x v="3"/>
    <n v="2045"/>
    <b v="0"/>
  </r>
  <r>
    <x v="7"/>
    <s v="00"/>
    <n v="0"/>
    <n v="0"/>
    <n v="2012"/>
    <n v="1949"/>
    <n v="-0.04"/>
    <n v="0"/>
    <s v="100-S2.5 - Retirement"/>
    <m/>
    <x v="3"/>
    <n v="2045"/>
    <b v="0"/>
  </r>
  <r>
    <x v="7"/>
    <s v="00"/>
    <n v="0"/>
    <n v="0"/>
    <n v="2012"/>
    <n v="1965"/>
    <n v="-166.05"/>
    <n v="0"/>
    <s v="100-S2.5 - Retirement"/>
    <m/>
    <x v="3"/>
    <n v="2045"/>
    <b v="0"/>
  </r>
  <r>
    <x v="7"/>
    <s v="00"/>
    <n v="0"/>
    <n v="0"/>
    <n v="2012"/>
    <n v="1967"/>
    <n v="-0.91"/>
    <n v="0"/>
    <s v="100-S2.5 - Retirement"/>
    <m/>
    <x v="3"/>
    <n v="2045"/>
    <b v="0"/>
  </r>
  <r>
    <x v="7"/>
    <s v="00"/>
    <n v="0"/>
    <n v="0"/>
    <n v="2012"/>
    <n v="1981"/>
    <n v="-0.09"/>
    <n v="0"/>
    <s v="100-S2.5 - Retirement"/>
    <m/>
    <x v="3"/>
    <n v="2045"/>
    <b v="0"/>
  </r>
  <r>
    <x v="7"/>
    <s v="00"/>
    <n v="0"/>
    <n v="0"/>
    <n v="2012"/>
    <n v="1995"/>
    <n v="-0.43"/>
    <n v="0"/>
    <s v="100-S2.5 - Retirement"/>
    <m/>
    <x v="3"/>
    <n v="2045"/>
    <b v="0"/>
  </r>
  <r>
    <x v="7"/>
    <s v="00"/>
    <n v="0"/>
    <n v="0"/>
    <n v="2012"/>
    <n v="1996"/>
    <n v="-4.3600000000000003"/>
    <n v="0"/>
    <s v="100-S2.5 - Retirement"/>
    <m/>
    <x v="3"/>
    <n v="2045"/>
    <b v="0"/>
  </r>
  <r>
    <x v="7"/>
    <s v="00"/>
    <n v="0"/>
    <n v="0"/>
    <n v="2012"/>
    <n v="2003"/>
    <n v="-1.83"/>
    <n v="0"/>
    <s v="100-S2.5 - Retirement"/>
    <m/>
    <x v="3"/>
    <n v="2045"/>
    <b v="0"/>
  </r>
  <r>
    <x v="7"/>
    <s v="00"/>
    <n v="0"/>
    <n v="0"/>
    <n v="2012"/>
    <n v="2005"/>
    <n v="-0.67"/>
    <n v="0"/>
    <s v="100-S2.5 - Retirement"/>
    <m/>
    <x v="3"/>
    <n v="2045"/>
    <b v="0"/>
  </r>
  <r>
    <x v="7"/>
    <s v="00"/>
    <n v="0"/>
    <n v="0"/>
    <n v="2012"/>
    <n v="2007"/>
    <n v="-10.57"/>
    <n v="0"/>
    <s v="100-S2.5 - Retirement"/>
    <m/>
    <x v="3"/>
    <n v="2045"/>
    <b v="0"/>
  </r>
  <r>
    <x v="7"/>
    <s v="00"/>
    <n v="0"/>
    <n v="0"/>
    <n v="2012"/>
    <n v="2008"/>
    <n v="-4.88"/>
    <n v="0"/>
    <s v="100-S2.5 - Retirement"/>
    <m/>
    <x v="3"/>
    <n v="2045"/>
    <b v="0"/>
  </r>
  <r>
    <x v="7"/>
    <s v="00"/>
    <n v="0"/>
    <n v="0"/>
    <n v="2013"/>
    <n v="1934"/>
    <n v="-8772.14"/>
    <n v="0"/>
    <s v="100-S2.5 - Retirement"/>
    <m/>
    <x v="3"/>
    <n v="2045"/>
    <b v="0"/>
  </r>
  <r>
    <x v="7"/>
    <s v="00"/>
    <n v="0"/>
    <n v="0"/>
    <n v="2013"/>
    <n v="1936"/>
    <n v="-14.17"/>
    <n v="0"/>
    <s v="100-S2.5 - Retirement"/>
    <m/>
    <x v="3"/>
    <n v="2045"/>
    <b v="0"/>
  </r>
  <r>
    <x v="7"/>
    <s v="00"/>
    <n v="0"/>
    <n v="0"/>
    <n v="2013"/>
    <n v="1937"/>
    <n v="-2852.64"/>
    <n v="0"/>
    <s v="100-S2.5 - Retirement"/>
    <m/>
    <x v="3"/>
    <n v="2045"/>
    <b v="0"/>
  </r>
  <r>
    <x v="7"/>
    <s v="00"/>
    <n v="0"/>
    <n v="0"/>
    <n v="2013"/>
    <n v="1938"/>
    <n v="-547.19000000000005"/>
    <n v="0"/>
    <s v="100-S2.5 - Retirement"/>
    <m/>
    <x v="3"/>
    <n v="2045"/>
    <b v="0"/>
  </r>
  <r>
    <x v="7"/>
    <s v="00"/>
    <n v="0"/>
    <n v="0"/>
    <n v="2013"/>
    <n v="1940"/>
    <n v="-839.96"/>
    <n v="0"/>
    <s v="100-S2.5 - Retirement"/>
    <m/>
    <x v="3"/>
    <n v="2045"/>
    <b v="0"/>
  </r>
  <r>
    <x v="7"/>
    <s v="00"/>
    <n v="0"/>
    <n v="0"/>
    <n v="2013"/>
    <n v="1943"/>
    <n v="-0.06"/>
    <n v="0"/>
    <s v="100-S2.5 - Retirement"/>
    <m/>
    <x v="3"/>
    <n v="2045"/>
    <b v="0"/>
  </r>
  <r>
    <x v="7"/>
    <s v="00"/>
    <n v="0"/>
    <n v="0"/>
    <n v="2013"/>
    <n v="1947"/>
    <n v="-30.82"/>
    <n v="0"/>
    <s v="100-S2.5 - Retirement"/>
    <m/>
    <x v="3"/>
    <n v="2045"/>
    <b v="0"/>
  </r>
  <r>
    <x v="7"/>
    <s v="00"/>
    <n v="0"/>
    <n v="0"/>
    <n v="2013"/>
    <n v="1949"/>
    <n v="-0.04"/>
    <n v="0"/>
    <s v="100-S2.5 - Retirement"/>
    <m/>
    <x v="3"/>
    <n v="2045"/>
    <b v="0"/>
  </r>
  <r>
    <x v="7"/>
    <s v="00"/>
    <n v="0"/>
    <n v="0"/>
    <n v="2013"/>
    <n v="1965"/>
    <n v="-177.8"/>
    <n v="0"/>
    <s v="100-S2.5 - Retirement"/>
    <m/>
    <x v="3"/>
    <n v="2045"/>
    <b v="0"/>
  </r>
  <r>
    <x v="7"/>
    <s v="00"/>
    <n v="0"/>
    <n v="0"/>
    <n v="2013"/>
    <n v="1967"/>
    <n v="-0.98"/>
    <n v="0"/>
    <s v="100-S2.5 - Retirement"/>
    <m/>
    <x v="3"/>
    <n v="2045"/>
    <b v="0"/>
  </r>
  <r>
    <x v="7"/>
    <s v="00"/>
    <n v="0"/>
    <n v="0"/>
    <n v="2013"/>
    <n v="1981"/>
    <n v="-0.1"/>
    <n v="0"/>
    <s v="100-S2.5 - Retirement"/>
    <m/>
    <x v="3"/>
    <n v="2045"/>
    <b v="0"/>
  </r>
  <r>
    <x v="7"/>
    <s v="00"/>
    <n v="0"/>
    <n v="0"/>
    <n v="2013"/>
    <n v="1995"/>
    <n v="-0.52"/>
    <n v="0"/>
    <s v="100-S2.5 - Retirement"/>
    <m/>
    <x v="3"/>
    <n v="2045"/>
    <b v="0"/>
  </r>
  <r>
    <x v="7"/>
    <s v="00"/>
    <n v="0"/>
    <n v="0"/>
    <n v="2013"/>
    <n v="1996"/>
    <n v="-5.37"/>
    <n v="0"/>
    <s v="100-S2.5 - Retirement"/>
    <m/>
    <x v="3"/>
    <n v="2045"/>
    <b v="0"/>
  </r>
  <r>
    <x v="7"/>
    <s v="00"/>
    <n v="0"/>
    <n v="0"/>
    <n v="2013"/>
    <n v="2003"/>
    <n v="-2.63"/>
    <n v="0"/>
    <s v="100-S2.5 - Retirement"/>
    <m/>
    <x v="3"/>
    <n v="2045"/>
    <b v="0"/>
  </r>
  <r>
    <x v="7"/>
    <s v="00"/>
    <n v="0"/>
    <n v="0"/>
    <n v="2013"/>
    <n v="2005"/>
    <n v="-1.07"/>
    <n v="0"/>
    <s v="100-S2.5 - Retirement"/>
    <m/>
    <x v="3"/>
    <n v="2045"/>
    <b v="0"/>
  </r>
  <r>
    <x v="7"/>
    <s v="00"/>
    <n v="0"/>
    <n v="0"/>
    <n v="2013"/>
    <n v="2007"/>
    <n v="-20.23"/>
    <n v="0"/>
    <s v="100-S2.5 - Retirement"/>
    <m/>
    <x v="3"/>
    <n v="2045"/>
    <b v="0"/>
  </r>
  <r>
    <x v="7"/>
    <s v="00"/>
    <n v="0"/>
    <n v="0"/>
    <n v="2013"/>
    <n v="2008"/>
    <n v="-10.210000000000001"/>
    <n v="0"/>
    <s v="100-S2.5 - Retirement"/>
    <m/>
    <x v="3"/>
    <n v="2045"/>
    <b v="0"/>
  </r>
  <r>
    <x v="7"/>
    <s v="00"/>
    <n v="0"/>
    <n v="0"/>
    <n v="2014"/>
    <n v="1934"/>
    <n v="-8977.49"/>
    <n v="0"/>
    <s v="100-S2.5 - Retirement"/>
    <m/>
    <x v="3"/>
    <n v="2045"/>
    <b v="0"/>
  </r>
  <r>
    <x v="7"/>
    <s v="00"/>
    <n v="0"/>
    <n v="0"/>
    <n v="2014"/>
    <n v="1936"/>
    <n v="-14.54"/>
    <n v="0"/>
    <s v="100-S2.5 - Retirement"/>
    <m/>
    <x v="3"/>
    <n v="2045"/>
    <b v="0"/>
  </r>
  <r>
    <x v="7"/>
    <s v="00"/>
    <n v="0"/>
    <n v="0"/>
    <n v="2014"/>
    <n v="1937"/>
    <n v="-2929.87"/>
    <n v="0"/>
    <s v="100-S2.5 - Retirement"/>
    <m/>
    <x v="3"/>
    <n v="2045"/>
    <b v="0"/>
  </r>
  <r>
    <x v="7"/>
    <s v="00"/>
    <n v="0"/>
    <n v="0"/>
    <n v="2014"/>
    <n v="1938"/>
    <n v="-562.69000000000005"/>
    <n v="0"/>
    <s v="100-S2.5 - Retirement"/>
    <m/>
    <x v="3"/>
    <n v="2045"/>
    <b v="0"/>
  </r>
  <r>
    <x v="7"/>
    <s v="00"/>
    <n v="0"/>
    <n v="0"/>
    <n v="2014"/>
    <n v="1940"/>
    <n v="-865.87"/>
    <n v="0"/>
    <s v="100-S2.5 - Retirement"/>
    <m/>
    <x v="3"/>
    <n v="2045"/>
    <b v="0"/>
  </r>
  <r>
    <x v="7"/>
    <s v="00"/>
    <n v="0"/>
    <n v="0"/>
    <n v="2014"/>
    <n v="1943"/>
    <n v="-7.0000000000000007E-2"/>
    <n v="0"/>
    <s v="100-S2.5 - Retirement"/>
    <m/>
    <x v="3"/>
    <n v="2045"/>
    <b v="0"/>
  </r>
  <r>
    <x v="7"/>
    <s v="00"/>
    <n v="0"/>
    <n v="0"/>
    <n v="2014"/>
    <n v="1947"/>
    <n v="-32.06"/>
    <n v="0"/>
    <s v="100-S2.5 - Retirement"/>
    <m/>
    <x v="3"/>
    <n v="2045"/>
    <b v="0"/>
  </r>
  <r>
    <x v="7"/>
    <s v="00"/>
    <n v="0"/>
    <n v="0"/>
    <n v="2014"/>
    <n v="1949"/>
    <n v="-0.04"/>
    <n v="0"/>
    <s v="100-S2.5 - Retirement"/>
    <m/>
    <x v="3"/>
    <n v="2045"/>
    <b v="0"/>
  </r>
  <r>
    <x v="7"/>
    <s v="00"/>
    <n v="0"/>
    <n v="0"/>
    <n v="2014"/>
    <n v="1965"/>
    <n v="-190.04"/>
    <n v="0"/>
    <s v="100-S2.5 - Retirement"/>
    <m/>
    <x v="3"/>
    <n v="2045"/>
    <b v="0"/>
  </r>
  <r>
    <x v="7"/>
    <s v="00"/>
    <n v="0"/>
    <n v="0"/>
    <n v="2014"/>
    <n v="1967"/>
    <n v="-1.05"/>
    <n v="0"/>
    <s v="100-S2.5 - Retirement"/>
    <m/>
    <x v="3"/>
    <n v="2045"/>
    <b v="0"/>
  </r>
  <r>
    <x v="7"/>
    <s v="00"/>
    <n v="0"/>
    <n v="0"/>
    <n v="2014"/>
    <n v="1981"/>
    <n v="-0.11"/>
    <n v="0"/>
    <s v="100-S2.5 - Retirement"/>
    <m/>
    <x v="3"/>
    <n v="2045"/>
    <b v="0"/>
  </r>
  <r>
    <x v="7"/>
    <s v="00"/>
    <n v="0"/>
    <n v="0"/>
    <n v="2014"/>
    <n v="1995"/>
    <n v="-0.63"/>
    <n v="0"/>
    <s v="100-S2.5 - Retirement"/>
    <m/>
    <x v="3"/>
    <n v="2045"/>
    <b v="0"/>
  </r>
  <r>
    <x v="7"/>
    <s v="00"/>
    <n v="0"/>
    <n v="0"/>
    <n v="2014"/>
    <n v="1996"/>
    <n v="-6.53"/>
    <n v="0"/>
    <s v="100-S2.5 - Retirement"/>
    <m/>
    <x v="3"/>
    <n v="2045"/>
    <b v="0"/>
  </r>
  <r>
    <x v="7"/>
    <s v="00"/>
    <n v="0"/>
    <n v="0"/>
    <n v="2014"/>
    <n v="2003"/>
    <n v="-3.67"/>
    <n v="0"/>
    <s v="100-S2.5 - Retirement"/>
    <m/>
    <x v="3"/>
    <n v="2045"/>
    <b v="0"/>
  </r>
  <r>
    <x v="7"/>
    <s v="00"/>
    <n v="0"/>
    <n v="0"/>
    <n v="2014"/>
    <n v="2005"/>
    <n v="-1.63"/>
    <n v="0"/>
    <s v="100-S2.5 - Retirement"/>
    <m/>
    <x v="3"/>
    <n v="2045"/>
    <b v="0"/>
  </r>
  <r>
    <x v="7"/>
    <s v="00"/>
    <n v="0"/>
    <n v="0"/>
    <n v="2014"/>
    <n v="2007"/>
    <n v="-34.020000000000003"/>
    <n v="0"/>
    <s v="100-S2.5 - Retirement"/>
    <m/>
    <x v="3"/>
    <n v="2045"/>
    <b v="0"/>
  </r>
  <r>
    <x v="7"/>
    <s v="00"/>
    <n v="0"/>
    <n v="0"/>
    <n v="2014"/>
    <n v="2008"/>
    <n v="-19.53"/>
    <n v="0"/>
    <s v="100-S2.5 - Retirement"/>
    <m/>
    <x v="3"/>
    <n v="2045"/>
    <b v="0"/>
  </r>
  <r>
    <x v="7"/>
    <s v="00"/>
    <n v="0"/>
    <n v="0"/>
    <n v="2015"/>
    <n v="1934"/>
    <n v="-9176.7999999999993"/>
    <n v="0"/>
    <s v="100-S2.5 - Retirement"/>
    <m/>
    <x v="3"/>
    <n v="2045"/>
    <b v="0"/>
  </r>
  <r>
    <x v="7"/>
    <s v="00"/>
    <n v="0"/>
    <n v="0"/>
    <n v="2015"/>
    <n v="1936"/>
    <n v="-14.89"/>
    <n v="0"/>
    <s v="100-S2.5 - Retirement"/>
    <m/>
    <x v="3"/>
    <n v="2045"/>
    <b v="0"/>
  </r>
  <r>
    <x v="7"/>
    <s v="00"/>
    <n v="0"/>
    <n v="0"/>
    <n v="2015"/>
    <n v="1937"/>
    <n v="-3005.58"/>
    <n v="0"/>
    <s v="100-S2.5 - Retirement"/>
    <m/>
    <x v="3"/>
    <n v="2045"/>
    <b v="0"/>
  </r>
  <r>
    <x v="7"/>
    <s v="00"/>
    <n v="0"/>
    <n v="0"/>
    <n v="2015"/>
    <n v="1938"/>
    <n v="-577.91999999999996"/>
    <n v="0"/>
    <s v="100-S2.5 - Retirement"/>
    <m/>
    <x v="3"/>
    <n v="2045"/>
    <b v="0"/>
  </r>
  <r>
    <x v="7"/>
    <s v="00"/>
    <n v="0"/>
    <n v="0"/>
    <n v="2015"/>
    <n v="1940"/>
    <n v="-891.49"/>
    <n v="0"/>
    <s v="100-S2.5 - Retirement"/>
    <m/>
    <x v="3"/>
    <n v="2045"/>
    <b v="0"/>
  </r>
  <r>
    <x v="7"/>
    <s v="00"/>
    <n v="0"/>
    <n v="0"/>
    <n v="2015"/>
    <n v="1943"/>
    <n v="-7.0000000000000007E-2"/>
    <n v="0"/>
    <s v="100-S2.5 - Retirement"/>
    <m/>
    <x v="3"/>
    <n v="2045"/>
    <b v="0"/>
  </r>
  <r>
    <x v="7"/>
    <s v="00"/>
    <n v="0"/>
    <n v="0"/>
    <n v="2015"/>
    <n v="1947"/>
    <n v="-33.299999999999997"/>
    <n v="0"/>
    <s v="100-S2.5 - Retirement"/>
    <m/>
    <x v="3"/>
    <n v="2045"/>
    <b v="0"/>
  </r>
  <r>
    <x v="7"/>
    <s v="00"/>
    <n v="0"/>
    <n v="0"/>
    <n v="2015"/>
    <n v="1949"/>
    <n v="-0.04"/>
    <n v="0"/>
    <s v="100-S2.5 - Retirement"/>
    <m/>
    <x v="3"/>
    <n v="2045"/>
    <b v="0"/>
  </r>
  <r>
    <x v="7"/>
    <s v="00"/>
    <n v="0"/>
    <n v="0"/>
    <n v="2015"/>
    <n v="1965"/>
    <n v="-202.76"/>
    <n v="0"/>
    <s v="100-S2.5 - Retirement"/>
    <m/>
    <x v="3"/>
    <n v="2045"/>
    <b v="0"/>
  </r>
  <r>
    <x v="7"/>
    <s v="00"/>
    <n v="0"/>
    <n v="0"/>
    <n v="2015"/>
    <n v="1967"/>
    <n v="-1.1299999999999999"/>
    <n v="0"/>
    <s v="100-S2.5 - Retirement"/>
    <m/>
    <x v="3"/>
    <n v="2045"/>
    <b v="0"/>
  </r>
  <r>
    <x v="7"/>
    <s v="00"/>
    <n v="0"/>
    <n v="0"/>
    <n v="2015"/>
    <n v="1981"/>
    <n v="-0.12"/>
    <n v="0"/>
    <s v="100-S2.5 - Retirement"/>
    <m/>
    <x v="3"/>
    <n v="2045"/>
    <b v="0"/>
  </r>
  <r>
    <x v="7"/>
    <s v="00"/>
    <n v="0"/>
    <n v="0"/>
    <n v="2015"/>
    <n v="1995"/>
    <n v="-0.75"/>
    <n v="0"/>
    <s v="100-S2.5 - Retirement"/>
    <m/>
    <x v="3"/>
    <n v="2045"/>
    <b v="0"/>
  </r>
  <r>
    <x v="7"/>
    <s v="00"/>
    <n v="0"/>
    <n v="0"/>
    <n v="2015"/>
    <n v="1996"/>
    <n v="-7.86"/>
    <n v="0"/>
    <s v="100-S2.5 - Retirement"/>
    <m/>
    <x v="3"/>
    <n v="2045"/>
    <b v="0"/>
  </r>
  <r>
    <x v="7"/>
    <s v="00"/>
    <n v="0"/>
    <n v="0"/>
    <n v="2015"/>
    <n v="2003"/>
    <n v="-4.97"/>
    <n v="0"/>
    <s v="100-S2.5 - Retirement"/>
    <m/>
    <x v="3"/>
    <n v="2045"/>
    <b v="0"/>
  </r>
  <r>
    <x v="7"/>
    <s v="00"/>
    <n v="0"/>
    <n v="0"/>
    <n v="2015"/>
    <n v="2005"/>
    <n v="-2.36"/>
    <n v="0"/>
    <s v="100-S2.5 - Retirement"/>
    <m/>
    <x v="3"/>
    <n v="2045"/>
    <b v="0"/>
  </r>
  <r>
    <x v="7"/>
    <s v="00"/>
    <n v="0"/>
    <n v="0"/>
    <n v="2015"/>
    <n v="2007"/>
    <n v="-54.71"/>
    <n v="0"/>
    <s v="100-S2.5 - Retirement"/>
    <m/>
    <x v="3"/>
    <n v="2045"/>
    <b v="0"/>
  </r>
  <r>
    <x v="7"/>
    <s v="00"/>
    <n v="0"/>
    <n v="0"/>
    <n v="2015"/>
    <n v="2008"/>
    <n v="-32.85"/>
    <n v="0"/>
    <s v="100-S2.5 - Retirement"/>
    <m/>
    <x v="3"/>
    <n v="2045"/>
    <b v="0"/>
  </r>
  <r>
    <x v="7"/>
    <s v="00"/>
    <n v="0"/>
    <n v="0"/>
    <n v="2016"/>
    <n v="1934"/>
    <n v="-9369.51"/>
    <n v="0"/>
    <s v="100-S2.5 - Retirement"/>
    <m/>
    <x v="3"/>
    <n v="2045"/>
    <b v="0"/>
  </r>
  <r>
    <x v="7"/>
    <s v="00"/>
    <n v="0"/>
    <n v="0"/>
    <n v="2016"/>
    <n v="1936"/>
    <n v="-15.24"/>
    <n v="0"/>
    <s v="100-S2.5 - Retirement"/>
    <m/>
    <x v="3"/>
    <n v="2045"/>
    <b v="0"/>
  </r>
  <r>
    <x v="7"/>
    <s v="00"/>
    <n v="0"/>
    <n v="0"/>
    <n v="2016"/>
    <n v="1937"/>
    <n v="-3079.56"/>
    <n v="0"/>
    <s v="100-S2.5 - Retirement"/>
    <m/>
    <x v="3"/>
    <n v="2045"/>
    <b v="0"/>
  </r>
  <r>
    <x v="7"/>
    <s v="00"/>
    <n v="0"/>
    <n v="0"/>
    <n v="2016"/>
    <n v="1938"/>
    <n v="-592.85"/>
    <n v="0"/>
    <s v="100-S2.5 - Retirement"/>
    <m/>
    <x v="3"/>
    <n v="2045"/>
    <b v="0"/>
  </r>
  <r>
    <x v="7"/>
    <s v="00"/>
    <n v="0"/>
    <n v="0"/>
    <n v="2016"/>
    <n v="1940"/>
    <n v="-916.73"/>
    <n v="0"/>
    <s v="100-S2.5 - Retirement"/>
    <m/>
    <x v="3"/>
    <n v="2045"/>
    <b v="0"/>
  </r>
  <r>
    <x v="7"/>
    <s v="00"/>
    <n v="0"/>
    <n v="0"/>
    <n v="2016"/>
    <n v="1943"/>
    <n v="-7.0000000000000007E-2"/>
    <n v="0"/>
    <s v="100-S2.5 - Retirement"/>
    <m/>
    <x v="3"/>
    <n v="2045"/>
    <b v="0"/>
  </r>
  <r>
    <x v="7"/>
    <s v="00"/>
    <n v="0"/>
    <n v="0"/>
    <n v="2016"/>
    <n v="1947"/>
    <n v="-34.54"/>
    <n v="0"/>
    <s v="100-S2.5 - Retirement"/>
    <m/>
    <x v="3"/>
    <n v="2045"/>
    <b v="0"/>
  </r>
  <r>
    <x v="7"/>
    <s v="00"/>
    <n v="0"/>
    <n v="0"/>
    <n v="2016"/>
    <n v="1949"/>
    <n v="-0.05"/>
    <n v="0"/>
    <s v="100-S2.5 - Retirement"/>
    <m/>
    <x v="3"/>
    <n v="2045"/>
    <b v="0"/>
  </r>
  <r>
    <x v="7"/>
    <s v="00"/>
    <n v="0"/>
    <n v="0"/>
    <n v="2016"/>
    <n v="1965"/>
    <n v="-215.97"/>
    <n v="0"/>
    <s v="100-S2.5 - Retirement"/>
    <m/>
    <x v="3"/>
    <n v="2045"/>
    <b v="0"/>
  </r>
  <r>
    <x v="7"/>
    <s v="00"/>
    <n v="0"/>
    <n v="0"/>
    <n v="2016"/>
    <n v="1967"/>
    <n v="-1.21"/>
    <n v="0"/>
    <s v="100-S2.5 - Retirement"/>
    <m/>
    <x v="3"/>
    <n v="2045"/>
    <b v="0"/>
  </r>
  <r>
    <x v="7"/>
    <s v="00"/>
    <n v="0"/>
    <n v="0"/>
    <n v="2016"/>
    <n v="1981"/>
    <n v="-0.13"/>
    <n v="0"/>
    <s v="100-S2.5 - Retirement"/>
    <m/>
    <x v="3"/>
    <n v="2045"/>
    <b v="0"/>
  </r>
  <r>
    <x v="7"/>
    <s v="00"/>
    <n v="0"/>
    <n v="0"/>
    <n v="2016"/>
    <n v="1995"/>
    <n v="-0.89"/>
    <n v="0"/>
    <s v="100-S2.5 - Retirement"/>
    <m/>
    <x v="3"/>
    <n v="2045"/>
    <b v="0"/>
  </r>
  <r>
    <x v="7"/>
    <s v="00"/>
    <n v="0"/>
    <n v="0"/>
    <n v="2016"/>
    <n v="1996"/>
    <n v="-9.3699999999999992"/>
    <n v="0"/>
    <s v="100-S2.5 - Retirement"/>
    <m/>
    <x v="3"/>
    <n v="2045"/>
    <b v="0"/>
  </r>
  <r>
    <x v="7"/>
    <s v="00"/>
    <n v="0"/>
    <n v="0"/>
    <n v="2016"/>
    <n v="2003"/>
    <n v="-6.55"/>
    <n v="0"/>
    <s v="100-S2.5 - Retirement"/>
    <m/>
    <x v="3"/>
    <n v="2045"/>
    <b v="0"/>
  </r>
  <r>
    <x v="7"/>
    <s v="00"/>
    <n v="0"/>
    <n v="0"/>
    <n v="2016"/>
    <n v="2005"/>
    <n v="-3.29"/>
    <n v="0"/>
    <s v="100-S2.5 - Retirement"/>
    <m/>
    <x v="3"/>
    <n v="2045"/>
    <b v="0"/>
  </r>
  <r>
    <x v="7"/>
    <s v="00"/>
    <n v="0"/>
    <n v="0"/>
    <n v="2016"/>
    <n v="2007"/>
    <n v="-83.21"/>
    <n v="0"/>
    <s v="100-S2.5 - Retirement"/>
    <m/>
    <x v="3"/>
    <n v="2045"/>
    <b v="0"/>
  </r>
  <r>
    <x v="7"/>
    <s v="00"/>
    <n v="0"/>
    <n v="0"/>
    <n v="2016"/>
    <n v="2008"/>
    <n v="-52.83"/>
    <n v="0"/>
    <s v="100-S2.5 - Retirement"/>
    <m/>
    <x v="3"/>
    <n v="2045"/>
    <b v="0"/>
  </r>
  <r>
    <x v="7"/>
    <s v="00"/>
    <n v="0"/>
    <n v="0"/>
    <n v="2017"/>
    <n v="1934"/>
    <n v="-9555.2000000000007"/>
    <n v="0"/>
    <s v="100-S2.5 - Retirement"/>
    <m/>
    <x v="3"/>
    <n v="2045"/>
    <b v="0"/>
  </r>
  <r>
    <x v="7"/>
    <s v="00"/>
    <n v="0"/>
    <n v="0"/>
    <n v="2017"/>
    <n v="1936"/>
    <n v="-15.58"/>
    <n v="0"/>
    <s v="100-S2.5 - Retirement"/>
    <m/>
    <x v="3"/>
    <n v="2045"/>
    <b v="0"/>
  </r>
  <r>
    <x v="7"/>
    <s v="00"/>
    <n v="0"/>
    <n v="0"/>
    <n v="2017"/>
    <n v="1937"/>
    <n v="-3151.65"/>
    <n v="0"/>
    <s v="100-S2.5 - Retirement"/>
    <m/>
    <x v="3"/>
    <n v="2045"/>
    <b v="0"/>
  </r>
  <r>
    <x v="7"/>
    <s v="00"/>
    <n v="0"/>
    <n v="0"/>
    <n v="2017"/>
    <n v="1938"/>
    <n v="-607.45000000000005"/>
    <n v="0"/>
    <s v="100-S2.5 - Retirement"/>
    <m/>
    <x v="3"/>
    <n v="2045"/>
    <b v="0"/>
  </r>
  <r>
    <x v="7"/>
    <s v="00"/>
    <n v="0"/>
    <n v="0"/>
    <n v="2017"/>
    <n v="1940"/>
    <n v="-941.55"/>
    <n v="0"/>
    <s v="100-S2.5 - Retirement"/>
    <m/>
    <x v="3"/>
    <n v="2045"/>
    <b v="0"/>
  </r>
  <r>
    <x v="7"/>
    <s v="00"/>
    <n v="0"/>
    <n v="0"/>
    <n v="2017"/>
    <n v="1943"/>
    <n v="-7.0000000000000007E-2"/>
    <n v="0"/>
    <s v="100-S2.5 - Retirement"/>
    <m/>
    <x v="3"/>
    <n v="2045"/>
    <b v="0"/>
  </r>
  <r>
    <x v="7"/>
    <s v="00"/>
    <n v="0"/>
    <n v="0"/>
    <n v="2017"/>
    <n v="1947"/>
    <n v="-35.79"/>
    <n v="0"/>
    <s v="100-S2.5 - Retirement"/>
    <m/>
    <x v="3"/>
    <n v="2045"/>
    <b v="0"/>
  </r>
  <r>
    <x v="7"/>
    <s v="00"/>
    <n v="0"/>
    <n v="0"/>
    <n v="2017"/>
    <n v="1949"/>
    <n v="-0.05"/>
    <n v="0"/>
    <s v="100-S2.5 - Retirement"/>
    <m/>
    <x v="3"/>
    <n v="2045"/>
    <b v="0"/>
  </r>
  <r>
    <x v="7"/>
    <s v="00"/>
    <n v="0"/>
    <n v="0"/>
    <n v="2017"/>
    <n v="1965"/>
    <n v="-229.65"/>
    <n v="0"/>
    <s v="100-S2.5 - Retirement"/>
    <m/>
    <x v="3"/>
    <n v="2045"/>
    <b v="0"/>
  </r>
  <r>
    <x v="7"/>
    <s v="00"/>
    <n v="0"/>
    <n v="0"/>
    <n v="2017"/>
    <n v="1967"/>
    <n v="-1.29"/>
    <n v="0"/>
    <s v="100-S2.5 - Retirement"/>
    <m/>
    <x v="3"/>
    <n v="2045"/>
    <b v="0"/>
  </r>
  <r>
    <x v="7"/>
    <s v="00"/>
    <n v="0"/>
    <n v="0"/>
    <n v="2017"/>
    <n v="1981"/>
    <n v="-0.14000000000000001"/>
    <n v="0"/>
    <s v="100-S2.5 - Retirement"/>
    <m/>
    <x v="3"/>
    <n v="2045"/>
    <b v="0"/>
  </r>
  <r>
    <x v="7"/>
    <s v="00"/>
    <n v="0"/>
    <n v="0"/>
    <n v="2017"/>
    <n v="1995"/>
    <n v="-1.04"/>
    <n v="0"/>
    <s v="100-S2.5 - Retirement"/>
    <m/>
    <x v="3"/>
    <n v="2045"/>
    <b v="0"/>
  </r>
  <r>
    <x v="7"/>
    <s v="00"/>
    <n v="0"/>
    <n v="0"/>
    <n v="2017"/>
    <n v="1996"/>
    <n v="-11.07"/>
    <n v="0"/>
    <s v="100-S2.5 - Retirement"/>
    <m/>
    <x v="3"/>
    <n v="2045"/>
    <b v="0"/>
  </r>
  <r>
    <x v="7"/>
    <s v="00"/>
    <n v="0"/>
    <n v="0"/>
    <n v="2017"/>
    <n v="2003"/>
    <n v="-8.4700000000000006"/>
    <n v="0"/>
    <s v="100-S2.5 - Retirement"/>
    <m/>
    <x v="3"/>
    <n v="2045"/>
    <b v="0"/>
  </r>
  <r>
    <x v="7"/>
    <s v="00"/>
    <n v="0"/>
    <n v="0"/>
    <n v="2017"/>
    <n v="2005"/>
    <n v="-4.45"/>
    <n v="0"/>
    <s v="100-S2.5 - Retirement"/>
    <m/>
    <x v="3"/>
    <n v="2045"/>
    <b v="0"/>
  </r>
  <r>
    <x v="7"/>
    <s v="00"/>
    <n v="0"/>
    <n v="0"/>
    <n v="2017"/>
    <n v="2007"/>
    <n v="-119.99"/>
    <n v="0"/>
    <s v="100-S2.5 - Retirement"/>
    <m/>
    <x v="3"/>
    <n v="2045"/>
    <b v="0"/>
  </r>
  <r>
    <x v="7"/>
    <s v="00"/>
    <n v="0"/>
    <n v="0"/>
    <n v="2017"/>
    <n v="2008"/>
    <n v="-80.36"/>
    <n v="0"/>
    <s v="100-S2.5 - Retirement"/>
    <m/>
    <x v="3"/>
    <n v="2045"/>
    <b v="0"/>
  </r>
  <r>
    <x v="7"/>
    <s v="00"/>
    <n v="0"/>
    <n v="0"/>
    <n v="2018"/>
    <n v="1934"/>
    <n v="-9733.35"/>
    <n v="0"/>
    <s v="100-S2.5 - Retirement"/>
    <m/>
    <x v="3"/>
    <n v="2045"/>
    <b v="0"/>
  </r>
  <r>
    <x v="7"/>
    <s v="00"/>
    <n v="0"/>
    <n v="0"/>
    <n v="2018"/>
    <n v="1936"/>
    <n v="-15.91"/>
    <n v="0"/>
    <s v="100-S2.5 - Retirement"/>
    <m/>
    <x v="3"/>
    <n v="2045"/>
    <b v="0"/>
  </r>
  <r>
    <x v="7"/>
    <s v="00"/>
    <n v="0"/>
    <n v="0"/>
    <n v="2018"/>
    <n v="1937"/>
    <n v="-3221.62"/>
    <n v="0"/>
    <s v="100-S2.5 - Retirement"/>
    <m/>
    <x v="3"/>
    <n v="2045"/>
    <b v="0"/>
  </r>
  <r>
    <x v="7"/>
    <s v="00"/>
    <n v="0"/>
    <n v="0"/>
    <n v="2018"/>
    <n v="1938"/>
    <n v="-621.66999999999996"/>
    <n v="0"/>
    <s v="100-S2.5 - Retirement"/>
    <m/>
    <x v="3"/>
    <n v="2045"/>
    <b v="0"/>
  </r>
  <r>
    <x v="7"/>
    <s v="00"/>
    <n v="0"/>
    <n v="0"/>
    <n v="2018"/>
    <n v="1940"/>
    <n v="-965.88"/>
    <n v="0"/>
    <s v="100-S2.5 - Retirement"/>
    <m/>
    <x v="3"/>
    <n v="2045"/>
    <b v="0"/>
  </r>
  <r>
    <x v="7"/>
    <s v="00"/>
    <n v="0"/>
    <n v="0"/>
    <n v="2018"/>
    <n v="1943"/>
    <n v="-7.0000000000000007E-2"/>
    <n v="0"/>
    <s v="100-S2.5 - Retirement"/>
    <m/>
    <x v="3"/>
    <n v="2045"/>
    <b v="0"/>
  </r>
  <r>
    <x v="7"/>
    <s v="00"/>
    <n v="0"/>
    <n v="0"/>
    <n v="2018"/>
    <n v="1947"/>
    <n v="-37.03"/>
    <n v="0"/>
    <s v="100-S2.5 - Retirement"/>
    <m/>
    <x v="3"/>
    <n v="2045"/>
    <b v="0"/>
  </r>
  <r>
    <x v="7"/>
    <s v="00"/>
    <n v="0"/>
    <n v="0"/>
    <n v="2018"/>
    <n v="1949"/>
    <n v="-0.05"/>
    <n v="0"/>
    <s v="100-S2.5 - Retirement"/>
    <m/>
    <x v="3"/>
    <n v="2045"/>
    <b v="0"/>
  </r>
  <r>
    <x v="7"/>
    <s v="00"/>
    <n v="0"/>
    <n v="0"/>
    <n v="2018"/>
    <n v="1965"/>
    <n v="-243.79"/>
    <n v="0"/>
    <s v="100-S2.5 - Retirement"/>
    <m/>
    <x v="3"/>
    <n v="2045"/>
    <b v="0"/>
  </r>
  <r>
    <x v="7"/>
    <s v="00"/>
    <n v="0"/>
    <n v="0"/>
    <n v="2018"/>
    <n v="1967"/>
    <n v="-1.37"/>
    <n v="0"/>
    <s v="100-S2.5 - Retirement"/>
    <m/>
    <x v="3"/>
    <n v="2045"/>
    <b v="0"/>
  </r>
  <r>
    <x v="7"/>
    <s v="00"/>
    <n v="0"/>
    <n v="0"/>
    <n v="2018"/>
    <n v="1981"/>
    <n v="-0.16"/>
    <n v="0"/>
    <s v="100-S2.5 - Retirement"/>
    <m/>
    <x v="3"/>
    <n v="2045"/>
    <b v="0"/>
  </r>
  <r>
    <x v="7"/>
    <s v="00"/>
    <n v="0"/>
    <n v="0"/>
    <n v="2018"/>
    <n v="1995"/>
    <n v="-1.21"/>
    <n v="0"/>
    <s v="100-S2.5 - Retirement"/>
    <m/>
    <x v="3"/>
    <n v="2045"/>
    <b v="0"/>
  </r>
  <r>
    <x v="7"/>
    <s v="00"/>
    <n v="0"/>
    <n v="0"/>
    <n v="2018"/>
    <n v="1996"/>
    <n v="-12.97"/>
    <n v="0"/>
    <s v="100-S2.5 - Retirement"/>
    <m/>
    <x v="3"/>
    <n v="2045"/>
    <b v="0"/>
  </r>
  <r>
    <x v="7"/>
    <s v="00"/>
    <n v="0"/>
    <n v="0"/>
    <n v="2018"/>
    <n v="2003"/>
    <n v="-10.75"/>
    <n v="0"/>
    <s v="100-S2.5 - Retirement"/>
    <m/>
    <x v="3"/>
    <n v="2045"/>
    <b v="0"/>
  </r>
  <r>
    <x v="7"/>
    <s v="00"/>
    <n v="0"/>
    <n v="0"/>
    <n v="2018"/>
    <n v="2005"/>
    <n v="-5.87"/>
    <n v="0"/>
    <s v="100-S2.5 - Retirement"/>
    <m/>
    <x v="3"/>
    <n v="2045"/>
    <b v="0"/>
  </r>
  <r>
    <x v="7"/>
    <s v="00"/>
    <n v="0"/>
    <n v="0"/>
    <n v="2018"/>
    <n v="2007"/>
    <n v="-167.34"/>
    <n v="0"/>
    <s v="100-S2.5 - Retirement"/>
    <m/>
    <x v="3"/>
    <n v="2045"/>
    <b v="0"/>
  </r>
  <r>
    <x v="7"/>
    <s v="00"/>
    <n v="0"/>
    <n v="0"/>
    <n v="2018"/>
    <n v="2008"/>
    <n v="-115.87"/>
    <n v="0"/>
    <s v="100-S2.5 - Retirement"/>
    <m/>
    <x v="3"/>
    <n v="2045"/>
    <b v="0"/>
  </r>
  <r>
    <x v="7"/>
    <s v="00"/>
    <n v="0"/>
    <n v="0"/>
    <n v="2019"/>
    <n v="1934"/>
    <n v="-9903.39"/>
    <n v="0"/>
    <s v="100-S2.5 - Retirement"/>
    <m/>
    <x v="3"/>
    <n v="2045"/>
    <b v="0"/>
  </r>
  <r>
    <x v="7"/>
    <s v="00"/>
    <n v="0"/>
    <n v="0"/>
    <n v="2019"/>
    <n v="1936"/>
    <n v="-16.22"/>
    <n v="0"/>
    <s v="100-S2.5 - Retirement"/>
    <m/>
    <x v="3"/>
    <n v="2045"/>
    <b v="0"/>
  </r>
  <r>
    <x v="7"/>
    <s v="00"/>
    <n v="0"/>
    <n v="0"/>
    <n v="2019"/>
    <n v="1937"/>
    <n v="-3289.27"/>
    <n v="0"/>
    <s v="100-S2.5 - Retirement"/>
    <m/>
    <x v="3"/>
    <n v="2045"/>
    <b v="0"/>
  </r>
  <r>
    <x v="7"/>
    <s v="00"/>
    <n v="0"/>
    <n v="0"/>
    <n v="2019"/>
    <n v="1938"/>
    <n v="-635.47"/>
    <n v="0"/>
    <s v="100-S2.5 - Retirement"/>
    <m/>
    <x v="3"/>
    <n v="2045"/>
    <b v="0"/>
  </r>
  <r>
    <x v="7"/>
    <s v="00"/>
    <n v="0"/>
    <n v="0"/>
    <n v="2019"/>
    <n v="1940"/>
    <n v="-989.65"/>
    <n v="0"/>
    <s v="100-S2.5 - Retirement"/>
    <m/>
    <x v="3"/>
    <n v="2045"/>
    <b v="0"/>
  </r>
  <r>
    <x v="7"/>
    <s v="00"/>
    <n v="0"/>
    <n v="0"/>
    <n v="2019"/>
    <n v="1943"/>
    <n v="-0.08"/>
    <n v="0"/>
    <s v="100-S2.5 - Retirement"/>
    <m/>
    <x v="3"/>
    <n v="2045"/>
    <b v="0"/>
  </r>
  <r>
    <x v="7"/>
    <s v="00"/>
    <n v="0"/>
    <n v="0"/>
    <n v="2019"/>
    <n v="1947"/>
    <n v="-38.270000000000003"/>
    <n v="0"/>
    <s v="100-S2.5 - Retirement"/>
    <m/>
    <x v="3"/>
    <n v="2045"/>
    <b v="0"/>
  </r>
  <r>
    <x v="7"/>
    <s v="00"/>
    <n v="0"/>
    <n v="0"/>
    <n v="2019"/>
    <n v="1949"/>
    <n v="-0.05"/>
    <n v="0"/>
    <s v="100-S2.5 - Retirement"/>
    <m/>
    <x v="3"/>
    <n v="2045"/>
    <b v="0"/>
  </r>
  <r>
    <x v="7"/>
    <s v="00"/>
    <n v="0"/>
    <n v="0"/>
    <n v="2019"/>
    <n v="1965"/>
    <n v="-258.38"/>
    <n v="0"/>
    <s v="100-S2.5 - Retirement"/>
    <m/>
    <x v="3"/>
    <n v="2045"/>
    <b v="0"/>
  </r>
  <r>
    <x v="7"/>
    <s v="00"/>
    <n v="0"/>
    <n v="0"/>
    <n v="2019"/>
    <n v="1967"/>
    <n v="-1.46"/>
    <n v="0"/>
    <s v="100-S2.5 - Retirement"/>
    <m/>
    <x v="3"/>
    <n v="2045"/>
    <b v="0"/>
  </r>
  <r>
    <x v="7"/>
    <s v="00"/>
    <n v="0"/>
    <n v="0"/>
    <n v="2019"/>
    <n v="1981"/>
    <n v="-0.17"/>
    <n v="0"/>
    <s v="100-S2.5 - Retirement"/>
    <m/>
    <x v="3"/>
    <n v="2045"/>
    <b v="0"/>
  </r>
  <r>
    <x v="7"/>
    <s v="00"/>
    <n v="0"/>
    <n v="0"/>
    <n v="2019"/>
    <n v="1995"/>
    <n v="-1.4"/>
    <n v="0"/>
    <s v="100-S2.5 - Retirement"/>
    <m/>
    <x v="3"/>
    <n v="2045"/>
    <b v="0"/>
  </r>
  <r>
    <x v="7"/>
    <s v="00"/>
    <n v="0"/>
    <n v="0"/>
    <n v="2019"/>
    <n v="1996"/>
    <n v="-15.09"/>
    <n v="0"/>
    <s v="100-S2.5 - Retirement"/>
    <m/>
    <x v="3"/>
    <n v="2045"/>
    <b v="0"/>
  </r>
  <r>
    <x v="7"/>
    <s v="00"/>
    <n v="0"/>
    <n v="0"/>
    <n v="2019"/>
    <n v="2003"/>
    <n v="-13.43"/>
    <n v="0"/>
    <s v="100-S2.5 - Retirement"/>
    <m/>
    <x v="3"/>
    <n v="2045"/>
    <b v="0"/>
  </r>
  <r>
    <x v="7"/>
    <s v="00"/>
    <n v="0"/>
    <n v="0"/>
    <n v="2019"/>
    <n v="2005"/>
    <n v="-7.58"/>
    <n v="0"/>
    <s v="100-S2.5 - Retirement"/>
    <m/>
    <x v="3"/>
    <n v="2045"/>
    <b v="0"/>
  </r>
  <r>
    <x v="7"/>
    <s v="00"/>
    <n v="0"/>
    <n v="0"/>
    <n v="2019"/>
    <n v="2007"/>
    <n v="-226.64"/>
    <n v="0"/>
    <s v="100-S2.5 - Retirement"/>
    <m/>
    <x v="3"/>
    <n v="2045"/>
    <b v="0"/>
  </r>
  <r>
    <x v="7"/>
    <s v="00"/>
    <n v="0"/>
    <n v="0"/>
    <n v="2019"/>
    <n v="2008"/>
    <n v="-161.6"/>
    <n v="0"/>
    <s v="100-S2.5 - Retirement"/>
    <m/>
    <x v="3"/>
    <n v="2045"/>
    <b v="0"/>
  </r>
  <r>
    <x v="7"/>
    <s v="00"/>
    <n v="0"/>
    <n v="0"/>
    <n v="2020"/>
    <n v="1934"/>
    <n v="-10064.9"/>
    <n v="0"/>
    <s v="100-S2.5 - Retirement"/>
    <m/>
    <x v="3"/>
    <n v="2045"/>
    <b v="0"/>
  </r>
  <r>
    <x v="7"/>
    <s v="00"/>
    <n v="0"/>
    <n v="0"/>
    <n v="2020"/>
    <n v="1936"/>
    <n v="-16.53"/>
    <n v="0"/>
    <s v="100-S2.5 - Retirement"/>
    <m/>
    <x v="3"/>
    <n v="2045"/>
    <b v="0"/>
  </r>
  <r>
    <x v="7"/>
    <s v="00"/>
    <n v="0"/>
    <n v="0"/>
    <n v="2020"/>
    <n v="1937"/>
    <n v="-3354.46"/>
    <n v="0"/>
    <s v="100-S2.5 - Retirement"/>
    <m/>
    <x v="3"/>
    <n v="2045"/>
    <b v="0"/>
  </r>
  <r>
    <x v="7"/>
    <s v="00"/>
    <n v="0"/>
    <n v="0"/>
    <n v="2020"/>
    <n v="1938"/>
    <n v="-648.80999999999995"/>
    <n v="0"/>
    <s v="100-S2.5 - Retirement"/>
    <m/>
    <x v="3"/>
    <n v="2045"/>
    <b v="0"/>
  </r>
  <r>
    <x v="7"/>
    <s v="00"/>
    <n v="0"/>
    <n v="0"/>
    <n v="2020"/>
    <n v="1940"/>
    <n v="-1012.82"/>
    <n v="0"/>
    <s v="100-S2.5 - Retirement"/>
    <m/>
    <x v="3"/>
    <n v="2045"/>
    <b v="0"/>
  </r>
  <r>
    <x v="7"/>
    <s v="00"/>
    <n v="0"/>
    <n v="0"/>
    <n v="2020"/>
    <n v="1943"/>
    <n v="-0.08"/>
    <n v="0"/>
    <s v="100-S2.5 - Retirement"/>
    <m/>
    <x v="3"/>
    <n v="2045"/>
    <b v="0"/>
  </r>
  <r>
    <x v="7"/>
    <s v="00"/>
    <n v="0"/>
    <n v="0"/>
    <n v="2020"/>
    <n v="1947"/>
    <n v="-39.5"/>
    <n v="0"/>
    <s v="100-S2.5 - Retirement"/>
    <m/>
    <x v="3"/>
    <n v="2045"/>
    <b v="0"/>
  </r>
  <r>
    <x v="7"/>
    <s v="00"/>
    <n v="0"/>
    <n v="0"/>
    <n v="2020"/>
    <n v="1949"/>
    <n v="-0.05"/>
    <n v="0"/>
    <s v="100-S2.5 - Retirement"/>
    <m/>
    <x v="3"/>
    <n v="2045"/>
    <b v="0"/>
  </r>
  <r>
    <x v="7"/>
    <s v="00"/>
    <n v="0"/>
    <n v="0"/>
    <n v="2020"/>
    <n v="1965"/>
    <n v="-273.41000000000003"/>
    <n v="0"/>
    <s v="100-S2.5 - Retirement"/>
    <m/>
    <x v="3"/>
    <n v="2045"/>
    <b v="0"/>
  </r>
  <r>
    <x v="7"/>
    <s v="00"/>
    <n v="0"/>
    <n v="0"/>
    <n v="2020"/>
    <n v="1967"/>
    <n v="-1.55"/>
    <n v="0"/>
    <s v="100-S2.5 - Retirement"/>
    <m/>
    <x v="3"/>
    <n v="2045"/>
    <b v="0"/>
  </r>
  <r>
    <x v="7"/>
    <s v="00"/>
    <n v="0"/>
    <n v="0"/>
    <n v="2020"/>
    <n v="1981"/>
    <n v="-0.19"/>
    <n v="0"/>
    <s v="100-S2.5 - Retirement"/>
    <m/>
    <x v="3"/>
    <n v="2045"/>
    <b v="0"/>
  </r>
  <r>
    <x v="7"/>
    <s v="00"/>
    <n v="0"/>
    <n v="0"/>
    <n v="2020"/>
    <n v="1995"/>
    <n v="-1.61"/>
    <n v="0"/>
    <s v="100-S2.5 - Retirement"/>
    <m/>
    <x v="3"/>
    <n v="2045"/>
    <b v="0"/>
  </r>
  <r>
    <x v="7"/>
    <s v="00"/>
    <n v="0"/>
    <n v="0"/>
    <n v="2020"/>
    <n v="1996"/>
    <n v="-17.399999999999999"/>
    <n v="0"/>
    <s v="100-S2.5 - Retirement"/>
    <m/>
    <x v="3"/>
    <n v="2045"/>
    <b v="0"/>
  </r>
  <r>
    <x v="7"/>
    <s v="00"/>
    <n v="0"/>
    <n v="0"/>
    <n v="2020"/>
    <n v="2003"/>
    <n v="-16.55"/>
    <n v="0"/>
    <s v="100-S2.5 - Retirement"/>
    <m/>
    <x v="3"/>
    <n v="2045"/>
    <b v="0"/>
  </r>
  <r>
    <x v="7"/>
    <s v="00"/>
    <n v="0"/>
    <n v="0"/>
    <n v="2020"/>
    <n v="2005"/>
    <n v="-9.6199999999999992"/>
    <n v="0"/>
    <s v="100-S2.5 - Retirement"/>
    <m/>
    <x v="3"/>
    <n v="2045"/>
    <b v="0"/>
  </r>
  <r>
    <x v="7"/>
    <s v="00"/>
    <n v="0"/>
    <n v="0"/>
    <n v="2020"/>
    <n v="2007"/>
    <n v="-298.82"/>
    <n v="0"/>
    <s v="100-S2.5 - Retirement"/>
    <m/>
    <x v="3"/>
    <n v="2045"/>
    <b v="0"/>
  </r>
  <r>
    <x v="7"/>
    <s v="00"/>
    <n v="0"/>
    <n v="0"/>
    <n v="2020"/>
    <n v="2008"/>
    <n v="-218.87"/>
    <n v="0"/>
    <s v="100-S2.5 - Retirement"/>
    <m/>
    <x v="3"/>
    <n v="2045"/>
    <b v="0"/>
  </r>
  <r>
    <x v="7"/>
    <s v="00"/>
    <n v="0"/>
    <n v="0"/>
    <n v="2021"/>
    <n v="1934"/>
    <n v="-10217.41"/>
    <n v="0"/>
    <s v="100-S2.5 - Retirement"/>
    <m/>
    <x v="3"/>
    <n v="2045"/>
    <b v="0"/>
  </r>
  <r>
    <x v="7"/>
    <s v="00"/>
    <n v="0"/>
    <n v="0"/>
    <n v="2021"/>
    <n v="1936"/>
    <n v="-16.809999999999999"/>
    <n v="0"/>
    <s v="100-S2.5 - Retirement"/>
    <m/>
    <x v="3"/>
    <n v="2045"/>
    <b v="0"/>
  </r>
  <r>
    <x v="7"/>
    <s v="00"/>
    <n v="0"/>
    <n v="0"/>
    <n v="2021"/>
    <n v="1937"/>
    <n v="-3417.01"/>
    <n v="0"/>
    <s v="100-S2.5 - Retirement"/>
    <m/>
    <x v="3"/>
    <n v="2045"/>
    <b v="0"/>
  </r>
  <r>
    <x v="7"/>
    <s v="00"/>
    <n v="0"/>
    <n v="0"/>
    <n v="2021"/>
    <n v="1938"/>
    <n v="-661.67"/>
    <n v="0"/>
    <s v="100-S2.5 - Retirement"/>
    <m/>
    <x v="3"/>
    <n v="2045"/>
    <b v="0"/>
  </r>
  <r>
    <x v="7"/>
    <s v="00"/>
    <n v="0"/>
    <n v="0"/>
    <n v="2021"/>
    <n v="1940"/>
    <n v="-1035.3"/>
    <n v="0"/>
    <s v="100-S2.5 - Retirement"/>
    <m/>
    <x v="3"/>
    <n v="2045"/>
    <b v="0"/>
  </r>
  <r>
    <x v="7"/>
    <s v="00"/>
    <n v="0"/>
    <n v="0"/>
    <n v="2021"/>
    <n v="1943"/>
    <n v="-0.08"/>
    <n v="0"/>
    <s v="100-S2.5 - Retirement"/>
    <m/>
    <x v="3"/>
    <n v="2045"/>
    <b v="0"/>
  </r>
  <r>
    <x v="7"/>
    <s v="00"/>
    <n v="0"/>
    <n v="0"/>
    <n v="2021"/>
    <n v="1947"/>
    <n v="-40.71"/>
    <n v="0"/>
    <s v="100-S2.5 - Retirement"/>
    <m/>
    <x v="3"/>
    <n v="2045"/>
    <b v="0"/>
  </r>
  <r>
    <x v="7"/>
    <s v="00"/>
    <n v="0"/>
    <n v="0"/>
    <n v="2021"/>
    <n v="1949"/>
    <n v="-0.05"/>
    <n v="0"/>
    <s v="100-S2.5 - Retirement"/>
    <m/>
    <x v="3"/>
    <n v="2045"/>
    <b v="0"/>
  </r>
  <r>
    <x v="7"/>
    <s v="00"/>
    <n v="0"/>
    <n v="0"/>
    <n v="2021"/>
    <n v="1965"/>
    <n v="-288.87"/>
    <n v="0"/>
    <s v="100-S2.5 - Retirement"/>
    <m/>
    <x v="3"/>
    <n v="2045"/>
    <b v="0"/>
  </r>
  <r>
    <x v="7"/>
    <s v="00"/>
    <n v="0"/>
    <n v="0"/>
    <n v="2021"/>
    <n v="1967"/>
    <n v="-1.64"/>
    <n v="0"/>
    <s v="100-S2.5 - Retirement"/>
    <m/>
    <x v="3"/>
    <n v="2045"/>
    <b v="0"/>
  </r>
  <r>
    <x v="7"/>
    <s v="00"/>
    <n v="0"/>
    <n v="0"/>
    <n v="2021"/>
    <n v="1981"/>
    <n v="-0.2"/>
    <n v="0"/>
    <s v="100-S2.5 - Retirement"/>
    <m/>
    <x v="3"/>
    <n v="2045"/>
    <b v="0"/>
  </r>
  <r>
    <x v="7"/>
    <s v="00"/>
    <n v="0"/>
    <n v="0"/>
    <n v="2021"/>
    <n v="1995"/>
    <n v="-1.84"/>
    <n v="0"/>
    <s v="100-S2.5 - Retirement"/>
    <m/>
    <x v="3"/>
    <n v="2045"/>
    <b v="0"/>
  </r>
  <r>
    <x v="7"/>
    <s v="00"/>
    <n v="0"/>
    <n v="0"/>
    <n v="2021"/>
    <n v="1996"/>
    <n v="-20.04"/>
    <n v="0"/>
    <s v="100-S2.5 - Retirement"/>
    <m/>
    <x v="3"/>
    <n v="2045"/>
    <b v="0"/>
  </r>
  <r>
    <x v="7"/>
    <s v="00"/>
    <n v="0"/>
    <n v="0"/>
    <n v="2021"/>
    <n v="2003"/>
    <n v="-20.13"/>
    <n v="0"/>
    <s v="100-S2.5 - Retirement"/>
    <m/>
    <x v="3"/>
    <n v="2045"/>
    <b v="0"/>
  </r>
  <r>
    <x v="7"/>
    <s v="00"/>
    <n v="0"/>
    <n v="0"/>
    <n v="2021"/>
    <n v="2005"/>
    <n v="-12.02"/>
    <n v="0"/>
    <s v="100-S2.5 - Retirement"/>
    <m/>
    <x v="3"/>
    <n v="2045"/>
    <b v="0"/>
  </r>
  <r>
    <x v="7"/>
    <s v="00"/>
    <n v="0"/>
    <n v="0"/>
    <n v="2021"/>
    <n v="2007"/>
    <n v="-386.16"/>
    <n v="0"/>
    <s v="100-S2.5 - Retirement"/>
    <m/>
    <x v="3"/>
    <n v="2045"/>
    <b v="0"/>
  </r>
  <r>
    <x v="7"/>
    <s v="00"/>
    <n v="0"/>
    <n v="0"/>
    <n v="2021"/>
    <n v="2008"/>
    <n v="-288.57"/>
    <n v="0"/>
    <s v="100-S2.5 - Retirement"/>
    <m/>
    <x v="3"/>
    <n v="2045"/>
    <b v="0"/>
  </r>
  <r>
    <x v="7"/>
    <s v="00"/>
    <n v="0"/>
    <n v="0"/>
    <n v="2022"/>
    <n v="1934"/>
    <n v="-10360.450000000001"/>
    <n v="0"/>
    <s v="100-S2.5 - Retirement"/>
    <m/>
    <x v="3"/>
    <n v="2045"/>
    <b v="0"/>
  </r>
  <r>
    <x v="7"/>
    <s v="00"/>
    <n v="0"/>
    <n v="0"/>
    <n v="2022"/>
    <n v="1936"/>
    <n v="-17.09"/>
    <n v="0"/>
    <s v="100-S2.5 - Retirement"/>
    <m/>
    <x v="3"/>
    <n v="2045"/>
    <b v="0"/>
  </r>
  <r>
    <x v="7"/>
    <s v="00"/>
    <n v="0"/>
    <n v="0"/>
    <n v="2022"/>
    <n v="1937"/>
    <n v="-3476.7"/>
    <n v="0"/>
    <s v="100-S2.5 - Retirement"/>
    <m/>
    <x v="3"/>
    <n v="2045"/>
    <b v="0"/>
  </r>
  <r>
    <x v="7"/>
    <s v="00"/>
    <n v="0"/>
    <n v="0"/>
    <n v="2022"/>
    <n v="1938"/>
    <n v="-674.01"/>
    <n v="0"/>
    <s v="100-S2.5 - Retirement"/>
    <m/>
    <x v="3"/>
    <n v="2045"/>
    <b v="0"/>
  </r>
  <r>
    <x v="7"/>
    <s v="00"/>
    <n v="0"/>
    <n v="0"/>
    <n v="2022"/>
    <n v="1940"/>
    <n v="-1057.04"/>
    <n v="0"/>
    <s v="100-S2.5 - Retirement"/>
    <m/>
    <x v="3"/>
    <n v="2045"/>
    <b v="0"/>
  </r>
  <r>
    <x v="7"/>
    <s v="00"/>
    <n v="0"/>
    <n v="0"/>
    <n v="2022"/>
    <n v="1943"/>
    <n v="-0.08"/>
    <n v="0"/>
    <s v="100-S2.5 - Retirement"/>
    <m/>
    <x v="3"/>
    <n v="2045"/>
    <b v="0"/>
  </r>
  <r>
    <x v="7"/>
    <s v="00"/>
    <n v="0"/>
    <n v="0"/>
    <n v="2022"/>
    <n v="1947"/>
    <n v="-41.92"/>
    <n v="0"/>
    <s v="100-S2.5 - Retirement"/>
    <m/>
    <x v="3"/>
    <n v="2045"/>
    <b v="0"/>
  </r>
  <r>
    <x v="7"/>
    <s v="00"/>
    <n v="0"/>
    <n v="0"/>
    <n v="2022"/>
    <n v="1949"/>
    <n v="-0.06"/>
    <n v="0"/>
    <s v="100-S2.5 - Retirement"/>
    <m/>
    <x v="3"/>
    <n v="2045"/>
    <b v="0"/>
  </r>
  <r>
    <x v="7"/>
    <s v="00"/>
    <n v="0"/>
    <n v="0"/>
    <n v="2022"/>
    <n v="1965"/>
    <n v="-304.73"/>
    <n v="0"/>
    <s v="100-S2.5 - Retirement"/>
    <m/>
    <x v="3"/>
    <n v="2045"/>
    <b v="0"/>
  </r>
  <r>
    <x v="7"/>
    <s v="00"/>
    <n v="0"/>
    <n v="0"/>
    <n v="2022"/>
    <n v="1967"/>
    <n v="-1.74"/>
    <n v="0"/>
    <s v="100-S2.5 - Retirement"/>
    <m/>
    <x v="3"/>
    <n v="2045"/>
    <b v="0"/>
  </r>
  <r>
    <x v="7"/>
    <s v="00"/>
    <n v="0"/>
    <n v="0"/>
    <n v="2022"/>
    <n v="1981"/>
    <n v="-0.22"/>
    <n v="0"/>
    <s v="100-S2.5 - Retirement"/>
    <m/>
    <x v="3"/>
    <n v="2045"/>
    <b v="0"/>
  </r>
  <r>
    <x v="7"/>
    <s v="00"/>
    <n v="0"/>
    <n v="0"/>
    <n v="2022"/>
    <n v="1995"/>
    <n v="-2.09"/>
    <n v="0"/>
    <s v="100-S2.5 - Retirement"/>
    <m/>
    <x v="3"/>
    <n v="2045"/>
    <b v="0"/>
  </r>
  <r>
    <x v="7"/>
    <s v="00"/>
    <n v="0"/>
    <n v="0"/>
    <n v="2022"/>
    <n v="1996"/>
    <n v="-22.94"/>
    <n v="0"/>
    <s v="100-S2.5 - Retirement"/>
    <m/>
    <x v="3"/>
    <n v="2045"/>
    <b v="0"/>
  </r>
  <r>
    <x v="7"/>
    <s v="00"/>
    <n v="0"/>
    <n v="0"/>
    <n v="2022"/>
    <n v="2003"/>
    <n v="-24.22"/>
    <n v="0"/>
    <s v="100-S2.5 - Retirement"/>
    <m/>
    <x v="3"/>
    <n v="2045"/>
    <b v="0"/>
  </r>
  <r>
    <x v="7"/>
    <s v="00"/>
    <n v="0"/>
    <n v="0"/>
    <n v="2022"/>
    <n v="2005"/>
    <n v="-14.81"/>
    <n v="0"/>
    <s v="100-S2.5 - Retirement"/>
    <m/>
    <x v="3"/>
    <n v="2045"/>
    <b v="0"/>
  </r>
  <r>
    <x v="7"/>
    <s v="00"/>
    <n v="0"/>
    <n v="0"/>
    <n v="2022"/>
    <n v="2007"/>
    <n v="-490.06"/>
    <n v="0"/>
    <s v="100-S2.5 - Retirement"/>
    <m/>
    <x v="3"/>
    <n v="2045"/>
    <b v="0"/>
  </r>
  <r>
    <x v="7"/>
    <s v="00"/>
    <n v="0"/>
    <n v="0"/>
    <n v="2022"/>
    <n v="2008"/>
    <n v="-372.92"/>
    <n v="0"/>
    <s v="100-S2.5 - Retirement"/>
    <m/>
    <x v="3"/>
    <n v="2045"/>
    <b v="0"/>
  </r>
  <r>
    <x v="7"/>
    <s v="00"/>
    <n v="0"/>
    <n v="0"/>
    <n v="2023"/>
    <n v="1934"/>
    <n v="-10493.63"/>
    <n v="0"/>
    <s v="100-S2.5 - Retirement"/>
    <m/>
    <x v="3"/>
    <n v="2045"/>
    <b v="0"/>
  </r>
  <r>
    <x v="7"/>
    <s v="00"/>
    <n v="0"/>
    <n v="0"/>
    <n v="2023"/>
    <n v="1936"/>
    <n v="-17.350000000000001"/>
    <n v="0"/>
    <s v="100-S2.5 - Retirement"/>
    <m/>
    <x v="3"/>
    <n v="2045"/>
    <b v="0"/>
  </r>
  <r>
    <x v="7"/>
    <s v="00"/>
    <n v="0"/>
    <n v="0"/>
    <n v="2023"/>
    <n v="1937"/>
    <n v="-3533.4"/>
    <n v="0"/>
    <s v="100-S2.5 - Retirement"/>
    <m/>
    <x v="3"/>
    <n v="2045"/>
    <b v="0"/>
  </r>
  <r>
    <x v="7"/>
    <s v="00"/>
    <n v="0"/>
    <n v="0"/>
    <n v="2023"/>
    <n v="1938"/>
    <n v="-685.78"/>
    <n v="0"/>
    <s v="100-S2.5 - Retirement"/>
    <m/>
    <x v="3"/>
    <n v="2045"/>
    <b v="0"/>
  </r>
  <r>
    <x v="7"/>
    <s v="00"/>
    <n v="0"/>
    <n v="0"/>
    <n v="2023"/>
    <n v="1940"/>
    <n v="-1077.99"/>
    <n v="0"/>
    <s v="100-S2.5 - Retirement"/>
    <m/>
    <x v="3"/>
    <n v="2045"/>
    <b v="0"/>
  </r>
  <r>
    <x v="7"/>
    <s v="00"/>
    <n v="0"/>
    <n v="0"/>
    <n v="2023"/>
    <n v="1943"/>
    <n v="-0.09"/>
    <n v="0"/>
    <s v="100-S2.5 - Retirement"/>
    <m/>
    <x v="3"/>
    <n v="2045"/>
    <b v="0"/>
  </r>
  <r>
    <x v="7"/>
    <s v="00"/>
    <n v="0"/>
    <n v="0"/>
    <n v="2023"/>
    <n v="1947"/>
    <n v="-43.11"/>
    <n v="0"/>
    <s v="100-S2.5 - Retirement"/>
    <m/>
    <x v="3"/>
    <n v="2045"/>
    <b v="0"/>
  </r>
  <r>
    <x v="7"/>
    <s v="00"/>
    <n v="0"/>
    <n v="0"/>
    <n v="2023"/>
    <n v="1949"/>
    <n v="-0.06"/>
    <n v="0"/>
    <s v="100-S2.5 - Retirement"/>
    <m/>
    <x v="3"/>
    <n v="2045"/>
    <b v="0"/>
  </r>
  <r>
    <x v="7"/>
    <s v="00"/>
    <n v="0"/>
    <n v="0"/>
    <n v="2023"/>
    <n v="1965"/>
    <n v="-320.98"/>
    <n v="0"/>
    <s v="100-S2.5 - Retirement"/>
    <m/>
    <x v="3"/>
    <n v="2045"/>
    <b v="0"/>
  </r>
  <r>
    <x v="7"/>
    <s v="00"/>
    <n v="0"/>
    <n v="0"/>
    <n v="2023"/>
    <n v="1967"/>
    <n v="-1.84"/>
    <n v="0"/>
    <s v="100-S2.5 - Retirement"/>
    <m/>
    <x v="3"/>
    <n v="2045"/>
    <b v="0"/>
  </r>
  <r>
    <x v="7"/>
    <s v="00"/>
    <n v="0"/>
    <n v="0"/>
    <n v="2023"/>
    <n v="1981"/>
    <n v="-0.24"/>
    <n v="0"/>
    <s v="100-S2.5 - Retirement"/>
    <m/>
    <x v="3"/>
    <n v="2045"/>
    <b v="0"/>
  </r>
  <r>
    <x v="7"/>
    <s v="00"/>
    <n v="0"/>
    <n v="0"/>
    <n v="2023"/>
    <n v="1995"/>
    <n v="-2.36"/>
    <n v="0"/>
    <s v="100-S2.5 - Retirement"/>
    <m/>
    <x v="3"/>
    <n v="2045"/>
    <b v="0"/>
  </r>
  <r>
    <x v="7"/>
    <s v="00"/>
    <n v="0"/>
    <n v="0"/>
    <n v="2023"/>
    <n v="1996"/>
    <n v="-26.03"/>
    <n v="0"/>
    <s v="100-S2.5 - Retirement"/>
    <m/>
    <x v="3"/>
    <n v="2045"/>
    <b v="0"/>
  </r>
  <r>
    <x v="7"/>
    <s v="00"/>
    <n v="0"/>
    <n v="0"/>
    <n v="2023"/>
    <n v="2003"/>
    <n v="-28.87"/>
    <n v="0"/>
    <s v="100-S2.5 - Retirement"/>
    <m/>
    <x v="3"/>
    <n v="2045"/>
    <b v="0"/>
  </r>
  <r>
    <x v="7"/>
    <s v="00"/>
    <n v="0"/>
    <n v="0"/>
    <n v="2023"/>
    <n v="2005"/>
    <n v="-18.02"/>
    <n v="0"/>
    <s v="100-S2.5 - Retirement"/>
    <m/>
    <x v="3"/>
    <n v="2045"/>
    <b v="0"/>
  </r>
  <r>
    <x v="7"/>
    <s v="00"/>
    <n v="0"/>
    <n v="0"/>
    <n v="2023"/>
    <n v="2007"/>
    <n v="-612.34"/>
    <n v="0"/>
    <s v="100-S2.5 - Retirement"/>
    <m/>
    <x v="3"/>
    <n v="2045"/>
    <b v="0"/>
  </r>
  <r>
    <x v="7"/>
    <s v="00"/>
    <n v="0"/>
    <n v="0"/>
    <n v="2023"/>
    <n v="2008"/>
    <n v="-473.26"/>
    <n v="0"/>
    <s v="100-S2.5 - Retirement"/>
    <m/>
    <x v="3"/>
    <n v="2045"/>
    <b v="0"/>
  </r>
  <r>
    <x v="7"/>
    <s v="00"/>
    <n v="0"/>
    <n v="0"/>
    <n v="2024"/>
    <n v="1934"/>
    <n v="-10616.61"/>
    <n v="0"/>
    <s v="100-S2.5 - Retirement"/>
    <m/>
    <x v="3"/>
    <n v="2045"/>
    <b v="0"/>
  </r>
  <r>
    <x v="7"/>
    <s v="00"/>
    <n v="0"/>
    <n v="0"/>
    <n v="2024"/>
    <n v="1936"/>
    <n v="-17.59"/>
    <n v="0"/>
    <s v="100-S2.5 - Retirement"/>
    <m/>
    <x v="3"/>
    <n v="2045"/>
    <b v="0"/>
  </r>
  <r>
    <x v="7"/>
    <s v="00"/>
    <n v="0"/>
    <n v="0"/>
    <n v="2024"/>
    <n v="1937"/>
    <n v="-3586.94"/>
    <n v="0"/>
    <s v="100-S2.5 - Retirement"/>
    <m/>
    <x v="3"/>
    <n v="2045"/>
    <b v="0"/>
  </r>
  <r>
    <x v="7"/>
    <s v="00"/>
    <n v="0"/>
    <n v="0"/>
    <n v="2024"/>
    <n v="1938"/>
    <n v="-696.97"/>
    <n v="0"/>
    <s v="100-S2.5 - Retirement"/>
    <m/>
    <x v="3"/>
    <n v="2045"/>
    <b v="0"/>
  </r>
  <r>
    <x v="7"/>
    <s v="00"/>
    <n v="0"/>
    <n v="0"/>
    <n v="2024"/>
    <n v="1940"/>
    <n v="-1098.0899999999999"/>
    <n v="0"/>
    <s v="100-S2.5 - Retirement"/>
    <m/>
    <x v="3"/>
    <n v="2045"/>
    <b v="0"/>
  </r>
  <r>
    <x v="7"/>
    <s v="00"/>
    <n v="0"/>
    <n v="0"/>
    <n v="2024"/>
    <n v="1943"/>
    <n v="-0.09"/>
    <n v="0"/>
    <s v="100-S2.5 - Retirement"/>
    <m/>
    <x v="3"/>
    <n v="2045"/>
    <b v="0"/>
  </r>
  <r>
    <x v="7"/>
    <s v="00"/>
    <n v="0"/>
    <n v="0"/>
    <n v="2024"/>
    <n v="1947"/>
    <n v="-44.27"/>
    <n v="0"/>
    <s v="100-S2.5 - Retirement"/>
    <m/>
    <x v="3"/>
    <n v="2045"/>
    <b v="0"/>
  </r>
  <r>
    <x v="7"/>
    <s v="00"/>
    <n v="0"/>
    <n v="0"/>
    <n v="2024"/>
    <n v="1949"/>
    <n v="-0.06"/>
    <n v="0"/>
    <s v="100-S2.5 - Retirement"/>
    <m/>
    <x v="3"/>
    <n v="2045"/>
    <b v="0"/>
  </r>
  <r>
    <x v="7"/>
    <s v="00"/>
    <n v="0"/>
    <n v="0"/>
    <n v="2024"/>
    <n v="1965"/>
    <n v="-337.6"/>
    <n v="0"/>
    <s v="100-S2.5 - Retirement"/>
    <m/>
    <x v="3"/>
    <n v="2045"/>
    <b v="0"/>
  </r>
  <r>
    <x v="7"/>
    <s v="00"/>
    <n v="0"/>
    <n v="0"/>
    <n v="2024"/>
    <n v="1967"/>
    <n v="-1.94"/>
    <n v="0"/>
    <s v="100-S2.5 - Retirement"/>
    <m/>
    <x v="3"/>
    <n v="2045"/>
    <b v="0"/>
  </r>
  <r>
    <x v="7"/>
    <s v="00"/>
    <n v="0"/>
    <n v="0"/>
    <n v="2024"/>
    <n v="1981"/>
    <n v="-0.26"/>
    <n v="0"/>
    <s v="100-S2.5 - Retirement"/>
    <m/>
    <x v="3"/>
    <n v="2045"/>
    <b v="0"/>
  </r>
  <r>
    <x v="7"/>
    <s v="00"/>
    <n v="0"/>
    <n v="0"/>
    <n v="2024"/>
    <n v="1995"/>
    <n v="-2.66"/>
    <n v="0"/>
    <s v="100-S2.5 - Retirement"/>
    <m/>
    <x v="3"/>
    <n v="2045"/>
    <b v="0"/>
  </r>
  <r>
    <x v="7"/>
    <s v="00"/>
    <n v="0"/>
    <n v="0"/>
    <n v="2024"/>
    <n v="1996"/>
    <n v="-29.45"/>
    <n v="0"/>
    <s v="100-S2.5 - Retirement"/>
    <m/>
    <x v="3"/>
    <n v="2045"/>
    <b v="0"/>
  </r>
  <r>
    <x v="7"/>
    <s v="00"/>
    <n v="0"/>
    <n v="0"/>
    <n v="2024"/>
    <n v="2003"/>
    <n v="-34.11"/>
    <n v="0"/>
    <s v="100-S2.5 - Retirement"/>
    <m/>
    <x v="3"/>
    <n v="2045"/>
    <b v="0"/>
  </r>
  <r>
    <x v="7"/>
    <s v="00"/>
    <n v="0"/>
    <n v="0"/>
    <n v="2024"/>
    <n v="2005"/>
    <n v="-21.68"/>
    <n v="0"/>
    <s v="100-S2.5 - Retirement"/>
    <m/>
    <x v="3"/>
    <n v="2045"/>
    <b v="0"/>
  </r>
  <r>
    <x v="7"/>
    <s v="00"/>
    <n v="0"/>
    <n v="0"/>
    <n v="2024"/>
    <n v="2007"/>
    <n v="-754.39"/>
    <n v="0"/>
    <s v="100-S2.5 - Retirement"/>
    <m/>
    <x v="3"/>
    <n v="2045"/>
    <b v="0"/>
  </r>
  <r>
    <x v="7"/>
    <s v="00"/>
    <n v="0"/>
    <n v="0"/>
    <n v="2024"/>
    <n v="2008"/>
    <n v="-591.35"/>
    <n v="0"/>
    <s v="100-S2.5 - Retirement"/>
    <m/>
    <x v="3"/>
    <n v="2045"/>
    <b v="0"/>
  </r>
  <r>
    <x v="7"/>
    <s v="00"/>
    <n v="0"/>
    <n v="0"/>
    <n v="2025"/>
    <n v="1934"/>
    <n v="-10728.99"/>
    <n v="0"/>
    <s v="100-S2.5 - Retirement"/>
    <m/>
    <x v="3"/>
    <n v="2045"/>
    <b v="0"/>
  </r>
  <r>
    <x v="7"/>
    <s v="00"/>
    <n v="0"/>
    <n v="0"/>
    <n v="2025"/>
    <n v="1936"/>
    <n v="-17.82"/>
    <n v="0"/>
    <s v="100-S2.5 - Retirement"/>
    <m/>
    <x v="3"/>
    <n v="2045"/>
    <b v="0"/>
  </r>
  <r>
    <x v="7"/>
    <s v="00"/>
    <n v="0"/>
    <n v="0"/>
    <n v="2025"/>
    <n v="1937"/>
    <n v="-3637.16"/>
    <n v="0"/>
    <s v="100-S2.5 - Retirement"/>
    <m/>
    <x v="3"/>
    <n v="2045"/>
    <b v="0"/>
  </r>
  <r>
    <x v="7"/>
    <s v="00"/>
    <n v="0"/>
    <n v="0"/>
    <n v="2025"/>
    <n v="1938"/>
    <n v="-707.53"/>
    <n v="0"/>
    <s v="100-S2.5 - Retirement"/>
    <m/>
    <x v="3"/>
    <n v="2045"/>
    <b v="0"/>
  </r>
  <r>
    <x v="7"/>
    <s v="00"/>
    <n v="0"/>
    <n v="0"/>
    <n v="2025"/>
    <n v="1940"/>
    <n v="-1117.28"/>
    <n v="0"/>
    <s v="100-S2.5 - Retirement"/>
    <m/>
    <x v="3"/>
    <n v="2045"/>
    <b v="0"/>
  </r>
  <r>
    <x v="7"/>
    <s v="00"/>
    <n v="0"/>
    <n v="0"/>
    <n v="2025"/>
    <n v="1943"/>
    <n v="-0.09"/>
    <n v="0"/>
    <s v="100-S2.5 - Retirement"/>
    <m/>
    <x v="3"/>
    <n v="2045"/>
    <b v="0"/>
  </r>
  <r>
    <x v="7"/>
    <s v="00"/>
    <n v="0"/>
    <n v="0"/>
    <n v="2025"/>
    <n v="1947"/>
    <n v="-45.42"/>
    <n v="0"/>
    <s v="100-S2.5 - Retirement"/>
    <m/>
    <x v="3"/>
    <n v="2045"/>
    <b v="0"/>
  </r>
  <r>
    <x v="7"/>
    <s v="00"/>
    <n v="0"/>
    <n v="0"/>
    <n v="2025"/>
    <n v="1949"/>
    <n v="-0.06"/>
    <n v="0"/>
    <s v="100-S2.5 - Retirement"/>
    <m/>
    <x v="3"/>
    <n v="2045"/>
    <b v="0"/>
  </r>
  <r>
    <x v="7"/>
    <s v="00"/>
    <n v="0"/>
    <n v="0"/>
    <n v="2025"/>
    <n v="1965"/>
    <n v="-354.55"/>
    <n v="0"/>
    <s v="100-S2.5 - Retirement"/>
    <m/>
    <x v="3"/>
    <n v="2045"/>
    <b v="0"/>
  </r>
  <r>
    <x v="7"/>
    <s v="00"/>
    <n v="0"/>
    <n v="0"/>
    <n v="2025"/>
    <n v="1967"/>
    <n v="-2.04"/>
    <n v="0"/>
    <s v="100-S2.5 - Retirement"/>
    <m/>
    <x v="3"/>
    <n v="2045"/>
    <b v="0"/>
  </r>
  <r>
    <x v="7"/>
    <s v="00"/>
    <n v="0"/>
    <n v="0"/>
    <n v="2025"/>
    <n v="1981"/>
    <n v="-0.28000000000000003"/>
    <n v="0"/>
    <s v="100-S2.5 - Retirement"/>
    <m/>
    <x v="3"/>
    <n v="2045"/>
    <b v="0"/>
  </r>
  <r>
    <x v="7"/>
    <s v="00"/>
    <n v="0"/>
    <n v="0"/>
    <n v="2025"/>
    <n v="1995"/>
    <n v="-2.99"/>
    <n v="0"/>
    <s v="100-S2.5 - Retirement"/>
    <m/>
    <x v="3"/>
    <n v="2045"/>
    <b v="0"/>
  </r>
  <r>
    <x v="7"/>
    <s v="00"/>
    <n v="0"/>
    <n v="0"/>
    <n v="2025"/>
    <n v="1996"/>
    <n v="-33.18"/>
    <n v="0"/>
    <s v="100-S2.5 - Retirement"/>
    <m/>
    <x v="3"/>
    <n v="2045"/>
    <b v="0"/>
  </r>
  <r>
    <x v="7"/>
    <s v="00"/>
    <n v="0"/>
    <n v="0"/>
    <n v="2025"/>
    <n v="2003"/>
    <n v="-39.96"/>
    <n v="0"/>
    <s v="100-S2.5 - Retirement"/>
    <m/>
    <x v="3"/>
    <n v="2045"/>
    <b v="0"/>
  </r>
  <r>
    <x v="7"/>
    <s v="00"/>
    <n v="0"/>
    <n v="0"/>
    <n v="2025"/>
    <n v="2005"/>
    <n v="-25.84"/>
    <n v="0"/>
    <s v="100-S2.5 - Retirement"/>
    <m/>
    <x v="3"/>
    <n v="2045"/>
    <b v="0"/>
  </r>
  <r>
    <x v="7"/>
    <s v="00"/>
    <n v="0"/>
    <n v="0"/>
    <n v="2025"/>
    <n v="2007"/>
    <n v="-917.59"/>
    <n v="0"/>
    <s v="100-S2.5 - Retirement"/>
    <m/>
    <x v="3"/>
    <n v="2045"/>
    <b v="0"/>
  </r>
  <r>
    <x v="7"/>
    <s v="00"/>
    <n v="0"/>
    <n v="0"/>
    <n v="2025"/>
    <n v="2008"/>
    <n v="-728.53"/>
    <n v="0"/>
    <s v="100-S2.5 - Retirement"/>
    <m/>
    <x v="3"/>
    <n v="2045"/>
    <b v="0"/>
  </r>
  <r>
    <x v="7"/>
    <s v="00"/>
    <n v="0"/>
    <n v="0"/>
    <n v="2026"/>
    <n v="1934"/>
    <n v="-10830.4"/>
    <n v="0"/>
    <s v="100-S2.5 - Retirement"/>
    <m/>
    <x v="3"/>
    <n v="2045"/>
    <b v="0"/>
  </r>
  <r>
    <x v="7"/>
    <s v="00"/>
    <n v="0"/>
    <n v="0"/>
    <n v="2026"/>
    <n v="1936"/>
    <n v="-18.03"/>
    <n v="0"/>
    <s v="100-S2.5 - Retirement"/>
    <m/>
    <x v="3"/>
    <n v="2045"/>
    <b v="0"/>
  </r>
  <r>
    <x v="7"/>
    <s v="00"/>
    <n v="0"/>
    <n v="0"/>
    <n v="2026"/>
    <n v="1937"/>
    <n v="-3683.91"/>
    <n v="0"/>
    <s v="100-S2.5 - Retirement"/>
    <m/>
    <x v="3"/>
    <n v="2045"/>
    <b v="0"/>
  </r>
  <r>
    <x v="7"/>
    <s v="00"/>
    <n v="0"/>
    <n v="0"/>
    <n v="2026"/>
    <n v="1938"/>
    <n v="-717.43"/>
    <n v="0"/>
    <s v="100-S2.5 - Retirement"/>
    <m/>
    <x v="3"/>
    <n v="2045"/>
    <b v="0"/>
  </r>
  <r>
    <x v="7"/>
    <s v="00"/>
    <n v="0"/>
    <n v="0"/>
    <n v="2026"/>
    <n v="1940"/>
    <n v="-1135.5"/>
    <n v="0"/>
    <s v="100-S2.5 - Retirement"/>
    <m/>
    <x v="3"/>
    <n v="2045"/>
    <b v="0"/>
  </r>
  <r>
    <x v="7"/>
    <s v="00"/>
    <n v="0"/>
    <n v="0"/>
    <n v="2026"/>
    <n v="1943"/>
    <n v="-0.09"/>
    <n v="0"/>
    <s v="100-S2.5 - Retirement"/>
    <m/>
    <x v="3"/>
    <n v="2045"/>
    <b v="0"/>
  </r>
  <r>
    <x v="7"/>
    <s v="00"/>
    <n v="0"/>
    <n v="0"/>
    <n v="2026"/>
    <n v="1947"/>
    <n v="-46.54"/>
    <n v="0"/>
    <s v="100-S2.5 - Retirement"/>
    <m/>
    <x v="3"/>
    <n v="2045"/>
    <b v="0"/>
  </r>
  <r>
    <x v="7"/>
    <s v="00"/>
    <n v="0"/>
    <n v="0"/>
    <n v="2026"/>
    <n v="1949"/>
    <n v="-0.06"/>
    <n v="0"/>
    <s v="100-S2.5 - Retirement"/>
    <m/>
    <x v="3"/>
    <n v="2045"/>
    <b v="0"/>
  </r>
  <r>
    <x v="7"/>
    <s v="00"/>
    <n v="0"/>
    <n v="0"/>
    <n v="2026"/>
    <n v="1965"/>
    <n v="-371.83"/>
    <n v="0"/>
    <s v="100-S2.5 - Retirement"/>
    <m/>
    <x v="3"/>
    <n v="2045"/>
    <b v="0"/>
  </r>
  <r>
    <x v="7"/>
    <s v="00"/>
    <n v="0"/>
    <n v="0"/>
    <n v="2026"/>
    <n v="1967"/>
    <n v="-2.14"/>
    <n v="0"/>
    <s v="100-S2.5 - Retirement"/>
    <m/>
    <x v="3"/>
    <n v="2045"/>
    <b v="0"/>
  </r>
  <r>
    <x v="7"/>
    <s v="00"/>
    <n v="0"/>
    <n v="0"/>
    <n v="2026"/>
    <n v="1981"/>
    <n v="-0.3"/>
    <n v="0"/>
    <s v="100-S2.5 - Retirement"/>
    <m/>
    <x v="3"/>
    <n v="2045"/>
    <b v="0"/>
  </r>
  <r>
    <x v="7"/>
    <s v="00"/>
    <n v="0"/>
    <n v="0"/>
    <n v="2026"/>
    <n v="1995"/>
    <n v="-3.34"/>
    <n v="0"/>
    <s v="100-S2.5 - Retirement"/>
    <m/>
    <x v="3"/>
    <n v="2045"/>
    <b v="0"/>
  </r>
  <r>
    <x v="7"/>
    <s v="00"/>
    <n v="0"/>
    <n v="0"/>
    <n v="2026"/>
    <n v="1996"/>
    <n v="-37.22"/>
    <n v="0"/>
    <s v="100-S2.5 - Retirement"/>
    <m/>
    <x v="3"/>
    <n v="2045"/>
    <b v="0"/>
  </r>
  <r>
    <x v="7"/>
    <s v="00"/>
    <n v="0"/>
    <n v="0"/>
    <n v="2026"/>
    <n v="2003"/>
    <n v="-46.49"/>
    <n v="0"/>
    <s v="100-S2.5 - Retirement"/>
    <m/>
    <x v="3"/>
    <n v="2045"/>
    <b v="0"/>
  </r>
  <r>
    <x v="7"/>
    <s v="00"/>
    <n v="0"/>
    <n v="0"/>
    <n v="2026"/>
    <n v="2005"/>
    <n v="-30.54"/>
    <n v="0"/>
    <s v="100-S2.5 - Retirement"/>
    <m/>
    <x v="3"/>
    <n v="2045"/>
    <b v="0"/>
  </r>
  <r>
    <x v="7"/>
    <s v="00"/>
    <n v="0"/>
    <n v="0"/>
    <n v="2026"/>
    <n v="2007"/>
    <n v="-1104.24"/>
    <n v="0"/>
    <s v="100-S2.5 - Retirement"/>
    <m/>
    <x v="3"/>
    <n v="2045"/>
    <b v="0"/>
  </r>
  <r>
    <x v="7"/>
    <s v="00"/>
    <n v="0"/>
    <n v="0"/>
    <n v="2026"/>
    <n v="2008"/>
    <n v="-886.14"/>
    <n v="0"/>
    <s v="100-S2.5 - Retirement"/>
    <m/>
    <x v="3"/>
    <n v="2045"/>
    <b v="0"/>
  </r>
  <r>
    <x v="7"/>
    <s v="00"/>
    <n v="0"/>
    <n v="0"/>
    <n v="2027"/>
    <n v="1934"/>
    <n v="-10920.67"/>
    <n v="0"/>
    <s v="100-S2.5 - Retirement"/>
    <m/>
    <x v="3"/>
    <n v="2045"/>
    <b v="0"/>
  </r>
  <r>
    <x v="7"/>
    <s v="00"/>
    <n v="0"/>
    <n v="0"/>
    <n v="2027"/>
    <n v="1936"/>
    <n v="-18.22"/>
    <n v="0"/>
    <s v="100-S2.5 - Retirement"/>
    <m/>
    <x v="3"/>
    <n v="2045"/>
    <b v="0"/>
  </r>
  <r>
    <x v="7"/>
    <s v="00"/>
    <n v="0"/>
    <n v="0"/>
    <n v="2027"/>
    <n v="1937"/>
    <n v="-3727.08"/>
    <n v="0"/>
    <s v="100-S2.5 - Retirement"/>
    <m/>
    <x v="3"/>
    <n v="2045"/>
    <b v="0"/>
  </r>
  <r>
    <x v="7"/>
    <s v="00"/>
    <n v="0"/>
    <n v="0"/>
    <n v="2027"/>
    <n v="1938"/>
    <n v="-726.66"/>
    <n v="0"/>
    <s v="100-S2.5 - Retirement"/>
    <m/>
    <x v="3"/>
    <n v="2045"/>
    <b v="0"/>
  </r>
  <r>
    <x v="7"/>
    <s v="00"/>
    <n v="0"/>
    <n v="0"/>
    <n v="2027"/>
    <n v="1940"/>
    <n v="-1152.7"/>
    <n v="0"/>
    <s v="100-S2.5 - Retirement"/>
    <m/>
    <x v="3"/>
    <n v="2045"/>
    <b v="0"/>
  </r>
  <r>
    <x v="7"/>
    <s v="00"/>
    <n v="0"/>
    <n v="0"/>
    <n v="2027"/>
    <n v="1943"/>
    <n v="-0.09"/>
    <n v="0"/>
    <s v="100-S2.5 - Retirement"/>
    <m/>
    <x v="3"/>
    <n v="2045"/>
    <b v="0"/>
  </r>
  <r>
    <x v="7"/>
    <s v="00"/>
    <n v="0"/>
    <n v="0"/>
    <n v="2027"/>
    <n v="1947"/>
    <n v="-47.62"/>
    <n v="0"/>
    <s v="100-S2.5 - Retirement"/>
    <m/>
    <x v="3"/>
    <n v="2045"/>
    <b v="0"/>
  </r>
  <r>
    <x v="7"/>
    <s v="00"/>
    <n v="0"/>
    <n v="0"/>
    <n v="2027"/>
    <n v="1949"/>
    <n v="-0.06"/>
    <n v="0"/>
    <s v="100-S2.5 - Retirement"/>
    <m/>
    <x v="3"/>
    <n v="2045"/>
    <b v="0"/>
  </r>
  <r>
    <x v="7"/>
    <s v="00"/>
    <n v="0"/>
    <n v="0"/>
    <n v="2027"/>
    <n v="1965"/>
    <n v="-389.39"/>
    <n v="0"/>
    <s v="100-S2.5 - Retirement"/>
    <m/>
    <x v="3"/>
    <n v="2045"/>
    <b v="0"/>
  </r>
  <r>
    <x v="7"/>
    <s v="00"/>
    <n v="0"/>
    <n v="0"/>
    <n v="2027"/>
    <n v="1967"/>
    <n v="-2.25"/>
    <n v="0"/>
    <s v="100-S2.5 - Retirement"/>
    <m/>
    <x v="3"/>
    <n v="2045"/>
    <b v="0"/>
  </r>
  <r>
    <x v="7"/>
    <s v="00"/>
    <n v="0"/>
    <n v="0"/>
    <n v="2027"/>
    <n v="1981"/>
    <n v="-0.32"/>
    <n v="0"/>
    <s v="100-S2.5 - Retirement"/>
    <m/>
    <x v="3"/>
    <n v="2045"/>
    <b v="0"/>
  </r>
  <r>
    <x v="7"/>
    <s v="00"/>
    <n v="0"/>
    <n v="0"/>
    <n v="2027"/>
    <n v="1995"/>
    <n v="-3.72"/>
    <n v="0"/>
    <s v="100-S2.5 - Retirement"/>
    <m/>
    <x v="3"/>
    <n v="2045"/>
    <b v="0"/>
  </r>
  <r>
    <x v="7"/>
    <s v="00"/>
    <n v="0"/>
    <n v="0"/>
    <n v="2027"/>
    <n v="1996"/>
    <n v="-41.6"/>
    <n v="0"/>
    <s v="100-S2.5 - Retirement"/>
    <m/>
    <x v="3"/>
    <n v="2045"/>
    <b v="0"/>
  </r>
  <r>
    <x v="7"/>
    <s v="00"/>
    <n v="0"/>
    <n v="0"/>
    <n v="2027"/>
    <n v="2003"/>
    <n v="-53.63"/>
    <n v="0"/>
    <s v="100-S2.5 - Retirement"/>
    <m/>
    <x v="3"/>
    <n v="2045"/>
    <b v="0"/>
  </r>
  <r>
    <x v="7"/>
    <s v="00"/>
    <n v="0"/>
    <n v="0"/>
    <n v="2027"/>
    <n v="2005"/>
    <n v="-35.770000000000003"/>
    <n v="0"/>
    <s v="100-S2.5 - Retirement"/>
    <m/>
    <x v="3"/>
    <n v="2045"/>
    <b v="0"/>
  </r>
  <r>
    <x v="7"/>
    <s v="00"/>
    <n v="0"/>
    <n v="0"/>
    <n v="2027"/>
    <n v="2007"/>
    <n v="-1316.17"/>
    <n v="0"/>
    <s v="100-S2.5 - Retirement"/>
    <m/>
    <x v="3"/>
    <n v="2045"/>
    <b v="0"/>
  </r>
  <r>
    <x v="7"/>
    <s v="00"/>
    <n v="0"/>
    <n v="0"/>
    <n v="2027"/>
    <n v="2008"/>
    <n v="-1066.3900000000001"/>
    <n v="0"/>
    <s v="100-S2.5 - Retirement"/>
    <m/>
    <x v="3"/>
    <n v="2045"/>
    <b v="0"/>
  </r>
  <r>
    <x v="7"/>
    <s v="00"/>
    <n v="0"/>
    <n v="0"/>
    <n v="2028"/>
    <n v="1934"/>
    <n v="-10999.41"/>
    <n v="0"/>
    <s v="100-S2.5 - Retirement"/>
    <m/>
    <x v="3"/>
    <n v="2045"/>
    <b v="0"/>
  </r>
  <r>
    <x v="7"/>
    <s v="00"/>
    <n v="0"/>
    <n v="0"/>
    <n v="2028"/>
    <n v="1936"/>
    <n v="-18.39"/>
    <n v="0"/>
    <s v="100-S2.5 - Retirement"/>
    <m/>
    <x v="3"/>
    <n v="2045"/>
    <b v="0"/>
  </r>
  <r>
    <x v="7"/>
    <s v="00"/>
    <n v="0"/>
    <n v="0"/>
    <n v="2028"/>
    <n v="1937"/>
    <n v="-3766.53"/>
    <n v="0"/>
    <s v="100-S2.5 - Retirement"/>
    <m/>
    <x v="3"/>
    <n v="2045"/>
    <b v="0"/>
  </r>
  <r>
    <x v="7"/>
    <s v="00"/>
    <n v="0"/>
    <n v="0"/>
    <n v="2028"/>
    <n v="1938"/>
    <n v="-735.17"/>
    <n v="0"/>
    <s v="100-S2.5 - Retirement"/>
    <m/>
    <x v="3"/>
    <n v="2045"/>
    <b v="0"/>
  </r>
  <r>
    <x v="7"/>
    <s v="00"/>
    <n v="0"/>
    <n v="0"/>
    <n v="2028"/>
    <n v="1940"/>
    <n v="-1168.8399999999999"/>
    <n v="0"/>
    <s v="100-S2.5 - Retirement"/>
    <m/>
    <x v="3"/>
    <n v="2045"/>
    <b v="0"/>
  </r>
  <r>
    <x v="7"/>
    <s v="00"/>
    <n v="0"/>
    <n v="0"/>
    <n v="2028"/>
    <n v="1943"/>
    <n v="-0.09"/>
    <n v="0"/>
    <s v="100-S2.5 - Retirement"/>
    <m/>
    <x v="3"/>
    <n v="2045"/>
    <b v="0"/>
  </r>
  <r>
    <x v="7"/>
    <s v="00"/>
    <n v="0"/>
    <n v="0"/>
    <n v="2028"/>
    <n v="1947"/>
    <n v="-48.68"/>
    <n v="0"/>
    <s v="100-S2.5 - Retirement"/>
    <m/>
    <x v="3"/>
    <n v="2045"/>
    <b v="0"/>
  </r>
  <r>
    <x v="7"/>
    <s v="00"/>
    <n v="0"/>
    <n v="0"/>
    <n v="2028"/>
    <n v="1949"/>
    <n v="-7.0000000000000007E-2"/>
    <n v="0"/>
    <s v="100-S2.5 - Retirement"/>
    <m/>
    <x v="3"/>
    <n v="2045"/>
    <b v="0"/>
  </r>
  <r>
    <x v="7"/>
    <s v="00"/>
    <n v="0"/>
    <n v="0"/>
    <n v="2028"/>
    <n v="1965"/>
    <n v="-407.21"/>
    <n v="0"/>
    <s v="100-S2.5 - Retirement"/>
    <m/>
    <x v="3"/>
    <n v="2045"/>
    <b v="0"/>
  </r>
  <r>
    <x v="7"/>
    <s v="00"/>
    <n v="0"/>
    <n v="0"/>
    <n v="2028"/>
    <n v="1967"/>
    <n v="-2.36"/>
    <n v="0"/>
    <s v="100-S2.5 - Retirement"/>
    <m/>
    <x v="3"/>
    <n v="2045"/>
    <b v="0"/>
  </r>
  <r>
    <x v="7"/>
    <s v="00"/>
    <n v="0"/>
    <n v="0"/>
    <n v="2028"/>
    <n v="1981"/>
    <n v="-0.35"/>
    <n v="0"/>
    <s v="100-S2.5 - Retirement"/>
    <m/>
    <x v="3"/>
    <n v="2045"/>
    <b v="0"/>
  </r>
  <r>
    <x v="7"/>
    <s v="00"/>
    <n v="0"/>
    <n v="0"/>
    <n v="2028"/>
    <n v="1995"/>
    <n v="-4.13"/>
    <n v="0"/>
    <s v="100-S2.5 - Retirement"/>
    <m/>
    <x v="3"/>
    <n v="2045"/>
    <b v="0"/>
  </r>
  <r>
    <x v="7"/>
    <s v="00"/>
    <n v="0"/>
    <n v="0"/>
    <n v="2028"/>
    <n v="1996"/>
    <n v="-46.33"/>
    <n v="0"/>
    <s v="100-S2.5 - Retirement"/>
    <m/>
    <x v="3"/>
    <n v="2045"/>
    <b v="0"/>
  </r>
  <r>
    <x v="7"/>
    <s v="00"/>
    <n v="0"/>
    <n v="0"/>
    <n v="2028"/>
    <n v="2003"/>
    <n v="-61.77"/>
    <n v="0"/>
    <s v="100-S2.5 - Retirement"/>
    <m/>
    <x v="3"/>
    <n v="2045"/>
    <b v="0"/>
  </r>
  <r>
    <x v="7"/>
    <s v="00"/>
    <n v="0"/>
    <n v="0"/>
    <n v="2028"/>
    <n v="2005"/>
    <n v="-41.61"/>
    <n v="0"/>
    <s v="100-S2.5 - Retirement"/>
    <m/>
    <x v="3"/>
    <n v="2045"/>
    <b v="0"/>
  </r>
  <r>
    <x v="7"/>
    <s v="00"/>
    <n v="0"/>
    <n v="0"/>
    <n v="2028"/>
    <n v="2007"/>
    <n v="-1555.22"/>
    <n v="0"/>
    <s v="100-S2.5 - Retirement"/>
    <m/>
    <x v="3"/>
    <n v="2045"/>
    <b v="0"/>
  </r>
  <r>
    <x v="7"/>
    <s v="00"/>
    <n v="0"/>
    <n v="0"/>
    <n v="2028"/>
    <n v="2008"/>
    <n v="-1271.05"/>
    <n v="0"/>
    <s v="100-S2.5 - Retirement"/>
    <m/>
    <x v="3"/>
    <n v="2045"/>
    <b v="0"/>
  </r>
  <r>
    <x v="7"/>
    <s v="00"/>
    <n v="0"/>
    <n v="0"/>
    <n v="2029"/>
    <n v="1934"/>
    <n v="-11066.41"/>
    <n v="0"/>
    <s v="100-S2.5 - Retirement"/>
    <m/>
    <x v="3"/>
    <n v="2045"/>
    <b v="0"/>
  </r>
  <r>
    <x v="7"/>
    <s v="00"/>
    <n v="0"/>
    <n v="0"/>
    <n v="2029"/>
    <n v="1936"/>
    <n v="-18.54"/>
    <n v="0"/>
    <s v="100-S2.5 - Retirement"/>
    <m/>
    <x v="3"/>
    <n v="2045"/>
    <b v="0"/>
  </r>
  <r>
    <x v="7"/>
    <s v="00"/>
    <n v="0"/>
    <n v="0"/>
    <n v="2029"/>
    <n v="1937"/>
    <n v="-3802.14"/>
    <n v="0"/>
    <s v="100-S2.5 - Retirement"/>
    <m/>
    <x v="3"/>
    <n v="2045"/>
    <b v="0"/>
  </r>
  <r>
    <x v="7"/>
    <s v="00"/>
    <n v="0"/>
    <n v="0"/>
    <n v="2029"/>
    <n v="1938"/>
    <n v="-742.95"/>
    <n v="0"/>
    <s v="100-S2.5 - Retirement"/>
    <m/>
    <x v="3"/>
    <n v="2045"/>
    <b v="0"/>
  </r>
  <r>
    <x v="7"/>
    <s v="00"/>
    <n v="0"/>
    <n v="0"/>
    <n v="2029"/>
    <n v="1940"/>
    <n v="-1183.8599999999999"/>
    <n v="0"/>
    <s v="100-S2.5 - Retirement"/>
    <m/>
    <x v="3"/>
    <n v="2045"/>
    <b v="0"/>
  </r>
  <r>
    <x v="7"/>
    <s v="00"/>
    <n v="0"/>
    <n v="0"/>
    <n v="2029"/>
    <n v="1943"/>
    <n v="-0.1"/>
    <n v="0"/>
    <s v="100-S2.5 - Retirement"/>
    <m/>
    <x v="3"/>
    <n v="2045"/>
    <b v="0"/>
  </r>
  <r>
    <x v="7"/>
    <s v="00"/>
    <n v="0"/>
    <n v="0"/>
    <n v="2029"/>
    <n v="1947"/>
    <n v="-49.7"/>
    <n v="0"/>
    <s v="100-S2.5 - Retirement"/>
    <m/>
    <x v="3"/>
    <n v="2045"/>
    <b v="0"/>
  </r>
  <r>
    <x v="7"/>
    <s v="00"/>
    <n v="0"/>
    <n v="0"/>
    <n v="2029"/>
    <n v="1949"/>
    <n v="-7.0000000000000007E-2"/>
    <n v="0"/>
    <s v="100-S2.5 - Retirement"/>
    <m/>
    <x v="3"/>
    <n v="2045"/>
    <b v="0"/>
  </r>
  <r>
    <x v="7"/>
    <s v="00"/>
    <n v="0"/>
    <n v="0"/>
    <n v="2029"/>
    <n v="1965"/>
    <n v="-425.26"/>
    <n v="0"/>
    <s v="100-S2.5 - Retirement"/>
    <m/>
    <x v="3"/>
    <n v="2045"/>
    <b v="0"/>
  </r>
  <r>
    <x v="7"/>
    <s v="00"/>
    <n v="0"/>
    <n v="0"/>
    <n v="2029"/>
    <n v="1967"/>
    <n v="-2.4700000000000002"/>
    <n v="0"/>
    <s v="100-S2.5 - Retirement"/>
    <m/>
    <x v="3"/>
    <n v="2045"/>
    <b v="0"/>
  </r>
  <r>
    <x v="7"/>
    <s v="00"/>
    <n v="0"/>
    <n v="0"/>
    <n v="2029"/>
    <n v="1981"/>
    <n v="-0.37"/>
    <n v="0"/>
    <s v="100-S2.5 - Retirement"/>
    <m/>
    <x v="3"/>
    <n v="2045"/>
    <b v="0"/>
  </r>
  <r>
    <x v="7"/>
    <s v="00"/>
    <n v="0"/>
    <n v="0"/>
    <n v="2029"/>
    <n v="1995"/>
    <n v="-4.57"/>
    <n v="0"/>
    <s v="100-S2.5 - Retirement"/>
    <m/>
    <x v="3"/>
    <n v="2045"/>
    <b v="0"/>
  </r>
  <r>
    <x v="7"/>
    <s v="00"/>
    <n v="0"/>
    <n v="0"/>
    <n v="2029"/>
    <n v="1996"/>
    <n v="-51.42"/>
    <n v="0"/>
    <s v="100-S2.5 - Retirement"/>
    <m/>
    <x v="3"/>
    <n v="2045"/>
    <b v="0"/>
  </r>
  <r>
    <x v="7"/>
    <s v="00"/>
    <n v="0"/>
    <n v="0"/>
    <n v="2029"/>
    <n v="2003"/>
    <n v="-70.69"/>
    <n v="0"/>
    <s v="100-S2.5 - Retirement"/>
    <m/>
    <x v="3"/>
    <n v="2045"/>
    <b v="0"/>
  </r>
  <r>
    <x v="7"/>
    <s v="00"/>
    <n v="0"/>
    <n v="0"/>
    <n v="2029"/>
    <n v="2005"/>
    <n v="-48"/>
    <n v="0"/>
    <s v="100-S2.5 - Retirement"/>
    <m/>
    <x v="3"/>
    <n v="2045"/>
    <b v="0"/>
  </r>
  <r>
    <x v="7"/>
    <s v="00"/>
    <n v="0"/>
    <n v="0"/>
    <n v="2029"/>
    <n v="2007"/>
    <n v="-1821.85"/>
    <n v="0"/>
    <s v="100-S2.5 - Retirement"/>
    <m/>
    <x v="3"/>
    <n v="2045"/>
    <b v="0"/>
  </r>
  <r>
    <x v="7"/>
    <s v="00"/>
    <n v="0"/>
    <n v="0"/>
    <n v="2029"/>
    <n v="2008"/>
    <n v="-1501.91"/>
    <n v="0"/>
    <s v="100-S2.5 - Retirement"/>
    <m/>
    <x v="3"/>
    <n v="2045"/>
    <b v="0"/>
  </r>
  <r>
    <x v="7"/>
    <s v="00"/>
    <n v="0"/>
    <n v="0"/>
    <n v="2030"/>
    <n v="1934"/>
    <n v="-11121.58"/>
    <n v="0"/>
    <s v="100-S2.5 - Retirement"/>
    <m/>
    <x v="3"/>
    <n v="2045"/>
    <b v="0"/>
  </r>
  <r>
    <x v="7"/>
    <s v="00"/>
    <n v="0"/>
    <n v="0"/>
    <n v="2030"/>
    <n v="1936"/>
    <n v="-18.670000000000002"/>
    <n v="0"/>
    <s v="100-S2.5 - Retirement"/>
    <m/>
    <x v="3"/>
    <n v="2045"/>
    <b v="0"/>
  </r>
  <r>
    <x v="7"/>
    <s v="00"/>
    <n v="0"/>
    <n v="0"/>
    <n v="2030"/>
    <n v="1937"/>
    <n v="-3833.83"/>
    <n v="0"/>
    <s v="100-S2.5 - Retirement"/>
    <m/>
    <x v="3"/>
    <n v="2045"/>
    <b v="0"/>
  </r>
  <r>
    <x v="7"/>
    <s v="00"/>
    <n v="0"/>
    <n v="0"/>
    <n v="2030"/>
    <n v="1938"/>
    <n v="-749.98"/>
    <n v="0"/>
    <s v="100-S2.5 - Retirement"/>
    <m/>
    <x v="3"/>
    <n v="2045"/>
    <b v="0"/>
  </r>
  <r>
    <x v="7"/>
    <s v="00"/>
    <n v="0"/>
    <n v="0"/>
    <n v="2030"/>
    <n v="1940"/>
    <n v="-1197.74"/>
    <n v="0"/>
    <s v="100-S2.5 - Retirement"/>
    <m/>
    <x v="3"/>
    <n v="2045"/>
    <b v="0"/>
  </r>
  <r>
    <x v="7"/>
    <s v="00"/>
    <n v="0"/>
    <n v="0"/>
    <n v="2030"/>
    <n v="1943"/>
    <n v="-0.1"/>
    <n v="0"/>
    <s v="100-S2.5 - Retirement"/>
    <m/>
    <x v="3"/>
    <n v="2045"/>
    <b v="0"/>
  </r>
  <r>
    <x v="7"/>
    <s v="00"/>
    <n v="0"/>
    <n v="0"/>
    <n v="2030"/>
    <n v="1947"/>
    <n v="-50.69"/>
    <n v="0"/>
    <s v="100-S2.5 - Retirement"/>
    <m/>
    <x v="3"/>
    <n v="2045"/>
    <b v="0"/>
  </r>
  <r>
    <x v="7"/>
    <s v="00"/>
    <n v="0"/>
    <n v="0"/>
    <n v="2030"/>
    <n v="1949"/>
    <n v="-7.0000000000000007E-2"/>
    <n v="0"/>
    <s v="100-S2.5 - Retirement"/>
    <m/>
    <x v="3"/>
    <n v="2045"/>
    <b v="0"/>
  </r>
  <r>
    <x v="7"/>
    <s v="00"/>
    <n v="0"/>
    <n v="0"/>
    <n v="2030"/>
    <n v="1965"/>
    <n v="-443.5"/>
    <n v="0"/>
    <s v="100-S2.5 - Retirement"/>
    <m/>
    <x v="3"/>
    <n v="2045"/>
    <b v="0"/>
  </r>
  <r>
    <x v="7"/>
    <s v="00"/>
    <n v="0"/>
    <n v="0"/>
    <n v="2030"/>
    <n v="1967"/>
    <n v="-2.59"/>
    <n v="0"/>
    <s v="100-S2.5 - Retirement"/>
    <m/>
    <x v="3"/>
    <n v="2045"/>
    <b v="0"/>
  </r>
  <r>
    <x v="7"/>
    <s v="00"/>
    <n v="0"/>
    <n v="0"/>
    <n v="2030"/>
    <n v="1981"/>
    <n v="-0.4"/>
    <n v="0"/>
    <s v="100-S2.5 - Retirement"/>
    <m/>
    <x v="3"/>
    <n v="2045"/>
    <b v="0"/>
  </r>
  <r>
    <x v="7"/>
    <s v="00"/>
    <n v="0"/>
    <n v="0"/>
    <n v="2030"/>
    <n v="1995"/>
    <n v="-5.04"/>
    <n v="0"/>
    <s v="100-S2.5 - Retirement"/>
    <m/>
    <x v="3"/>
    <n v="2045"/>
    <b v="0"/>
  </r>
  <r>
    <x v="7"/>
    <s v="00"/>
    <n v="0"/>
    <n v="0"/>
    <n v="2030"/>
    <n v="1996"/>
    <n v="-56.88"/>
    <n v="0"/>
    <s v="100-S2.5 - Retirement"/>
    <m/>
    <x v="3"/>
    <n v="2045"/>
    <b v="0"/>
  </r>
  <r>
    <x v="7"/>
    <s v="00"/>
    <n v="0"/>
    <n v="0"/>
    <n v="2030"/>
    <n v="2003"/>
    <n v="-80.22"/>
    <n v="0"/>
    <s v="100-S2.5 - Retirement"/>
    <m/>
    <x v="3"/>
    <n v="2045"/>
    <b v="0"/>
  </r>
  <r>
    <x v="7"/>
    <s v="00"/>
    <n v="0"/>
    <n v="0"/>
    <n v="2030"/>
    <n v="2005"/>
    <n v="-55.29"/>
    <n v="0"/>
    <s v="100-S2.5 - Retirement"/>
    <m/>
    <x v="3"/>
    <n v="2045"/>
    <b v="0"/>
  </r>
  <r>
    <x v="7"/>
    <s v="00"/>
    <n v="0"/>
    <n v="0"/>
    <n v="2030"/>
    <n v="2007"/>
    <n v="-2119.29"/>
    <n v="0"/>
    <s v="100-S2.5 - Retirement"/>
    <m/>
    <x v="3"/>
    <n v="2045"/>
    <b v="0"/>
  </r>
  <r>
    <x v="7"/>
    <s v="00"/>
    <n v="0"/>
    <n v="0"/>
    <n v="2030"/>
    <n v="2008"/>
    <n v="-1759.4"/>
    <n v="0"/>
    <s v="100-S2.5 - Retirement"/>
    <m/>
    <x v="3"/>
    <n v="2045"/>
    <b v="0"/>
  </r>
  <r>
    <x v="7"/>
    <s v="00"/>
    <n v="0"/>
    <n v="0"/>
    <n v="2031"/>
    <n v="1934"/>
    <n v="-11164.64"/>
    <n v="0"/>
    <s v="100-S2.5 - Retirement"/>
    <m/>
    <x v="3"/>
    <n v="2045"/>
    <b v="0"/>
  </r>
  <r>
    <x v="7"/>
    <s v="00"/>
    <n v="0"/>
    <n v="0"/>
    <n v="2031"/>
    <n v="1936"/>
    <n v="-18.79"/>
    <n v="0"/>
    <s v="100-S2.5 - Retirement"/>
    <m/>
    <x v="3"/>
    <n v="2045"/>
    <b v="0"/>
  </r>
  <r>
    <x v="7"/>
    <s v="00"/>
    <n v="0"/>
    <n v="0"/>
    <n v="2031"/>
    <n v="1937"/>
    <n v="-3861.47"/>
    <n v="0"/>
    <s v="100-S2.5 - Retirement"/>
    <m/>
    <x v="3"/>
    <n v="2045"/>
    <b v="0"/>
  </r>
  <r>
    <x v="7"/>
    <s v="00"/>
    <n v="0"/>
    <n v="0"/>
    <n v="2031"/>
    <n v="1938"/>
    <n v="-756.23"/>
    <n v="0"/>
    <s v="100-S2.5 - Retirement"/>
    <m/>
    <x v="3"/>
    <n v="2045"/>
    <b v="0"/>
  </r>
  <r>
    <x v="7"/>
    <s v="00"/>
    <n v="0"/>
    <n v="0"/>
    <n v="2031"/>
    <n v="1940"/>
    <n v="-1210.42"/>
    <n v="0"/>
    <s v="100-S2.5 - Retirement"/>
    <m/>
    <x v="3"/>
    <n v="2045"/>
    <b v="0"/>
  </r>
  <r>
    <x v="7"/>
    <s v="00"/>
    <n v="0"/>
    <n v="0"/>
    <n v="2031"/>
    <n v="1943"/>
    <n v="-0.1"/>
    <n v="0"/>
    <s v="100-S2.5 - Retirement"/>
    <m/>
    <x v="3"/>
    <n v="2045"/>
    <b v="0"/>
  </r>
  <r>
    <x v="7"/>
    <s v="00"/>
    <n v="0"/>
    <n v="0"/>
    <n v="2031"/>
    <n v="1947"/>
    <n v="-51.63"/>
    <n v="0"/>
    <s v="100-S2.5 - Retirement"/>
    <m/>
    <x v="3"/>
    <n v="2045"/>
    <b v="0"/>
  </r>
  <r>
    <x v="7"/>
    <s v="00"/>
    <n v="0"/>
    <n v="0"/>
    <n v="2031"/>
    <n v="1949"/>
    <n v="-7.0000000000000007E-2"/>
    <n v="0"/>
    <s v="100-S2.5 - Retirement"/>
    <m/>
    <x v="3"/>
    <n v="2045"/>
    <b v="0"/>
  </r>
  <r>
    <x v="7"/>
    <s v="00"/>
    <n v="0"/>
    <n v="0"/>
    <n v="2031"/>
    <n v="1965"/>
    <n v="-461.91"/>
    <n v="0"/>
    <s v="100-S2.5 - Retirement"/>
    <m/>
    <x v="3"/>
    <n v="2045"/>
    <b v="0"/>
  </r>
  <r>
    <x v="7"/>
    <s v="00"/>
    <n v="0"/>
    <n v="0"/>
    <n v="2031"/>
    <n v="1967"/>
    <n v="-2.7"/>
    <n v="0"/>
    <s v="100-S2.5 - Retirement"/>
    <m/>
    <x v="3"/>
    <n v="2045"/>
    <b v="0"/>
  </r>
  <r>
    <x v="7"/>
    <s v="00"/>
    <n v="0"/>
    <n v="0"/>
    <n v="2031"/>
    <n v="1981"/>
    <n v="-0.42"/>
    <n v="0"/>
    <s v="100-S2.5 - Retirement"/>
    <m/>
    <x v="3"/>
    <n v="2045"/>
    <b v="0"/>
  </r>
  <r>
    <x v="7"/>
    <s v="00"/>
    <n v="0"/>
    <n v="0"/>
    <n v="2031"/>
    <n v="1995"/>
    <n v="-5.54"/>
    <n v="0"/>
    <s v="100-S2.5 - Retirement"/>
    <m/>
    <x v="3"/>
    <n v="2045"/>
    <b v="0"/>
  </r>
  <r>
    <x v="7"/>
    <s v="00"/>
    <n v="0"/>
    <n v="0"/>
    <n v="2031"/>
    <n v="1996"/>
    <n v="-62.73"/>
    <n v="0"/>
    <s v="100-S2.5 - Retirement"/>
    <m/>
    <x v="3"/>
    <n v="2045"/>
    <b v="0"/>
  </r>
  <r>
    <x v="7"/>
    <s v="00"/>
    <n v="0"/>
    <n v="0"/>
    <n v="2031"/>
    <n v="2003"/>
    <n v="-90.77"/>
    <n v="0"/>
    <s v="100-S2.5 - Retirement"/>
    <m/>
    <x v="3"/>
    <n v="2045"/>
    <b v="0"/>
  </r>
  <r>
    <x v="7"/>
    <s v="00"/>
    <n v="0"/>
    <n v="0"/>
    <n v="2031"/>
    <n v="2005"/>
    <n v="-63.28"/>
    <n v="0"/>
    <s v="100-S2.5 - Retirement"/>
    <m/>
    <x v="3"/>
    <n v="2045"/>
    <b v="0"/>
  </r>
  <r>
    <x v="7"/>
    <s v="00"/>
    <n v="0"/>
    <n v="0"/>
    <n v="2031"/>
    <n v="2007"/>
    <n v="-2444.77"/>
    <n v="0"/>
    <s v="100-S2.5 - Retirement"/>
    <m/>
    <x v="3"/>
    <n v="2045"/>
    <b v="0"/>
  </r>
  <r>
    <x v="7"/>
    <s v="00"/>
    <n v="0"/>
    <n v="0"/>
    <n v="2031"/>
    <n v="2008"/>
    <n v="-2046.64"/>
    <n v="0"/>
    <s v="100-S2.5 - Retirement"/>
    <m/>
    <x v="3"/>
    <n v="2045"/>
    <b v="0"/>
  </r>
  <r>
    <x v="7"/>
    <s v="00"/>
    <n v="0"/>
    <n v="0"/>
    <n v="2032"/>
    <n v="1934"/>
    <n v="-11195.42"/>
    <n v="0"/>
    <s v="100-S2.5 - Retirement"/>
    <m/>
    <x v="3"/>
    <n v="2045"/>
    <b v="0"/>
  </r>
  <r>
    <x v="7"/>
    <s v="00"/>
    <n v="0"/>
    <n v="0"/>
    <n v="2032"/>
    <n v="1936"/>
    <n v="-18.88"/>
    <n v="0"/>
    <s v="100-S2.5 - Retirement"/>
    <m/>
    <x v="3"/>
    <n v="2045"/>
    <b v="0"/>
  </r>
  <r>
    <x v="7"/>
    <s v="00"/>
    <n v="0"/>
    <n v="0"/>
    <n v="2032"/>
    <n v="1937"/>
    <n v="-3884.99"/>
    <n v="0"/>
    <s v="100-S2.5 - Retirement"/>
    <m/>
    <x v="3"/>
    <n v="2045"/>
    <b v="0"/>
  </r>
  <r>
    <x v="7"/>
    <s v="00"/>
    <n v="0"/>
    <n v="0"/>
    <n v="2032"/>
    <n v="1938"/>
    <n v="-761.68"/>
    <n v="0"/>
    <s v="100-S2.5 - Retirement"/>
    <m/>
    <x v="3"/>
    <n v="2045"/>
    <b v="0"/>
  </r>
  <r>
    <x v="7"/>
    <s v="00"/>
    <n v="0"/>
    <n v="0"/>
    <n v="2032"/>
    <n v="1940"/>
    <n v="-1221.8599999999999"/>
    <n v="0"/>
    <s v="100-S2.5 - Retirement"/>
    <m/>
    <x v="3"/>
    <n v="2045"/>
    <b v="0"/>
  </r>
  <r>
    <x v="7"/>
    <s v="00"/>
    <n v="0"/>
    <n v="0"/>
    <n v="2032"/>
    <n v="1943"/>
    <n v="-0.1"/>
    <n v="0"/>
    <s v="100-S2.5 - Retirement"/>
    <m/>
    <x v="3"/>
    <n v="2045"/>
    <b v="0"/>
  </r>
  <r>
    <x v="7"/>
    <s v="00"/>
    <n v="0"/>
    <n v="0"/>
    <n v="2032"/>
    <n v="1947"/>
    <n v="-52.54"/>
    <n v="0"/>
    <s v="100-S2.5 - Retirement"/>
    <m/>
    <x v="3"/>
    <n v="2045"/>
    <b v="0"/>
  </r>
  <r>
    <x v="7"/>
    <s v="00"/>
    <n v="0"/>
    <n v="0"/>
    <n v="2032"/>
    <n v="1949"/>
    <n v="-7.0000000000000007E-2"/>
    <n v="0"/>
    <s v="100-S2.5 - Retirement"/>
    <m/>
    <x v="3"/>
    <n v="2045"/>
    <b v="0"/>
  </r>
  <r>
    <x v="7"/>
    <s v="00"/>
    <n v="0"/>
    <n v="0"/>
    <n v="2032"/>
    <n v="1965"/>
    <n v="-480.43"/>
    <n v="0"/>
    <s v="100-S2.5 - Retirement"/>
    <m/>
    <x v="3"/>
    <n v="2045"/>
    <b v="0"/>
  </r>
  <r>
    <x v="7"/>
    <s v="00"/>
    <n v="0"/>
    <n v="0"/>
    <n v="2032"/>
    <n v="1967"/>
    <n v="-2.82"/>
    <n v="0"/>
    <s v="100-S2.5 - Retirement"/>
    <m/>
    <x v="3"/>
    <n v="2045"/>
    <b v="0"/>
  </r>
  <r>
    <x v="7"/>
    <s v="00"/>
    <n v="0"/>
    <n v="0"/>
    <n v="2032"/>
    <n v="1981"/>
    <n v="-0.45"/>
    <n v="0"/>
    <s v="100-S2.5 - Retirement"/>
    <m/>
    <x v="3"/>
    <n v="2045"/>
    <b v="0"/>
  </r>
  <r>
    <x v="7"/>
    <s v="00"/>
    <n v="0"/>
    <n v="0"/>
    <n v="2032"/>
    <n v="1995"/>
    <n v="-6.07"/>
    <n v="0"/>
    <s v="100-S2.5 - Retirement"/>
    <m/>
    <x v="3"/>
    <n v="2045"/>
    <b v="0"/>
  </r>
  <r>
    <x v="7"/>
    <s v="00"/>
    <n v="0"/>
    <n v="0"/>
    <n v="2032"/>
    <n v="1996"/>
    <n v="-68.989999999999995"/>
    <n v="0"/>
    <s v="100-S2.5 - Retirement"/>
    <m/>
    <x v="3"/>
    <n v="2045"/>
    <b v="0"/>
  </r>
  <r>
    <x v="7"/>
    <s v="00"/>
    <n v="0"/>
    <n v="0"/>
    <n v="2032"/>
    <n v="2003"/>
    <n v="-102.24"/>
    <n v="0"/>
    <s v="100-S2.5 - Retirement"/>
    <m/>
    <x v="3"/>
    <n v="2045"/>
    <b v="0"/>
  </r>
  <r>
    <x v="7"/>
    <s v="00"/>
    <n v="0"/>
    <n v="0"/>
    <n v="2032"/>
    <n v="2005"/>
    <n v="-71.81"/>
    <n v="0"/>
    <s v="100-S2.5 - Retirement"/>
    <m/>
    <x v="3"/>
    <n v="2045"/>
    <b v="0"/>
  </r>
  <r>
    <x v="7"/>
    <s v="00"/>
    <n v="0"/>
    <n v="0"/>
    <n v="2032"/>
    <n v="2007"/>
    <n v="-2815.76"/>
    <n v="0"/>
    <s v="100-S2.5 - Retirement"/>
    <m/>
    <x v="3"/>
    <n v="2045"/>
    <b v="0"/>
  </r>
  <r>
    <x v="7"/>
    <s v="00"/>
    <n v="0"/>
    <n v="0"/>
    <n v="2032"/>
    <n v="2008"/>
    <n v="-2360.96"/>
    <n v="0"/>
    <s v="100-S2.5 - Retirement"/>
    <m/>
    <x v="3"/>
    <n v="2045"/>
    <b v="0"/>
  </r>
  <r>
    <x v="7"/>
    <s v="00"/>
    <n v="0"/>
    <n v="0"/>
    <n v="2033"/>
    <n v="1934"/>
    <n v="-11213.98"/>
    <n v="0"/>
    <s v="100-S2.5 - Retirement"/>
    <m/>
    <x v="3"/>
    <n v="2045"/>
    <b v="0"/>
  </r>
  <r>
    <x v="7"/>
    <s v="00"/>
    <n v="0"/>
    <n v="0"/>
    <n v="2033"/>
    <n v="1936"/>
    <n v="-18.96"/>
    <n v="0"/>
    <s v="100-S2.5 - Retirement"/>
    <m/>
    <x v="3"/>
    <n v="2045"/>
    <b v="0"/>
  </r>
  <r>
    <x v="7"/>
    <s v="00"/>
    <n v="0"/>
    <n v="0"/>
    <n v="2033"/>
    <n v="1937"/>
    <n v="-3904.36"/>
    <n v="0"/>
    <s v="100-S2.5 - Retirement"/>
    <m/>
    <x v="3"/>
    <n v="2045"/>
    <b v="0"/>
  </r>
  <r>
    <x v="7"/>
    <s v="00"/>
    <n v="0"/>
    <n v="0"/>
    <n v="2033"/>
    <n v="1938"/>
    <n v="-766.32"/>
    <n v="0"/>
    <s v="100-S2.5 - Retirement"/>
    <m/>
    <x v="3"/>
    <n v="2045"/>
    <b v="0"/>
  </r>
  <r>
    <x v="7"/>
    <s v="00"/>
    <n v="0"/>
    <n v="0"/>
    <n v="2033"/>
    <n v="1940"/>
    <n v="-1232.04"/>
    <n v="0"/>
    <s v="100-S2.5 - Retirement"/>
    <m/>
    <x v="3"/>
    <n v="2045"/>
    <b v="0"/>
  </r>
  <r>
    <x v="7"/>
    <s v="00"/>
    <n v="0"/>
    <n v="0"/>
    <n v="2033"/>
    <n v="1943"/>
    <n v="-0.1"/>
    <n v="0"/>
    <s v="100-S2.5 - Retirement"/>
    <m/>
    <x v="3"/>
    <n v="2045"/>
    <b v="0"/>
  </r>
  <r>
    <x v="7"/>
    <s v="00"/>
    <n v="0"/>
    <n v="0"/>
    <n v="2033"/>
    <n v="1947"/>
    <n v="-53.39"/>
    <n v="0"/>
    <s v="100-S2.5 - Retirement"/>
    <m/>
    <x v="3"/>
    <n v="2045"/>
    <b v="0"/>
  </r>
  <r>
    <x v="7"/>
    <s v="00"/>
    <n v="0"/>
    <n v="0"/>
    <n v="2033"/>
    <n v="1949"/>
    <n v="-7.0000000000000007E-2"/>
    <n v="0"/>
    <s v="100-S2.5 - Retirement"/>
    <m/>
    <x v="3"/>
    <n v="2045"/>
    <b v="0"/>
  </r>
  <r>
    <x v="7"/>
    <s v="00"/>
    <n v="0"/>
    <n v="0"/>
    <n v="2033"/>
    <n v="1965"/>
    <n v="-499.04"/>
    <n v="0"/>
    <s v="100-S2.5 - Retirement"/>
    <m/>
    <x v="3"/>
    <n v="2045"/>
    <b v="0"/>
  </r>
  <r>
    <x v="7"/>
    <s v="00"/>
    <n v="0"/>
    <n v="0"/>
    <n v="2033"/>
    <n v="1967"/>
    <n v="-2.93"/>
    <n v="0"/>
    <s v="100-S2.5 - Retirement"/>
    <m/>
    <x v="3"/>
    <n v="2045"/>
    <b v="0"/>
  </r>
  <r>
    <x v="7"/>
    <s v="00"/>
    <n v="0"/>
    <n v="0"/>
    <n v="2033"/>
    <n v="1981"/>
    <n v="-0.48"/>
    <n v="0"/>
    <s v="100-S2.5 - Retirement"/>
    <m/>
    <x v="3"/>
    <n v="2045"/>
    <b v="0"/>
  </r>
  <r>
    <x v="7"/>
    <s v="00"/>
    <n v="0"/>
    <n v="0"/>
    <n v="2033"/>
    <n v="1995"/>
    <n v="-6.64"/>
    <n v="0"/>
    <s v="100-S2.5 - Retirement"/>
    <m/>
    <x v="3"/>
    <n v="2045"/>
    <b v="0"/>
  </r>
  <r>
    <x v="7"/>
    <s v="00"/>
    <n v="0"/>
    <n v="0"/>
    <n v="2033"/>
    <n v="1996"/>
    <n v="-75.66"/>
    <n v="0"/>
    <s v="100-S2.5 - Retirement"/>
    <m/>
    <x v="3"/>
    <n v="2045"/>
    <b v="0"/>
  </r>
  <r>
    <x v="7"/>
    <s v="00"/>
    <n v="0"/>
    <n v="0"/>
    <n v="2033"/>
    <n v="2003"/>
    <n v="-114.71"/>
    <n v="0"/>
    <s v="100-S2.5 - Retirement"/>
    <m/>
    <x v="3"/>
    <n v="2045"/>
    <b v="0"/>
  </r>
  <r>
    <x v="7"/>
    <s v="00"/>
    <n v="0"/>
    <n v="0"/>
    <n v="2033"/>
    <n v="2005"/>
    <n v="-81.25"/>
    <n v="0"/>
    <s v="100-S2.5 - Retirement"/>
    <m/>
    <x v="3"/>
    <n v="2045"/>
    <b v="0"/>
  </r>
  <r>
    <x v="7"/>
    <s v="00"/>
    <n v="0"/>
    <n v="0"/>
    <n v="2033"/>
    <n v="2007"/>
    <n v="-3222.61"/>
    <n v="0"/>
    <s v="100-S2.5 - Retirement"/>
    <m/>
    <x v="3"/>
    <n v="2045"/>
    <b v="0"/>
  </r>
  <r>
    <x v="7"/>
    <s v="00"/>
    <n v="0"/>
    <n v="0"/>
    <n v="2033"/>
    <n v="2008"/>
    <n v="-2719.24"/>
    <n v="0"/>
    <s v="100-S2.5 - Retirement"/>
    <m/>
    <x v="3"/>
    <n v="2045"/>
    <b v="0"/>
  </r>
  <r>
    <x v="7"/>
    <s v="00"/>
    <n v="0"/>
    <n v="0"/>
    <n v="2034"/>
    <n v="1934"/>
    <n v="-11220.18"/>
    <n v="0"/>
    <s v="100-S2.5 - Retirement"/>
    <m/>
    <x v="3"/>
    <n v="2045"/>
    <b v="0"/>
  </r>
  <r>
    <x v="7"/>
    <s v="00"/>
    <n v="0"/>
    <n v="0"/>
    <n v="2034"/>
    <n v="1936"/>
    <n v="-19.010000000000002"/>
    <n v="0"/>
    <s v="100-S2.5 - Retirement"/>
    <m/>
    <x v="3"/>
    <n v="2045"/>
    <b v="0"/>
  </r>
  <r>
    <x v="7"/>
    <s v="00"/>
    <n v="0"/>
    <n v="0"/>
    <n v="2034"/>
    <n v="1937"/>
    <n v="-3919.47"/>
    <n v="0"/>
    <s v="100-S2.5 - Retirement"/>
    <m/>
    <x v="3"/>
    <n v="2045"/>
    <b v="0"/>
  </r>
  <r>
    <x v="7"/>
    <s v="00"/>
    <n v="0"/>
    <n v="0"/>
    <n v="2034"/>
    <n v="1938"/>
    <n v="-770.14"/>
    <n v="0"/>
    <s v="100-S2.5 - Retirement"/>
    <m/>
    <x v="3"/>
    <n v="2045"/>
    <b v="0"/>
  </r>
  <r>
    <x v="7"/>
    <s v="00"/>
    <n v="0"/>
    <n v="0"/>
    <n v="2034"/>
    <n v="1940"/>
    <n v="-1240.93"/>
    <n v="0"/>
    <s v="100-S2.5 - Retirement"/>
    <m/>
    <x v="3"/>
    <n v="2045"/>
    <b v="0"/>
  </r>
  <r>
    <x v="7"/>
    <s v="00"/>
    <n v="0"/>
    <n v="0"/>
    <n v="2034"/>
    <n v="1943"/>
    <n v="-0.1"/>
    <n v="0"/>
    <s v="100-S2.5 - Retirement"/>
    <m/>
    <x v="3"/>
    <n v="2045"/>
    <b v="0"/>
  </r>
  <r>
    <x v="7"/>
    <s v="00"/>
    <n v="0"/>
    <n v="0"/>
    <n v="2034"/>
    <n v="1947"/>
    <n v="-54.2"/>
    <n v="0"/>
    <s v="100-S2.5 - Retirement"/>
    <m/>
    <x v="3"/>
    <n v="2045"/>
    <b v="0"/>
  </r>
  <r>
    <x v="7"/>
    <s v="00"/>
    <n v="0"/>
    <n v="0"/>
    <n v="2034"/>
    <n v="1949"/>
    <n v="-7.0000000000000007E-2"/>
    <n v="0"/>
    <s v="100-S2.5 - Retirement"/>
    <m/>
    <x v="3"/>
    <n v="2045"/>
    <b v="0"/>
  </r>
  <r>
    <x v="7"/>
    <s v="00"/>
    <n v="0"/>
    <n v="0"/>
    <n v="2034"/>
    <n v="1965"/>
    <n v="-517.70000000000005"/>
    <n v="0"/>
    <s v="100-S2.5 - Retirement"/>
    <m/>
    <x v="3"/>
    <n v="2045"/>
    <b v="0"/>
  </r>
  <r>
    <x v="7"/>
    <s v="00"/>
    <n v="0"/>
    <n v="0"/>
    <n v="2034"/>
    <n v="1967"/>
    <n v="-3.05"/>
    <n v="0"/>
    <s v="100-S2.5 - Retirement"/>
    <m/>
    <x v="3"/>
    <n v="2045"/>
    <b v="0"/>
  </r>
  <r>
    <x v="7"/>
    <s v="00"/>
    <n v="0"/>
    <n v="0"/>
    <n v="2034"/>
    <n v="1981"/>
    <n v="-0.51"/>
    <n v="0"/>
    <s v="100-S2.5 - Retirement"/>
    <m/>
    <x v="3"/>
    <n v="2045"/>
    <b v="0"/>
  </r>
  <r>
    <x v="7"/>
    <s v="00"/>
    <n v="0"/>
    <n v="0"/>
    <n v="2034"/>
    <n v="1995"/>
    <n v="-7.25"/>
    <n v="0"/>
    <s v="100-S2.5 - Retirement"/>
    <m/>
    <x v="3"/>
    <n v="2045"/>
    <b v="0"/>
  </r>
  <r>
    <x v="7"/>
    <s v="00"/>
    <n v="0"/>
    <n v="0"/>
    <n v="2034"/>
    <n v="1996"/>
    <n v="-82.77"/>
    <n v="0"/>
    <s v="100-S2.5 - Retirement"/>
    <m/>
    <x v="3"/>
    <n v="2045"/>
    <b v="0"/>
  </r>
  <r>
    <x v="7"/>
    <s v="00"/>
    <n v="0"/>
    <n v="0"/>
    <n v="2034"/>
    <n v="2003"/>
    <n v="-128.19999999999999"/>
    <n v="0"/>
    <s v="100-S2.5 - Retirement"/>
    <m/>
    <x v="3"/>
    <n v="2045"/>
    <b v="0"/>
  </r>
  <r>
    <x v="7"/>
    <s v="00"/>
    <n v="0"/>
    <n v="0"/>
    <n v="2034"/>
    <n v="2005"/>
    <n v="-91.52"/>
    <n v="0"/>
    <s v="100-S2.5 - Retirement"/>
    <m/>
    <x v="3"/>
    <n v="2045"/>
    <b v="0"/>
  </r>
  <r>
    <x v="7"/>
    <s v="00"/>
    <n v="0"/>
    <n v="0"/>
    <n v="2034"/>
    <n v="2007"/>
    <n v="-3657.04"/>
    <n v="0"/>
    <s v="100-S2.5 - Retirement"/>
    <m/>
    <x v="3"/>
    <n v="2045"/>
    <b v="0"/>
  </r>
  <r>
    <x v="7"/>
    <s v="00"/>
    <n v="0"/>
    <n v="0"/>
    <n v="2034"/>
    <n v="2008"/>
    <n v="-3112.14"/>
    <n v="0"/>
    <s v="100-S2.5 - Retirement"/>
    <m/>
    <x v="3"/>
    <n v="2045"/>
    <b v="0"/>
  </r>
  <r>
    <x v="7"/>
    <s v="00"/>
    <n v="0"/>
    <n v="0"/>
    <n v="2035"/>
    <n v="1934"/>
    <n v="-11213.98"/>
    <n v="0"/>
    <s v="100-S2.5 - Retirement"/>
    <m/>
    <x v="3"/>
    <n v="2045"/>
    <b v="0"/>
  </r>
  <r>
    <x v="7"/>
    <s v="00"/>
    <n v="0"/>
    <n v="0"/>
    <n v="2035"/>
    <n v="1936"/>
    <n v="-19.04"/>
    <n v="0"/>
    <s v="100-S2.5 - Retirement"/>
    <m/>
    <x v="3"/>
    <n v="2045"/>
    <b v="0"/>
  </r>
  <r>
    <x v="7"/>
    <s v="00"/>
    <n v="0"/>
    <n v="0"/>
    <n v="2035"/>
    <n v="1937"/>
    <n v="-3930.28"/>
    <n v="0"/>
    <s v="100-S2.5 - Retirement"/>
    <m/>
    <x v="3"/>
    <n v="2045"/>
    <b v="0"/>
  </r>
  <r>
    <x v="7"/>
    <s v="00"/>
    <n v="0"/>
    <n v="0"/>
    <n v="2035"/>
    <n v="1938"/>
    <n v="-773.12"/>
    <n v="0"/>
    <s v="100-S2.5 - Retirement"/>
    <m/>
    <x v="3"/>
    <n v="2045"/>
    <b v="0"/>
  </r>
  <r>
    <x v="7"/>
    <s v="00"/>
    <n v="0"/>
    <n v="0"/>
    <n v="2035"/>
    <n v="1940"/>
    <n v="-1248.48"/>
    <n v="0"/>
    <s v="100-S2.5 - Retirement"/>
    <m/>
    <x v="3"/>
    <n v="2045"/>
    <b v="0"/>
  </r>
  <r>
    <x v="7"/>
    <s v="00"/>
    <n v="0"/>
    <n v="0"/>
    <n v="2035"/>
    <n v="1943"/>
    <n v="-0.1"/>
    <n v="0"/>
    <s v="100-S2.5 - Retirement"/>
    <m/>
    <x v="3"/>
    <n v="2045"/>
    <b v="0"/>
  </r>
  <r>
    <x v="7"/>
    <s v="00"/>
    <n v="0"/>
    <n v="0"/>
    <n v="2035"/>
    <n v="1947"/>
    <n v="-54.96"/>
    <n v="0"/>
    <s v="100-S2.5 - Retirement"/>
    <m/>
    <x v="3"/>
    <n v="2045"/>
    <b v="0"/>
  </r>
  <r>
    <x v="7"/>
    <s v="00"/>
    <n v="0"/>
    <n v="0"/>
    <n v="2035"/>
    <n v="1949"/>
    <n v="-0.08"/>
    <n v="0"/>
    <s v="100-S2.5 - Retirement"/>
    <m/>
    <x v="3"/>
    <n v="2045"/>
    <b v="0"/>
  </r>
  <r>
    <x v="7"/>
    <s v="00"/>
    <n v="0"/>
    <n v="0"/>
    <n v="2035"/>
    <n v="1965"/>
    <n v="-536.36"/>
    <n v="0"/>
    <s v="100-S2.5 - Retirement"/>
    <m/>
    <x v="3"/>
    <n v="2045"/>
    <b v="0"/>
  </r>
  <r>
    <x v="7"/>
    <s v="00"/>
    <n v="0"/>
    <n v="0"/>
    <n v="2035"/>
    <n v="1967"/>
    <n v="-3.17"/>
    <n v="0"/>
    <s v="100-S2.5 - Retirement"/>
    <m/>
    <x v="3"/>
    <n v="2045"/>
    <b v="0"/>
  </r>
  <r>
    <x v="7"/>
    <s v="00"/>
    <n v="0"/>
    <n v="0"/>
    <n v="2035"/>
    <n v="1981"/>
    <n v="-0.54"/>
    <n v="0"/>
    <s v="100-S2.5 - Retirement"/>
    <m/>
    <x v="3"/>
    <n v="2045"/>
    <b v="0"/>
  </r>
  <r>
    <x v="7"/>
    <s v="00"/>
    <n v="0"/>
    <n v="0"/>
    <n v="2035"/>
    <n v="1995"/>
    <n v="-7.89"/>
    <n v="0"/>
    <s v="100-S2.5 - Retirement"/>
    <m/>
    <x v="3"/>
    <n v="2045"/>
    <b v="0"/>
  </r>
  <r>
    <x v="7"/>
    <s v="00"/>
    <n v="0"/>
    <n v="0"/>
    <n v="2035"/>
    <n v="1996"/>
    <n v="-90.32"/>
    <n v="0"/>
    <s v="100-S2.5 - Retirement"/>
    <m/>
    <x v="3"/>
    <n v="2045"/>
    <b v="0"/>
  </r>
  <r>
    <x v="7"/>
    <s v="00"/>
    <n v="0"/>
    <n v="0"/>
    <n v="2035"/>
    <n v="2003"/>
    <n v="-142.76"/>
    <n v="0"/>
    <s v="100-S2.5 - Retirement"/>
    <m/>
    <x v="3"/>
    <n v="2045"/>
    <b v="0"/>
  </r>
  <r>
    <x v="7"/>
    <s v="00"/>
    <n v="0"/>
    <n v="0"/>
    <n v="2035"/>
    <n v="2005"/>
    <n v="-102.68"/>
    <n v="0"/>
    <s v="100-S2.5 - Retirement"/>
    <m/>
    <x v="3"/>
    <n v="2045"/>
    <b v="0"/>
  </r>
  <r>
    <x v="7"/>
    <s v="00"/>
    <n v="0"/>
    <n v="0"/>
    <n v="2035"/>
    <n v="2007"/>
    <n v="-4137.8999999999996"/>
    <n v="0"/>
    <s v="100-S2.5 - Retirement"/>
    <m/>
    <x v="3"/>
    <n v="2045"/>
    <b v="0"/>
  </r>
  <r>
    <x v="7"/>
    <s v="00"/>
    <n v="0"/>
    <n v="0"/>
    <n v="2035"/>
    <n v="2008"/>
    <n v="-3531.68"/>
    <n v="0"/>
    <s v="100-S2.5 - Retirement"/>
    <m/>
    <x v="3"/>
    <n v="2045"/>
    <b v="0"/>
  </r>
  <r>
    <x v="7"/>
    <s v="00"/>
    <n v="0"/>
    <n v="0"/>
    <n v="2036"/>
    <n v="1934"/>
    <n v="-11195.46"/>
    <n v="0"/>
    <s v="100-S2.5 - Retirement"/>
    <m/>
    <x v="3"/>
    <n v="2045"/>
    <b v="0"/>
  </r>
  <r>
    <x v="7"/>
    <s v="00"/>
    <n v="0"/>
    <n v="0"/>
    <n v="2036"/>
    <n v="1936"/>
    <n v="-19.05"/>
    <n v="0"/>
    <s v="100-S2.5 - Retirement"/>
    <m/>
    <x v="3"/>
    <n v="2045"/>
    <b v="0"/>
  </r>
  <r>
    <x v="7"/>
    <s v="00"/>
    <n v="0"/>
    <n v="0"/>
    <n v="2036"/>
    <n v="1937"/>
    <n v="-3936.8"/>
    <n v="0"/>
    <s v="100-S2.5 - Retirement"/>
    <m/>
    <x v="3"/>
    <n v="2045"/>
    <b v="0"/>
  </r>
  <r>
    <x v="7"/>
    <s v="00"/>
    <n v="0"/>
    <n v="0"/>
    <n v="2036"/>
    <n v="1938"/>
    <n v="-775.25"/>
    <n v="0"/>
    <s v="100-S2.5 - Retirement"/>
    <m/>
    <x v="3"/>
    <n v="2045"/>
    <b v="0"/>
  </r>
  <r>
    <x v="7"/>
    <s v="00"/>
    <n v="0"/>
    <n v="0"/>
    <n v="2036"/>
    <n v="1940"/>
    <n v="-1254.71"/>
    <n v="0"/>
    <s v="100-S2.5 - Retirement"/>
    <m/>
    <x v="3"/>
    <n v="2045"/>
    <b v="0"/>
  </r>
  <r>
    <x v="7"/>
    <s v="00"/>
    <n v="0"/>
    <n v="0"/>
    <n v="2036"/>
    <n v="1943"/>
    <n v="-0.1"/>
    <n v="0"/>
    <s v="100-S2.5 - Retirement"/>
    <m/>
    <x v="3"/>
    <n v="2045"/>
    <b v="0"/>
  </r>
  <r>
    <x v="7"/>
    <s v="00"/>
    <n v="0"/>
    <n v="0"/>
    <n v="2036"/>
    <n v="1947"/>
    <n v="-55.67"/>
    <n v="0"/>
    <s v="100-S2.5 - Retirement"/>
    <m/>
    <x v="3"/>
    <n v="2045"/>
    <b v="0"/>
  </r>
  <r>
    <x v="7"/>
    <s v="00"/>
    <n v="0"/>
    <n v="0"/>
    <n v="2036"/>
    <n v="1949"/>
    <n v="-0.08"/>
    <n v="0"/>
    <s v="100-S2.5 - Retirement"/>
    <m/>
    <x v="3"/>
    <n v="2045"/>
    <b v="0"/>
  </r>
  <r>
    <x v="7"/>
    <s v="00"/>
    <n v="0"/>
    <n v="0"/>
    <n v="2036"/>
    <n v="1965"/>
    <n v="-554.99"/>
    <n v="0"/>
    <s v="100-S2.5 - Retirement"/>
    <m/>
    <x v="3"/>
    <n v="2045"/>
    <b v="0"/>
  </r>
  <r>
    <x v="7"/>
    <s v="00"/>
    <n v="0"/>
    <n v="0"/>
    <n v="2036"/>
    <n v="1967"/>
    <n v="-3.29"/>
    <n v="0"/>
    <s v="100-S2.5 - Retirement"/>
    <m/>
    <x v="3"/>
    <n v="2045"/>
    <b v="0"/>
  </r>
  <r>
    <x v="7"/>
    <s v="00"/>
    <n v="0"/>
    <n v="0"/>
    <n v="2036"/>
    <n v="1981"/>
    <n v="-0.56999999999999995"/>
    <n v="0"/>
    <s v="100-S2.5 - Retirement"/>
    <m/>
    <x v="3"/>
    <n v="2045"/>
    <b v="0"/>
  </r>
  <r>
    <x v="7"/>
    <s v="00"/>
    <n v="0"/>
    <n v="0"/>
    <n v="2036"/>
    <n v="1995"/>
    <n v="-8.57"/>
    <n v="0"/>
    <s v="100-S2.5 - Retirement"/>
    <m/>
    <x v="3"/>
    <n v="2045"/>
    <b v="0"/>
  </r>
  <r>
    <x v="7"/>
    <s v="00"/>
    <n v="0"/>
    <n v="0"/>
    <n v="2036"/>
    <n v="1996"/>
    <n v="-98.31"/>
    <n v="0"/>
    <s v="100-S2.5 - Retirement"/>
    <m/>
    <x v="3"/>
    <n v="2045"/>
    <b v="0"/>
  </r>
  <r>
    <x v="7"/>
    <s v="00"/>
    <n v="0"/>
    <n v="0"/>
    <n v="2036"/>
    <n v="2003"/>
    <n v="-158.44"/>
    <n v="0"/>
    <s v="100-S2.5 - Retirement"/>
    <m/>
    <x v="3"/>
    <n v="2045"/>
    <b v="0"/>
  </r>
  <r>
    <x v="7"/>
    <s v="00"/>
    <n v="0"/>
    <n v="0"/>
    <n v="2036"/>
    <n v="2005"/>
    <n v="-114.76"/>
    <n v="0"/>
    <s v="100-S2.5 - Retirement"/>
    <m/>
    <x v="3"/>
    <n v="2045"/>
    <b v="0"/>
  </r>
  <r>
    <x v="7"/>
    <s v="00"/>
    <n v="0"/>
    <n v="0"/>
    <n v="2036"/>
    <n v="2007"/>
    <n v="-4661.0600000000004"/>
    <n v="0"/>
    <s v="100-S2.5 - Retirement"/>
    <m/>
    <x v="3"/>
    <n v="2045"/>
    <b v="0"/>
  </r>
  <r>
    <x v="7"/>
    <s v="00"/>
    <n v="0"/>
    <n v="0"/>
    <n v="2036"/>
    <n v="2008"/>
    <n v="-3996.06"/>
    <n v="0"/>
    <s v="100-S2.5 - Retirement"/>
    <m/>
    <x v="3"/>
    <n v="2045"/>
    <b v="0"/>
  </r>
  <r>
    <x v="7"/>
    <s v="00"/>
    <n v="0"/>
    <n v="0"/>
    <n v="2037"/>
    <n v="1934"/>
    <n v="-11164.6"/>
    <n v="0"/>
    <s v="100-S2.5 - Retirement"/>
    <m/>
    <x v="3"/>
    <n v="2045"/>
    <b v="0"/>
  </r>
  <r>
    <x v="7"/>
    <s v="00"/>
    <n v="0"/>
    <n v="0"/>
    <n v="2037"/>
    <n v="1936"/>
    <n v="-19.04"/>
    <n v="0"/>
    <s v="100-S2.5 - Retirement"/>
    <m/>
    <x v="3"/>
    <n v="2045"/>
    <b v="0"/>
  </r>
  <r>
    <x v="7"/>
    <s v="00"/>
    <n v="0"/>
    <n v="0"/>
    <n v="2037"/>
    <n v="1937"/>
    <n v="-3938.97"/>
    <n v="0"/>
    <s v="100-S2.5 - Retirement"/>
    <m/>
    <x v="3"/>
    <n v="2045"/>
    <b v="0"/>
  </r>
  <r>
    <x v="7"/>
    <s v="00"/>
    <n v="0"/>
    <n v="0"/>
    <n v="2037"/>
    <n v="1938"/>
    <n v="-776.54"/>
    <n v="0"/>
    <s v="100-S2.5 - Retirement"/>
    <m/>
    <x v="3"/>
    <n v="2045"/>
    <b v="0"/>
  </r>
  <r>
    <x v="7"/>
    <s v="00"/>
    <n v="0"/>
    <n v="0"/>
    <n v="2037"/>
    <n v="1940"/>
    <n v="-1259.57"/>
    <n v="0"/>
    <s v="100-S2.5 - Retirement"/>
    <m/>
    <x v="3"/>
    <n v="2045"/>
    <b v="0"/>
  </r>
  <r>
    <x v="7"/>
    <s v="00"/>
    <n v="0"/>
    <n v="0"/>
    <n v="2037"/>
    <n v="1943"/>
    <n v="-0.1"/>
    <n v="0"/>
    <s v="100-S2.5 - Retirement"/>
    <m/>
    <x v="3"/>
    <n v="2045"/>
    <b v="0"/>
  </r>
  <r>
    <x v="7"/>
    <s v="00"/>
    <n v="0"/>
    <n v="0"/>
    <n v="2037"/>
    <n v="1947"/>
    <n v="-56.32"/>
    <n v="0"/>
    <s v="100-S2.5 - Retirement"/>
    <m/>
    <x v="3"/>
    <n v="2045"/>
    <b v="0"/>
  </r>
  <r>
    <x v="7"/>
    <s v="00"/>
    <n v="0"/>
    <n v="0"/>
    <n v="2037"/>
    <n v="1949"/>
    <n v="-0.08"/>
    <n v="0"/>
    <s v="100-S2.5 - Retirement"/>
    <m/>
    <x v="3"/>
    <n v="2045"/>
    <b v="0"/>
  </r>
  <r>
    <x v="7"/>
    <s v="00"/>
    <n v="0"/>
    <n v="0"/>
    <n v="2037"/>
    <n v="1965"/>
    <n v="-573.53"/>
    <n v="0"/>
    <s v="100-S2.5 - Retirement"/>
    <m/>
    <x v="3"/>
    <n v="2045"/>
    <b v="0"/>
  </r>
  <r>
    <x v="7"/>
    <s v="00"/>
    <n v="0"/>
    <n v="0"/>
    <n v="2037"/>
    <n v="1967"/>
    <n v="-3.41"/>
    <n v="0"/>
    <s v="100-S2.5 - Retirement"/>
    <m/>
    <x v="3"/>
    <n v="2045"/>
    <b v="0"/>
  </r>
  <r>
    <x v="7"/>
    <s v="00"/>
    <n v="0"/>
    <n v="0"/>
    <n v="2037"/>
    <n v="1981"/>
    <n v="-0.6"/>
    <n v="0"/>
    <s v="100-S2.5 - Retirement"/>
    <m/>
    <x v="3"/>
    <n v="2045"/>
    <b v="0"/>
  </r>
  <r>
    <x v="7"/>
    <s v="00"/>
    <n v="0"/>
    <n v="0"/>
    <n v="2037"/>
    <n v="1995"/>
    <n v="-9.2899999999999991"/>
    <n v="0"/>
    <s v="100-S2.5 - Retirement"/>
    <m/>
    <x v="3"/>
    <n v="2045"/>
    <b v="0"/>
  </r>
  <r>
    <x v="7"/>
    <s v="00"/>
    <n v="0"/>
    <n v="0"/>
    <n v="2037"/>
    <n v="1996"/>
    <n v="-106.77"/>
    <n v="0"/>
    <s v="100-S2.5 - Retirement"/>
    <m/>
    <x v="3"/>
    <n v="2045"/>
    <b v="0"/>
  </r>
  <r>
    <x v="7"/>
    <s v="00"/>
    <n v="0"/>
    <n v="0"/>
    <n v="2037"/>
    <n v="2003"/>
    <n v="-175.27"/>
    <n v="0"/>
    <s v="100-S2.5 - Retirement"/>
    <m/>
    <x v="3"/>
    <n v="2045"/>
    <b v="0"/>
  </r>
  <r>
    <x v="7"/>
    <s v="00"/>
    <n v="0"/>
    <n v="0"/>
    <n v="2037"/>
    <n v="2005"/>
    <n v="-127.79"/>
    <n v="0"/>
    <s v="100-S2.5 - Retirement"/>
    <m/>
    <x v="3"/>
    <n v="2045"/>
    <b v="0"/>
  </r>
  <r>
    <x v="7"/>
    <s v="00"/>
    <n v="0"/>
    <n v="0"/>
    <n v="2037"/>
    <n v="2007"/>
    <n v="-5229.2700000000004"/>
    <n v="0"/>
    <s v="100-S2.5 - Retirement"/>
    <m/>
    <x v="3"/>
    <n v="2045"/>
    <b v="0"/>
  </r>
  <r>
    <x v="7"/>
    <s v="00"/>
    <n v="0"/>
    <n v="0"/>
    <n v="2037"/>
    <n v="2008"/>
    <n v="-4501.28"/>
    <n v="0"/>
    <s v="100-S2.5 - Retirement"/>
    <m/>
    <x v="3"/>
    <n v="2045"/>
    <b v="0"/>
  </r>
  <r>
    <x v="7"/>
    <s v="00"/>
    <n v="0"/>
    <n v="0"/>
    <n v="2038"/>
    <n v="1934"/>
    <n v="-11121.54"/>
    <n v="0"/>
    <s v="100-S2.5 - Retirement"/>
    <m/>
    <x v="3"/>
    <n v="2045"/>
    <b v="0"/>
  </r>
  <r>
    <x v="7"/>
    <s v="00"/>
    <n v="0"/>
    <n v="0"/>
    <n v="2038"/>
    <n v="1936"/>
    <n v="-19.010000000000002"/>
    <n v="0"/>
    <s v="100-S2.5 - Retirement"/>
    <m/>
    <x v="3"/>
    <n v="2045"/>
    <b v="0"/>
  </r>
  <r>
    <x v="7"/>
    <s v="00"/>
    <n v="0"/>
    <n v="0"/>
    <n v="2038"/>
    <n v="1937"/>
    <n v="-3936.8"/>
    <n v="0"/>
    <s v="100-S2.5 - Retirement"/>
    <m/>
    <x v="3"/>
    <n v="2045"/>
    <b v="0"/>
  </r>
  <r>
    <x v="7"/>
    <s v="00"/>
    <n v="0"/>
    <n v="0"/>
    <n v="2038"/>
    <n v="1938"/>
    <n v="-776.97"/>
    <n v="0"/>
    <s v="100-S2.5 - Retirement"/>
    <m/>
    <x v="3"/>
    <n v="2045"/>
    <b v="0"/>
  </r>
  <r>
    <x v="7"/>
    <s v="00"/>
    <n v="0"/>
    <n v="0"/>
    <n v="2038"/>
    <n v="1940"/>
    <n v="-1263.04"/>
    <n v="0"/>
    <s v="100-S2.5 - Retirement"/>
    <m/>
    <x v="3"/>
    <n v="2045"/>
    <b v="0"/>
  </r>
  <r>
    <x v="7"/>
    <s v="00"/>
    <n v="0"/>
    <n v="0"/>
    <n v="2038"/>
    <n v="1943"/>
    <n v="-0.11"/>
    <n v="0"/>
    <s v="100-S2.5 - Retirement"/>
    <m/>
    <x v="3"/>
    <n v="2045"/>
    <b v="0"/>
  </r>
  <r>
    <x v="7"/>
    <s v="00"/>
    <n v="0"/>
    <n v="0"/>
    <n v="2038"/>
    <n v="1947"/>
    <n v="-56.92"/>
    <n v="0"/>
    <s v="100-S2.5 - Retirement"/>
    <m/>
    <x v="3"/>
    <n v="2045"/>
    <b v="0"/>
  </r>
  <r>
    <x v="7"/>
    <s v="00"/>
    <n v="0"/>
    <n v="0"/>
    <n v="2038"/>
    <n v="1949"/>
    <n v="-0.08"/>
    <n v="0"/>
    <s v="100-S2.5 - Retirement"/>
    <m/>
    <x v="3"/>
    <n v="2045"/>
    <b v="0"/>
  </r>
  <r>
    <x v="7"/>
    <s v="00"/>
    <n v="0"/>
    <n v="0"/>
    <n v="2038"/>
    <n v="1965"/>
    <n v="-591.95000000000005"/>
    <n v="0"/>
    <s v="100-S2.5 - Retirement"/>
    <m/>
    <x v="3"/>
    <n v="2045"/>
    <b v="0"/>
  </r>
  <r>
    <x v="7"/>
    <s v="00"/>
    <n v="0"/>
    <n v="0"/>
    <n v="2038"/>
    <n v="1967"/>
    <n v="-3.53"/>
    <n v="0"/>
    <s v="100-S2.5 - Retirement"/>
    <m/>
    <x v="3"/>
    <n v="2045"/>
    <b v="0"/>
  </r>
  <r>
    <x v="7"/>
    <s v="00"/>
    <n v="0"/>
    <n v="0"/>
    <n v="2038"/>
    <n v="1981"/>
    <n v="-0.64"/>
    <n v="0"/>
    <s v="100-S2.5 - Retirement"/>
    <m/>
    <x v="3"/>
    <n v="2045"/>
    <b v="0"/>
  </r>
  <r>
    <x v="7"/>
    <s v="00"/>
    <n v="0"/>
    <n v="0"/>
    <n v="2038"/>
    <n v="1995"/>
    <n v="-10.039999999999999"/>
    <n v="0"/>
    <s v="100-S2.5 - Retirement"/>
    <m/>
    <x v="3"/>
    <n v="2045"/>
    <b v="0"/>
  </r>
  <r>
    <x v="7"/>
    <s v="00"/>
    <n v="0"/>
    <n v="0"/>
    <n v="2038"/>
    <n v="1996"/>
    <n v="-115.7"/>
    <n v="0"/>
    <s v="100-S2.5 - Retirement"/>
    <m/>
    <x v="3"/>
    <n v="2045"/>
    <b v="0"/>
  </r>
  <r>
    <x v="7"/>
    <s v="00"/>
    <n v="0"/>
    <n v="0"/>
    <n v="2038"/>
    <n v="2003"/>
    <n v="-193.31"/>
    <n v="0"/>
    <s v="100-S2.5 - Retirement"/>
    <m/>
    <x v="3"/>
    <n v="2045"/>
    <b v="0"/>
  </r>
  <r>
    <x v="7"/>
    <s v="00"/>
    <n v="0"/>
    <n v="0"/>
    <n v="2038"/>
    <n v="2005"/>
    <n v="-141.83000000000001"/>
    <n v="0"/>
    <s v="100-S2.5 - Retirement"/>
    <m/>
    <x v="3"/>
    <n v="2045"/>
    <b v="0"/>
  </r>
  <r>
    <x v="7"/>
    <s v="00"/>
    <n v="0"/>
    <n v="0"/>
    <n v="2038"/>
    <n v="2007"/>
    <n v="-5844.37"/>
    <n v="0"/>
    <s v="100-S2.5 - Retirement"/>
    <m/>
    <x v="3"/>
    <n v="2045"/>
    <b v="0"/>
  </r>
  <r>
    <x v="7"/>
    <s v="00"/>
    <n v="0"/>
    <n v="0"/>
    <n v="2038"/>
    <n v="2008"/>
    <n v="-5050.01"/>
    <n v="0"/>
    <s v="100-S2.5 - Retirement"/>
    <m/>
    <x v="3"/>
    <n v="2045"/>
    <b v="0"/>
  </r>
  <r>
    <x v="7"/>
    <s v="00"/>
    <n v="0"/>
    <n v="0"/>
    <n v="2039"/>
    <n v="1934"/>
    <n v="-11066.45"/>
    <n v="0"/>
    <s v="100-S2.5 - Retirement"/>
    <m/>
    <x v="3"/>
    <n v="2045"/>
    <b v="0"/>
  </r>
  <r>
    <x v="7"/>
    <s v="00"/>
    <n v="0"/>
    <n v="0"/>
    <n v="2039"/>
    <n v="1936"/>
    <n v="-18.96"/>
    <n v="0"/>
    <s v="100-S2.5 - Retirement"/>
    <m/>
    <x v="3"/>
    <n v="2045"/>
    <b v="0"/>
  </r>
  <r>
    <x v="7"/>
    <s v="00"/>
    <n v="0"/>
    <n v="0"/>
    <n v="2039"/>
    <n v="1937"/>
    <n v="-3930.3"/>
    <n v="0"/>
    <s v="100-S2.5 - Retirement"/>
    <m/>
    <x v="3"/>
    <n v="2045"/>
    <b v="0"/>
  </r>
  <r>
    <x v="7"/>
    <s v="00"/>
    <n v="0"/>
    <n v="0"/>
    <n v="2039"/>
    <n v="1938"/>
    <n v="-776.54"/>
    <n v="0"/>
    <s v="100-S2.5 - Retirement"/>
    <m/>
    <x v="3"/>
    <n v="2045"/>
    <b v="0"/>
  </r>
  <r>
    <x v="7"/>
    <s v="00"/>
    <n v="0"/>
    <n v="0"/>
    <n v="2039"/>
    <n v="1940"/>
    <n v="-1265.1300000000001"/>
    <n v="0"/>
    <s v="100-S2.5 - Retirement"/>
    <m/>
    <x v="3"/>
    <n v="2045"/>
    <b v="0"/>
  </r>
  <r>
    <x v="7"/>
    <s v="00"/>
    <n v="0"/>
    <n v="0"/>
    <n v="2039"/>
    <n v="1943"/>
    <n v="-0.11"/>
    <n v="0"/>
    <s v="100-S2.5 - Retirement"/>
    <m/>
    <x v="3"/>
    <n v="2045"/>
    <b v="0"/>
  </r>
  <r>
    <x v="7"/>
    <s v="00"/>
    <n v="0"/>
    <n v="0"/>
    <n v="2039"/>
    <n v="1947"/>
    <n v="-57.45"/>
    <n v="0"/>
    <s v="100-S2.5 - Retirement"/>
    <m/>
    <x v="3"/>
    <n v="2045"/>
    <b v="0"/>
  </r>
  <r>
    <x v="7"/>
    <s v="00"/>
    <n v="0"/>
    <n v="0"/>
    <n v="2039"/>
    <n v="1949"/>
    <n v="-0.08"/>
    <n v="0"/>
    <s v="100-S2.5 - Retirement"/>
    <m/>
    <x v="3"/>
    <n v="2045"/>
    <b v="0"/>
  </r>
  <r>
    <x v="7"/>
    <s v="00"/>
    <n v="0"/>
    <n v="0"/>
    <n v="2039"/>
    <n v="1965"/>
    <n v="-610.21"/>
    <n v="0"/>
    <s v="100-S2.5 - Retirement"/>
    <m/>
    <x v="3"/>
    <n v="2045"/>
    <b v="0"/>
  </r>
  <r>
    <x v="7"/>
    <s v="00"/>
    <n v="0"/>
    <n v="0"/>
    <n v="2039"/>
    <n v="1967"/>
    <n v="-3.64"/>
    <n v="0"/>
    <s v="100-S2.5 - Retirement"/>
    <m/>
    <x v="3"/>
    <n v="2045"/>
    <b v="0"/>
  </r>
  <r>
    <x v="7"/>
    <s v="00"/>
    <n v="0"/>
    <n v="0"/>
    <n v="2039"/>
    <n v="1981"/>
    <n v="-0.67"/>
    <n v="0"/>
    <s v="100-S2.5 - Retirement"/>
    <m/>
    <x v="3"/>
    <n v="2045"/>
    <b v="0"/>
  </r>
  <r>
    <x v="7"/>
    <s v="00"/>
    <n v="0"/>
    <n v="0"/>
    <n v="2039"/>
    <n v="1995"/>
    <n v="-10.84"/>
    <n v="0"/>
    <s v="100-S2.5 - Retirement"/>
    <m/>
    <x v="3"/>
    <n v="2045"/>
    <b v="0"/>
  </r>
  <r>
    <x v="7"/>
    <s v="00"/>
    <n v="0"/>
    <n v="0"/>
    <n v="2039"/>
    <n v="1996"/>
    <n v="-125.1"/>
    <n v="0"/>
    <s v="100-S2.5 - Retirement"/>
    <m/>
    <x v="3"/>
    <n v="2045"/>
    <b v="0"/>
  </r>
  <r>
    <x v="7"/>
    <s v="00"/>
    <n v="0"/>
    <n v="0"/>
    <n v="2039"/>
    <n v="2003"/>
    <n v="-212.6"/>
    <n v="0"/>
    <s v="100-S2.5 - Retirement"/>
    <m/>
    <x v="3"/>
    <n v="2045"/>
    <b v="0"/>
  </r>
  <r>
    <x v="7"/>
    <s v="00"/>
    <n v="0"/>
    <n v="0"/>
    <n v="2039"/>
    <n v="2005"/>
    <n v="-156.88999999999999"/>
    <n v="0"/>
    <s v="100-S2.5 - Retirement"/>
    <m/>
    <x v="3"/>
    <n v="2045"/>
    <b v="0"/>
  </r>
  <r>
    <x v="7"/>
    <s v="00"/>
    <n v="0"/>
    <n v="0"/>
    <n v="2039"/>
    <n v="2007"/>
    <n v="-6508.2"/>
    <n v="0"/>
    <s v="100-S2.5 - Retirement"/>
    <m/>
    <x v="3"/>
    <n v="2045"/>
    <b v="0"/>
  </r>
  <r>
    <x v="7"/>
    <s v="00"/>
    <n v="0"/>
    <n v="0"/>
    <n v="2039"/>
    <n v="2008"/>
    <n v="-5644.03"/>
    <n v="0"/>
    <s v="100-S2.5 - Retirement"/>
    <m/>
    <x v="3"/>
    <n v="2045"/>
    <b v="0"/>
  </r>
  <r>
    <x v="7"/>
    <s v="00"/>
    <n v="0"/>
    <n v="0"/>
    <n v="2040"/>
    <n v="1934"/>
    <n v="-10999.41"/>
    <n v="0"/>
    <s v="100-S2.5 - Retirement"/>
    <m/>
    <x v="3"/>
    <n v="2045"/>
    <b v="0"/>
  </r>
  <r>
    <x v="7"/>
    <s v="00"/>
    <n v="0"/>
    <n v="0"/>
    <n v="2040"/>
    <n v="1936"/>
    <n v="-18.88"/>
    <n v="0"/>
    <s v="100-S2.5 - Retirement"/>
    <m/>
    <x v="3"/>
    <n v="2045"/>
    <b v="0"/>
  </r>
  <r>
    <x v="7"/>
    <s v="00"/>
    <n v="0"/>
    <n v="0"/>
    <n v="2040"/>
    <n v="1937"/>
    <n v="-3919.46"/>
    <n v="0"/>
    <s v="100-S2.5 - Retirement"/>
    <m/>
    <x v="3"/>
    <n v="2045"/>
    <b v="0"/>
  </r>
  <r>
    <x v="7"/>
    <s v="00"/>
    <n v="0"/>
    <n v="0"/>
    <n v="2040"/>
    <n v="1938"/>
    <n v="-775.26"/>
    <n v="0"/>
    <s v="100-S2.5 - Retirement"/>
    <m/>
    <x v="3"/>
    <n v="2045"/>
    <b v="0"/>
  </r>
  <r>
    <x v="7"/>
    <s v="00"/>
    <n v="0"/>
    <n v="0"/>
    <n v="2040"/>
    <n v="1940"/>
    <n v="-1265.83"/>
    <n v="0"/>
    <s v="100-S2.5 - Retirement"/>
    <m/>
    <x v="3"/>
    <n v="2045"/>
    <b v="0"/>
  </r>
  <r>
    <x v="7"/>
    <s v="00"/>
    <n v="0"/>
    <n v="0"/>
    <n v="2040"/>
    <n v="1943"/>
    <n v="-0.11"/>
    <n v="0"/>
    <s v="100-S2.5 - Retirement"/>
    <m/>
    <x v="3"/>
    <n v="2045"/>
    <b v="0"/>
  </r>
  <r>
    <x v="7"/>
    <s v="00"/>
    <n v="0"/>
    <n v="0"/>
    <n v="2040"/>
    <n v="1947"/>
    <n v="-57.93"/>
    <n v="0"/>
    <s v="100-S2.5 - Retirement"/>
    <m/>
    <x v="3"/>
    <n v="2045"/>
    <b v="0"/>
  </r>
  <r>
    <x v="7"/>
    <s v="00"/>
    <n v="0"/>
    <n v="0"/>
    <n v="2040"/>
    <n v="1949"/>
    <n v="-0.08"/>
    <n v="0"/>
    <s v="100-S2.5 - Retirement"/>
    <m/>
    <x v="3"/>
    <n v="2045"/>
    <b v="0"/>
  </r>
  <r>
    <x v="7"/>
    <s v="00"/>
    <n v="0"/>
    <n v="0"/>
    <n v="2040"/>
    <n v="1965"/>
    <n v="-628.26"/>
    <n v="0"/>
    <s v="100-S2.5 - Retirement"/>
    <m/>
    <x v="3"/>
    <n v="2045"/>
    <b v="0"/>
  </r>
  <r>
    <x v="7"/>
    <s v="00"/>
    <n v="0"/>
    <n v="0"/>
    <n v="2040"/>
    <n v="1967"/>
    <n v="-3.76"/>
    <n v="0"/>
    <s v="100-S2.5 - Retirement"/>
    <m/>
    <x v="3"/>
    <n v="2045"/>
    <b v="0"/>
  </r>
  <r>
    <x v="7"/>
    <s v="00"/>
    <n v="0"/>
    <n v="0"/>
    <n v="2040"/>
    <n v="1981"/>
    <n v="-0.7"/>
    <n v="0"/>
    <s v="100-S2.5 - Retirement"/>
    <m/>
    <x v="3"/>
    <n v="2045"/>
    <b v="0"/>
  </r>
  <r>
    <x v="7"/>
    <s v="00"/>
    <n v="0"/>
    <n v="0"/>
    <n v="2040"/>
    <n v="1995"/>
    <n v="-11.67"/>
    <n v="0"/>
    <s v="100-S2.5 - Retirement"/>
    <m/>
    <x v="3"/>
    <n v="2045"/>
    <b v="0"/>
  </r>
  <r>
    <x v="7"/>
    <s v="00"/>
    <n v="0"/>
    <n v="0"/>
    <n v="2040"/>
    <n v="1996"/>
    <n v="-134.99"/>
    <n v="0"/>
    <s v="100-S2.5 - Retirement"/>
    <m/>
    <x v="3"/>
    <n v="2045"/>
    <b v="0"/>
  </r>
  <r>
    <x v="7"/>
    <s v="00"/>
    <n v="0"/>
    <n v="0"/>
    <n v="2040"/>
    <n v="2003"/>
    <n v="-233.16"/>
    <n v="0"/>
    <s v="100-S2.5 - Retirement"/>
    <m/>
    <x v="3"/>
    <n v="2045"/>
    <b v="0"/>
  </r>
  <r>
    <x v="7"/>
    <s v="00"/>
    <n v="0"/>
    <n v="0"/>
    <n v="2040"/>
    <n v="2005"/>
    <n v="-173.04"/>
    <n v="0"/>
    <s v="100-S2.5 - Retirement"/>
    <m/>
    <x v="3"/>
    <n v="2045"/>
    <b v="0"/>
  </r>
  <r>
    <x v="7"/>
    <s v="00"/>
    <n v="0"/>
    <n v="0"/>
    <n v="2040"/>
    <n v="2007"/>
    <n v="-7223.05"/>
    <n v="0"/>
    <s v="100-S2.5 - Retirement"/>
    <m/>
    <x v="3"/>
    <n v="2045"/>
    <b v="0"/>
  </r>
  <r>
    <x v="7"/>
    <s v="00"/>
    <n v="0"/>
    <n v="0"/>
    <n v="2040"/>
    <n v="2008"/>
    <n v="-6285.1"/>
    <n v="0"/>
    <s v="100-S2.5 - Retirement"/>
    <m/>
    <x v="3"/>
    <n v="2045"/>
    <b v="0"/>
  </r>
  <r>
    <x v="7"/>
    <s v="00"/>
    <n v="0"/>
    <n v="0"/>
    <n v="2041"/>
    <n v="1934"/>
    <n v="-10920.63"/>
    <n v="0"/>
    <s v="100-S2.5 - Retirement"/>
    <m/>
    <x v="3"/>
    <n v="2045"/>
    <b v="0"/>
  </r>
  <r>
    <x v="7"/>
    <s v="00"/>
    <n v="0"/>
    <n v="0"/>
    <n v="2041"/>
    <n v="1936"/>
    <n v="-18.79"/>
    <n v="0"/>
    <s v="100-S2.5 - Retirement"/>
    <m/>
    <x v="3"/>
    <n v="2045"/>
    <b v="0"/>
  </r>
  <r>
    <x v="7"/>
    <s v="00"/>
    <n v="0"/>
    <n v="0"/>
    <n v="2041"/>
    <n v="1937"/>
    <n v="-3904.34"/>
    <n v="0"/>
    <s v="100-S2.5 - Retirement"/>
    <m/>
    <x v="3"/>
    <n v="2045"/>
    <b v="0"/>
  </r>
  <r>
    <x v="7"/>
    <s v="00"/>
    <n v="0"/>
    <n v="0"/>
    <n v="2041"/>
    <n v="1938"/>
    <n v="-773.12"/>
    <n v="0"/>
    <s v="100-S2.5 - Retirement"/>
    <m/>
    <x v="3"/>
    <n v="2045"/>
    <b v="0"/>
  </r>
  <r>
    <x v="7"/>
    <s v="00"/>
    <n v="0"/>
    <n v="0"/>
    <n v="2041"/>
    <n v="1940"/>
    <n v="-1265.1300000000001"/>
    <n v="0"/>
    <s v="100-S2.5 - Retirement"/>
    <m/>
    <x v="3"/>
    <n v="2045"/>
    <b v="0"/>
  </r>
  <r>
    <x v="7"/>
    <s v="00"/>
    <n v="0"/>
    <n v="0"/>
    <n v="2041"/>
    <n v="1943"/>
    <n v="-0.11"/>
    <n v="0"/>
    <s v="100-S2.5 - Retirement"/>
    <m/>
    <x v="3"/>
    <n v="2045"/>
    <b v="0"/>
  </r>
  <r>
    <x v="7"/>
    <s v="00"/>
    <n v="0"/>
    <n v="0"/>
    <n v="2041"/>
    <n v="1947"/>
    <n v="-58.35"/>
    <n v="0"/>
    <s v="100-S2.5 - Retirement"/>
    <m/>
    <x v="3"/>
    <n v="2045"/>
    <b v="0"/>
  </r>
  <r>
    <x v="7"/>
    <s v="00"/>
    <n v="0"/>
    <n v="0"/>
    <n v="2041"/>
    <n v="1949"/>
    <n v="-0.08"/>
    <n v="0"/>
    <s v="100-S2.5 - Retirement"/>
    <m/>
    <x v="3"/>
    <n v="2045"/>
    <b v="0"/>
  </r>
  <r>
    <x v="7"/>
    <s v="00"/>
    <n v="0"/>
    <n v="0"/>
    <n v="2041"/>
    <n v="1965"/>
    <n v="-646.04999999999995"/>
    <n v="0"/>
    <s v="100-S2.5 - Retirement"/>
    <m/>
    <x v="3"/>
    <n v="2045"/>
    <b v="0"/>
  </r>
  <r>
    <x v="7"/>
    <s v="00"/>
    <n v="0"/>
    <n v="0"/>
    <n v="2041"/>
    <n v="1967"/>
    <n v="-3.88"/>
    <n v="0"/>
    <s v="100-S2.5 - Retirement"/>
    <m/>
    <x v="3"/>
    <n v="2045"/>
    <b v="0"/>
  </r>
  <r>
    <x v="7"/>
    <s v="00"/>
    <n v="0"/>
    <n v="0"/>
    <n v="2041"/>
    <n v="1981"/>
    <n v="-0.74"/>
    <n v="0"/>
    <s v="100-S2.5 - Retirement"/>
    <m/>
    <x v="3"/>
    <n v="2045"/>
    <b v="0"/>
  </r>
  <r>
    <x v="7"/>
    <s v="00"/>
    <n v="0"/>
    <n v="0"/>
    <n v="2041"/>
    <n v="1995"/>
    <n v="-12.54"/>
    <n v="0"/>
    <s v="100-S2.5 - Retirement"/>
    <m/>
    <x v="3"/>
    <n v="2045"/>
    <b v="0"/>
  </r>
  <r>
    <x v="7"/>
    <s v="00"/>
    <n v="0"/>
    <n v="0"/>
    <n v="2041"/>
    <n v="1996"/>
    <n v="-145.37"/>
    <n v="0"/>
    <s v="100-S2.5 - Retirement"/>
    <m/>
    <x v="3"/>
    <n v="2045"/>
    <b v="0"/>
  </r>
  <r>
    <x v="7"/>
    <s v="00"/>
    <n v="0"/>
    <n v="0"/>
    <n v="2041"/>
    <n v="2003"/>
    <n v="-255.07"/>
    <n v="0"/>
    <s v="100-S2.5 - Retirement"/>
    <m/>
    <x v="3"/>
    <n v="2045"/>
    <b v="0"/>
  </r>
  <r>
    <x v="7"/>
    <s v="00"/>
    <n v="0"/>
    <n v="0"/>
    <n v="2041"/>
    <n v="2005"/>
    <n v="-190.3"/>
    <n v="0"/>
    <s v="100-S2.5 - Retirement"/>
    <m/>
    <x v="3"/>
    <n v="2045"/>
    <b v="0"/>
  </r>
  <r>
    <x v="7"/>
    <s v="00"/>
    <n v="0"/>
    <n v="0"/>
    <n v="2041"/>
    <n v="2007"/>
    <n v="-7990.32"/>
    <n v="0"/>
    <s v="100-S2.5 - Retirement"/>
    <m/>
    <x v="3"/>
    <n v="2045"/>
    <b v="0"/>
  </r>
  <r>
    <x v="7"/>
    <s v="00"/>
    <n v="0"/>
    <n v="0"/>
    <n v="2041"/>
    <n v="2008"/>
    <n v="-6975.46"/>
    <n v="0"/>
    <s v="100-S2.5 - Retirement"/>
    <m/>
    <x v="3"/>
    <n v="2045"/>
    <b v="0"/>
  </r>
  <r>
    <x v="7"/>
    <s v="00"/>
    <n v="0"/>
    <n v="0"/>
    <n v="2042"/>
    <n v="1934"/>
    <n v="-10830.44"/>
    <n v="0"/>
    <s v="100-S2.5 - Retirement"/>
    <m/>
    <x v="3"/>
    <n v="2045"/>
    <b v="0"/>
  </r>
  <r>
    <x v="7"/>
    <s v="00"/>
    <n v="0"/>
    <n v="0"/>
    <n v="2042"/>
    <n v="1936"/>
    <n v="-18.670000000000002"/>
    <n v="0"/>
    <s v="100-S2.5 - Retirement"/>
    <m/>
    <x v="3"/>
    <n v="2045"/>
    <b v="0"/>
  </r>
  <r>
    <x v="7"/>
    <s v="00"/>
    <n v="0"/>
    <n v="0"/>
    <n v="2042"/>
    <n v="1937"/>
    <n v="-3885"/>
    <n v="0"/>
    <s v="100-S2.5 - Retirement"/>
    <m/>
    <x v="3"/>
    <n v="2045"/>
    <b v="0"/>
  </r>
  <r>
    <x v="7"/>
    <s v="00"/>
    <n v="0"/>
    <n v="0"/>
    <n v="2042"/>
    <n v="1938"/>
    <n v="-770.14"/>
    <n v="0"/>
    <s v="100-S2.5 - Retirement"/>
    <m/>
    <x v="3"/>
    <n v="2045"/>
    <b v="0"/>
  </r>
  <r>
    <x v="7"/>
    <s v="00"/>
    <n v="0"/>
    <n v="0"/>
    <n v="2042"/>
    <n v="1940"/>
    <n v="-1263.04"/>
    <n v="0"/>
    <s v="100-S2.5 - Retirement"/>
    <m/>
    <x v="3"/>
    <n v="2045"/>
    <b v="0"/>
  </r>
  <r>
    <x v="7"/>
    <s v="00"/>
    <n v="0"/>
    <n v="0"/>
    <n v="2042"/>
    <n v="1943"/>
    <n v="-0.11"/>
    <n v="0"/>
    <s v="100-S2.5 - Retirement"/>
    <m/>
    <x v="3"/>
    <n v="2045"/>
    <b v="0"/>
  </r>
  <r>
    <x v="7"/>
    <s v="00"/>
    <n v="0"/>
    <n v="0"/>
    <n v="2042"/>
    <n v="1947"/>
    <n v="-58.71"/>
    <n v="0"/>
    <s v="100-S2.5 - Retirement"/>
    <m/>
    <x v="3"/>
    <n v="2045"/>
    <b v="0"/>
  </r>
  <r>
    <x v="7"/>
    <s v="00"/>
    <n v="0"/>
    <n v="0"/>
    <n v="2042"/>
    <n v="1949"/>
    <n v="-0.08"/>
    <n v="0"/>
    <s v="100-S2.5 - Retirement"/>
    <m/>
    <x v="3"/>
    <n v="2045"/>
    <b v="0"/>
  </r>
  <r>
    <x v="7"/>
    <s v="00"/>
    <n v="0"/>
    <n v="0"/>
    <n v="2042"/>
    <n v="1965"/>
    <n v="-663.54"/>
    <n v="0"/>
    <s v="100-S2.5 - Retirement"/>
    <m/>
    <x v="3"/>
    <n v="2045"/>
    <b v="0"/>
  </r>
  <r>
    <x v="7"/>
    <s v="00"/>
    <n v="0"/>
    <n v="0"/>
    <n v="2042"/>
    <n v="1967"/>
    <n v="-3.99"/>
    <n v="0"/>
    <s v="100-S2.5 - Retirement"/>
    <m/>
    <x v="3"/>
    <n v="2045"/>
    <b v="0"/>
  </r>
  <r>
    <x v="7"/>
    <s v="00"/>
    <n v="0"/>
    <n v="0"/>
    <n v="2042"/>
    <n v="1981"/>
    <n v="-0.78"/>
    <n v="0"/>
    <s v="100-S2.5 - Retirement"/>
    <m/>
    <x v="3"/>
    <n v="2045"/>
    <b v="0"/>
  </r>
  <r>
    <x v="7"/>
    <s v="00"/>
    <n v="0"/>
    <n v="0"/>
    <n v="2042"/>
    <n v="1995"/>
    <n v="-13.46"/>
    <n v="0"/>
    <s v="100-S2.5 - Retirement"/>
    <m/>
    <x v="3"/>
    <n v="2045"/>
    <b v="0"/>
  </r>
  <r>
    <x v="7"/>
    <s v="00"/>
    <n v="0"/>
    <n v="0"/>
    <n v="2042"/>
    <n v="1996"/>
    <n v="-156.24"/>
    <n v="0"/>
    <s v="100-S2.5 - Retirement"/>
    <m/>
    <x v="3"/>
    <n v="2045"/>
    <b v="0"/>
  </r>
  <r>
    <x v="7"/>
    <s v="00"/>
    <n v="0"/>
    <n v="0"/>
    <n v="2042"/>
    <n v="2003"/>
    <n v="-278.32"/>
    <n v="0"/>
    <s v="100-S2.5 - Retirement"/>
    <m/>
    <x v="3"/>
    <n v="2045"/>
    <b v="0"/>
  </r>
  <r>
    <x v="7"/>
    <s v="00"/>
    <n v="0"/>
    <n v="0"/>
    <n v="2042"/>
    <n v="2005"/>
    <n v="-208.71"/>
    <n v="0"/>
    <s v="100-S2.5 - Retirement"/>
    <m/>
    <x v="3"/>
    <n v="2045"/>
    <b v="0"/>
  </r>
  <r>
    <x v="7"/>
    <s v="00"/>
    <n v="0"/>
    <n v="0"/>
    <n v="2042"/>
    <n v="2007"/>
    <n v="-8812.75"/>
    <n v="0"/>
    <s v="100-S2.5 - Retirement"/>
    <m/>
    <x v="3"/>
    <n v="2045"/>
    <b v="0"/>
  </r>
  <r>
    <x v="7"/>
    <s v="00"/>
    <n v="0"/>
    <n v="0"/>
    <n v="2042"/>
    <n v="2008"/>
    <n v="-7716.42"/>
    <n v="0"/>
    <s v="100-S2.5 - Retirement"/>
    <m/>
    <x v="3"/>
    <n v="2045"/>
    <b v="0"/>
  </r>
  <r>
    <x v="7"/>
    <s v="00"/>
    <n v="0"/>
    <n v="0"/>
    <n v="2043"/>
    <n v="1934"/>
    <n v="-10728.99"/>
    <n v="0"/>
    <s v="100-S2.5 - Retirement"/>
    <m/>
    <x v="3"/>
    <n v="2045"/>
    <b v="0"/>
  </r>
  <r>
    <x v="7"/>
    <s v="00"/>
    <n v="0"/>
    <n v="0"/>
    <n v="2043"/>
    <n v="1936"/>
    <n v="-18.54"/>
    <n v="0"/>
    <s v="100-S2.5 - Retirement"/>
    <m/>
    <x v="3"/>
    <n v="2045"/>
    <b v="0"/>
  </r>
  <r>
    <x v="7"/>
    <s v="00"/>
    <n v="0"/>
    <n v="0"/>
    <n v="2043"/>
    <n v="1937"/>
    <n v="-3861.47"/>
    <n v="0"/>
    <s v="100-S2.5 - Retirement"/>
    <m/>
    <x v="3"/>
    <n v="2045"/>
    <b v="0"/>
  </r>
  <r>
    <x v="7"/>
    <s v="00"/>
    <n v="0"/>
    <n v="0"/>
    <n v="2043"/>
    <n v="1938"/>
    <n v="-766.32"/>
    <n v="0"/>
    <s v="100-S2.5 - Retirement"/>
    <m/>
    <x v="3"/>
    <n v="2045"/>
    <b v="0"/>
  </r>
  <r>
    <x v="7"/>
    <s v="00"/>
    <n v="0"/>
    <n v="0"/>
    <n v="2043"/>
    <n v="1940"/>
    <n v="-1259.56"/>
    <n v="0"/>
    <s v="100-S2.5 - Retirement"/>
    <m/>
    <x v="3"/>
    <n v="2045"/>
    <b v="0"/>
  </r>
  <r>
    <x v="7"/>
    <s v="00"/>
    <n v="0"/>
    <n v="0"/>
    <n v="2043"/>
    <n v="1943"/>
    <n v="-0.11"/>
    <n v="0"/>
    <s v="100-S2.5 - Retirement"/>
    <m/>
    <x v="3"/>
    <n v="2045"/>
    <b v="0"/>
  </r>
  <r>
    <x v="7"/>
    <s v="00"/>
    <n v="0"/>
    <n v="0"/>
    <n v="2043"/>
    <n v="1947"/>
    <n v="-59"/>
    <n v="0"/>
    <s v="100-S2.5 - Retirement"/>
    <m/>
    <x v="3"/>
    <n v="2045"/>
    <b v="0"/>
  </r>
  <r>
    <x v="7"/>
    <s v="00"/>
    <n v="0"/>
    <n v="0"/>
    <n v="2043"/>
    <n v="1949"/>
    <n v="-0.08"/>
    <n v="0"/>
    <s v="100-S2.5 - Retirement"/>
    <m/>
    <x v="3"/>
    <n v="2045"/>
    <b v="0"/>
  </r>
  <r>
    <x v="7"/>
    <s v="00"/>
    <n v="0"/>
    <n v="0"/>
    <n v="2043"/>
    <n v="1965"/>
    <n v="-680.69"/>
    <n v="0"/>
    <s v="100-S2.5 - Retirement"/>
    <m/>
    <x v="3"/>
    <n v="2045"/>
    <b v="0"/>
  </r>
  <r>
    <x v="7"/>
    <s v="00"/>
    <n v="0"/>
    <n v="0"/>
    <n v="2043"/>
    <n v="1967"/>
    <n v="-4.0999999999999996"/>
    <n v="0"/>
    <s v="100-S2.5 - Retirement"/>
    <m/>
    <x v="3"/>
    <n v="2045"/>
    <b v="0"/>
  </r>
  <r>
    <x v="7"/>
    <s v="00"/>
    <n v="0"/>
    <n v="0"/>
    <n v="2043"/>
    <n v="1981"/>
    <n v="-0.81"/>
    <n v="0"/>
    <s v="100-S2.5 - Retirement"/>
    <m/>
    <x v="3"/>
    <n v="2045"/>
    <b v="0"/>
  </r>
  <r>
    <x v="7"/>
    <s v="00"/>
    <n v="0"/>
    <n v="0"/>
    <n v="2043"/>
    <n v="1995"/>
    <n v="-14.41"/>
    <n v="0"/>
    <s v="100-S2.5 - Retirement"/>
    <m/>
    <x v="3"/>
    <n v="2045"/>
    <b v="0"/>
  </r>
  <r>
    <x v="7"/>
    <s v="00"/>
    <n v="0"/>
    <n v="0"/>
    <n v="2043"/>
    <n v="1996"/>
    <n v="-167.61"/>
    <n v="0"/>
    <s v="100-S2.5 - Retirement"/>
    <m/>
    <x v="3"/>
    <n v="2045"/>
    <b v="0"/>
  </r>
  <r>
    <x v="7"/>
    <s v="00"/>
    <n v="0"/>
    <n v="0"/>
    <n v="2043"/>
    <n v="2003"/>
    <n v="-302.95"/>
    <n v="0"/>
    <s v="100-S2.5 - Retirement"/>
    <m/>
    <x v="3"/>
    <n v="2045"/>
    <b v="0"/>
  </r>
  <r>
    <x v="7"/>
    <s v="00"/>
    <n v="0"/>
    <n v="0"/>
    <n v="2043"/>
    <n v="2005"/>
    <n v="-228.32"/>
    <n v="0"/>
    <s v="100-S2.5 - Retirement"/>
    <m/>
    <x v="3"/>
    <n v="2045"/>
    <b v="0"/>
  </r>
  <r>
    <x v="7"/>
    <s v="00"/>
    <n v="0"/>
    <n v="0"/>
    <n v="2043"/>
    <n v="2007"/>
    <n v="-9691.73"/>
    <n v="0"/>
    <s v="100-S2.5 - Retirement"/>
    <m/>
    <x v="3"/>
    <n v="2045"/>
    <b v="0"/>
  </r>
  <r>
    <x v="7"/>
    <s v="00"/>
    <n v="0"/>
    <n v="0"/>
    <n v="2043"/>
    <n v="2008"/>
    <n v="-8510.66"/>
    <n v="0"/>
    <s v="100-S2.5 - Retirement"/>
    <m/>
    <x v="3"/>
    <n v="2045"/>
    <b v="0"/>
  </r>
  <r>
    <x v="7"/>
    <s v="00"/>
    <n v="0"/>
    <n v="0"/>
    <n v="2044"/>
    <n v="1934"/>
    <n v="-10616.61"/>
    <n v="0"/>
    <s v="100-S2.5 - Retirement"/>
    <m/>
    <x v="3"/>
    <n v="2045"/>
    <b v="0"/>
  </r>
  <r>
    <x v="7"/>
    <s v="00"/>
    <n v="0"/>
    <n v="0"/>
    <n v="2044"/>
    <n v="1936"/>
    <n v="-18.39"/>
    <n v="0"/>
    <s v="100-S2.5 - Retirement"/>
    <m/>
    <x v="3"/>
    <n v="2045"/>
    <b v="0"/>
  </r>
  <r>
    <x v="7"/>
    <s v="00"/>
    <n v="0"/>
    <n v="0"/>
    <n v="2044"/>
    <n v="1937"/>
    <n v="-3833.81"/>
    <n v="0"/>
    <s v="100-S2.5 - Retirement"/>
    <m/>
    <x v="3"/>
    <n v="2045"/>
    <b v="0"/>
  </r>
  <r>
    <x v="7"/>
    <s v="00"/>
    <n v="0"/>
    <n v="0"/>
    <n v="2044"/>
    <n v="1938"/>
    <n v="-761.68"/>
    <n v="0"/>
    <s v="100-S2.5 - Retirement"/>
    <m/>
    <x v="3"/>
    <n v="2045"/>
    <b v="0"/>
  </r>
  <r>
    <x v="7"/>
    <s v="00"/>
    <n v="0"/>
    <n v="0"/>
    <n v="2044"/>
    <n v="1940"/>
    <n v="-1254.7"/>
    <n v="0"/>
    <s v="100-S2.5 - Retirement"/>
    <m/>
    <x v="3"/>
    <n v="2045"/>
    <b v="0"/>
  </r>
  <r>
    <x v="7"/>
    <s v="00"/>
    <n v="0"/>
    <n v="0"/>
    <n v="2044"/>
    <n v="1943"/>
    <n v="-0.11"/>
    <n v="0"/>
    <s v="100-S2.5 - Retirement"/>
    <m/>
    <x v="3"/>
    <n v="2045"/>
    <b v="0"/>
  </r>
  <r>
    <x v="7"/>
    <s v="00"/>
    <n v="0"/>
    <n v="0"/>
    <n v="2044"/>
    <n v="1947"/>
    <n v="-59.23"/>
    <n v="0"/>
    <s v="100-S2.5 - Retirement"/>
    <m/>
    <x v="3"/>
    <n v="2045"/>
    <b v="0"/>
  </r>
  <r>
    <x v="7"/>
    <s v="00"/>
    <n v="0"/>
    <n v="0"/>
    <n v="2044"/>
    <n v="1949"/>
    <n v="-0.08"/>
    <n v="0"/>
    <s v="100-S2.5 - Retirement"/>
    <m/>
    <x v="3"/>
    <n v="2045"/>
    <b v="0"/>
  </r>
  <r>
    <x v="7"/>
    <s v="00"/>
    <n v="0"/>
    <n v="0"/>
    <n v="2044"/>
    <n v="1965"/>
    <n v="-697.44"/>
    <n v="0"/>
    <s v="100-S2.5 - Retirement"/>
    <m/>
    <x v="3"/>
    <n v="2045"/>
    <b v="0"/>
  </r>
  <r>
    <x v="7"/>
    <s v="00"/>
    <n v="0"/>
    <n v="0"/>
    <n v="2044"/>
    <n v="1967"/>
    <n v="-4.22"/>
    <n v="0"/>
    <s v="100-S2.5 - Retirement"/>
    <m/>
    <x v="3"/>
    <n v="2045"/>
    <b v="0"/>
  </r>
  <r>
    <x v="7"/>
    <s v="00"/>
    <n v="0"/>
    <n v="0"/>
    <n v="2044"/>
    <n v="1981"/>
    <n v="-0.85"/>
    <n v="0"/>
    <s v="100-S2.5 - Retirement"/>
    <m/>
    <x v="3"/>
    <n v="2045"/>
    <b v="0"/>
  </r>
  <r>
    <x v="7"/>
    <s v="00"/>
    <n v="0"/>
    <n v="0"/>
    <n v="2044"/>
    <n v="1995"/>
    <n v="-15.4"/>
    <n v="0"/>
    <s v="100-S2.5 - Retirement"/>
    <m/>
    <x v="3"/>
    <n v="2045"/>
    <b v="0"/>
  </r>
  <r>
    <x v="7"/>
    <s v="00"/>
    <n v="0"/>
    <n v="0"/>
    <n v="2044"/>
    <n v="1996"/>
    <n v="-179.47"/>
    <n v="0"/>
    <s v="100-S2.5 - Retirement"/>
    <m/>
    <x v="3"/>
    <n v="2045"/>
    <b v="0"/>
  </r>
  <r>
    <x v="7"/>
    <s v="00"/>
    <n v="0"/>
    <n v="0"/>
    <n v="2044"/>
    <n v="2003"/>
    <n v="-329.02"/>
    <n v="0"/>
    <s v="100-S2.5 - Retirement"/>
    <m/>
    <x v="3"/>
    <n v="2045"/>
    <b v="0"/>
  </r>
  <r>
    <x v="7"/>
    <s v="00"/>
    <n v="0"/>
    <n v="0"/>
    <n v="2044"/>
    <n v="2005"/>
    <n v="-249.14"/>
    <n v="0"/>
    <s v="100-S2.5 - Retirement"/>
    <m/>
    <x v="3"/>
    <n v="2045"/>
    <b v="0"/>
  </r>
  <r>
    <x v="7"/>
    <s v="00"/>
    <n v="0"/>
    <n v="0"/>
    <n v="2044"/>
    <n v="2007"/>
    <n v="-10629.09"/>
    <n v="0"/>
    <s v="100-S2.5 - Retirement"/>
    <m/>
    <x v="3"/>
    <n v="2045"/>
    <b v="0"/>
  </r>
  <r>
    <x v="7"/>
    <s v="00"/>
    <n v="0"/>
    <n v="0"/>
    <n v="2044"/>
    <n v="2008"/>
    <n v="-9359.51"/>
    <n v="0"/>
    <s v="100-S2.5 - Retirement"/>
    <m/>
    <x v="3"/>
    <n v="2045"/>
    <b v="0"/>
  </r>
  <r>
    <x v="7"/>
    <s v="00"/>
    <n v="0"/>
    <n v="0"/>
    <n v="2045"/>
    <n v="1934"/>
    <n v="-292293.53000000003"/>
    <n v="0"/>
    <s v="100-S2.5 - Retirement"/>
    <m/>
    <x v="3"/>
    <n v="2045"/>
    <b v="1"/>
  </r>
  <r>
    <x v="7"/>
    <s v="00"/>
    <n v="0"/>
    <n v="0"/>
    <n v="2045"/>
    <n v="1936"/>
    <n v="-532.49"/>
    <n v="0"/>
    <s v="100-S2.5 - Retirement"/>
    <m/>
    <x v="3"/>
    <n v="2045"/>
    <b v="1"/>
  </r>
  <r>
    <x v="7"/>
    <s v="00"/>
    <n v="0"/>
    <n v="0"/>
    <n v="2045"/>
    <n v="1937"/>
    <n v="-113908.78"/>
    <n v="0"/>
    <s v="100-S2.5 - Retirement"/>
    <m/>
    <x v="3"/>
    <n v="2045"/>
    <b v="1"/>
  </r>
  <r>
    <x v="7"/>
    <s v="00"/>
    <n v="0"/>
    <n v="0"/>
    <n v="2045"/>
    <n v="1938"/>
    <n v="-23224.86"/>
    <n v="0"/>
    <s v="100-S2.5 - Retirement"/>
    <m/>
    <x v="3"/>
    <n v="2045"/>
    <b v="1"/>
  </r>
  <r>
    <x v="7"/>
    <s v="00"/>
    <n v="0"/>
    <n v="0"/>
    <n v="2045"/>
    <n v="1940"/>
    <n v="-40327.31"/>
    <n v="0"/>
    <s v="100-S2.5 - Retirement"/>
    <m/>
    <x v="3"/>
    <n v="2045"/>
    <b v="1"/>
  </r>
  <r>
    <x v="7"/>
    <s v="00"/>
    <n v="0"/>
    <n v="0"/>
    <n v="2045"/>
    <n v="1943"/>
    <n v="-3.69"/>
    <n v="0"/>
    <s v="100-S2.5 - Retirement"/>
    <m/>
    <x v="3"/>
    <n v="2045"/>
    <b v="1"/>
  </r>
  <r>
    <x v="7"/>
    <s v="00"/>
    <n v="0"/>
    <n v="0"/>
    <n v="2045"/>
    <n v="1947"/>
    <n v="-2311.7800000000002"/>
    <n v="0"/>
    <s v="100-S2.5 - Retirement"/>
    <m/>
    <x v="3"/>
    <n v="2045"/>
    <b v="1"/>
  </r>
  <r>
    <x v="7"/>
    <s v="00"/>
    <n v="0"/>
    <n v="0"/>
    <n v="2045"/>
    <n v="1949"/>
    <n v="-3.43"/>
    <n v="0"/>
    <s v="100-S2.5 - Retirement"/>
    <m/>
    <x v="3"/>
    <n v="2045"/>
    <b v="1"/>
  </r>
  <r>
    <x v="7"/>
    <s v="00"/>
    <n v="0"/>
    <n v="0"/>
    <n v="2045"/>
    <n v="1965"/>
    <n v="-49380.02"/>
    <n v="0"/>
    <s v="100-S2.5 - Retirement"/>
    <m/>
    <x v="3"/>
    <n v="2045"/>
    <b v="1"/>
  </r>
  <r>
    <x v="7"/>
    <s v="00"/>
    <n v="0"/>
    <n v="0"/>
    <n v="2045"/>
    <n v="1967"/>
    <n v="-322.47000000000003"/>
    <n v="0"/>
    <s v="100-S2.5 - Retirement"/>
    <m/>
    <x v="3"/>
    <n v="2045"/>
    <b v="1"/>
  </r>
  <r>
    <x v="7"/>
    <s v="00"/>
    <n v="0"/>
    <n v="0"/>
    <n v="2045"/>
    <n v="1981"/>
    <n v="-121.93"/>
    <n v="0"/>
    <s v="100-S2.5 - Retirement"/>
    <m/>
    <x v="3"/>
    <n v="2045"/>
    <b v="1"/>
  </r>
  <r>
    <x v="7"/>
    <s v="00"/>
    <n v="0"/>
    <n v="0"/>
    <n v="2045"/>
    <n v="1995"/>
    <n v="-5071.82"/>
    <n v="0"/>
    <s v="100-S2.5 - Retirement"/>
    <m/>
    <x v="3"/>
    <n v="2045"/>
    <b v="1"/>
  </r>
  <r>
    <x v="7"/>
    <s v="00"/>
    <n v="0"/>
    <n v="0"/>
    <n v="2045"/>
    <n v="1996"/>
    <n v="-63368.51"/>
    <n v="0"/>
    <s v="100-S2.5 - Retirement"/>
    <m/>
    <x v="3"/>
    <n v="2045"/>
    <b v="1"/>
  </r>
  <r>
    <x v="7"/>
    <s v="00"/>
    <n v="0"/>
    <n v="0"/>
    <n v="2045"/>
    <n v="2003"/>
    <n v="-198435.88"/>
    <n v="0"/>
    <s v="100-S2.5 - Retirement"/>
    <m/>
    <x v="3"/>
    <n v="2045"/>
    <b v="1"/>
  </r>
  <r>
    <x v="7"/>
    <s v="00"/>
    <n v="0"/>
    <n v="0"/>
    <n v="2045"/>
    <n v="2005"/>
    <n v="-178192.59"/>
    <n v="0"/>
    <s v="100-S2.5 - Retirement"/>
    <m/>
    <x v="3"/>
    <n v="2045"/>
    <b v="1"/>
  </r>
  <r>
    <x v="7"/>
    <s v="00"/>
    <n v="0"/>
    <n v="0"/>
    <n v="2045"/>
    <n v="2007"/>
    <n v="-9099346.6899999995"/>
    <n v="0"/>
    <s v="100-S2.5 - Retirement"/>
    <m/>
    <x v="3"/>
    <n v="2045"/>
    <b v="1"/>
  </r>
  <r>
    <x v="7"/>
    <s v="00"/>
    <n v="0"/>
    <n v="0"/>
    <n v="2045"/>
    <n v="2008"/>
    <n v="-8797697.0600000005"/>
    <n v="0"/>
    <s v="100-S2.5 - Retirement"/>
    <m/>
    <x v="3"/>
    <n v="2045"/>
    <b v="1"/>
  </r>
  <r>
    <x v="8"/>
    <s v="00"/>
    <n v="0"/>
    <n v="0"/>
    <n v="2011"/>
    <n v="1934"/>
    <n v="-12596.7"/>
    <n v="0"/>
    <s v="80-S4 - Retirement"/>
    <m/>
    <x v="3"/>
    <n v="2045"/>
    <b v="0"/>
  </r>
  <r>
    <x v="8"/>
    <s v="00"/>
    <n v="0"/>
    <n v="0"/>
    <n v="2011"/>
    <n v="1937"/>
    <n v="-56.57"/>
    <n v="0"/>
    <s v="80-S4 - Retirement"/>
    <m/>
    <x v="3"/>
    <n v="2045"/>
    <b v="0"/>
  </r>
  <r>
    <x v="8"/>
    <s v="00"/>
    <n v="0"/>
    <n v="0"/>
    <n v="2011"/>
    <n v="1938"/>
    <n v="-66.87"/>
    <n v="0"/>
    <s v="80-S4 - Retirement"/>
    <m/>
    <x v="3"/>
    <n v="2045"/>
    <b v="0"/>
  </r>
  <r>
    <x v="8"/>
    <s v="00"/>
    <n v="0"/>
    <n v="0"/>
    <n v="2011"/>
    <n v="1939"/>
    <n v="-151.57"/>
    <n v="0"/>
    <s v="80-S4 - Retirement"/>
    <m/>
    <x v="3"/>
    <n v="2045"/>
    <b v="0"/>
  </r>
  <r>
    <x v="8"/>
    <s v="00"/>
    <n v="0"/>
    <n v="0"/>
    <n v="2011"/>
    <n v="1940"/>
    <n v="-2.5099999999999998"/>
    <n v="0"/>
    <s v="80-S4 - Retirement"/>
    <m/>
    <x v="3"/>
    <n v="2045"/>
    <b v="0"/>
  </r>
  <r>
    <x v="8"/>
    <s v="00"/>
    <n v="0"/>
    <n v="0"/>
    <n v="2011"/>
    <n v="1942"/>
    <n v="-50.33"/>
    <n v="0"/>
    <s v="80-S4 - Retirement"/>
    <m/>
    <x v="3"/>
    <n v="2045"/>
    <b v="0"/>
  </r>
  <r>
    <x v="8"/>
    <s v="00"/>
    <n v="0"/>
    <n v="0"/>
    <n v="2011"/>
    <n v="1948"/>
    <n v="-155.18"/>
    <n v="0"/>
    <s v="80-S4 - Retirement"/>
    <m/>
    <x v="3"/>
    <n v="2045"/>
    <b v="0"/>
  </r>
  <r>
    <x v="8"/>
    <s v="00"/>
    <n v="0"/>
    <n v="0"/>
    <n v="2011"/>
    <n v="1949"/>
    <n v="-55.46"/>
    <n v="0"/>
    <s v="80-S4 - Retirement"/>
    <m/>
    <x v="3"/>
    <n v="2045"/>
    <b v="0"/>
  </r>
  <r>
    <x v="8"/>
    <s v="00"/>
    <n v="0"/>
    <n v="0"/>
    <n v="2011"/>
    <n v="1952"/>
    <n v="-323.48"/>
    <n v="0"/>
    <s v="80-S4 - Retirement"/>
    <m/>
    <x v="3"/>
    <n v="2045"/>
    <b v="0"/>
  </r>
  <r>
    <x v="8"/>
    <s v="00"/>
    <n v="0"/>
    <n v="0"/>
    <n v="2011"/>
    <n v="1955"/>
    <n v="-3.37"/>
    <n v="0"/>
    <s v="80-S4 - Retirement"/>
    <m/>
    <x v="3"/>
    <n v="2045"/>
    <b v="0"/>
  </r>
  <r>
    <x v="8"/>
    <s v="00"/>
    <n v="0"/>
    <n v="0"/>
    <n v="2011"/>
    <n v="1959"/>
    <n v="-20.27"/>
    <n v="0"/>
    <s v="80-S4 - Retirement"/>
    <m/>
    <x v="3"/>
    <n v="2045"/>
    <b v="0"/>
  </r>
  <r>
    <x v="8"/>
    <s v="00"/>
    <n v="0"/>
    <n v="0"/>
    <n v="2011"/>
    <n v="1960"/>
    <n v="-0.13"/>
    <n v="0"/>
    <s v="80-S4 - Retirement"/>
    <m/>
    <x v="3"/>
    <n v="2045"/>
    <b v="0"/>
  </r>
  <r>
    <x v="8"/>
    <s v="00"/>
    <n v="0"/>
    <n v="0"/>
    <n v="2011"/>
    <n v="1964"/>
    <n v="-2.82"/>
    <n v="0"/>
    <s v="80-S4 - Retirement"/>
    <m/>
    <x v="3"/>
    <n v="2045"/>
    <b v="0"/>
  </r>
  <r>
    <x v="8"/>
    <s v="00"/>
    <n v="0"/>
    <n v="0"/>
    <n v="2011"/>
    <n v="1966"/>
    <n v="-58.17"/>
    <n v="0"/>
    <s v="80-S4 - Retirement"/>
    <m/>
    <x v="3"/>
    <n v="2045"/>
    <b v="0"/>
  </r>
  <r>
    <x v="8"/>
    <s v="00"/>
    <n v="0"/>
    <n v="0"/>
    <n v="2011"/>
    <n v="1968"/>
    <n v="-1.23"/>
    <n v="0"/>
    <s v="80-S4 - Retirement"/>
    <m/>
    <x v="3"/>
    <n v="2045"/>
    <b v="0"/>
  </r>
  <r>
    <x v="8"/>
    <s v="00"/>
    <n v="0"/>
    <n v="0"/>
    <n v="2011"/>
    <n v="1970"/>
    <n v="-2.25"/>
    <n v="0"/>
    <s v="80-S4 - Retirement"/>
    <m/>
    <x v="3"/>
    <n v="2045"/>
    <b v="0"/>
  </r>
  <r>
    <x v="8"/>
    <s v="00"/>
    <n v="0"/>
    <n v="0"/>
    <n v="2011"/>
    <n v="1971"/>
    <n v="-1.81"/>
    <n v="0"/>
    <s v="80-S4 - Retirement"/>
    <m/>
    <x v="3"/>
    <n v="2045"/>
    <b v="0"/>
  </r>
  <r>
    <x v="8"/>
    <s v="00"/>
    <n v="0"/>
    <n v="0"/>
    <n v="2011"/>
    <n v="1987"/>
    <n v="-0.02"/>
    <n v="0"/>
    <s v="80-S4 - Retirement"/>
    <m/>
    <x v="3"/>
    <n v="2045"/>
    <b v="0"/>
  </r>
  <r>
    <x v="8"/>
    <s v="00"/>
    <n v="0"/>
    <n v="0"/>
    <n v="2011"/>
    <n v="1988"/>
    <n v="-0.02"/>
    <n v="0"/>
    <s v="80-S4 - Retirement"/>
    <m/>
    <x v="3"/>
    <n v="2045"/>
    <b v="0"/>
  </r>
  <r>
    <x v="8"/>
    <s v="00"/>
    <n v="0"/>
    <n v="0"/>
    <n v="2011"/>
    <n v="1989"/>
    <n v="-0.09"/>
    <n v="0"/>
    <s v="80-S4 - Retirement"/>
    <m/>
    <x v="3"/>
    <n v="2045"/>
    <b v="0"/>
  </r>
  <r>
    <x v="8"/>
    <s v="00"/>
    <n v="0"/>
    <n v="0"/>
    <n v="2012"/>
    <n v="1934"/>
    <n v="-12749.94"/>
    <n v="0"/>
    <s v="80-S4 - Retirement"/>
    <m/>
    <x v="3"/>
    <n v="2045"/>
    <b v="0"/>
  </r>
  <r>
    <x v="8"/>
    <s v="00"/>
    <n v="0"/>
    <n v="0"/>
    <n v="2012"/>
    <n v="1937"/>
    <n v="-58.08"/>
    <n v="0"/>
    <s v="80-S4 - Retirement"/>
    <m/>
    <x v="3"/>
    <n v="2045"/>
    <b v="0"/>
  </r>
  <r>
    <x v="8"/>
    <s v="00"/>
    <n v="0"/>
    <n v="0"/>
    <n v="2012"/>
    <n v="1938"/>
    <n v="-69.010000000000005"/>
    <n v="0"/>
    <s v="80-S4 - Retirement"/>
    <m/>
    <x v="3"/>
    <n v="2045"/>
    <b v="0"/>
  </r>
  <r>
    <x v="8"/>
    <s v="00"/>
    <n v="0"/>
    <n v="0"/>
    <n v="2012"/>
    <n v="1939"/>
    <n v="-156.76"/>
    <n v="0"/>
    <s v="80-S4 - Retirement"/>
    <m/>
    <x v="3"/>
    <n v="2045"/>
    <b v="0"/>
  </r>
  <r>
    <x v="8"/>
    <s v="00"/>
    <n v="0"/>
    <n v="0"/>
    <n v="2012"/>
    <n v="1940"/>
    <n v="-2.61"/>
    <n v="0"/>
    <s v="80-S4 - Retirement"/>
    <m/>
    <x v="3"/>
    <n v="2045"/>
    <b v="0"/>
  </r>
  <r>
    <x v="8"/>
    <s v="00"/>
    <n v="0"/>
    <n v="0"/>
    <n v="2012"/>
    <n v="1942"/>
    <n v="-52.99"/>
    <n v="0"/>
    <s v="80-S4 - Retirement"/>
    <m/>
    <x v="3"/>
    <n v="2045"/>
    <b v="0"/>
  </r>
  <r>
    <x v="8"/>
    <s v="00"/>
    <n v="0"/>
    <n v="0"/>
    <n v="2012"/>
    <n v="1948"/>
    <n v="-167.57"/>
    <n v="0"/>
    <s v="80-S4 - Retirement"/>
    <m/>
    <x v="3"/>
    <n v="2045"/>
    <b v="0"/>
  </r>
  <r>
    <x v="8"/>
    <s v="00"/>
    <n v="0"/>
    <n v="0"/>
    <n v="2012"/>
    <n v="1949"/>
    <n v="-60.61"/>
    <n v="0"/>
    <s v="80-S4 - Retirement"/>
    <m/>
    <x v="3"/>
    <n v="2045"/>
    <b v="0"/>
  </r>
  <r>
    <x v="8"/>
    <s v="00"/>
    <n v="0"/>
    <n v="0"/>
    <n v="2012"/>
    <n v="1952"/>
    <n v="-356.96"/>
    <n v="0"/>
    <s v="80-S4 - Retirement"/>
    <m/>
    <x v="3"/>
    <n v="2045"/>
    <b v="0"/>
  </r>
  <r>
    <x v="8"/>
    <s v="00"/>
    <n v="0"/>
    <n v="0"/>
    <n v="2012"/>
    <n v="1955"/>
    <n v="-3.79"/>
    <n v="0"/>
    <s v="80-S4 - Retirement"/>
    <m/>
    <x v="3"/>
    <n v="2045"/>
    <b v="0"/>
  </r>
  <r>
    <x v="8"/>
    <s v="00"/>
    <n v="0"/>
    <n v="0"/>
    <n v="2012"/>
    <n v="1959"/>
    <n v="-23.37"/>
    <n v="0"/>
    <s v="80-S4 - Retirement"/>
    <m/>
    <x v="3"/>
    <n v="2045"/>
    <b v="0"/>
  </r>
  <r>
    <x v="8"/>
    <s v="00"/>
    <n v="0"/>
    <n v="0"/>
    <n v="2012"/>
    <n v="1960"/>
    <n v="-0.15"/>
    <n v="0"/>
    <s v="80-S4 - Retirement"/>
    <m/>
    <x v="3"/>
    <n v="2045"/>
    <b v="0"/>
  </r>
  <r>
    <x v="8"/>
    <s v="00"/>
    <n v="0"/>
    <n v="0"/>
    <n v="2012"/>
    <n v="1964"/>
    <n v="-3.38"/>
    <n v="0"/>
    <s v="80-S4 - Retirement"/>
    <m/>
    <x v="3"/>
    <n v="2045"/>
    <b v="0"/>
  </r>
  <r>
    <x v="8"/>
    <s v="00"/>
    <n v="0"/>
    <n v="0"/>
    <n v="2012"/>
    <n v="1966"/>
    <n v="-72.08"/>
    <n v="0"/>
    <s v="80-S4 - Retirement"/>
    <m/>
    <x v="3"/>
    <n v="2045"/>
    <b v="0"/>
  </r>
  <r>
    <x v="8"/>
    <s v="00"/>
    <n v="0"/>
    <n v="0"/>
    <n v="2012"/>
    <n v="1968"/>
    <n v="-1.53"/>
    <n v="0"/>
    <s v="80-S4 - Retirement"/>
    <m/>
    <x v="3"/>
    <n v="2045"/>
    <b v="0"/>
  </r>
  <r>
    <x v="8"/>
    <s v="00"/>
    <n v="0"/>
    <n v="0"/>
    <n v="2012"/>
    <n v="1970"/>
    <n v="-2.92"/>
    <n v="0"/>
    <s v="80-S4 - Retirement"/>
    <m/>
    <x v="3"/>
    <n v="2045"/>
    <b v="0"/>
  </r>
  <r>
    <x v="8"/>
    <s v="00"/>
    <n v="0"/>
    <n v="0"/>
    <n v="2012"/>
    <n v="1971"/>
    <n v="-2.3199999999999998"/>
    <n v="0"/>
    <s v="80-S4 - Retirement"/>
    <m/>
    <x v="3"/>
    <n v="2045"/>
    <b v="0"/>
  </r>
  <r>
    <x v="8"/>
    <s v="00"/>
    <n v="0"/>
    <n v="0"/>
    <n v="2012"/>
    <n v="1987"/>
    <n v="-0.03"/>
    <n v="0"/>
    <s v="80-S4 - Retirement"/>
    <m/>
    <x v="3"/>
    <n v="2045"/>
    <b v="0"/>
  </r>
  <r>
    <x v="8"/>
    <s v="00"/>
    <n v="0"/>
    <n v="0"/>
    <n v="2012"/>
    <n v="1988"/>
    <n v="-0.04"/>
    <n v="0"/>
    <s v="80-S4 - Retirement"/>
    <m/>
    <x v="3"/>
    <n v="2045"/>
    <b v="0"/>
  </r>
  <r>
    <x v="8"/>
    <s v="00"/>
    <n v="0"/>
    <n v="0"/>
    <n v="2012"/>
    <n v="1989"/>
    <n v="-0.15"/>
    <n v="0"/>
    <s v="80-S4 - Retirement"/>
    <m/>
    <x v="3"/>
    <n v="2045"/>
    <b v="0"/>
  </r>
  <r>
    <x v="8"/>
    <s v="00"/>
    <n v="0"/>
    <n v="0"/>
    <n v="2013"/>
    <n v="1934"/>
    <n v="-12840.43"/>
    <n v="0"/>
    <s v="80-S4 - Retirement"/>
    <m/>
    <x v="3"/>
    <n v="2045"/>
    <b v="0"/>
  </r>
  <r>
    <x v="8"/>
    <s v="00"/>
    <n v="0"/>
    <n v="0"/>
    <n v="2013"/>
    <n v="1937"/>
    <n v="-59.24"/>
    <n v="0"/>
    <s v="80-S4 - Retirement"/>
    <m/>
    <x v="3"/>
    <n v="2045"/>
    <b v="0"/>
  </r>
  <r>
    <x v="8"/>
    <s v="00"/>
    <n v="0"/>
    <n v="0"/>
    <n v="2013"/>
    <n v="1938"/>
    <n v="-70.849999999999994"/>
    <n v="0"/>
    <s v="80-S4 - Retirement"/>
    <m/>
    <x v="3"/>
    <n v="2045"/>
    <b v="0"/>
  </r>
  <r>
    <x v="8"/>
    <s v="00"/>
    <n v="0"/>
    <n v="0"/>
    <n v="2013"/>
    <n v="1939"/>
    <n v="-161.77000000000001"/>
    <n v="0"/>
    <s v="80-S4 - Retirement"/>
    <m/>
    <x v="3"/>
    <n v="2045"/>
    <b v="0"/>
  </r>
  <r>
    <x v="8"/>
    <s v="00"/>
    <n v="0"/>
    <n v="0"/>
    <n v="2013"/>
    <n v="1940"/>
    <n v="-2.7"/>
    <n v="0"/>
    <s v="80-S4 - Retirement"/>
    <m/>
    <x v="3"/>
    <n v="2045"/>
    <b v="0"/>
  </r>
  <r>
    <x v="8"/>
    <s v="00"/>
    <n v="0"/>
    <n v="0"/>
    <n v="2013"/>
    <n v="1942"/>
    <n v="-55.49"/>
    <n v="0"/>
    <s v="80-S4 - Retirement"/>
    <m/>
    <x v="3"/>
    <n v="2045"/>
    <b v="0"/>
  </r>
  <r>
    <x v="8"/>
    <s v="00"/>
    <n v="0"/>
    <n v="0"/>
    <n v="2013"/>
    <n v="1948"/>
    <n v="-180.07"/>
    <n v="0"/>
    <s v="80-S4 - Retirement"/>
    <m/>
    <x v="3"/>
    <n v="2045"/>
    <b v="0"/>
  </r>
  <r>
    <x v="8"/>
    <s v="00"/>
    <n v="0"/>
    <n v="0"/>
    <n v="2013"/>
    <n v="1949"/>
    <n v="-65.459999999999994"/>
    <n v="0"/>
    <s v="80-S4 - Retirement"/>
    <m/>
    <x v="3"/>
    <n v="2045"/>
    <b v="0"/>
  </r>
  <r>
    <x v="8"/>
    <s v="00"/>
    <n v="0"/>
    <n v="0"/>
    <n v="2013"/>
    <n v="1952"/>
    <n v="-391.76"/>
    <n v="0"/>
    <s v="80-S4 - Retirement"/>
    <m/>
    <x v="3"/>
    <n v="2045"/>
    <b v="0"/>
  </r>
  <r>
    <x v="8"/>
    <s v="00"/>
    <n v="0"/>
    <n v="0"/>
    <n v="2013"/>
    <n v="1955"/>
    <n v="-4.2699999999999996"/>
    <n v="0"/>
    <s v="80-S4 - Retirement"/>
    <m/>
    <x v="3"/>
    <n v="2045"/>
    <b v="0"/>
  </r>
  <r>
    <x v="8"/>
    <s v="00"/>
    <n v="0"/>
    <n v="0"/>
    <n v="2013"/>
    <n v="1959"/>
    <n v="-27.07"/>
    <n v="0"/>
    <s v="80-S4 - Retirement"/>
    <m/>
    <x v="3"/>
    <n v="2045"/>
    <b v="0"/>
  </r>
  <r>
    <x v="8"/>
    <s v="00"/>
    <n v="0"/>
    <n v="0"/>
    <n v="2013"/>
    <n v="1960"/>
    <n v="-0.17"/>
    <n v="0"/>
    <s v="80-S4 - Retirement"/>
    <m/>
    <x v="3"/>
    <n v="2045"/>
    <b v="0"/>
  </r>
  <r>
    <x v="8"/>
    <s v="00"/>
    <n v="0"/>
    <n v="0"/>
    <n v="2013"/>
    <n v="1964"/>
    <n v="-4.01"/>
    <n v="0"/>
    <s v="80-S4 - Retirement"/>
    <m/>
    <x v="3"/>
    <n v="2045"/>
    <b v="0"/>
  </r>
  <r>
    <x v="8"/>
    <s v="00"/>
    <n v="0"/>
    <n v="0"/>
    <n v="2013"/>
    <n v="1966"/>
    <n v="-88.42"/>
    <n v="0"/>
    <s v="80-S4 - Retirement"/>
    <m/>
    <x v="3"/>
    <n v="2045"/>
    <b v="0"/>
  </r>
  <r>
    <x v="8"/>
    <s v="00"/>
    <n v="0"/>
    <n v="0"/>
    <n v="2013"/>
    <n v="1968"/>
    <n v="-1.88"/>
    <n v="0"/>
    <s v="80-S4 - Retirement"/>
    <m/>
    <x v="3"/>
    <n v="2045"/>
    <b v="0"/>
  </r>
  <r>
    <x v="8"/>
    <s v="00"/>
    <n v="0"/>
    <n v="0"/>
    <n v="2013"/>
    <n v="1970"/>
    <n v="-3.73"/>
    <n v="0"/>
    <s v="80-S4 - Retirement"/>
    <m/>
    <x v="3"/>
    <n v="2045"/>
    <b v="0"/>
  </r>
  <r>
    <x v="8"/>
    <s v="00"/>
    <n v="0"/>
    <n v="0"/>
    <n v="2013"/>
    <n v="1971"/>
    <n v="-3.01"/>
    <n v="0"/>
    <s v="80-S4 - Retirement"/>
    <m/>
    <x v="3"/>
    <n v="2045"/>
    <b v="0"/>
  </r>
  <r>
    <x v="8"/>
    <s v="00"/>
    <n v="0"/>
    <n v="0"/>
    <n v="2013"/>
    <n v="1987"/>
    <n v="-0.05"/>
    <n v="0"/>
    <s v="80-S4 - Retirement"/>
    <m/>
    <x v="3"/>
    <n v="2045"/>
    <b v="0"/>
  </r>
  <r>
    <x v="8"/>
    <s v="00"/>
    <n v="0"/>
    <n v="0"/>
    <n v="2013"/>
    <n v="1988"/>
    <n v="-7.0000000000000007E-2"/>
    <n v="0"/>
    <s v="80-S4 - Retirement"/>
    <m/>
    <x v="3"/>
    <n v="2045"/>
    <b v="0"/>
  </r>
  <r>
    <x v="8"/>
    <s v="00"/>
    <n v="0"/>
    <n v="0"/>
    <n v="2013"/>
    <n v="1989"/>
    <n v="-0.33"/>
    <n v="0"/>
    <s v="80-S4 - Retirement"/>
    <m/>
    <x v="3"/>
    <n v="2045"/>
    <b v="0"/>
  </r>
  <r>
    <x v="8"/>
    <s v="00"/>
    <n v="0"/>
    <n v="0"/>
    <n v="2014"/>
    <n v="1934"/>
    <n v="-12866.91"/>
    <n v="0"/>
    <s v="80-S4 - Retirement"/>
    <m/>
    <x v="3"/>
    <n v="2045"/>
    <b v="0"/>
  </r>
  <r>
    <x v="8"/>
    <s v="00"/>
    <n v="0"/>
    <n v="0"/>
    <n v="2014"/>
    <n v="1937"/>
    <n v="-60.18"/>
    <n v="0"/>
    <s v="80-S4 - Retirement"/>
    <m/>
    <x v="3"/>
    <n v="2045"/>
    <b v="0"/>
  </r>
  <r>
    <x v="8"/>
    <s v="00"/>
    <n v="0"/>
    <n v="0"/>
    <n v="2014"/>
    <n v="1938"/>
    <n v="-72.27"/>
    <n v="0"/>
    <s v="80-S4 - Retirement"/>
    <m/>
    <x v="3"/>
    <n v="2045"/>
    <b v="0"/>
  </r>
  <r>
    <x v="8"/>
    <s v="00"/>
    <n v="0"/>
    <n v="0"/>
    <n v="2014"/>
    <n v="1939"/>
    <n v="-166.09"/>
    <n v="0"/>
    <s v="80-S4 - Retirement"/>
    <m/>
    <x v="3"/>
    <n v="2045"/>
    <b v="0"/>
  </r>
  <r>
    <x v="8"/>
    <s v="00"/>
    <n v="0"/>
    <n v="0"/>
    <n v="2014"/>
    <n v="1940"/>
    <n v="-2.78"/>
    <n v="0"/>
    <s v="80-S4 - Retirement"/>
    <m/>
    <x v="3"/>
    <n v="2045"/>
    <b v="0"/>
  </r>
  <r>
    <x v="8"/>
    <s v="00"/>
    <n v="0"/>
    <n v="0"/>
    <n v="2014"/>
    <n v="1942"/>
    <n v="-57.64"/>
    <n v="0"/>
    <s v="80-S4 - Retirement"/>
    <m/>
    <x v="3"/>
    <n v="2045"/>
    <b v="0"/>
  </r>
  <r>
    <x v="8"/>
    <s v="00"/>
    <n v="0"/>
    <n v="0"/>
    <n v="2014"/>
    <n v="1948"/>
    <n v="-193.59"/>
    <n v="0"/>
    <s v="80-S4 - Retirement"/>
    <m/>
    <x v="3"/>
    <n v="2045"/>
    <b v="0"/>
  </r>
  <r>
    <x v="8"/>
    <s v="00"/>
    <n v="0"/>
    <n v="0"/>
    <n v="2014"/>
    <n v="1949"/>
    <n v="-70.34"/>
    <n v="0"/>
    <s v="80-S4 - Retirement"/>
    <m/>
    <x v="3"/>
    <n v="2045"/>
    <b v="0"/>
  </r>
  <r>
    <x v="8"/>
    <s v="00"/>
    <n v="0"/>
    <n v="0"/>
    <n v="2014"/>
    <n v="1952"/>
    <n v="-430.77"/>
    <n v="0"/>
    <s v="80-S4 - Retirement"/>
    <m/>
    <x v="3"/>
    <n v="2045"/>
    <b v="0"/>
  </r>
  <r>
    <x v="8"/>
    <s v="00"/>
    <n v="0"/>
    <n v="0"/>
    <n v="2014"/>
    <n v="1955"/>
    <n v="-4.78"/>
    <n v="0"/>
    <s v="80-S4 - Retirement"/>
    <m/>
    <x v="3"/>
    <n v="2045"/>
    <b v="0"/>
  </r>
  <r>
    <x v="8"/>
    <s v="00"/>
    <n v="0"/>
    <n v="0"/>
    <n v="2014"/>
    <n v="1959"/>
    <n v="-31.12"/>
    <n v="0"/>
    <s v="80-S4 - Retirement"/>
    <m/>
    <x v="3"/>
    <n v="2045"/>
    <b v="0"/>
  </r>
  <r>
    <x v="8"/>
    <s v="00"/>
    <n v="0"/>
    <n v="0"/>
    <n v="2014"/>
    <n v="1960"/>
    <n v="-0.2"/>
    <n v="0"/>
    <s v="80-S4 - Retirement"/>
    <m/>
    <x v="3"/>
    <n v="2045"/>
    <b v="0"/>
  </r>
  <r>
    <x v="8"/>
    <s v="00"/>
    <n v="0"/>
    <n v="0"/>
    <n v="2014"/>
    <n v="1964"/>
    <n v="-4.79"/>
    <n v="0"/>
    <s v="80-S4 - Retirement"/>
    <m/>
    <x v="3"/>
    <n v="2045"/>
    <b v="0"/>
  </r>
  <r>
    <x v="8"/>
    <s v="00"/>
    <n v="0"/>
    <n v="0"/>
    <n v="2014"/>
    <n v="1966"/>
    <n v="-105.91"/>
    <n v="0"/>
    <s v="80-S4 - Retirement"/>
    <m/>
    <x v="3"/>
    <n v="2045"/>
    <b v="0"/>
  </r>
  <r>
    <x v="8"/>
    <s v="00"/>
    <n v="0"/>
    <n v="0"/>
    <n v="2014"/>
    <n v="1968"/>
    <n v="-2.3199999999999998"/>
    <n v="0"/>
    <s v="80-S4 - Retirement"/>
    <m/>
    <x v="3"/>
    <n v="2045"/>
    <b v="0"/>
  </r>
  <r>
    <x v="8"/>
    <s v="00"/>
    <n v="0"/>
    <n v="0"/>
    <n v="2014"/>
    <n v="1970"/>
    <n v="-4.63"/>
    <n v="0"/>
    <s v="80-S4 - Retirement"/>
    <m/>
    <x v="3"/>
    <n v="2045"/>
    <b v="0"/>
  </r>
  <r>
    <x v="8"/>
    <s v="00"/>
    <n v="0"/>
    <n v="0"/>
    <n v="2014"/>
    <n v="1971"/>
    <n v="-3.85"/>
    <n v="0"/>
    <s v="80-S4 - Retirement"/>
    <m/>
    <x v="3"/>
    <n v="2045"/>
    <b v="0"/>
  </r>
  <r>
    <x v="8"/>
    <s v="00"/>
    <n v="0"/>
    <n v="0"/>
    <n v="2014"/>
    <n v="1987"/>
    <n v="-0.09"/>
    <n v="0"/>
    <s v="80-S4 - Retirement"/>
    <m/>
    <x v="3"/>
    <n v="2045"/>
    <b v="0"/>
  </r>
  <r>
    <x v="8"/>
    <s v="00"/>
    <n v="0"/>
    <n v="0"/>
    <n v="2014"/>
    <n v="1988"/>
    <n v="-0.12"/>
    <n v="0"/>
    <s v="80-S4 - Retirement"/>
    <m/>
    <x v="3"/>
    <n v="2045"/>
    <b v="0"/>
  </r>
  <r>
    <x v="8"/>
    <s v="00"/>
    <n v="0"/>
    <n v="0"/>
    <n v="2014"/>
    <n v="1989"/>
    <n v="-0.63"/>
    <n v="0"/>
    <s v="80-S4 - Retirement"/>
    <m/>
    <x v="3"/>
    <n v="2045"/>
    <b v="0"/>
  </r>
  <r>
    <x v="8"/>
    <s v="00"/>
    <n v="0"/>
    <n v="0"/>
    <n v="2015"/>
    <n v="1934"/>
    <n v="-12840.43"/>
    <n v="0"/>
    <s v="80-S4 - Retirement"/>
    <m/>
    <x v="3"/>
    <n v="2045"/>
    <b v="0"/>
  </r>
  <r>
    <x v="8"/>
    <s v="00"/>
    <n v="0"/>
    <n v="0"/>
    <n v="2015"/>
    <n v="1937"/>
    <n v="-60.91"/>
    <n v="0"/>
    <s v="80-S4 - Retirement"/>
    <m/>
    <x v="3"/>
    <n v="2045"/>
    <b v="0"/>
  </r>
  <r>
    <x v="8"/>
    <s v="00"/>
    <n v="0"/>
    <n v="0"/>
    <n v="2015"/>
    <n v="1938"/>
    <n v="-73.41"/>
    <n v="0"/>
    <s v="80-S4 - Retirement"/>
    <m/>
    <x v="3"/>
    <n v="2045"/>
    <b v="0"/>
  </r>
  <r>
    <x v="8"/>
    <s v="00"/>
    <n v="0"/>
    <n v="0"/>
    <n v="2015"/>
    <n v="1939"/>
    <n v="-169.42"/>
    <n v="0"/>
    <s v="80-S4 - Retirement"/>
    <m/>
    <x v="3"/>
    <n v="2045"/>
    <b v="0"/>
  </r>
  <r>
    <x v="8"/>
    <s v="00"/>
    <n v="0"/>
    <n v="0"/>
    <n v="2015"/>
    <n v="1940"/>
    <n v="-2.86"/>
    <n v="0"/>
    <s v="80-S4 - Retirement"/>
    <m/>
    <x v="3"/>
    <n v="2045"/>
    <b v="0"/>
  </r>
  <r>
    <x v="8"/>
    <s v="00"/>
    <n v="0"/>
    <n v="0"/>
    <n v="2015"/>
    <n v="1942"/>
    <n v="-59.61"/>
    <n v="0"/>
    <s v="80-S4 - Retirement"/>
    <m/>
    <x v="3"/>
    <n v="2045"/>
    <b v="0"/>
  </r>
  <r>
    <x v="8"/>
    <s v="00"/>
    <n v="0"/>
    <n v="0"/>
    <n v="2015"/>
    <n v="1948"/>
    <n v="-206.98"/>
    <n v="0"/>
    <s v="80-S4 - Retirement"/>
    <m/>
    <x v="3"/>
    <n v="2045"/>
    <b v="0"/>
  </r>
  <r>
    <x v="8"/>
    <s v="00"/>
    <n v="0"/>
    <n v="0"/>
    <n v="2015"/>
    <n v="1949"/>
    <n v="-75.62"/>
    <n v="0"/>
    <s v="80-S4 - Retirement"/>
    <m/>
    <x v="3"/>
    <n v="2045"/>
    <b v="0"/>
  </r>
  <r>
    <x v="8"/>
    <s v="00"/>
    <n v="0"/>
    <n v="0"/>
    <n v="2015"/>
    <n v="1952"/>
    <n v="-470.82"/>
    <n v="0"/>
    <s v="80-S4 - Retirement"/>
    <m/>
    <x v="3"/>
    <n v="2045"/>
    <b v="0"/>
  </r>
  <r>
    <x v="8"/>
    <s v="00"/>
    <n v="0"/>
    <n v="0"/>
    <n v="2015"/>
    <n v="1955"/>
    <n v="-5.27"/>
    <n v="0"/>
    <s v="80-S4 - Retirement"/>
    <m/>
    <x v="3"/>
    <n v="2045"/>
    <b v="0"/>
  </r>
  <r>
    <x v="8"/>
    <s v="00"/>
    <n v="0"/>
    <n v="0"/>
    <n v="2015"/>
    <n v="1959"/>
    <n v="-35.17"/>
    <n v="0"/>
    <s v="80-S4 - Retirement"/>
    <m/>
    <x v="3"/>
    <n v="2045"/>
    <b v="0"/>
  </r>
  <r>
    <x v="8"/>
    <s v="00"/>
    <n v="0"/>
    <n v="0"/>
    <n v="2015"/>
    <n v="1960"/>
    <n v="-0.23"/>
    <n v="0"/>
    <s v="80-S4 - Retirement"/>
    <m/>
    <x v="3"/>
    <n v="2045"/>
    <b v="0"/>
  </r>
  <r>
    <x v="8"/>
    <s v="00"/>
    <n v="0"/>
    <n v="0"/>
    <n v="2015"/>
    <n v="1964"/>
    <n v="-5.67"/>
    <n v="0"/>
    <s v="80-S4 - Retirement"/>
    <m/>
    <x v="3"/>
    <n v="2045"/>
    <b v="0"/>
  </r>
  <r>
    <x v="8"/>
    <s v="00"/>
    <n v="0"/>
    <n v="0"/>
    <n v="2015"/>
    <n v="1966"/>
    <n v="-125.77"/>
    <n v="0"/>
    <s v="80-S4 - Retirement"/>
    <m/>
    <x v="3"/>
    <n v="2045"/>
    <b v="0"/>
  </r>
  <r>
    <x v="8"/>
    <s v="00"/>
    <n v="0"/>
    <n v="0"/>
    <n v="2015"/>
    <n v="1968"/>
    <n v="-2.85"/>
    <n v="0"/>
    <s v="80-S4 - Retirement"/>
    <m/>
    <x v="3"/>
    <n v="2045"/>
    <b v="0"/>
  </r>
  <r>
    <x v="8"/>
    <s v="00"/>
    <n v="0"/>
    <n v="0"/>
    <n v="2015"/>
    <n v="1970"/>
    <n v="-5.7"/>
    <n v="0"/>
    <s v="80-S4 - Retirement"/>
    <m/>
    <x v="3"/>
    <n v="2045"/>
    <b v="0"/>
  </r>
  <r>
    <x v="8"/>
    <s v="00"/>
    <n v="0"/>
    <n v="0"/>
    <n v="2015"/>
    <n v="1971"/>
    <n v="-4.78"/>
    <n v="0"/>
    <s v="80-S4 - Retirement"/>
    <m/>
    <x v="3"/>
    <n v="2045"/>
    <b v="0"/>
  </r>
  <r>
    <x v="8"/>
    <s v="00"/>
    <n v="0"/>
    <n v="0"/>
    <n v="2015"/>
    <n v="1987"/>
    <n v="-0.15"/>
    <n v="0"/>
    <s v="80-S4 - Retirement"/>
    <m/>
    <x v="3"/>
    <n v="2045"/>
    <b v="0"/>
  </r>
  <r>
    <x v="8"/>
    <s v="00"/>
    <n v="0"/>
    <n v="0"/>
    <n v="2015"/>
    <n v="1988"/>
    <n v="-0.23"/>
    <n v="0"/>
    <s v="80-S4 - Retirement"/>
    <m/>
    <x v="3"/>
    <n v="2045"/>
    <b v="0"/>
  </r>
  <r>
    <x v="8"/>
    <s v="00"/>
    <n v="0"/>
    <n v="0"/>
    <n v="2015"/>
    <n v="1989"/>
    <n v="-1.06"/>
    <n v="0"/>
    <s v="80-S4 - Retirement"/>
    <m/>
    <x v="3"/>
    <n v="2045"/>
    <b v="0"/>
  </r>
  <r>
    <x v="8"/>
    <s v="00"/>
    <n v="0"/>
    <n v="0"/>
    <n v="2016"/>
    <n v="1934"/>
    <n v="-12749.94"/>
    <n v="0"/>
    <s v="80-S4 - Retirement"/>
    <m/>
    <x v="3"/>
    <n v="2045"/>
    <b v="0"/>
  </r>
  <r>
    <x v="8"/>
    <s v="00"/>
    <n v="0"/>
    <n v="0"/>
    <n v="2016"/>
    <n v="1937"/>
    <n v="-61.34"/>
    <n v="0"/>
    <s v="80-S4 - Retirement"/>
    <m/>
    <x v="3"/>
    <n v="2045"/>
    <b v="0"/>
  </r>
  <r>
    <x v="8"/>
    <s v="00"/>
    <n v="0"/>
    <n v="0"/>
    <n v="2016"/>
    <n v="1938"/>
    <n v="-74.3"/>
    <n v="0"/>
    <s v="80-S4 - Retirement"/>
    <m/>
    <x v="3"/>
    <n v="2045"/>
    <b v="0"/>
  </r>
  <r>
    <x v="8"/>
    <s v="00"/>
    <n v="0"/>
    <n v="0"/>
    <n v="2016"/>
    <n v="1939"/>
    <n v="-172.09"/>
    <n v="0"/>
    <s v="80-S4 - Retirement"/>
    <m/>
    <x v="3"/>
    <n v="2045"/>
    <b v="0"/>
  </r>
  <r>
    <x v="8"/>
    <s v="00"/>
    <n v="0"/>
    <n v="0"/>
    <n v="2016"/>
    <n v="1940"/>
    <n v="-2.92"/>
    <n v="0"/>
    <s v="80-S4 - Retirement"/>
    <m/>
    <x v="3"/>
    <n v="2045"/>
    <b v="0"/>
  </r>
  <r>
    <x v="8"/>
    <s v="00"/>
    <n v="0"/>
    <n v="0"/>
    <n v="2016"/>
    <n v="1942"/>
    <n v="-61.52"/>
    <n v="0"/>
    <s v="80-S4 - Retirement"/>
    <m/>
    <x v="3"/>
    <n v="2045"/>
    <b v="0"/>
  </r>
  <r>
    <x v="8"/>
    <s v="00"/>
    <n v="0"/>
    <n v="0"/>
    <n v="2016"/>
    <n v="1948"/>
    <n v="-219.08"/>
    <n v="0"/>
    <s v="80-S4 - Retirement"/>
    <m/>
    <x v="3"/>
    <n v="2045"/>
    <b v="0"/>
  </r>
  <r>
    <x v="8"/>
    <s v="00"/>
    <n v="0"/>
    <n v="0"/>
    <n v="2016"/>
    <n v="1949"/>
    <n v="-80.849999999999994"/>
    <n v="0"/>
    <s v="80-S4 - Retirement"/>
    <m/>
    <x v="3"/>
    <n v="2045"/>
    <b v="0"/>
  </r>
  <r>
    <x v="8"/>
    <s v="00"/>
    <n v="0"/>
    <n v="0"/>
    <n v="2016"/>
    <n v="1952"/>
    <n v="-508.42"/>
    <n v="0"/>
    <s v="80-S4 - Retirement"/>
    <m/>
    <x v="3"/>
    <n v="2045"/>
    <b v="0"/>
  </r>
  <r>
    <x v="8"/>
    <s v="00"/>
    <n v="0"/>
    <n v="0"/>
    <n v="2016"/>
    <n v="1955"/>
    <n v="-5.79"/>
    <n v="0"/>
    <s v="80-S4 - Retirement"/>
    <m/>
    <x v="3"/>
    <n v="2045"/>
    <b v="0"/>
  </r>
  <r>
    <x v="8"/>
    <s v="00"/>
    <n v="0"/>
    <n v="0"/>
    <n v="2016"/>
    <n v="1959"/>
    <n v="-39.5"/>
    <n v="0"/>
    <s v="80-S4 - Retirement"/>
    <m/>
    <x v="3"/>
    <n v="2045"/>
    <b v="0"/>
  </r>
  <r>
    <x v="8"/>
    <s v="00"/>
    <n v="0"/>
    <n v="0"/>
    <n v="2016"/>
    <n v="1960"/>
    <n v="-0.26"/>
    <n v="0"/>
    <s v="80-S4 - Retirement"/>
    <m/>
    <x v="3"/>
    <n v="2045"/>
    <b v="0"/>
  </r>
  <r>
    <x v="8"/>
    <s v="00"/>
    <n v="0"/>
    <n v="0"/>
    <n v="2016"/>
    <n v="1964"/>
    <n v="-6.59"/>
    <n v="0"/>
    <s v="80-S4 - Retirement"/>
    <m/>
    <x v="3"/>
    <n v="2045"/>
    <b v="0"/>
  </r>
  <r>
    <x v="8"/>
    <s v="00"/>
    <n v="0"/>
    <n v="0"/>
    <n v="2016"/>
    <n v="1966"/>
    <n v="-150.27000000000001"/>
    <n v="0"/>
    <s v="80-S4 - Retirement"/>
    <m/>
    <x v="3"/>
    <n v="2045"/>
    <b v="0"/>
  </r>
  <r>
    <x v="8"/>
    <s v="00"/>
    <n v="0"/>
    <n v="0"/>
    <n v="2016"/>
    <n v="1968"/>
    <n v="-3.42"/>
    <n v="0"/>
    <s v="80-S4 - Retirement"/>
    <m/>
    <x v="3"/>
    <n v="2045"/>
    <b v="0"/>
  </r>
  <r>
    <x v="8"/>
    <s v="00"/>
    <n v="0"/>
    <n v="0"/>
    <n v="2016"/>
    <n v="1970"/>
    <n v="-7.06"/>
    <n v="0"/>
    <s v="80-S4 - Retirement"/>
    <m/>
    <x v="3"/>
    <n v="2045"/>
    <b v="0"/>
  </r>
  <r>
    <x v="8"/>
    <s v="00"/>
    <n v="0"/>
    <n v="0"/>
    <n v="2016"/>
    <n v="1971"/>
    <n v="-5.88"/>
    <n v="0"/>
    <s v="80-S4 - Retirement"/>
    <m/>
    <x v="3"/>
    <n v="2045"/>
    <b v="0"/>
  </r>
  <r>
    <x v="8"/>
    <s v="00"/>
    <n v="0"/>
    <n v="0"/>
    <n v="2016"/>
    <n v="1987"/>
    <n v="-0.24"/>
    <n v="0"/>
    <s v="80-S4 - Retirement"/>
    <m/>
    <x v="3"/>
    <n v="2045"/>
    <b v="0"/>
  </r>
  <r>
    <x v="8"/>
    <s v="00"/>
    <n v="0"/>
    <n v="0"/>
    <n v="2016"/>
    <n v="1988"/>
    <n v="-0.37"/>
    <n v="0"/>
    <s v="80-S4 - Retirement"/>
    <m/>
    <x v="3"/>
    <n v="2045"/>
    <b v="0"/>
  </r>
  <r>
    <x v="8"/>
    <s v="00"/>
    <n v="0"/>
    <n v="0"/>
    <n v="2016"/>
    <n v="1989"/>
    <n v="-1.95"/>
    <n v="0"/>
    <s v="80-S4 - Retirement"/>
    <m/>
    <x v="3"/>
    <n v="2045"/>
    <b v="0"/>
  </r>
  <r>
    <x v="8"/>
    <s v="00"/>
    <n v="0"/>
    <n v="0"/>
    <n v="2016"/>
    <n v="1995"/>
    <n v="-0.05"/>
    <n v="0"/>
    <s v="80-S4 - Retirement"/>
    <m/>
    <x v="3"/>
    <n v="2045"/>
    <b v="0"/>
  </r>
  <r>
    <x v="8"/>
    <s v="00"/>
    <n v="0"/>
    <n v="0"/>
    <n v="2017"/>
    <n v="1934"/>
    <n v="-12596.7"/>
    <n v="0"/>
    <s v="80-S4 - Retirement"/>
    <m/>
    <x v="3"/>
    <n v="2045"/>
    <b v="0"/>
  </r>
  <r>
    <x v="8"/>
    <s v="00"/>
    <n v="0"/>
    <n v="0"/>
    <n v="2017"/>
    <n v="1937"/>
    <n v="-61.47"/>
    <n v="0"/>
    <s v="80-S4 - Retirement"/>
    <m/>
    <x v="3"/>
    <n v="2045"/>
    <b v="0"/>
  </r>
  <r>
    <x v="8"/>
    <s v="00"/>
    <n v="0"/>
    <n v="0"/>
    <n v="2017"/>
    <n v="1938"/>
    <n v="-74.83"/>
    <n v="0"/>
    <s v="80-S4 - Retirement"/>
    <m/>
    <x v="3"/>
    <n v="2045"/>
    <b v="0"/>
  </r>
  <r>
    <x v="8"/>
    <s v="00"/>
    <n v="0"/>
    <n v="0"/>
    <n v="2017"/>
    <n v="1939"/>
    <n v="-174.18"/>
    <n v="0"/>
    <s v="80-S4 - Retirement"/>
    <m/>
    <x v="3"/>
    <n v="2045"/>
    <b v="0"/>
  </r>
  <r>
    <x v="8"/>
    <s v="00"/>
    <n v="0"/>
    <n v="0"/>
    <n v="2017"/>
    <n v="1940"/>
    <n v="-2.96"/>
    <n v="0"/>
    <s v="80-S4 - Retirement"/>
    <m/>
    <x v="3"/>
    <n v="2045"/>
    <b v="0"/>
  </r>
  <r>
    <x v="8"/>
    <s v="00"/>
    <n v="0"/>
    <n v="0"/>
    <n v="2017"/>
    <n v="1942"/>
    <n v="-63.16"/>
    <n v="0"/>
    <s v="80-S4 - Retirement"/>
    <m/>
    <x v="3"/>
    <n v="2045"/>
    <b v="0"/>
  </r>
  <r>
    <x v="8"/>
    <s v="00"/>
    <n v="0"/>
    <n v="0"/>
    <n v="2017"/>
    <n v="1948"/>
    <n v="-230.84"/>
    <n v="0"/>
    <s v="80-S4 - Retirement"/>
    <m/>
    <x v="3"/>
    <n v="2045"/>
    <b v="0"/>
  </r>
  <r>
    <x v="8"/>
    <s v="00"/>
    <n v="0"/>
    <n v="0"/>
    <n v="2017"/>
    <n v="1949"/>
    <n v="-85.57"/>
    <n v="0"/>
    <s v="80-S4 - Retirement"/>
    <m/>
    <x v="3"/>
    <n v="2045"/>
    <b v="0"/>
  </r>
  <r>
    <x v="8"/>
    <s v="00"/>
    <n v="0"/>
    <n v="0"/>
    <n v="2017"/>
    <n v="1952"/>
    <n v="-546.32000000000005"/>
    <n v="0"/>
    <s v="80-S4 - Retirement"/>
    <m/>
    <x v="3"/>
    <n v="2045"/>
    <b v="0"/>
  </r>
  <r>
    <x v="8"/>
    <s v="00"/>
    <n v="0"/>
    <n v="0"/>
    <n v="2017"/>
    <n v="1955"/>
    <n v="-6.36"/>
    <n v="0"/>
    <s v="80-S4 - Retirement"/>
    <m/>
    <x v="3"/>
    <n v="2045"/>
    <b v="0"/>
  </r>
  <r>
    <x v="8"/>
    <s v="00"/>
    <n v="0"/>
    <n v="0"/>
    <n v="2017"/>
    <n v="1959"/>
    <n v="-44.51"/>
    <n v="0"/>
    <s v="80-S4 - Retirement"/>
    <m/>
    <x v="3"/>
    <n v="2045"/>
    <b v="0"/>
  </r>
  <r>
    <x v="8"/>
    <s v="00"/>
    <n v="0"/>
    <n v="0"/>
    <n v="2017"/>
    <n v="1960"/>
    <n v="-0.28999999999999998"/>
    <n v="0"/>
    <s v="80-S4 - Retirement"/>
    <m/>
    <x v="3"/>
    <n v="2045"/>
    <b v="0"/>
  </r>
  <r>
    <x v="8"/>
    <s v="00"/>
    <n v="0"/>
    <n v="0"/>
    <n v="2017"/>
    <n v="1964"/>
    <n v="-7.59"/>
    <n v="0"/>
    <s v="80-S4 - Retirement"/>
    <m/>
    <x v="3"/>
    <n v="2045"/>
    <b v="0"/>
  </r>
  <r>
    <x v="8"/>
    <s v="00"/>
    <n v="0"/>
    <n v="0"/>
    <n v="2017"/>
    <n v="1966"/>
    <n v="-178.03"/>
    <n v="0"/>
    <s v="80-S4 - Retirement"/>
    <m/>
    <x v="3"/>
    <n v="2045"/>
    <b v="0"/>
  </r>
  <r>
    <x v="8"/>
    <s v="00"/>
    <n v="0"/>
    <n v="0"/>
    <n v="2017"/>
    <n v="1968"/>
    <n v="-4.0599999999999996"/>
    <n v="0"/>
    <s v="80-S4 - Retirement"/>
    <m/>
    <x v="3"/>
    <n v="2045"/>
    <b v="0"/>
  </r>
  <r>
    <x v="8"/>
    <s v="00"/>
    <n v="0"/>
    <n v="0"/>
    <n v="2017"/>
    <n v="1970"/>
    <n v="-8.66"/>
    <n v="0"/>
    <s v="80-S4 - Retirement"/>
    <m/>
    <x v="3"/>
    <n v="2045"/>
    <b v="0"/>
  </r>
  <r>
    <x v="8"/>
    <s v="00"/>
    <n v="0"/>
    <n v="0"/>
    <n v="2017"/>
    <n v="1971"/>
    <n v="-7.28"/>
    <n v="0"/>
    <s v="80-S4 - Retirement"/>
    <m/>
    <x v="3"/>
    <n v="2045"/>
    <b v="0"/>
  </r>
  <r>
    <x v="8"/>
    <s v="00"/>
    <n v="0"/>
    <n v="0"/>
    <n v="2017"/>
    <n v="1987"/>
    <n v="-0.39"/>
    <n v="0"/>
    <s v="80-S4 - Retirement"/>
    <m/>
    <x v="3"/>
    <n v="2045"/>
    <b v="0"/>
  </r>
  <r>
    <x v="8"/>
    <s v="00"/>
    <n v="0"/>
    <n v="0"/>
    <n v="2017"/>
    <n v="1988"/>
    <n v="-0.57999999999999996"/>
    <n v="0"/>
    <s v="80-S4 - Retirement"/>
    <m/>
    <x v="3"/>
    <n v="2045"/>
    <b v="0"/>
  </r>
  <r>
    <x v="8"/>
    <s v="00"/>
    <n v="0"/>
    <n v="0"/>
    <n v="2017"/>
    <n v="1989"/>
    <n v="-3.2"/>
    <n v="0"/>
    <s v="80-S4 - Retirement"/>
    <m/>
    <x v="3"/>
    <n v="2045"/>
    <b v="0"/>
  </r>
  <r>
    <x v="8"/>
    <s v="00"/>
    <n v="0"/>
    <n v="0"/>
    <n v="2017"/>
    <n v="1995"/>
    <n v="-7.0000000000000007E-2"/>
    <n v="0"/>
    <s v="80-S4 - Retirement"/>
    <m/>
    <x v="3"/>
    <n v="2045"/>
    <b v="0"/>
  </r>
  <r>
    <x v="8"/>
    <s v="00"/>
    <n v="0"/>
    <n v="0"/>
    <n v="2018"/>
    <n v="1934"/>
    <n v="-12401.17"/>
    <n v="0"/>
    <s v="80-S4 - Retirement"/>
    <m/>
    <x v="3"/>
    <n v="2045"/>
    <b v="0"/>
  </r>
  <r>
    <x v="8"/>
    <s v="00"/>
    <n v="0"/>
    <n v="0"/>
    <n v="2018"/>
    <n v="1937"/>
    <n v="-61.34"/>
    <n v="0"/>
    <s v="80-S4 - Retirement"/>
    <m/>
    <x v="3"/>
    <n v="2045"/>
    <b v="0"/>
  </r>
  <r>
    <x v="8"/>
    <s v="00"/>
    <n v="0"/>
    <n v="0"/>
    <n v="2018"/>
    <n v="1938"/>
    <n v="-74.989999999999995"/>
    <n v="0"/>
    <s v="80-S4 - Retirement"/>
    <m/>
    <x v="3"/>
    <n v="2045"/>
    <b v="0"/>
  </r>
  <r>
    <x v="8"/>
    <s v="00"/>
    <n v="0"/>
    <n v="0"/>
    <n v="2018"/>
    <n v="1939"/>
    <n v="-175.42"/>
    <n v="0"/>
    <s v="80-S4 - Retirement"/>
    <m/>
    <x v="3"/>
    <n v="2045"/>
    <b v="0"/>
  </r>
  <r>
    <x v="8"/>
    <s v="00"/>
    <n v="0"/>
    <n v="0"/>
    <n v="2018"/>
    <n v="1940"/>
    <n v="-3"/>
    <n v="0"/>
    <s v="80-S4 - Retirement"/>
    <m/>
    <x v="3"/>
    <n v="2045"/>
    <b v="0"/>
  </r>
  <r>
    <x v="8"/>
    <s v="00"/>
    <n v="0"/>
    <n v="0"/>
    <n v="2018"/>
    <n v="1942"/>
    <n v="-64.42"/>
    <n v="0"/>
    <s v="80-S4 - Retirement"/>
    <m/>
    <x v="3"/>
    <n v="2045"/>
    <b v="0"/>
  </r>
  <r>
    <x v="8"/>
    <s v="00"/>
    <n v="0"/>
    <n v="0"/>
    <n v="2018"/>
    <n v="1948"/>
    <n v="-243.03"/>
    <n v="0"/>
    <s v="80-S4 - Retirement"/>
    <m/>
    <x v="3"/>
    <n v="2045"/>
    <b v="0"/>
  </r>
  <r>
    <x v="8"/>
    <s v="00"/>
    <n v="0"/>
    <n v="0"/>
    <n v="2018"/>
    <n v="1949"/>
    <n v="-90.17"/>
    <n v="0"/>
    <s v="80-S4 - Retirement"/>
    <m/>
    <x v="3"/>
    <n v="2045"/>
    <b v="0"/>
  </r>
  <r>
    <x v="8"/>
    <s v="00"/>
    <n v="0"/>
    <n v="0"/>
    <n v="2018"/>
    <n v="1952"/>
    <n v="-587.37"/>
    <n v="0"/>
    <s v="80-S4 - Retirement"/>
    <m/>
    <x v="3"/>
    <n v="2045"/>
    <b v="0"/>
  </r>
  <r>
    <x v="8"/>
    <s v="00"/>
    <n v="0"/>
    <n v="0"/>
    <n v="2018"/>
    <n v="1955"/>
    <n v="-6.95"/>
    <n v="0"/>
    <s v="80-S4 - Retirement"/>
    <m/>
    <x v="3"/>
    <n v="2045"/>
    <b v="0"/>
  </r>
  <r>
    <x v="8"/>
    <s v="00"/>
    <n v="0"/>
    <n v="0"/>
    <n v="2018"/>
    <n v="1959"/>
    <n v="-49.83"/>
    <n v="0"/>
    <s v="80-S4 - Retirement"/>
    <m/>
    <x v="3"/>
    <n v="2045"/>
    <b v="0"/>
  </r>
  <r>
    <x v="8"/>
    <s v="00"/>
    <n v="0"/>
    <n v="0"/>
    <n v="2018"/>
    <n v="1960"/>
    <n v="-0.32"/>
    <n v="0"/>
    <s v="80-S4 - Retirement"/>
    <m/>
    <x v="3"/>
    <n v="2045"/>
    <b v="0"/>
  </r>
  <r>
    <x v="8"/>
    <s v="00"/>
    <n v="0"/>
    <n v="0"/>
    <n v="2018"/>
    <n v="1964"/>
    <n v="-8.7899999999999991"/>
    <n v="0"/>
    <s v="80-S4 - Retirement"/>
    <m/>
    <x v="3"/>
    <n v="2045"/>
    <b v="0"/>
  </r>
  <r>
    <x v="8"/>
    <s v="00"/>
    <n v="0"/>
    <n v="0"/>
    <n v="2018"/>
    <n v="1966"/>
    <n v="-206.7"/>
    <n v="0"/>
    <s v="80-S4 - Retirement"/>
    <m/>
    <x v="3"/>
    <n v="2045"/>
    <b v="0"/>
  </r>
  <r>
    <x v="8"/>
    <s v="00"/>
    <n v="0"/>
    <n v="0"/>
    <n v="2018"/>
    <n v="1968"/>
    <n v="-4.8499999999999996"/>
    <n v="0"/>
    <s v="80-S4 - Retirement"/>
    <m/>
    <x v="3"/>
    <n v="2045"/>
    <b v="0"/>
  </r>
  <r>
    <x v="8"/>
    <s v="00"/>
    <n v="0"/>
    <n v="0"/>
    <n v="2018"/>
    <n v="1970"/>
    <n v="-10.37"/>
    <n v="0"/>
    <s v="80-S4 - Retirement"/>
    <m/>
    <x v="3"/>
    <n v="2045"/>
    <b v="0"/>
  </r>
  <r>
    <x v="8"/>
    <s v="00"/>
    <n v="0"/>
    <n v="0"/>
    <n v="2018"/>
    <n v="1971"/>
    <n v="-8.93"/>
    <n v="0"/>
    <s v="80-S4 - Retirement"/>
    <m/>
    <x v="3"/>
    <n v="2045"/>
    <b v="0"/>
  </r>
  <r>
    <x v="8"/>
    <s v="00"/>
    <n v="0"/>
    <n v="0"/>
    <n v="2018"/>
    <n v="1987"/>
    <n v="-0.61"/>
    <n v="0"/>
    <s v="80-S4 - Retirement"/>
    <m/>
    <x v="3"/>
    <n v="2045"/>
    <b v="0"/>
  </r>
  <r>
    <x v="8"/>
    <s v="00"/>
    <n v="0"/>
    <n v="0"/>
    <n v="2018"/>
    <n v="1988"/>
    <n v="-0.94"/>
    <n v="0"/>
    <s v="80-S4 - Retirement"/>
    <m/>
    <x v="3"/>
    <n v="2045"/>
    <b v="0"/>
  </r>
  <r>
    <x v="8"/>
    <s v="00"/>
    <n v="0"/>
    <n v="0"/>
    <n v="2018"/>
    <n v="1989"/>
    <n v="-5.05"/>
    <n v="0"/>
    <s v="80-S4 - Retirement"/>
    <m/>
    <x v="3"/>
    <n v="2045"/>
    <b v="0"/>
  </r>
  <r>
    <x v="8"/>
    <s v="00"/>
    <n v="0"/>
    <n v="0"/>
    <n v="2018"/>
    <n v="1995"/>
    <n v="-0.12"/>
    <n v="0"/>
    <s v="80-S4 - Retirement"/>
    <m/>
    <x v="3"/>
    <n v="2045"/>
    <b v="0"/>
  </r>
  <r>
    <x v="8"/>
    <s v="00"/>
    <n v="0"/>
    <n v="0"/>
    <n v="2019"/>
    <n v="1934"/>
    <n v="-12157.81"/>
    <n v="0"/>
    <s v="80-S4 - Retirement"/>
    <m/>
    <x v="3"/>
    <n v="2045"/>
    <b v="0"/>
  </r>
  <r>
    <x v="8"/>
    <s v="00"/>
    <n v="0"/>
    <n v="0"/>
    <n v="2019"/>
    <n v="1937"/>
    <n v="-60.91"/>
    <n v="0"/>
    <s v="80-S4 - Retirement"/>
    <m/>
    <x v="3"/>
    <n v="2045"/>
    <b v="0"/>
  </r>
  <r>
    <x v="8"/>
    <s v="00"/>
    <n v="0"/>
    <n v="0"/>
    <n v="2019"/>
    <n v="1938"/>
    <n v="-74.83"/>
    <n v="0"/>
    <s v="80-S4 - Retirement"/>
    <m/>
    <x v="3"/>
    <n v="2045"/>
    <b v="0"/>
  </r>
  <r>
    <x v="8"/>
    <s v="00"/>
    <n v="0"/>
    <n v="0"/>
    <n v="2019"/>
    <n v="1939"/>
    <n v="-175.78"/>
    <n v="0"/>
    <s v="80-S4 - Retirement"/>
    <m/>
    <x v="3"/>
    <n v="2045"/>
    <b v="0"/>
  </r>
  <r>
    <x v="8"/>
    <s v="00"/>
    <n v="0"/>
    <n v="0"/>
    <n v="2019"/>
    <n v="1940"/>
    <n v="-3.02"/>
    <n v="0"/>
    <s v="80-S4 - Retirement"/>
    <m/>
    <x v="3"/>
    <n v="2045"/>
    <b v="0"/>
  </r>
  <r>
    <x v="8"/>
    <s v="00"/>
    <n v="0"/>
    <n v="0"/>
    <n v="2019"/>
    <n v="1942"/>
    <n v="-65.44"/>
    <n v="0"/>
    <s v="80-S4 - Retirement"/>
    <m/>
    <x v="3"/>
    <n v="2045"/>
    <b v="0"/>
  </r>
  <r>
    <x v="8"/>
    <s v="00"/>
    <n v="0"/>
    <n v="0"/>
    <n v="2019"/>
    <n v="1948"/>
    <n v="-254.51"/>
    <n v="0"/>
    <s v="80-S4 - Retirement"/>
    <m/>
    <x v="3"/>
    <n v="2045"/>
    <b v="0"/>
  </r>
  <r>
    <x v="8"/>
    <s v="00"/>
    <n v="0"/>
    <n v="0"/>
    <n v="2019"/>
    <n v="1949"/>
    <n v="-94.93"/>
    <n v="0"/>
    <s v="80-S4 - Retirement"/>
    <m/>
    <x v="3"/>
    <n v="2045"/>
    <b v="0"/>
  </r>
  <r>
    <x v="8"/>
    <s v="00"/>
    <n v="0"/>
    <n v="0"/>
    <n v="2019"/>
    <n v="1952"/>
    <n v="-627.98"/>
    <n v="0"/>
    <s v="80-S4 - Retirement"/>
    <m/>
    <x v="3"/>
    <n v="2045"/>
    <b v="0"/>
  </r>
  <r>
    <x v="8"/>
    <s v="00"/>
    <n v="0"/>
    <n v="0"/>
    <n v="2019"/>
    <n v="1955"/>
    <n v="-7.51"/>
    <n v="0"/>
    <s v="80-S4 - Retirement"/>
    <m/>
    <x v="3"/>
    <n v="2045"/>
    <b v="0"/>
  </r>
  <r>
    <x v="8"/>
    <s v="00"/>
    <n v="0"/>
    <n v="0"/>
    <n v="2019"/>
    <n v="1959"/>
    <n v="-54.99"/>
    <n v="0"/>
    <s v="80-S4 - Retirement"/>
    <m/>
    <x v="3"/>
    <n v="2045"/>
    <b v="0"/>
  </r>
  <r>
    <x v="8"/>
    <s v="00"/>
    <n v="0"/>
    <n v="0"/>
    <n v="2019"/>
    <n v="1960"/>
    <n v="-0.36"/>
    <n v="0"/>
    <s v="80-S4 - Retirement"/>
    <m/>
    <x v="3"/>
    <n v="2045"/>
    <b v="0"/>
  </r>
  <r>
    <x v="8"/>
    <s v="00"/>
    <n v="0"/>
    <n v="0"/>
    <n v="2019"/>
    <n v="1964"/>
    <n v="-10.11"/>
    <n v="0"/>
    <s v="80-S4 - Retirement"/>
    <m/>
    <x v="3"/>
    <n v="2045"/>
    <b v="0"/>
  </r>
  <r>
    <x v="8"/>
    <s v="00"/>
    <n v="0"/>
    <n v="0"/>
    <n v="2019"/>
    <n v="1966"/>
    <n v="-238.27"/>
    <n v="0"/>
    <s v="80-S4 - Retirement"/>
    <m/>
    <x v="3"/>
    <n v="2045"/>
    <b v="0"/>
  </r>
  <r>
    <x v="8"/>
    <s v="00"/>
    <n v="0"/>
    <n v="0"/>
    <n v="2019"/>
    <n v="1968"/>
    <n v="-5.74"/>
    <n v="0"/>
    <s v="80-S4 - Retirement"/>
    <m/>
    <x v="3"/>
    <n v="2045"/>
    <b v="0"/>
  </r>
  <r>
    <x v="8"/>
    <s v="00"/>
    <n v="0"/>
    <n v="0"/>
    <n v="2019"/>
    <n v="1970"/>
    <n v="-12.32"/>
    <n v="0"/>
    <s v="80-S4 - Retirement"/>
    <m/>
    <x v="3"/>
    <n v="2045"/>
    <b v="0"/>
  </r>
  <r>
    <x v="8"/>
    <s v="00"/>
    <n v="0"/>
    <n v="0"/>
    <n v="2019"/>
    <n v="1971"/>
    <n v="-10.7"/>
    <n v="0"/>
    <s v="80-S4 - Retirement"/>
    <m/>
    <x v="3"/>
    <n v="2045"/>
    <b v="0"/>
  </r>
  <r>
    <x v="8"/>
    <s v="00"/>
    <n v="0"/>
    <n v="0"/>
    <n v="2019"/>
    <n v="1987"/>
    <n v="-0.9"/>
    <n v="0"/>
    <s v="80-S4 - Retirement"/>
    <m/>
    <x v="3"/>
    <n v="2045"/>
    <b v="0"/>
  </r>
  <r>
    <x v="8"/>
    <s v="00"/>
    <n v="0"/>
    <n v="0"/>
    <n v="2019"/>
    <n v="1988"/>
    <n v="-1.47"/>
    <n v="0"/>
    <s v="80-S4 - Retirement"/>
    <m/>
    <x v="3"/>
    <n v="2045"/>
    <b v="0"/>
  </r>
  <r>
    <x v="8"/>
    <s v="00"/>
    <n v="0"/>
    <n v="0"/>
    <n v="2019"/>
    <n v="1989"/>
    <n v="-8.09"/>
    <n v="0"/>
    <s v="80-S4 - Retirement"/>
    <m/>
    <x v="3"/>
    <n v="2045"/>
    <b v="0"/>
  </r>
  <r>
    <x v="8"/>
    <s v="00"/>
    <n v="0"/>
    <n v="0"/>
    <n v="2019"/>
    <n v="1995"/>
    <n v="-0.26"/>
    <n v="0"/>
    <s v="80-S4 - Retirement"/>
    <m/>
    <x v="3"/>
    <n v="2045"/>
    <b v="0"/>
  </r>
  <r>
    <x v="8"/>
    <s v="00"/>
    <n v="0"/>
    <n v="0"/>
    <n v="2020"/>
    <n v="1934"/>
    <n v="-11841.43"/>
    <n v="0"/>
    <s v="80-S4 - Retirement"/>
    <m/>
    <x v="3"/>
    <n v="2045"/>
    <b v="0"/>
  </r>
  <r>
    <x v="8"/>
    <s v="00"/>
    <n v="0"/>
    <n v="0"/>
    <n v="2020"/>
    <n v="1937"/>
    <n v="-60.17"/>
    <n v="0"/>
    <s v="80-S4 - Retirement"/>
    <m/>
    <x v="3"/>
    <n v="2045"/>
    <b v="0"/>
  </r>
  <r>
    <x v="8"/>
    <s v="00"/>
    <n v="0"/>
    <n v="0"/>
    <n v="2020"/>
    <n v="1938"/>
    <n v="-74.3"/>
    <n v="0"/>
    <s v="80-S4 - Retirement"/>
    <m/>
    <x v="3"/>
    <n v="2045"/>
    <b v="0"/>
  </r>
  <r>
    <x v="8"/>
    <s v="00"/>
    <n v="0"/>
    <n v="0"/>
    <n v="2020"/>
    <n v="1939"/>
    <n v="-175.42"/>
    <n v="0"/>
    <s v="80-S4 - Retirement"/>
    <m/>
    <x v="3"/>
    <n v="2045"/>
    <b v="0"/>
  </r>
  <r>
    <x v="8"/>
    <s v="00"/>
    <n v="0"/>
    <n v="0"/>
    <n v="2020"/>
    <n v="1940"/>
    <n v="-3.03"/>
    <n v="0"/>
    <s v="80-S4 - Retirement"/>
    <m/>
    <x v="3"/>
    <n v="2045"/>
    <b v="0"/>
  </r>
  <r>
    <x v="8"/>
    <s v="00"/>
    <n v="0"/>
    <n v="0"/>
    <n v="2020"/>
    <n v="1942"/>
    <n v="-66.239999999999995"/>
    <n v="0"/>
    <s v="80-S4 - Retirement"/>
    <m/>
    <x v="3"/>
    <n v="2045"/>
    <b v="0"/>
  </r>
  <r>
    <x v="8"/>
    <s v="00"/>
    <n v="0"/>
    <n v="0"/>
    <n v="2020"/>
    <n v="1948"/>
    <n v="-264.35000000000002"/>
    <n v="0"/>
    <s v="80-S4 - Retirement"/>
    <m/>
    <x v="3"/>
    <n v="2045"/>
    <b v="0"/>
  </r>
  <r>
    <x v="8"/>
    <s v="00"/>
    <n v="0"/>
    <n v="0"/>
    <n v="2020"/>
    <n v="1949"/>
    <n v="-99.41"/>
    <n v="0"/>
    <s v="80-S4 - Retirement"/>
    <m/>
    <x v="3"/>
    <n v="2045"/>
    <b v="0"/>
  </r>
  <r>
    <x v="8"/>
    <s v="00"/>
    <n v="0"/>
    <n v="0"/>
    <n v="2020"/>
    <n v="1952"/>
    <n v="-664.7"/>
    <n v="0"/>
    <s v="80-S4 - Retirement"/>
    <m/>
    <x v="3"/>
    <n v="2045"/>
    <b v="0"/>
  </r>
  <r>
    <x v="8"/>
    <s v="00"/>
    <n v="0"/>
    <n v="0"/>
    <n v="2020"/>
    <n v="1955"/>
    <n v="-8.07"/>
    <n v="0"/>
    <s v="80-S4 - Retirement"/>
    <m/>
    <x v="3"/>
    <n v="2045"/>
    <b v="0"/>
  </r>
  <r>
    <x v="8"/>
    <s v="00"/>
    <n v="0"/>
    <n v="0"/>
    <n v="2020"/>
    <n v="1959"/>
    <n v="-60.35"/>
    <n v="0"/>
    <s v="80-S4 - Retirement"/>
    <m/>
    <x v="3"/>
    <n v="2045"/>
    <b v="0"/>
  </r>
  <r>
    <x v="8"/>
    <s v="00"/>
    <n v="0"/>
    <n v="0"/>
    <n v="2020"/>
    <n v="1960"/>
    <n v="-0.4"/>
    <n v="0"/>
    <s v="80-S4 - Retirement"/>
    <m/>
    <x v="3"/>
    <n v="2045"/>
    <b v="0"/>
  </r>
  <r>
    <x v="8"/>
    <s v="00"/>
    <n v="0"/>
    <n v="0"/>
    <n v="2020"/>
    <n v="1964"/>
    <n v="-11.43"/>
    <n v="0"/>
    <s v="80-S4 - Retirement"/>
    <m/>
    <x v="3"/>
    <n v="2045"/>
    <b v="0"/>
  </r>
  <r>
    <x v="8"/>
    <s v="00"/>
    <n v="0"/>
    <n v="0"/>
    <n v="2020"/>
    <n v="1966"/>
    <n v="-275.95"/>
    <n v="0"/>
    <s v="80-S4 - Retirement"/>
    <m/>
    <x v="3"/>
    <n v="2045"/>
    <b v="0"/>
  </r>
  <r>
    <x v="8"/>
    <s v="00"/>
    <n v="0"/>
    <n v="0"/>
    <n v="2020"/>
    <n v="1968"/>
    <n v="-6.67"/>
    <n v="0"/>
    <s v="80-S4 - Retirement"/>
    <m/>
    <x v="3"/>
    <n v="2045"/>
    <b v="0"/>
  </r>
  <r>
    <x v="8"/>
    <s v="00"/>
    <n v="0"/>
    <n v="0"/>
    <n v="2020"/>
    <n v="1970"/>
    <n v="-14.72"/>
    <n v="0"/>
    <s v="80-S4 - Retirement"/>
    <m/>
    <x v="3"/>
    <n v="2045"/>
    <b v="0"/>
  </r>
  <r>
    <x v="8"/>
    <s v="00"/>
    <n v="0"/>
    <n v="0"/>
    <n v="2020"/>
    <n v="1971"/>
    <n v="-12.71"/>
    <n v="0"/>
    <s v="80-S4 - Retirement"/>
    <m/>
    <x v="3"/>
    <n v="2045"/>
    <b v="0"/>
  </r>
  <r>
    <x v="8"/>
    <s v="00"/>
    <n v="0"/>
    <n v="0"/>
    <n v="2020"/>
    <n v="1987"/>
    <n v="-1.31"/>
    <n v="0"/>
    <s v="80-S4 - Retirement"/>
    <m/>
    <x v="3"/>
    <n v="2045"/>
    <b v="0"/>
  </r>
  <r>
    <x v="8"/>
    <s v="00"/>
    <n v="0"/>
    <n v="0"/>
    <n v="2020"/>
    <n v="1988"/>
    <n v="-2.1800000000000002"/>
    <n v="0"/>
    <s v="80-S4 - Retirement"/>
    <m/>
    <x v="3"/>
    <n v="2045"/>
    <b v="0"/>
  </r>
  <r>
    <x v="8"/>
    <s v="00"/>
    <n v="0"/>
    <n v="0"/>
    <n v="2020"/>
    <n v="1989"/>
    <n v="-12.74"/>
    <n v="0"/>
    <s v="80-S4 - Retirement"/>
    <m/>
    <x v="3"/>
    <n v="2045"/>
    <b v="0"/>
  </r>
  <r>
    <x v="8"/>
    <s v="00"/>
    <n v="0"/>
    <n v="0"/>
    <n v="2020"/>
    <n v="1995"/>
    <n v="-0.5"/>
    <n v="0"/>
    <s v="80-S4 - Retirement"/>
    <m/>
    <x v="3"/>
    <n v="2045"/>
    <b v="0"/>
  </r>
  <r>
    <x v="8"/>
    <s v="00"/>
    <n v="0"/>
    <n v="0"/>
    <n v="2021"/>
    <n v="1934"/>
    <n v="-11474.49"/>
    <n v="0"/>
    <s v="80-S4 - Retirement"/>
    <m/>
    <x v="3"/>
    <n v="2045"/>
    <b v="0"/>
  </r>
  <r>
    <x v="8"/>
    <s v="00"/>
    <n v="0"/>
    <n v="0"/>
    <n v="2021"/>
    <n v="1937"/>
    <n v="-59.24"/>
    <n v="0"/>
    <s v="80-S4 - Retirement"/>
    <m/>
    <x v="3"/>
    <n v="2045"/>
    <b v="0"/>
  </r>
  <r>
    <x v="8"/>
    <s v="00"/>
    <n v="0"/>
    <n v="0"/>
    <n v="2021"/>
    <n v="1938"/>
    <n v="-73.41"/>
    <n v="0"/>
    <s v="80-S4 - Retirement"/>
    <m/>
    <x v="3"/>
    <n v="2045"/>
    <b v="0"/>
  </r>
  <r>
    <x v="8"/>
    <s v="00"/>
    <n v="0"/>
    <n v="0"/>
    <n v="2021"/>
    <n v="1939"/>
    <n v="-174.18"/>
    <n v="0"/>
    <s v="80-S4 - Retirement"/>
    <m/>
    <x v="3"/>
    <n v="2045"/>
    <b v="0"/>
  </r>
  <r>
    <x v="8"/>
    <s v="00"/>
    <n v="0"/>
    <n v="0"/>
    <n v="2021"/>
    <n v="1940"/>
    <n v="-3.02"/>
    <n v="0"/>
    <s v="80-S4 - Retirement"/>
    <m/>
    <x v="3"/>
    <n v="2045"/>
    <b v="0"/>
  </r>
  <r>
    <x v="8"/>
    <s v="00"/>
    <n v="0"/>
    <n v="0"/>
    <n v="2021"/>
    <n v="1942"/>
    <n v="-66.7"/>
    <n v="0"/>
    <s v="80-S4 - Retirement"/>
    <m/>
    <x v="3"/>
    <n v="2045"/>
    <b v="0"/>
  </r>
  <r>
    <x v="8"/>
    <s v="00"/>
    <n v="0"/>
    <n v="0"/>
    <n v="2021"/>
    <n v="1948"/>
    <n v="-273.39999999999998"/>
    <n v="0"/>
    <s v="80-S4 - Retirement"/>
    <m/>
    <x v="3"/>
    <n v="2045"/>
    <b v="0"/>
  </r>
  <r>
    <x v="8"/>
    <s v="00"/>
    <n v="0"/>
    <n v="0"/>
    <n v="2021"/>
    <n v="1949"/>
    <n v="-103.26"/>
    <n v="0"/>
    <s v="80-S4 - Retirement"/>
    <m/>
    <x v="3"/>
    <n v="2045"/>
    <b v="0"/>
  </r>
  <r>
    <x v="8"/>
    <s v="00"/>
    <n v="0"/>
    <n v="0"/>
    <n v="2021"/>
    <n v="1952"/>
    <n v="-700.36"/>
    <n v="0"/>
    <s v="80-S4 - Retirement"/>
    <m/>
    <x v="3"/>
    <n v="2045"/>
    <b v="0"/>
  </r>
  <r>
    <x v="8"/>
    <s v="00"/>
    <n v="0"/>
    <n v="0"/>
    <n v="2021"/>
    <n v="1955"/>
    <n v="-8.68"/>
    <n v="0"/>
    <s v="80-S4 - Retirement"/>
    <m/>
    <x v="3"/>
    <n v="2045"/>
    <b v="0"/>
  </r>
  <r>
    <x v="8"/>
    <s v="00"/>
    <n v="0"/>
    <n v="0"/>
    <n v="2021"/>
    <n v="1959"/>
    <n v="-66.36"/>
    <n v="0"/>
    <s v="80-S4 - Retirement"/>
    <m/>
    <x v="3"/>
    <n v="2045"/>
    <b v="0"/>
  </r>
  <r>
    <x v="8"/>
    <s v="00"/>
    <n v="0"/>
    <n v="0"/>
    <n v="2021"/>
    <n v="1960"/>
    <n v="-0.44"/>
    <n v="0"/>
    <s v="80-S4 - Retirement"/>
    <m/>
    <x v="3"/>
    <n v="2045"/>
    <b v="0"/>
  </r>
  <r>
    <x v="8"/>
    <s v="00"/>
    <n v="0"/>
    <n v="0"/>
    <n v="2021"/>
    <n v="1964"/>
    <n v="-12.83"/>
    <n v="0"/>
    <s v="80-S4 - Retirement"/>
    <m/>
    <x v="3"/>
    <n v="2045"/>
    <b v="0"/>
  </r>
  <r>
    <x v="8"/>
    <s v="00"/>
    <n v="0"/>
    <n v="0"/>
    <n v="2021"/>
    <n v="1966"/>
    <n v="-317.23"/>
    <n v="0"/>
    <s v="80-S4 - Retirement"/>
    <m/>
    <x v="3"/>
    <n v="2045"/>
    <b v="0"/>
  </r>
  <r>
    <x v="8"/>
    <s v="00"/>
    <n v="0"/>
    <n v="0"/>
    <n v="2021"/>
    <n v="1968"/>
    <n v="-7.68"/>
    <n v="0"/>
    <s v="80-S4 - Retirement"/>
    <m/>
    <x v="3"/>
    <n v="2045"/>
    <b v="0"/>
  </r>
  <r>
    <x v="8"/>
    <s v="00"/>
    <n v="0"/>
    <n v="0"/>
    <n v="2021"/>
    <n v="1970"/>
    <n v="-17.440000000000001"/>
    <n v="0"/>
    <s v="80-S4 - Retirement"/>
    <m/>
    <x v="3"/>
    <n v="2045"/>
    <b v="0"/>
  </r>
  <r>
    <x v="8"/>
    <s v="00"/>
    <n v="0"/>
    <n v="0"/>
    <n v="2021"/>
    <n v="1971"/>
    <n v="-15.18"/>
    <n v="0"/>
    <s v="80-S4 - Retirement"/>
    <m/>
    <x v="3"/>
    <n v="2045"/>
    <b v="0"/>
  </r>
  <r>
    <x v="8"/>
    <s v="00"/>
    <n v="0"/>
    <n v="0"/>
    <n v="2021"/>
    <n v="1987"/>
    <n v="-1.91"/>
    <n v="0"/>
    <s v="80-S4 - Retirement"/>
    <m/>
    <x v="3"/>
    <n v="2045"/>
    <b v="0"/>
  </r>
  <r>
    <x v="8"/>
    <s v="00"/>
    <n v="0"/>
    <n v="0"/>
    <n v="2021"/>
    <n v="1988"/>
    <n v="-3.15"/>
    <n v="0"/>
    <s v="80-S4 - Retirement"/>
    <m/>
    <x v="3"/>
    <n v="2045"/>
    <b v="0"/>
  </r>
  <r>
    <x v="8"/>
    <s v="00"/>
    <n v="0"/>
    <n v="0"/>
    <n v="2021"/>
    <n v="1989"/>
    <n v="-18.809999999999999"/>
    <n v="0"/>
    <s v="80-S4 - Retirement"/>
    <m/>
    <x v="3"/>
    <n v="2045"/>
    <b v="0"/>
  </r>
  <r>
    <x v="8"/>
    <s v="00"/>
    <n v="0"/>
    <n v="0"/>
    <n v="2021"/>
    <n v="1995"/>
    <n v="-0.84"/>
    <n v="0"/>
    <s v="80-S4 - Retirement"/>
    <m/>
    <x v="3"/>
    <n v="2045"/>
    <b v="0"/>
  </r>
  <r>
    <x v="8"/>
    <s v="00"/>
    <n v="0"/>
    <n v="0"/>
    <n v="2021"/>
    <n v="1996"/>
    <n v="-0.01"/>
    <n v="0"/>
    <s v="80-S4 - Retirement"/>
    <m/>
    <x v="3"/>
    <n v="2045"/>
    <b v="0"/>
  </r>
  <r>
    <x v="8"/>
    <s v="00"/>
    <n v="0"/>
    <n v="0"/>
    <n v="2022"/>
    <n v="1934"/>
    <n v="-11094.97"/>
    <n v="0"/>
    <s v="80-S4 - Retirement"/>
    <m/>
    <x v="3"/>
    <n v="2045"/>
    <b v="0"/>
  </r>
  <r>
    <x v="8"/>
    <s v="00"/>
    <n v="0"/>
    <n v="0"/>
    <n v="2022"/>
    <n v="1937"/>
    <n v="-58.08"/>
    <n v="0"/>
    <s v="80-S4 - Retirement"/>
    <m/>
    <x v="3"/>
    <n v="2045"/>
    <b v="0"/>
  </r>
  <r>
    <x v="8"/>
    <s v="00"/>
    <n v="0"/>
    <n v="0"/>
    <n v="2022"/>
    <n v="1938"/>
    <n v="-72.27"/>
    <n v="0"/>
    <s v="80-S4 - Retirement"/>
    <m/>
    <x v="3"/>
    <n v="2045"/>
    <b v="0"/>
  </r>
  <r>
    <x v="8"/>
    <s v="00"/>
    <n v="0"/>
    <n v="0"/>
    <n v="2022"/>
    <n v="1939"/>
    <n v="-172.09"/>
    <n v="0"/>
    <s v="80-S4 - Retirement"/>
    <m/>
    <x v="3"/>
    <n v="2045"/>
    <b v="0"/>
  </r>
  <r>
    <x v="8"/>
    <s v="00"/>
    <n v="0"/>
    <n v="0"/>
    <n v="2022"/>
    <n v="1940"/>
    <n v="-3"/>
    <n v="0"/>
    <s v="80-S4 - Retirement"/>
    <m/>
    <x v="3"/>
    <n v="2045"/>
    <b v="0"/>
  </r>
  <r>
    <x v="8"/>
    <s v="00"/>
    <n v="0"/>
    <n v="0"/>
    <n v="2022"/>
    <n v="1942"/>
    <n v="-66.84"/>
    <n v="0"/>
    <s v="80-S4 - Retirement"/>
    <m/>
    <x v="3"/>
    <n v="2045"/>
    <b v="0"/>
  </r>
  <r>
    <x v="8"/>
    <s v="00"/>
    <n v="0"/>
    <n v="0"/>
    <n v="2022"/>
    <n v="1948"/>
    <n v="-282.14"/>
    <n v="0"/>
    <s v="80-S4 - Retirement"/>
    <m/>
    <x v="3"/>
    <n v="2045"/>
    <b v="0"/>
  </r>
  <r>
    <x v="8"/>
    <s v="00"/>
    <n v="0"/>
    <n v="0"/>
    <n v="2022"/>
    <n v="1949"/>
    <n v="-106.79"/>
    <n v="0"/>
    <s v="80-S4 - Retirement"/>
    <m/>
    <x v="3"/>
    <n v="2045"/>
    <b v="0"/>
  </r>
  <r>
    <x v="8"/>
    <s v="00"/>
    <n v="0"/>
    <n v="0"/>
    <n v="2022"/>
    <n v="1952"/>
    <n v="-737.35"/>
    <n v="0"/>
    <s v="80-S4 - Retirement"/>
    <m/>
    <x v="3"/>
    <n v="2045"/>
    <b v="0"/>
  </r>
  <r>
    <x v="8"/>
    <s v="00"/>
    <n v="0"/>
    <n v="0"/>
    <n v="2022"/>
    <n v="1955"/>
    <n v="-9.2799999999999994"/>
    <n v="0"/>
    <s v="80-S4 - Retirement"/>
    <m/>
    <x v="3"/>
    <n v="2045"/>
    <b v="0"/>
  </r>
  <r>
    <x v="8"/>
    <s v="00"/>
    <n v="0"/>
    <n v="0"/>
    <n v="2022"/>
    <n v="1959"/>
    <n v="-72.53"/>
    <n v="0"/>
    <s v="80-S4 - Retirement"/>
    <m/>
    <x v="3"/>
    <n v="2045"/>
    <b v="0"/>
  </r>
  <r>
    <x v="8"/>
    <s v="00"/>
    <n v="0"/>
    <n v="0"/>
    <n v="2022"/>
    <n v="1960"/>
    <n v="-0.48"/>
    <n v="0"/>
    <s v="80-S4 - Retirement"/>
    <m/>
    <x v="3"/>
    <n v="2045"/>
    <b v="0"/>
  </r>
  <r>
    <x v="8"/>
    <s v="00"/>
    <n v="0"/>
    <n v="0"/>
    <n v="2022"/>
    <n v="1964"/>
    <n v="-14.46"/>
    <n v="0"/>
    <s v="80-S4 - Retirement"/>
    <m/>
    <x v="3"/>
    <n v="2045"/>
    <b v="0"/>
  </r>
  <r>
    <x v="8"/>
    <s v="00"/>
    <n v="0"/>
    <n v="0"/>
    <n v="2022"/>
    <n v="1966"/>
    <n v="-358.53"/>
    <n v="0"/>
    <s v="80-S4 - Retirement"/>
    <m/>
    <x v="3"/>
    <n v="2045"/>
    <b v="0"/>
  </r>
  <r>
    <x v="8"/>
    <s v="00"/>
    <n v="0"/>
    <n v="0"/>
    <n v="2022"/>
    <n v="1968"/>
    <n v="-8.9"/>
    <n v="0"/>
    <s v="80-S4 - Retirement"/>
    <m/>
    <x v="3"/>
    <n v="2045"/>
    <b v="0"/>
  </r>
  <r>
    <x v="8"/>
    <s v="00"/>
    <n v="0"/>
    <n v="0"/>
    <n v="2022"/>
    <n v="1970"/>
    <n v="-20.239999999999998"/>
    <n v="0"/>
    <s v="80-S4 - Retirement"/>
    <m/>
    <x v="3"/>
    <n v="2045"/>
    <b v="0"/>
  </r>
  <r>
    <x v="8"/>
    <s v="00"/>
    <n v="0"/>
    <n v="0"/>
    <n v="2022"/>
    <n v="1971"/>
    <n v="-17.989999999999998"/>
    <n v="0"/>
    <s v="80-S4 - Retirement"/>
    <m/>
    <x v="3"/>
    <n v="2045"/>
    <b v="0"/>
  </r>
  <r>
    <x v="8"/>
    <s v="00"/>
    <n v="0"/>
    <n v="0"/>
    <n v="2022"/>
    <n v="1987"/>
    <n v="-2.75"/>
    <n v="0"/>
    <s v="80-S4 - Retirement"/>
    <m/>
    <x v="3"/>
    <n v="2045"/>
    <b v="0"/>
  </r>
  <r>
    <x v="8"/>
    <s v="00"/>
    <n v="0"/>
    <n v="0"/>
    <n v="2022"/>
    <n v="1988"/>
    <n v="-4.62"/>
    <n v="0"/>
    <s v="80-S4 - Retirement"/>
    <m/>
    <x v="3"/>
    <n v="2045"/>
    <b v="0"/>
  </r>
  <r>
    <x v="8"/>
    <s v="00"/>
    <n v="0"/>
    <n v="0"/>
    <n v="2022"/>
    <n v="1989"/>
    <n v="-27.22"/>
    <n v="0"/>
    <s v="80-S4 - Retirement"/>
    <m/>
    <x v="3"/>
    <n v="2045"/>
    <b v="0"/>
  </r>
  <r>
    <x v="8"/>
    <s v="00"/>
    <n v="0"/>
    <n v="0"/>
    <n v="2022"/>
    <n v="1995"/>
    <n v="-1.56"/>
    <n v="0"/>
    <s v="80-S4 - Retirement"/>
    <m/>
    <x v="3"/>
    <n v="2045"/>
    <b v="0"/>
  </r>
  <r>
    <x v="8"/>
    <s v="00"/>
    <n v="0"/>
    <n v="0"/>
    <n v="2022"/>
    <n v="1996"/>
    <n v="-0.01"/>
    <n v="0"/>
    <s v="80-S4 - Retirement"/>
    <m/>
    <x v="3"/>
    <n v="2045"/>
    <b v="0"/>
  </r>
  <r>
    <x v="8"/>
    <s v="00"/>
    <n v="0"/>
    <n v="0"/>
    <n v="2023"/>
    <n v="1934"/>
    <n v="-10681.72"/>
    <n v="0"/>
    <s v="80-S4 - Retirement"/>
    <m/>
    <x v="3"/>
    <n v="2045"/>
    <b v="0"/>
  </r>
  <r>
    <x v="8"/>
    <s v="00"/>
    <n v="0"/>
    <n v="0"/>
    <n v="2023"/>
    <n v="1937"/>
    <n v="-56.57"/>
    <n v="0"/>
    <s v="80-S4 - Retirement"/>
    <m/>
    <x v="3"/>
    <n v="2045"/>
    <b v="0"/>
  </r>
  <r>
    <x v="8"/>
    <s v="00"/>
    <n v="0"/>
    <n v="0"/>
    <n v="2023"/>
    <n v="1938"/>
    <n v="-70.849999999999994"/>
    <n v="0"/>
    <s v="80-S4 - Retirement"/>
    <m/>
    <x v="3"/>
    <n v="2045"/>
    <b v="0"/>
  </r>
  <r>
    <x v="8"/>
    <s v="00"/>
    <n v="0"/>
    <n v="0"/>
    <n v="2023"/>
    <n v="1939"/>
    <n v="-169.42"/>
    <n v="0"/>
    <s v="80-S4 - Retirement"/>
    <m/>
    <x v="3"/>
    <n v="2045"/>
    <b v="0"/>
  </r>
  <r>
    <x v="8"/>
    <s v="00"/>
    <n v="0"/>
    <n v="0"/>
    <n v="2023"/>
    <n v="1940"/>
    <n v="-2.96"/>
    <n v="0"/>
    <s v="80-S4 - Retirement"/>
    <m/>
    <x v="3"/>
    <n v="2045"/>
    <b v="0"/>
  </r>
  <r>
    <x v="8"/>
    <s v="00"/>
    <n v="0"/>
    <n v="0"/>
    <n v="2023"/>
    <n v="1942"/>
    <n v="-66.709999999999994"/>
    <n v="0"/>
    <s v="80-S4 - Retirement"/>
    <m/>
    <x v="3"/>
    <n v="2045"/>
    <b v="0"/>
  </r>
  <r>
    <x v="8"/>
    <s v="00"/>
    <n v="0"/>
    <n v="0"/>
    <n v="2023"/>
    <n v="1948"/>
    <n v="-289.68"/>
    <n v="0"/>
    <s v="80-S4 - Retirement"/>
    <m/>
    <x v="3"/>
    <n v="2045"/>
    <b v="0"/>
  </r>
  <r>
    <x v="8"/>
    <s v="00"/>
    <n v="0"/>
    <n v="0"/>
    <n v="2023"/>
    <n v="1949"/>
    <n v="-110.2"/>
    <n v="0"/>
    <s v="80-S4 - Retirement"/>
    <m/>
    <x v="3"/>
    <n v="2045"/>
    <b v="0"/>
  </r>
  <r>
    <x v="8"/>
    <s v="00"/>
    <n v="0"/>
    <n v="0"/>
    <n v="2023"/>
    <n v="1952"/>
    <n v="-772.18"/>
    <n v="0"/>
    <s v="80-S4 - Retirement"/>
    <m/>
    <x v="3"/>
    <n v="2045"/>
    <b v="0"/>
  </r>
  <r>
    <x v="8"/>
    <s v="00"/>
    <n v="0"/>
    <n v="0"/>
    <n v="2023"/>
    <n v="1955"/>
    <n v="-9.82"/>
    <n v="0"/>
    <s v="80-S4 - Retirement"/>
    <m/>
    <x v="3"/>
    <n v="2045"/>
    <b v="0"/>
  </r>
  <r>
    <x v="8"/>
    <s v="00"/>
    <n v="0"/>
    <n v="0"/>
    <n v="2023"/>
    <n v="1959"/>
    <n v="-78.319999999999993"/>
    <n v="0"/>
    <s v="80-S4 - Retirement"/>
    <m/>
    <x v="3"/>
    <n v="2045"/>
    <b v="0"/>
  </r>
  <r>
    <x v="8"/>
    <s v="00"/>
    <n v="0"/>
    <n v="0"/>
    <n v="2023"/>
    <n v="1960"/>
    <n v="-0.53"/>
    <n v="0"/>
    <s v="80-S4 - Retirement"/>
    <m/>
    <x v="3"/>
    <n v="2045"/>
    <b v="0"/>
  </r>
  <r>
    <x v="8"/>
    <s v="00"/>
    <n v="0"/>
    <n v="0"/>
    <n v="2023"/>
    <n v="1964"/>
    <n v="-16.190000000000001"/>
    <n v="0"/>
    <s v="80-S4 - Retirement"/>
    <m/>
    <x v="3"/>
    <n v="2045"/>
    <b v="0"/>
  </r>
  <r>
    <x v="8"/>
    <s v="00"/>
    <n v="0"/>
    <n v="0"/>
    <n v="2023"/>
    <n v="1966"/>
    <n v="-402.71"/>
    <n v="0"/>
    <s v="80-S4 - Retirement"/>
    <m/>
    <x v="3"/>
    <n v="2045"/>
    <b v="0"/>
  </r>
  <r>
    <x v="8"/>
    <s v="00"/>
    <n v="0"/>
    <n v="0"/>
    <n v="2023"/>
    <n v="1968"/>
    <n v="-10.23"/>
    <n v="0"/>
    <s v="80-S4 - Retirement"/>
    <m/>
    <x v="3"/>
    <n v="2045"/>
    <b v="0"/>
  </r>
  <r>
    <x v="8"/>
    <s v="00"/>
    <n v="0"/>
    <n v="0"/>
    <n v="2023"/>
    <n v="1970"/>
    <n v="-23.34"/>
    <n v="0"/>
    <s v="80-S4 - Retirement"/>
    <m/>
    <x v="3"/>
    <n v="2045"/>
    <b v="0"/>
  </r>
  <r>
    <x v="8"/>
    <s v="00"/>
    <n v="0"/>
    <n v="0"/>
    <n v="2023"/>
    <n v="1971"/>
    <n v="-20.89"/>
    <n v="0"/>
    <s v="80-S4 - Retirement"/>
    <m/>
    <x v="3"/>
    <n v="2045"/>
    <b v="0"/>
  </r>
  <r>
    <x v="8"/>
    <s v="00"/>
    <n v="0"/>
    <n v="0"/>
    <n v="2023"/>
    <n v="1987"/>
    <n v="-3.78"/>
    <n v="0"/>
    <s v="80-S4 - Retirement"/>
    <m/>
    <x v="3"/>
    <n v="2045"/>
    <b v="0"/>
  </r>
  <r>
    <x v="8"/>
    <s v="00"/>
    <n v="0"/>
    <n v="0"/>
    <n v="2023"/>
    <n v="1988"/>
    <n v="-6.63"/>
    <n v="0"/>
    <s v="80-S4 - Retirement"/>
    <m/>
    <x v="3"/>
    <n v="2045"/>
    <b v="0"/>
  </r>
  <r>
    <x v="8"/>
    <s v="00"/>
    <n v="0"/>
    <n v="0"/>
    <n v="2023"/>
    <n v="1989"/>
    <n v="-39.93"/>
    <n v="0"/>
    <s v="80-S4 - Retirement"/>
    <m/>
    <x v="3"/>
    <n v="2045"/>
    <b v="0"/>
  </r>
  <r>
    <x v="8"/>
    <s v="00"/>
    <n v="0"/>
    <n v="0"/>
    <n v="2023"/>
    <n v="1995"/>
    <n v="-2.5499999999999998"/>
    <n v="0"/>
    <s v="80-S4 - Retirement"/>
    <m/>
    <x v="3"/>
    <n v="2045"/>
    <b v="0"/>
  </r>
  <r>
    <x v="8"/>
    <s v="00"/>
    <n v="0"/>
    <n v="0"/>
    <n v="2023"/>
    <n v="1996"/>
    <n v="-0.02"/>
    <n v="0"/>
    <s v="80-S4 - Retirement"/>
    <m/>
    <x v="3"/>
    <n v="2045"/>
    <b v="0"/>
  </r>
  <r>
    <x v="8"/>
    <s v="00"/>
    <n v="0"/>
    <n v="0"/>
    <n v="2024"/>
    <n v="1934"/>
    <n v="-10199.879999999999"/>
    <n v="0"/>
    <s v="80-S4 - Retirement"/>
    <m/>
    <x v="3"/>
    <n v="2045"/>
    <b v="0"/>
  </r>
  <r>
    <x v="8"/>
    <s v="00"/>
    <n v="0"/>
    <n v="0"/>
    <n v="2024"/>
    <n v="1937"/>
    <n v="-54.81"/>
    <n v="0"/>
    <s v="80-S4 - Retirement"/>
    <m/>
    <x v="3"/>
    <n v="2045"/>
    <b v="0"/>
  </r>
  <r>
    <x v="8"/>
    <s v="00"/>
    <n v="0"/>
    <n v="0"/>
    <n v="2024"/>
    <n v="1938"/>
    <n v="-69.010000000000005"/>
    <n v="0"/>
    <s v="80-S4 - Retirement"/>
    <m/>
    <x v="3"/>
    <n v="2045"/>
    <b v="0"/>
  </r>
  <r>
    <x v="8"/>
    <s v="00"/>
    <n v="0"/>
    <n v="0"/>
    <n v="2024"/>
    <n v="1939"/>
    <n v="-166.09"/>
    <n v="0"/>
    <s v="80-S4 - Retirement"/>
    <m/>
    <x v="3"/>
    <n v="2045"/>
    <b v="0"/>
  </r>
  <r>
    <x v="8"/>
    <s v="00"/>
    <n v="0"/>
    <n v="0"/>
    <n v="2024"/>
    <n v="1940"/>
    <n v="-2.92"/>
    <n v="0"/>
    <s v="80-S4 - Retirement"/>
    <m/>
    <x v="3"/>
    <n v="2045"/>
    <b v="0"/>
  </r>
  <r>
    <x v="8"/>
    <s v="00"/>
    <n v="0"/>
    <n v="0"/>
    <n v="2024"/>
    <n v="1942"/>
    <n v="-66.23"/>
    <n v="0"/>
    <s v="80-S4 - Retirement"/>
    <m/>
    <x v="3"/>
    <n v="2045"/>
    <b v="0"/>
  </r>
  <r>
    <x v="8"/>
    <s v="00"/>
    <n v="0"/>
    <n v="0"/>
    <n v="2024"/>
    <n v="1948"/>
    <n v="-295.47000000000003"/>
    <n v="0"/>
    <s v="80-S4 - Retirement"/>
    <m/>
    <x v="3"/>
    <n v="2045"/>
    <b v="0"/>
  </r>
  <r>
    <x v="8"/>
    <s v="00"/>
    <n v="0"/>
    <n v="0"/>
    <n v="2024"/>
    <n v="1949"/>
    <n v="-113.15"/>
    <n v="0"/>
    <s v="80-S4 - Retirement"/>
    <m/>
    <x v="3"/>
    <n v="2045"/>
    <b v="0"/>
  </r>
  <r>
    <x v="8"/>
    <s v="00"/>
    <n v="0"/>
    <n v="0"/>
    <n v="2024"/>
    <n v="1952"/>
    <n v="-802.05"/>
    <n v="0"/>
    <s v="80-S4 - Retirement"/>
    <m/>
    <x v="3"/>
    <n v="2045"/>
    <b v="0"/>
  </r>
  <r>
    <x v="8"/>
    <s v="00"/>
    <n v="0"/>
    <n v="0"/>
    <n v="2024"/>
    <n v="1955"/>
    <n v="-10.34"/>
    <n v="0"/>
    <s v="80-S4 - Retirement"/>
    <m/>
    <x v="3"/>
    <n v="2045"/>
    <b v="0"/>
  </r>
  <r>
    <x v="8"/>
    <s v="00"/>
    <n v="0"/>
    <n v="0"/>
    <n v="2024"/>
    <n v="1959"/>
    <n v="-84.16"/>
    <n v="0"/>
    <s v="80-S4 - Retirement"/>
    <m/>
    <x v="3"/>
    <n v="2045"/>
    <b v="0"/>
  </r>
  <r>
    <x v="8"/>
    <s v="00"/>
    <n v="0"/>
    <n v="0"/>
    <n v="2024"/>
    <n v="1960"/>
    <n v="-0.56999999999999995"/>
    <n v="0"/>
    <s v="80-S4 - Retirement"/>
    <m/>
    <x v="3"/>
    <n v="2045"/>
    <b v="0"/>
  </r>
  <r>
    <x v="8"/>
    <s v="00"/>
    <n v="0"/>
    <n v="0"/>
    <n v="2024"/>
    <n v="1964"/>
    <n v="-17.87"/>
    <n v="0"/>
    <s v="80-S4 - Retirement"/>
    <m/>
    <x v="3"/>
    <n v="2045"/>
    <b v="0"/>
  </r>
  <r>
    <x v="8"/>
    <s v="00"/>
    <n v="0"/>
    <n v="0"/>
    <n v="2024"/>
    <n v="1966"/>
    <n v="-453.8"/>
    <n v="0"/>
    <s v="80-S4 - Retirement"/>
    <m/>
    <x v="3"/>
    <n v="2045"/>
    <b v="0"/>
  </r>
  <r>
    <x v="8"/>
    <s v="00"/>
    <n v="0"/>
    <n v="0"/>
    <n v="2024"/>
    <n v="1968"/>
    <n v="-11.56"/>
    <n v="0"/>
    <s v="80-S4 - Retirement"/>
    <m/>
    <x v="3"/>
    <n v="2045"/>
    <b v="0"/>
  </r>
  <r>
    <x v="8"/>
    <s v="00"/>
    <n v="0"/>
    <n v="0"/>
    <n v="2024"/>
    <n v="1970"/>
    <n v="-27.03"/>
    <n v="0"/>
    <s v="80-S4 - Retirement"/>
    <m/>
    <x v="3"/>
    <n v="2045"/>
    <b v="0"/>
  </r>
  <r>
    <x v="8"/>
    <s v="00"/>
    <n v="0"/>
    <n v="0"/>
    <n v="2024"/>
    <n v="1971"/>
    <n v="-24.08"/>
    <n v="0"/>
    <s v="80-S4 - Retirement"/>
    <m/>
    <x v="3"/>
    <n v="2045"/>
    <b v="0"/>
  </r>
  <r>
    <x v="8"/>
    <s v="00"/>
    <n v="0"/>
    <n v="0"/>
    <n v="2024"/>
    <n v="1987"/>
    <n v="-5.0999999999999996"/>
    <n v="0"/>
    <s v="80-S4 - Retirement"/>
    <m/>
    <x v="3"/>
    <n v="2045"/>
    <b v="0"/>
  </r>
  <r>
    <x v="8"/>
    <s v="00"/>
    <n v="0"/>
    <n v="0"/>
    <n v="2024"/>
    <n v="1988"/>
    <n v="-9.1199999999999992"/>
    <n v="0"/>
    <s v="80-S4 - Retirement"/>
    <m/>
    <x v="3"/>
    <n v="2045"/>
    <b v="0"/>
  </r>
  <r>
    <x v="8"/>
    <s v="00"/>
    <n v="0"/>
    <n v="0"/>
    <n v="2024"/>
    <n v="1989"/>
    <n v="-57.27"/>
    <n v="0"/>
    <s v="80-S4 - Retirement"/>
    <m/>
    <x v="3"/>
    <n v="2045"/>
    <b v="0"/>
  </r>
  <r>
    <x v="8"/>
    <s v="00"/>
    <n v="0"/>
    <n v="0"/>
    <n v="2024"/>
    <n v="1995"/>
    <n v="-4.0199999999999996"/>
    <n v="0"/>
    <s v="80-S4 - Retirement"/>
    <m/>
    <x v="3"/>
    <n v="2045"/>
    <b v="0"/>
  </r>
  <r>
    <x v="8"/>
    <s v="00"/>
    <n v="0"/>
    <n v="0"/>
    <n v="2024"/>
    <n v="1996"/>
    <n v="-0.03"/>
    <n v="0"/>
    <s v="80-S4 - Retirement"/>
    <m/>
    <x v="3"/>
    <n v="2045"/>
    <b v="0"/>
  </r>
  <r>
    <x v="8"/>
    <s v="00"/>
    <n v="0"/>
    <n v="0"/>
    <n v="2024"/>
    <n v="2003"/>
    <n v="-0.03"/>
    <n v="0"/>
    <s v="80-S4 - Retirement"/>
    <m/>
    <x v="3"/>
    <n v="2045"/>
    <b v="0"/>
  </r>
  <r>
    <x v="8"/>
    <s v="00"/>
    <n v="0"/>
    <n v="0"/>
    <n v="2025"/>
    <n v="1934"/>
    <n v="-9688.2800000000007"/>
    <n v="0"/>
    <s v="80-S4 - Retirement"/>
    <m/>
    <x v="3"/>
    <n v="2045"/>
    <b v="0"/>
  </r>
  <r>
    <x v="8"/>
    <s v="00"/>
    <n v="0"/>
    <n v="0"/>
    <n v="2025"/>
    <n v="1937"/>
    <n v="-53"/>
    <n v="0"/>
    <s v="80-S4 - Retirement"/>
    <m/>
    <x v="3"/>
    <n v="2045"/>
    <b v="0"/>
  </r>
  <r>
    <x v="8"/>
    <s v="00"/>
    <n v="0"/>
    <n v="0"/>
    <n v="2025"/>
    <n v="1938"/>
    <n v="-66.87"/>
    <n v="0"/>
    <s v="80-S4 - Retirement"/>
    <m/>
    <x v="3"/>
    <n v="2045"/>
    <b v="0"/>
  </r>
  <r>
    <x v="8"/>
    <s v="00"/>
    <n v="0"/>
    <n v="0"/>
    <n v="2025"/>
    <n v="1939"/>
    <n v="-161.77000000000001"/>
    <n v="0"/>
    <s v="80-S4 - Retirement"/>
    <m/>
    <x v="3"/>
    <n v="2045"/>
    <b v="0"/>
  </r>
  <r>
    <x v="8"/>
    <s v="00"/>
    <n v="0"/>
    <n v="0"/>
    <n v="2025"/>
    <n v="1940"/>
    <n v="-2.86"/>
    <n v="0"/>
    <s v="80-S4 - Retirement"/>
    <m/>
    <x v="3"/>
    <n v="2045"/>
    <b v="0"/>
  </r>
  <r>
    <x v="8"/>
    <s v="00"/>
    <n v="0"/>
    <n v="0"/>
    <n v="2025"/>
    <n v="1942"/>
    <n v="-65.44"/>
    <n v="0"/>
    <s v="80-S4 - Retirement"/>
    <m/>
    <x v="3"/>
    <n v="2045"/>
    <b v="0"/>
  </r>
  <r>
    <x v="8"/>
    <s v="00"/>
    <n v="0"/>
    <n v="0"/>
    <n v="2025"/>
    <n v="1948"/>
    <n v="-300.13"/>
    <n v="0"/>
    <s v="80-S4 - Retirement"/>
    <m/>
    <x v="3"/>
    <n v="2045"/>
    <b v="0"/>
  </r>
  <r>
    <x v="8"/>
    <s v="00"/>
    <n v="0"/>
    <n v="0"/>
    <n v="2025"/>
    <n v="1949"/>
    <n v="-115.41"/>
    <n v="0"/>
    <s v="80-S4 - Retirement"/>
    <m/>
    <x v="3"/>
    <n v="2045"/>
    <b v="0"/>
  </r>
  <r>
    <x v="8"/>
    <s v="00"/>
    <n v="0"/>
    <n v="0"/>
    <n v="2025"/>
    <n v="1952"/>
    <n v="-829.49"/>
    <n v="0"/>
    <s v="80-S4 - Retirement"/>
    <m/>
    <x v="3"/>
    <n v="2045"/>
    <b v="0"/>
  </r>
  <r>
    <x v="8"/>
    <s v="00"/>
    <n v="0"/>
    <n v="0"/>
    <n v="2025"/>
    <n v="1955"/>
    <n v="-10.89"/>
    <n v="0"/>
    <s v="80-S4 - Retirement"/>
    <m/>
    <x v="3"/>
    <n v="2045"/>
    <b v="0"/>
  </r>
  <r>
    <x v="8"/>
    <s v="00"/>
    <n v="0"/>
    <n v="0"/>
    <n v="2025"/>
    <n v="1959"/>
    <n v="-90.48"/>
    <n v="0"/>
    <s v="80-S4 - Retirement"/>
    <m/>
    <x v="3"/>
    <n v="2045"/>
    <b v="0"/>
  </r>
  <r>
    <x v="8"/>
    <s v="00"/>
    <n v="0"/>
    <n v="0"/>
    <n v="2025"/>
    <n v="1960"/>
    <n v="-0.61"/>
    <n v="0"/>
    <s v="80-S4 - Retirement"/>
    <m/>
    <x v="3"/>
    <n v="2045"/>
    <b v="0"/>
  </r>
  <r>
    <x v="8"/>
    <s v="00"/>
    <n v="0"/>
    <n v="0"/>
    <n v="2025"/>
    <n v="1964"/>
    <n v="-19.61"/>
    <n v="0"/>
    <s v="80-S4 - Retirement"/>
    <m/>
    <x v="3"/>
    <n v="2045"/>
    <b v="0"/>
  </r>
  <r>
    <x v="8"/>
    <s v="00"/>
    <n v="0"/>
    <n v="0"/>
    <n v="2025"/>
    <n v="1966"/>
    <n v="-508.01"/>
    <n v="0"/>
    <s v="80-S4 - Retirement"/>
    <m/>
    <x v="3"/>
    <n v="2045"/>
    <b v="0"/>
  </r>
  <r>
    <x v="8"/>
    <s v="00"/>
    <n v="0"/>
    <n v="0"/>
    <n v="2025"/>
    <n v="1968"/>
    <n v="-12.99"/>
    <n v="0"/>
    <s v="80-S4 - Retirement"/>
    <m/>
    <x v="3"/>
    <n v="2045"/>
    <b v="0"/>
  </r>
  <r>
    <x v="8"/>
    <s v="00"/>
    <n v="0"/>
    <n v="0"/>
    <n v="2025"/>
    <n v="1970"/>
    <n v="-31.07"/>
    <n v="0"/>
    <s v="80-S4 - Retirement"/>
    <m/>
    <x v="3"/>
    <n v="2045"/>
    <b v="0"/>
  </r>
  <r>
    <x v="8"/>
    <s v="00"/>
    <n v="0"/>
    <n v="0"/>
    <n v="2025"/>
    <n v="1971"/>
    <n v="-27.88"/>
    <n v="0"/>
    <s v="80-S4 - Retirement"/>
    <m/>
    <x v="3"/>
    <n v="2045"/>
    <b v="0"/>
  </r>
  <r>
    <x v="8"/>
    <s v="00"/>
    <n v="0"/>
    <n v="0"/>
    <n v="2025"/>
    <n v="1987"/>
    <n v="-6.98"/>
    <n v="0"/>
    <s v="80-S4 - Retirement"/>
    <m/>
    <x v="3"/>
    <n v="2045"/>
    <b v="0"/>
  </r>
  <r>
    <x v="8"/>
    <s v="00"/>
    <n v="0"/>
    <n v="0"/>
    <n v="2025"/>
    <n v="1988"/>
    <n v="-12.32"/>
    <n v="0"/>
    <s v="80-S4 - Retirement"/>
    <m/>
    <x v="3"/>
    <n v="2045"/>
    <b v="0"/>
  </r>
  <r>
    <x v="8"/>
    <s v="00"/>
    <n v="0"/>
    <n v="0"/>
    <n v="2025"/>
    <n v="1989"/>
    <n v="-78.83"/>
    <n v="0"/>
    <s v="80-S4 - Retirement"/>
    <m/>
    <x v="3"/>
    <n v="2045"/>
    <b v="0"/>
  </r>
  <r>
    <x v="8"/>
    <s v="00"/>
    <n v="0"/>
    <n v="0"/>
    <n v="2025"/>
    <n v="1995"/>
    <n v="-6.45"/>
    <n v="0"/>
    <s v="80-S4 - Retirement"/>
    <m/>
    <x v="3"/>
    <n v="2045"/>
    <b v="0"/>
  </r>
  <r>
    <x v="8"/>
    <s v="00"/>
    <n v="0"/>
    <n v="0"/>
    <n v="2025"/>
    <n v="1996"/>
    <n v="-0.04"/>
    <n v="0"/>
    <s v="80-S4 - Retirement"/>
    <m/>
    <x v="3"/>
    <n v="2045"/>
    <b v="0"/>
  </r>
  <r>
    <x v="8"/>
    <s v="00"/>
    <n v="0"/>
    <n v="0"/>
    <n v="2025"/>
    <n v="2003"/>
    <n v="-0.04"/>
    <n v="0"/>
    <s v="80-S4 - Retirement"/>
    <m/>
    <x v="3"/>
    <n v="2045"/>
    <b v="0"/>
  </r>
  <r>
    <x v="8"/>
    <s v="00"/>
    <n v="0"/>
    <n v="0"/>
    <n v="2025"/>
    <n v="2004"/>
    <n v="-0.27"/>
    <n v="0"/>
    <s v="80-S4 - Retirement"/>
    <m/>
    <x v="3"/>
    <n v="2045"/>
    <b v="0"/>
  </r>
  <r>
    <x v="8"/>
    <s v="00"/>
    <n v="0"/>
    <n v="0"/>
    <n v="2026"/>
    <n v="1934"/>
    <n v="-9194.94"/>
    <n v="0"/>
    <s v="80-S4 - Retirement"/>
    <m/>
    <x v="3"/>
    <n v="2045"/>
    <b v="0"/>
  </r>
  <r>
    <x v="8"/>
    <s v="00"/>
    <n v="0"/>
    <n v="0"/>
    <n v="2026"/>
    <n v="1937"/>
    <n v="-51.03"/>
    <n v="0"/>
    <s v="80-S4 - Retirement"/>
    <m/>
    <x v="3"/>
    <n v="2045"/>
    <b v="0"/>
  </r>
  <r>
    <x v="8"/>
    <s v="00"/>
    <n v="0"/>
    <n v="0"/>
    <n v="2026"/>
    <n v="1938"/>
    <n v="-64.66"/>
    <n v="0"/>
    <s v="80-S4 - Retirement"/>
    <m/>
    <x v="3"/>
    <n v="2045"/>
    <b v="0"/>
  </r>
  <r>
    <x v="8"/>
    <s v="00"/>
    <n v="0"/>
    <n v="0"/>
    <n v="2026"/>
    <n v="1939"/>
    <n v="-156.75"/>
    <n v="0"/>
    <s v="80-S4 - Retirement"/>
    <m/>
    <x v="3"/>
    <n v="2045"/>
    <b v="0"/>
  </r>
  <r>
    <x v="8"/>
    <s v="00"/>
    <n v="0"/>
    <n v="0"/>
    <n v="2026"/>
    <n v="1940"/>
    <n v="-2.78"/>
    <n v="0"/>
    <s v="80-S4 - Retirement"/>
    <m/>
    <x v="3"/>
    <n v="2045"/>
    <b v="0"/>
  </r>
  <r>
    <x v="8"/>
    <s v="00"/>
    <n v="0"/>
    <n v="0"/>
    <n v="2026"/>
    <n v="1942"/>
    <n v="-64.42"/>
    <n v="0"/>
    <s v="80-S4 - Retirement"/>
    <m/>
    <x v="3"/>
    <n v="2045"/>
    <b v="0"/>
  </r>
  <r>
    <x v="8"/>
    <s v="00"/>
    <n v="0"/>
    <n v="0"/>
    <n v="2026"/>
    <n v="1948"/>
    <n v="-303.77999999999997"/>
    <n v="0"/>
    <s v="80-S4 - Retirement"/>
    <m/>
    <x v="3"/>
    <n v="2045"/>
    <b v="0"/>
  </r>
  <r>
    <x v="8"/>
    <s v="00"/>
    <n v="0"/>
    <n v="0"/>
    <n v="2026"/>
    <n v="1949"/>
    <n v="-117.23"/>
    <n v="0"/>
    <s v="80-S4 - Retirement"/>
    <m/>
    <x v="3"/>
    <n v="2045"/>
    <b v="0"/>
  </r>
  <r>
    <x v="8"/>
    <s v="00"/>
    <n v="0"/>
    <n v="0"/>
    <n v="2026"/>
    <n v="1952"/>
    <n v="-856.01"/>
    <n v="0"/>
    <s v="80-S4 - Retirement"/>
    <m/>
    <x v="3"/>
    <n v="2045"/>
    <b v="0"/>
  </r>
  <r>
    <x v="8"/>
    <s v="00"/>
    <n v="0"/>
    <n v="0"/>
    <n v="2026"/>
    <n v="1955"/>
    <n v="-11.41"/>
    <n v="0"/>
    <s v="80-S4 - Retirement"/>
    <m/>
    <x v="3"/>
    <n v="2045"/>
    <b v="0"/>
  </r>
  <r>
    <x v="8"/>
    <s v="00"/>
    <n v="0"/>
    <n v="0"/>
    <n v="2026"/>
    <n v="1959"/>
    <n v="-96.74"/>
    <n v="0"/>
    <s v="80-S4 - Retirement"/>
    <m/>
    <x v="3"/>
    <n v="2045"/>
    <b v="0"/>
  </r>
  <r>
    <x v="8"/>
    <s v="00"/>
    <n v="0"/>
    <n v="0"/>
    <n v="2026"/>
    <n v="1960"/>
    <n v="-0.66"/>
    <n v="0"/>
    <s v="80-S4 - Retirement"/>
    <m/>
    <x v="3"/>
    <n v="2045"/>
    <b v="0"/>
  </r>
  <r>
    <x v="8"/>
    <s v="00"/>
    <n v="0"/>
    <n v="0"/>
    <n v="2026"/>
    <n v="1964"/>
    <n v="-21.56"/>
    <n v="0"/>
    <s v="80-S4 - Retirement"/>
    <m/>
    <x v="3"/>
    <n v="2045"/>
    <b v="0"/>
  </r>
  <r>
    <x v="8"/>
    <s v="00"/>
    <n v="0"/>
    <n v="0"/>
    <n v="2026"/>
    <n v="1966"/>
    <n v="-560.6"/>
    <n v="0"/>
    <s v="80-S4 - Retirement"/>
    <m/>
    <x v="3"/>
    <n v="2045"/>
    <b v="0"/>
  </r>
  <r>
    <x v="8"/>
    <s v="00"/>
    <n v="0"/>
    <n v="0"/>
    <n v="2026"/>
    <n v="1968"/>
    <n v="-14.64"/>
    <n v="0"/>
    <s v="80-S4 - Retirement"/>
    <m/>
    <x v="3"/>
    <n v="2045"/>
    <b v="0"/>
  </r>
  <r>
    <x v="8"/>
    <s v="00"/>
    <n v="0"/>
    <n v="0"/>
    <n v="2026"/>
    <n v="1970"/>
    <n v="-35.119999999999997"/>
    <n v="0"/>
    <s v="80-S4 - Retirement"/>
    <m/>
    <x v="3"/>
    <n v="2045"/>
    <b v="0"/>
  </r>
  <r>
    <x v="8"/>
    <s v="00"/>
    <n v="0"/>
    <n v="0"/>
    <n v="2026"/>
    <n v="1971"/>
    <n v="-32.049999999999997"/>
    <n v="0"/>
    <s v="80-S4 - Retirement"/>
    <m/>
    <x v="3"/>
    <n v="2045"/>
    <b v="0"/>
  </r>
  <r>
    <x v="8"/>
    <s v="00"/>
    <n v="0"/>
    <n v="0"/>
    <n v="2026"/>
    <n v="1987"/>
    <n v="-9.39"/>
    <n v="0"/>
    <s v="80-S4 - Retirement"/>
    <m/>
    <x v="3"/>
    <n v="2045"/>
    <b v="0"/>
  </r>
  <r>
    <x v="8"/>
    <s v="00"/>
    <n v="0"/>
    <n v="0"/>
    <n v="2026"/>
    <n v="1988"/>
    <n v="-16.829999999999998"/>
    <n v="0"/>
    <s v="80-S4 - Retirement"/>
    <m/>
    <x v="3"/>
    <n v="2045"/>
    <b v="0"/>
  </r>
  <r>
    <x v="8"/>
    <s v="00"/>
    <n v="0"/>
    <n v="0"/>
    <n v="2026"/>
    <n v="1989"/>
    <n v="-106.48"/>
    <n v="0"/>
    <s v="80-S4 - Retirement"/>
    <m/>
    <x v="3"/>
    <n v="2045"/>
    <b v="0"/>
  </r>
  <r>
    <x v="8"/>
    <s v="00"/>
    <n v="0"/>
    <n v="0"/>
    <n v="2026"/>
    <n v="1995"/>
    <n v="-10.16"/>
    <n v="0"/>
    <s v="80-S4 - Retirement"/>
    <m/>
    <x v="3"/>
    <n v="2045"/>
    <b v="0"/>
  </r>
  <r>
    <x v="8"/>
    <s v="00"/>
    <n v="0"/>
    <n v="0"/>
    <n v="2026"/>
    <n v="1996"/>
    <n v="-0.06"/>
    <n v="0"/>
    <s v="80-S4 - Retirement"/>
    <m/>
    <x v="3"/>
    <n v="2045"/>
    <b v="0"/>
  </r>
  <r>
    <x v="8"/>
    <s v="00"/>
    <n v="0"/>
    <n v="0"/>
    <n v="2026"/>
    <n v="2003"/>
    <n v="-0.06"/>
    <n v="0"/>
    <s v="80-S4 - Retirement"/>
    <m/>
    <x v="3"/>
    <n v="2045"/>
    <b v="0"/>
  </r>
  <r>
    <x v="8"/>
    <s v="00"/>
    <n v="0"/>
    <n v="0"/>
    <n v="2026"/>
    <n v="2004"/>
    <n v="-0.35"/>
    <n v="0"/>
    <s v="80-S4 - Retirement"/>
    <m/>
    <x v="3"/>
    <n v="2045"/>
    <b v="0"/>
  </r>
  <r>
    <x v="8"/>
    <s v="00"/>
    <n v="0"/>
    <n v="0"/>
    <n v="2027"/>
    <n v="1934"/>
    <n v="-8687.01"/>
    <n v="0"/>
    <s v="80-S4 - Retirement"/>
    <m/>
    <x v="3"/>
    <n v="2045"/>
    <b v="0"/>
  </r>
  <r>
    <x v="8"/>
    <s v="00"/>
    <n v="0"/>
    <n v="0"/>
    <n v="2027"/>
    <n v="1937"/>
    <n v="-48.72"/>
    <n v="0"/>
    <s v="80-S4 - Retirement"/>
    <m/>
    <x v="3"/>
    <n v="2045"/>
    <b v="0"/>
  </r>
  <r>
    <x v="8"/>
    <s v="00"/>
    <n v="0"/>
    <n v="0"/>
    <n v="2027"/>
    <n v="1938"/>
    <n v="-62.25"/>
    <n v="0"/>
    <s v="80-S4 - Retirement"/>
    <m/>
    <x v="3"/>
    <n v="2045"/>
    <b v="0"/>
  </r>
  <r>
    <x v="8"/>
    <s v="00"/>
    <n v="0"/>
    <n v="0"/>
    <n v="2027"/>
    <n v="1939"/>
    <n v="-151.57"/>
    <n v="0"/>
    <s v="80-S4 - Retirement"/>
    <m/>
    <x v="3"/>
    <n v="2045"/>
    <b v="0"/>
  </r>
  <r>
    <x v="8"/>
    <s v="00"/>
    <n v="0"/>
    <n v="0"/>
    <n v="2027"/>
    <n v="1940"/>
    <n v="-2.7"/>
    <n v="0"/>
    <s v="80-S4 - Retirement"/>
    <m/>
    <x v="3"/>
    <n v="2045"/>
    <b v="0"/>
  </r>
  <r>
    <x v="8"/>
    <s v="00"/>
    <n v="0"/>
    <n v="0"/>
    <n v="2027"/>
    <n v="1942"/>
    <n v="-63.16"/>
    <n v="0"/>
    <s v="80-S4 - Retirement"/>
    <m/>
    <x v="3"/>
    <n v="2045"/>
    <b v="0"/>
  </r>
  <r>
    <x v="8"/>
    <s v="00"/>
    <n v="0"/>
    <n v="0"/>
    <n v="2027"/>
    <n v="1948"/>
    <n v="-305.94"/>
    <n v="0"/>
    <s v="80-S4 - Retirement"/>
    <m/>
    <x v="3"/>
    <n v="2045"/>
    <b v="0"/>
  </r>
  <r>
    <x v="8"/>
    <s v="00"/>
    <n v="0"/>
    <n v="0"/>
    <n v="2027"/>
    <n v="1949"/>
    <n v="-118.66"/>
    <n v="0"/>
    <s v="80-S4 - Retirement"/>
    <m/>
    <x v="3"/>
    <n v="2045"/>
    <b v="0"/>
  </r>
  <r>
    <x v="8"/>
    <s v="00"/>
    <n v="0"/>
    <n v="0"/>
    <n v="2027"/>
    <n v="1952"/>
    <n v="-878.88"/>
    <n v="0"/>
    <s v="80-S4 - Retirement"/>
    <m/>
    <x v="3"/>
    <n v="2045"/>
    <b v="0"/>
  </r>
  <r>
    <x v="8"/>
    <s v="00"/>
    <n v="0"/>
    <n v="0"/>
    <n v="2027"/>
    <n v="1955"/>
    <n v="-11.85"/>
    <n v="0"/>
    <s v="80-S4 - Retirement"/>
    <m/>
    <x v="3"/>
    <n v="2045"/>
    <b v="0"/>
  </r>
  <r>
    <x v="8"/>
    <s v="00"/>
    <n v="0"/>
    <n v="0"/>
    <n v="2027"/>
    <n v="1959"/>
    <n v="-102.39"/>
    <n v="0"/>
    <s v="80-S4 - Retirement"/>
    <m/>
    <x v="3"/>
    <n v="2045"/>
    <b v="0"/>
  </r>
  <r>
    <x v="8"/>
    <s v="00"/>
    <n v="0"/>
    <n v="0"/>
    <n v="2027"/>
    <n v="1960"/>
    <n v="-0.7"/>
    <n v="0"/>
    <s v="80-S4 - Retirement"/>
    <m/>
    <x v="3"/>
    <n v="2045"/>
    <b v="0"/>
  </r>
  <r>
    <x v="8"/>
    <s v="00"/>
    <n v="0"/>
    <n v="0"/>
    <n v="2027"/>
    <n v="1964"/>
    <n v="-23.56"/>
    <n v="0"/>
    <s v="80-S4 - Retirement"/>
    <m/>
    <x v="3"/>
    <n v="2045"/>
    <b v="0"/>
  </r>
  <r>
    <x v="8"/>
    <s v="00"/>
    <n v="0"/>
    <n v="0"/>
    <n v="2027"/>
    <n v="1966"/>
    <n v="-615.25"/>
    <n v="0"/>
    <s v="80-S4 - Retirement"/>
    <m/>
    <x v="3"/>
    <n v="2045"/>
    <b v="0"/>
  </r>
  <r>
    <x v="8"/>
    <s v="00"/>
    <n v="0"/>
    <n v="0"/>
    <n v="2027"/>
    <n v="1968"/>
    <n v="-16.38"/>
    <n v="0"/>
    <s v="80-S4 - Retirement"/>
    <m/>
    <x v="3"/>
    <n v="2045"/>
    <b v="0"/>
  </r>
  <r>
    <x v="8"/>
    <s v="00"/>
    <n v="0"/>
    <n v="0"/>
    <n v="2027"/>
    <n v="1970"/>
    <n v="-39.44"/>
    <n v="0"/>
    <s v="80-S4 - Retirement"/>
    <m/>
    <x v="3"/>
    <n v="2045"/>
    <b v="0"/>
  </r>
  <r>
    <x v="8"/>
    <s v="00"/>
    <n v="0"/>
    <n v="0"/>
    <n v="2027"/>
    <n v="1971"/>
    <n v="-36.229999999999997"/>
    <n v="0"/>
    <s v="80-S4 - Retirement"/>
    <m/>
    <x v="3"/>
    <n v="2045"/>
    <b v="0"/>
  </r>
  <r>
    <x v="8"/>
    <s v="00"/>
    <n v="0"/>
    <n v="0"/>
    <n v="2027"/>
    <n v="1987"/>
    <n v="-12.2"/>
    <n v="0"/>
    <s v="80-S4 - Retirement"/>
    <m/>
    <x v="3"/>
    <n v="2045"/>
    <b v="0"/>
  </r>
  <r>
    <x v="8"/>
    <s v="00"/>
    <n v="0"/>
    <n v="0"/>
    <n v="2027"/>
    <n v="1988"/>
    <n v="-22.66"/>
    <n v="0"/>
    <s v="80-S4 - Retirement"/>
    <m/>
    <x v="3"/>
    <n v="2045"/>
    <b v="0"/>
  </r>
  <r>
    <x v="8"/>
    <s v="00"/>
    <n v="0"/>
    <n v="0"/>
    <n v="2027"/>
    <n v="1989"/>
    <n v="-145.5"/>
    <n v="0"/>
    <s v="80-S4 - Retirement"/>
    <m/>
    <x v="3"/>
    <n v="2045"/>
    <b v="0"/>
  </r>
  <r>
    <x v="8"/>
    <s v="00"/>
    <n v="0"/>
    <n v="0"/>
    <n v="2027"/>
    <n v="1995"/>
    <n v="-15"/>
    <n v="0"/>
    <s v="80-S4 - Retirement"/>
    <m/>
    <x v="3"/>
    <n v="2045"/>
    <b v="0"/>
  </r>
  <r>
    <x v="8"/>
    <s v="00"/>
    <n v="0"/>
    <n v="0"/>
    <n v="2027"/>
    <n v="1996"/>
    <n v="-0.1"/>
    <n v="0"/>
    <s v="80-S4 - Retirement"/>
    <m/>
    <x v="3"/>
    <n v="2045"/>
    <b v="0"/>
  </r>
  <r>
    <x v="8"/>
    <s v="00"/>
    <n v="0"/>
    <n v="0"/>
    <n v="2027"/>
    <n v="2003"/>
    <n v="-0.13"/>
    <n v="0"/>
    <s v="80-S4 - Retirement"/>
    <m/>
    <x v="3"/>
    <n v="2045"/>
    <b v="0"/>
  </r>
  <r>
    <x v="8"/>
    <s v="00"/>
    <n v="0"/>
    <n v="0"/>
    <n v="2027"/>
    <n v="2004"/>
    <n v="-0.59"/>
    <n v="0"/>
    <s v="80-S4 - Retirement"/>
    <m/>
    <x v="3"/>
    <n v="2045"/>
    <b v="0"/>
  </r>
  <r>
    <x v="8"/>
    <s v="00"/>
    <n v="0"/>
    <n v="0"/>
    <n v="2028"/>
    <n v="1934"/>
    <n v="-8125.23"/>
    <n v="0"/>
    <s v="80-S4 - Retirement"/>
    <m/>
    <x v="3"/>
    <n v="2045"/>
    <b v="0"/>
  </r>
  <r>
    <x v="8"/>
    <s v="00"/>
    <n v="0"/>
    <n v="0"/>
    <n v="2028"/>
    <n v="1937"/>
    <n v="-46.28"/>
    <n v="0"/>
    <s v="80-S4 - Retirement"/>
    <m/>
    <x v="3"/>
    <n v="2045"/>
    <b v="0"/>
  </r>
  <r>
    <x v="8"/>
    <s v="00"/>
    <n v="0"/>
    <n v="0"/>
    <n v="2028"/>
    <n v="1938"/>
    <n v="-59.44"/>
    <n v="0"/>
    <s v="80-S4 - Retirement"/>
    <m/>
    <x v="3"/>
    <n v="2045"/>
    <b v="0"/>
  </r>
  <r>
    <x v="8"/>
    <s v="00"/>
    <n v="0"/>
    <n v="0"/>
    <n v="2028"/>
    <n v="1939"/>
    <n v="-145.93"/>
    <n v="0"/>
    <s v="80-S4 - Retirement"/>
    <m/>
    <x v="3"/>
    <n v="2045"/>
    <b v="0"/>
  </r>
  <r>
    <x v="8"/>
    <s v="00"/>
    <n v="0"/>
    <n v="0"/>
    <n v="2028"/>
    <n v="1940"/>
    <n v="-2.61"/>
    <n v="0"/>
    <s v="80-S4 - Retirement"/>
    <m/>
    <x v="3"/>
    <n v="2045"/>
    <b v="0"/>
  </r>
  <r>
    <x v="8"/>
    <s v="00"/>
    <n v="0"/>
    <n v="0"/>
    <n v="2028"/>
    <n v="1942"/>
    <n v="-61.52"/>
    <n v="0"/>
    <s v="80-S4 - Retirement"/>
    <m/>
    <x v="3"/>
    <n v="2045"/>
    <b v="0"/>
  </r>
  <r>
    <x v="8"/>
    <s v="00"/>
    <n v="0"/>
    <n v="0"/>
    <n v="2028"/>
    <n v="1948"/>
    <n v="-306.57"/>
    <n v="0"/>
    <s v="80-S4 - Retirement"/>
    <m/>
    <x v="3"/>
    <n v="2045"/>
    <b v="0"/>
  </r>
  <r>
    <x v="8"/>
    <s v="00"/>
    <n v="0"/>
    <n v="0"/>
    <n v="2028"/>
    <n v="1949"/>
    <n v="-119.5"/>
    <n v="0"/>
    <s v="80-S4 - Retirement"/>
    <m/>
    <x v="3"/>
    <n v="2045"/>
    <b v="0"/>
  </r>
  <r>
    <x v="8"/>
    <s v="00"/>
    <n v="0"/>
    <n v="0"/>
    <n v="2028"/>
    <n v="1952"/>
    <n v="-896.48"/>
    <n v="0"/>
    <s v="80-S4 - Retirement"/>
    <m/>
    <x v="3"/>
    <n v="2045"/>
    <b v="0"/>
  </r>
  <r>
    <x v="8"/>
    <s v="00"/>
    <n v="0"/>
    <n v="0"/>
    <n v="2028"/>
    <n v="1955"/>
    <n v="-12.25"/>
    <n v="0"/>
    <s v="80-S4 - Retirement"/>
    <m/>
    <x v="3"/>
    <n v="2045"/>
    <b v="0"/>
  </r>
  <r>
    <x v="8"/>
    <s v="00"/>
    <n v="0"/>
    <n v="0"/>
    <n v="2028"/>
    <n v="1959"/>
    <n v="-107.89"/>
    <n v="0"/>
    <s v="80-S4 - Retirement"/>
    <m/>
    <x v="3"/>
    <n v="2045"/>
    <b v="0"/>
  </r>
  <r>
    <x v="8"/>
    <s v="00"/>
    <n v="0"/>
    <n v="0"/>
    <n v="2028"/>
    <n v="1960"/>
    <n v="-0.75"/>
    <n v="0"/>
    <s v="80-S4 - Retirement"/>
    <m/>
    <x v="3"/>
    <n v="2045"/>
    <b v="0"/>
  </r>
  <r>
    <x v="8"/>
    <s v="00"/>
    <n v="0"/>
    <n v="0"/>
    <n v="2028"/>
    <n v="1964"/>
    <n v="-25.45"/>
    <n v="0"/>
    <s v="80-S4 - Retirement"/>
    <m/>
    <x v="3"/>
    <n v="2045"/>
    <b v="0"/>
  </r>
  <r>
    <x v="8"/>
    <s v="00"/>
    <n v="0"/>
    <n v="0"/>
    <n v="2028"/>
    <n v="1966"/>
    <n v="-676.5"/>
    <n v="0"/>
    <s v="80-S4 - Retirement"/>
    <m/>
    <x v="3"/>
    <n v="2045"/>
    <b v="0"/>
  </r>
  <r>
    <x v="8"/>
    <s v="00"/>
    <n v="0"/>
    <n v="0"/>
    <n v="2028"/>
    <n v="1968"/>
    <n v="-18.079999999999998"/>
    <n v="0"/>
    <s v="80-S4 - Retirement"/>
    <m/>
    <x v="3"/>
    <n v="2045"/>
    <b v="0"/>
  </r>
  <r>
    <x v="8"/>
    <s v="00"/>
    <n v="0"/>
    <n v="0"/>
    <n v="2028"/>
    <n v="1970"/>
    <n v="-44.45"/>
    <n v="0"/>
    <s v="80-S4 - Retirement"/>
    <m/>
    <x v="3"/>
    <n v="2045"/>
    <b v="0"/>
  </r>
  <r>
    <x v="8"/>
    <s v="00"/>
    <n v="0"/>
    <n v="0"/>
    <n v="2028"/>
    <n v="1971"/>
    <n v="-40.69"/>
    <n v="0"/>
    <s v="80-S4 - Retirement"/>
    <m/>
    <x v="3"/>
    <n v="2045"/>
    <b v="0"/>
  </r>
  <r>
    <x v="8"/>
    <s v="00"/>
    <n v="0"/>
    <n v="0"/>
    <n v="2028"/>
    <n v="1987"/>
    <n v="-15.65"/>
    <n v="0"/>
    <s v="80-S4 - Retirement"/>
    <m/>
    <x v="3"/>
    <n v="2045"/>
    <b v="0"/>
  </r>
  <r>
    <x v="8"/>
    <s v="00"/>
    <n v="0"/>
    <n v="0"/>
    <n v="2028"/>
    <n v="1988"/>
    <n v="-29.45"/>
    <n v="0"/>
    <s v="80-S4 - Retirement"/>
    <m/>
    <x v="3"/>
    <n v="2045"/>
    <b v="0"/>
  </r>
  <r>
    <x v="8"/>
    <s v="00"/>
    <n v="0"/>
    <n v="0"/>
    <n v="2028"/>
    <n v="1989"/>
    <n v="-195.88"/>
    <n v="0"/>
    <s v="80-S4 - Retirement"/>
    <m/>
    <x v="3"/>
    <n v="2045"/>
    <b v="0"/>
  </r>
  <r>
    <x v="8"/>
    <s v="00"/>
    <n v="0"/>
    <n v="0"/>
    <n v="2028"/>
    <n v="1995"/>
    <n v="-21.7"/>
    <n v="0"/>
    <s v="80-S4 - Retirement"/>
    <m/>
    <x v="3"/>
    <n v="2045"/>
    <b v="0"/>
  </r>
  <r>
    <x v="8"/>
    <s v="00"/>
    <n v="0"/>
    <n v="0"/>
    <n v="2028"/>
    <n v="1996"/>
    <n v="-0.15"/>
    <n v="0"/>
    <s v="80-S4 - Retirement"/>
    <m/>
    <x v="3"/>
    <n v="2045"/>
    <b v="0"/>
  </r>
  <r>
    <x v="8"/>
    <s v="00"/>
    <n v="0"/>
    <n v="0"/>
    <n v="2028"/>
    <n v="2003"/>
    <n v="-0.25"/>
    <n v="0"/>
    <s v="80-S4 - Retirement"/>
    <m/>
    <x v="3"/>
    <n v="2045"/>
    <b v="0"/>
  </r>
  <r>
    <x v="8"/>
    <s v="00"/>
    <n v="0"/>
    <n v="0"/>
    <n v="2028"/>
    <n v="2004"/>
    <n v="-1.3"/>
    <n v="0"/>
    <s v="80-S4 - Retirement"/>
    <m/>
    <x v="3"/>
    <n v="2045"/>
    <b v="0"/>
  </r>
  <r>
    <x v="8"/>
    <s v="00"/>
    <n v="0"/>
    <n v="0"/>
    <n v="2028"/>
    <n v="2007"/>
    <n v="-0.02"/>
    <n v="0"/>
    <s v="80-S4 - Retirement"/>
    <m/>
    <x v="3"/>
    <n v="2045"/>
    <b v="0"/>
  </r>
  <r>
    <x v="8"/>
    <s v="00"/>
    <n v="0"/>
    <n v="0"/>
    <n v="2029"/>
    <n v="1934"/>
    <n v="-7557.44"/>
    <n v="0"/>
    <s v="80-S4 - Retirement"/>
    <m/>
    <x v="3"/>
    <n v="2045"/>
    <b v="0"/>
  </r>
  <r>
    <x v="8"/>
    <s v="00"/>
    <n v="0"/>
    <n v="0"/>
    <n v="2029"/>
    <n v="1937"/>
    <n v="-43.92"/>
    <n v="0"/>
    <s v="80-S4 - Retirement"/>
    <m/>
    <x v="3"/>
    <n v="2045"/>
    <b v="0"/>
  </r>
  <r>
    <x v="8"/>
    <s v="00"/>
    <n v="0"/>
    <n v="0"/>
    <n v="2029"/>
    <n v="1938"/>
    <n v="-56.46"/>
    <n v="0"/>
    <s v="80-S4 - Retirement"/>
    <m/>
    <x v="3"/>
    <n v="2045"/>
    <b v="0"/>
  </r>
  <r>
    <x v="8"/>
    <s v="00"/>
    <n v="0"/>
    <n v="0"/>
    <n v="2029"/>
    <n v="1939"/>
    <n v="-139.34"/>
    <n v="0"/>
    <s v="80-S4 - Retirement"/>
    <m/>
    <x v="3"/>
    <n v="2045"/>
    <b v="0"/>
  </r>
  <r>
    <x v="8"/>
    <s v="00"/>
    <n v="0"/>
    <n v="0"/>
    <n v="2029"/>
    <n v="1940"/>
    <n v="-2.5099999999999998"/>
    <n v="0"/>
    <s v="80-S4 - Retirement"/>
    <m/>
    <x v="3"/>
    <n v="2045"/>
    <b v="0"/>
  </r>
  <r>
    <x v="8"/>
    <s v="00"/>
    <n v="0"/>
    <n v="0"/>
    <n v="2029"/>
    <n v="1942"/>
    <n v="-59.61"/>
    <n v="0"/>
    <s v="80-S4 - Retirement"/>
    <m/>
    <x v="3"/>
    <n v="2045"/>
    <b v="0"/>
  </r>
  <r>
    <x v="8"/>
    <s v="00"/>
    <n v="0"/>
    <n v="0"/>
    <n v="2029"/>
    <n v="1948"/>
    <n v="-305.94"/>
    <n v="0"/>
    <s v="80-S4 - Retirement"/>
    <m/>
    <x v="3"/>
    <n v="2045"/>
    <b v="0"/>
  </r>
  <r>
    <x v="8"/>
    <s v="00"/>
    <n v="0"/>
    <n v="0"/>
    <n v="2029"/>
    <n v="1949"/>
    <n v="-119.75"/>
    <n v="0"/>
    <s v="80-S4 - Retirement"/>
    <m/>
    <x v="3"/>
    <n v="2045"/>
    <b v="0"/>
  </r>
  <r>
    <x v="8"/>
    <s v="00"/>
    <n v="0"/>
    <n v="0"/>
    <n v="2029"/>
    <n v="1952"/>
    <n v="-910.61"/>
    <n v="0"/>
    <s v="80-S4 - Retirement"/>
    <m/>
    <x v="3"/>
    <n v="2045"/>
    <b v="0"/>
  </r>
  <r>
    <x v="8"/>
    <s v="00"/>
    <n v="0"/>
    <n v="0"/>
    <n v="2029"/>
    <n v="1955"/>
    <n v="-12.64"/>
    <n v="0"/>
    <s v="80-S4 - Retirement"/>
    <m/>
    <x v="3"/>
    <n v="2045"/>
    <b v="0"/>
  </r>
  <r>
    <x v="8"/>
    <s v="00"/>
    <n v="0"/>
    <n v="0"/>
    <n v="2029"/>
    <n v="1959"/>
    <n v="-113.58"/>
    <n v="0"/>
    <s v="80-S4 - Retirement"/>
    <m/>
    <x v="3"/>
    <n v="2045"/>
    <b v="0"/>
  </r>
  <r>
    <x v="8"/>
    <s v="00"/>
    <n v="0"/>
    <n v="0"/>
    <n v="2029"/>
    <n v="1960"/>
    <n v="-0.78"/>
    <n v="0"/>
    <s v="80-S4 - Retirement"/>
    <m/>
    <x v="3"/>
    <n v="2045"/>
    <b v="0"/>
  </r>
  <r>
    <x v="8"/>
    <s v="00"/>
    <n v="0"/>
    <n v="0"/>
    <n v="2029"/>
    <n v="1964"/>
    <n v="-27.34"/>
    <n v="0"/>
    <s v="80-S4 - Retirement"/>
    <m/>
    <x v="3"/>
    <n v="2045"/>
    <b v="0"/>
  </r>
  <r>
    <x v="8"/>
    <s v="00"/>
    <n v="0"/>
    <n v="0"/>
    <n v="2029"/>
    <n v="1966"/>
    <n v="-739.4"/>
    <n v="0"/>
    <s v="80-S4 - Retirement"/>
    <m/>
    <x v="3"/>
    <n v="2045"/>
    <b v="0"/>
  </r>
  <r>
    <x v="8"/>
    <s v="00"/>
    <n v="0"/>
    <n v="0"/>
    <n v="2029"/>
    <n v="1968"/>
    <n v="-19.84"/>
    <n v="0"/>
    <s v="80-S4 - Retirement"/>
    <m/>
    <x v="3"/>
    <n v="2045"/>
    <b v="0"/>
  </r>
  <r>
    <x v="8"/>
    <s v="00"/>
    <n v="0"/>
    <n v="0"/>
    <n v="2029"/>
    <n v="1970"/>
    <n v="-49.76"/>
    <n v="0"/>
    <s v="80-S4 - Retirement"/>
    <m/>
    <x v="3"/>
    <n v="2045"/>
    <b v="0"/>
  </r>
  <r>
    <x v="8"/>
    <s v="00"/>
    <n v="0"/>
    <n v="0"/>
    <n v="2029"/>
    <n v="1971"/>
    <n v="-45.85"/>
    <n v="0"/>
    <s v="80-S4 - Retirement"/>
    <m/>
    <x v="3"/>
    <n v="2045"/>
    <b v="0"/>
  </r>
  <r>
    <x v="8"/>
    <s v="00"/>
    <n v="0"/>
    <n v="0"/>
    <n v="2029"/>
    <n v="1987"/>
    <n v="-20.25"/>
    <n v="0"/>
    <s v="80-S4 - Retirement"/>
    <m/>
    <x v="3"/>
    <n v="2045"/>
    <b v="0"/>
  </r>
  <r>
    <x v="8"/>
    <s v="00"/>
    <n v="0"/>
    <n v="0"/>
    <n v="2029"/>
    <n v="1988"/>
    <n v="-37.770000000000003"/>
    <n v="0"/>
    <s v="80-S4 - Retirement"/>
    <m/>
    <x v="3"/>
    <n v="2045"/>
    <b v="0"/>
  </r>
  <r>
    <x v="8"/>
    <s v="00"/>
    <n v="0"/>
    <n v="0"/>
    <n v="2029"/>
    <n v="1989"/>
    <n v="-254.5"/>
    <n v="0"/>
    <s v="80-S4 - Retirement"/>
    <m/>
    <x v="3"/>
    <n v="2045"/>
    <b v="0"/>
  </r>
  <r>
    <x v="8"/>
    <s v="00"/>
    <n v="0"/>
    <n v="0"/>
    <n v="2029"/>
    <n v="1995"/>
    <n v="-31.83"/>
    <n v="0"/>
    <s v="80-S4 - Retirement"/>
    <m/>
    <x v="3"/>
    <n v="2045"/>
    <b v="0"/>
  </r>
  <r>
    <x v="8"/>
    <s v="00"/>
    <n v="0"/>
    <n v="0"/>
    <n v="2029"/>
    <n v="1996"/>
    <n v="-0.22"/>
    <n v="0"/>
    <s v="80-S4 - Retirement"/>
    <m/>
    <x v="3"/>
    <n v="2045"/>
    <b v="0"/>
  </r>
  <r>
    <x v="8"/>
    <s v="00"/>
    <n v="0"/>
    <n v="0"/>
    <n v="2029"/>
    <n v="2003"/>
    <n v="-0.42"/>
    <n v="0"/>
    <s v="80-S4 - Retirement"/>
    <m/>
    <x v="3"/>
    <n v="2045"/>
    <b v="0"/>
  </r>
  <r>
    <x v="8"/>
    <s v="00"/>
    <n v="0"/>
    <n v="0"/>
    <n v="2029"/>
    <n v="2004"/>
    <n v="-2.5"/>
    <n v="0"/>
    <s v="80-S4 - Retirement"/>
    <m/>
    <x v="3"/>
    <n v="2045"/>
    <b v="0"/>
  </r>
  <r>
    <x v="8"/>
    <s v="00"/>
    <n v="0"/>
    <n v="0"/>
    <n v="2029"/>
    <n v="2007"/>
    <n v="-0.03"/>
    <n v="0"/>
    <s v="80-S4 - Retirement"/>
    <m/>
    <x v="3"/>
    <n v="2045"/>
    <b v="0"/>
  </r>
  <r>
    <x v="8"/>
    <s v="00"/>
    <n v="0"/>
    <n v="0"/>
    <n v="2029"/>
    <n v="2008"/>
    <n v="-0.01"/>
    <n v="0"/>
    <s v="80-S4 - Retirement"/>
    <m/>
    <x v="3"/>
    <n v="2045"/>
    <b v="0"/>
  </r>
  <r>
    <x v="8"/>
    <s v="00"/>
    <n v="0"/>
    <n v="0"/>
    <n v="2030"/>
    <n v="1934"/>
    <n v="-7033.1"/>
    <n v="0"/>
    <s v="80-S4 - Retirement"/>
    <m/>
    <x v="3"/>
    <n v="2045"/>
    <b v="0"/>
  </r>
  <r>
    <x v="8"/>
    <s v="00"/>
    <n v="0"/>
    <n v="0"/>
    <n v="2030"/>
    <n v="1937"/>
    <n v="-41.5"/>
    <n v="0"/>
    <s v="80-S4 - Retirement"/>
    <m/>
    <x v="3"/>
    <n v="2045"/>
    <b v="0"/>
  </r>
  <r>
    <x v="8"/>
    <s v="00"/>
    <n v="0"/>
    <n v="0"/>
    <n v="2030"/>
    <n v="1938"/>
    <n v="-53.59"/>
    <n v="0"/>
    <s v="80-S4 - Retirement"/>
    <m/>
    <x v="3"/>
    <n v="2045"/>
    <b v="0"/>
  </r>
  <r>
    <x v="8"/>
    <s v="00"/>
    <n v="0"/>
    <n v="0"/>
    <n v="2030"/>
    <n v="1939"/>
    <n v="-132.35"/>
    <n v="0"/>
    <s v="80-S4 - Retirement"/>
    <m/>
    <x v="3"/>
    <n v="2045"/>
    <b v="0"/>
  </r>
  <r>
    <x v="8"/>
    <s v="00"/>
    <n v="0"/>
    <n v="0"/>
    <n v="2030"/>
    <n v="1940"/>
    <n v="-2.4"/>
    <n v="0"/>
    <s v="80-S4 - Retirement"/>
    <m/>
    <x v="3"/>
    <n v="2045"/>
    <b v="0"/>
  </r>
  <r>
    <x v="8"/>
    <s v="00"/>
    <n v="0"/>
    <n v="0"/>
    <n v="2030"/>
    <n v="1942"/>
    <n v="-57.64"/>
    <n v="0"/>
    <s v="80-S4 - Retirement"/>
    <m/>
    <x v="3"/>
    <n v="2045"/>
    <b v="0"/>
  </r>
  <r>
    <x v="8"/>
    <s v="00"/>
    <n v="0"/>
    <n v="0"/>
    <n v="2030"/>
    <n v="1948"/>
    <n v="-303.77999999999997"/>
    <n v="0"/>
    <s v="80-S4 - Retirement"/>
    <m/>
    <x v="3"/>
    <n v="2045"/>
    <b v="0"/>
  </r>
  <r>
    <x v="8"/>
    <s v="00"/>
    <n v="0"/>
    <n v="0"/>
    <n v="2030"/>
    <n v="1949"/>
    <n v="-119.5"/>
    <n v="0"/>
    <s v="80-S4 - Retirement"/>
    <m/>
    <x v="3"/>
    <n v="2045"/>
    <b v="0"/>
  </r>
  <r>
    <x v="8"/>
    <s v="00"/>
    <n v="0"/>
    <n v="0"/>
    <n v="2030"/>
    <n v="1952"/>
    <n v="-921.69"/>
    <n v="0"/>
    <s v="80-S4 - Retirement"/>
    <m/>
    <x v="3"/>
    <n v="2045"/>
    <b v="0"/>
  </r>
  <r>
    <x v="8"/>
    <s v="00"/>
    <n v="0"/>
    <n v="0"/>
    <n v="2030"/>
    <n v="1955"/>
    <n v="-12.98"/>
    <n v="0"/>
    <s v="80-S4 - Retirement"/>
    <m/>
    <x v="3"/>
    <n v="2045"/>
    <b v="0"/>
  </r>
  <r>
    <x v="8"/>
    <s v="00"/>
    <n v="0"/>
    <n v="0"/>
    <n v="2030"/>
    <n v="1959"/>
    <n v="-118.95"/>
    <n v="0"/>
    <s v="80-S4 - Retirement"/>
    <m/>
    <x v="3"/>
    <n v="2045"/>
    <b v="0"/>
  </r>
  <r>
    <x v="8"/>
    <s v="00"/>
    <n v="0"/>
    <n v="0"/>
    <n v="2030"/>
    <n v="1960"/>
    <n v="-0.83"/>
    <n v="0"/>
    <s v="80-S4 - Retirement"/>
    <m/>
    <x v="3"/>
    <n v="2045"/>
    <b v="0"/>
  </r>
  <r>
    <x v="8"/>
    <s v="00"/>
    <n v="0"/>
    <n v="0"/>
    <n v="2030"/>
    <n v="1964"/>
    <n v="-29.4"/>
    <n v="0"/>
    <s v="80-S4 - Retirement"/>
    <m/>
    <x v="3"/>
    <n v="2045"/>
    <b v="0"/>
  </r>
  <r>
    <x v="8"/>
    <s v="00"/>
    <n v="0"/>
    <n v="0"/>
    <n v="2030"/>
    <n v="1966"/>
    <n v="-798.46"/>
    <n v="0"/>
    <s v="80-S4 - Retirement"/>
    <m/>
    <x v="3"/>
    <n v="2045"/>
    <b v="0"/>
  </r>
  <r>
    <x v="8"/>
    <s v="00"/>
    <n v="0"/>
    <n v="0"/>
    <n v="2030"/>
    <n v="1968"/>
    <n v="-21.82"/>
    <n v="0"/>
    <s v="80-S4 - Retirement"/>
    <m/>
    <x v="3"/>
    <n v="2045"/>
    <b v="0"/>
  </r>
  <r>
    <x v="8"/>
    <s v="00"/>
    <n v="0"/>
    <n v="0"/>
    <n v="2030"/>
    <n v="1970"/>
    <n v="-54.91"/>
    <n v="0"/>
    <s v="80-S4 - Retirement"/>
    <m/>
    <x v="3"/>
    <n v="2045"/>
    <b v="0"/>
  </r>
  <r>
    <x v="8"/>
    <s v="00"/>
    <n v="0"/>
    <n v="0"/>
    <n v="2030"/>
    <n v="1971"/>
    <n v="-51.33"/>
    <n v="0"/>
    <s v="80-S4 - Retirement"/>
    <m/>
    <x v="3"/>
    <n v="2045"/>
    <b v="0"/>
  </r>
  <r>
    <x v="8"/>
    <s v="00"/>
    <n v="0"/>
    <n v="0"/>
    <n v="2030"/>
    <n v="1987"/>
    <n v="-25.91"/>
    <n v="0"/>
    <s v="80-S4 - Retirement"/>
    <m/>
    <x v="3"/>
    <n v="2045"/>
    <b v="0"/>
  </r>
  <r>
    <x v="8"/>
    <s v="00"/>
    <n v="0"/>
    <n v="0"/>
    <n v="2030"/>
    <n v="1988"/>
    <n v="-48.88"/>
    <n v="0"/>
    <s v="80-S4 - Retirement"/>
    <m/>
    <x v="3"/>
    <n v="2045"/>
    <b v="0"/>
  </r>
  <r>
    <x v="8"/>
    <s v="00"/>
    <n v="0"/>
    <n v="0"/>
    <n v="2030"/>
    <n v="1989"/>
    <n v="-326.45"/>
    <n v="0"/>
    <s v="80-S4 - Retirement"/>
    <m/>
    <x v="3"/>
    <n v="2045"/>
    <b v="0"/>
  </r>
  <r>
    <x v="8"/>
    <s v="00"/>
    <n v="0"/>
    <n v="0"/>
    <n v="2030"/>
    <n v="1995"/>
    <n v="-45.66"/>
    <n v="0"/>
    <s v="80-S4 - Retirement"/>
    <m/>
    <x v="3"/>
    <n v="2045"/>
    <b v="0"/>
  </r>
  <r>
    <x v="8"/>
    <s v="00"/>
    <n v="0"/>
    <n v="0"/>
    <n v="2030"/>
    <n v="1996"/>
    <n v="-0.32"/>
    <n v="0"/>
    <s v="80-S4 - Retirement"/>
    <m/>
    <x v="3"/>
    <n v="2045"/>
    <b v="0"/>
  </r>
  <r>
    <x v="8"/>
    <s v="00"/>
    <n v="0"/>
    <n v="0"/>
    <n v="2030"/>
    <n v="2003"/>
    <n v="-0.77"/>
    <n v="0"/>
    <s v="80-S4 - Retirement"/>
    <m/>
    <x v="3"/>
    <n v="2045"/>
    <b v="0"/>
  </r>
  <r>
    <x v="8"/>
    <s v="00"/>
    <n v="0"/>
    <n v="0"/>
    <n v="2030"/>
    <n v="2004"/>
    <n v="-4.18"/>
    <n v="0"/>
    <s v="80-S4 - Retirement"/>
    <m/>
    <x v="3"/>
    <n v="2045"/>
    <b v="0"/>
  </r>
  <r>
    <x v="8"/>
    <s v="00"/>
    <n v="0"/>
    <n v="0"/>
    <n v="2030"/>
    <n v="2007"/>
    <n v="-0.04"/>
    <n v="0"/>
    <s v="80-S4 - Retirement"/>
    <m/>
    <x v="3"/>
    <n v="2045"/>
    <b v="0"/>
  </r>
  <r>
    <x v="8"/>
    <s v="00"/>
    <n v="0"/>
    <n v="0"/>
    <n v="2030"/>
    <n v="2008"/>
    <n v="-0.01"/>
    <n v="0"/>
    <s v="80-S4 - Retirement"/>
    <m/>
    <x v="3"/>
    <n v="2045"/>
    <b v="0"/>
  </r>
  <r>
    <x v="8"/>
    <s v="00"/>
    <n v="0"/>
    <n v="0"/>
    <n v="2031"/>
    <n v="1934"/>
    <n v="-6512.91"/>
    <n v="0"/>
    <s v="80-S4 - Retirement"/>
    <m/>
    <x v="3"/>
    <n v="2045"/>
    <b v="0"/>
  </r>
  <r>
    <x v="8"/>
    <s v="00"/>
    <n v="0"/>
    <n v="0"/>
    <n v="2031"/>
    <n v="1937"/>
    <n v="-38.81"/>
    <n v="0"/>
    <s v="80-S4 - Retirement"/>
    <m/>
    <x v="3"/>
    <n v="2045"/>
    <b v="0"/>
  </r>
  <r>
    <x v="8"/>
    <s v="00"/>
    <n v="0"/>
    <n v="0"/>
    <n v="2031"/>
    <n v="1938"/>
    <n v="-50.63"/>
    <n v="0"/>
    <s v="80-S4 - Retirement"/>
    <m/>
    <x v="3"/>
    <n v="2045"/>
    <b v="0"/>
  </r>
  <r>
    <x v="8"/>
    <s v="00"/>
    <n v="0"/>
    <n v="0"/>
    <n v="2031"/>
    <n v="1939"/>
    <n v="-125.61"/>
    <n v="0"/>
    <s v="80-S4 - Retirement"/>
    <m/>
    <x v="3"/>
    <n v="2045"/>
    <b v="0"/>
  </r>
  <r>
    <x v="8"/>
    <s v="00"/>
    <n v="0"/>
    <n v="0"/>
    <n v="2031"/>
    <n v="1940"/>
    <n v="-2.2799999999999998"/>
    <n v="0"/>
    <s v="80-S4 - Retirement"/>
    <m/>
    <x v="3"/>
    <n v="2045"/>
    <b v="0"/>
  </r>
  <r>
    <x v="8"/>
    <s v="00"/>
    <n v="0"/>
    <n v="0"/>
    <n v="2031"/>
    <n v="1942"/>
    <n v="-55.49"/>
    <n v="0"/>
    <s v="80-S4 - Retirement"/>
    <m/>
    <x v="3"/>
    <n v="2045"/>
    <b v="0"/>
  </r>
  <r>
    <x v="8"/>
    <s v="00"/>
    <n v="0"/>
    <n v="0"/>
    <n v="2031"/>
    <n v="1948"/>
    <n v="-300.13"/>
    <n v="0"/>
    <s v="80-S4 - Retirement"/>
    <m/>
    <x v="3"/>
    <n v="2045"/>
    <b v="0"/>
  </r>
  <r>
    <x v="8"/>
    <s v="00"/>
    <n v="0"/>
    <n v="0"/>
    <n v="2031"/>
    <n v="1949"/>
    <n v="-118.66"/>
    <n v="0"/>
    <s v="80-S4 - Retirement"/>
    <m/>
    <x v="3"/>
    <n v="2045"/>
    <b v="0"/>
  </r>
  <r>
    <x v="8"/>
    <s v="00"/>
    <n v="0"/>
    <n v="0"/>
    <n v="2031"/>
    <n v="1952"/>
    <n v="-928.23"/>
    <n v="0"/>
    <s v="80-S4 - Retirement"/>
    <m/>
    <x v="3"/>
    <n v="2045"/>
    <b v="0"/>
  </r>
  <r>
    <x v="8"/>
    <s v="00"/>
    <n v="0"/>
    <n v="0"/>
    <n v="2031"/>
    <n v="1955"/>
    <n v="-13.24"/>
    <n v="0"/>
    <s v="80-S4 - Retirement"/>
    <m/>
    <x v="3"/>
    <n v="2045"/>
    <b v="0"/>
  </r>
  <r>
    <x v="8"/>
    <s v="00"/>
    <n v="0"/>
    <n v="0"/>
    <n v="2031"/>
    <n v="1959"/>
    <n v="-123.55"/>
    <n v="0"/>
    <s v="80-S4 - Retirement"/>
    <m/>
    <x v="3"/>
    <n v="2045"/>
    <b v="0"/>
  </r>
  <r>
    <x v="8"/>
    <s v="00"/>
    <n v="0"/>
    <n v="0"/>
    <n v="2031"/>
    <n v="1960"/>
    <n v="-0.87"/>
    <n v="0"/>
    <s v="80-S4 - Retirement"/>
    <m/>
    <x v="3"/>
    <n v="2045"/>
    <b v="0"/>
  </r>
  <r>
    <x v="8"/>
    <s v="00"/>
    <n v="0"/>
    <n v="0"/>
    <n v="2031"/>
    <n v="1964"/>
    <n v="-31.43"/>
    <n v="0"/>
    <s v="80-S4 - Retirement"/>
    <m/>
    <x v="3"/>
    <n v="2045"/>
    <b v="0"/>
  </r>
  <r>
    <x v="8"/>
    <s v="00"/>
    <n v="0"/>
    <n v="0"/>
    <n v="2031"/>
    <n v="1966"/>
    <n v="-857.98"/>
    <n v="0"/>
    <s v="80-S4 - Retirement"/>
    <m/>
    <x v="3"/>
    <n v="2045"/>
    <b v="0"/>
  </r>
  <r>
    <x v="8"/>
    <s v="00"/>
    <n v="0"/>
    <n v="0"/>
    <n v="2031"/>
    <n v="1968"/>
    <n v="-23.85"/>
    <n v="0"/>
    <s v="80-S4 - Retirement"/>
    <m/>
    <x v="3"/>
    <n v="2045"/>
    <b v="0"/>
  </r>
  <r>
    <x v="8"/>
    <s v="00"/>
    <n v="0"/>
    <n v="0"/>
    <n v="2031"/>
    <n v="1970"/>
    <n v="-60.26"/>
    <n v="0"/>
    <s v="80-S4 - Retirement"/>
    <m/>
    <x v="3"/>
    <n v="2045"/>
    <b v="0"/>
  </r>
  <r>
    <x v="8"/>
    <s v="00"/>
    <n v="0"/>
    <n v="0"/>
    <n v="2031"/>
    <n v="1971"/>
    <n v="-56.64"/>
    <n v="0"/>
    <s v="80-S4 - Retirement"/>
    <m/>
    <x v="3"/>
    <n v="2045"/>
    <b v="0"/>
  </r>
  <r>
    <x v="8"/>
    <s v="00"/>
    <n v="0"/>
    <n v="0"/>
    <n v="2031"/>
    <n v="1987"/>
    <n v="-32.19"/>
    <n v="0"/>
    <s v="80-S4 - Retirement"/>
    <m/>
    <x v="3"/>
    <n v="2045"/>
    <b v="0"/>
  </r>
  <r>
    <x v="8"/>
    <s v="00"/>
    <n v="0"/>
    <n v="0"/>
    <n v="2031"/>
    <n v="1988"/>
    <n v="-62.53"/>
    <n v="0"/>
    <s v="80-S4 - Retirement"/>
    <m/>
    <x v="3"/>
    <n v="2045"/>
    <b v="0"/>
  </r>
  <r>
    <x v="8"/>
    <s v="00"/>
    <n v="0"/>
    <n v="0"/>
    <n v="2031"/>
    <n v="1989"/>
    <n v="-422.5"/>
    <n v="0"/>
    <s v="80-S4 - Retirement"/>
    <m/>
    <x v="3"/>
    <n v="2045"/>
    <b v="0"/>
  </r>
  <r>
    <x v="8"/>
    <s v="00"/>
    <n v="0"/>
    <n v="0"/>
    <n v="2031"/>
    <n v="1995"/>
    <n v="-62.84"/>
    <n v="0"/>
    <s v="80-S4 - Retirement"/>
    <m/>
    <x v="3"/>
    <n v="2045"/>
    <b v="0"/>
  </r>
  <r>
    <x v="8"/>
    <s v="00"/>
    <n v="0"/>
    <n v="0"/>
    <n v="2031"/>
    <n v="1996"/>
    <n v="-0.45"/>
    <n v="0"/>
    <s v="80-S4 - Retirement"/>
    <m/>
    <x v="3"/>
    <n v="2045"/>
    <b v="0"/>
  </r>
  <r>
    <x v="8"/>
    <s v="00"/>
    <n v="0"/>
    <n v="0"/>
    <n v="2031"/>
    <n v="2003"/>
    <n v="-1.26"/>
    <n v="0"/>
    <s v="80-S4 - Retirement"/>
    <m/>
    <x v="3"/>
    <n v="2045"/>
    <b v="0"/>
  </r>
  <r>
    <x v="8"/>
    <s v="00"/>
    <n v="0"/>
    <n v="0"/>
    <n v="2031"/>
    <n v="2004"/>
    <n v="-7.75"/>
    <n v="0"/>
    <s v="80-S4 - Retirement"/>
    <m/>
    <x v="3"/>
    <n v="2045"/>
    <b v="0"/>
  </r>
  <r>
    <x v="8"/>
    <s v="00"/>
    <n v="0"/>
    <n v="0"/>
    <n v="2031"/>
    <n v="2005"/>
    <n v="-0.01"/>
    <n v="0"/>
    <s v="80-S4 - Retirement"/>
    <m/>
    <x v="3"/>
    <n v="2045"/>
    <b v="0"/>
  </r>
  <r>
    <x v="8"/>
    <s v="00"/>
    <n v="0"/>
    <n v="0"/>
    <n v="2031"/>
    <n v="2007"/>
    <n v="-0.09"/>
    <n v="0"/>
    <s v="80-S4 - Retirement"/>
    <m/>
    <x v="3"/>
    <n v="2045"/>
    <b v="0"/>
  </r>
  <r>
    <x v="8"/>
    <s v="00"/>
    <n v="0"/>
    <n v="0"/>
    <n v="2031"/>
    <n v="2008"/>
    <n v="-0.02"/>
    <n v="0"/>
    <s v="80-S4 - Retirement"/>
    <m/>
    <x v="3"/>
    <n v="2045"/>
    <b v="0"/>
  </r>
  <r>
    <x v="8"/>
    <s v="00"/>
    <n v="0"/>
    <n v="0"/>
    <n v="2032"/>
    <n v="1934"/>
    <n v="-5958.88"/>
    <n v="0"/>
    <s v="80-S4 - Retirement"/>
    <m/>
    <x v="3"/>
    <n v="2045"/>
    <b v="0"/>
  </r>
  <r>
    <x v="8"/>
    <s v="00"/>
    <n v="0"/>
    <n v="0"/>
    <n v="2032"/>
    <n v="1937"/>
    <n v="-36.1"/>
    <n v="0"/>
    <s v="80-S4 - Retirement"/>
    <m/>
    <x v="3"/>
    <n v="2045"/>
    <b v="0"/>
  </r>
  <r>
    <x v="8"/>
    <s v="00"/>
    <n v="0"/>
    <n v="0"/>
    <n v="2032"/>
    <n v="1938"/>
    <n v="-47.35"/>
    <n v="0"/>
    <s v="80-S4 - Retirement"/>
    <m/>
    <x v="3"/>
    <n v="2045"/>
    <b v="0"/>
  </r>
  <r>
    <x v="8"/>
    <s v="00"/>
    <n v="0"/>
    <n v="0"/>
    <n v="2032"/>
    <n v="1939"/>
    <n v="-118.68"/>
    <n v="0"/>
    <s v="80-S4 - Retirement"/>
    <m/>
    <x v="3"/>
    <n v="2045"/>
    <b v="0"/>
  </r>
  <r>
    <x v="8"/>
    <s v="00"/>
    <n v="0"/>
    <n v="0"/>
    <n v="2032"/>
    <n v="1940"/>
    <n v="-2.16"/>
    <n v="0"/>
    <s v="80-S4 - Retirement"/>
    <m/>
    <x v="3"/>
    <n v="2045"/>
    <b v="0"/>
  </r>
  <r>
    <x v="8"/>
    <s v="00"/>
    <n v="0"/>
    <n v="0"/>
    <n v="2032"/>
    <n v="1942"/>
    <n v="-52.99"/>
    <n v="0"/>
    <s v="80-S4 - Retirement"/>
    <m/>
    <x v="3"/>
    <n v="2045"/>
    <b v="0"/>
  </r>
  <r>
    <x v="8"/>
    <s v="00"/>
    <n v="0"/>
    <n v="0"/>
    <n v="2032"/>
    <n v="1948"/>
    <n v="-295.48"/>
    <n v="0"/>
    <s v="80-S4 - Retirement"/>
    <m/>
    <x v="3"/>
    <n v="2045"/>
    <b v="0"/>
  </r>
  <r>
    <x v="8"/>
    <s v="00"/>
    <n v="0"/>
    <n v="0"/>
    <n v="2032"/>
    <n v="1949"/>
    <n v="-117.23"/>
    <n v="0"/>
    <s v="80-S4 - Retirement"/>
    <m/>
    <x v="3"/>
    <n v="2045"/>
    <b v="0"/>
  </r>
  <r>
    <x v="8"/>
    <s v="00"/>
    <n v="0"/>
    <n v="0"/>
    <n v="2032"/>
    <n v="1952"/>
    <n v="-930.14"/>
    <n v="0"/>
    <s v="80-S4 - Retirement"/>
    <m/>
    <x v="3"/>
    <n v="2045"/>
    <b v="0"/>
  </r>
  <r>
    <x v="8"/>
    <s v="00"/>
    <n v="0"/>
    <n v="0"/>
    <n v="2032"/>
    <n v="1955"/>
    <n v="-13.45"/>
    <n v="0"/>
    <s v="80-S4 - Retirement"/>
    <m/>
    <x v="3"/>
    <n v="2045"/>
    <b v="0"/>
  </r>
  <r>
    <x v="8"/>
    <s v="00"/>
    <n v="0"/>
    <n v="0"/>
    <n v="2032"/>
    <n v="1959"/>
    <n v="-127.78"/>
    <n v="0"/>
    <s v="80-S4 - Retirement"/>
    <m/>
    <x v="3"/>
    <n v="2045"/>
    <b v="0"/>
  </r>
  <r>
    <x v="8"/>
    <s v="00"/>
    <n v="0"/>
    <n v="0"/>
    <n v="2032"/>
    <n v="1960"/>
    <n v="-0.9"/>
    <n v="0"/>
    <s v="80-S4 - Retirement"/>
    <m/>
    <x v="3"/>
    <n v="2045"/>
    <b v="0"/>
  </r>
  <r>
    <x v="8"/>
    <s v="00"/>
    <n v="0"/>
    <n v="0"/>
    <n v="2032"/>
    <n v="1964"/>
    <n v="-33.270000000000003"/>
    <n v="0"/>
    <s v="80-S4 - Retirement"/>
    <m/>
    <x v="3"/>
    <n v="2045"/>
    <b v="0"/>
  </r>
  <r>
    <x v="8"/>
    <s v="00"/>
    <n v="0"/>
    <n v="0"/>
    <n v="2032"/>
    <n v="1966"/>
    <n v="-922.44"/>
    <n v="0"/>
    <s v="80-S4 - Retirement"/>
    <m/>
    <x v="3"/>
    <n v="2045"/>
    <b v="0"/>
  </r>
  <r>
    <x v="8"/>
    <s v="00"/>
    <n v="0"/>
    <n v="0"/>
    <n v="2032"/>
    <n v="1968"/>
    <n v="-25.75"/>
    <n v="0"/>
    <s v="80-S4 - Retirement"/>
    <m/>
    <x v="3"/>
    <n v="2045"/>
    <b v="0"/>
  </r>
  <r>
    <x v="8"/>
    <s v="00"/>
    <n v="0"/>
    <n v="0"/>
    <n v="2032"/>
    <n v="1970"/>
    <n v="-66.260000000000005"/>
    <n v="0"/>
    <s v="80-S4 - Retirement"/>
    <m/>
    <x v="3"/>
    <n v="2045"/>
    <b v="0"/>
  </r>
  <r>
    <x v="8"/>
    <s v="00"/>
    <n v="0"/>
    <n v="0"/>
    <n v="2032"/>
    <n v="1971"/>
    <n v="-62.17"/>
    <n v="0"/>
    <s v="80-S4 - Retirement"/>
    <m/>
    <x v="3"/>
    <n v="2045"/>
    <b v="0"/>
  </r>
  <r>
    <x v="8"/>
    <s v="00"/>
    <n v="0"/>
    <n v="0"/>
    <n v="2032"/>
    <n v="1987"/>
    <n v="-39.590000000000003"/>
    <n v="0"/>
    <s v="80-S4 - Retirement"/>
    <m/>
    <x v="3"/>
    <n v="2045"/>
    <b v="0"/>
  </r>
  <r>
    <x v="8"/>
    <s v="00"/>
    <n v="0"/>
    <n v="0"/>
    <n v="2032"/>
    <n v="1988"/>
    <n v="-77.69"/>
    <n v="0"/>
    <s v="80-S4 - Retirement"/>
    <m/>
    <x v="3"/>
    <n v="2045"/>
    <b v="0"/>
  </r>
  <r>
    <x v="8"/>
    <s v="00"/>
    <n v="0"/>
    <n v="0"/>
    <n v="2032"/>
    <n v="1989"/>
    <n v="-540.42999999999995"/>
    <n v="0"/>
    <s v="80-S4 - Retirement"/>
    <m/>
    <x v="3"/>
    <n v="2045"/>
    <b v="0"/>
  </r>
  <r>
    <x v="8"/>
    <s v="00"/>
    <n v="0"/>
    <n v="0"/>
    <n v="2032"/>
    <n v="1995"/>
    <n v="-84.89"/>
    <n v="0"/>
    <s v="80-S4 - Retirement"/>
    <m/>
    <x v="3"/>
    <n v="2045"/>
    <b v="0"/>
  </r>
  <r>
    <x v="8"/>
    <s v="00"/>
    <n v="0"/>
    <n v="0"/>
    <n v="2032"/>
    <n v="1996"/>
    <n v="-0.62"/>
    <n v="0"/>
    <s v="80-S4 - Retirement"/>
    <m/>
    <x v="3"/>
    <n v="2045"/>
    <b v="0"/>
  </r>
  <r>
    <x v="8"/>
    <s v="00"/>
    <n v="0"/>
    <n v="0"/>
    <n v="2032"/>
    <n v="2003"/>
    <n v="-1.99"/>
    <n v="0"/>
    <s v="80-S4 - Retirement"/>
    <m/>
    <x v="3"/>
    <n v="2045"/>
    <b v="0"/>
  </r>
  <r>
    <x v="8"/>
    <s v="00"/>
    <n v="0"/>
    <n v="0"/>
    <n v="2032"/>
    <n v="2004"/>
    <n v="-12.7"/>
    <n v="0"/>
    <s v="80-S4 - Retirement"/>
    <m/>
    <x v="3"/>
    <n v="2045"/>
    <b v="0"/>
  </r>
  <r>
    <x v="8"/>
    <s v="00"/>
    <n v="0"/>
    <n v="0"/>
    <n v="2032"/>
    <n v="2005"/>
    <n v="-0.01"/>
    <n v="0"/>
    <s v="80-S4 - Retirement"/>
    <m/>
    <x v="3"/>
    <n v="2045"/>
    <b v="0"/>
  </r>
  <r>
    <x v="8"/>
    <s v="00"/>
    <n v="0"/>
    <n v="0"/>
    <n v="2032"/>
    <n v="2007"/>
    <n v="-0.18"/>
    <n v="0"/>
    <s v="80-S4 - Retirement"/>
    <m/>
    <x v="3"/>
    <n v="2045"/>
    <b v="0"/>
  </r>
  <r>
    <x v="8"/>
    <s v="00"/>
    <n v="0"/>
    <n v="0"/>
    <n v="2032"/>
    <n v="2008"/>
    <n v="-0.04"/>
    <n v="0"/>
    <s v="80-S4 - Retirement"/>
    <m/>
    <x v="3"/>
    <n v="2045"/>
    <b v="0"/>
  </r>
  <r>
    <x v="8"/>
    <s v="00"/>
    <n v="0"/>
    <n v="0"/>
    <n v="2033"/>
    <n v="1934"/>
    <n v="-5419.33"/>
    <n v="0"/>
    <s v="80-S4 - Retirement"/>
    <m/>
    <x v="3"/>
    <n v="2045"/>
    <b v="0"/>
  </r>
  <r>
    <x v="8"/>
    <s v="00"/>
    <n v="0"/>
    <n v="0"/>
    <n v="2033"/>
    <n v="1937"/>
    <n v="-33.6"/>
    <n v="0"/>
    <s v="80-S4 - Retirement"/>
    <m/>
    <x v="3"/>
    <n v="2045"/>
    <b v="0"/>
  </r>
  <r>
    <x v="8"/>
    <s v="00"/>
    <n v="0"/>
    <n v="0"/>
    <n v="2033"/>
    <n v="1938"/>
    <n v="-44.04"/>
    <n v="0"/>
    <s v="80-S4 - Retirement"/>
    <m/>
    <x v="3"/>
    <n v="2045"/>
    <b v="0"/>
  </r>
  <r>
    <x v="8"/>
    <s v="00"/>
    <n v="0"/>
    <n v="0"/>
    <n v="2033"/>
    <n v="1939"/>
    <n v="-111"/>
    <n v="0"/>
    <s v="80-S4 - Retirement"/>
    <m/>
    <x v="3"/>
    <n v="2045"/>
    <b v="0"/>
  </r>
  <r>
    <x v="8"/>
    <s v="00"/>
    <n v="0"/>
    <n v="0"/>
    <n v="2033"/>
    <n v="1940"/>
    <n v="-2.04"/>
    <n v="0"/>
    <s v="80-S4 - Retirement"/>
    <m/>
    <x v="3"/>
    <n v="2045"/>
    <b v="0"/>
  </r>
  <r>
    <x v="8"/>
    <s v="00"/>
    <n v="0"/>
    <n v="0"/>
    <n v="2033"/>
    <n v="1942"/>
    <n v="-50.33"/>
    <n v="0"/>
    <s v="80-S4 - Retirement"/>
    <m/>
    <x v="3"/>
    <n v="2045"/>
    <b v="0"/>
  </r>
  <r>
    <x v="8"/>
    <s v="00"/>
    <n v="0"/>
    <n v="0"/>
    <n v="2033"/>
    <n v="1948"/>
    <n v="-289.68"/>
    <n v="0"/>
    <s v="80-S4 - Retirement"/>
    <m/>
    <x v="3"/>
    <n v="2045"/>
    <b v="0"/>
  </r>
  <r>
    <x v="8"/>
    <s v="00"/>
    <n v="0"/>
    <n v="0"/>
    <n v="2033"/>
    <n v="1949"/>
    <n v="-115.42"/>
    <n v="0"/>
    <s v="80-S4 - Retirement"/>
    <m/>
    <x v="3"/>
    <n v="2045"/>
    <b v="0"/>
  </r>
  <r>
    <x v="8"/>
    <s v="00"/>
    <n v="0"/>
    <n v="0"/>
    <n v="2033"/>
    <n v="1952"/>
    <n v="-928.23"/>
    <n v="0"/>
    <s v="80-S4 - Retirement"/>
    <m/>
    <x v="3"/>
    <n v="2045"/>
    <b v="0"/>
  </r>
  <r>
    <x v="8"/>
    <s v="00"/>
    <n v="0"/>
    <n v="0"/>
    <n v="2033"/>
    <n v="1955"/>
    <n v="-13.61"/>
    <n v="0"/>
    <s v="80-S4 - Retirement"/>
    <m/>
    <x v="3"/>
    <n v="2045"/>
    <b v="0"/>
  </r>
  <r>
    <x v="8"/>
    <s v="00"/>
    <n v="0"/>
    <n v="0"/>
    <n v="2033"/>
    <n v="1959"/>
    <n v="-131.86000000000001"/>
    <n v="0"/>
    <s v="80-S4 - Retirement"/>
    <m/>
    <x v="3"/>
    <n v="2045"/>
    <b v="0"/>
  </r>
  <r>
    <x v="8"/>
    <s v="00"/>
    <n v="0"/>
    <n v="0"/>
    <n v="2033"/>
    <n v="1960"/>
    <n v="-0.93"/>
    <n v="0"/>
    <s v="80-S4 - Retirement"/>
    <m/>
    <x v="3"/>
    <n v="2045"/>
    <b v="0"/>
  </r>
  <r>
    <x v="8"/>
    <s v="00"/>
    <n v="0"/>
    <n v="0"/>
    <n v="2033"/>
    <n v="1964"/>
    <n v="-35.049999999999997"/>
    <n v="0"/>
    <s v="80-S4 - Retirement"/>
    <m/>
    <x v="3"/>
    <n v="2045"/>
    <b v="0"/>
  </r>
  <r>
    <x v="8"/>
    <s v="00"/>
    <n v="0"/>
    <n v="0"/>
    <n v="2033"/>
    <n v="1966"/>
    <n v="-986.22"/>
    <n v="0"/>
    <s v="80-S4 - Retirement"/>
    <m/>
    <x v="3"/>
    <n v="2045"/>
    <b v="0"/>
  </r>
  <r>
    <x v="8"/>
    <s v="00"/>
    <n v="0"/>
    <n v="0"/>
    <n v="2033"/>
    <n v="1968"/>
    <n v="-27.67"/>
    <n v="0"/>
    <s v="80-S4 - Retirement"/>
    <m/>
    <x v="3"/>
    <n v="2045"/>
    <b v="0"/>
  </r>
  <r>
    <x v="8"/>
    <s v="00"/>
    <n v="0"/>
    <n v="0"/>
    <n v="2033"/>
    <n v="1970"/>
    <n v="-72.42"/>
    <n v="0"/>
    <s v="80-S4 - Retirement"/>
    <m/>
    <x v="3"/>
    <n v="2045"/>
    <b v="0"/>
  </r>
  <r>
    <x v="8"/>
    <s v="00"/>
    <n v="0"/>
    <n v="0"/>
    <n v="2033"/>
    <n v="1971"/>
    <n v="-68.36"/>
    <n v="0"/>
    <s v="80-S4 - Retirement"/>
    <m/>
    <x v="3"/>
    <n v="2045"/>
    <b v="0"/>
  </r>
  <r>
    <x v="8"/>
    <s v="00"/>
    <n v="0"/>
    <n v="0"/>
    <n v="2033"/>
    <n v="1987"/>
    <n v="-49.05"/>
    <n v="0"/>
    <s v="80-S4 - Retirement"/>
    <m/>
    <x v="3"/>
    <n v="2045"/>
    <b v="0"/>
  </r>
  <r>
    <x v="8"/>
    <s v="00"/>
    <n v="0"/>
    <n v="0"/>
    <n v="2033"/>
    <n v="1988"/>
    <n v="-95.54"/>
    <n v="0"/>
    <s v="80-S4 - Retirement"/>
    <m/>
    <x v="3"/>
    <n v="2045"/>
    <b v="0"/>
  </r>
  <r>
    <x v="8"/>
    <s v="00"/>
    <n v="0"/>
    <n v="0"/>
    <n v="2033"/>
    <n v="1989"/>
    <n v="-671.47"/>
    <n v="0"/>
    <s v="80-S4 - Retirement"/>
    <m/>
    <x v="3"/>
    <n v="2045"/>
    <b v="0"/>
  </r>
  <r>
    <x v="8"/>
    <s v="00"/>
    <n v="0"/>
    <n v="0"/>
    <n v="2033"/>
    <n v="1995"/>
    <n v="-116"/>
    <n v="0"/>
    <s v="80-S4 - Retirement"/>
    <m/>
    <x v="3"/>
    <n v="2045"/>
    <b v="0"/>
  </r>
  <r>
    <x v="8"/>
    <s v="00"/>
    <n v="0"/>
    <n v="0"/>
    <n v="2033"/>
    <n v="1996"/>
    <n v="-0.84"/>
    <n v="0"/>
    <s v="80-S4 - Retirement"/>
    <m/>
    <x v="3"/>
    <n v="2045"/>
    <b v="0"/>
  </r>
  <r>
    <x v="8"/>
    <s v="00"/>
    <n v="0"/>
    <n v="0"/>
    <n v="2033"/>
    <n v="2003"/>
    <n v="-3.19"/>
    <n v="0"/>
    <s v="80-S4 - Retirement"/>
    <m/>
    <x v="3"/>
    <n v="2045"/>
    <b v="0"/>
  </r>
  <r>
    <x v="8"/>
    <s v="00"/>
    <n v="0"/>
    <n v="0"/>
    <n v="2033"/>
    <n v="2004"/>
    <n v="-20"/>
    <n v="0"/>
    <s v="80-S4 - Retirement"/>
    <m/>
    <x v="3"/>
    <n v="2045"/>
    <b v="0"/>
  </r>
  <r>
    <x v="8"/>
    <s v="00"/>
    <n v="0"/>
    <n v="0"/>
    <n v="2033"/>
    <n v="2005"/>
    <n v="-0.02"/>
    <n v="0"/>
    <s v="80-S4 - Retirement"/>
    <m/>
    <x v="3"/>
    <n v="2045"/>
    <b v="0"/>
  </r>
  <r>
    <x v="8"/>
    <s v="00"/>
    <n v="0"/>
    <n v="0"/>
    <n v="2033"/>
    <n v="2007"/>
    <n v="-0.31"/>
    <n v="0"/>
    <s v="80-S4 - Retirement"/>
    <m/>
    <x v="3"/>
    <n v="2045"/>
    <b v="0"/>
  </r>
  <r>
    <x v="8"/>
    <s v="00"/>
    <n v="0"/>
    <n v="0"/>
    <n v="2033"/>
    <n v="2008"/>
    <n v="-7.0000000000000007E-2"/>
    <n v="0"/>
    <s v="80-S4 - Retirement"/>
    <m/>
    <x v="3"/>
    <n v="2045"/>
    <b v="0"/>
  </r>
  <r>
    <x v="8"/>
    <s v="00"/>
    <n v="0"/>
    <n v="0"/>
    <n v="2034"/>
    <n v="1934"/>
    <n v="-4937.95"/>
    <n v="0"/>
    <s v="80-S4 - Retirement"/>
    <m/>
    <x v="3"/>
    <n v="2045"/>
    <b v="0"/>
  </r>
  <r>
    <x v="8"/>
    <s v="00"/>
    <n v="0"/>
    <n v="0"/>
    <n v="2034"/>
    <n v="1937"/>
    <n v="-31.11"/>
    <n v="0"/>
    <s v="80-S4 - Retirement"/>
    <m/>
    <x v="3"/>
    <n v="2045"/>
    <b v="0"/>
  </r>
  <r>
    <x v="8"/>
    <s v="00"/>
    <n v="0"/>
    <n v="0"/>
    <n v="2034"/>
    <n v="1938"/>
    <n v="-40.99"/>
    <n v="0"/>
    <s v="80-S4 - Retirement"/>
    <m/>
    <x v="3"/>
    <n v="2045"/>
    <b v="0"/>
  </r>
  <r>
    <x v="8"/>
    <s v="00"/>
    <n v="0"/>
    <n v="0"/>
    <n v="2034"/>
    <n v="1939"/>
    <n v="-103.24"/>
    <n v="0"/>
    <s v="80-S4 - Retirement"/>
    <m/>
    <x v="3"/>
    <n v="2045"/>
    <b v="0"/>
  </r>
  <r>
    <x v="8"/>
    <s v="00"/>
    <n v="0"/>
    <n v="0"/>
    <n v="2034"/>
    <n v="1940"/>
    <n v="-1.91"/>
    <n v="0"/>
    <s v="80-S4 - Retirement"/>
    <m/>
    <x v="3"/>
    <n v="2045"/>
    <b v="0"/>
  </r>
  <r>
    <x v="8"/>
    <s v="00"/>
    <n v="0"/>
    <n v="0"/>
    <n v="2034"/>
    <n v="1942"/>
    <n v="-47.77"/>
    <n v="0"/>
    <s v="80-S4 - Retirement"/>
    <m/>
    <x v="3"/>
    <n v="2045"/>
    <b v="0"/>
  </r>
  <r>
    <x v="8"/>
    <s v="00"/>
    <n v="0"/>
    <n v="0"/>
    <n v="2034"/>
    <n v="1948"/>
    <n v="-282.14"/>
    <n v="0"/>
    <s v="80-S4 - Retirement"/>
    <m/>
    <x v="3"/>
    <n v="2045"/>
    <b v="0"/>
  </r>
  <r>
    <x v="8"/>
    <s v="00"/>
    <n v="0"/>
    <n v="0"/>
    <n v="2034"/>
    <n v="1949"/>
    <n v="-113.15"/>
    <n v="0"/>
    <s v="80-S4 - Retirement"/>
    <m/>
    <x v="3"/>
    <n v="2045"/>
    <b v="0"/>
  </r>
  <r>
    <x v="8"/>
    <s v="00"/>
    <n v="0"/>
    <n v="0"/>
    <n v="2034"/>
    <n v="1952"/>
    <n v="-921.69"/>
    <n v="0"/>
    <s v="80-S4 - Retirement"/>
    <m/>
    <x v="3"/>
    <n v="2045"/>
    <b v="0"/>
  </r>
  <r>
    <x v="8"/>
    <s v="00"/>
    <n v="0"/>
    <n v="0"/>
    <n v="2034"/>
    <n v="1955"/>
    <n v="-13.71"/>
    <n v="0"/>
    <s v="80-S4 - Retirement"/>
    <m/>
    <x v="3"/>
    <n v="2045"/>
    <b v="0"/>
  </r>
  <r>
    <x v="8"/>
    <s v="00"/>
    <n v="0"/>
    <n v="0"/>
    <n v="2034"/>
    <n v="1959"/>
    <n v="-135.38999999999999"/>
    <n v="0"/>
    <s v="80-S4 - Retirement"/>
    <m/>
    <x v="3"/>
    <n v="2045"/>
    <b v="0"/>
  </r>
  <r>
    <x v="8"/>
    <s v="00"/>
    <n v="0"/>
    <n v="0"/>
    <n v="2034"/>
    <n v="1960"/>
    <n v="-0.96"/>
    <n v="0"/>
    <s v="80-S4 - Retirement"/>
    <m/>
    <x v="3"/>
    <n v="2045"/>
    <b v="0"/>
  </r>
  <r>
    <x v="8"/>
    <s v="00"/>
    <n v="0"/>
    <n v="0"/>
    <n v="2034"/>
    <n v="1964"/>
    <n v="-36.909999999999997"/>
    <n v="0"/>
    <s v="80-S4 - Retirement"/>
    <m/>
    <x v="3"/>
    <n v="2045"/>
    <b v="0"/>
  </r>
  <r>
    <x v="8"/>
    <s v="00"/>
    <n v="0"/>
    <n v="0"/>
    <n v="2034"/>
    <n v="1966"/>
    <n v="-1043.8900000000001"/>
    <n v="0"/>
    <s v="80-S4 - Retirement"/>
    <m/>
    <x v="3"/>
    <n v="2045"/>
    <b v="0"/>
  </r>
  <r>
    <x v="8"/>
    <s v="00"/>
    <n v="0"/>
    <n v="0"/>
    <n v="2034"/>
    <n v="1968"/>
    <n v="-29.75"/>
    <n v="0"/>
    <s v="80-S4 - Retirement"/>
    <m/>
    <x v="3"/>
    <n v="2045"/>
    <b v="0"/>
  </r>
  <r>
    <x v="8"/>
    <s v="00"/>
    <n v="0"/>
    <n v="0"/>
    <n v="2034"/>
    <n v="1970"/>
    <n v="-78.2"/>
    <n v="0"/>
    <s v="80-S4 - Retirement"/>
    <m/>
    <x v="3"/>
    <n v="2045"/>
    <b v="0"/>
  </r>
  <r>
    <x v="8"/>
    <s v="00"/>
    <n v="0"/>
    <n v="0"/>
    <n v="2034"/>
    <n v="1971"/>
    <n v="-74.709999999999994"/>
    <n v="0"/>
    <s v="80-S4 - Retirement"/>
    <m/>
    <x v="3"/>
    <n v="2045"/>
    <b v="0"/>
  </r>
  <r>
    <x v="8"/>
    <s v="00"/>
    <n v="0"/>
    <n v="0"/>
    <n v="2034"/>
    <n v="1987"/>
    <n v="-60.18"/>
    <n v="0"/>
    <s v="80-S4 - Retirement"/>
    <m/>
    <x v="3"/>
    <n v="2045"/>
    <b v="0"/>
  </r>
  <r>
    <x v="8"/>
    <s v="00"/>
    <n v="0"/>
    <n v="0"/>
    <n v="2034"/>
    <n v="1988"/>
    <n v="-118.38"/>
    <n v="0"/>
    <s v="80-S4 - Retirement"/>
    <m/>
    <x v="3"/>
    <n v="2045"/>
    <b v="0"/>
  </r>
  <r>
    <x v="8"/>
    <s v="00"/>
    <n v="0"/>
    <n v="0"/>
    <n v="2034"/>
    <n v="1989"/>
    <n v="-825.72"/>
    <n v="0"/>
    <s v="80-S4 - Retirement"/>
    <m/>
    <x v="3"/>
    <n v="2045"/>
    <b v="0"/>
  </r>
  <r>
    <x v="8"/>
    <s v="00"/>
    <n v="0"/>
    <n v="0"/>
    <n v="2034"/>
    <n v="1995"/>
    <n v="-156.15"/>
    <n v="0"/>
    <s v="80-S4 - Retirement"/>
    <m/>
    <x v="3"/>
    <n v="2045"/>
    <b v="0"/>
  </r>
  <r>
    <x v="8"/>
    <s v="00"/>
    <n v="0"/>
    <n v="0"/>
    <n v="2034"/>
    <n v="1996"/>
    <n v="-1.1499999999999999"/>
    <n v="0"/>
    <s v="80-S4 - Retirement"/>
    <m/>
    <x v="3"/>
    <n v="2045"/>
    <b v="0"/>
  </r>
  <r>
    <x v="8"/>
    <s v="00"/>
    <n v="0"/>
    <n v="0"/>
    <n v="2034"/>
    <n v="2003"/>
    <n v="-5.0199999999999996"/>
    <n v="0"/>
    <s v="80-S4 - Retirement"/>
    <m/>
    <x v="3"/>
    <n v="2045"/>
    <b v="0"/>
  </r>
  <r>
    <x v="8"/>
    <s v="00"/>
    <n v="0"/>
    <n v="0"/>
    <n v="2034"/>
    <n v="2004"/>
    <n v="-32.08"/>
    <n v="0"/>
    <s v="80-S4 - Retirement"/>
    <m/>
    <x v="3"/>
    <n v="2045"/>
    <b v="0"/>
  </r>
  <r>
    <x v="8"/>
    <s v="00"/>
    <n v="0"/>
    <n v="0"/>
    <n v="2034"/>
    <n v="2005"/>
    <n v="-0.03"/>
    <n v="0"/>
    <s v="80-S4 - Retirement"/>
    <m/>
    <x v="3"/>
    <n v="2045"/>
    <b v="0"/>
  </r>
  <r>
    <x v="8"/>
    <s v="00"/>
    <n v="0"/>
    <n v="0"/>
    <n v="2034"/>
    <n v="2007"/>
    <n v="-0.56999999999999995"/>
    <n v="0"/>
    <s v="80-S4 - Retirement"/>
    <m/>
    <x v="3"/>
    <n v="2045"/>
    <b v="0"/>
  </r>
  <r>
    <x v="8"/>
    <s v="00"/>
    <n v="0"/>
    <n v="0"/>
    <n v="2034"/>
    <n v="2008"/>
    <n v="-0.12"/>
    <n v="0"/>
    <s v="80-S4 - Retirement"/>
    <m/>
    <x v="3"/>
    <n v="2045"/>
    <b v="0"/>
  </r>
  <r>
    <x v="8"/>
    <s v="00"/>
    <n v="0"/>
    <n v="0"/>
    <n v="2035"/>
    <n v="1934"/>
    <n v="-4474.76"/>
    <n v="0"/>
    <s v="80-S4 - Retirement"/>
    <m/>
    <x v="3"/>
    <n v="2045"/>
    <b v="0"/>
  </r>
  <r>
    <x v="8"/>
    <s v="00"/>
    <n v="0"/>
    <n v="0"/>
    <n v="2035"/>
    <n v="1937"/>
    <n v="-28.47"/>
    <n v="0"/>
    <s v="80-S4 - Retirement"/>
    <m/>
    <x v="3"/>
    <n v="2045"/>
    <b v="0"/>
  </r>
  <r>
    <x v="8"/>
    <s v="00"/>
    <n v="0"/>
    <n v="0"/>
    <n v="2035"/>
    <n v="1938"/>
    <n v="-37.96"/>
    <n v="0"/>
    <s v="80-S4 - Retirement"/>
    <m/>
    <x v="3"/>
    <n v="2045"/>
    <b v="0"/>
  </r>
  <r>
    <x v="8"/>
    <s v="00"/>
    <n v="0"/>
    <n v="0"/>
    <n v="2035"/>
    <n v="1939"/>
    <n v="-96.08"/>
    <n v="0"/>
    <s v="80-S4 - Retirement"/>
    <m/>
    <x v="3"/>
    <n v="2045"/>
    <b v="0"/>
  </r>
  <r>
    <x v="8"/>
    <s v="00"/>
    <n v="0"/>
    <n v="0"/>
    <n v="2035"/>
    <n v="1940"/>
    <n v="-1.78"/>
    <n v="0"/>
    <s v="80-S4 - Retirement"/>
    <m/>
    <x v="3"/>
    <n v="2045"/>
    <b v="0"/>
  </r>
  <r>
    <x v="8"/>
    <s v="00"/>
    <n v="0"/>
    <n v="0"/>
    <n v="2035"/>
    <n v="1942"/>
    <n v="-45.13"/>
    <n v="0"/>
    <s v="80-S4 - Retirement"/>
    <m/>
    <x v="3"/>
    <n v="2045"/>
    <b v="0"/>
  </r>
  <r>
    <x v="8"/>
    <s v="00"/>
    <n v="0"/>
    <n v="0"/>
    <n v="2035"/>
    <n v="1948"/>
    <n v="-273.39999999999998"/>
    <n v="0"/>
    <s v="80-S4 - Retirement"/>
    <m/>
    <x v="3"/>
    <n v="2045"/>
    <b v="0"/>
  </r>
  <r>
    <x v="8"/>
    <s v="00"/>
    <n v="0"/>
    <n v="0"/>
    <n v="2035"/>
    <n v="1949"/>
    <n v="-110.21"/>
    <n v="0"/>
    <s v="80-S4 - Retirement"/>
    <m/>
    <x v="3"/>
    <n v="2045"/>
    <b v="0"/>
  </r>
  <r>
    <x v="8"/>
    <s v="00"/>
    <n v="0"/>
    <n v="0"/>
    <n v="2035"/>
    <n v="1952"/>
    <n v="-910.61"/>
    <n v="0"/>
    <s v="80-S4 - Retirement"/>
    <m/>
    <x v="3"/>
    <n v="2045"/>
    <b v="0"/>
  </r>
  <r>
    <x v="8"/>
    <s v="00"/>
    <n v="0"/>
    <n v="0"/>
    <n v="2035"/>
    <n v="1955"/>
    <n v="-13.74"/>
    <n v="0"/>
    <s v="80-S4 - Retirement"/>
    <m/>
    <x v="3"/>
    <n v="2045"/>
    <b v="0"/>
  </r>
  <r>
    <x v="8"/>
    <s v="00"/>
    <n v="0"/>
    <n v="0"/>
    <n v="2035"/>
    <n v="1959"/>
    <n v="-138.1"/>
    <n v="0"/>
    <s v="80-S4 - Retirement"/>
    <m/>
    <x v="3"/>
    <n v="2045"/>
    <b v="0"/>
  </r>
  <r>
    <x v="8"/>
    <s v="00"/>
    <n v="0"/>
    <n v="0"/>
    <n v="2035"/>
    <n v="1960"/>
    <n v="-0.98"/>
    <n v="0"/>
    <s v="80-S4 - Retirement"/>
    <m/>
    <x v="3"/>
    <n v="2045"/>
    <b v="0"/>
  </r>
  <r>
    <x v="8"/>
    <s v="00"/>
    <n v="0"/>
    <n v="0"/>
    <n v="2035"/>
    <n v="1964"/>
    <n v="-38.65"/>
    <n v="0"/>
    <s v="80-S4 - Retirement"/>
    <m/>
    <x v="3"/>
    <n v="2045"/>
    <b v="0"/>
  </r>
  <r>
    <x v="8"/>
    <s v="00"/>
    <n v="0"/>
    <n v="0"/>
    <n v="2035"/>
    <n v="1966"/>
    <n v="-1099.8900000000001"/>
    <n v="0"/>
    <s v="80-S4 - Retirement"/>
    <m/>
    <x v="3"/>
    <n v="2045"/>
    <b v="0"/>
  </r>
  <r>
    <x v="8"/>
    <s v="00"/>
    <n v="0"/>
    <n v="0"/>
    <n v="2035"/>
    <n v="1968"/>
    <n v="-31.81"/>
    <n v="0"/>
    <s v="80-S4 - Retirement"/>
    <m/>
    <x v="3"/>
    <n v="2045"/>
    <b v="0"/>
  </r>
  <r>
    <x v="8"/>
    <s v="00"/>
    <n v="0"/>
    <n v="0"/>
    <n v="2035"/>
    <n v="1970"/>
    <n v="-84.03"/>
    <n v="0"/>
    <s v="80-S4 - Retirement"/>
    <m/>
    <x v="3"/>
    <n v="2045"/>
    <b v="0"/>
  </r>
  <r>
    <x v="8"/>
    <s v="00"/>
    <n v="0"/>
    <n v="0"/>
    <n v="2035"/>
    <n v="1971"/>
    <n v="-80.680000000000007"/>
    <n v="0"/>
    <s v="80-S4 - Retirement"/>
    <m/>
    <x v="3"/>
    <n v="2045"/>
    <b v="0"/>
  </r>
  <r>
    <x v="8"/>
    <s v="00"/>
    <n v="0"/>
    <n v="0"/>
    <n v="2035"/>
    <n v="1987"/>
    <n v="-72.08"/>
    <n v="0"/>
    <s v="80-S4 - Retirement"/>
    <m/>
    <x v="3"/>
    <n v="2045"/>
    <b v="0"/>
  </r>
  <r>
    <x v="8"/>
    <s v="00"/>
    <n v="0"/>
    <n v="0"/>
    <n v="2035"/>
    <n v="1988"/>
    <n v="-145.22999999999999"/>
    <n v="0"/>
    <s v="80-S4 - Retirement"/>
    <m/>
    <x v="3"/>
    <n v="2045"/>
    <b v="0"/>
  </r>
  <r>
    <x v="8"/>
    <s v="00"/>
    <n v="0"/>
    <n v="0"/>
    <n v="2035"/>
    <n v="1989"/>
    <n v="-1023.17"/>
    <n v="0"/>
    <s v="80-S4 - Retirement"/>
    <m/>
    <x v="3"/>
    <n v="2045"/>
    <b v="0"/>
  </r>
  <r>
    <x v="8"/>
    <s v="00"/>
    <n v="0"/>
    <n v="0"/>
    <n v="2035"/>
    <n v="1995"/>
    <n v="-202.89"/>
    <n v="0"/>
    <s v="80-S4 - Retirement"/>
    <m/>
    <x v="3"/>
    <n v="2045"/>
    <b v="0"/>
  </r>
  <r>
    <x v="8"/>
    <s v="00"/>
    <n v="0"/>
    <n v="0"/>
    <n v="2035"/>
    <n v="1996"/>
    <n v="-1.55"/>
    <n v="0"/>
    <s v="80-S4 - Retirement"/>
    <m/>
    <x v="3"/>
    <n v="2045"/>
    <b v="0"/>
  </r>
  <r>
    <x v="8"/>
    <s v="00"/>
    <n v="0"/>
    <n v="0"/>
    <n v="2035"/>
    <n v="2003"/>
    <n v="-7.41"/>
    <n v="0"/>
    <s v="80-S4 - Retirement"/>
    <m/>
    <x v="3"/>
    <n v="2045"/>
    <b v="0"/>
  </r>
  <r>
    <x v="8"/>
    <s v="00"/>
    <n v="0"/>
    <n v="0"/>
    <n v="2035"/>
    <n v="2004"/>
    <n v="-50.49"/>
    <n v="0"/>
    <s v="80-S4 - Retirement"/>
    <m/>
    <x v="3"/>
    <n v="2045"/>
    <b v="0"/>
  </r>
  <r>
    <x v="8"/>
    <s v="00"/>
    <n v="0"/>
    <n v="0"/>
    <n v="2035"/>
    <n v="2005"/>
    <n v="-0.04"/>
    <n v="0"/>
    <s v="80-S4 - Retirement"/>
    <m/>
    <x v="3"/>
    <n v="2045"/>
    <b v="0"/>
  </r>
  <r>
    <x v="8"/>
    <s v="00"/>
    <n v="0"/>
    <n v="0"/>
    <n v="2035"/>
    <n v="2007"/>
    <n v="-0.93"/>
    <n v="0"/>
    <s v="80-S4 - Retirement"/>
    <m/>
    <x v="3"/>
    <n v="2045"/>
    <b v="0"/>
  </r>
  <r>
    <x v="8"/>
    <s v="00"/>
    <n v="0"/>
    <n v="0"/>
    <n v="2035"/>
    <n v="2008"/>
    <n v="-0.23"/>
    <n v="0"/>
    <s v="80-S4 - Retirement"/>
    <m/>
    <x v="3"/>
    <n v="2045"/>
    <b v="0"/>
  </r>
  <r>
    <x v="8"/>
    <s v="00"/>
    <n v="0"/>
    <n v="0"/>
    <n v="2035"/>
    <n v="2009"/>
    <n v="-0.01"/>
    <n v="0"/>
    <s v="80-S4 - Retirement"/>
    <m/>
    <x v="3"/>
    <n v="2045"/>
    <b v="0"/>
  </r>
  <r>
    <x v="8"/>
    <s v="00"/>
    <n v="0"/>
    <n v="0"/>
    <n v="2036"/>
    <n v="1934"/>
    <n v="-3997.21"/>
    <n v="0"/>
    <s v="80-S4 - Retirement"/>
    <m/>
    <x v="3"/>
    <n v="2045"/>
    <b v="0"/>
  </r>
  <r>
    <x v="8"/>
    <s v="00"/>
    <n v="0"/>
    <n v="0"/>
    <n v="2036"/>
    <n v="1937"/>
    <n v="-25.89"/>
    <n v="0"/>
    <s v="80-S4 - Retirement"/>
    <m/>
    <x v="3"/>
    <n v="2045"/>
    <b v="0"/>
  </r>
  <r>
    <x v="8"/>
    <s v="00"/>
    <n v="0"/>
    <n v="0"/>
    <n v="2036"/>
    <n v="1938"/>
    <n v="-34.729999999999997"/>
    <n v="0"/>
    <s v="80-S4 - Retirement"/>
    <m/>
    <x v="3"/>
    <n v="2045"/>
    <b v="0"/>
  </r>
  <r>
    <x v="8"/>
    <s v="00"/>
    <n v="0"/>
    <n v="0"/>
    <n v="2036"/>
    <n v="1939"/>
    <n v="-88.98"/>
    <n v="0"/>
    <s v="80-S4 - Retirement"/>
    <m/>
    <x v="3"/>
    <n v="2045"/>
    <b v="0"/>
  </r>
  <r>
    <x v="8"/>
    <s v="00"/>
    <n v="0"/>
    <n v="0"/>
    <n v="2036"/>
    <n v="1940"/>
    <n v="-1.65"/>
    <n v="0"/>
    <s v="80-S4 - Retirement"/>
    <m/>
    <x v="3"/>
    <n v="2045"/>
    <b v="0"/>
  </r>
  <r>
    <x v="8"/>
    <s v="00"/>
    <n v="0"/>
    <n v="0"/>
    <n v="2036"/>
    <n v="1942"/>
    <n v="-42.21"/>
    <n v="0"/>
    <s v="80-S4 - Retirement"/>
    <m/>
    <x v="3"/>
    <n v="2045"/>
    <b v="0"/>
  </r>
  <r>
    <x v="8"/>
    <s v="00"/>
    <n v="0"/>
    <n v="0"/>
    <n v="2036"/>
    <n v="1948"/>
    <n v="-264.35000000000002"/>
    <n v="0"/>
    <s v="80-S4 - Retirement"/>
    <m/>
    <x v="3"/>
    <n v="2045"/>
    <b v="0"/>
  </r>
  <r>
    <x v="8"/>
    <s v="00"/>
    <n v="0"/>
    <n v="0"/>
    <n v="2036"/>
    <n v="1949"/>
    <n v="-106.79"/>
    <n v="0"/>
    <s v="80-S4 - Retirement"/>
    <m/>
    <x v="3"/>
    <n v="2045"/>
    <b v="0"/>
  </r>
  <r>
    <x v="8"/>
    <s v="00"/>
    <n v="0"/>
    <n v="0"/>
    <n v="2036"/>
    <n v="1952"/>
    <n v="-896.48"/>
    <n v="0"/>
    <s v="80-S4 - Retirement"/>
    <m/>
    <x v="3"/>
    <n v="2045"/>
    <b v="0"/>
  </r>
  <r>
    <x v="8"/>
    <s v="00"/>
    <n v="0"/>
    <n v="0"/>
    <n v="2036"/>
    <n v="1955"/>
    <n v="-13.71"/>
    <n v="0"/>
    <s v="80-S4 - Retirement"/>
    <m/>
    <x v="3"/>
    <n v="2045"/>
    <b v="0"/>
  </r>
  <r>
    <x v="8"/>
    <s v="00"/>
    <n v="0"/>
    <n v="0"/>
    <n v="2036"/>
    <n v="1959"/>
    <n v="-140.27000000000001"/>
    <n v="0"/>
    <s v="80-S4 - Retirement"/>
    <m/>
    <x v="3"/>
    <n v="2045"/>
    <b v="0"/>
  </r>
  <r>
    <x v="8"/>
    <s v="00"/>
    <n v="0"/>
    <n v="0"/>
    <n v="2036"/>
    <n v="1960"/>
    <n v="-1"/>
    <n v="0"/>
    <s v="80-S4 - Retirement"/>
    <m/>
    <x v="3"/>
    <n v="2045"/>
    <b v="0"/>
  </r>
  <r>
    <x v="8"/>
    <s v="00"/>
    <n v="0"/>
    <n v="0"/>
    <n v="2036"/>
    <n v="1964"/>
    <n v="-40.14"/>
    <n v="0"/>
    <s v="80-S4 - Retirement"/>
    <m/>
    <x v="3"/>
    <n v="2045"/>
    <b v="0"/>
  </r>
  <r>
    <x v="8"/>
    <s v="00"/>
    <n v="0"/>
    <n v="0"/>
    <n v="2036"/>
    <n v="1966"/>
    <n v="-1157.97"/>
    <n v="0"/>
    <s v="80-S4 - Retirement"/>
    <m/>
    <x v="3"/>
    <n v="2045"/>
    <b v="0"/>
  </r>
  <r>
    <x v="8"/>
    <s v="00"/>
    <n v="0"/>
    <n v="0"/>
    <n v="2036"/>
    <n v="1968"/>
    <n v="-33.67"/>
    <n v="0"/>
    <s v="80-S4 - Retirement"/>
    <m/>
    <x v="3"/>
    <n v="2045"/>
    <b v="0"/>
  </r>
  <r>
    <x v="8"/>
    <s v="00"/>
    <n v="0"/>
    <n v="0"/>
    <n v="2036"/>
    <n v="1970"/>
    <n v="-90.35"/>
    <n v="0"/>
    <s v="80-S4 - Retirement"/>
    <m/>
    <x v="3"/>
    <n v="2045"/>
    <b v="0"/>
  </r>
  <r>
    <x v="8"/>
    <s v="00"/>
    <n v="0"/>
    <n v="0"/>
    <n v="2036"/>
    <n v="1971"/>
    <n v="-86.69"/>
    <n v="0"/>
    <s v="80-S4 - Retirement"/>
    <m/>
    <x v="3"/>
    <n v="2045"/>
    <b v="0"/>
  </r>
  <r>
    <x v="8"/>
    <s v="00"/>
    <n v="0"/>
    <n v="0"/>
    <n v="2036"/>
    <n v="1987"/>
    <n v="-85.59"/>
    <n v="0"/>
    <s v="80-S4 - Retirement"/>
    <m/>
    <x v="3"/>
    <n v="2045"/>
    <b v="0"/>
  </r>
  <r>
    <x v="8"/>
    <s v="00"/>
    <n v="0"/>
    <n v="0"/>
    <n v="2036"/>
    <n v="1988"/>
    <n v="-173.95"/>
    <n v="0"/>
    <s v="80-S4 - Retirement"/>
    <m/>
    <x v="3"/>
    <n v="2045"/>
    <b v="0"/>
  </r>
  <r>
    <x v="8"/>
    <s v="00"/>
    <n v="0"/>
    <n v="0"/>
    <n v="2036"/>
    <n v="1989"/>
    <n v="-1255.21"/>
    <n v="0"/>
    <s v="80-S4 - Retirement"/>
    <m/>
    <x v="3"/>
    <n v="2045"/>
    <b v="0"/>
  </r>
  <r>
    <x v="8"/>
    <s v="00"/>
    <n v="0"/>
    <n v="0"/>
    <n v="2036"/>
    <n v="1995"/>
    <n v="-260.25"/>
    <n v="0"/>
    <s v="80-S4 - Retirement"/>
    <m/>
    <x v="3"/>
    <n v="2045"/>
    <b v="0"/>
  </r>
  <r>
    <x v="8"/>
    <s v="00"/>
    <n v="0"/>
    <n v="0"/>
    <n v="2036"/>
    <n v="1996"/>
    <n v="-2.02"/>
    <n v="0"/>
    <s v="80-S4 - Retirement"/>
    <m/>
    <x v="3"/>
    <n v="2045"/>
    <b v="0"/>
  </r>
  <r>
    <x v="8"/>
    <s v="00"/>
    <n v="0"/>
    <n v="0"/>
    <n v="2036"/>
    <n v="2003"/>
    <n v="-10.73"/>
    <n v="0"/>
    <s v="80-S4 - Retirement"/>
    <m/>
    <x v="3"/>
    <n v="2045"/>
    <b v="0"/>
  </r>
  <r>
    <x v="8"/>
    <s v="00"/>
    <n v="0"/>
    <n v="0"/>
    <n v="2036"/>
    <n v="2004"/>
    <n v="-74.56"/>
    <n v="0"/>
    <s v="80-S4 - Retirement"/>
    <m/>
    <x v="3"/>
    <n v="2045"/>
    <b v="0"/>
  </r>
  <r>
    <x v="8"/>
    <s v="00"/>
    <n v="0"/>
    <n v="0"/>
    <n v="2036"/>
    <n v="2005"/>
    <n v="-7.0000000000000007E-2"/>
    <n v="0"/>
    <s v="80-S4 - Retirement"/>
    <m/>
    <x v="3"/>
    <n v="2045"/>
    <b v="0"/>
  </r>
  <r>
    <x v="8"/>
    <s v="00"/>
    <n v="0"/>
    <n v="0"/>
    <n v="2036"/>
    <n v="2007"/>
    <n v="-1.46"/>
    <n v="0"/>
    <s v="80-S4 - Retirement"/>
    <m/>
    <x v="3"/>
    <n v="2045"/>
    <b v="0"/>
  </r>
  <r>
    <x v="8"/>
    <s v="00"/>
    <n v="0"/>
    <n v="0"/>
    <n v="2036"/>
    <n v="2008"/>
    <n v="-0.37"/>
    <n v="0"/>
    <s v="80-S4 - Retirement"/>
    <m/>
    <x v="3"/>
    <n v="2045"/>
    <b v="0"/>
  </r>
  <r>
    <x v="8"/>
    <s v="00"/>
    <n v="0"/>
    <n v="0"/>
    <n v="2036"/>
    <n v="2009"/>
    <n v="-0.01"/>
    <n v="0"/>
    <s v="80-S4 - Retirement"/>
    <m/>
    <x v="3"/>
    <n v="2045"/>
    <b v="0"/>
  </r>
  <r>
    <x v="8"/>
    <s v="00"/>
    <n v="0"/>
    <n v="0"/>
    <n v="2037"/>
    <n v="1934"/>
    <n v="-3547.23"/>
    <n v="0"/>
    <s v="80-S4 - Retirement"/>
    <m/>
    <x v="3"/>
    <n v="2045"/>
    <b v="0"/>
  </r>
  <r>
    <x v="8"/>
    <s v="00"/>
    <n v="0"/>
    <n v="0"/>
    <n v="2037"/>
    <n v="1937"/>
    <n v="-23.59"/>
    <n v="0"/>
    <s v="80-S4 - Retirement"/>
    <m/>
    <x v="3"/>
    <n v="2045"/>
    <b v="0"/>
  </r>
  <r>
    <x v="8"/>
    <s v="00"/>
    <n v="0"/>
    <n v="0"/>
    <n v="2037"/>
    <n v="1938"/>
    <n v="-31.58"/>
    <n v="0"/>
    <s v="80-S4 - Retirement"/>
    <m/>
    <x v="3"/>
    <n v="2045"/>
    <b v="0"/>
  </r>
  <r>
    <x v="8"/>
    <s v="00"/>
    <n v="0"/>
    <n v="0"/>
    <n v="2037"/>
    <n v="1939"/>
    <n v="-81.41"/>
    <n v="0"/>
    <s v="80-S4 - Retirement"/>
    <m/>
    <x v="3"/>
    <n v="2045"/>
    <b v="0"/>
  </r>
  <r>
    <x v="8"/>
    <s v="00"/>
    <n v="0"/>
    <n v="0"/>
    <n v="2037"/>
    <n v="1940"/>
    <n v="-1.53"/>
    <n v="0"/>
    <s v="80-S4 - Retirement"/>
    <m/>
    <x v="3"/>
    <n v="2045"/>
    <b v="0"/>
  </r>
  <r>
    <x v="8"/>
    <s v="00"/>
    <n v="0"/>
    <n v="0"/>
    <n v="2037"/>
    <n v="1942"/>
    <n v="-39.26"/>
    <n v="0"/>
    <s v="80-S4 - Retirement"/>
    <m/>
    <x v="3"/>
    <n v="2045"/>
    <b v="0"/>
  </r>
  <r>
    <x v="8"/>
    <s v="00"/>
    <n v="0"/>
    <n v="0"/>
    <n v="2037"/>
    <n v="1948"/>
    <n v="-254.51"/>
    <n v="0"/>
    <s v="80-S4 - Retirement"/>
    <m/>
    <x v="3"/>
    <n v="2045"/>
    <b v="0"/>
  </r>
  <r>
    <x v="8"/>
    <s v="00"/>
    <n v="0"/>
    <n v="0"/>
    <n v="2037"/>
    <n v="1949"/>
    <n v="-103.26"/>
    <n v="0"/>
    <s v="80-S4 - Retirement"/>
    <m/>
    <x v="3"/>
    <n v="2045"/>
    <b v="0"/>
  </r>
  <r>
    <x v="8"/>
    <s v="00"/>
    <n v="0"/>
    <n v="0"/>
    <n v="2037"/>
    <n v="1952"/>
    <n v="-878.88"/>
    <n v="0"/>
    <s v="80-S4 - Retirement"/>
    <m/>
    <x v="3"/>
    <n v="2045"/>
    <b v="0"/>
  </r>
  <r>
    <x v="8"/>
    <s v="00"/>
    <n v="0"/>
    <n v="0"/>
    <n v="2037"/>
    <n v="1955"/>
    <n v="-13.61"/>
    <n v="0"/>
    <s v="80-S4 - Retirement"/>
    <m/>
    <x v="3"/>
    <n v="2045"/>
    <b v="0"/>
  </r>
  <r>
    <x v="8"/>
    <s v="00"/>
    <n v="0"/>
    <n v="0"/>
    <n v="2037"/>
    <n v="1959"/>
    <n v="-141.97999999999999"/>
    <n v="0"/>
    <s v="80-S4 - Retirement"/>
    <m/>
    <x v="3"/>
    <n v="2045"/>
    <b v="0"/>
  </r>
  <r>
    <x v="8"/>
    <s v="00"/>
    <n v="0"/>
    <n v="0"/>
    <n v="2037"/>
    <n v="1960"/>
    <n v="-1.02"/>
    <n v="0"/>
    <s v="80-S4 - Retirement"/>
    <m/>
    <x v="3"/>
    <n v="2045"/>
    <b v="0"/>
  </r>
  <r>
    <x v="8"/>
    <s v="00"/>
    <n v="0"/>
    <n v="0"/>
    <n v="2037"/>
    <n v="1964"/>
    <n v="-41.52"/>
    <n v="0"/>
    <s v="80-S4 - Retirement"/>
    <m/>
    <x v="3"/>
    <n v="2045"/>
    <b v="0"/>
  </r>
  <r>
    <x v="8"/>
    <s v="00"/>
    <n v="0"/>
    <n v="0"/>
    <n v="2037"/>
    <n v="1966"/>
    <n v="-1212.68"/>
    <n v="0"/>
    <s v="80-S4 - Retirement"/>
    <m/>
    <x v="3"/>
    <n v="2045"/>
    <b v="0"/>
  </r>
  <r>
    <x v="8"/>
    <s v="00"/>
    <n v="0"/>
    <n v="0"/>
    <n v="2037"/>
    <n v="1968"/>
    <n v="-35.47"/>
    <n v="0"/>
    <s v="80-S4 - Retirement"/>
    <m/>
    <x v="3"/>
    <n v="2045"/>
    <b v="0"/>
  </r>
  <r>
    <x v="8"/>
    <s v="00"/>
    <n v="0"/>
    <n v="0"/>
    <n v="2037"/>
    <n v="1970"/>
    <n v="-96.59"/>
    <n v="0"/>
    <s v="80-S4 - Retirement"/>
    <m/>
    <x v="3"/>
    <n v="2045"/>
    <b v="0"/>
  </r>
  <r>
    <x v="8"/>
    <s v="00"/>
    <n v="0"/>
    <n v="0"/>
    <n v="2037"/>
    <n v="1971"/>
    <n v="-93.21"/>
    <n v="0"/>
    <s v="80-S4 - Retirement"/>
    <m/>
    <x v="3"/>
    <n v="2045"/>
    <b v="0"/>
  </r>
  <r>
    <x v="8"/>
    <s v="00"/>
    <n v="0"/>
    <n v="0"/>
    <n v="2037"/>
    <n v="1987"/>
    <n v="-102.26"/>
    <n v="0"/>
    <s v="80-S4 - Retirement"/>
    <m/>
    <x v="3"/>
    <n v="2045"/>
    <b v="0"/>
  </r>
  <r>
    <x v="8"/>
    <s v="00"/>
    <n v="0"/>
    <n v="0"/>
    <n v="2037"/>
    <n v="1988"/>
    <n v="-206.57"/>
    <n v="0"/>
    <s v="80-S4 - Retirement"/>
    <m/>
    <x v="3"/>
    <n v="2045"/>
    <b v="0"/>
  </r>
  <r>
    <x v="8"/>
    <s v="00"/>
    <n v="0"/>
    <n v="0"/>
    <n v="2037"/>
    <n v="1989"/>
    <n v="-1503.42"/>
    <n v="0"/>
    <s v="80-S4 - Retirement"/>
    <m/>
    <x v="3"/>
    <n v="2045"/>
    <b v="0"/>
  </r>
  <r>
    <x v="8"/>
    <s v="00"/>
    <n v="0"/>
    <n v="0"/>
    <n v="2037"/>
    <n v="1995"/>
    <n v="-336.82"/>
    <n v="0"/>
    <s v="80-S4 - Retirement"/>
    <m/>
    <x v="3"/>
    <n v="2045"/>
    <b v="0"/>
  </r>
  <r>
    <x v="8"/>
    <s v="00"/>
    <n v="0"/>
    <n v="0"/>
    <n v="2037"/>
    <n v="1996"/>
    <n v="-2.59"/>
    <n v="0"/>
    <s v="80-S4 - Retirement"/>
    <m/>
    <x v="3"/>
    <n v="2045"/>
    <b v="0"/>
  </r>
  <r>
    <x v="8"/>
    <s v="00"/>
    <n v="0"/>
    <n v="0"/>
    <n v="2037"/>
    <n v="2003"/>
    <n v="-15.73"/>
    <n v="0"/>
    <s v="80-S4 - Retirement"/>
    <m/>
    <x v="3"/>
    <n v="2045"/>
    <b v="0"/>
  </r>
  <r>
    <x v="8"/>
    <s v="00"/>
    <n v="0"/>
    <n v="0"/>
    <n v="2037"/>
    <n v="2004"/>
    <n v="-107.91"/>
    <n v="0"/>
    <s v="80-S4 - Retirement"/>
    <m/>
    <x v="3"/>
    <n v="2045"/>
    <b v="0"/>
  </r>
  <r>
    <x v="8"/>
    <s v="00"/>
    <n v="0"/>
    <n v="0"/>
    <n v="2037"/>
    <n v="2005"/>
    <n v="-0.1"/>
    <n v="0"/>
    <s v="80-S4 - Retirement"/>
    <m/>
    <x v="3"/>
    <n v="2045"/>
    <b v="0"/>
  </r>
  <r>
    <x v="8"/>
    <s v="00"/>
    <n v="0"/>
    <n v="0"/>
    <n v="2037"/>
    <n v="2007"/>
    <n v="-2.35"/>
    <n v="0"/>
    <s v="80-S4 - Retirement"/>
    <m/>
    <x v="3"/>
    <n v="2045"/>
    <b v="0"/>
  </r>
  <r>
    <x v="8"/>
    <s v="00"/>
    <n v="0"/>
    <n v="0"/>
    <n v="2037"/>
    <n v="2008"/>
    <n v="-0.59"/>
    <n v="0"/>
    <s v="80-S4 - Retirement"/>
    <m/>
    <x v="3"/>
    <n v="2045"/>
    <b v="0"/>
  </r>
  <r>
    <x v="8"/>
    <s v="00"/>
    <n v="0"/>
    <n v="0"/>
    <n v="2037"/>
    <n v="2009"/>
    <n v="-0.02"/>
    <n v="0"/>
    <s v="80-S4 - Retirement"/>
    <m/>
    <x v="3"/>
    <n v="2045"/>
    <b v="0"/>
  </r>
  <r>
    <x v="8"/>
    <s v="00"/>
    <n v="0"/>
    <n v="0"/>
    <n v="2038"/>
    <n v="1934"/>
    <n v="-3158.06"/>
    <n v="0"/>
    <s v="80-S4 - Retirement"/>
    <m/>
    <x v="3"/>
    <n v="2045"/>
    <b v="0"/>
  </r>
  <r>
    <x v="8"/>
    <s v="00"/>
    <n v="0"/>
    <n v="0"/>
    <n v="2038"/>
    <n v="1937"/>
    <n v="-21.38"/>
    <n v="0"/>
    <s v="80-S4 - Retirement"/>
    <m/>
    <x v="3"/>
    <n v="2045"/>
    <b v="0"/>
  </r>
  <r>
    <x v="8"/>
    <s v="00"/>
    <n v="0"/>
    <n v="0"/>
    <n v="2038"/>
    <n v="1938"/>
    <n v="-28.78"/>
    <n v="0"/>
    <s v="80-S4 - Retirement"/>
    <m/>
    <x v="3"/>
    <n v="2045"/>
    <b v="0"/>
  </r>
  <r>
    <x v="8"/>
    <s v="00"/>
    <n v="0"/>
    <n v="0"/>
    <n v="2038"/>
    <n v="1939"/>
    <n v="-74.03"/>
    <n v="0"/>
    <s v="80-S4 - Retirement"/>
    <m/>
    <x v="3"/>
    <n v="2045"/>
    <b v="0"/>
  </r>
  <r>
    <x v="8"/>
    <s v="00"/>
    <n v="0"/>
    <n v="0"/>
    <n v="2038"/>
    <n v="1940"/>
    <n v="-1.4"/>
    <n v="0"/>
    <s v="80-S4 - Retirement"/>
    <m/>
    <x v="3"/>
    <n v="2045"/>
    <b v="0"/>
  </r>
  <r>
    <x v="8"/>
    <s v="00"/>
    <n v="0"/>
    <n v="0"/>
    <n v="2038"/>
    <n v="1942"/>
    <n v="-36.54"/>
    <n v="0"/>
    <s v="80-S4 - Retirement"/>
    <m/>
    <x v="3"/>
    <n v="2045"/>
    <b v="0"/>
  </r>
  <r>
    <x v="8"/>
    <s v="00"/>
    <n v="0"/>
    <n v="0"/>
    <n v="2038"/>
    <n v="1948"/>
    <n v="-243.03"/>
    <n v="0"/>
    <s v="80-S4 - Retirement"/>
    <m/>
    <x v="3"/>
    <n v="2045"/>
    <b v="0"/>
  </r>
  <r>
    <x v="8"/>
    <s v="00"/>
    <n v="0"/>
    <n v="0"/>
    <n v="2038"/>
    <n v="1949"/>
    <n v="-99.41"/>
    <n v="0"/>
    <s v="80-S4 - Retirement"/>
    <m/>
    <x v="3"/>
    <n v="2045"/>
    <b v="0"/>
  </r>
  <r>
    <x v="8"/>
    <s v="00"/>
    <n v="0"/>
    <n v="0"/>
    <n v="2038"/>
    <n v="1952"/>
    <n v="-856.01"/>
    <n v="0"/>
    <s v="80-S4 - Retirement"/>
    <m/>
    <x v="3"/>
    <n v="2045"/>
    <b v="0"/>
  </r>
  <r>
    <x v="8"/>
    <s v="00"/>
    <n v="0"/>
    <n v="0"/>
    <n v="2038"/>
    <n v="1955"/>
    <n v="-13.45"/>
    <n v="0"/>
    <s v="80-S4 - Retirement"/>
    <m/>
    <x v="3"/>
    <n v="2045"/>
    <b v="0"/>
  </r>
  <r>
    <x v="8"/>
    <s v="00"/>
    <n v="0"/>
    <n v="0"/>
    <n v="2038"/>
    <n v="1959"/>
    <n v="-142.99"/>
    <n v="0"/>
    <s v="80-S4 - Retirement"/>
    <m/>
    <x v="3"/>
    <n v="2045"/>
    <b v="0"/>
  </r>
  <r>
    <x v="8"/>
    <s v="00"/>
    <n v="0"/>
    <n v="0"/>
    <n v="2038"/>
    <n v="1960"/>
    <n v="-1.03"/>
    <n v="0"/>
    <s v="80-S4 - Retirement"/>
    <m/>
    <x v="3"/>
    <n v="2045"/>
    <b v="0"/>
  </r>
  <r>
    <x v="8"/>
    <s v="00"/>
    <n v="0"/>
    <n v="0"/>
    <n v="2038"/>
    <n v="1964"/>
    <n v="-42.84"/>
    <n v="0"/>
    <s v="80-S4 - Retirement"/>
    <m/>
    <x v="3"/>
    <n v="2045"/>
    <b v="0"/>
  </r>
  <r>
    <x v="8"/>
    <s v="00"/>
    <n v="0"/>
    <n v="0"/>
    <n v="2038"/>
    <n v="1966"/>
    <n v="-1259.5899999999999"/>
    <n v="0"/>
    <s v="80-S4 - Retirement"/>
    <m/>
    <x v="3"/>
    <n v="2045"/>
    <b v="0"/>
  </r>
  <r>
    <x v="8"/>
    <s v="00"/>
    <n v="0"/>
    <n v="0"/>
    <n v="2038"/>
    <n v="1968"/>
    <n v="-37.35"/>
    <n v="0"/>
    <s v="80-S4 - Retirement"/>
    <m/>
    <x v="3"/>
    <n v="2045"/>
    <b v="0"/>
  </r>
  <r>
    <x v="8"/>
    <s v="00"/>
    <n v="0"/>
    <n v="0"/>
    <n v="2038"/>
    <n v="1970"/>
    <n v="-102.24"/>
    <n v="0"/>
    <s v="80-S4 - Retirement"/>
    <m/>
    <x v="3"/>
    <n v="2045"/>
    <b v="0"/>
  </r>
  <r>
    <x v="8"/>
    <s v="00"/>
    <n v="0"/>
    <n v="0"/>
    <n v="2038"/>
    <n v="1971"/>
    <n v="-99.65"/>
    <n v="0"/>
    <s v="80-S4 - Retirement"/>
    <m/>
    <x v="3"/>
    <n v="2045"/>
    <b v="0"/>
  </r>
  <r>
    <x v="8"/>
    <s v="00"/>
    <n v="0"/>
    <n v="0"/>
    <n v="2038"/>
    <n v="1987"/>
    <n v="-121.16"/>
    <n v="0"/>
    <s v="80-S4 - Retirement"/>
    <m/>
    <x v="3"/>
    <n v="2045"/>
    <b v="0"/>
  </r>
  <r>
    <x v="8"/>
    <s v="00"/>
    <n v="0"/>
    <n v="0"/>
    <n v="2038"/>
    <n v="1988"/>
    <n v="-246.8"/>
    <n v="0"/>
    <s v="80-S4 - Retirement"/>
    <m/>
    <x v="3"/>
    <n v="2045"/>
    <b v="0"/>
  </r>
  <r>
    <x v="8"/>
    <s v="00"/>
    <n v="0"/>
    <n v="0"/>
    <n v="2038"/>
    <n v="1989"/>
    <n v="-1785.33"/>
    <n v="0"/>
    <s v="80-S4 - Retirement"/>
    <m/>
    <x v="3"/>
    <n v="2045"/>
    <b v="0"/>
  </r>
  <r>
    <x v="8"/>
    <s v="00"/>
    <n v="0"/>
    <n v="0"/>
    <n v="2038"/>
    <n v="1995"/>
    <n v="-430.84"/>
    <n v="0"/>
    <s v="80-S4 - Retirement"/>
    <m/>
    <x v="3"/>
    <n v="2045"/>
    <b v="0"/>
  </r>
  <r>
    <x v="8"/>
    <s v="00"/>
    <n v="0"/>
    <n v="0"/>
    <n v="2038"/>
    <n v="1996"/>
    <n v="-3.35"/>
    <n v="0"/>
    <s v="80-S4 - Retirement"/>
    <m/>
    <x v="3"/>
    <n v="2045"/>
    <b v="0"/>
  </r>
  <r>
    <x v="8"/>
    <s v="00"/>
    <n v="0"/>
    <n v="0"/>
    <n v="2038"/>
    <n v="2003"/>
    <n v="-22.57"/>
    <n v="0"/>
    <s v="80-S4 - Retirement"/>
    <m/>
    <x v="3"/>
    <n v="2045"/>
    <b v="0"/>
  </r>
  <r>
    <x v="8"/>
    <s v="00"/>
    <n v="0"/>
    <n v="0"/>
    <n v="2038"/>
    <n v="2004"/>
    <n v="-158.29"/>
    <n v="0"/>
    <s v="80-S4 - Retirement"/>
    <m/>
    <x v="3"/>
    <n v="2045"/>
    <b v="0"/>
  </r>
  <r>
    <x v="8"/>
    <s v="00"/>
    <n v="0"/>
    <n v="0"/>
    <n v="2038"/>
    <n v="2005"/>
    <n v="-0.14000000000000001"/>
    <n v="0"/>
    <s v="80-S4 - Retirement"/>
    <m/>
    <x v="3"/>
    <n v="2045"/>
    <b v="0"/>
  </r>
  <r>
    <x v="8"/>
    <s v="00"/>
    <n v="0"/>
    <n v="0"/>
    <n v="2038"/>
    <n v="2007"/>
    <n v="-3.7"/>
    <n v="0"/>
    <s v="80-S4 - Retirement"/>
    <m/>
    <x v="3"/>
    <n v="2045"/>
    <b v="0"/>
  </r>
  <r>
    <x v="8"/>
    <s v="00"/>
    <n v="0"/>
    <n v="0"/>
    <n v="2038"/>
    <n v="2008"/>
    <n v="-0.95"/>
    <n v="0"/>
    <s v="80-S4 - Retirement"/>
    <m/>
    <x v="3"/>
    <n v="2045"/>
    <b v="0"/>
  </r>
  <r>
    <x v="8"/>
    <s v="00"/>
    <n v="0"/>
    <n v="0"/>
    <n v="2038"/>
    <n v="2009"/>
    <n v="-0.03"/>
    <n v="0"/>
    <s v="80-S4 - Retirement"/>
    <m/>
    <x v="3"/>
    <n v="2045"/>
    <b v="0"/>
  </r>
  <r>
    <x v="8"/>
    <s v="00"/>
    <n v="0"/>
    <n v="0"/>
    <n v="2039"/>
    <n v="1934"/>
    <n v="-2794.27"/>
    <n v="0"/>
    <s v="80-S4 - Retirement"/>
    <m/>
    <x v="3"/>
    <n v="2045"/>
    <b v="0"/>
  </r>
  <r>
    <x v="8"/>
    <s v="00"/>
    <n v="0"/>
    <n v="0"/>
    <n v="2039"/>
    <n v="1937"/>
    <n v="-19.09"/>
    <n v="0"/>
    <s v="80-S4 - Retirement"/>
    <m/>
    <x v="3"/>
    <n v="2045"/>
    <b v="0"/>
  </r>
  <r>
    <x v="8"/>
    <s v="00"/>
    <n v="0"/>
    <n v="0"/>
    <n v="2039"/>
    <n v="1938"/>
    <n v="-26.08"/>
    <n v="0"/>
    <s v="80-S4 - Retirement"/>
    <m/>
    <x v="3"/>
    <n v="2045"/>
    <b v="0"/>
  </r>
  <r>
    <x v="8"/>
    <s v="00"/>
    <n v="0"/>
    <n v="0"/>
    <n v="2039"/>
    <n v="1939"/>
    <n v="-67.459999999999994"/>
    <n v="0"/>
    <s v="80-S4 - Retirement"/>
    <m/>
    <x v="3"/>
    <n v="2045"/>
    <b v="0"/>
  </r>
  <r>
    <x v="8"/>
    <s v="00"/>
    <n v="0"/>
    <n v="0"/>
    <n v="2039"/>
    <n v="1940"/>
    <n v="-1.28"/>
    <n v="0"/>
    <s v="80-S4 - Retirement"/>
    <m/>
    <x v="3"/>
    <n v="2045"/>
    <b v="0"/>
  </r>
  <r>
    <x v="8"/>
    <s v="00"/>
    <n v="0"/>
    <n v="0"/>
    <n v="2039"/>
    <n v="1942"/>
    <n v="-33.83"/>
    <n v="0"/>
    <s v="80-S4 - Retirement"/>
    <m/>
    <x v="3"/>
    <n v="2045"/>
    <b v="0"/>
  </r>
  <r>
    <x v="8"/>
    <s v="00"/>
    <n v="0"/>
    <n v="0"/>
    <n v="2039"/>
    <n v="1948"/>
    <n v="-230.84"/>
    <n v="0"/>
    <s v="80-S4 - Retirement"/>
    <m/>
    <x v="3"/>
    <n v="2045"/>
    <b v="0"/>
  </r>
  <r>
    <x v="8"/>
    <s v="00"/>
    <n v="0"/>
    <n v="0"/>
    <n v="2039"/>
    <n v="1949"/>
    <n v="-94.93"/>
    <n v="0"/>
    <s v="80-S4 - Retirement"/>
    <m/>
    <x v="3"/>
    <n v="2045"/>
    <b v="0"/>
  </r>
  <r>
    <x v="8"/>
    <s v="00"/>
    <n v="0"/>
    <n v="0"/>
    <n v="2039"/>
    <n v="1952"/>
    <n v="-829.49"/>
    <n v="0"/>
    <s v="80-S4 - Retirement"/>
    <m/>
    <x v="3"/>
    <n v="2045"/>
    <b v="0"/>
  </r>
  <r>
    <x v="8"/>
    <s v="00"/>
    <n v="0"/>
    <n v="0"/>
    <n v="2039"/>
    <n v="1955"/>
    <n v="-13.24"/>
    <n v="0"/>
    <s v="80-S4 - Retirement"/>
    <m/>
    <x v="3"/>
    <n v="2045"/>
    <b v="0"/>
  </r>
  <r>
    <x v="8"/>
    <s v="00"/>
    <n v="0"/>
    <n v="0"/>
    <n v="2039"/>
    <n v="1959"/>
    <n v="-143.28"/>
    <n v="0"/>
    <s v="80-S4 - Retirement"/>
    <m/>
    <x v="3"/>
    <n v="2045"/>
    <b v="0"/>
  </r>
  <r>
    <x v="8"/>
    <s v="00"/>
    <n v="0"/>
    <n v="0"/>
    <n v="2039"/>
    <n v="1960"/>
    <n v="-1.04"/>
    <n v="0"/>
    <s v="80-S4 - Retirement"/>
    <m/>
    <x v="3"/>
    <n v="2045"/>
    <b v="0"/>
  </r>
  <r>
    <x v="8"/>
    <s v="00"/>
    <n v="0"/>
    <n v="0"/>
    <n v="2039"/>
    <n v="1964"/>
    <n v="-43.99"/>
    <n v="0"/>
    <s v="80-S4 - Retirement"/>
    <m/>
    <x v="3"/>
    <n v="2045"/>
    <b v="0"/>
  </r>
  <r>
    <x v="8"/>
    <s v="00"/>
    <n v="0"/>
    <n v="0"/>
    <n v="2039"/>
    <n v="1966"/>
    <n v="-1302.68"/>
    <n v="0"/>
    <s v="80-S4 - Retirement"/>
    <m/>
    <x v="3"/>
    <n v="2045"/>
    <b v="0"/>
  </r>
  <r>
    <x v="8"/>
    <s v="00"/>
    <n v="0"/>
    <n v="0"/>
    <n v="2039"/>
    <n v="1968"/>
    <n v="-39.11"/>
    <n v="0"/>
    <s v="80-S4 - Retirement"/>
    <m/>
    <x v="3"/>
    <n v="2045"/>
    <b v="0"/>
  </r>
  <r>
    <x v="8"/>
    <s v="00"/>
    <n v="0"/>
    <n v="0"/>
    <n v="2039"/>
    <n v="1970"/>
    <n v="-107.73"/>
    <n v="0"/>
    <s v="80-S4 - Retirement"/>
    <m/>
    <x v="3"/>
    <n v="2045"/>
    <b v="0"/>
  </r>
  <r>
    <x v="8"/>
    <s v="00"/>
    <n v="0"/>
    <n v="0"/>
    <n v="2039"/>
    <n v="1971"/>
    <n v="-105.48"/>
    <n v="0"/>
    <s v="80-S4 - Retirement"/>
    <m/>
    <x v="3"/>
    <n v="2045"/>
    <b v="0"/>
  </r>
  <r>
    <x v="8"/>
    <s v="00"/>
    <n v="0"/>
    <n v="0"/>
    <n v="2039"/>
    <n v="1987"/>
    <n v="-140.66999999999999"/>
    <n v="0"/>
    <s v="80-S4 - Retirement"/>
    <m/>
    <x v="3"/>
    <n v="2045"/>
    <b v="0"/>
  </r>
  <r>
    <x v="8"/>
    <s v="00"/>
    <n v="0"/>
    <n v="0"/>
    <n v="2039"/>
    <n v="1988"/>
    <n v="-292.39999999999998"/>
    <n v="0"/>
    <s v="80-S4 - Retirement"/>
    <m/>
    <x v="3"/>
    <n v="2045"/>
    <b v="0"/>
  </r>
  <r>
    <x v="8"/>
    <s v="00"/>
    <n v="0"/>
    <n v="0"/>
    <n v="2039"/>
    <n v="1989"/>
    <n v="-2133.08"/>
    <n v="0"/>
    <s v="80-S4 - Retirement"/>
    <m/>
    <x v="3"/>
    <n v="2045"/>
    <b v="0"/>
  </r>
  <r>
    <x v="8"/>
    <s v="00"/>
    <n v="0"/>
    <n v="0"/>
    <n v="2039"/>
    <n v="1995"/>
    <n v="-535.29999999999995"/>
    <n v="0"/>
    <s v="80-S4 - Retirement"/>
    <m/>
    <x v="3"/>
    <n v="2045"/>
    <b v="0"/>
  </r>
  <r>
    <x v="8"/>
    <s v="00"/>
    <n v="0"/>
    <n v="0"/>
    <n v="2039"/>
    <n v="1996"/>
    <n v="-4.28"/>
    <n v="0"/>
    <s v="80-S4 - Retirement"/>
    <m/>
    <x v="3"/>
    <n v="2045"/>
    <b v="0"/>
  </r>
  <r>
    <x v="8"/>
    <s v="00"/>
    <n v="0"/>
    <n v="0"/>
    <n v="2039"/>
    <n v="2003"/>
    <n v="-31.06"/>
    <n v="0"/>
    <s v="80-S4 - Retirement"/>
    <m/>
    <x v="3"/>
    <n v="2045"/>
    <b v="0"/>
  </r>
  <r>
    <x v="8"/>
    <s v="00"/>
    <n v="0"/>
    <n v="0"/>
    <n v="2039"/>
    <n v="2004"/>
    <n v="-227.01"/>
    <n v="0"/>
    <s v="80-S4 - Retirement"/>
    <m/>
    <x v="3"/>
    <n v="2045"/>
    <b v="0"/>
  </r>
  <r>
    <x v="8"/>
    <s v="00"/>
    <n v="0"/>
    <n v="0"/>
    <n v="2039"/>
    <n v="2005"/>
    <n v="-0.21"/>
    <n v="0"/>
    <s v="80-S4 - Retirement"/>
    <m/>
    <x v="3"/>
    <n v="2045"/>
    <b v="0"/>
  </r>
  <r>
    <x v="8"/>
    <s v="00"/>
    <n v="0"/>
    <n v="0"/>
    <n v="2039"/>
    <n v="2007"/>
    <n v="-5.46"/>
    <n v="0"/>
    <s v="80-S4 - Retirement"/>
    <m/>
    <x v="3"/>
    <n v="2045"/>
    <b v="0"/>
  </r>
  <r>
    <x v="8"/>
    <s v="00"/>
    <n v="0"/>
    <n v="0"/>
    <n v="2039"/>
    <n v="2008"/>
    <n v="-1.49"/>
    <n v="0"/>
    <s v="80-S4 - Retirement"/>
    <m/>
    <x v="3"/>
    <n v="2045"/>
    <b v="0"/>
  </r>
  <r>
    <x v="8"/>
    <s v="00"/>
    <n v="0"/>
    <n v="0"/>
    <n v="2039"/>
    <n v="2009"/>
    <n v="-0.04"/>
    <n v="0"/>
    <s v="80-S4 - Retirement"/>
    <m/>
    <x v="3"/>
    <n v="2045"/>
    <b v="0"/>
  </r>
  <r>
    <x v="8"/>
    <s v="00"/>
    <n v="0"/>
    <n v="0"/>
    <n v="2040"/>
    <n v="1934"/>
    <n v="-2430.62"/>
    <n v="0"/>
    <s v="80-S4 - Retirement"/>
    <m/>
    <x v="3"/>
    <n v="2045"/>
    <b v="0"/>
  </r>
  <r>
    <x v="8"/>
    <s v="00"/>
    <n v="0"/>
    <n v="0"/>
    <n v="2040"/>
    <n v="1937"/>
    <n v="-16.95"/>
    <n v="0"/>
    <s v="80-S4 - Retirement"/>
    <m/>
    <x v="3"/>
    <n v="2045"/>
    <b v="0"/>
  </r>
  <r>
    <x v="8"/>
    <s v="00"/>
    <n v="0"/>
    <n v="0"/>
    <n v="2040"/>
    <n v="1938"/>
    <n v="-23.29"/>
    <n v="0"/>
    <s v="80-S4 - Retirement"/>
    <m/>
    <x v="3"/>
    <n v="2045"/>
    <b v="0"/>
  </r>
  <r>
    <x v="8"/>
    <s v="00"/>
    <n v="0"/>
    <n v="0"/>
    <n v="2040"/>
    <n v="1939"/>
    <n v="-61.13"/>
    <n v="0"/>
    <s v="80-S4 - Retirement"/>
    <m/>
    <x v="3"/>
    <n v="2045"/>
    <b v="0"/>
  </r>
  <r>
    <x v="8"/>
    <s v="00"/>
    <n v="0"/>
    <n v="0"/>
    <n v="2040"/>
    <n v="1940"/>
    <n v="-1.1599999999999999"/>
    <n v="0"/>
    <s v="80-S4 - Retirement"/>
    <m/>
    <x v="3"/>
    <n v="2045"/>
    <b v="0"/>
  </r>
  <r>
    <x v="8"/>
    <s v="00"/>
    <n v="0"/>
    <n v="0"/>
    <n v="2040"/>
    <n v="1942"/>
    <n v="-30.95"/>
    <n v="0"/>
    <s v="80-S4 - Retirement"/>
    <m/>
    <x v="3"/>
    <n v="2045"/>
    <b v="0"/>
  </r>
  <r>
    <x v="8"/>
    <s v="00"/>
    <n v="0"/>
    <n v="0"/>
    <n v="2040"/>
    <n v="1948"/>
    <n v="-219.08"/>
    <n v="0"/>
    <s v="80-S4 - Retirement"/>
    <m/>
    <x v="3"/>
    <n v="2045"/>
    <b v="0"/>
  </r>
  <r>
    <x v="8"/>
    <s v="00"/>
    <n v="0"/>
    <n v="0"/>
    <n v="2040"/>
    <n v="1949"/>
    <n v="-90.17"/>
    <n v="0"/>
    <s v="80-S4 - Retirement"/>
    <m/>
    <x v="3"/>
    <n v="2045"/>
    <b v="0"/>
  </r>
  <r>
    <x v="8"/>
    <s v="00"/>
    <n v="0"/>
    <n v="0"/>
    <n v="2040"/>
    <n v="1952"/>
    <n v="-802.05"/>
    <n v="0"/>
    <s v="80-S4 - Retirement"/>
    <m/>
    <x v="3"/>
    <n v="2045"/>
    <b v="0"/>
  </r>
  <r>
    <x v="8"/>
    <s v="00"/>
    <n v="0"/>
    <n v="0"/>
    <n v="2040"/>
    <n v="1955"/>
    <n v="-12.98"/>
    <n v="0"/>
    <s v="80-S4 - Retirement"/>
    <m/>
    <x v="3"/>
    <n v="2045"/>
    <b v="0"/>
  </r>
  <r>
    <x v="8"/>
    <s v="00"/>
    <n v="0"/>
    <n v="0"/>
    <n v="2040"/>
    <n v="1959"/>
    <n v="-142.99"/>
    <n v="0"/>
    <s v="80-S4 - Retirement"/>
    <m/>
    <x v="3"/>
    <n v="2045"/>
    <b v="0"/>
  </r>
  <r>
    <x v="8"/>
    <s v="00"/>
    <n v="0"/>
    <n v="0"/>
    <n v="2040"/>
    <n v="1960"/>
    <n v="-1.04"/>
    <n v="0"/>
    <s v="80-S4 - Retirement"/>
    <m/>
    <x v="3"/>
    <n v="2045"/>
    <b v="0"/>
  </r>
  <r>
    <x v="8"/>
    <s v="00"/>
    <n v="0"/>
    <n v="0"/>
    <n v="2040"/>
    <n v="1964"/>
    <n v="-44.87"/>
    <n v="0"/>
    <s v="80-S4 - Retirement"/>
    <m/>
    <x v="3"/>
    <n v="2045"/>
    <b v="0"/>
  </r>
  <r>
    <x v="8"/>
    <s v="00"/>
    <n v="0"/>
    <n v="0"/>
    <n v="2040"/>
    <n v="1966"/>
    <n v="-1344.34"/>
    <n v="0"/>
    <s v="80-S4 - Retirement"/>
    <m/>
    <x v="3"/>
    <n v="2045"/>
    <b v="0"/>
  </r>
  <r>
    <x v="8"/>
    <s v="00"/>
    <n v="0"/>
    <n v="0"/>
    <n v="2040"/>
    <n v="1968"/>
    <n v="-40.630000000000003"/>
    <n v="0"/>
    <s v="80-S4 - Retirement"/>
    <m/>
    <x v="3"/>
    <n v="2045"/>
    <b v="0"/>
  </r>
  <r>
    <x v="8"/>
    <s v="00"/>
    <n v="0"/>
    <n v="0"/>
    <n v="2040"/>
    <n v="1970"/>
    <n v="-113.42"/>
    <n v="0"/>
    <s v="80-S4 - Retirement"/>
    <m/>
    <x v="3"/>
    <n v="2045"/>
    <b v="0"/>
  </r>
  <r>
    <x v="8"/>
    <s v="00"/>
    <n v="0"/>
    <n v="0"/>
    <n v="2040"/>
    <n v="1971"/>
    <n v="-111.14"/>
    <n v="0"/>
    <s v="80-S4 - Retirement"/>
    <m/>
    <x v="3"/>
    <n v="2045"/>
    <b v="0"/>
  </r>
  <r>
    <x v="8"/>
    <s v="00"/>
    <n v="0"/>
    <n v="0"/>
    <n v="2040"/>
    <n v="1987"/>
    <n v="-162.15"/>
    <n v="0"/>
    <s v="80-S4 - Retirement"/>
    <m/>
    <x v="3"/>
    <n v="2045"/>
    <b v="0"/>
  </r>
  <r>
    <x v="8"/>
    <s v="00"/>
    <n v="0"/>
    <n v="0"/>
    <n v="2040"/>
    <n v="1988"/>
    <n v="-339.49"/>
    <n v="0"/>
    <s v="80-S4 - Retirement"/>
    <m/>
    <x v="3"/>
    <n v="2045"/>
    <b v="0"/>
  </r>
  <r>
    <x v="8"/>
    <s v="00"/>
    <n v="0"/>
    <n v="0"/>
    <n v="2040"/>
    <n v="1989"/>
    <n v="-2527.2199999999998"/>
    <n v="0"/>
    <s v="80-S4 - Retirement"/>
    <m/>
    <x v="3"/>
    <n v="2045"/>
    <b v="0"/>
  </r>
  <r>
    <x v="8"/>
    <s v="00"/>
    <n v="0"/>
    <n v="0"/>
    <n v="2040"/>
    <n v="1995"/>
    <n v="-658.27"/>
    <n v="0"/>
    <s v="80-S4 - Retirement"/>
    <m/>
    <x v="3"/>
    <n v="2045"/>
    <b v="0"/>
  </r>
  <r>
    <x v="8"/>
    <s v="00"/>
    <n v="0"/>
    <n v="0"/>
    <n v="2040"/>
    <n v="1996"/>
    <n v="-5.32"/>
    <n v="0"/>
    <s v="80-S4 - Retirement"/>
    <m/>
    <x v="3"/>
    <n v="2045"/>
    <b v="0"/>
  </r>
  <r>
    <x v="8"/>
    <s v="00"/>
    <n v="0"/>
    <n v="0"/>
    <n v="2040"/>
    <n v="2003"/>
    <n v="-41.96"/>
    <n v="0"/>
    <s v="80-S4 - Retirement"/>
    <m/>
    <x v="3"/>
    <n v="2045"/>
    <b v="0"/>
  </r>
  <r>
    <x v="8"/>
    <s v="00"/>
    <n v="0"/>
    <n v="0"/>
    <n v="2040"/>
    <n v="2004"/>
    <n v="-312.48"/>
    <n v="0"/>
    <s v="80-S4 - Retirement"/>
    <m/>
    <x v="3"/>
    <n v="2045"/>
    <b v="0"/>
  </r>
  <r>
    <x v="8"/>
    <s v="00"/>
    <n v="0"/>
    <n v="0"/>
    <n v="2040"/>
    <n v="2005"/>
    <n v="-0.3"/>
    <n v="0"/>
    <s v="80-S4 - Retirement"/>
    <m/>
    <x v="3"/>
    <n v="2045"/>
    <b v="0"/>
  </r>
  <r>
    <x v="8"/>
    <s v="00"/>
    <n v="0"/>
    <n v="0"/>
    <n v="2040"/>
    <n v="2007"/>
    <n v="-7.9"/>
    <n v="0"/>
    <s v="80-S4 - Retirement"/>
    <m/>
    <x v="3"/>
    <n v="2045"/>
    <b v="0"/>
  </r>
  <r>
    <x v="8"/>
    <s v="00"/>
    <n v="0"/>
    <n v="0"/>
    <n v="2040"/>
    <n v="2008"/>
    <n v="-2.2000000000000002"/>
    <n v="0"/>
    <s v="80-S4 - Retirement"/>
    <m/>
    <x v="3"/>
    <n v="2045"/>
    <b v="0"/>
  </r>
  <r>
    <x v="8"/>
    <s v="00"/>
    <n v="0"/>
    <n v="0"/>
    <n v="2040"/>
    <n v="2009"/>
    <n v="-7.0000000000000007E-2"/>
    <n v="0"/>
    <s v="80-S4 - Retirement"/>
    <m/>
    <x v="3"/>
    <n v="2045"/>
    <b v="0"/>
  </r>
  <r>
    <x v="8"/>
    <s v="00"/>
    <n v="0"/>
    <n v="0"/>
    <n v="2041"/>
    <n v="1934"/>
    <n v="-2098.81"/>
    <n v="0"/>
    <s v="80-S4 - Retirement"/>
    <m/>
    <x v="3"/>
    <n v="2045"/>
    <b v="0"/>
  </r>
  <r>
    <x v="8"/>
    <s v="00"/>
    <n v="0"/>
    <n v="0"/>
    <n v="2041"/>
    <n v="1937"/>
    <n v="-15.09"/>
    <n v="0"/>
    <s v="80-S4 - Retirement"/>
    <m/>
    <x v="3"/>
    <n v="2045"/>
    <b v="0"/>
  </r>
  <r>
    <x v="8"/>
    <s v="00"/>
    <n v="0"/>
    <n v="0"/>
    <n v="2041"/>
    <n v="1938"/>
    <n v="-20.67"/>
    <n v="0"/>
    <s v="80-S4 - Retirement"/>
    <m/>
    <x v="3"/>
    <n v="2045"/>
    <b v="0"/>
  </r>
  <r>
    <x v="8"/>
    <s v="00"/>
    <n v="0"/>
    <n v="0"/>
    <n v="2041"/>
    <n v="1939"/>
    <n v="-54.61"/>
    <n v="0"/>
    <s v="80-S4 - Retirement"/>
    <m/>
    <x v="3"/>
    <n v="2045"/>
    <b v="0"/>
  </r>
  <r>
    <x v="8"/>
    <s v="00"/>
    <n v="0"/>
    <n v="0"/>
    <n v="2041"/>
    <n v="1940"/>
    <n v="-1.05"/>
    <n v="0"/>
    <s v="80-S4 - Retirement"/>
    <m/>
    <x v="3"/>
    <n v="2045"/>
    <b v="0"/>
  </r>
  <r>
    <x v="8"/>
    <s v="00"/>
    <n v="0"/>
    <n v="0"/>
    <n v="2041"/>
    <n v="1942"/>
    <n v="-28.15"/>
    <n v="0"/>
    <s v="80-S4 - Retirement"/>
    <m/>
    <x v="3"/>
    <n v="2045"/>
    <b v="0"/>
  </r>
  <r>
    <x v="8"/>
    <s v="00"/>
    <n v="0"/>
    <n v="0"/>
    <n v="2041"/>
    <n v="1948"/>
    <n v="-206.98"/>
    <n v="0"/>
    <s v="80-S4 - Retirement"/>
    <m/>
    <x v="3"/>
    <n v="2045"/>
    <b v="0"/>
  </r>
  <r>
    <x v="8"/>
    <s v="00"/>
    <n v="0"/>
    <n v="0"/>
    <n v="2041"/>
    <n v="1949"/>
    <n v="-85.57"/>
    <n v="0"/>
    <s v="80-S4 - Retirement"/>
    <m/>
    <x v="3"/>
    <n v="2045"/>
    <b v="0"/>
  </r>
  <r>
    <x v="8"/>
    <s v="00"/>
    <n v="0"/>
    <n v="0"/>
    <n v="2041"/>
    <n v="1952"/>
    <n v="-772.18"/>
    <n v="0"/>
    <s v="80-S4 - Retirement"/>
    <m/>
    <x v="3"/>
    <n v="2045"/>
    <b v="0"/>
  </r>
  <r>
    <x v="8"/>
    <s v="00"/>
    <n v="0"/>
    <n v="0"/>
    <n v="2041"/>
    <n v="1955"/>
    <n v="-12.65"/>
    <n v="0"/>
    <s v="80-S4 - Retirement"/>
    <m/>
    <x v="3"/>
    <n v="2045"/>
    <b v="0"/>
  </r>
  <r>
    <x v="8"/>
    <s v="00"/>
    <n v="0"/>
    <n v="0"/>
    <n v="2041"/>
    <n v="1959"/>
    <n v="-141.97999999999999"/>
    <n v="0"/>
    <s v="80-S4 - Retirement"/>
    <m/>
    <x v="3"/>
    <n v="2045"/>
    <b v="0"/>
  </r>
  <r>
    <x v="8"/>
    <s v="00"/>
    <n v="0"/>
    <n v="0"/>
    <n v="2041"/>
    <n v="1960"/>
    <n v="-1.04"/>
    <n v="0"/>
    <s v="80-S4 - Retirement"/>
    <m/>
    <x v="3"/>
    <n v="2045"/>
    <b v="0"/>
  </r>
  <r>
    <x v="8"/>
    <s v="00"/>
    <n v="0"/>
    <n v="0"/>
    <n v="2041"/>
    <n v="1964"/>
    <n v="-45.58"/>
    <n v="0"/>
    <s v="80-S4 - Retirement"/>
    <m/>
    <x v="3"/>
    <n v="2045"/>
    <b v="0"/>
  </r>
  <r>
    <x v="8"/>
    <s v="00"/>
    <n v="0"/>
    <n v="0"/>
    <n v="2041"/>
    <n v="1966"/>
    <n v="-1380.25"/>
    <n v="0"/>
    <s v="80-S4 - Retirement"/>
    <m/>
    <x v="3"/>
    <n v="2045"/>
    <b v="0"/>
  </r>
  <r>
    <x v="8"/>
    <s v="00"/>
    <n v="0"/>
    <n v="0"/>
    <n v="2041"/>
    <n v="1968"/>
    <n v="-42.02"/>
    <n v="0"/>
    <s v="80-S4 - Retirement"/>
    <m/>
    <x v="3"/>
    <n v="2045"/>
    <b v="0"/>
  </r>
  <r>
    <x v="8"/>
    <s v="00"/>
    <n v="0"/>
    <n v="0"/>
    <n v="2041"/>
    <n v="1970"/>
    <n v="-118.77"/>
    <n v="0"/>
    <s v="80-S4 - Retirement"/>
    <m/>
    <x v="3"/>
    <n v="2045"/>
    <b v="0"/>
  </r>
  <r>
    <x v="8"/>
    <s v="00"/>
    <n v="0"/>
    <n v="0"/>
    <n v="2041"/>
    <n v="1971"/>
    <n v="-117"/>
    <n v="0"/>
    <s v="80-S4 - Retirement"/>
    <m/>
    <x v="3"/>
    <n v="2045"/>
    <b v="0"/>
  </r>
  <r>
    <x v="8"/>
    <s v="00"/>
    <n v="0"/>
    <n v="0"/>
    <n v="2041"/>
    <n v="1987"/>
    <n v="-187.8"/>
    <n v="0"/>
    <s v="80-S4 - Retirement"/>
    <m/>
    <x v="3"/>
    <n v="2045"/>
    <b v="0"/>
  </r>
  <r>
    <x v="8"/>
    <s v="00"/>
    <n v="0"/>
    <n v="0"/>
    <n v="2041"/>
    <n v="1988"/>
    <n v="-391.34"/>
    <n v="0"/>
    <s v="80-S4 - Retirement"/>
    <m/>
    <x v="3"/>
    <n v="2045"/>
    <b v="0"/>
  </r>
  <r>
    <x v="8"/>
    <s v="00"/>
    <n v="0"/>
    <n v="0"/>
    <n v="2041"/>
    <n v="1989"/>
    <n v="-2934.16"/>
    <n v="0"/>
    <s v="80-S4 - Retirement"/>
    <m/>
    <x v="3"/>
    <n v="2045"/>
    <b v="0"/>
  </r>
  <r>
    <x v="8"/>
    <s v="00"/>
    <n v="0"/>
    <n v="0"/>
    <n v="2041"/>
    <n v="1995"/>
    <n v="-815.68"/>
    <n v="0"/>
    <s v="80-S4 - Retirement"/>
    <m/>
    <x v="3"/>
    <n v="2045"/>
    <b v="0"/>
  </r>
  <r>
    <x v="8"/>
    <s v="00"/>
    <n v="0"/>
    <n v="0"/>
    <n v="2041"/>
    <n v="1996"/>
    <n v="-6.54"/>
    <n v="0"/>
    <s v="80-S4 - Retirement"/>
    <m/>
    <x v="3"/>
    <n v="2045"/>
    <b v="0"/>
  </r>
  <r>
    <x v="8"/>
    <s v="00"/>
    <n v="0"/>
    <n v="0"/>
    <n v="2041"/>
    <n v="2003"/>
    <n v="-57.33"/>
    <n v="0"/>
    <s v="80-S4 - Retirement"/>
    <m/>
    <x v="3"/>
    <n v="2045"/>
    <b v="0"/>
  </r>
  <r>
    <x v="8"/>
    <s v="00"/>
    <n v="0"/>
    <n v="0"/>
    <n v="2041"/>
    <n v="2004"/>
    <n v="-422.09"/>
    <n v="0"/>
    <s v="80-S4 - Retirement"/>
    <m/>
    <x v="3"/>
    <n v="2045"/>
    <b v="0"/>
  </r>
  <r>
    <x v="8"/>
    <s v="00"/>
    <n v="0"/>
    <n v="0"/>
    <n v="2041"/>
    <n v="2005"/>
    <n v="-0.41"/>
    <n v="0"/>
    <s v="80-S4 - Retirement"/>
    <m/>
    <x v="3"/>
    <n v="2045"/>
    <b v="0"/>
  </r>
  <r>
    <x v="8"/>
    <s v="00"/>
    <n v="0"/>
    <n v="0"/>
    <n v="2041"/>
    <n v="2007"/>
    <n v="-11.59"/>
    <n v="0"/>
    <s v="80-S4 - Retirement"/>
    <m/>
    <x v="3"/>
    <n v="2045"/>
    <b v="0"/>
  </r>
  <r>
    <x v="8"/>
    <s v="00"/>
    <n v="0"/>
    <n v="0"/>
    <n v="2041"/>
    <n v="2008"/>
    <n v="-3.18"/>
    <n v="0"/>
    <s v="80-S4 - Retirement"/>
    <m/>
    <x v="3"/>
    <n v="2045"/>
    <b v="0"/>
  </r>
  <r>
    <x v="8"/>
    <s v="00"/>
    <n v="0"/>
    <n v="0"/>
    <n v="2041"/>
    <n v="2009"/>
    <n v="-0.1"/>
    <n v="0"/>
    <s v="80-S4 - Retirement"/>
    <m/>
    <x v="3"/>
    <n v="2045"/>
    <b v="0"/>
  </r>
  <r>
    <x v="8"/>
    <s v="00"/>
    <n v="0"/>
    <n v="0"/>
    <n v="2042"/>
    <n v="1934"/>
    <n v="-1820.67"/>
    <n v="0"/>
    <s v="80-S4 - Retirement"/>
    <m/>
    <x v="3"/>
    <n v="2045"/>
    <b v="0"/>
  </r>
  <r>
    <x v="8"/>
    <s v="00"/>
    <n v="0"/>
    <n v="0"/>
    <n v="2042"/>
    <n v="1937"/>
    <n v="-13.35"/>
    <n v="0"/>
    <s v="80-S4 - Retirement"/>
    <m/>
    <x v="3"/>
    <n v="2045"/>
    <b v="0"/>
  </r>
  <r>
    <x v="8"/>
    <s v="00"/>
    <n v="0"/>
    <n v="0"/>
    <n v="2042"/>
    <n v="1938"/>
    <n v="-18.399999999999999"/>
    <n v="0"/>
    <s v="80-S4 - Retirement"/>
    <m/>
    <x v="3"/>
    <n v="2045"/>
    <b v="0"/>
  </r>
  <r>
    <x v="8"/>
    <s v="00"/>
    <n v="0"/>
    <n v="0"/>
    <n v="2042"/>
    <n v="1939"/>
    <n v="-48.46"/>
    <n v="0"/>
    <s v="80-S4 - Retirement"/>
    <m/>
    <x v="3"/>
    <n v="2045"/>
    <b v="0"/>
  </r>
  <r>
    <x v="8"/>
    <s v="00"/>
    <n v="0"/>
    <n v="0"/>
    <n v="2042"/>
    <n v="1940"/>
    <n v="-0.94"/>
    <n v="0"/>
    <s v="80-S4 - Retirement"/>
    <m/>
    <x v="3"/>
    <n v="2045"/>
    <b v="0"/>
  </r>
  <r>
    <x v="8"/>
    <s v="00"/>
    <n v="0"/>
    <n v="0"/>
    <n v="2042"/>
    <n v="1942"/>
    <n v="-25.65"/>
    <n v="0"/>
    <s v="80-S4 - Retirement"/>
    <m/>
    <x v="3"/>
    <n v="2045"/>
    <b v="0"/>
  </r>
  <r>
    <x v="8"/>
    <s v="00"/>
    <n v="0"/>
    <n v="0"/>
    <n v="2042"/>
    <n v="1948"/>
    <n v="-193.59"/>
    <n v="0"/>
    <s v="80-S4 - Retirement"/>
    <m/>
    <x v="3"/>
    <n v="2045"/>
    <b v="0"/>
  </r>
  <r>
    <x v="8"/>
    <s v="00"/>
    <n v="0"/>
    <n v="0"/>
    <n v="2042"/>
    <n v="1949"/>
    <n v="-80.849999999999994"/>
    <n v="0"/>
    <s v="80-S4 - Retirement"/>
    <m/>
    <x v="3"/>
    <n v="2045"/>
    <b v="0"/>
  </r>
  <r>
    <x v="8"/>
    <s v="00"/>
    <n v="0"/>
    <n v="0"/>
    <n v="2042"/>
    <n v="1952"/>
    <n v="-737.35"/>
    <n v="0"/>
    <s v="80-S4 - Retirement"/>
    <m/>
    <x v="3"/>
    <n v="2045"/>
    <b v="0"/>
  </r>
  <r>
    <x v="8"/>
    <s v="00"/>
    <n v="0"/>
    <n v="0"/>
    <n v="2042"/>
    <n v="1955"/>
    <n v="-12.25"/>
    <n v="0"/>
    <s v="80-S4 - Retirement"/>
    <m/>
    <x v="3"/>
    <n v="2045"/>
    <b v="0"/>
  </r>
  <r>
    <x v="8"/>
    <s v="00"/>
    <n v="0"/>
    <n v="0"/>
    <n v="2042"/>
    <n v="1959"/>
    <n v="-140.27000000000001"/>
    <n v="0"/>
    <s v="80-S4 - Retirement"/>
    <m/>
    <x v="3"/>
    <n v="2045"/>
    <b v="0"/>
  </r>
  <r>
    <x v="8"/>
    <s v="00"/>
    <n v="0"/>
    <n v="0"/>
    <n v="2042"/>
    <n v="1960"/>
    <n v="-1.03"/>
    <n v="0"/>
    <s v="80-S4 - Retirement"/>
    <m/>
    <x v="3"/>
    <n v="2045"/>
    <b v="0"/>
  </r>
  <r>
    <x v="8"/>
    <s v="00"/>
    <n v="0"/>
    <n v="0"/>
    <n v="2042"/>
    <n v="1964"/>
    <n v="-46.13"/>
    <n v="0"/>
    <s v="80-S4 - Retirement"/>
    <m/>
    <x v="3"/>
    <n v="2045"/>
    <b v="0"/>
  </r>
  <r>
    <x v="8"/>
    <s v="00"/>
    <n v="0"/>
    <n v="0"/>
    <n v="2042"/>
    <n v="1966"/>
    <n v="-1407.88"/>
    <n v="0"/>
    <s v="80-S4 - Retirement"/>
    <m/>
    <x v="3"/>
    <n v="2045"/>
    <b v="0"/>
  </r>
  <r>
    <x v="8"/>
    <s v="00"/>
    <n v="0"/>
    <n v="0"/>
    <n v="2042"/>
    <n v="1968"/>
    <n v="-43.36"/>
    <n v="0"/>
    <s v="80-S4 - Retirement"/>
    <m/>
    <x v="3"/>
    <n v="2045"/>
    <b v="0"/>
  </r>
  <r>
    <x v="8"/>
    <s v="00"/>
    <n v="0"/>
    <n v="0"/>
    <n v="2042"/>
    <n v="1970"/>
    <n v="-123.37"/>
    <n v="0"/>
    <s v="80-S4 - Retirement"/>
    <m/>
    <x v="3"/>
    <n v="2045"/>
    <b v="0"/>
  </r>
  <r>
    <x v="8"/>
    <s v="00"/>
    <n v="0"/>
    <n v="0"/>
    <n v="2042"/>
    <n v="1971"/>
    <n v="-122.53"/>
    <n v="0"/>
    <s v="80-S4 - Retirement"/>
    <m/>
    <x v="3"/>
    <n v="2045"/>
    <b v="0"/>
  </r>
  <r>
    <x v="8"/>
    <s v="00"/>
    <n v="0"/>
    <n v="0"/>
    <n v="2042"/>
    <n v="1987"/>
    <n v="-215.89"/>
    <n v="0"/>
    <s v="80-S4 - Retirement"/>
    <m/>
    <x v="3"/>
    <n v="2045"/>
    <b v="0"/>
  </r>
  <r>
    <x v="8"/>
    <s v="00"/>
    <n v="0"/>
    <n v="0"/>
    <n v="2042"/>
    <n v="1988"/>
    <n v="-453.23"/>
    <n v="0"/>
    <s v="80-S4 - Retirement"/>
    <m/>
    <x v="3"/>
    <n v="2045"/>
    <b v="0"/>
  </r>
  <r>
    <x v="8"/>
    <s v="00"/>
    <n v="0"/>
    <n v="0"/>
    <n v="2042"/>
    <n v="1989"/>
    <n v="-3382.33"/>
    <n v="0"/>
    <s v="80-S4 - Retirement"/>
    <m/>
    <x v="3"/>
    <n v="2045"/>
    <b v="0"/>
  </r>
  <r>
    <x v="8"/>
    <s v="00"/>
    <n v="0"/>
    <n v="0"/>
    <n v="2042"/>
    <n v="1995"/>
    <n v="-1000.66"/>
    <n v="0"/>
    <s v="80-S4 - Retirement"/>
    <m/>
    <x v="3"/>
    <n v="2045"/>
    <b v="0"/>
  </r>
  <r>
    <x v="8"/>
    <s v="00"/>
    <n v="0"/>
    <n v="0"/>
    <n v="2042"/>
    <n v="1996"/>
    <n v="-8.1"/>
    <n v="0"/>
    <s v="80-S4 - Retirement"/>
    <m/>
    <x v="3"/>
    <n v="2045"/>
    <b v="0"/>
  </r>
  <r>
    <x v="8"/>
    <s v="00"/>
    <n v="0"/>
    <n v="0"/>
    <n v="2042"/>
    <n v="2003"/>
    <n v="-77.180000000000007"/>
    <n v="0"/>
    <s v="80-S4 - Retirement"/>
    <m/>
    <x v="3"/>
    <n v="2045"/>
    <b v="0"/>
  </r>
  <r>
    <x v="8"/>
    <s v="00"/>
    <n v="0"/>
    <n v="0"/>
    <n v="2042"/>
    <n v="2004"/>
    <n v="-576.76"/>
    <n v="0"/>
    <s v="80-S4 - Retirement"/>
    <m/>
    <x v="3"/>
    <n v="2045"/>
    <b v="0"/>
  </r>
  <r>
    <x v="8"/>
    <s v="00"/>
    <n v="0"/>
    <n v="0"/>
    <n v="2042"/>
    <n v="2005"/>
    <n v="-0.55000000000000004"/>
    <n v="0"/>
    <s v="80-S4 - Retirement"/>
    <m/>
    <x v="3"/>
    <n v="2045"/>
    <b v="0"/>
  </r>
  <r>
    <x v="8"/>
    <s v="00"/>
    <n v="0"/>
    <n v="0"/>
    <n v="2042"/>
    <n v="2007"/>
    <n v="-16.62"/>
    <n v="0"/>
    <s v="80-S4 - Retirement"/>
    <m/>
    <x v="3"/>
    <n v="2045"/>
    <b v="0"/>
  </r>
  <r>
    <x v="8"/>
    <s v="00"/>
    <n v="0"/>
    <n v="0"/>
    <n v="2042"/>
    <n v="2008"/>
    <n v="-4.67"/>
    <n v="0"/>
    <s v="80-S4 - Retirement"/>
    <m/>
    <x v="3"/>
    <n v="2045"/>
    <b v="0"/>
  </r>
  <r>
    <x v="8"/>
    <s v="00"/>
    <n v="0"/>
    <n v="0"/>
    <n v="2042"/>
    <n v="2009"/>
    <n v="-0.14000000000000001"/>
    <n v="0"/>
    <s v="80-S4 - Retirement"/>
    <m/>
    <x v="3"/>
    <n v="2045"/>
    <b v="0"/>
  </r>
  <r>
    <x v="8"/>
    <s v="00"/>
    <n v="0"/>
    <n v="0"/>
    <n v="2043"/>
    <n v="1934"/>
    <n v="-1568.16"/>
    <n v="0"/>
    <s v="80-S4 - Retirement"/>
    <m/>
    <x v="3"/>
    <n v="2045"/>
    <b v="0"/>
  </r>
  <r>
    <x v="8"/>
    <s v="00"/>
    <n v="0"/>
    <n v="0"/>
    <n v="2043"/>
    <n v="1937"/>
    <n v="-11.61"/>
    <n v="0"/>
    <s v="80-S4 - Retirement"/>
    <m/>
    <x v="3"/>
    <n v="2045"/>
    <b v="0"/>
  </r>
  <r>
    <x v="8"/>
    <s v="00"/>
    <n v="0"/>
    <n v="0"/>
    <n v="2043"/>
    <n v="1938"/>
    <n v="-16.28"/>
    <n v="0"/>
    <s v="80-S4 - Retirement"/>
    <m/>
    <x v="3"/>
    <n v="2045"/>
    <b v="0"/>
  </r>
  <r>
    <x v="8"/>
    <s v="00"/>
    <n v="0"/>
    <n v="0"/>
    <n v="2043"/>
    <n v="1939"/>
    <n v="-43.14"/>
    <n v="0"/>
    <s v="80-S4 - Retirement"/>
    <m/>
    <x v="3"/>
    <n v="2045"/>
    <b v="0"/>
  </r>
  <r>
    <x v="8"/>
    <s v="00"/>
    <n v="0"/>
    <n v="0"/>
    <n v="2043"/>
    <n v="1940"/>
    <n v="-0.83"/>
    <n v="0"/>
    <s v="80-S4 - Retirement"/>
    <m/>
    <x v="3"/>
    <n v="2045"/>
    <b v="0"/>
  </r>
  <r>
    <x v="8"/>
    <s v="00"/>
    <n v="0"/>
    <n v="0"/>
    <n v="2043"/>
    <n v="1942"/>
    <n v="-23.25"/>
    <n v="0"/>
    <s v="80-S4 - Retirement"/>
    <m/>
    <x v="3"/>
    <n v="2045"/>
    <b v="0"/>
  </r>
  <r>
    <x v="8"/>
    <s v="00"/>
    <n v="0"/>
    <n v="0"/>
    <n v="2043"/>
    <n v="1948"/>
    <n v="-180.07"/>
    <n v="0"/>
    <s v="80-S4 - Retirement"/>
    <m/>
    <x v="3"/>
    <n v="2045"/>
    <b v="0"/>
  </r>
  <r>
    <x v="8"/>
    <s v="00"/>
    <n v="0"/>
    <n v="0"/>
    <n v="2043"/>
    <n v="1949"/>
    <n v="-75.62"/>
    <n v="0"/>
    <s v="80-S4 - Retirement"/>
    <m/>
    <x v="3"/>
    <n v="2045"/>
    <b v="0"/>
  </r>
  <r>
    <x v="8"/>
    <s v="00"/>
    <n v="0"/>
    <n v="0"/>
    <n v="2043"/>
    <n v="1952"/>
    <n v="-700.36"/>
    <n v="0"/>
    <s v="80-S4 - Retirement"/>
    <m/>
    <x v="3"/>
    <n v="2045"/>
    <b v="0"/>
  </r>
  <r>
    <x v="8"/>
    <s v="00"/>
    <n v="0"/>
    <n v="0"/>
    <n v="2043"/>
    <n v="1955"/>
    <n v="-11.85"/>
    <n v="0"/>
    <s v="80-S4 - Retirement"/>
    <m/>
    <x v="3"/>
    <n v="2045"/>
    <b v="0"/>
  </r>
  <r>
    <x v="8"/>
    <s v="00"/>
    <n v="0"/>
    <n v="0"/>
    <n v="2043"/>
    <n v="1959"/>
    <n v="-138.1"/>
    <n v="0"/>
    <s v="80-S4 - Retirement"/>
    <m/>
    <x v="3"/>
    <n v="2045"/>
    <b v="0"/>
  </r>
  <r>
    <x v="8"/>
    <s v="00"/>
    <n v="0"/>
    <n v="0"/>
    <n v="2043"/>
    <n v="1960"/>
    <n v="-1.02"/>
    <n v="0"/>
    <s v="80-S4 - Retirement"/>
    <m/>
    <x v="3"/>
    <n v="2045"/>
    <b v="0"/>
  </r>
  <r>
    <x v="8"/>
    <s v="00"/>
    <n v="0"/>
    <n v="0"/>
    <n v="2043"/>
    <n v="1964"/>
    <n v="-46.46"/>
    <n v="0"/>
    <s v="80-S4 - Retirement"/>
    <m/>
    <x v="3"/>
    <n v="2045"/>
    <b v="0"/>
  </r>
  <r>
    <x v="8"/>
    <s v="00"/>
    <n v="0"/>
    <n v="0"/>
    <n v="2043"/>
    <n v="1966"/>
    <n v="-1430.08"/>
    <n v="0"/>
    <s v="80-S4 - Retirement"/>
    <m/>
    <x v="3"/>
    <n v="2045"/>
    <b v="0"/>
  </r>
  <r>
    <x v="8"/>
    <s v="00"/>
    <n v="0"/>
    <n v="0"/>
    <n v="2043"/>
    <n v="1968"/>
    <n v="-44.52"/>
    <n v="0"/>
    <s v="80-S4 - Retirement"/>
    <m/>
    <x v="3"/>
    <n v="2045"/>
    <b v="0"/>
  </r>
  <r>
    <x v="8"/>
    <s v="00"/>
    <n v="0"/>
    <n v="0"/>
    <n v="2043"/>
    <n v="1970"/>
    <n v="-127.59"/>
    <n v="0"/>
    <s v="80-S4 - Retirement"/>
    <m/>
    <x v="3"/>
    <n v="2045"/>
    <b v="0"/>
  </r>
  <r>
    <x v="8"/>
    <s v="00"/>
    <n v="0"/>
    <n v="0"/>
    <n v="2043"/>
    <n v="1971"/>
    <n v="-127.27"/>
    <n v="0"/>
    <s v="80-S4 - Retirement"/>
    <m/>
    <x v="3"/>
    <n v="2045"/>
    <b v="0"/>
  </r>
  <r>
    <x v="8"/>
    <s v="00"/>
    <n v="0"/>
    <n v="0"/>
    <n v="2043"/>
    <n v="1987"/>
    <n v="-244"/>
    <n v="0"/>
    <s v="80-S4 - Retirement"/>
    <m/>
    <x v="3"/>
    <n v="2045"/>
    <b v="0"/>
  </r>
  <r>
    <x v="8"/>
    <s v="00"/>
    <n v="0"/>
    <n v="0"/>
    <n v="2043"/>
    <n v="1988"/>
    <n v="-521.03"/>
    <n v="0"/>
    <s v="80-S4 - Retirement"/>
    <m/>
    <x v="3"/>
    <n v="2045"/>
    <b v="0"/>
  </r>
  <r>
    <x v="8"/>
    <s v="00"/>
    <n v="0"/>
    <n v="0"/>
    <n v="2043"/>
    <n v="1989"/>
    <n v="-3917.2"/>
    <n v="0"/>
    <s v="80-S4 - Retirement"/>
    <m/>
    <x v="3"/>
    <n v="2045"/>
    <b v="0"/>
  </r>
  <r>
    <x v="8"/>
    <s v="00"/>
    <n v="0"/>
    <n v="0"/>
    <n v="2043"/>
    <n v="1995"/>
    <n v="-1198.54"/>
    <n v="0"/>
    <s v="80-S4 - Retirement"/>
    <m/>
    <x v="3"/>
    <n v="2045"/>
    <b v="0"/>
  </r>
  <r>
    <x v="8"/>
    <s v="00"/>
    <n v="0"/>
    <n v="0"/>
    <n v="2043"/>
    <n v="1996"/>
    <n v="-9.94"/>
    <n v="0"/>
    <s v="80-S4 - Retirement"/>
    <m/>
    <x v="3"/>
    <n v="2045"/>
    <b v="0"/>
  </r>
  <r>
    <x v="8"/>
    <s v="00"/>
    <n v="0"/>
    <n v="0"/>
    <n v="2043"/>
    <n v="2003"/>
    <n v="-100.28"/>
    <n v="0"/>
    <s v="80-S4 - Retirement"/>
    <m/>
    <x v="3"/>
    <n v="2045"/>
    <b v="0"/>
  </r>
  <r>
    <x v="8"/>
    <s v="00"/>
    <n v="0"/>
    <n v="0"/>
    <n v="2043"/>
    <n v="2004"/>
    <n v="-776.43"/>
    <n v="0"/>
    <s v="80-S4 - Retirement"/>
    <m/>
    <x v="3"/>
    <n v="2045"/>
    <b v="0"/>
  </r>
  <r>
    <x v="8"/>
    <s v="00"/>
    <n v="0"/>
    <n v="0"/>
    <n v="2043"/>
    <n v="2005"/>
    <n v="-0.75"/>
    <n v="0"/>
    <s v="80-S4 - Retirement"/>
    <m/>
    <x v="3"/>
    <n v="2045"/>
    <b v="0"/>
  </r>
  <r>
    <x v="8"/>
    <s v="00"/>
    <n v="0"/>
    <n v="0"/>
    <n v="2043"/>
    <n v="2007"/>
    <n v="-22.88"/>
    <n v="0"/>
    <s v="80-S4 - Retirement"/>
    <m/>
    <x v="3"/>
    <n v="2045"/>
    <b v="0"/>
  </r>
  <r>
    <x v="8"/>
    <s v="00"/>
    <n v="0"/>
    <n v="0"/>
    <n v="2043"/>
    <n v="2008"/>
    <n v="-6.69"/>
    <n v="0"/>
    <s v="80-S4 - Retirement"/>
    <m/>
    <x v="3"/>
    <n v="2045"/>
    <b v="0"/>
  </r>
  <r>
    <x v="8"/>
    <s v="00"/>
    <n v="0"/>
    <n v="0"/>
    <n v="2043"/>
    <n v="2009"/>
    <n v="-0.2"/>
    <n v="0"/>
    <s v="80-S4 - Retirement"/>
    <m/>
    <x v="3"/>
    <n v="2045"/>
    <b v="0"/>
  </r>
  <r>
    <x v="8"/>
    <s v="00"/>
    <n v="0"/>
    <n v="0"/>
    <n v="2044"/>
    <n v="1934"/>
    <n v="-1323.6"/>
    <n v="0"/>
    <s v="80-S4 - Retirement"/>
    <m/>
    <x v="3"/>
    <n v="2045"/>
    <b v="0"/>
  </r>
  <r>
    <x v="8"/>
    <s v="00"/>
    <n v="0"/>
    <n v="0"/>
    <n v="2044"/>
    <n v="1937"/>
    <n v="-10.02"/>
    <n v="0"/>
    <s v="80-S4 - Retirement"/>
    <m/>
    <x v="3"/>
    <n v="2045"/>
    <b v="0"/>
  </r>
  <r>
    <x v="8"/>
    <s v="00"/>
    <n v="0"/>
    <n v="0"/>
    <n v="2044"/>
    <n v="1938"/>
    <n v="-14.17"/>
    <n v="0"/>
    <s v="80-S4 - Retirement"/>
    <m/>
    <x v="3"/>
    <n v="2045"/>
    <b v="0"/>
  </r>
  <r>
    <x v="8"/>
    <s v="00"/>
    <n v="0"/>
    <n v="0"/>
    <n v="2044"/>
    <n v="1939"/>
    <n v="-38.17"/>
    <n v="0"/>
    <s v="80-S4 - Retirement"/>
    <m/>
    <x v="3"/>
    <n v="2045"/>
    <b v="0"/>
  </r>
  <r>
    <x v="8"/>
    <s v="00"/>
    <n v="0"/>
    <n v="0"/>
    <n v="2044"/>
    <n v="1940"/>
    <n v="-0.74"/>
    <n v="0"/>
    <s v="80-S4 - Retirement"/>
    <m/>
    <x v="3"/>
    <n v="2045"/>
    <b v="0"/>
  </r>
  <r>
    <x v="8"/>
    <s v="00"/>
    <n v="0"/>
    <n v="0"/>
    <n v="2044"/>
    <n v="1942"/>
    <n v="-20.77"/>
    <n v="0"/>
    <s v="80-S4 - Retirement"/>
    <m/>
    <x v="3"/>
    <n v="2045"/>
    <b v="0"/>
  </r>
  <r>
    <x v="8"/>
    <s v="00"/>
    <n v="0"/>
    <n v="0"/>
    <n v="2044"/>
    <n v="1948"/>
    <n v="-167.57"/>
    <n v="0"/>
    <s v="80-S4 - Retirement"/>
    <m/>
    <x v="3"/>
    <n v="2045"/>
    <b v="0"/>
  </r>
  <r>
    <x v="8"/>
    <s v="00"/>
    <n v="0"/>
    <n v="0"/>
    <n v="2044"/>
    <n v="1949"/>
    <n v="-70.33"/>
    <n v="0"/>
    <s v="80-S4 - Retirement"/>
    <m/>
    <x v="3"/>
    <n v="2045"/>
    <b v="0"/>
  </r>
  <r>
    <x v="8"/>
    <s v="00"/>
    <n v="0"/>
    <n v="0"/>
    <n v="2044"/>
    <n v="1952"/>
    <n v="-664.7"/>
    <n v="0"/>
    <s v="80-S4 - Retirement"/>
    <m/>
    <x v="3"/>
    <n v="2045"/>
    <b v="0"/>
  </r>
  <r>
    <x v="8"/>
    <s v="00"/>
    <n v="0"/>
    <n v="0"/>
    <n v="2044"/>
    <n v="1955"/>
    <n v="-11.41"/>
    <n v="0"/>
    <s v="80-S4 - Retirement"/>
    <m/>
    <x v="3"/>
    <n v="2045"/>
    <b v="0"/>
  </r>
  <r>
    <x v="8"/>
    <s v="00"/>
    <n v="0"/>
    <n v="0"/>
    <n v="2044"/>
    <n v="1959"/>
    <n v="-135.38999999999999"/>
    <n v="0"/>
    <s v="80-S4 - Retirement"/>
    <m/>
    <x v="3"/>
    <n v="2045"/>
    <b v="0"/>
  </r>
  <r>
    <x v="8"/>
    <s v="00"/>
    <n v="0"/>
    <n v="0"/>
    <n v="2044"/>
    <n v="1960"/>
    <n v="-1.01"/>
    <n v="0"/>
    <s v="80-S4 - Retirement"/>
    <m/>
    <x v="3"/>
    <n v="2045"/>
    <b v="0"/>
  </r>
  <r>
    <x v="8"/>
    <s v="00"/>
    <n v="0"/>
    <n v="0"/>
    <n v="2044"/>
    <n v="1964"/>
    <n v="-46.56"/>
    <n v="0"/>
    <s v="80-S4 - Retirement"/>
    <m/>
    <x v="3"/>
    <n v="2045"/>
    <b v="0"/>
  </r>
  <r>
    <x v="8"/>
    <s v="00"/>
    <n v="0"/>
    <n v="0"/>
    <n v="2044"/>
    <n v="1966"/>
    <n v="-1447.48"/>
    <n v="0"/>
    <s v="80-S4 - Retirement"/>
    <m/>
    <x v="3"/>
    <n v="2045"/>
    <b v="0"/>
  </r>
  <r>
    <x v="8"/>
    <s v="00"/>
    <n v="0"/>
    <n v="0"/>
    <n v="2044"/>
    <n v="1968"/>
    <n v="-45.41"/>
    <n v="0"/>
    <s v="80-S4 - Retirement"/>
    <m/>
    <x v="3"/>
    <n v="2045"/>
    <b v="0"/>
  </r>
  <r>
    <x v="8"/>
    <s v="00"/>
    <n v="0"/>
    <n v="0"/>
    <n v="2044"/>
    <n v="1970"/>
    <n v="-131.66999999999999"/>
    <n v="0"/>
    <s v="80-S4 - Retirement"/>
    <m/>
    <x v="3"/>
    <n v="2045"/>
    <b v="0"/>
  </r>
  <r>
    <x v="8"/>
    <s v="00"/>
    <n v="0"/>
    <n v="0"/>
    <n v="2044"/>
    <n v="1971"/>
    <n v="-131.63"/>
    <n v="0"/>
    <s v="80-S4 - Retirement"/>
    <m/>
    <x v="3"/>
    <n v="2045"/>
    <b v="0"/>
  </r>
  <r>
    <x v="8"/>
    <s v="00"/>
    <n v="0"/>
    <n v="0"/>
    <n v="2044"/>
    <n v="1987"/>
    <n v="-274.06"/>
    <n v="0"/>
    <s v="80-S4 - Retirement"/>
    <m/>
    <x v="3"/>
    <n v="2045"/>
    <b v="0"/>
  </r>
  <r>
    <x v="8"/>
    <s v="00"/>
    <n v="0"/>
    <n v="0"/>
    <n v="2044"/>
    <n v="1988"/>
    <n v="-588.86"/>
    <n v="0"/>
    <s v="80-S4 - Retirement"/>
    <m/>
    <x v="3"/>
    <n v="2045"/>
    <b v="0"/>
  </r>
  <r>
    <x v="8"/>
    <s v="00"/>
    <n v="0"/>
    <n v="0"/>
    <n v="2044"/>
    <n v="1989"/>
    <n v="-4503.18"/>
    <n v="0"/>
    <s v="80-S4 - Retirement"/>
    <m/>
    <x v="3"/>
    <n v="2045"/>
    <b v="0"/>
  </r>
  <r>
    <x v="8"/>
    <s v="00"/>
    <n v="0"/>
    <n v="0"/>
    <n v="2044"/>
    <n v="1995"/>
    <n v="-1423.28"/>
    <n v="0"/>
    <s v="80-S4 - Retirement"/>
    <m/>
    <x v="3"/>
    <n v="2045"/>
    <b v="0"/>
  </r>
  <r>
    <x v="8"/>
    <s v="00"/>
    <n v="0"/>
    <n v="0"/>
    <n v="2044"/>
    <n v="1996"/>
    <n v="-11.91"/>
    <n v="0"/>
    <s v="80-S4 - Retirement"/>
    <m/>
    <x v="3"/>
    <n v="2045"/>
    <b v="0"/>
  </r>
  <r>
    <x v="8"/>
    <s v="00"/>
    <n v="0"/>
    <n v="0"/>
    <n v="2044"/>
    <n v="2003"/>
    <n v="-128.63"/>
    <n v="0"/>
    <s v="80-S4 - Retirement"/>
    <m/>
    <x v="3"/>
    <n v="2045"/>
    <b v="0"/>
  </r>
  <r>
    <x v="8"/>
    <s v="00"/>
    <n v="0"/>
    <n v="0"/>
    <n v="2044"/>
    <n v="2004"/>
    <n v="-1008.81"/>
    <n v="0"/>
    <s v="80-S4 - Retirement"/>
    <m/>
    <x v="3"/>
    <n v="2045"/>
    <b v="0"/>
  </r>
  <r>
    <x v="8"/>
    <s v="00"/>
    <n v="0"/>
    <n v="0"/>
    <n v="2044"/>
    <n v="2005"/>
    <n v="-1.02"/>
    <n v="0"/>
    <s v="80-S4 - Retirement"/>
    <m/>
    <x v="3"/>
    <n v="2045"/>
    <b v="0"/>
  </r>
  <r>
    <x v="8"/>
    <s v="00"/>
    <n v="0"/>
    <n v="0"/>
    <n v="2044"/>
    <n v="2007"/>
    <n v="-30.91"/>
    <n v="0"/>
    <s v="80-S4 - Retirement"/>
    <m/>
    <x v="3"/>
    <n v="2045"/>
    <b v="0"/>
  </r>
  <r>
    <x v="8"/>
    <s v="00"/>
    <n v="0"/>
    <n v="0"/>
    <n v="2044"/>
    <n v="2008"/>
    <n v="-9.2100000000000009"/>
    <n v="0"/>
    <s v="80-S4 - Retirement"/>
    <m/>
    <x v="3"/>
    <n v="2045"/>
    <b v="0"/>
  </r>
  <r>
    <x v="8"/>
    <s v="00"/>
    <n v="0"/>
    <n v="0"/>
    <n v="2044"/>
    <n v="2009"/>
    <n v="-0.28999999999999998"/>
    <n v="0"/>
    <s v="80-S4 - Retirement"/>
    <m/>
    <x v="3"/>
    <n v="2045"/>
    <b v="0"/>
  </r>
  <r>
    <x v="8"/>
    <s v="00"/>
    <n v="0"/>
    <n v="0"/>
    <n v="2045"/>
    <n v="1934"/>
    <n v="-5777.87"/>
    <n v="0"/>
    <s v="80-S4 - Retirement"/>
    <m/>
    <x v="3"/>
    <n v="2045"/>
    <b v="1"/>
  </r>
  <r>
    <x v="8"/>
    <s v="00"/>
    <n v="0"/>
    <n v="0"/>
    <n v="2045"/>
    <n v="1937"/>
    <n v="-50.11"/>
    <n v="0"/>
    <s v="80-S4 - Retirement"/>
    <m/>
    <x v="3"/>
    <n v="2045"/>
    <b v="1"/>
  </r>
  <r>
    <x v="8"/>
    <s v="00"/>
    <n v="0"/>
    <n v="0"/>
    <n v="2045"/>
    <n v="1938"/>
    <n v="-73.37"/>
    <n v="0"/>
    <s v="80-S4 - Retirement"/>
    <m/>
    <x v="3"/>
    <n v="2045"/>
    <b v="1"/>
  </r>
  <r>
    <x v="8"/>
    <s v="00"/>
    <n v="0"/>
    <n v="0"/>
    <n v="2045"/>
    <n v="1939"/>
    <n v="-205.19"/>
    <n v="0"/>
    <s v="80-S4 - Retirement"/>
    <m/>
    <x v="3"/>
    <n v="2045"/>
    <b v="1"/>
  </r>
  <r>
    <x v="8"/>
    <s v="00"/>
    <n v="0"/>
    <n v="0"/>
    <n v="2045"/>
    <n v="1940"/>
    <n v="-4.2"/>
    <n v="0"/>
    <s v="80-S4 - Retirement"/>
    <m/>
    <x v="3"/>
    <n v="2045"/>
    <b v="1"/>
  </r>
  <r>
    <x v="8"/>
    <s v="00"/>
    <n v="0"/>
    <n v="0"/>
    <n v="2045"/>
    <n v="1942"/>
    <n v="-127.37"/>
    <n v="0"/>
    <s v="80-S4 - Retirement"/>
    <m/>
    <x v="3"/>
    <n v="2045"/>
    <b v="1"/>
  </r>
  <r>
    <x v="8"/>
    <s v="00"/>
    <n v="0"/>
    <n v="0"/>
    <n v="2045"/>
    <n v="1948"/>
    <n v="-1329.99"/>
    <n v="0"/>
    <s v="80-S4 - Retirement"/>
    <m/>
    <x v="3"/>
    <n v="2045"/>
    <b v="1"/>
  </r>
  <r>
    <x v="8"/>
    <s v="00"/>
    <n v="0"/>
    <n v="0"/>
    <n v="2045"/>
    <n v="1949"/>
    <n v="-584.96"/>
    <n v="0"/>
    <s v="80-S4 - Retirement"/>
    <m/>
    <x v="3"/>
    <n v="2045"/>
    <b v="1"/>
  </r>
  <r>
    <x v="8"/>
    <s v="00"/>
    <n v="0"/>
    <n v="0"/>
    <n v="2045"/>
    <n v="1952"/>
    <n v="-6305.33"/>
    <n v="0"/>
    <s v="80-S4 - Retirement"/>
    <m/>
    <x v="3"/>
    <n v="2045"/>
    <b v="1"/>
  </r>
  <r>
    <x v="8"/>
    <s v="00"/>
    <n v="0"/>
    <n v="0"/>
    <n v="2045"/>
    <n v="1955"/>
    <n v="-124.2"/>
    <n v="0"/>
    <s v="80-S4 - Retirement"/>
    <m/>
    <x v="3"/>
    <n v="2045"/>
    <b v="1"/>
  </r>
  <r>
    <x v="8"/>
    <s v="00"/>
    <n v="0"/>
    <n v="0"/>
    <n v="2045"/>
    <n v="1959"/>
    <n v="-1797.28"/>
    <n v="0"/>
    <s v="80-S4 - Retirement"/>
    <m/>
    <x v="3"/>
    <n v="2045"/>
    <b v="1"/>
  </r>
  <r>
    <x v="8"/>
    <s v="00"/>
    <n v="0"/>
    <n v="0"/>
    <n v="2045"/>
    <n v="1960"/>
    <n v="-14.07"/>
    <n v="0"/>
    <s v="80-S4 - Retirement"/>
    <m/>
    <x v="3"/>
    <n v="2045"/>
    <b v="1"/>
  </r>
  <r>
    <x v="8"/>
    <s v="00"/>
    <n v="0"/>
    <n v="0"/>
    <n v="2045"/>
    <n v="1964"/>
    <n v="-811"/>
    <n v="0"/>
    <s v="80-S4 - Retirement"/>
    <m/>
    <x v="3"/>
    <n v="2045"/>
    <b v="1"/>
  </r>
  <r>
    <x v="8"/>
    <s v="00"/>
    <n v="0"/>
    <n v="0"/>
    <n v="2045"/>
    <n v="1966"/>
    <n v="-28365.27"/>
    <n v="0"/>
    <s v="80-S4 - Retirement"/>
    <m/>
    <x v="3"/>
    <n v="2045"/>
    <b v="1"/>
  </r>
  <r>
    <x v="8"/>
    <s v="00"/>
    <n v="0"/>
    <n v="0"/>
    <n v="2045"/>
    <n v="1968"/>
    <n v="-1007.66"/>
    <n v="0"/>
    <s v="80-S4 - Retirement"/>
    <m/>
    <x v="3"/>
    <n v="2045"/>
    <b v="1"/>
  </r>
  <r>
    <x v="8"/>
    <s v="00"/>
    <n v="0"/>
    <n v="0"/>
    <n v="2045"/>
    <n v="1970"/>
    <n v="-3333.11"/>
    <n v="0"/>
    <s v="80-S4 - Retirement"/>
    <m/>
    <x v="3"/>
    <n v="2045"/>
    <b v="1"/>
  </r>
  <r>
    <x v="8"/>
    <s v="00"/>
    <n v="0"/>
    <n v="0"/>
    <n v="2045"/>
    <n v="1971"/>
    <n v="-3574.42"/>
    <n v="0"/>
    <s v="80-S4 - Retirement"/>
    <m/>
    <x v="3"/>
    <n v="2045"/>
    <b v="1"/>
  </r>
  <r>
    <x v="8"/>
    <s v="00"/>
    <n v="0"/>
    <n v="0"/>
    <n v="2045"/>
    <n v="1987"/>
    <n v="-33735.050000000003"/>
    <n v="0"/>
    <s v="80-S4 - Retirement"/>
    <m/>
    <x v="3"/>
    <n v="2045"/>
    <b v="1"/>
  </r>
  <r>
    <x v="8"/>
    <s v="00"/>
    <n v="0"/>
    <n v="0"/>
    <n v="2045"/>
    <n v="1988"/>
    <n v="-82078.28"/>
    <n v="0"/>
    <s v="80-S4 - Retirement"/>
    <m/>
    <x v="3"/>
    <n v="2045"/>
    <b v="1"/>
  </r>
  <r>
    <x v="8"/>
    <s v="00"/>
    <n v="0"/>
    <n v="0"/>
    <n v="2045"/>
    <n v="1989"/>
    <n v="-714480.83"/>
    <n v="0"/>
    <s v="80-S4 - Retirement"/>
    <m/>
    <x v="3"/>
    <n v="2045"/>
    <b v="1"/>
  </r>
  <r>
    <x v="8"/>
    <s v="00"/>
    <n v="0"/>
    <n v="0"/>
    <n v="2045"/>
    <n v="1995"/>
    <n v="-585054.12"/>
    <n v="0"/>
    <s v="80-S4 - Retirement"/>
    <m/>
    <x v="3"/>
    <n v="2045"/>
    <b v="1"/>
  </r>
  <r>
    <x v="8"/>
    <s v="00"/>
    <n v="0"/>
    <n v="0"/>
    <n v="2045"/>
    <n v="1996"/>
    <n v="-5827.3"/>
    <n v="0"/>
    <s v="80-S4 - Retirement"/>
    <m/>
    <x v="3"/>
    <n v="2045"/>
    <b v="1"/>
  </r>
  <r>
    <x v="8"/>
    <s v="00"/>
    <n v="0"/>
    <n v="0"/>
    <n v="2045"/>
    <n v="2003"/>
    <n v="-292343.27"/>
    <n v="0"/>
    <s v="80-S4 - Retirement"/>
    <m/>
    <x v="3"/>
    <n v="2045"/>
    <b v="1"/>
  </r>
  <r>
    <x v="8"/>
    <s v="00"/>
    <n v="0"/>
    <n v="0"/>
    <n v="2045"/>
    <n v="2004"/>
    <n v="-2942142.49"/>
    <n v="0"/>
    <s v="80-S4 - Retirement"/>
    <m/>
    <x v="3"/>
    <n v="2045"/>
    <b v="1"/>
  </r>
  <r>
    <x v="8"/>
    <s v="00"/>
    <n v="0"/>
    <n v="0"/>
    <n v="2045"/>
    <n v="2005"/>
    <n v="-3851.38"/>
    <n v="0"/>
    <s v="80-S4 - Retirement"/>
    <m/>
    <x v="3"/>
    <n v="2045"/>
    <b v="1"/>
  </r>
  <r>
    <x v="8"/>
    <s v="00"/>
    <n v="0"/>
    <n v="0"/>
    <n v="2045"/>
    <n v="2007"/>
    <n v="-215613.51"/>
    <n v="0"/>
    <s v="80-S4 - Retirement"/>
    <m/>
    <x v="3"/>
    <n v="2045"/>
    <b v="1"/>
  </r>
  <r>
    <x v="8"/>
    <s v="00"/>
    <n v="0"/>
    <n v="0"/>
    <n v="2045"/>
    <n v="2008"/>
    <n v="-86803.38"/>
    <n v="0"/>
    <s v="80-S4 - Retirement"/>
    <m/>
    <x v="3"/>
    <n v="2045"/>
    <b v="1"/>
  </r>
  <r>
    <x v="8"/>
    <s v="00"/>
    <n v="0"/>
    <n v="0"/>
    <n v="2045"/>
    <n v="2009"/>
    <n v="-3799.23"/>
    <n v="0"/>
    <s v="80-S4 - Retirement"/>
    <m/>
    <x v="3"/>
    <n v="2045"/>
    <b v="1"/>
  </r>
  <r>
    <x v="9"/>
    <s v="0450"/>
    <n v="0"/>
    <n v="0"/>
    <n v="2011"/>
    <n v="1947"/>
    <n v="-21.49"/>
    <n v="0"/>
    <s v="80-S3 - Retirement"/>
    <m/>
    <x v="3"/>
    <n v="2045"/>
    <b v="0"/>
  </r>
  <r>
    <x v="9"/>
    <s v="0450"/>
    <n v="0"/>
    <n v="0"/>
    <n v="2011"/>
    <n v="1956"/>
    <n v="-2.4700000000000002"/>
    <n v="0"/>
    <s v="80-S3 - Retirement"/>
    <m/>
    <x v="3"/>
    <n v="2045"/>
    <b v="0"/>
  </r>
  <r>
    <x v="9"/>
    <s v="0450"/>
    <n v="0"/>
    <n v="0"/>
    <n v="2011"/>
    <n v="1965"/>
    <n v="-13.76"/>
    <n v="0"/>
    <s v="80-S3 - Retirement"/>
    <m/>
    <x v="3"/>
    <n v="2045"/>
    <b v="0"/>
  </r>
  <r>
    <x v="9"/>
    <s v="0450"/>
    <n v="0"/>
    <n v="0"/>
    <n v="2011"/>
    <n v="1967"/>
    <n v="-15.12"/>
    <n v="0"/>
    <s v="80-S3 - Retirement"/>
    <m/>
    <x v="3"/>
    <n v="2045"/>
    <b v="0"/>
  </r>
  <r>
    <x v="9"/>
    <s v="0450"/>
    <n v="0"/>
    <n v="0"/>
    <n v="2011"/>
    <n v="1973"/>
    <n v="-0.34"/>
    <n v="0"/>
    <s v="80-S3 - Retirement"/>
    <m/>
    <x v="3"/>
    <n v="2045"/>
    <b v="0"/>
  </r>
  <r>
    <x v="9"/>
    <s v="0450"/>
    <n v="0"/>
    <n v="0"/>
    <n v="2012"/>
    <n v="1947"/>
    <n v="-22.22"/>
    <n v="0"/>
    <s v="80-S3 - Retirement"/>
    <m/>
    <x v="3"/>
    <n v="2045"/>
    <b v="0"/>
  </r>
  <r>
    <x v="9"/>
    <s v="0450"/>
    <n v="0"/>
    <n v="0"/>
    <n v="2012"/>
    <n v="1956"/>
    <n v="-2.62"/>
    <n v="0"/>
    <s v="80-S3 - Retirement"/>
    <m/>
    <x v="3"/>
    <n v="2045"/>
    <b v="0"/>
  </r>
  <r>
    <x v="9"/>
    <s v="0450"/>
    <n v="0"/>
    <n v="0"/>
    <n v="2012"/>
    <n v="1965"/>
    <n v="-15.07"/>
    <n v="0"/>
    <s v="80-S3 - Retirement"/>
    <m/>
    <x v="3"/>
    <n v="2045"/>
    <b v="0"/>
  </r>
  <r>
    <x v="9"/>
    <s v="0450"/>
    <n v="0"/>
    <n v="0"/>
    <n v="2012"/>
    <n v="1967"/>
    <n v="-16.57"/>
    <n v="0"/>
    <s v="80-S3 - Retirement"/>
    <m/>
    <x v="3"/>
    <n v="2045"/>
    <b v="0"/>
  </r>
  <r>
    <x v="9"/>
    <s v="0450"/>
    <n v="0"/>
    <n v="0"/>
    <n v="2012"/>
    <n v="1973"/>
    <n v="-0.39"/>
    <n v="0"/>
    <s v="80-S3 - Retirement"/>
    <m/>
    <x v="3"/>
    <n v="2045"/>
    <b v="0"/>
  </r>
  <r>
    <x v="9"/>
    <s v="0450"/>
    <n v="0"/>
    <n v="0"/>
    <n v="2013"/>
    <n v="1947"/>
    <n v="-22.98"/>
    <n v="0"/>
    <s v="80-S3 - Retirement"/>
    <m/>
    <x v="3"/>
    <n v="2045"/>
    <b v="0"/>
  </r>
  <r>
    <x v="9"/>
    <s v="0450"/>
    <n v="0"/>
    <n v="0"/>
    <n v="2013"/>
    <n v="1956"/>
    <n v="-2.76"/>
    <n v="0"/>
    <s v="80-S3 - Retirement"/>
    <m/>
    <x v="3"/>
    <n v="2045"/>
    <b v="0"/>
  </r>
  <r>
    <x v="9"/>
    <s v="0450"/>
    <n v="0"/>
    <n v="0"/>
    <n v="2013"/>
    <n v="1965"/>
    <n v="-16.34"/>
    <n v="0"/>
    <s v="80-S3 - Retirement"/>
    <m/>
    <x v="3"/>
    <n v="2045"/>
    <b v="0"/>
  </r>
  <r>
    <x v="9"/>
    <s v="0450"/>
    <n v="0"/>
    <n v="0"/>
    <n v="2013"/>
    <n v="1967"/>
    <n v="-18.22"/>
    <n v="0"/>
    <s v="80-S3 - Retirement"/>
    <m/>
    <x v="3"/>
    <n v="2045"/>
    <b v="0"/>
  </r>
  <r>
    <x v="9"/>
    <s v="0450"/>
    <n v="0"/>
    <n v="0"/>
    <n v="2013"/>
    <n v="1973"/>
    <n v="-0.43"/>
    <n v="0"/>
    <s v="80-S3 - Retirement"/>
    <m/>
    <x v="3"/>
    <n v="2045"/>
    <b v="0"/>
  </r>
  <r>
    <x v="9"/>
    <s v="0450"/>
    <n v="0"/>
    <n v="0"/>
    <n v="2014"/>
    <n v="1947"/>
    <n v="-23.71"/>
    <n v="0"/>
    <s v="80-S3 - Retirement"/>
    <m/>
    <x v="3"/>
    <n v="2045"/>
    <b v="0"/>
  </r>
  <r>
    <x v="9"/>
    <s v="0450"/>
    <n v="0"/>
    <n v="0"/>
    <n v="2014"/>
    <n v="1956"/>
    <n v="-2.92"/>
    <n v="0"/>
    <s v="80-S3 - Retirement"/>
    <m/>
    <x v="3"/>
    <n v="2045"/>
    <b v="0"/>
  </r>
  <r>
    <x v="9"/>
    <s v="0450"/>
    <n v="0"/>
    <n v="0"/>
    <n v="2014"/>
    <n v="1965"/>
    <n v="-17.649999999999999"/>
    <n v="0"/>
    <s v="80-S3 - Retirement"/>
    <m/>
    <x v="3"/>
    <n v="2045"/>
    <b v="0"/>
  </r>
  <r>
    <x v="9"/>
    <s v="0450"/>
    <n v="0"/>
    <n v="0"/>
    <n v="2014"/>
    <n v="1967"/>
    <n v="-19.96"/>
    <n v="0"/>
    <s v="80-S3 - Retirement"/>
    <m/>
    <x v="3"/>
    <n v="2045"/>
    <b v="0"/>
  </r>
  <r>
    <x v="9"/>
    <s v="0450"/>
    <n v="0"/>
    <n v="0"/>
    <n v="2014"/>
    <n v="1973"/>
    <n v="-0.48"/>
    <n v="0"/>
    <s v="80-S3 - Retirement"/>
    <m/>
    <x v="3"/>
    <n v="2045"/>
    <b v="0"/>
  </r>
  <r>
    <x v="9"/>
    <s v="0450"/>
    <n v="0"/>
    <n v="0"/>
    <n v="2015"/>
    <n v="1947"/>
    <n v="-24.35"/>
    <n v="0"/>
    <s v="80-S3 - Retirement"/>
    <m/>
    <x v="3"/>
    <n v="2045"/>
    <b v="0"/>
  </r>
  <r>
    <x v="9"/>
    <s v="0450"/>
    <n v="0"/>
    <n v="0"/>
    <n v="2015"/>
    <n v="1956"/>
    <n v="-3.07"/>
    <n v="0"/>
    <s v="80-S3 - Retirement"/>
    <m/>
    <x v="3"/>
    <n v="2045"/>
    <b v="0"/>
  </r>
  <r>
    <x v="9"/>
    <s v="0450"/>
    <n v="0"/>
    <n v="0"/>
    <n v="2015"/>
    <n v="1965"/>
    <n v="-19.12"/>
    <n v="0"/>
    <s v="80-S3 - Retirement"/>
    <m/>
    <x v="3"/>
    <n v="2045"/>
    <b v="0"/>
  </r>
  <r>
    <x v="9"/>
    <s v="0450"/>
    <n v="0"/>
    <n v="0"/>
    <n v="2015"/>
    <n v="1967"/>
    <n v="-21.63"/>
    <n v="0"/>
    <s v="80-S3 - Retirement"/>
    <m/>
    <x v="3"/>
    <n v="2045"/>
    <b v="0"/>
  </r>
  <r>
    <x v="9"/>
    <s v="0450"/>
    <n v="0"/>
    <n v="0"/>
    <n v="2015"/>
    <n v="1973"/>
    <n v="-0.54"/>
    <n v="0"/>
    <s v="80-S3 - Retirement"/>
    <m/>
    <x v="3"/>
    <n v="2045"/>
    <b v="0"/>
  </r>
  <r>
    <x v="9"/>
    <s v="0450"/>
    <n v="0"/>
    <n v="0"/>
    <n v="2016"/>
    <n v="1947"/>
    <n v="-24.95"/>
    <n v="0"/>
    <s v="80-S3 - Retirement"/>
    <m/>
    <x v="3"/>
    <n v="2045"/>
    <b v="0"/>
  </r>
  <r>
    <x v="9"/>
    <s v="0450"/>
    <n v="0"/>
    <n v="0"/>
    <n v="2016"/>
    <n v="1956"/>
    <n v="-3.21"/>
    <n v="0"/>
    <s v="80-S3 - Retirement"/>
    <m/>
    <x v="3"/>
    <n v="2045"/>
    <b v="0"/>
  </r>
  <r>
    <x v="9"/>
    <s v="0450"/>
    <n v="0"/>
    <n v="0"/>
    <n v="2016"/>
    <n v="1965"/>
    <n v="-20.64"/>
    <n v="0"/>
    <s v="80-S3 - Retirement"/>
    <m/>
    <x v="3"/>
    <n v="2045"/>
    <b v="0"/>
  </r>
  <r>
    <x v="9"/>
    <s v="0450"/>
    <n v="0"/>
    <n v="0"/>
    <n v="2016"/>
    <n v="1967"/>
    <n v="-23.37"/>
    <n v="0"/>
    <s v="80-S3 - Retirement"/>
    <m/>
    <x v="3"/>
    <n v="2045"/>
    <b v="0"/>
  </r>
  <r>
    <x v="9"/>
    <s v="0450"/>
    <n v="0"/>
    <n v="0"/>
    <n v="2016"/>
    <n v="1973"/>
    <n v="-0.6"/>
    <n v="0"/>
    <s v="80-S3 - Retirement"/>
    <m/>
    <x v="3"/>
    <n v="2045"/>
    <b v="0"/>
  </r>
  <r>
    <x v="9"/>
    <s v="0450"/>
    <n v="0"/>
    <n v="0"/>
    <n v="2017"/>
    <n v="1947"/>
    <n v="-25.55"/>
    <n v="0"/>
    <s v="80-S3 - Retirement"/>
    <m/>
    <x v="3"/>
    <n v="2045"/>
    <b v="0"/>
  </r>
  <r>
    <x v="9"/>
    <s v="0450"/>
    <n v="0"/>
    <n v="0"/>
    <n v="2017"/>
    <n v="1956"/>
    <n v="-3.35"/>
    <n v="0"/>
    <s v="80-S3 - Retirement"/>
    <m/>
    <x v="3"/>
    <n v="2045"/>
    <b v="0"/>
  </r>
  <r>
    <x v="9"/>
    <s v="0450"/>
    <n v="0"/>
    <n v="0"/>
    <n v="2017"/>
    <n v="1965"/>
    <n v="-22.08"/>
    <n v="0"/>
    <s v="80-S3 - Retirement"/>
    <m/>
    <x v="3"/>
    <n v="2045"/>
    <b v="0"/>
  </r>
  <r>
    <x v="9"/>
    <s v="0450"/>
    <n v="0"/>
    <n v="0"/>
    <n v="2017"/>
    <n v="1967"/>
    <n v="-25.32"/>
    <n v="0"/>
    <s v="80-S3 - Retirement"/>
    <m/>
    <x v="3"/>
    <n v="2045"/>
    <b v="0"/>
  </r>
  <r>
    <x v="9"/>
    <s v="0450"/>
    <n v="0"/>
    <n v="0"/>
    <n v="2017"/>
    <n v="1973"/>
    <n v="-0.66"/>
    <n v="0"/>
    <s v="80-S3 - Retirement"/>
    <m/>
    <x v="3"/>
    <n v="2045"/>
    <b v="0"/>
  </r>
  <r>
    <x v="9"/>
    <s v="0450"/>
    <n v="0"/>
    <n v="0"/>
    <n v="2017"/>
    <n v="2008"/>
    <n v="-0.01"/>
    <n v="0"/>
    <s v="80-S3 - Retirement"/>
    <m/>
    <x v="3"/>
    <n v="2045"/>
    <b v="0"/>
  </r>
  <r>
    <x v="9"/>
    <s v="0450"/>
    <n v="0"/>
    <n v="0"/>
    <n v="2018"/>
    <n v="1947"/>
    <n v="-26.11"/>
    <n v="0"/>
    <s v="80-S3 - Retirement"/>
    <m/>
    <x v="3"/>
    <n v="2045"/>
    <b v="0"/>
  </r>
  <r>
    <x v="9"/>
    <s v="0450"/>
    <n v="0"/>
    <n v="0"/>
    <n v="2018"/>
    <n v="1956"/>
    <n v="-3.5"/>
    <n v="0"/>
    <s v="80-S3 - Retirement"/>
    <m/>
    <x v="3"/>
    <n v="2045"/>
    <b v="0"/>
  </r>
  <r>
    <x v="9"/>
    <s v="0450"/>
    <n v="0"/>
    <n v="0"/>
    <n v="2018"/>
    <n v="1965"/>
    <n v="-23.56"/>
    <n v="0"/>
    <s v="80-S3 - Retirement"/>
    <m/>
    <x v="3"/>
    <n v="2045"/>
    <b v="0"/>
  </r>
  <r>
    <x v="9"/>
    <s v="0450"/>
    <n v="0"/>
    <n v="0"/>
    <n v="2018"/>
    <n v="1967"/>
    <n v="-27.33"/>
    <n v="0"/>
    <s v="80-S3 - Retirement"/>
    <m/>
    <x v="3"/>
    <n v="2045"/>
    <b v="0"/>
  </r>
  <r>
    <x v="9"/>
    <s v="0450"/>
    <n v="0"/>
    <n v="0"/>
    <n v="2018"/>
    <n v="1973"/>
    <n v="-0.72"/>
    <n v="0"/>
    <s v="80-S3 - Retirement"/>
    <m/>
    <x v="3"/>
    <n v="2045"/>
    <b v="0"/>
  </r>
  <r>
    <x v="9"/>
    <s v="0450"/>
    <n v="0"/>
    <n v="0"/>
    <n v="2018"/>
    <n v="2008"/>
    <n v="-0.02"/>
    <n v="0"/>
    <s v="80-S3 - Retirement"/>
    <m/>
    <x v="3"/>
    <n v="2045"/>
    <b v="0"/>
  </r>
  <r>
    <x v="9"/>
    <s v="0450"/>
    <n v="0"/>
    <n v="0"/>
    <n v="2019"/>
    <n v="1947"/>
    <n v="-26.58"/>
    <n v="0"/>
    <s v="80-S3 - Retirement"/>
    <m/>
    <x v="3"/>
    <n v="2045"/>
    <b v="0"/>
  </r>
  <r>
    <x v="9"/>
    <s v="0450"/>
    <n v="0"/>
    <n v="0"/>
    <n v="2019"/>
    <n v="1956"/>
    <n v="-3.65"/>
    <n v="0"/>
    <s v="80-S3 - Retirement"/>
    <m/>
    <x v="3"/>
    <n v="2045"/>
    <b v="0"/>
  </r>
  <r>
    <x v="9"/>
    <s v="0450"/>
    <n v="0"/>
    <n v="0"/>
    <n v="2019"/>
    <n v="1965"/>
    <n v="-25.18"/>
    <n v="0"/>
    <s v="80-S3 - Retirement"/>
    <m/>
    <x v="3"/>
    <n v="2045"/>
    <b v="0"/>
  </r>
  <r>
    <x v="9"/>
    <s v="0450"/>
    <n v="0"/>
    <n v="0"/>
    <n v="2019"/>
    <n v="1967"/>
    <n v="-29.24"/>
    <n v="0"/>
    <s v="80-S3 - Retirement"/>
    <m/>
    <x v="3"/>
    <n v="2045"/>
    <b v="0"/>
  </r>
  <r>
    <x v="9"/>
    <s v="0450"/>
    <n v="0"/>
    <n v="0"/>
    <n v="2019"/>
    <n v="1973"/>
    <n v="-0.8"/>
    <n v="0"/>
    <s v="80-S3 - Retirement"/>
    <m/>
    <x v="3"/>
    <n v="2045"/>
    <b v="0"/>
  </r>
  <r>
    <x v="9"/>
    <s v="0450"/>
    <n v="0"/>
    <n v="0"/>
    <n v="2019"/>
    <n v="2008"/>
    <n v="-0.03"/>
    <n v="0"/>
    <s v="80-S3 - Retirement"/>
    <m/>
    <x v="3"/>
    <n v="2045"/>
    <b v="0"/>
  </r>
  <r>
    <x v="9"/>
    <s v="0450"/>
    <n v="0"/>
    <n v="0"/>
    <n v="2020"/>
    <n v="1947"/>
    <n v="-27"/>
    <n v="0"/>
    <s v="80-S3 - Retirement"/>
    <m/>
    <x v="3"/>
    <n v="2045"/>
    <b v="0"/>
  </r>
  <r>
    <x v="9"/>
    <s v="0450"/>
    <n v="0"/>
    <n v="0"/>
    <n v="2020"/>
    <n v="1956"/>
    <n v="-3.78"/>
    <n v="0"/>
    <s v="80-S3 - Retirement"/>
    <m/>
    <x v="3"/>
    <n v="2045"/>
    <b v="0"/>
  </r>
  <r>
    <x v="9"/>
    <s v="0450"/>
    <n v="0"/>
    <n v="0"/>
    <n v="2020"/>
    <n v="1965"/>
    <n v="-26.84"/>
    <n v="0"/>
    <s v="80-S3 - Retirement"/>
    <m/>
    <x v="3"/>
    <n v="2045"/>
    <b v="0"/>
  </r>
  <r>
    <x v="9"/>
    <s v="0450"/>
    <n v="0"/>
    <n v="0"/>
    <n v="2020"/>
    <n v="1967"/>
    <n v="-31.19"/>
    <n v="0"/>
    <s v="80-S3 - Retirement"/>
    <m/>
    <x v="3"/>
    <n v="2045"/>
    <b v="0"/>
  </r>
  <r>
    <x v="9"/>
    <s v="0450"/>
    <n v="0"/>
    <n v="0"/>
    <n v="2020"/>
    <n v="1973"/>
    <n v="-0.87"/>
    <n v="0"/>
    <s v="80-S3 - Retirement"/>
    <m/>
    <x v="3"/>
    <n v="2045"/>
    <b v="0"/>
  </r>
  <r>
    <x v="9"/>
    <s v="0450"/>
    <n v="0"/>
    <n v="0"/>
    <n v="2020"/>
    <n v="2008"/>
    <n v="-0.05"/>
    <n v="0"/>
    <s v="80-S3 - Retirement"/>
    <m/>
    <x v="3"/>
    <n v="2045"/>
    <b v="0"/>
  </r>
  <r>
    <x v="9"/>
    <s v="0450"/>
    <n v="0"/>
    <n v="0"/>
    <n v="2021"/>
    <n v="1947"/>
    <n v="-27.4"/>
    <n v="0"/>
    <s v="80-S3 - Retirement"/>
    <m/>
    <x v="3"/>
    <n v="2045"/>
    <b v="0"/>
  </r>
  <r>
    <x v="9"/>
    <s v="0450"/>
    <n v="0"/>
    <n v="0"/>
    <n v="2021"/>
    <n v="1956"/>
    <n v="-3.91"/>
    <n v="0"/>
    <s v="80-S3 - Retirement"/>
    <m/>
    <x v="3"/>
    <n v="2045"/>
    <b v="0"/>
  </r>
  <r>
    <x v="9"/>
    <s v="0450"/>
    <n v="0"/>
    <n v="0"/>
    <n v="2021"/>
    <n v="1965"/>
    <n v="-28.38"/>
    <n v="0"/>
    <s v="80-S3 - Retirement"/>
    <m/>
    <x v="3"/>
    <n v="2045"/>
    <b v="0"/>
  </r>
  <r>
    <x v="9"/>
    <s v="0450"/>
    <n v="0"/>
    <n v="0"/>
    <n v="2021"/>
    <n v="1967"/>
    <n v="-33.340000000000003"/>
    <n v="0"/>
    <s v="80-S3 - Retirement"/>
    <m/>
    <x v="3"/>
    <n v="2045"/>
    <b v="0"/>
  </r>
  <r>
    <x v="9"/>
    <s v="0450"/>
    <n v="0"/>
    <n v="0"/>
    <n v="2021"/>
    <n v="1973"/>
    <n v="-0.94"/>
    <n v="0"/>
    <s v="80-S3 - Retirement"/>
    <m/>
    <x v="3"/>
    <n v="2045"/>
    <b v="0"/>
  </r>
  <r>
    <x v="9"/>
    <s v="0450"/>
    <n v="0"/>
    <n v="0"/>
    <n v="2021"/>
    <n v="2008"/>
    <n v="-0.08"/>
    <n v="0"/>
    <s v="80-S3 - Retirement"/>
    <m/>
    <x v="3"/>
    <n v="2045"/>
    <b v="0"/>
  </r>
  <r>
    <x v="9"/>
    <s v="0450"/>
    <n v="0"/>
    <n v="0"/>
    <n v="2022"/>
    <n v="1947"/>
    <n v="-27.74"/>
    <n v="0"/>
    <s v="80-S3 - Retirement"/>
    <m/>
    <x v="3"/>
    <n v="2045"/>
    <b v="0"/>
  </r>
  <r>
    <x v="9"/>
    <s v="0450"/>
    <n v="0"/>
    <n v="0"/>
    <n v="2022"/>
    <n v="1956"/>
    <n v="-4.05"/>
    <n v="0"/>
    <s v="80-S3 - Retirement"/>
    <m/>
    <x v="3"/>
    <n v="2045"/>
    <b v="0"/>
  </r>
  <r>
    <x v="9"/>
    <s v="0450"/>
    <n v="0"/>
    <n v="0"/>
    <n v="2022"/>
    <n v="1965"/>
    <n v="-29.93"/>
    <n v="0"/>
    <s v="80-S3 - Retirement"/>
    <m/>
    <x v="3"/>
    <n v="2045"/>
    <b v="0"/>
  </r>
  <r>
    <x v="9"/>
    <s v="0450"/>
    <n v="0"/>
    <n v="0"/>
    <n v="2022"/>
    <n v="1967"/>
    <n v="-35.53"/>
    <n v="0"/>
    <s v="80-S3 - Retirement"/>
    <m/>
    <x v="3"/>
    <n v="2045"/>
    <b v="0"/>
  </r>
  <r>
    <x v="9"/>
    <s v="0450"/>
    <n v="0"/>
    <n v="0"/>
    <n v="2022"/>
    <n v="1973"/>
    <n v="-1.02"/>
    <n v="0"/>
    <s v="80-S3 - Retirement"/>
    <m/>
    <x v="3"/>
    <n v="2045"/>
    <b v="0"/>
  </r>
  <r>
    <x v="9"/>
    <s v="0450"/>
    <n v="0"/>
    <n v="0"/>
    <n v="2022"/>
    <n v="2008"/>
    <n v="-0.13"/>
    <n v="0"/>
    <s v="80-S3 - Retirement"/>
    <m/>
    <x v="3"/>
    <n v="2045"/>
    <b v="0"/>
  </r>
  <r>
    <x v="9"/>
    <s v="0450"/>
    <n v="0"/>
    <n v="0"/>
    <n v="2023"/>
    <n v="1947"/>
    <n v="-28"/>
    <n v="0"/>
    <s v="80-S3 - Retirement"/>
    <m/>
    <x v="3"/>
    <n v="2045"/>
    <b v="0"/>
  </r>
  <r>
    <x v="9"/>
    <s v="0450"/>
    <n v="0"/>
    <n v="0"/>
    <n v="2023"/>
    <n v="1956"/>
    <n v="-4.17"/>
    <n v="0"/>
    <s v="80-S3 - Retirement"/>
    <m/>
    <x v="3"/>
    <n v="2045"/>
    <b v="0"/>
  </r>
  <r>
    <x v="9"/>
    <s v="0450"/>
    <n v="0"/>
    <n v="0"/>
    <n v="2023"/>
    <n v="1965"/>
    <n v="-31.62"/>
    <n v="0"/>
    <s v="80-S3 - Retirement"/>
    <m/>
    <x v="3"/>
    <n v="2045"/>
    <b v="0"/>
  </r>
  <r>
    <x v="9"/>
    <s v="0450"/>
    <n v="0"/>
    <n v="0"/>
    <n v="2023"/>
    <n v="1967"/>
    <n v="-37.57"/>
    <n v="0"/>
    <s v="80-S3 - Retirement"/>
    <m/>
    <x v="3"/>
    <n v="2045"/>
    <b v="0"/>
  </r>
  <r>
    <x v="9"/>
    <s v="0450"/>
    <n v="0"/>
    <n v="0"/>
    <n v="2023"/>
    <n v="1973"/>
    <n v="-1.1100000000000001"/>
    <n v="0"/>
    <s v="80-S3 - Retirement"/>
    <m/>
    <x v="3"/>
    <n v="2045"/>
    <b v="0"/>
  </r>
  <r>
    <x v="9"/>
    <s v="0450"/>
    <n v="0"/>
    <n v="0"/>
    <n v="2023"/>
    <n v="2008"/>
    <n v="-0.21"/>
    <n v="0"/>
    <s v="80-S3 - Retirement"/>
    <m/>
    <x v="3"/>
    <n v="2045"/>
    <b v="0"/>
  </r>
  <r>
    <x v="9"/>
    <s v="0450"/>
    <n v="0"/>
    <n v="0"/>
    <n v="2024"/>
    <n v="1947"/>
    <n v="-28.2"/>
    <n v="0"/>
    <s v="80-S3 - Retirement"/>
    <m/>
    <x v="3"/>
    <n v="2045"/>
    <b v="0"/>
  </r>
  <r>
    <x v="9"/>
    <s v="0450"/>
    <n v="0"/>
    <n v="0"/>
    <n v="2024"/>
    <n v="1956"/>
    <n v="-4.29"/>
    <n v="0"/>
    <s v="80-S3 - Retirement"/>
    <m/>
    <x v="3"/>
    <n v="2045"/>
    <b v="0"/>
  </r>
  <r>
    <x v="9"/>
    <s v="0450"/>
    <n v="0"/>
    <n v="0"/>
    <n v="2024"/>
    <n v="1965"/>
    <n v="-33.299999999999997"/>
    <n v="0"/>
    <s v="80-S3 - Retirement"/>
    <m/>
    <x v="3"/>
    <n v="2045"/>
    <b v="0"/>
  </r>
  <r>
    <x v="9"/>
    <s v="0450"/>
    <n v="0"/>
    <n v="0"/>
    <n v="2024"/>
    <n v="1967"/>
    <n v="-39.630000000000003"/>
    <n v="0"/>
    <s v="80-S3 - Retirement"/>
    <m/>
    <x v="3"/>
    <n v="2045"/>
    <b v="0"/>
  </r>
  <r>
    <x v="9"/>
    <s v="0450"/>
    <n v="0"/>
    <n v="0"/>
    <n v="2024"/>
    <n v="1973"/>
    <n v="-1.19"/>
    <n v="0"/>
    <s v="80-S3 - Retirement"/>
    <m/>
    <x v="3"/>
    <n v="2045"/>
    <b v="0"/>
  </r>
  <r>
    <x v="9"/>
    <s v="0450"/>
    <n v="0"/>
    <n v="0"/>
    <n v="2024"/>
    <n v="2008"/>
    <n v="-0.3"/>
    <n v="0"/>
    <s v="80-S3 - Retirement"/>
    <m/>
    <x v="3"/>
    <n v="2045"/>
    <b v="0"/>
  </r>
  <r>
    <x v="9"/>
    <s v="0450"/>
    <n v="0"/>
    <n v="0"/>
    <n v="2025"/>
    <n v="1947"/>
    <n v="-28.36"/>
    <n v="0"/>
    <s v="80-S3 - Retirement"/>
    <m/>
    <x v="3"/>
    <n v="2045"/>
    <b v="0"/>
  </r>
  <r>
    <x v="9"/>
    <s v="0450"/>
    <n v="0"/>
    <n v="0"/>
    <n v="2025"/>
    <n v="1956"/>
    <n v="-4.3899999999999997"/>
    <n v="0"/>
    <s v="80-S3 - Retirement"/>
    <m/>
    <x v="3"/>
    <n v="2045"/>
    <b v="0"/>
  </r>
  <r>
    <x v="9"/>
    <s v="0450"/>
    <n v="0"/>
    <n v="0"/>
    <n v="2025"/>
    <n v="1965"/>
    <n v="-34.85"/>
    <n v="0"/>
    <s v="80-S3 - Retirement"/>
    <m/>
    <x v="3"/>
    <n v="2045"/>
    <b v="0"/>
  </r>
  <r>
    <x v="9"/>
    <s v="0450"/>
    <n v="0"/>
    <n v="0"/>
    <n v="2025"/>
    <n v="1967"/>
    <n v="-41.86"/>
    <n v="0"/>
    <s v="80-S3 - Retirement"/>
    <m/>
    <x v="3"/>
    <n v="2045"/>
    <b v="0"/>
  </r>
  <r>
    <x v="9"/>
    <s v="0450"/>
    <n v="0"/>
    <n v="0"/>
    <n v="2025"/>
    <n v="1973"/>
    <n v="-1.28"/>
    <n v="0"/>
    <s v="80-S3 - Retirement"/>
    <m/>
    <x v="3"/>
    <n v="2045"/>
    <b v="0"/>
  </r>
  <r>
    <x v="9"/>
    <s v="0450"/>
    <n v="0"/>
    <n v="0"/>
    <n v="2025"/>
    <n v="2008"/>
    <n v="-0.43"/>
    <n v="0"/>
    <s v="80-S3 - Retirement"/>
    <m/>
    <x v="3"/>
    <n v="2045"/>
    <b v="0"/>
  </r>
  <r>
    <x v="9"/>
    <s v="0450"/>
    <n v="0"/>
    <n v="0"/>
    <n v="2026"/>
    <n v="1947"/>
    <n v="-28.46"/>
    <n v="0"/>
    <s v="80-S3 - Retirement"/>
    <m/>
    <x v="3"/>
    <n v="2045"/>
    <b v="0"/>
  </r>
  <r>
    <x v="9"/>
    <s v="0450"/>
    <n v="0"/>
    <n v="0"/>
    <n v="2026"/>
    <n v="1956"/>
    <n v="-4.5"/>
    <n v="0"/>
    <s v="80-S3 - Retirement"/>
    <m/>
    <x v="3"/>
    <n v="2045"/>
    <b v="0"/>
  </r>
  <r>
    <x v="9"/>
    <s v="0450"/>
    <n v="0"/>
    <n v="0"/>
    <n v="2026"/>
    <n v="1965"/>
    <n v="-36.380000000000003"/>
    <n v="0"/>
    <s v="80-S3 - Retirement"/>
    <m/>
    <x v="3"/>
    <n v="2045"/>
    <b v="0"/>
  </r>
  <r>
    <x v="9"/>
    <s v="0450"/>
    <n v="0"/>
    <n v="0"/>
    <n v="2026"/>
    <n v="1967"/>
    <n v="-44.09"/>
    <n v="0"/>
    <s v="80-S3 - Retirement"/>
    <m/>
    <x v="3"/>
    <n v="2045"/>
    <b v="0"/>
  </r>
  <r>
    <x v="9"/>
    <s v="0450"/>
    <n v="0"/>
    <n v="0"/>
    <n v="2026"/>
    <n v="1973"/>
    <n v="-1.36"/>
    <n v="0"/>
    <s v="80-S3 - Retirement"/>
    <m/>
    <x v="3"/>
    <n v="2045"/>
    <b v="0"/>
  </r>
  <r>
    <x v="9"/>
    <s v="0450"/>
    <n v="0"/>
    <n v="0"/>
    <n v="2026"/>
    <n v="2008"/>
    <n v="-0.61"/>
    <n v="0"/>
    <s v="80-S3 - Retirement"/>
    <m/>
    <x v="3"/>
    <n v="2045"/>
    <b v="0"/>
  </r>
  <r>
    <x v="9"/>
    <s v="0450"/>
    <n v="0"/>
    <n v="0"/>
    <n v="2027"/>
    <n v="1947"/>
    <n v="-28.49"/>
    <n v="0"/>
    <s v="80-S3 - Retirement"/>
    <m/>
    <x v="3"/>
    <n v="2045"/>
    <b v="0"/>
  </r>
  <r>
    <x v="9"/>
    <s v="0450"/>
    <n v="0"/>
    <n v="0"/>
    <n v="2027"/>
    <n v="1956"/>
    <n v="-4.5999999999999996"/>
    <n v="0"/>
    <s v="80-S3 - Retirement"/>
    <m/>
    <x v="3"/>
    <n v="2045"/>
    <b v="0"/>
  </r>
  <r>
    <x v="9"/>
    <s v="0450"/>
    <n v="0"/>
    <n v="0"/>
    <n v="2027"/>
    <n v="1965"/>
    <n v="-38.01"/>
    <n v="0"/>
    <s v="80-S3 - Retirement"/>
    <m/>
    <x v="3"/>
    <n v="2045"/>
    <b v="0"/>
  </r>
  <r>
    <x v="9"/>
    <s v="0450"/>
    <n v="0"/>
    <n v="0"/>
    <n v="2027"/>
    <n v="1967"/>
    <n v="-46.14"/>
    <n v="0"/>
    <s v="80-S3 - Retirement"/>
    <m/>
    <x v="3"/>
    <n v="2045"/>
    <b v="0"/>
  </r>
  <r>
    <x v="9"/>
    <s v="0450"/>
    <n v="0"/>
    <n v="0"/>
    <n v="2027"/>
    <n v="1973"/>
    <n v="-1.46"/>
    <n v="0"/>
    <s v="80-S3 - Retirement"/>
    <m/>
    <x v="3"/>
    <n v="2045"/>
    <b v="0"/>
  </r>
  <r>
    <x v="9"/>
    <s v="0450"/>
    <n v="0"/>
    <n v="0"/>
    <n v="2027"/>
    <n v="2008"/>
    <n v="-0.86"/>
    <n v="0"/>
    <s v="80-S3 - Retirement"/>
    <m/>
    <x v="3"/>
    <n v="2045"/>
    <b v="0"/>
  </r>
  <r>
    <x v="9"/>
    <s v="0450"/>
    <n v="0"/>
    <n v="0"/>
    <n v="2028"/>
    <n v="1947"/>
    <n v="-28.46"/>
    <n v="0"/>
    <s v="80-S3 - Retirement"/>
    <m/>
    <x v="3"/>
    <n v="2045"/>
    <b v="0"/>
  </r>
  <r>
    <x v="9"/>
    <s v="0450"/>
    <n v="0"/>
    <n v="0"/>
    <n v="2028"/>
    <n v="1956"/>
    <n v="-4.68"/>
    <n v="0"/>
    <s v="80-S3 - Retirement"/>
    <m/>
    <x v="3"/>
    <n v="2045"/>
    <b v="0"/>
  </r>
  <r>
    <x v="9"/>
    <s v="0450"/>
    <n v="0"/>
    <n v="0"/>
    <n v="2028"/>
    <n v="1965"/>
    <n v="-39.61"/>
    <n v="0"/>
    <s v="80-S3 - Retirement"/>
    <m/>
    <x v="3"/>
    <n v="2045"/>
    <b v="0"/>
  </r>
  <r>
    <x v="9"/>
    <s v="0450"/>
    <n v="0"/>
    <n v="0"/>
    <n v="2028"/>
    <n v="1967"/>
    <n v="-48.16"/>
    <n v="0"/>
    <s v="80-S3 - Retirement"/>
    <m/>
    <x v="3"/>
    <n v="2045"/>
    <b v="0"/>
  </r>
  <r>
    <x v="9"/>
    <s v="0450"/>
    <n v="0"/>
    <n v="0"/>
    <n v="2028"/>
    <n v="1973"/>
    <n v="-1.55"/>
    <n v="0"/>
    <s v="80-S3 - Retirement"/>
    <m/>
    <x v="3"/>
    <n v="2045"/>
    <b v="0"/>
  </r>
  <r>
    <x v="9"/>
    <s v="0450"/>
    <n v="0"/>
    <n v="0"/>
    <n v="2028"/>
    <n v="2008"/>
    <n v="-1.1499999999999999"/>
    <n v="0"/>
    <s v="80-S3 - Retirement"/>
    <m/>
    <x v="3"/>
    <n v="2045"/>
    <b v="0"/>
  </r>
  <r>
    <x v="9"/>
    <s v="0450"/>
    <n v="0"/>
    <n v="0"/>
    <n v="2029"/>
    <n v="1947"/>
    <n v="-28.36"/>
    <n v="0"/>
    <s v="80-S3 - Retirement"/>
    <m/>
    <x v="3"/>
    <n v="2045"/>
    <b v="0"/>
  </r>
  <r>
    <x v="9"/>
    <s v="0450"/>
    <n v="0"/>
    <n v="0"/>
    <n v="2029"/>
    <n v="1956"/>
    <n v="-4.75"/>
    <n v="0"/>
    <s v="80-S3 - Retirement"/>
    <m/>
    <x v="3"/>
    <n v="2045"/>
    <b v="0"/>
  </r>
  <r>
    <x v="9"/>
    <s v="0450"/>
    <n v="0"/>
    <n v="0"/>
    <n v="2029"/>
    <n v="1965"/>
    <n v="-41.04"/>
    <n v="0"/>
    <s v="80-S3 - Retirement"/>
    <m/>
    <x v="3"/>
    <n v="2045"/>
    <b v="0"/>
  </r>
  <r>
    <x v="9"/>
    <s v="0450"/>
    <n v="0"/>
    <n v="0"/>
    <n v="2029"/>
    <n v="1967"/>
    <n v="-50.33"/>
    <n v="0"/>
    <s v="80-S3 - Retirement"/>
    <m/>
    <x v="3"/>
    <n v="2045"/>
    <b v="0"/>
  </r>
  <r>
    <x v="9"/>
    <s v="0450"/>
    <n v="0"/>
    <n v="0"/>
    <n v="2029"/>
    <n v="1973"/>
    <n v="-1.64"/>
    <n v="0"/>
    <s v="80-S3 - Retirement"/>
    <m/>
    <x v="3"/>
    <n v="2045"/>
    <b v="0"/>
  </r>
  <r>
    <x v="9"/>
    <s v="0450"/>
    <n v="0"/>
    <n v="0"/>
    <n v="2029"/>
    <n v="2008"/>
    <n v="-1.52"/>
    <n v="0"/>
    <s v="80-S3 - Retirement"/>
    <m/>
    <x v="3"/>
    <n v="2045"/>
    <b v="0"/>
  </r>
  <r>
    <x v="9"/>
    <s v="0450"/>
    <n v="0"/>
    <n v="0"/>
    <n v="2030"/>
    <n v="1947"/>
    <n v="-28.2"/>
    <n v="0"/>
    <s v="80-S3 - Retirement"/>
    <m/>
    <x v="3"/>
    <n v="2045"/>
    <b v="0"/>
  </r>
  <r>
    <x v="9"/>
    <s v="0450"/>
    <n v="0"/>
    <n v="0"/>
    <n v="2030"/>
    <n v="1956"/>
    <n v="-4.82"/>
    <n v="0"/>
    <s v="80-S3 - Retirement"/>
    <m/>
    <x v="3"/>
    <n v="2045"/>
    <b v="0"/>
  </r>
  <r>
    <x v="9"/>
    <s v="0450"/>
    <n v="0"/>
    <n v="0"/>
    <n v="2030"/>
    <n v="1965"/>
    <n v="-42.44"/>
    <n v="0"/>
    <s v="80-S3 - Retirement"/>
    <m/>
    <x v="3"/>
    <n v="2045"/>
    <b v="0"/>
  </r>
  <r>
    <x v="9"/>
    <s v="0450"/>
    <n v="0"/>
    <n v="0"/>
    <n v="2030"/>
    <n v="1967"/>
    <n v="-52.44"/>
    <n v="0"/>
    <s v="80-S3 - Retirement"/>
    <m/>
    <x v="3"/>
    <n v="2045"/>
    <b v="0"/>
  </r>
  <r>
    <x v="9"/>
    <s v="0450"/>
    <n v="0"/>
    <n v="0"/>
    <n v="2030"/>
    <n v="1973"/>
    <n v="-1.73"/>
    <n v="0"/>
    <s v="80-S3 - Retirement"/>
    <m/>
    <x v="3"/>
    <n v="2045"/>
    <b v="0"/>
  </r>
  <r>
    <x v="9"/>
    <s v="0450"/>
    <n v="0"/>
    <n v="0"/>
    <n v="2030"/>
    <n v="2008"/>
    <n v="-2.0099999999999998"/>
    <n v="0"/>
    <s v="80-S3 - Retirement"/>
    <m/>
    <x v="3"/>
    <n v="2045"/>
    <b v="0"/>
  </r>
  <r>
    <x v="9"/>
    <s v="0450"/>
    <n v="0"/>
    <n v="0"/>
    <n v="2031"/>
    <n v="1947"/>
    <n v="-28"/>
    <n v="0"/>
    <s v="80-S3 - Retirement"/>
    <m/>
    <x v="3"/>
    <n v="2045"/>
    <b v="0"/>
  </r>
  <r>
    <x v="9"/>
    <s v="0450"/>
    <n v="0"/>
    <n v="0"/>
    <n v="2031"/>
    <n v="1956"/>
    <n v="-4.88"/>
    <n v="0"/>
    <s v="80-S3 - Retirement"/>
    <m/>
    <x v="3"/>
    <n v="2045"/>
    <b v="0"/>
  </r>
  <r>
    <x v="9"/>
    <s v="0450"/>
    <n v="0"/>
    <n v="0"/>
    <n v="2031"/>
    <n v="1965"/>
    <n v="-43.89"/>
    <n v="0"/>
    <s v="80-S3 - Retirement"/>
    <m/>
    <x v="3"/>
    <n v="2045"/>
    <b v="0"/>
  </r>
  <r>
    <x v="9"/>
    <s v="0450"/>
    <n v="0"/>
    <n v="0"/>
    <n v="2031"/>
    <n v="1967"/>
    <n v="-54.34"/>
    <n v="0"/>
    <s v="80-S3 - Retirement"/>
    <m/>
    <x v="3"/>
    <n v="2045"/>
    <b v="0"/>
  </r>
  <r>
    <x v="9"/>
    <s v="0450"/>
    <n v="0"/>
    <n v="0"/>
    <n v="2031"/>
    <n v="1973"/>
    <n v="-1.83"/>
    <n v="0"/>
    <s v="80-S3 - Retirement"/>
    <m/>
    <x v="3"/>
    <n v="2045"/>
    <b v="0"/>
  </r>
  <r>
    <x v="9"/>
    <s v="0450"/>
    <n v="0"/>
    <n v="0"/>
    <n v="2031"/>
    <n v="2008"/>
    <n v="-2.63"/>
    <n v="0"/>
    <s v="80-S3 - Retirement"/>
    <m/>
    <x v="3"/>
    <n v="2045"/>
    <b v="0"/>
  </r>
  <r>
    <x v="9"/>
    <s v="0450"/>
    <n v="0"/>
    <n v="0"/>
    <n v="2032"/>
    <n v="1947"/>
    <n v="-27.74"/>
    <n v="0"/>
    <s v="80-S3 - Retirement"/>
    <m/>
    <x v="3"/>
    <n v="2045"/>
    <b v="0"/>
  </r>
  <r>
    <x v="9"/>
    <s v="0450"/>
    <n v="0"/>
    <n v="0"/>
    <n v="2032"/>
    <n v="1956"/>
    <n v="-4.93"/>
    <n v="0"/>
    <s v="80-S3 - Retirement"/>
    <m/>
    <x v="3"/>
    <n v="2045"/>
    <b v="0"/>
  </r>
  <r>
    <x v="9"/>
    <s v="0450"/>
    <n v="0"/>
    <n v="0"/>
    <n v="2032"/>
    <n v="1965"/>
    <n v="-45.28"/>
    <n v="0"/>
    <s v="80-S3 - Retirement"/>
    <m/>
    <x v="3"/>
    <n v="2045"/>
    <b v="0"/>
  </r>
  <r>
    <x v="9"/>
    <s v="0450"/>
    <n v="0"/>
    <n v="0"/>
    <n v="2032"/>
    <n v="1967"/>
    <n v="-56.19"/>
    <n v="0"/>
    <s v="80-S3 - Retirement"/>
    <m/>
    <x v="3"/>
    <n v="2045"/>
    <b v="0"/>
  </r>
  <r>
    <x v="9"/>
    <s v="0450"/>
    <n v="0"/>
    <n v="0"/>
    <n v="2032"/>
    <n v="1973"/>
    <n v="-1.93"/>
    <n v="0"/>
    <s v="80-S3 - Retirement"/>
    <m/>
    <x v="3"/>
    <n v="2045"/>
    <b v="0"/>
  </r>
  <r>
    <x v="9"/>
    <s v="0450"/>
    <n v="0"/>
    <n v="0"/>
    <n v="2032"/>
    <n v="2008"/>
    <n v="-3.32"/>
    <n v="0"/>
    <s v="80-S3 - Retirement"/>
    <m/>
    <x v="3"/>
    <n v="2045"/>
    <b v="0"/>
  </r>
  <r>
    <x v="9"/>
    <s v="0450"/>
    <n v="0"/>
    <n v="0"/>
    <n v="2033"/>
    <n v="1947"/>
    <n v="-27.4"/>
    <n v="0"/>
    <s v="80-S3 - Retirement"/>
    <m/>
    <x v="3"/>
    <n v="2045"/>
    <b v="0"/>
  </r>
  <r>
    <x v="9"/>
    <s v="0450"/>
    <n v="0"/>
    <n v="0"/>
    <n v="2033"/>
    <n v="1956"/>
    <n v="-4.97"/>
    <n v="0"/>
    <s v="80-S3 - Retirement"/>
    <m/>
    <x v="3"/>
    <n v="2045"/>
    <b v="0"/>
  </r>
  <r>
    <x v="9"/>
    <s v="0450"/>
    <n v="0"/>
    <n v="0"/>
    <n v="2033"/>
    <n v="1965"/>
    <n v="-46.49"/>
    <n v="0"/>
    <s v="80-S3 - Retirement"/>
    <m/>
    <x v="3"/>
    <n v="2045"/>
    <b v="0"/>
  </r>
  <r>
    <x v="9"/>
    <s v="0450"/>
    <n v="0"/>
    <n v="0"/>
    <n v="2033"/>
    <n v="1967"/>
    <n v="-58.11"/>
    <n v="0"/>
    <s v="80-S3 - Retirement"/>
    <m/>
    <x v="3"/>
    <n v="2045"/>
    <b v="0"/>
  </r>
  <r>
    <x v="9"/>
    <s v="0450"/>
    <n v="0"/>
    <n v="0"/>
    <n v="2033"/>
    <n v="1973"/>
    <n v="-2.0099999999999998"/>
    <n v="0"/>
    <s v="80-S3 - Retirement"/>
    <m/>
    <x v="3"/>
    <n v="2045"/>
    <b v="0"/>
  </r>
  <r>
    <x v="9"/>
    <s v="0450"/>
    <n v="0"/>
    <n v="0"/>
    <n v="2033"/>
    <n v="2008"/>
    <n v="-4.1399999999999997"/>
    <n v="0"/>
    <s v="80-S3 - Retirement"/>
    <m/>
    <x v="3"/>
    <n v="2045"/>
    <b v="0"/>
  </r>
  <r>
    <x v="9"/>
    <s v="0450"/>
    <n v="0"/>
    <n v="0"/>
    <n v="2034"/>
    <n v="1947"/>
    <n v="-27"/>
    <n v="0"/>
    <s v="80-S3 - Retirement"/>
    <m/>
    <x v="3"/>
    <n v="2045"/>
    <b v="0"/>
  </r>
  <r>
    <x v="9"/>
    <s v="0450"/>
    <n v="0"/>
    <n v="0"/>
    <n v="2034"/>
    <n v="1956"/>
    <n v="-4.99"/>
    <n v="0"/>
    <s v="80-S3 - Retirement"/>
    <m/>
    <x v="3"/>
    <n v="2045"/>
    <b v="0"/>
  </r>
  <r>
    <x v="9"/>
    <s v="0450"/>
    <n v="0"/>
    <n v="0"/>
    <n v="2034"/>
    <n v="1965"/>
    <n v="-47.64"/>
    <n v="0"/>
    <s v="80-S3 - Retirement"/>
    <m/>
    <x v="3"/>
    <n v="2045"/>
    <b v="0"/>
  </r>
  <r>
    <x v="9"/>
    <s v="0450"/>
    <n v="0"/>
    <n v="0"/>
    <n v="2034"/>
    <n v="1967"/>
    <n v="-59.95"/>
    <n v="0"/>
    <s v="80-S3 - Retirement"/>
    <m/>
    <x v="3"/>
    <n v="2045"/>
    <b v="0"/>
  </r>
  <r>
    <x v="9"/>
    <s v="0450"/>
    <n v="0"/>
    <n v="0"/>
    <n v="2034"/>
    <n v="1973"/>
    <n v="-2.1"/>
    <n v="0"/>
    <s v="80-S3 - Retirement"/>
    <m/>
    <x v="3"/>
    <n v="2045"/>
    <b v="0"/>
  </r>
  <r>
    <x v="9"/>
    <s v="0450"/>
    <n v="0"/>
    <n v="0"/>
    <n v="2034"/>
    <n v="2008"/>
    <n v="-5.2"/>
    <n v="0"/>
    <s v="80-S3 - Retirement"/>
    <m/>
    <x v="3"/>
    <n v="2045"/>
    <b v="0"/>
  </r>
  <r>
    <x v="9"/>
    <s v="0450"/>
    <n v="0"/>
    <n v="0"/>
    <n v="2035"/>
    <n v="1947"/>
    <n v="-26.58"/>
    <n v="0"/>
    <s v="80-S3 - Retirement"/>
    <m/>
    <x v="3"/>
    <n v="2045"/>
    <b v="0"/>
  </r>
  <r>
    <x v="9"/>
    <s v="0450"/>
    <n v="0"/>
    <n v="0"/>
    <n v="2035"/>
    <n v="1956"/>
    <n v="-5.01"/>
    <n v="0"/>
    <s v="80-S3 - Retirement"/>
    <m/>
    <x v="3"/>
    <n v="2045"/>
    <b v="0"/>
  </r>
  <r>
    <x v="9"/>
    <s v="0450"/>
    <n v="0"/>
    <n v="0"/>
    <n v="2035"/>
    <n v="1965"/>
    <n v="-48.79"/>
    <n v="0"/>
    <s v="80-S3 - Retirement"/>
    <m/>
    <x v="3"/>
    <n v="2045"/>
    <b v="0"/>
  </r>
  <r>
    <x v="9"/>
    <s v="0450"/>
    <n v="0"/>
    <n v="0"/>
    <n v="2035"/>
    <n v="1967"/>
    <n v="-61.55"/>
    <n v="0"/>
    <s v="80-S3 - Retirement"/>
    <m/>
    <x v="3"/>
    <n v="2045"/>
    <b v="0"/>
  </r>
  <r>
    <x v="9"/>
    <s v="0450"/>
    <n v="0"/>
    <n v="0"/>
    <n v="2035"/>
    <n v="1973"/>
    <n v="-2.2000000000000002"/>
    <n v="0"/>
    <s v="80-S3 - Retirement"/>
    <m/>
    <x v="3"/>
    <n v="2045"/>
    <b v="0"/>
  </r>
  <r>
    <x v="9"/>
    <s v="0450"/>
    <n v="0"/>
    <n v="0"/>
    <n v="2035"/>
    <n v="2008"/>
    <n v="-6.45"/>
    <n v="0"/>
    <s v="80-S3 - Retirement"/>
    <m/>
    <x v="3"/>
    <n v="2045"/>
    <b v="0"/>
  </r>
  <r>
    <x v="9"/>
    <s v="0450"/>
    <n v="0"/>
    <n v="0"/>
    <n v="2036"/>
    <n v="1947"/>
    <n v="-26.11"/>
    <n v="0"/>
    <s v="80-S3 - Retirement"/>
    <m/>
    <x v="3"/>
    <n v="2045"/>
    <b v="0"/>
  </r>
  <r>
    <x v="9"/>
    <s v="0450"/>
    <n v="0"/>
    <n v="0"/>
    <n v="2036"/>
    <n v="1956"/>
    <n v="-5.0199999999999996"/>
    <n v="0"/>
    <s v="80-S3 - Retirement"/>
    <m/>
    <x v="3"/>
    <n v="2045"/>
    <b v="0"/>
  </r>
  <r>
    <x v="9"/>
    <s v="0450"/>
    <n v="0"/>
    <n v="0"/>
    <n v="2036"/>
    <n v="1965"/>
    <n v="-49.86"/>
    <n v="0"/>
    <s v="80-S3 - Retirement"/>
    <m/>
    <x v="3"/>
    <n v="2045"/>
    <b v="0"/>
  </r>
  <r>
    <x v="9"/>
    <s v="0450"/>
    <n v="0"/>
    <n v="0"/>
    <n v="2036"/>
    <n v="1967"/>
    <n v="-63.07"/>
    <n v="0"/>
    <s v="80-S3 - Retirement"/>
    <m/>
    <x v="3"/>
    <n v="2045"/>
    <b v="0"/>
  </r>
  <r>
    <x v="9"/>
    <s v="0450"/>
    <n v="0"/>
    <n v="0"/>
    <n v="2036"/>
    <n v="1973"/>
    <n v="-2.29"/>
    <n v="0"/>
    <s v="80-S3 - Retirement"/>
    <m/>
    <x v="3"/>
    <n v="2045"/>
    <b v="0"/>
  </r>
  <r>
    <x v="9"/>
    <s v="0450"/>
    <n v="0"/>
    <n v="0"/>
    <n v="2036"/>
    <n v="2008"/>
    <n v="-7.81"/>
    <n v="0"/>
    <s v="80-S3 - Retirement"/>
    <m/>
    <x v="3"/>
    <n v="2045"/>
    <b v="0"/>
  </r>
  <r>
    <x v="9"/>
    <s v="0450"/>
    <n v="0"/>
    <n v="0"/>
    <n v="2037"/>
    <n v="1947"/>
    <n v="-25.55"/>
    <n v="0"/>
    <s v="80-S3 - Retirement"/>
    <m/>
    <x v="3"/>
    <n v="2045"/>
    <b v="0"/>
  </r>
  <r>
    <x v="9"/>
    <s v="0450"/>
    <n v="0"/>
    <n v="0"/>
    <n v="2037"/>
    <n v="1956"/>
    <n v="-5.01"/>
    <n v="0"/>
    <s v="80-S3 - Retirement"/>
    <m/>
    <x v="3"/>
    <n v="2045"/>
    <b v="0"/>
  </r>
  <r>
    <x v="9"/>
    <s v="0450"/>
    <n v="0"/>
    <n v="0"/>
    <n v="2037"/>
    <n v="1965"/>
    <n v="-50.75"/>
    <n v="0"/>
    <s v="80-S3 - Retirement"/>
    <m/>
    <x v="3"/>
    <n v="2045"/>
    <b v="0"/>
  </r>
  <r>
    <x v="9"/>
    <s v="0450"/>
    <n v="0"/>
    <n v="0"/>
    <n v="2037"/>
    <n v="1967"/>
    <n v="-64.599999999999994"/>
    <n v="0"/>
    <s v="80-S3 - Retirement"/>
    <m/>
    <x v="3"/>
    <n v="2045"/>
    <b v="0"/>
  </r>
  <r>
    <x v="9"/>
    <s v="0450"/>
    <n v="0"/>
    <n v="0"/>
    <n v="2037"/>
    <n v="1973"/>
    <n v="-2.37"/>
    <n v="0"/>
    <s v="80-S3 - Retirement"/>
    <m/>
    <x v="3"/>
    <n v="2045"/>
    <b v="0"/>
  </r>
  <r>
    <x v="9"/>
    <s v="0450"/>
    <n v="0"/>
    <n v="0"/>
    <n v="2037"/>
    <n v="2008"/>
    <n v="-9.36"/>
    <n v="0"/>
    <s v="80-S3 - Retirement"/>
    <m/>
    <x v="3"/>
    <n v="2045"/>
    <b v="0"/>
  </r>
  <r>
    <x v="9"/>
    <s v="0450"/>
    <n v="0"/>
    <n v="0"/>
    <n v="2038"/>
    <n v="1947"/>
    <n v="-24.95"/>
    <n v="0"/>
    <s v="80-S3 - Retirement"/>
    <m/>
    <x v="3"/>
    <n v="2045"/>
    <b v="0"/>
  </r>
  <r>
    <x v="9"/>
    <s v="0450"/>
    <n v="0"/>
    <n v="0"/>
    <n v="2038"/>
    <n v="1956"/>
    <n v="-4.99"/>
    <n v="0"/>
    <s v="80-S3 - Retirement"/>
    <m/>
    <x v="3"/>
    <n v="2045"/>
    <b v="0"/>
  </r>
  <r>
    <x v="9"/>
    <s v="0450"/>
    <n v="0"/>
    <n v="0"/>
    <n v="2038"/>
    <n v="1965"/>
    <n v="-51.55"/>
    <n v="0"/>
    <s v="80-S3 - Retirement"/>
    <m/>
    <x v="3"/>
    <n v="2045"/>
    <b v="0"/>
  </r>
  <r>
    <x v="9"/>
    <s v="0450"/>
    <n v="0"/>
    <n v="0"/>
    <n v="2038"/>
    <n v="1967"/>
    <n v="-66.010000000000005"/>
    <n v="0"/>
    <s v="80-S3 - Retirement"/>
    <m/>
    <x v="3"/>
    <n v="2045"/>
    <b v="0"/>
  </r>
  <r>
    <x v="9"/>
    <s v="0450"/>
    <n v="0"/>
    <n v="0"/>
    <n v="2038"/>
    <n v="1973"/>
    <n v="-2.4500000000000002"/>
    <n v="0"/>
    <s v="80-S3 - Retirement"/>
    <m/>
    <x v="3"/>
    <n v="2045"/>
    <b v="0"/>
  </r>
  <r>
    <x v="9"/>
    <s v="0450"/>
    <n v="0"/>
    <n v="0"/>
    <n v="2038"/>
    <n v="2008"/>
    <n v="-11.3"/>
    <n v="0"/>
    <s v="80-S3 - Retirement"/>
    <m/>
    <x v="3"/>
    <n v="2045"/>
    <b v="0"/>
  </r>
  <r>
    <x v="9"/>
    <s v="0450"/>
    <n v="0"/>
    <n v="0"/>
    <n v="2039"/>
    <n v="1947"/>
    <n v="-24.35"/>
    <n v="0"/>
    <s v="80-S3 - Retirement"/>
    <m/>
    <x v="3"/>
    <n v="2045"/>
    <b v="0"/>
  </r>
  <r>
    <x v="9"/>
    <s v="0450"/>
    <n v="0"/>
    <n v="0"/>
    <n v="2039"/>
    <n v="1956"/>
    <n v="-4.97"/>
    <n v="0"/>
    <s v="80-S3 - Retirement"/>
    <m/>
    <x v="3"/>
    <n v="2045"/>
    <b v="0"/>
  </r>
  <r>
    <x v="9"/>
    <s v="0450"/>
    <n v="0"/>
    <n v="0"/>
    <n v="2039"/>
    <n v="1965"/>
    <n v="-52.32"/>
    <n v="0"/>
    <s v="80-S3 - Retirement"/>
    <m/>
    <x v="3"/>
    <n v="2045"/>
    <b v="0"/>
  </r>
  <r>
    <x v="9"/>
    <s v="0450"/>
    <n v="0"/>
    <n v="0"/>
    <n v="2039"/>
    <n v="1967"/>
    <n v="-67.19"/>
    <n v="0"/>
    <s v="80-S3 - Retirement"/>
    <m/>
    <x v="3"/>
    <n v="2045"/>
    <b v="0"/>
  </r>
  <r>
    <x v="9"/>
    <s v="0450"/>
    <n v="0"/>
    <n v="0"/>
    <n v="2039"/>
    <n v="1973"/>
    <n v="-2.54"/>
    <n v="0"/>
    <s v="80-S3 - Retirement"/>
    <m/>
    <x v="3"/>
    <n v="2045"/>
    <b v="0"/>
  </r>
  <r>
    <x v="9"/>
    <s v="0450"/>
    <n v="0"/>
    <n v="0"/>
    <n v="2039"/>
    <n v="2008"/>
    <n v="-13.53"/>
    <n v="0"/>
    <s v="80-S3 - Retirement"/>
    <m/>
    <x v="3"/>
    <n v="2045"/>
    <b v="0"/>
  </r>
  <r>
    <x v="9"/>
    <s v="0450"/>
    <n v="0"/>
    <n v="0"/>
    <n v="2040"/>
    <n v="1947"/>
    <n v="-23.71"/>
    <n v="0"/>
    <s v="80-S3 - Retirement"/>
    <m/>
    <x v="3"/>
    <n v="2045"/>
    <b v="0"/>
  </r>
  <r>
    <x v="9"/>
    <s v="0450"/>
    <n v="0"/>
    <n v="0"/>
    <n v="2040"/>
    <n v="1956"/>
    <n v="-4.93"/>
    <n v="0"/>
    <s v="80-S3 - Retirement"/>
    <m/>
    <x v="3"/>
    <n v="2045"/>
    <b v="0"/>
  </r>
  <r>
    <x v="9"/>
    <s v="0450"/>
    <n v="0"/>
    <n v="0"/>
    <n v="2040"/>
    <n v="1965"/>
    <n v="-52.97"/>
    <n v="0"/>
    <s v="80-S3 - Retirement"/>
    <m/>
    <x v="3"/>
    <n v="2045"/>
    <b v="0"/>
  </r>
  <r>
    <x v="9"/>
    <s v="0450"/>
    <n v="0"/>
    <n v="0"/>
    <n v="2040"/>
    <n v="1967"/>
    <n v="-68.260000000000005"/>
    <n v="0"/>
    <s v="80-S3 - Retirement"/>
    <m/>
    <x v="3"/>
    <n v="2045"/>
    <b v="0"/>
  </r>
  <r>
    <x v="9"/>
    <s v="0450"/>
    <n v="0"/>
    <n v="0"/>
    <n v="2040"/>
    <n v="1973"/>
    <n v="-2.62"/>
    <n v="0"/>
    <s v="80-S3 - Retirement"/>
    <m/>
    <x v="3"/>
    <n v="2045"/>
    <b v="0"/>
  </r>
  <r>
    <x v="9"/>
    <s v="0450"/>
    <n v="0"/>
    <n v="0"/>
    <n v="2040"/>
    <n v="2008"/>
    <n v="-15.85"/>
    <n v="0"/>
    <s v="80-S3 - Retirement"/>
    <m/>
    <x v="3"/>
    <n v="2045"/>
    <b v="0"/>
  </r>
  <r>
    <x v="9"/>
    <s v="0450"/>
    <n v="0"/>
    <n v="0"/>
    <n v="2041"/>
    <n v="1947"/>
    <n v="-22.99"/>
    <n v="0"/>
    <s v="80-S3 - Retirement"/>
    <m/>
    <x v="3"/>
    <n v="2045"/>
    <b v="0"/>
  </r>
  <r>
    <x v="9"/>
    <s v="0450"/>
    <n v="0"/>
    <n v="0"/>
    <n v="2041"/>
    <n v="1956"/>
    <n v="-4.88"/>
    <n v="0"/>
    <s v="80-S3 - Retirement"/>
    <m/>
    <x v="3"/>
    <n v="2045"/>
    <b v="0"/>
  </r>
  <r>
    <x v="9"/>
    <s v="0450"/>
    <n v="0"/>
    <n v="0"/>
    <n v="2041"/>
    <n v="1965"/>
    <n v="-53.46"/>
    <n v="0"/>
    <s v="80-S3 - Retirement"/>
    <m/>
    <x v="3"/>
    <n v="2045"/>
    <b v="0"/>
  </r>
  <r>
    <x v="9"/>
    <s v="0450"/>
    <n v="0"/>
    <n v="0"/>
    <n v="2041"/>
    <n v="1967"/>
    <n v="-69.27"/>
    <n v="0"/>
    <s v="80-S3 - Retirement"/>
    <m/>
    <x v="3"/>
    <n v="2045"/>
    <b v="0"/>
  </r>
  <r>
    <x v="9"/>
    <s v="0450"/>
    <n v="0"/>
    <n v="0"/>
    <n v="2041"/>
    <n v="1973"/>
    <n v="-2.69"/>
    <n v="0"/>
    <s v="80-S3 - Retirement"/>
    <m/>
    <x v="3"/>
    <n v="2045"/>
    <b v="0"/>
  </r>
  <r>
    <x v="9"/>
    <s v="0450"/>
    <n v="0"/>
    <n v="0"/>
    <n v="2041"/>
    <n v="2008"/>
    <n v="-18.45"/>
    <n v="0"/>
    <s v="80-S3 - Retirement"/>
    <m/>
    <x v="3"/>
    <n v="2045"/>
    <b v="0"/>
  </r>
  <r>
    <x v="9"/>
    <s v="0450"/>
    <n v="0"/>
    <n v="0"/>
    <n v="2042"/>
    <n v="1947"/>
    <n v="-22.22"/>
    <n v="0"/>
    <s v="80-S3 - Retirement"/>
    <m/>
    <x v="3"/>
    <n v="2045"/>
    <b v="0"/>
  </r>
  <r>
    <x v="9"/>
    <s v="0450"/>
    <n v="0"/>
    <n v="0"/>
    <n v="2042"/>
    <n v="1956"/>
    <n v="-4.82"/>
    <n v="0"/>
    <s v="80-S3 - Retirement"/>
    <m/>
    <x v="3"/>
    <n v="2045"/>
    <b v="0"/>
  </r>
  <r>
    <x v="9"/>
    <s v="0450"/>
    <n v="0"/>
    <n v="0"/>
    <n v="2042"/>
    <n v="1965"/>
    <n v="-53.85"/>
    <n v="0"/>
    <s v="80-S3 - Retirement"/>
    <m/>
    <x v="3"/>
    <n v="2045"/>
    <b v="0"/>
  </r>
  <r>
    <x v="9"/>
    <s v="0450"/>
    <n v="0"/>
    <n v="0"/>
    <n v="2042"/>
    <n v="1967"/>
    <n v="-70.13"/>
    <n v="0"/>
    <s v="80-S3 - Retirement"/>
    <m/>
    <x v="3"/>
    <n v="2045"/>
    <b v="0"/>
  </r>
  <r>
    <x v="9"/>
    <s v="0450"/>
    <n v="0"/>
    <n v="0"/>
    <n v="2042"/>
    <n v="1973"/>
    <n v="-2.75"/>
    <n v="0"/>
    <s v="80-S3 - Retirement"/>
    <m/>
    <x v="3"/>
    <n v="2045"/>
    <b v="0"/>
  </r>
  <r>
    <x v="9"/>
    <s v="0450"/>
    <n v="0"/>
    <n v="0"/>
    <n v="2042"/>
    <n v="2008"/>
    <n v="-21.6"/>
    <n v="0"/>
    <s v="80-S3 - Retirement"/>
    <m/>
    <x v="3"/>
    <n v="2045"/>
    <b v="0"/>
  </r>
  <r>
    <x v="9"/>
    <s v="0450"/>
    <n v="0"/>
    <n v="0"/>
    <n v="2043"/>
    <n v="1947"/>
    <n v="-21.49"/>
    <n v="0"/>
    <s v="80-S3 - Retirement"/>
    <m/>
    <x v="3"/>
    <n v="2045"/>
    <b v="0"/>
  </r>
  <r>
    <x v="9"/>
    <s v="0450"/>
    <n v="0"/>
    <n v="0"/>
    <n v="2043"/>
    <n v="1956"/>
    <n v="-4.75"/>
    <n v="0"/>
    <s v="80-S3 - Retirement"/>
    <m/>
    <x v="3"/>
    <n v="2045"/>
    <b v="0"/>
  </r>
  <r>
    <x v="9"/>
    <s v="0450"/>
    <n v="0"/>
    <n v="0"/>
    <n v="2043"/>
    <n v="1965"/>
    <n v="-54.16"/>
    <n v="0"/>
    <s v="80-S3 - Retirement"/>
    <m/>
    <x v="3"/>
    <n v="2045"/>
    <b v="0"/>
  </r>
  <r>
    <x v="9"/>
    <s v="0450"/>
    <n v="0"/>
    <n v="0"/>
    <n v="2043"/>
    <n v="1967"/>
    <n v="-70.78"/>
    <n v="0"/>
    <s v="80-S3 - Retirement"/>
    <m/>
    <x v="3"/>
    <n v="2045"/>
    <b v="0"/>
  </r>
  <r>
    <x v="9"/>
    <s v="0450"/>
    <n v="0"/>
    <n v="0"/>
    <n v="2043"/>
    <n v="1973"/>
    <n v="-2.82"/>
    <n v="0"/>
    <s v="80-S3 - Retirement"/>
    <m/>
    <x v="3"/>
    <n v="2045"/>
    <b v="0"/>
  </r>
  <r>
    <x v="9"/>
    <s v="0450"/>
    <n v="0"/>
    <n v="0"/>
    <n v="2043"/>
    <n v="2008"/>
    <n v="-25.11"/>
    <n v="0"/>
    <s v="80-S3 - Retirement"/>
    <m/>
    <x v="3"/>
    <n v="2045"/>
    <b v="0"/>
  </r>
  <r>
    <x v="9"/>
    <s v="0450"/>
    <n v="0"/>
    <n v="0"/>
    <n v="2044"/>
    <n v="1947"/>
    <n v="-20.74"/>
    <n v="0"/>
    <s v="80-S3 - Retirement"/>
    <m/>
    <x v="3"/>
    <n v="2045"/>
    <b v="0"/>
  </r>
  <r>
    <x v="9"/>
    <s v="0450"/>
    <n v="0"/>
    <n v="0"/>
    <n v="2044"/>
    <n v="1956"/>
    <n v="-4.68"/>
    <n v="0"/>
    <s v="80-S3 - Retirement"/>
    <m/>
    <x v="3"/>
    <n v="2045"/>
    <b v="0"/>
  </r>
  <r>
    <x v="9"/>
    <s v="0450"/>
    <n v="0"/>
    <n v="0"/>
    <n v="2044"/>
    <n v="1965"/>
    <n v="-54.34"/>
    <n v="0"/>
    <s v="80-S3 - Retirement"/>
    <m/>
    <x v="3"/>
    <n v="2045"/>
    <b v="0"/>
  </r>
  <r>
    <x v="9"/>
    <s v="0450"/>
    <n v="0"/>
    <n v="0"/>
    <n v="2044"/>
    <n v="1967"/>
    <n v="-71.3"/>
    <n v="0"/>
    <s v="80-S3 - Retirement"/>
    <m/>
    <x v="3"/>
    <n v="2045"/>
    <b v="0"/>
  </r>
  <r>
    <x v="9"/>
    <s v="0450"/>
    <n v="0"/>
    <n v="0"/>
    <n v="2044"/>
    <n v="1973"/>
    <n v="-2.88"/>
    <n v="0"/>
    <s v="80-S3 - Retirement"/>
    <m/>
    <x v="3"/>
    <n v="2045"/>
    <b v="0"/>
  </r>
  <r>
    <x v="9"/>
    <s v="0450"/>
    <n v="0"/>
    <n v="0"/>
    <n v="2044"/>
    <n v="2008"/>
    <n v="-28.69"/>
    <n v="0"/>
    <s v="80-S3 - Retirement"/>
    <m/>
    <x v="3"/>
    <n v="2045"/>
    <b v="0"/>
  </r>
  <r>
    <x v="9"/>
    <s v="0450"/>
    <n v="0"/>
    <n v="0"/>
    <n v="2045"/>
    <n v="1947"/>
    <n v="-281.99"/>
    <n v="0"/>
    <s v="80-S3 - Retirement"/>
    <m/>
    <x v="3"/>
    <n v="2045"/>
    <b v="1"/>
  </r>
  <r>
    <x v="9"/>
    <s v="0450"/>
    <n v="0"/>
    <n v="0"/>
    <n v="2045"/>
    <n v="1956"/>
    <n v="-87.02"/>
    <n v="0"/>
    <s v="80-S3 - Retirement"/>
    <m/>
    <x v="3"/>
    <n v="2045"/>
    <b v="1"/>
  </r>
  <r>
    <x v="9"/>
    <s v="0450"/>
    <n v="0"/>
    <n v="0"/>
    <n v="2045"/>
    <n v="1965"/>
    <n v="-1421.28"/>
    <n v="0"/>
    <s v="80-S3 - Retirement"/>
    <m/>
    <x v="3"/>
    <n v="2045"/>
    <b v="1"/>
  </r>
  <r>
    <x v="9"/>
    <s v="0450"/>
    <n v="0"/>
    <n v="0"/>
    <n v="2045"/>
    <n v="1967"/>
    <n v="-2025.45"/>
    <n v="0"/>
    <s v="80-S3 - Retirement"/>
    <m/>
    <x v="3"/>
    <n v="2045"/>
    <b v="1"/>
  </r>
  <r>
    <x v="9"/>
    <s v="0450"/>
    <n v="0"/>
    <n v="0"/>
    <n v="2045"/>
    <n v="1973"/>
    <n v="-106.64"/>
    <n v="0"/>
    <s v="80-S3 - Retirement"/>
    <m/>
    <x v="3"/>
    <n v="2045"/>
    <b v="1"/>
  </r>
  <r>
    <x v="9"/>
    <s v="0450"/>
    <n v="0"/>
    <n v="0"/>
    <n v="2045"/>
    <n v="2008"/>
    <n v="-17463.89"/>
    <n v="0"/>
    <s v="80-S3 - Retirement"/>
    <m/>
    <x v="3"/>
    <n v="2045"/>
    <b v="1"/>
  </r>
  <r>
    <x v="9"/>
    <s v="0451"/>
    <n v="0"/>
    <n v="0"/>
    <n v="2011"/>
    <n v="1934"/>
    <n v="-279.51"/>
    <n v="0"/>
    <s v="80-S3 - Retirement"/>
    <m/>
    <x v="3"/>
    <n v="2045"/>
    <b v="0"/>
  </r>
  <r>
    <x v="9"/>
    <s v="0451"/>
    <n v="0"/>
    <n v="0"/>
    <n v="2011"/>
    <n v="1935"/>
    <n v="-4.26"/>
    <n v="0"/>
    <s v="80-S3 - Retirement"/>
    <m/>
    <x v="3"/>
    <n v="2045"/>
    <b v="0"/>
  </r>
  <r>
    <x v="9"/>
    <s v="0451"/>
    <n v="0"/>
    <n v="0"/>
    <n v="2011"/>
    <n v="1938"/>
    <n v="-0.79"/>
    <n v="0"/>
    <s v="80-S3 - Retirement"/>
    <m/>
    <x v="3"/>
    <n v="2045"/>
    <b v="0"/>
  </r>
  <r>
    <x v="9"/>
    <s v="0451"/>
    <n v="0"/>
    <n v="0"/>
    <n v="2011"/>
    <n v="1939"/>
    <n v="-3.29"/>
    <n v="0"/>
    <s v="80-S3 - Retirement"/>
    <m/>
    <x v="3"/>
    <n v="2045"/>
    <b v="0"/>
  </r>
  <r>
    <x v="9"/>
    <s v="0451"/>
    <n v="0"/>
    <n v="0"/>
    <n v="2011"/>
    <n v="1941"/>
    <n v="-0.37"/>
    <n v="0"/>
    <s v="80-S3 - Retirement"/>
    <m/>
    <x v="3"/>
    <n v="2045"/>
    <b v="0"/>
  </r>
  <r>
    <x v="9"/>
    <s v="0451"/>
    <n v="0"/>
    <n v="0"/>
    <n v="2011"/>
    <n v="1946"/>
    <n v="-4.1100000000000003"/>
    <n v="0"/>
    <s v="80-S3 - Retirement"/>
    <m/>
    <x v="3"/>
    <n v="2045"/>
    <b v="0"/>
  </r>
  <r>
    <x v="9"/>
    <s v="0451"/>
    <n v="0"/>
    <n v="0"/>
    <n v="2011"/>
    <n v="1947"/>
    <n v="-12.67"/>
    <n v="0"/>
    <s v="80-S3 - Retirement"/>
    <m/>
    <x v="3"/>
    <n v="2045"/>
    <b v="0"/>
  </r>
  <r>
    <x v="9"/>
    <s v="0451"/>
    <n v="0"/>
    <n v="0"/>
    <n v="2011"/>
    <n v="1950"/>
    <n v="-6.64"/>
    <n v="0"/>
    <s v="80-S3 - Retirement"/>
    <m/>
    <x v="3"/>
    <n v="2045"/>
    <b v="0"/>
  </r>
  <r>
    <x v="9"/>
    <s v="0451"/>
    <n v="0"/>
    <n v="0"/>
    <n v="2011"/>
    <n v="1951"/>
    <n v="-3"/>
    <n v="0"/>
    <s v="80-S3 - Retirement"/>
    <m/>
    <x v="3"/>
    <n v="2045"/>
    <b v="0"/>
  </r>
  <r>
    <x v="9"/>
    <s v="0451"/>
    <n v="0"/>
    <n v="0"/>
    <n v="2011"/>
    <n v="1960"/>
    <n v="-49.55"/>
    <n v="0"/>
    <s v="80-S3 - Retirement"/>
    <m/>
    <x v="3"/>
    <n v="2045"/>
    <b v="0"/>
  </r>
  <r>
    <x v="9"/>
    <s v="0451"/>
    <n v="0"/>
    <n v="0"/>
    <n v="2011"/>
    <n v="1972"/>
    <n v="-1.1200000000000001"/>
    <n v="0"/>
    <s v="80-S3 - Retirement"/>
    <m/>
    <x v="3"/>
    <n v="2045"/>
    <b v="0"/>
  </r>
  <r>
    <x v="9"/>
    <s v="0451"/>
    <n v="0"/>
    <n v="0"/>
    <n v="2011"/>
    <n v="1973"/>
    <n v="-6.3"/>
    <n v="0"/>
    <s v="80-S3 - Retirement"/>
    <m/>
    <x v="3"/>
    <n v="2045"/>
    <b v="0"/>
  </r>
  <r>
    <x v="9"/>
    <s v="0451"/>
    <n v="0"/>
    <n v="0"/>
    <n v="2011"/>
    <n v="1978"/>
    <n v="-1.05"/>
    <n v="0"/>
    <s v="80-S3 - Retirement"/>
    <m/>
    <x v="3"/>
    <n v="2045"/>
    <b v="0"/>
  </r>
  <r>
    <x v="9"/>
    <s v="0451"/>
    <n v="0"/>
    <n v="0"/>
    <n v="2011"/>
    <n v="1979"/>
    <n v="-0.26"/>
    <n v="0"/>
    <s v="80-S3 - Retirement"/>
    <m/>
    <x v="3"/>
    <n v="2045"/>
    <b v="0"/>
  </r>
  <r>
    <x v="9"/>
    <s v="0451"/>
    <n v="0"/>
    <n v="0"/>
    <n v="2011"/>
    <n v="1982"/>
    <n v="-1.08"/>
    <n v="0"/>
    <s v="80-S3 - Retirement"/>
    <m/>
    <x v="3"/>
    <n v="2045"/>
    <b v="0"/>
  </r>
  <r>
    <x v="9"/>
    <s v="0451"/>
    <n v="0"/>
    <n v="0"/>
    <n v="2011"/>
    <n v="1985"/>
    <n v="-0.36"/>
    <n v="0"/>
    <s v="80-S3 - Retirement"/>
    <m/>
    <x v="3"/>
    <n v="2045"/>
    <b v="0"/>
  </r>
  <r>
    <x v="9"/>
    <s v="0451"/>
    <n v="0"/>
    <n v="0"/>
    <n v="2011"/>
    <n v="1986"/>
    <n v="-0.49"/>
    <n v="0"/>
    <s v="80-S3 - Retirement"/>
    <m/>
    <x v="3"/>
    <n v="2045"/>
    <b v="0"/>
  </r>
  <r>
    <x v="9"/>
    <s v="0451"/>
    <n v="0"/>
    <n v="0"/>
    <n v="2011"/>
    <n v="1987"/>
    <n v="-0.28000000000000003"/>
    <n v="0"/>
    <s v="80-S3 - Retirement"/>
    <m/>
    <x v="3"/>
    <n v="2045"/>
    <b v="0"/>
  </r>
  <r>
    <x v="9"/>
    <s v="0451"/>
    <n v="0"/>
    <n v="0"/>
    <n v="2011"/>
    <n v="1988"/>
    <n v="-5.31"/>
    <n v="0"/>
    <s v="80-S3 - Retirement"/>
    <m/>
    <x v="3"/>
    <n v="2045"/>
    <b v="0"/>
  </r>
  <r>
    <x v="9"/>
    <s v="0451"/>
    <n v="0"/>
    <n v="0"/>
    <n v="2011"/>
    <n v="1996"/>
    <n v="-0.41"/>
    <n v="0"/>
    <s v="80-S3 - Retirement"/>
    <m/>
    <x v="3"/>
    <n v="2045"/>
    <b v="0"/>
  </r>
  <r>
    <x v="9"/>
    <s v="0451"/>
    <n v="0"/>
    <n v="0"/>
    <n v="2012"/>
    <n v="1934"/>
    <n v="-281.08999999999997"/>
    <n v="0"/>
    <s v="80-S3 - Retirement"/>
    <m/>
    <x v="3"/>
    <n v="2045"/>
    <b v="0"/>
  </r>
  <r>
    <x v="9"/>
    <s v="0451"/>
    <n v="0"/>
    <n v="0"/>
    <n v="2012"/>
    <n v="1935"/>
    <n v="-4.29"/>
    <n v="0"/>
    <s v="80-S3 - Retirement"/>
    <m/>
    <x v="3"/>
    <n v="2045"/>
    <b v="0"/>
  </r>
  <r>
    <x v="9"/>
    <s v="0451"/>
    <n v="0"/>
    <n v="0"/>
    <n v="2012"/>
    <n v="1938"/>
    <n v="-0.8"/>
    <n v="0"/>
    <s v="80-S3 - Retirement"/>
    <m/>
    <x v="3"/>
    <n v="2045"/>
    <b v="0"/>
  </r>
  <r>
    <x v="9"/>
    <s v="0451"/>
    <n v="0"/>
    <n v="0"/>
    <n v="2012"/>
    <n v="1939"/>
    <n v="-3.35"/>
    <n v="0"/>
    <s v="80-S3 - Retirement"/>
    <m/>
    <x v="3"/>
    <n v="2045"/>
    <b v="0"/>
  </r>
  <r>
    <x v="9"/>
    <s v="0451"/>
    <n v="0"/>
    <n v="0"/>
    <n v="2012"/>
    <n v="1941"/>
    <n v="-0.38"/>
    <n v="0"/>
    <s v="80-S3 - Retirement"/>
    <m/>
    <x v="3"/>
    <n v="2045"/>
    <b v="0"/>
  </r>
  <r>
    <x v="9"/>
    <s v="0451"/>
    <n v="0"/>
    <n v="0"/>
    <n v="2012"/>
    <n v="1946"/>
    <n v="-4.25"/>
    <n v="0"/>
    <s v="80-S3 - Retirement"/>
    <m/>
    <x v="3"/>
    <n v="2045"/>
    <b v="0"/>
  </r>
  <r>
    <x v="9"/>
    <s v="0451"/>
    <n v="0"/>
    <n v="0"/>
    <n v="2012"/>
    <n v="1947"/>
    <n v="-13.1"/>
    <n v="0"/>
    <s v="80-S3 - Retirement"/>
    <m/>
    <x v="3"/>
    <n v="2045"/>
    <b v="0"/>
  </r>
  <r>
    <x v="9"/>
    <s v="0451"/>
    <n v="0"/>
    <n v="0"/>
    <n v="2012"/>
    <n v="1950"/>
    <n v="-6.94"/>
    <n v="0"/>
    <s v="80-S3 - Retirement"/>
    <m/>
    <x v="3"/>
    <n v="2045"/>
    <b v="0"/>
  </r>
  <r>
    <x v="9"/>
    <s v="0451"/>
    <n v="0"/>
    <n v="0"/>
    <n v="2012"/>
    <n v="1951"/>
    <n v="-3.13"/>
    <n v="0"/>
    <s v="80-S3 - Retirement"/>
    <m/>
    <x v="3"/>
    <n v="2045"/>
    <b v="0"/>
  </r>
  <r>
    <x v="9"/>
    <s v="0451"/>
    <n v="0"/>
    <n v="0"/>
    <n v="2012"/>
    <n v="1960"/>
    <n v="-53.02"/>
    <n v="0"/>
    <s v="80-S3 - Retirement"/>
    <m/>
    <x v="3"/>
    <n v="2045"/>
    <b v="0"/>
  </r>
  <r>
    <x v="9"/>
    <s v="0451"/>
    <n v="0"/>
    <n v="0"/>
    <n v="2012"/>
    <n v="1972"/>
    <n v="-1.26"/>
    <n v="0"/>
    <s v="80-S3 - Retirement"/>
    <m/>
    <x v="3"/>
    <n v="2045"/>
    <b v="0"/>
  </r>
  <r>
    <x v="9"/>
    <s v="0451"/>
    <n v="0"/>
    <n v="0"/>
    <n v="2012"/>
    <n v="1973"/>
    <n v="-7.15"/>
    <n v="0"/>
    <s v="80-S3 - Retirement"/>
    <m/>
    <x v="3"/>
    <n v="2045"/>
    <b v="0"/>
  </r>
  <r>
    <x v="9"/>
    <s v="0451"/>
    <n v="0"/>
    <n v="0"/>
    <n v="2012"/>
    <n v="1978"/>
    <n v="-1.22"/>
    <n v="0"/>
    <s v="80-S3 - Retirement"/>
    <m/>
    <x v="3"/>
    <n v="2045"/>
    <b v="0"/>
  </r>
  <r>
    <x v="9"/>
    <s v="0451"/>
    <n v="0"/>
    <n v="0"/>
    <n v="2012"/>
    <n v="1979"/>
    <n v="-0.3"/>
    <n v="0"/>
    <s v="80-S3 - Retirement"/>
    <m/>
    <x v="3"/>
    <n v="2045"/>
    <b v="0"/>
  </r>
  <r>
    <x v="9"/>
    <s v="0451"/>
    <n v="0"/>
    <n v="0"/>
    <n v="2012"/>
    <n v="1982"/>
    <n v="-1.3"/>
    <n v="0"/>
    <s v="80-S3 - Retirement"/>
    <m/>
    <x v="3"/>
    <n v="2045"/>
    <b v="0"/>
  </r>
  <r>
    <x v="9"/>
    <s v="0451"/>
    <n v="0"/>
    <n v="0"/>
    <n v="2012"/>
    <n v="1985"/>
    <n v="-0.45"/>
    <n v="0"/>
    <s v="80-S3 - Retirement"/>
    <m/>
    <x v="3"/>
    <n v="2045"/>
    <b v="0"/>
  </r>
  <r>
    <x v="9"/>
    <s v="0451"/>
    <n v="0"/>
    <n v="0"/>
    <n v="2012"/>
    <n v="1986"/>
    <n v="-0.61"/>
    <n v="0"/>
    <s v="80-S3 - Retirement"/>
    <m/>
    <x v="3"/>
    <n v="2045"/>
    <b v="0"/>
  </r>
  <r>
    <x v="9"/>
    <s v="0451"/>
    <n v="0"/>
    <n v="0"/>
    <n v="2012"/>
    <n v="1987"/>
    <n v="-0.34"/>
    <n v="0"/>
    <s v="80-S3 - Retirement"/>
    <m/>
    <x v="3"/>
    <n v="2045"/>
    <b v="0"/>
  </r>
  <r>
    <x v="9"/>
    <s v="0451"/>
    <n v="0"/>
    <n v="0"/>
    <n v="2012"/>
    <n v="1988"/>
    <n v="-6.71"/>
    <n v="0"/>
    <s v="80-S3 - Retirement"/>
    <m/>
    <x v="3"/>
    <n v="2045"/>
    <b v="0"/>
  </r>
  <r>
    <x v="9"/>
    <s v="0451"/>
    <n v="0"/>
    <n v="0"/>
    <n v="2012"/>
    <n v="1996"/>
    <n v="-0.6"/>
    <n v="0"/>
    <s v="80-S3 - Retirement"/>
    <m/>
    <x v="3"/>
    <n v="2045"/>
    <b v="0"/>
  </r>
  <r>
    <x v="9"/>
    <s v="0451"/>
    <n v="0"/>
    <n v="0"/>
    <n v="2013"/>
    <n v="1934"/>
    <n v="-282.02999999999997"/>
    <n v="0"/>
    <s v="80-S3 - Retirement"/>
    <m/>
    <x v="3"/>
    <n v="2045"/>
    <b v="0"/>
  </r>
  <r>
    <x v="9"/>
    <s v="0451"/>
    <n v="0"/>
    <n v="0"/>
    <n v="2013"/>
    <n v="1935"/>
    <n v="-4.3099999999999996"/>
    <n v="0"/>
    <s v="80-S3 - Retirement"/>
    <m/>
    <x v="3"/>
    <n v="2045"/>
    <b v="0"/>
  </r>
  <r>
    <x v="9"/>
    <s v="0451"/>
    <n v="0"/>
    <n v="0"/>
    <n v="2013"/>
    <n v="1938"/>
    <n v="-0.81"/>
    <n v="0"/>
    <s v="80-S3 - Retirement"/>
    <m/>
    <x v="3"/>
    <n v="2045"/>
    <b v="0"/>
  </r>
  <r>
    <x v="9"/>
    <s v="0451"/>
    <n v="0"/>
    <n v="0"/>
    <n v="2013"/>
    <n v="1939"/>
    <n v="-3.4"/>
    <n v="0"/>
    <s v="80-S3 - Retirement"/>
    <m/>
    <x v="3"/>
    <n v="2045"/>
    <b v="0"/>
  </r>
  <r>
    <x v="9"/>
    <s v="0451"/>
    <n v="0"/>
    <n v="0"/>
    <n v="2013"/>
    <n v="1941"/>
    <n v="-0.38"/>
    <n v="0"/>
    <s v="80-S3 - Retirement"/>
    <m/>
    <x v="3"/>
    <n v="2045"/>
    <b v="0"/>
  </r>
  <r>
    <x v="9"/>
    <s v="0451"/>
    <n v="0"/>
    <n v="0"/>
    <n v="2013"/>
    <n v="1946"/>
    <n v="-4.3899999999999997"/>
    <n v="0"/>
    <s v="80-S3 - Retirement"/>
    <m/>
    <x v="3"/>
    <n v="2045"/>
    <b v="0"/>
  </r>
  <r>
    <x v="9"/>
    <s v="0451"/>
    <n v="0"/>
    <n v="0"/>
    <n v="2013"/>
    <n v="1947"/>
    <n v="-13.55"/>
    <n v="0"/>
    <s v="80-S3 - Retirement"/>
    <m/>
    <x v="3"/>
    <n v="2045"/>
    <b v="0"/>
  </r>
  <r>
    <x v="9"/>
    <s v="0451"/>
    <n v="0"/>
    <n v="0"/>
    <n v="2013"/>
    <n v="1950"/>
    <n v="-7.23"/>
    <n v="0"/>
    <s v="80-S3 - Retirement"/>
    <m/>
    <x v="3"/>
    <n v="2045"/>
    <b v="0"/>
  </r>
  <r>
    <x v="9"/>
    <s v="0451"/>
    <n v="0"/>
    <n v="0"/>
    <n v="2013"/>
    <n v="1951"/>
    <n v="-3.27"/>
    <n v="0"/>
    <s v="80-S3 - Retirement"/>
    <m/>
    <x v="3"/>
    <n v="2045"/>
    <b v="0"/>
  </r>
  <r>
    <x v="9"/>
    <s v="0451"/>
    <n v="0"/>
    <n v="0"/>
    <n v="2013"/>
    <n v="1960"/>
    <n v="-56.55"/>
    <n v="0"/>
    <s v="80-S3 - Retirement"/>
    <m/>
    <x v="3"/>
    <n v="2045"/>
    <b v="0"/>
  </r>
  <r>
    <x v="9"/>
    <s v="0451"/>
    <n v="0"/>
    <n v="0"/>
    <n v="2013"/>
    <n v="1972"/>
    <n v="-1.4"/>
    <n v="0"/>
    <s v="80-S3 - Retirement"/>
    <m/>
    <x v="3"/>
    <n v="2045"/>
    <b v="0"/>
  </r>
  <r>
    <x v="9"/>
    <s v="0451"/>
    <n v="0"/>
    <n v="0"/>
    <n v="2013"/>
    <n v="1973"/>
    <n v="-8.01"/>
    <n v="0"/>
    <s v="80-S3 - Retirement"/>
    <m/>
    <x v="3"/>
    <n v="2045"/>
    <b v="0"/>
  </r>
  <r>
    <x v="9"/>
    <s v="0451"/>
    <n v="0"/>
    <n v="0"/>
    <n v="2013"/>
    <n v="1978"/>
    <n v="-1.42"/>
    <n v="0"/>
    <s v="80-S3 - Retirement"/>
    <m/>
    <x v="3"/>
    <n v="2045"/>
    <b v="0"/>
  </r>
  <r>
    <x v="9"/>
    <s v="0451"/>
    <n v="0"/>
    <n v="0"/>
    <n v="2013"/>
    <n v="1979"/>
    <n v="-0.35"/>
    <n v="0"/>
    <s v="80-S3 - Retirement"/>
    <m/>
    <x v="3"/>
    <n v="2045"/>
    <b v="0"/>
  </r>
  <r>
    <x v="9"/>
    <s v="0451"/>
    <n v="0"/>
    <n v="0"/>
    <n v="2013"/>
    <n v="1982"/>
    <n v="-1.56"/>
    <n v="0"/>
    <s v="80-S3 - Retirement"/>
    <m/>
    <x v="3"/>
    <n v="2045"/>
    <b v="0"/>
  </r>
  <r>
    <x v="9"/>
    <s v="0451"/>
    <n v="0"/>
    <n v="0"/>
    <n v="2013"/>
    <n v="1985"/>
    <n v="-0.54"/>
    <n v="0"/>
    <s v="80-S3 - Retirement"/>
    <m/>
    <x v="3"/>
    <n v="2045"/>
    <b v="0"/>
  </r>
  <r>
    <x v="9"/>
    <s v="0451"/>
    <n v="0"/>
    <n v="0"/>
    <n v="2013"/>
    <n v="1986"/>
    <n v="-0.76"/>
    <n v="0"/>
    <s v="80-S3 - Retirement"/>
    <m/>
    <x v="3"/>
    <n v="2045"/>
    <b v="0"/>
  </r>
  <r>
    <x v="9"/>
    <s v="0451"/>
    <n v="0"/>
    <n v="0"/>
    <n v="2013"/>
    <n v="1987"/>
    <n v="-0.43"/>
    <n v="0"/>
    <s v="80-S3 - Retirement"/>
    <m/>
    <x v="3"/>
    <n v="2045"/>
    <b v="0"/>
  </r>
  <r>
    <x v="9"/>
    <s v="0451"/>
    <n v="0"/>
    <n v="0"/>
    <n v="2013"/>
    <n v="1988"/>
    <n v="-8.36"/>
    <n v="0"/>
    <s v="80-S3 - Retirement"/>
    <m/>
    <x v="3"/>
    <n v="2045"/>
    <b v="0"/>
  </r>
  <r>
    <x v="9"/>
    <s v="0451"/>
    <n v="0"/>
    <n v="0"/>
    <n v="2013"/>
    <n v="1996"/>
    <n v="-0.85"/>
    <n v="0"/>
    <s v="80-S3 - Retirement"/>
    <m/>
    <x v="3"/>
    <n v="2045"/>
    <b v="0"/>
  </r>
  <r>
    <x v="9"/>
    <s v="0451"/>
    <n v="0"/>
    <n v="0"/>
    <n v="2013"/>
    <n v="2004"/>
    <n v="-0.01"/>
    <n v="0"/>
    <s v="80-S3 - Retirement"/>
    <m/>
    <x v="3"/>
    <n v="2045"/>
    <b v="0"/>
  </r>
  <r>
    <x v="9"/>
    <s v="0451"/>
    <n v="0"/>
    <n v="0"/>
    <n v="2014"/>
    <n v="1934"/>
    <n v="-282.3"/>
    <n v="0"/>
    <s v="80-S3 - Retirement"/>
    <m/>
    <x v="3"/>
    <n v="2045"/>
    <b v="0"/>
  </r>
  <r>
    <x v="9"/>
    <s v="0451"/>
    <n v="0"/>
    <n v="0"/>
    <n v="2014"/>
    <n v="1935"/>
    <n v="-4.33"/>
    <n v="0"/>
    <s v="80-S3 - Retirement"/>
    <m/>
    <x v="3"/>
    <n v="2045"/>
    <b v="0"/>
  </r>
  <r>
    <x v="9"/>
    <s v="0451"/>
    <n v="0"/>
    <n v="0"/>
    <n v="2014"/>
    <n v="1938"/>
    <n v="-0.81"/>
    <n v="0"/>
    <s v="80-S3 - Retirement"/>
    <m/>
    <x v="3"/>
    <n v="2045"/>
    <b v="0"/>
  </r>
  <r>
    <x v="9"/>
    <s v="0451"/>
    <n v="0"/>
    <n v="0"/>
    <n v="2014"/>
    <n v="1939"/>
    <n v="-3.44"/>
    <n v="0"/>
    <s v="80-S3 - Retirement"/>
    <m/>
    <x v="3"/>
    <n v="2045"/>
    <b v="0"/>
  </r>
  <r>
    <x v="9"/>
    <s v="0451"/>
    <n v="0"/>
    <n v="0"/>
    <n v="2014"/>
    <n v="1941"/>
    <n v="-0.39"/>
    <n v="0"/>
    <s v="80-S3 - Retirement"/>
    <m/>
    <x v="3"/>
    <n v="2045"/>
    <b v="0"/>
  </r>
  <r>
    <x v="9"/>
    <s v="0451"/>
    <n v="0"/>
    <n v="0"/>
    <n v="2014"/>
    <n v="1946"/>
    <n v="-4.51"/>
    <n v="0"/>
    <s v="80-S3 - Retirement"/>
    <m/>
    <x v="3"/>
    <n v="2045"/>
    <b v="0"/>
  </r>
  <r>
    <x v="9"/>
    <s v="0451"/>
    <n v="0"/>
    <n v="0"/>
    <n v="2014"/>
    <n v="1947"/>
    <n v="-13.98"/>
    <n v="0"/>
    <s v="80-S3 - Retirement"/>
    <m/>
    <x v="3"/>
    <n v="2045"/>
    <b v="0"/>
  </r>
  <r>
    <x v="9"/>
    <s v="0451"/>
    <n v="0"/>
    <n v="0"/>
    <n v="2014"/>
    <n v="1950"/>
    <n v="-7.49"/>
    <n v="0"/>
    <s v="80-S3 - Retirement"/>
    <m/>
    <x v="3"/>
    <n v="2045"/>
    <b v="0"/>
  </r>
  <r>
    <x v="9"/>
    <s v="0451"/>
    <n v="0"/>
    <n v="0"/>
    <n v="2014"/>
    <n v="1951"/>
    <n v="-3.41"/>
    <n v="0"/>
    <s v="80-S3 - Retirement"/>
    <m/>
    <x v="3"/>
    <n v="2045"/>
    <b v="0"/>
  </r>
  <r>
    <x v="9"/>
    <s v="0451"/>
    <n v="0"/>
    <n v="0"/>
    <n v="2014"/>
    <n v="1960"/>
    <n v="-60.46"/>
    <n v="0"/>
    <s v="80-S3 - Retirement"/>
    <m/>
    <x v="3"/>
    <n v="2045"/>
    <b v="0"/>
  </r>
  <r>
    <x v="9"/>
    <s v="0451"/>
    <n v="0"/>
    <n v="0"/>
    <n v="2014"/>
    <n v="1972"/>
    <n v="-1.57"/>
    <n v="0"/>
    <s v="80-S3 - Retirement"/>
    <m/>
    <x v="3"/>
    <n v="2045"/>
    <b v="0"/>
  </r>
  <r>
    <x v="9"/>
    <s v="0451"/>
    <n v="0"/>
    <n v="0"/>
    <n v="2014"/>
    <n v="1973"/>
    <n v="-8.92"/>
    <n v="0"/>
    <s v="80-S3 - Retirement"/>
    <m/>
    <x v="3"/>
    <n v="2045"/>
    <b v="0"/>
  </r>
  <r>
    <x v="9"/>
    <s v="0451"/>
    <n v="0"/>
    <n v="0"/>
    <n v="2014"/>
    <n v="1978"/>
    <n v="-1.63"/>
    <n v="0"/>
    <s v="80-S3 - Retirement"/>
    <m/>
    <x v="3"/>
    <n v="2045"/>
    <b v="0"/>
  </r>
  <r>
    <x v="9"/>
    <s v="0451"/>
    <n v="0"/>
    <n v="0"/>
    <n v="2014"/>
    <n v="1979"/>
    <n v="-0.41"/>
    <n v="0"/>
    <s v="80-S3 - Retirement"/>
    <m/>
    <x v="3"/>
    <n v="2045"/>
    <b v="0"/>
  </r>
  <r>
    <x v="9"/>
    <s v="0451"/>
    <n v="0"/>
    <n v="0"/>
    <n v="2014"/>
    <n v="1982"/>
    <n v="-1.83"/>
    <n v="0"/>
    <s v="80-S3 - Retirement"/>
    <m/>
    <x v="3"/>
    <n v="2045"/>
    <b v="0"/>
  </r>
  <r>
    <x v="9"/>
    <s v="0451"/>
    <n v="0"/>
    <n v="0"/>
    <n v="2014"/>
    <n v="1985"/>
    <n v="-0.65"/>
    <n v="0"/>
    <s v="80-S3 - Retirement"/>
    <m/>
    <x v="3"/>
    <n v="2045"/>
    <b v="0"/>
  </r>
  <r>
    <x v="9"/>
    <s v="0451"/>
    <n v="0"/>
    <n v="0"/>
    <n v="2014"/>
    <n v="1986"/>
    <n v="-0.92"/>
    <n v="0"/>
    <s v="80-S3 - Retirement"/>
    <m/>
    <x v="3"/>
    <n v="2045"/>
    <b v="0"/>
  </r>
  <r>
    <x v="9"/>
    <s v="0451"/>
    <n v="0"/>
    <n v="0"/>
    <n v="2014"/>
    <n v="1987"/>
    <n v="-0.54"/>
    <n v="0"/>
    <s v="80-S3 - Retirement"/>
    <m/>
    <x v="3"/>
    <n v="2045"/>
    <b v="0"/>
  </r>
  <r>
    <x v="9"/>
    <s v="0451"/>
    <n v="0"/>
    <n v="0"/>
    <n v="2014"/>
    <n v="1988"/>
    <n v="-10.5"/>
    <n v="0"/>
    <s v="80-S3 - Retirement"/>
    <m/>
    <x v="3"/>
    <n v="2045"/>
    <b v="0"/>
  </r>
  <r>
    <x v="9"/>
    <s v="0451"/>
    <n v="0"/>
    <n v="0"/>
    <n v="2014"/>
    <n v="1996"/>
    <n v="-1.21"/>
    <n v="0"/>
    <s v="80-S3 - Retirement"/>
    <m/>
    <x v="3"/>
    <n v="2045"/>
    <b v="0"/>
  </r>
  <r>
    <x v="9"/>
    <s v="0451"/>
    <n v="0"/>
    <n v="0"/>
    <n v="2014"/>
    <n v="2004"/>
    <n v="-0.02"/>
    <n v="0"/>
    <s v="80-S3 - Retirement"/>
    <m/>
    <x v="3"/>
    <n v="2045"/>
    <b v="0"/>
  </r>
  <r>
    <x v="9"/>
    <s v="0451"/>
    <n v="0"/>
    <n v="0"/>
    <n v="2014"/>
    <n v="2007"/>
    <n v="-0.01"/>
    <n v="0"/>
    <s v="80-S3 - Retirement"/>
    <m/>
    <x v="3"/>
    <n v="2045"/>
    <b v="0"/>
  </r>
  <r>
    <x v="9"/>
    <s v="0451"/>
    <n v="0"/>
    <n v="0"/>
    <n v="2015"/>
    <n v="1934"/>
    <n v="-282.02999999999997"/>
    <n v="0"/>
    <s v="80-S3 - Retirement"/>
    <m/>
    <x v="3"/>
    <n v="2045"/>
    <b v="0"/>
  </r>
  <r>
    <x v="9"/>
    <s v="0451"/>
    <n v="0"/>
    <n v="0"/>
    <n v="2015"/>
    <n v="1935"/>
    <n v="-4.33"/>
    <n v="0"/>
    <s v="80-S3 - Retirement"/>
    <m/>
    <x v="3"/>
    <n v="2045"/>
    <b v="0"/>
  </r>
  <r>
    <x v="9"/>
    <s v="0451"/>
    <n v="0"/>
    <n v="0"/>
    <n v="2015"/>
    <n v="1938"/>
    <n v="-0.82"/>
    <n v="0"/>
    <s v="80-S3 - Retirement"/>
    <m/>
    <x v="3"/>
    <n v="2045"/>
    <b v="0"/>
  </r>
  <r>
    <x v="9"/>
    <s v="0451"/>
    <n v="0"/>
    <n v="0"/>
    <n v="2015"/>
    <n v="1939"/>
    <n v="-3.47"/>
    <n v="0"/>
    <s v="80-S3 - Retirement"/>
    <m/>
    <x v="3"/>
    <n v="2045"/>
    <b v="0"/>
  </r>
  <r>
    <x v="9"/>
    <s v="0451"/>
    <n v="0"/>
    <n v="0"/>
    <n v="2015"/>
    <n v="1941"/>
    <n v="-0.39"/>
    <n v="0"/>
    <s v="80-S3 - Retirement"/>
    <m/>
    <x v="3"/>
    <n v="2045"/>
    <b v="0"/>
  </r>
  <r>
    <x v="9"/>
    <s v="0451"/>
    <n v="0"/>
    <n v="0"/>
    <n v="2015"/>
    <n v="1946"/>
    <n v="-4.62"/>
    <n v="0"/>
    <s v="80-S3 - Retirement"/>
    <m/>
    <x v="3"/>
    <n v="2045"/>
    <b v="0"/>
  </r>
  <r>
    <x v="9"/>
    <s v="0451"/>
    <n v="0"/>
    <n v="0"/>
    <n v="2015"/>
    <n v="1947"/>
    <n v="-14.35"/>
    <n v="0"/>
    <s v="80-S3 - Retirement"/>
    <m/>
    <x v="3"/>
    <n v="2045"/>
    <b v="0"/>
  </r>
  <r>
    <x v="9"/>
    <s v="0451"/>
    <n v="0"/>
    <n v="0"/>
    <n v="2015"/>
    <n v="1950"/>
    <n v="-7.75"/>
    <n v="0"/>
    <s v="80-S3 - Retirement"/>
    <m/>
    <x v="3"/>
    <n v="2045"/>
    <b v="0"/>
  </r>
  <r>
    <x v="9"/>
    <s v="0451"/>
    <n v="0"/>
    <n v="0"/>
    <n v="2015"/>
    <n v="1951"/>
    <n v="-3.53"/>
    <n v="0"/>
    <s v="80-S3 - Retirement"/>
    <m/>
    <x v="3"/>
    <n v="2045"/>
    <b v="0"/>
  </r>
  <r>
    <x v="9"/>
    <s v="0451"/>
    <n v="0"/>
    <n v="0"/>
    <n v="2015"/>
    <n v="1960"/>
    <n v="-64.430000000000007"/>
    <n v="0"/>
    <s v="80-S3 - Retirement"/>
    <m/>
    <x v="3"/>
    <n v="2045"/>
    <b v="0"/>
  </r>
  <r>
    <x v="9"/>
    <s v="0451"/>
    <n v="0"/>
    <n v="0"/>
    <n v="2015"/>
    <n v="1972"/>
    <n v="-1.74"/>
    <n v="0"/>
    <s v="80-S3 - Retirement"/>
    <m/>
    <x v="3"/>
    <n v="2045"/>
    <b v="0"/>
  </r>
  <r>
    <x v="9"/>
    <s v="0451"/>
    <n v="0"/>
    <n v="0"/>
    <n v="2015"/>
    <n v="1973"/>
    <n v="-9.98"/>
    <n v="0"/>
    <s v="80-S3 - Retirement"/>
    <m/>
    <x v="3"/>
    <n v="2045"/>
    <b v="0"/>
  </r>
  <r>
    <x v="9"/>
    <s v="0451"/>
    <n v="0"/>
    <n v="0"/>
    <n v="2015"/>
    <n v="1978"/>
    <n v="-1.85"/>
    <n v="0"/>
    <s v="80-S3 - Retirement"/>
    <m/>
    <x v="3"/>
    <n v="2045"/>
    <b v="0"/>
  </r>
  <r>
    <x v="9"/>
    <s v="0451"/>
    <n v="0"/>
    <n v="0"/>
    <n v="2015"/>
    <n v="1979"/>
    <n v="-0.46"/>
    <n v="0"/>
    <s v="80-S3 - Retirement"/>
    <m/>
    <x v="3"/>
    <n v="2045"/>
    <b v="0"/>
  </r>
  <r>
    <x v="9"/>
    <s v="0451"/>
    <n v="0"/>
    <n v="0"/>
    <n v="2015"/>
    <n v="1982"/>
    <n v="-2.13"/>
    <n v="0"/>
    <s v="80-S3 - Retirement"/>
    <m/>
    <x v="3"/>
    <n v="2045"/>
    <b v="0"/>
  </r>
  <r>
    <x v="9"/>
    <s v="0451"/>
    <n v="0"/>
    <n v="0"/>
    <n v="2015"/>
    <n v="1985"/>
    <n v="-0.79"/>
    <n v="0"/>
    <s v="80-S3 - Retirement"/>
    <m/>
    <x v="3"/>
    <n v="2045"/>
    <b v="0"/>
  </r>
  <r>
    <x v="9"/>
    <s v="0451"/>
    <n v="0"/>
    <n v="0"/>
    <n v="2015"/>
    <n v="1986"/>
    <n v="-1.1000000000000001"/>
    <n v="0"/>
    <s v="80-S3 - Retirement"/>
    <m/>
    <x v="3"/>
    <n v="2045"/>
    <b v="0"/>
  </r>
  <r>
    <x v="9"/>
    <s v="0451"/>
    <n v="0"/>
    <n v="0"/>
    <n v="2015"/>
    <n v="1987"/>
    <n v="-0.65"/>
    <n v="0"/>
    <s v="80-S3 - Retirement"/>
    <m/>
    <x v="3"/>
    <n v="2045"/>
    <b v="0"/>
  </r>
  <r>
    <x v="9"/>
    <s v="0451"/>
    <n v="0"/>
    <n v="0"/>
    <n v="2015"/>
    <n v="1988"/>
    <n v="-13.04"/>
    <n v="0"/>
    <s v="80-S3 - Retirement"/>
    <m/>
    <x v="3"/>
    <n v="2045"/>
    <b v="0"/>
  </r>
  <r>
    <x v="9"/>
    <s v="0451"/>
    <n v="0"/>
    <n v="0"/>
    <n v="2015"/>
    <n v="1996"/>
    <n v="-1.7"/>
    <n v="0"/>
    <s v="80-S3 - Retirement"/>
    <m/>
    <x v="3"/>
    <n v="2045"/>
    <b v="0"/>
  </r>
  <r>
    <x v="9"/>
    <s v="0451"/>
    <n v="0"/>
    <n v="0"/>
    <n v="2015"/>
    <n v="2004"/>
    <n v="-0.04"/>
    <n v="0"/>
    <s v="80-S3 - Retirement"/>
    <m/>
    <x v="3"/>
    <n v="2045"/>
    <b v="0"/>
  </r>
  <r>
    <x v="9"/>
    <s v="0451"/>
    <n v="0"/>
    <n v="0"/>
    <n v="2015"/>
    <n v="2007"/>
    <n v="-0.02"/>
    <n v="0"/>
    <s v="80-S3 - Retirement"/>
    <m/>
    <x v="3"/>
    <n v="2045"/>
    <b v="0"/>
  </r>
  <r>
    <x v="9"/>
    <s v="0451"/>
    <n v="0"/>
    <n v="0"/>
    <n v="2016"/>
    <n v="1934"/>
    <n v="-281.08999999999997"/>
    <n v="0"/>
    <s v="80-S3 - Retirement"/>
    <m/>
    <x v="3"/>
    <n v="2045"/>
    <b v="0"/>
  </r>
  <r>
    <x v="9"/>
    <s v="0451"/>
    <n v="0"/>
    <n v="0"/>
    <n v="2016"/>
    <n v="1935"/>
    <n v="-4.33"/>
    <n v="0"/>
    <s v="80-S3 - Retirement"/>
    <m/>
    <x v="3"/>
    <n v="2045"/>
    <b v="0"/>
  </r>
  <r>
    <x v="9"/>
    <s v="0451"/>
    <n v="0"/>
    <n v="0"/>
    <n v="2016"/>
    <n v="1938"/>
    <n v="-0.83"/>
    <n v="0"/>
    <s v="80-S3 - Retirement"/>
    <m/>
    <x v="3"/>
    <n v="2045"/>
    <b v="0"/>
  </r>
  <r>
    <x v="9"/>
    <s v="0451"/>
    <n v="0"/>
    <n v="0"/>
    <n v="2016"/>
    <n v="1939"/>
    <n v="-3.5"/>
    <n v="0"/>
    <s v="80-S3 - Retirement"/>
    <m/>
    <x v="3"/>
    <n v="2045"/>
    <b v="0"/>
  </r>
  <r>
    <x v="9"/>
    <s v="0451"/>
    <n v="0"/>
    <n v="0"/>
    <n v="2016"/>
    <n v="1941"/>
    <n v="-0.4"/>
    <n v="0"/>
    <s v="80-S3 - Retirement"/>
    <m/>
    <x v="3"/>
    <n v="2045"/>
    <b v="0"/>
  </r>
  <r>
    <x v="9"/>
    <s v="0451"/>
    <n v="0"/>
    <n v="0"/>
    <n v="2016"/>
    <n v="1946"/>
    <n v="-4.7300000000000004"/>
    <n v="0"/>
    <s v="80-S3 - Retirement"/>
    <m/>
    <x v="3"/>
    <n v="2045"/>
    <b v="0"/>
  </r>
  <r>
    <x v="9"/>
    <s v="0451"/>
    <n v="0"/>
    <n v="0"/>
    <n v="2016"/>
    <n v="1947"/>
    <n v="-14.71"/>
    <n v="0"/>
    <s v="80-S3 - Retirement"/>
    <m/>
    <x v="3"/>
    <n v="2045"/>
    <b v="0"/>
  </r>
  <r>
    <x v="9"/>
    <s v="0451"/>
    <n v="0"/>
    <n v="0"/>
    <n v="2016"/>
    <n v="1950"/>
    <n v="-8.01"/>
    <n v="0"/>
    <s v="80-S3 - Retirement"/>
    <m/>
    <x v="3"/>
    <n v="2045"/>
    <b v="0"/>
  </r>
  <r>
    <x v="9"/>
    <s v="0451"/>
    <n v="0"/>
    <n v="0"/>
    <n v="2016"/>
    <n v="1951"/>
    <n v="-3.65"/>
    <n v="0"/>
    <s v="80-S3 - Retirement"/>
    <m/>
    <x v="3"/>
    <n v="2045"/>
    <b v="0"/>
  </r>
  <r>
    <x v="9"/>
    <s v="0451"/>
    <n v="0"/>
    <n v="0"/>
    <n v="2016"/>
    <n v="1960"/>
    <n v="-68.13"/>
    <n v="0"/>
    <s v="80-S3 - Retirement"/>
    <m/>
    <x v="3"/>
    <n v="2045"/>
    <b v="0"/>
  </r>
  <r>
    <x v="9"/>
    <s v="0451"/>
    <n v="0"/>
    <n v="0"/>
    <n v="2016"/>
    <n v="1972"/>
    <n v="-1.92"/>
    <n v="0"/>
    <s v="80-S3 - Retirement"/>
    <m/>
    <x v="3"/>
    <n v="2045"/>
    <b v="0"/>
  </r>
  <r>
    <x v="9"/>
    <s v="0451"/>
    <n v="0"/>
    <n v="0"/>
    <n v="2016"/>
    <n v="1973"/>
    <n v="-11.11"/>
    <n v="0"/>
    <s v="80-S3 - Retirement"/>
    <m/>
    <x v="3"/>
    <n v="2045"/>
    <b v="0"/>
  </r>
  <r>
    <x v="9"/>
    <s v="0451"/>
    <n v="0"/>
    <n v="0"/>
    <n v="2016"/>
    <n v="1978"/>
    <n v="-2.11"/>
    <n v="0"/>
    <s v="80-S3 - Retirement"/>
    <m/>
    <x v="3"/>
    <n v="2045"/>
    <b v="0"/>
  </r>
  <r>
    <x v="9"/>
    <s v="0451"/>
    <n v="0"/>
    <n v="0"/>
    <n v="2016"/>
    <n v="1979"/>
    <n v="-0.53"/>
    <n v="0"/>
    <s v="80-S3 - Retirement"/>
    <m/>
    <x v="3"/>
    <n v="2045"/>
    <b v="0"/>
  </r>
  <r>
    <x v="9"/>
    <s v="0451"/>
    <n v="0"/>
    <n v="0"/>
    <n v="2016"/>
    <n v="1982"/>
    <n v="-2.4900000000000002"/>
    <n v="0"/>
    <s v="80-S3 - Retirement"/>
    <m/>
    <x v="3"/>
    <n v="2045"/>
    <b v="0"/>
  </r>
  <r>
    <x v="9"/>
    <s v="0451"/>
    <n v="0"/>
    <n v="0"/>
    <n v="2016"/>
    <n v="1985"/>
    <n v="-0.94"/>
    <n v="0"/>
    <s v="80-S3 - Retirement"/>
    <m/>
    <x v="3"/>
    <n v="2045"/>
    <b v="0"/>
  </r>
  <r>
    <x v="9"/>
    <s v="0451"/>
    <n v="0"/>
    <n v="0"/>
    <n v="2016"/>
    <n v="1986"/>
    <n v="-1.33"/>
    <n v="0"/>
    <s v="80-S3 - Retirement"/>
    <m/>
    <x v="3"/>
    <n v="2045"/>
    <b v="0"/>
  </r>
  <r>
    <x v="9"/>
    <s v="0451"/>
    <n v="0"/>
    <n v="0"/>
    <n v="2016"/>
    <n v="1987"/>
    <n v="-0.78"/>
    <n v="0"/>
    <s v="80-S3 - Retirement"/>
    <m/>
    <x v="3"/>
    <n v="2045"/>
    <b v="0"/>
  </r>
  <r>
    <x v="9"/>
    <s v="0451"/>
    <n v="0"/>
    <n v="0"/>
    <n v="2016"/>
    <n v="1988"/>
    <n v="-15.78"/>
    <n v="0"/>
    <s v="80-S3 - Retirement"/>
    <m/>
    <x v="3"/>
    <n v="2045"/>
    <b v="0"/>
  </r>
  <r>
    <x v="9"/>
    <s v="0451"/>
    <n v="0"/>
    <n v="0"/>
    <n v="2016"/>
    <n v="1996"/>
    <n v="-2.2799999999999998"/>
    <n v="0"/>
    <s v="80-S3 - Retirement"/>
    <m/>
    <x v="3"/>
    <n v="2045"/>
    <b v="0"/>
  </r>
  <r>
    <x v="9"/>
    <s v="0451"/>
    <n v="0"/>
    <n v="0"/>
    <n v="2016"/>
    <n v="2004"/>
    <n v="-7.0000000000000007E-2"/>
    <n v="0"/>
    <s v="80-S3 - Retirement"/>
    <m/>
    <x v="3"/>
    <n v="2045"/>
    <b v="0"/>
  </r>
  <r>
    <x v="9"/>
    <s v="0451"/>
    <n v="0"/>
    <n v="0"/>
    <n v="2016"/>
    <n v="2005"/>
    <n v="-0.01"/>
    <n v="0"/>
    <s v="80-S3 - Retirement"/>
    <m/>
    <x v="3"/>
    <n v="2045"/>
    <b v="0"/>
  </r>
  <r>
    <x v="9"/>
    <s v="0451"/>
    <n v="0"/>
    <n v="0"/>
    <n v="2016"/>
    <n v="2007"/>
    <n v="-0.05"/>
    <n v="0"/>
    <s v="80-S3 - Retirement"/>
    <m/>
    <x v="3"/>
    <n v="2045"/>
    <b v="0"/>
  </r>
  <r>
    <x v="9"/>
    <s v="0451"/>
    <n v="0"/>
    <n v="0"/>
    <n v="2017"/>
    <n v="1934"/>
    <n v="-279.5"/>
    <n v="0"/>
    <s v="80-S3 - Retirement"/>
    <m/>
    <x v="3"/>
    <n v="2045"/>
    <b v="0"/>
  </r>
  <r>
    <x v="9"/>
    <s v="0451"/>
    <n v="0"/>
    <n v="0"/>
    <n v="2017"/>
    <n v="1935"/>
    <n v="-4.3099999999999996"/>
    <n v="0"/>
    <s v="80-S3 - Retirement"/>
    <m/>
    <x v="3"/>
    <n v="2045"/>
    <b v="0"/>
  </r>
  <r>
    <x v="9"/>
    <s v="0451"/>
    <n v="0"/>
    <n v="0"/>
    <n v="2017"/>
    <n v="1938"/>
    <n v="-0.83"/>
    <n v="0"/>
    <s v="80-S3 - Retirement"/>
    <m/>
    <x v="3"/>
    <n v="2045"/>
    <b v="0"/>
  </r>
  <r>
    <x v="9"/>
    <s v="0451"/>
    <n v="0"/>
    <n v="0"/>
    <n v="2017"/>
    <n v="1939"/>
    <n v="-3.51"/>
    <n v="0"/>
    <s v="80-S3 - Retirement"/>
    <m/>
    <x v="3"/>
    <n v="2045"/>
    <b v="0"/>
  </r>
  <r>
    <x v="9"/>
    <s v="0451"/>
    <n v="0"/>
    <n v="0"/>
    <n v="2017"/>
    <n v="1941"/>
    <n v="-0.4"/>
    <n v="0"/>
    <s v="80-S3 - Retirement"/>
    <m/>
    <x v="3"/>
    <n v="2045"/>
    <b v="0"/>
  </r>
  <r>
    <x v="9"/>
    <s v="0451"/>
    <n v="0"/>
    <n v="0"/>
    <n v="2017"/>
    <n v="1946"/>
    <n v="-4.83"/>
    <n v="0"/>
    <s v="80-S3 - Retirement"/>
    <m/>
    <x v="3"/>
    <n v="2045"/>
    <b v="0"/>
  </r>
  <r>
    <x v="9"/>
    <s v="0451"/>
    <n v="0"/>
    <n v="0"/>
    <n v="2017"/>
    <n v="1947"/>
    <n v="-15.07"/>
    <n v="0"/>
    <s v="80-S3 - Retirement"/>
    <m/>
    <x v="3"/>
    <n v="2045"/>
    <b v="0"/>
  </r>
  <r>
    <x v="9"/>
    <s v="0451"/>
    <n v="0"/>
    <n v="0"/>
    <n v="2017"/>
    <n v="1950"/>
    <n v="-8.27"/>
    <n v="0"/>
    <s v="80-S3 - Retirement"/>
    <m/>
    <x v="3"/>
    <n v="2045"/>
    <b v="0"/>
  </r>
  <r>
    <x v="9"/>
    <s v="0451"/>
    <n v="0"/>
    <n v="0"/>
    <n v="2017"/>
    <n v="1951"/>
    <n v="-3.78"/>
    <n v="0"/>
    <s v="80-S3 - Retirement"/>
    <m/>
    <x v="3"/>
    <n v="2045"/>
    <b v="0"/>
  </r>
  <r>
    <x v="9"/>
    <s v="0451"/>
    <n v="0"/>
    <n v="0"/>
    <n v="2017"/>
    <n v="1960"/>
    <n v="-71.86"/>
    <n v="0"/>
    <s v="80-S3 - Retirement"/>
    <m/>
    <x v="3"/>
    <n v="2045"/>
    <b v="0"/>
  </r>
  <r>
    <x v="9"/>
    <s v="0451"/>
    <n v="0"/>
    <n v="0"/>
    <n v="2017"/>
    <n v="1972"/>
    <n v="-2.1"/>
    <n v="0"/>
    <s v="80-S3 - Retirement"/>
    <m/>
    <x v="3"/>
    <n v="2045"/>
    <b v="0"/>
  </r>
  <r>
    <x v="9"/>
    <s v="0451"/>
    <n v="0"/>
    <n v="0"/>
    <n v="2017"/>
    <n v="1973"/>
    <n v="-12.23"/>
    <n v="0"/>
    <s v="80-S3 - Retirement"/>
    <m/>
    <x v="3"/>
    <n v="2045"/>
    <b v="0"/>
  </r>
  <r>
    <x v="9"/>
    <s v="0451"/>
    <n v="0"/>
    <n v="0"/>
    <n v="2017"/>
    <n v="1978"/>
    <n v="-2.4"/>
    <n v="0"/>
    <s v="80-S3 - Retirement"/>
    <m/>
    <x v="3"/>
    <n v="2045"/>
    <b v="0"/>
  </r>
  <r>
    <x v="9"/>
    <s v="0451"/>
    <n v="0"/>
    <n v="0"/>
    <n v="2017"/>
    <n v="1979"/>
    <n v="-0.6"/>
    <n v="0"/>
    <s v="80-S3 - Retirement"/>
    <m/>
    <x v="3"/>
    <n v="2045"/>
    <b v="0"/>
  </r>
  <r>
    <x v="9"/>
    <s v="0451"/>
    <n v="0"/>
    <n v="0"/>
    <n v="2017"/>
    <n v="1982"/>
    <n v="-2.9"/>
    <n v="0"/>
    <s v="80-S3 - Retirement"/>
    <m/>
    <x v="3"/>
    <n v="2045"/>
    <b v="0"/>
  </r>
  <r>
    <x v="9"/>
    <s v="0451"/>
    <n v="0"/>
    <n v="0"/>
    <n v="2017"/>
    <n v="1985"/>
    <n v="-1.1100000000000001"/>
    <n v="0"/>
    <s v="80-S3 - Retirement"/>
    <m/>
    <x v="3"/>
    <n v="2045"/>
    <b v="0"/>
  </r>
  <r>
    <x v="9"/>
    <s v="0451"/>
    <n v="0"/>
    <n v="0"/>
    <n v="2017"/>
    <n v="1986"/>
    <n v="-1.59"/>
    <n v="0"/>
    <s v="80-S3 - Retirement"/>
    <m/>
    <x v="3"/>
    <n v="2045"/>
    <b v="0"/>
  </r>
  <r>
    <x v="9"/>
    <s v="0451"/>
    <n v="0"/>
    <n v="0"/>
    <n v="2017"/>
    <n v="1987"/>
    <n v="-0.94"/>
    <n v="0"/>
    <s v="80-S3 - Retirement"/>
    <m/>
    <x v="3"/>
    <n v="2045"/>
    <b v="0"/>
  </r>
  <r>
    <x v="9"/>
    <s v="0451"/>
    <n v="0"/>
    <n v="0"/>
    <n v="2017"/>
    <n v="1988"/>
    <n v="-18.93"/>
    <n v="0"/>
    <s v="80-S3 - Retirement"/>
    <m/>
    <x v="3"/>
    <n v="2045"/>
    <b v="0"/>
  </r>
  <r>
    <x v="9"/>
    <s v="0451"/>
    <n v="0"/>
    <n v="0"/>
    <n v="2017"/>
    <n v="1996"/>
    <n v="-3"/>
    <n v="0"/>
    <s v="80-S3 - Retirement"/>
    <m/>
    <x v="3"/>
    <n v="2045"/>
    <b v="0"/>
  </r>
  <r>
    <x v="9"/>
    <s v="0451"/>
    <n v="0"/>
    <n v="0"/>
    <n v="2017"/>
    <n v="2004"/>
    <n v="-0.11"/>
    <n v="0"/>
    <s v="80-S3 - Retirement"/>
    <m/>
    <x v="3"/>
    <n v="2045"/>
    <b v="0"/>
  </r>
  <r>
    <x v="9"/>
    <s v="0451"/>
    <n v="0"/>
    <n v="0"/>
    <n v="2017"/>
    <n v="2005"/>
    <n v="-0.01"/>
    <n v="0"/>
    <s v="80-S3 - Retirement"/>
    <m/>
    <x v="3"/>
    <n v="2045"/>
    <b v="0"/>
  </r>
  <r>
    <x v="9"/>
    <s v="0451"/>
    <n v="0"/>
    <n v="0"/>
    <n v="2017"/>
    <n v="2007"/>
    <n v="-0.09"/>
    <n v="0"/>
    <s v="80-S3 - Retirement"/>
    <m/>
    <x v="3"/>
    <n v="2045"/>
    <b v="0"/>
  </r>
  <r>
    <x v="9"/>
    <s v="0451"/>
    <n v="0"/>
    <n v="0"/>
    <n v="2017"/>
    <n v="2009"/>
    <n v="-0.01"/>
    <n v="0"/>
    <s v="80-S3 - Retirement"/>
    <m/>
    <x v="3"/>
    <n v="2045"/>
    <b v="0"/>
  </r>
  <r>
    <x v="9"/>
    <s v="0451"/>
    <n v="0"/>
    <n v="0"/>
    <n v="2018"/>
    <n v="1934"/>
    <n v="-277.45999999999998"/>
    <n v="0"/>
    <s v="80-S3 - Retirement"/>
    <m/>
    <x v="3"/>
    <n v="2045"/>
    <b v="0"/>
  </r>
  <r>
    <x v="9"/>
    <s v="0451"/>
    <n v="0"/>
    <n v="0"/>
    <n v="2018"/>
    <n v="1935"/>
    <n v="-4.29"/>
    <n v="0"/>
    <s v="80-S3 - Retirement"/>
    <m/>
    <x v="3"/>
    <n v="2045"/>
    <b v="0"/>
  </r>
  <r>
    <x v="9"/>
    <s v="0451"/>
    <n v="0"/>
    <n v="0"/>
    <n v="2018"/>
    <n v="1938"/>
    <n v="-0.83"/>
    <n v="0"/>
    <s v="80-S3 - Retirement"/>
    <m/>
    <x v="3"/>
    <n v="2045"/>
    <b v="0"/>
  </r>
  <r>
    <x v="9"/>
    <s v="0451"/>
    <n v="0"/>
    <n v="0"/>
    <n v="2018"/>
    <n v="1939"/>
    <n v="-3.53"/>
    <n v="0"/>
    <s v="80-S3 - Retirement"/>
    <m/>
    <x v="3"/>
    <n v="2045"/>
    <b v="0"/>
  </r>
  <r>
    <x v="9"/>
    <s v="0451"/>
    <n v="0"/>
    <n v="0"/>
    <n v="2018"/>
    <n v="1941"/>
    <n v="-0.41"/>
    <n v="0"/>
    <s v="80-S3 - Retirement"/>
    <m/>
    <x v="3"/>
    <n v="2045"/>
    <b v="0"/>
  </r>
  <r>
    <x v="9"/>
    <s v="0451"/>
    <n v="0"/>
    <n v="0"/>
    <n v="2018"/>
    <n v="1946"/>
    <n v="-4.92"/>
    <n v="0"/>
    <s v="80-S3 - Retirement"/>
    <m/>
    <x v="3"/>
    <n v="2045"/>
    <b v="0"/>
  </r>
  <r>
    <x v="9"/>
    <s v="0451"/>
    <n v="0"/>
    <n v="0"/>
    <n v="2018"/>
    <n v="1947"/>
    <n v="-15.39"/>
    <n v="0"/>
    <s v="80-S3 - Retirement"/>
    <m/>
    <x v="3"/>
    <n v="2045"/>
    <b v="0"/>
  </r>
  <r>
    <x v="9"/>
    <s v="0451"/>
    <n v="0"/>
    <n v="0"/>
    <n v="2018"/>
    <n v="1950"/>
    <n v="-8.49"/>
    <n v="0"/>
    <s v="80-S3 - Retirement"/>
    <m/>
    <x v="3"/>
    <n v="2045"/>
    <b v="0"/>
  </r>
  <r>
    <x v="9"/>
    <s v="0451"/>
    <n v="0"/>
    <n v="0"/>
    <n v="2018"/>
    <n v="1951"/>
    <n v="-3.9"/>
    <n v="0"/>
    <s v="80-S3 - Retirement"/>
    <m/>
    <x v="3"/>
    <n v="2045"/>
    <b v="0"/>
  </r>
  <r>
    <x v="9"/>
    <s v="0451"/>
    <n v="0"/>
    <n v="0"/>
    <n v="2018"/>
    <n v="1960"/>
    <n v="-75.91"/>
    <n v="0"/>
    <s v="80-S3 - Retirement"/>
    <m/>
    <x v="3"/>
    <n v="2045"/>
    <b v="0"/>
  </r>
  <r>
    <x v="9"/>
    <s v="0451"/>
    <n v="0"/>
    <n v="0"/>
    <n v="2018"/>
    <n v="1972"/>
    <n v="-2.31"/>
    <n v="0"/>
    <s v="80-S3 - Retirement"/>
    <m/>
    <x v="3"/>
    <n v="2045"/>
    <b v="0"/>
  </r>
  <r>
    <x v="9"/>
    <s v="0451"/>
    <n v="0"/>
    <n v="0"/>
    <n v="2018"/>
    <n v="1973"/>
    <n v="-13.4"/>
    <n v="0"/>
    <s v="80-S3 - Retirement"/>
    <m/>
    <x v="3"/>
    <n v="2045"/>
    <b v="0"/>
  </r>
  <r>
    <x v="9"/>
    <s v="0451"/>
    <n v="0"/>
    <n v="0"/>
    <n v="2018"/>
    <n v="1978"/>
    <n v="-2.68"/>
    <n v="0"/>
    <s v="80-S3 - Retirement"/>
    <m/>
    <x v="3"/>
    <n v="2045"/>
    <b v="0"/>
  </r>
  <r>
    <x v="9"/>
    <s v="0451"/>
    <n v="0"/>
    <n v="0"/>
    <n v="2018"/>
    <n v="1979"/>
    <n v="-0.68"/>
    <n v="0"/>
    <s v="80-S3 - Retirement"/>
    <m/>
    <x v="3"/>
    <n v="2045"/>
    <b v="0"/>
  </r>
  <r>
    <x v="9"/>
    <s v="0451"/>
    <n v="0"/>
    <n v="0"/>
    <n v="2018"/>
    <n v="1982"/>
    <n v="-3.31"/>
    <n v="0"/>
    <s v="80-S3 - Retirement"/>
    <m/>
    <x v="3"/>
    <n v="2045"/>
    <b v="0"/>
  </r>
  <r>
    <x v="9"/>
    <s v="0451"/>
    <n v="0"/>
    <n v="0"/>
    <n v="2018"/>
    <n v="1985"/>
    <n v="-1.29"/>
    <n v="0"/>
    <s v="80-S3 - Retirement"/>
    <m/>
    <x v="3"/>
    <n v="2045"/>
    <b v="0"/>
  </r>
  <r>
    <x v="9"/>
    <s v="0451"/>
    <n v="0"/>
    <n v="0"/>
    <n v="2018"/>
    <n v="1986"/>
    <n v="-1.87"/>
    <n v="0"/>
    <s v="80-S3 - Retirement"/>
    <m/>
    <x v="3"/>
    <n v="2045"/>
    <b v="0"/>
  </r>
  <r>
    <x v="9"/>
    <s v="0451"/>
    <n v="0"/>
    <n v="0"/>
    <n v="2018"/>
    <n v="1987"/>
    <n v="-1.1299999999999999"/>
    <n v="0"/>
    <s v="80-S3 - Retirement"/>
    <m/>
    <x v="3"/>
    <n v="2045"/>
    <b v="0"/>
  </r>
  <r>
    <x v="9"/>
    <s v="0451"/>
    <n v="0"/>
    <n v="0"/>
    <n v="2018"/>
    <n v="1988"/>
    <n v="-22.85"/>
    <n v="0"/>
    <s v="80-S3 - Retirement"/>
    <m/>
    <x v="3"/>
    <n v="2045"/>
    <b v="0"/>
  </r>
  <r>
    <x v="9"/>
    <s v="0451"/>
    <n v="0"/>
    <n v="0"/>
    <n v="2018"/>
    <n v="1996"/>
    <n v="-3.97"/>
    <n v="0"/>
    <s v="80-S3 - Retirement"/>
    <m/>
    <x v="3"/>
    <n v="2045"/>
    <b v="0"/>
  </r>
  <r>
    <x v="9"/>
    <s v="0451"/>
    <n v="0"/>
    <n v="0"/>
    <n v="2018"/>
    <n v="2004"/>
    <n v="-0.18"/>
    <n v="0"/>
    <s v="80-S3 - Retirement"/>
    <m/>
    <x v="3"/>
    <n v="2045"/>
    <b v="0"/>
  </r>
  <r>
    <x v="9"/>
    <s v="0451"/>
    <n v="0"/>
    <n v="0"/>
    <n v="2018"/>
    <n v="2005"/>
    <n v="-0.02"/>
    <n v="0"/>
    <s v="80-S3 - Retirement"/>
    <m/>
    <x v="3"/>
    <n v="2045"/>
    <b v="0"/>
  </r>
  <r>
    <x v="9"/>
    <s v="0451"/>
    <n v="0"/>
    <n v="0"/>
    <n v="2018"/>
    <n v="2007"/>
    <n v="-0.16"/>
    <n v="0"/>
    <s v="80-S3 - Retirement"/>
    <m/>
    <x v="3"/>
    <n v="2045"/>
    <b v="0"/>
  </r>
  <r>
    <x v="9"/>
    <s v="0451"/>
    <n v="0"/>
    <n v="0"/>
    <n v="2018"/>
    <n v="2009"/>
    <n v="-0.02"/>
    <n v="0"/>
    <s v="80-S3 - Retirement"/>
    <m/>
    <x v="3"/>
    <n v="2045"/>
    <b v="0"/>
  </r>
  <r>
    <x v="9"/>
    <s v="0451"/>
    <n v="0"/>
    <n v="0"/>
    <n v="2018"/>
    <n v="2010"/>
    <n v="-0.01"/>
    <n v="0"/>
    <s v="80-S3 - Retirement"/>
    <m/>
    <x v="3"/>
    <n v="2045"/>
    <b v="0"/>
  </r>
  <r>
    <x v="9"/>
    <s v="0451"/>
    <n v="0"/>
    <n v="0"/>
    <n v="2019"/>
    <n v="1934"/>
    <n v="-274.89999999999998"/>
    <n v="0"/>
    <s v="80-S3 - Retirement"/>
    <m/>
    <x v="3"/>
    <n v="2045"/>
    <b v="0"/>
  </r>
  <r>
    <x v="9"/>
    <s v="0451"/>
    <n v="0"/>
    <n v="0"/>
    <n v="2019"/>
    <n v="1935"/>
    <n v="-4.26"/>
    <n v="0"/>
    <s v="80-S3 - Retirement"/>
    <m/>
    <x v="3"/>
    <n v="2045"/>
    <b v="0"/>
  </r>
  <r>
    <x v="9"/>
    <s v="0451"/>
    <n v="0"/>
    <n v="0"/>
    <n v="2019"/>
    <n v="1938"/>
    <n v="-0.83"/>
    <n v="0"/>
    <s v="80-S3 - Retirement"/>
    <m/>
    <x v="3"/>
    <n v="2045"/>
    <b v="0"/>
  </r>
  <r>
    <x v="9"/>
    <s v="0451"/>
    <n v="0"/>
    <n v="0"/>
    <n v="2019"/>
    <n v="1939"/>
    <n v="-3.53"/>
    <n v="0"/>
    <s v="80-S3 - Retirement"/>
    <m/>
    <x v="3"/>
    <n v="2045"/>
    <b v="0"/>
  </r>
  <r>
    <x v="9"/>
    <s v="0451"/>
    <n v="0"/>
    <n v="0"/>
    <n v="2019"/>
    <n v="1941"/>
    <n v="-0.41"/>
    <n v="0"/>
    <s v="80-S3 - Retirement"/>
    <m/>
    <x v="3"/>
    <n v="2045"/>
    <b v="0"/>
  </r>
  <r>
    <x v="9"/>
    <s v="0451"/>
    <n v="0"/>
    <n v="0"/>
    <n v="2019"/>
    <n v="1946"/>
    <n v="-5"/>
    <n v="0"/>
    <s v="80-S3 - Retirement"/>
    <m/>
    <x v="3"/>
    <n v="2045"/>
    <b v="0"/>
  </r>
  <r>
    <x v="9"/>
    <s v="0451"/>
    <n v="0"/>
    <n v="0"/>
    <n v="2019"/>
    <n v="1947"/>
    <n v="-15.67"/>
    <n v="0"/>
    <s v="80-S3 - Retirement"/>
    <m/>
    <x v="3"/>
    <n v="2045"/>
    <b v="0"/>
  </r>
  <r>
    <x v="9"/>
    <s v="0451"/>
    <n v="0"/>
    <n v="0"/>
    <n v="2019"/>
    <n v="1950"/>
    <n v="-8.6999999999999993"/>
    <n v="0"/>
    <s v="80-S3 - Retirement"/>
    <m/>
    <x v="3"/>
    <n v="2045"/>
    <b v="0"/>
  </r>
  <r>
    <x v="9"/>
    <s v="0451"/>
    <n v="0"/>
    <n v="0"/>
    <n v="2019"/>
    <n v="1951"/>
    <n v="-4"/>
    <n v="0"/>
    <s v="80-S3 - Retirement"/>
    <m/>
    <x v="3"/>
    <n v="2045"/>
    <b v="0"/>
  </r>
  <r>
    <x v="9"/>
    <s v="0451"/>
    <n v="0"/>
    <n v="0"/>
    <n v="2019"/>
    <n v="1960"/>
    <n v="-79.959999999999994"/>
    <n v="0"/>
    <s v="80-S3 - Retirement"/>
    <m/>
    <x v="3"/>
    <n v="2045"/>
    <b v="0"/>
  </r>
  <r>
    <x v="9"/>
    <s v="0451"/>
    <n v="0"/>
    <n v="0"/>
    <n v="2019"/>
    <n v="1972"/>
    <n v="-2.5299999999999998"/>
    <n v="0"/>
    <s v="80-S3 - Retirement"/>
    <m/>
    <x v="3"/>
    <n v="2045"/>
    <b v="0"/>
  </r>
  <r>
    <x v="9"/>
    <s v="0451"/>
    <n v="0"/>
    <n v="0"/>
    <n v="2019"/>
    <n v="1973"/>
    <n v="-14.74"/>
    <n v="0"/>
    <s v="80-S3 - Retirement"/>
    <m/>
    <x v="3"/>
    <n v="2045"/>
    <b v="0"/>
  </r>
  <r>
    <x v="9"/>
    <s v="0451"/>
    <n v="0"/>
    <n v="0"/>
    <n v="2019"/>
    <n v="1978"/>
    <n v="-2.99"/>
    <n v="0"/>
    <s v="80-S3 - Retirement"/>
    <m/>
    <x v="3"/>
    <n v="2045"/>
    <b v="0"/>
  </r>
  <r>
    <x v="9"/>
    <s v="0451"/>
    <n v="0"/>
    <n v="0"/>
    <n v="2019"/>
    <n v="1979"/>
    <n v="-0.76"/>
    <n v="0"/>
    <s v="80-S3 - Retirement"/>
    <m/>
    <x v="3"/>
    <n v="2045"/>
    <b v="0"/>
  </r>
  <r>
    <x v="9"/>
    <s v="0451"/>
    <n v="0"/>
    <n v="0"/>
    <n v="2019"/>
    <n v="1982"/>
    <n v="-3.76"/>
    <n v="0"/>
    <s v="80-S3 - Retirement"/>
    <m/>
    <x v="3"/>
    <n v="2045"/>
    <b v="0"/>
  </r>
  <r>
    <x v="9"/>
    <s v="0451"/>
    <n v="0"/>
    <n v="0"/>
    <n v="2019"/>
    <n v="1985"/>
    <n v="-1.51"/>
    <n v="0"/>
    <s v="80-S3 - Retirement"/>
    <m/>
    <x v="3"/>
    <n v="2045"/>
    <b v="0"/>
  </r>
  <r>
    <x v="9"/>
    <s v="0451"/>
    <n v="0"/>
    <n v="0"/>
    <n v="2019"/>
    <n v="1986"/>
    <n v="-2.17"/>
    <n v="0"/>
    <s v="80-S3 - Retirement"/>
    <m/>
    <x v="3"/>
    <n v="2045"/>
    <b v="0"/>
  </r>
  <r>
    <x v="9"/>
    <s v="0451"/>
    <n v="0"/>
    <n v="0"/>
    <n v="2019"/>
    <n v="1987"/>
    <n v="-1.32"/>
    <n v="0"/>
    <s v="80-S3 - Retirement"/>
    <m/>
    <x v="3"/>
    <n v="2045"/>
    <b v="0"/>
  </r>
  <r>
    <x v="9"/>
    <s v="0451"/>
    <n v="0"/>
    <n v="0"/>
    <n v="2019"/>
    <n v="1988"/>
    <n v="-27.35"/>
    <n v="0"/>
    <s v="80-S3 - Retirement"/>
    <m/>
    <x v="3"/>
    <n v="2045"/>
    <b v="0"/>
  </r>
  <r>
    <x v="9"/>
    <s v="0451"/>
    <n v="0"/>
    <n v="0"/>
    <n v="2019"/>
    <n v="1996"/>
    <n v="-5.18"/>
    <n v="0"/>
    <s v="80-S3 - Retirement"/>
    <m/>
    <x v="3"/>
    <n v="2045"/>
    <b v="0"/>
  </r>
  <r>
    <x v="9"/>
    <s v="0451"/>
    <n v="0"/>
    <n v="0"/>
    <n v="2019"/>
    <n v="2004"/>
    <n v="-0.28000000000000003"/>
    <n v="0"/>
    <s v="80-S3 - Retirement"/>
    <m/>
    <x v="3"/>
    <n v="2045"/>
    <b v="0"/>
  </r>
  <r>
    <x v="9"/>
    <s v="0451"/>
    <n v="0"/>
    <n v="0"/>
    <n v="2019"/>
    <n v="2005"/>
    <n v="-0.04"/>
    <n v="0"/>
    <s v="80-S3 - Retirement"/>
    <m/>
    <x v="3"/>
    <n v="2045"/>
    <b v="0"/>
  </r>
  <r>
    <x v="9"/>
    <s v="0451"/>
    <n v="0"/>
    <n v="0"/>
    <n v="2019"/>
    <n v="2007"/>
    <n v="-0.28000000000000003"/>
    <n v="0"/>
    <s v="80-S3 - Retirement"/>
    <m/>
    <x v="3"/>
    <n v="2045"/>
    <b v="0"/>
  </r>
  <r>
    <x v="9"/>
    <s v="0451"/>
    <n v="0"/>
    <n v="0"/>
    <n v="2019"/>
    <n v="2009"/>
    <n v="-0.03"/>
    <n v="0"/>
    <s v="80-S3 - Retirement"/>
    <m/>
    <x v="3"/>
    <n v="2045"/>
    <b v="0"/>
  </r>
  <r>
    <x v="9"/>
    <s v="0451"/>
    <n v="0"/>
    <n v="0"/>
    <n v="2019"/>
    <n v="2010"/>
    <n v="-0.01"/>
    <n v="0"/>
    <s v="80-S3 - Retirement"/>
    <m/>
    <x v="3"/>
    <n v="2045"/>
    <b v="0"/>
  </r>
  <r>
    <x v="9"/>
    <s v="0451"/>
    <n v="0"/>
    <n v="0"/>
    <n v="2020"/>
    <n v="1934"/>
    <n v="-271.52999999999997"/>
    <n v="0"/>
    <s v="80-S3 - Retirement"/>
    <m/>
    <x v="3"/>
    <n v="2045"/>
    <b v="0"/>
  </r>
  <r>
    <x v="9"/>
    <s v="0451"/>
    <n v="0"/>
    <n v="0"/>
    <n v="2020"/>
    <n v="1935"/>
    <n v="-4.22"/>
    <n v="0"/>
    <s v="80-S3 - Retirement"/>
    <m/>
    <x v="3"/>
    <n v="2045"/>
    <b v="0"/>
  </r>
  <r>
    <x v="9"/>
    <s v="0451"/>
    <n v="0"/>
    <n v="0"/>
    <n v="2020"/>
    <n v="1938"/>
    <n v="-0.82"/>
    <n v="0"/>
    <s v="80-S3 - Retirement"/>
    <m/>
    <x v="3"/>
    <n v="2045"/>
    <b v="0"/>
  </r>
  <r>
    <x v="9"/>
    <s v="0451"/>
    <n v="0"/>
    <n v="0"/>
    <n v="2020"/>
    <n v="1939"/>
    <n v="-3.53"/>
    <n v="0"/>
    <s v="80-S3 - Retirement"/>
    <m/>
    <x v="3"/>
    <n v="2045"/>
    <b v="0"/>
  </r>
  <r>
    <x v="9"/>
    <s v="0451"/>
    <n v="0"/>
    <n v="0"/>
    <n v="2020"/>
    <n v="1941"/>
    <n v="-0.41"/>
    <n v="0"/>
    <s v="80-S3 - Retirement"/>
    <m/>
    <x v="3"/>
    <n v="2045"/>
    <b v="0"/>
  </r>
  <r>
    <x v="9"/>
    <s v="0451"/>
    <n v="0"/>
    <n v="0"/>
    <n v="2020"/>
    <n v="1946"/>
    <n v="-5.07"/>
    <n v="0"/>
    <s v="80-S3 - Retirement"/>
    <m/>
    <x v="3"/>
    <n v="2045"/>
    <b v="0"/>
  </r>
  <r>
    <x v="9"/>
    <s v="0451"/>
    <n v="0"/>
    <n v="0"/>
    <n v="2020"/>
    <n v="1947"/>
    <n v="-15.92"/>
    <n v="0"/>
    <s v="80-S3 - Retirement"/>
    <m/>
    <x v="3"/>
    <n v="2045"/>
    <b v="0"/>
  </r>
  <r>
    <x v="9"/>
    <s v="0451"/>
    <n v="0"/>
    <n v="0"/>
    <n v="2020"/>
    <n v="1950"/>
    <n v="-8.91"/>
    <n v="0"/>
    <s v="80-S3 - Retirement"/>
    <m/>
    <x v="3"/>
    <n v="2045"/>
    <b v="0"/>
  </r>
  <r>
    <x v="9"/>
    <s v="0451"/>
    <n v="0"/>
    <n v="0"/>
    <n v="2020"/>
    <n v="1951"/>
    <n v="-4.0999999999999996"/>
    <n v="0"/>
    <s v="80-S3 - Retirement"/>
    <m/>
    <x v="3"/>
    <n v="2045"/>
    <b v="0"/>
  </r>
  <r>
    <x v="9"/>
    <s v="0451"/>
    <n v="0"/>
    <n v="0"/>
    <n v="2020"/>
    <n v="1960"/>
    <n v="-83.67"/>
    <n v="0"/>
    <s v="80-S3 - Retirement"/>
    <m/>
    <x v="3"/>
    <n v="2045"/>
    <b v="0"/>
  </r>
  <r>
    <x v="9"/>
    <s v="0451"/>
    <n v="0"/>
    <n v="0"/>
    <n v="2020"/>
    <n v="1972"/>
    <n v="-2.75"/>
    <n v="0"/>
    <s v="80-S3 - Retirement"/>
    <m/>
    <x v="3"/>
    <n v="2045"/>
    <b v="0"/>
  </r>
  <r>
    <x v="9"/>
    <s v="0451"/>
    <n v="0"/>
    <n v="0"/>
    <n v="2020"/>
    <n v="1973"/>
    <n v="-16.14"/>
    <n v="0"/>
    <s v="80-S3 - Retirement"/>
    <m/>
    <x v="3"/>
    <n v="2045"/>
    <b v="0"/>
  </r>
  <r>
    <x v="9"/>
    <s v="0451"/>
    <n v="0"/>
    <n v="0"/>
    <n v="2020"/>
    <n v="1978"/>
    <n v="-3.34"/>
    <n v="0"/>
    <s v="80-S3 - Retirement"/>
    <m/>
    <x v="3"/>
    <n v="2045"/>
    <b v="0"/>
  </r>
  <r>
    <x v="9"/>
    <s v="0451"/>
    <n v="0"/>
    <n v="0"/>
    <n v="2020"/>
    <n v="1979"/>
    <n v="-0.85"/>
    <n v="0"/>
    <s v="80-S3 - Retirement"/>
    <m/>
    <x v="3"/>
    <n v="2045"/>
    <b v="0"/>
  </r>
  <r>
    <x v="9"/>
    <s v="0451"/>
    <n v="0"/>
    <n v="0"/>
    <n v="2020"/>
    <n v="1982"/>
    <n v="-4.29"/>
    <n v="0"/>
    <s v="80-S3 - Retirement"/>
    <m/>
    <x v="3"/>
    <n v="2045"/>
    <b v="0"/>
  </r>
  <r>
    <x v="9"/>
    <s v="0451"/>
    <n v="0"/>
    <n v="0"/>
    <n v="2020"/>
    <n v="1985"/>
    <n v="-1.75"/>
    <n v="0"/>
    <s v="80-S3 - Retirement"/>
    <m/>
    <x v="3"/>
    <n v="2045"/>
    <b v="0"/>
  </r>
  <r>
    <x v="9"/>
    <s v="0451"/>
    <n v="0"/>
    <n v="0"/>
    <n v="2020"/>
    <n v="1986"/>
    <n v="-2.54"/>
    <n v="0"/>
    <s v="80-S3 - Retirement"/>
    <m/>
    <x v="3"/>
    <n v="2045"/>
    <b v="0"/>
  </r>
  <r>
    <x v="9"/>
    <s v="0451"/>
    <n v="0"/>
    <n v="0"/>
    <n v="2020"/>
    <n v="1987"/>
    <n v="-1.54"/>
    <n v="0"/>
    <s v="80-S3 - Retirement"/>
    <m/>
    <x v="3"/>
    <n v="2045"/>
    <b v="0"/>
  </r>
  <r>
    <x v="9"/>
    <s v="0451"/>
    <n v="0"/>
    <n v="0"/>
    <n v="2020"/>
    <n v="1988"/>
    <n v="-32.049999999999997"/>
    <n v="0"/>
    <s v="80-S3 - Retirement"/>
    <m/>
    <x v="3"/>
    <n v="2045"/>
    <b v="0"/>
  </r>
  <r>
    <x v="9"/>
    <s v="0451"/>
    <n v="0"/>
    <n v="0"/>
    <n v="2020"/>
    <n v="1996"/>
    <n v="-6.54"/>
    <n v="0"/>
    <s v="80-S3 - Retirement"/>
    <m/>
    <x v="3"/>
    <n v="2045"/>
    <b v="0"/>
  </r>
  <r>
    <x v="9"/>
    <s v="0451"/>
    <n v="0"/>
    <n v="0"/>
    <n v="2020"/>
    <n v="2004"/>
    <n v="-0.41"/>
    <n v="0"/>
    <s v="80-S3 - Retirement"/>
    <m/>
    <x v="3"/>
    <n v="2045"/>
    <b v="0"/>
  </r>
  <r>
    <x v="9"/>
    <s v="0451"/>
    <n v="0"/>
    <n v="0"/>
    <n v="2020"/>
    <n v="2005"/>
    <n v="-0.06"/>
    <n v="0"/>
    <s v="80-S3 - Retirement"/>
    <m/>
    <x v="3"/>
    <n v="2045"/>
    <b v="0"/>
  </r>
  <r>
    <x v="9"/>
    <s v="0451"/>
    <n v="0"/>
    <n v="0"/>
    <n v="2020"/>
    <n v="2007"/>
    <n v="-0.45"/>
    <n v="0"/>
    <s v="80-S3 - Retirement"/>
    <m/>
    <x v="3"/>
    <n v="2045"/>
    <b v="0"/>
  </r>
  <r>
    <x v="9"/>
    <s v="0451"/>
    <n v="0"/>
    <n v="0"/>
    <n v="2020"/>
    <n v="2009"/>
    <n v="-0.05"/>
    <n v="0"/>
    <s v="80-S3 - Retirement"/>
    <m/>
    <x v="3"/>
    <n v="2045"/>
    <b v="0"/>
  </r>
  <r>
    <x v="9"/>
    <s v="0451"/>
    <n v="0"/>
    <n v="0"/>
    <n v="2020"/>
    <n v="2010"/>
    <n v="-0.03"/>
    <n v="0"/>
    <s v="80-S3 - Retirement"/>
    <m/>
    <x v="3"/>
    <n v="2045"/>
    <b v="0"/>
  </r>
  <r>
    <x v="9"/>
    <s v="0451"/>
    <n v="0"/>
    <n v="0"/>
    <n v="2021"/>
    <n v="1934"/>
    <n v="-267.56"/>
    <n v="0"/>
    <s v="80-S3 - Retirement"/>
    <m/>
    <x v="3"/>
    <n v="2045"/>
    <b v="0"/>
  </r>
  <r>
    <x v="9"/>
    <s v="0451"/>
    <n v="0"/>
    <n v="0"/>
    <n v="2021"/>
    <n v="1935"/>
    <n v="-4.17"/>
    <n v="0"/>
    <s v="80-S3 - Retirement"/>
    <m/>
    <x v="3"/>
    <n v="2045"/>
    <b v="0"/>
  </r>
  <r>
    <x v="9"/>
    <s v="0451"/>
    <n v="0"/>
    <n v="0"/>
    <n v="2021"/>
    <n v="1938"/>
    <n v="-0.82"/>
    <n v="0"/>
    <s v="80-S3 - Retirement"/>
    <m/>
    <x v="3"/>
    <n v="2045"/>
    <b v="0"/>
  </r>
  <r>
    <x v="9"/>
    <s v="0451"/>
    <n v="0"/>
    <n v="0"/>
    <n v="2021"/>
    <n v="1939"/>
    <n v="-3.51"/>
    <n v="0"/>
    <s v="80-S3 - Retirement"/>
    <m/>
    <x v="3"/>
    <n v="2045"/>
    <b v="0"/>
  </r>
  <r>
    <x v="9"/>
    <s v="0451"/>
    <n v="0"/>
    <n v="0"/>
    <n v="2021"/>
    <n v="1941"/>
    <n v="-0.41"/>
    <n v="0"/>
    <s v="80-S3 - Retirement"/>
    <m/>
    <x v="3"/>
    <n v="2045"/>
    <b v="0"/>
  </r>
  <r>
    <x v="9"/>
    <s v="0451"/>
    <n v="0"/>
    <n v="0"/>
    <n v="2021"/>
    <n v="1946"/>
    <n v="-5.13"/>
    <n v="0"/>
    <s v="80-S3 - Retirement"/>
    <m/>
    <x v="3"/>
    <n v="2045"/>
    <b v="0"/>
  </r>
  <r>
    <x v="9"/>
    <s v="0451"/>
    <n v="0"/>
    <n v="0"/>
    <n v="2021"/>
    <n v="1947"/>
    <n v="-16.149999999999999"/>
    <n v="0"/>
    <s v="80-S3 - Retirement"/>
    <m/>
    <x v="3"/>
    <n v="2045"/>
    <b v="0"/>
  </r>
  <r>
    <x v="9"/>
    <s v="0451"/>
    <n v="0"/>
    <n v="0"/>
    <n v="2021"/>
    <n v="1950"/>
    <n v="-9.1"/>
    <n v="0"/>
    <s v="80-S3 - Retirement"/>
    <m/>
    <x v="3"/>
    <n v="2045"/>
    <b v="0"/>
  </r>
  <r>
    <x v="9"/>
    <s v="0451"/>
    <n v="0"/>
    <n v="0"/>
    <n v="2021"/>
    <n v="1951"/>
    <n v="-4.2"/>
    <n v="0"/>
    <s v="80-S3 - Retirement"/>
    <m/>
    <x v="3"/>
    <n v="2045"/>
    <b v="0"/>
  </r>
  <r>
    <x v="9"/>
    <s v="0451"/>
    <n v="0"/>
    <n v="0"/>
    <n v="2021"/>
    <n v="1960"/>
    <n v="-87.34"/>
    <n v="0"/>
    <s v="80-S3 - Retirement"/>
    <m/>
    <x v="3"/>
    <n v="2045"/>
    <b v="0"/>
  </r>
  <r>
    <x v="9"/>
    <s v="0451"/>
    <n v="0"/>
    <n v="0"/>
    <n v="2021"/>
    <n v="1972"/>
    <n v="-2.97"/>
    <n v="0"/>
    <s v="80-S3 - Retirement"/>
    <m/>
    <x v="3"/>
    <n v="2045"/>
    <b v="0"/>
  </r>
  <r>
    <x v="9"/>
    <s v="0451"/>
    <n v="0"/>
    <n v="0"/>
    <n v="2021"/>
    <n v="1973"/>
    <n v="-17.489999999999998"/>
    <n v="0"/>
    <s v="80-S3 - Retirement"/>
    <m/>
    <x v="3"/>
    <n v="2045"/>
    <b v="0"/>
  </r>
  <r>
    <x v="9"/>
    <s v="0451"/>
    <n v="0"/>
    <n v="0"/>
    <n v="2021"/>
    <n v="1978"/>
    <n v="-3.72"/>
    <n v="0"/>
    <s v="80-S3 - Retirement"/>
    <m/>
    <x v="3"/>
    <n v="2045"/>
    <b v="0"/>
  </r>
  <r>
    <x v="9"/>
    <s v="0451"/>
    <n v="0"/>
    <n v="0"/>
    <n v="2021"/>
    <n v="1979"/>
    <n v="-0.95"/>
    <n v="0"/>
    <s v="80-S3 - Retirement"/>
    <m/>
    <x v="3"/>
    <n v="2045"/>
    <b v="0"/>
  </r>
  <r>
    <x v="9"/>
    <s v="0451"/>
    <n v="0"/>
    <n v="0"/>
    <n v="2021"/>
    <n v="1982"/>
    <n v="-4.87"/>
    <n v="0"/>
    <s v="80-S3 - Retirement"/>
    <m/>
    <x v="3"/>
    <n v="2045"/>
    <b v="0"/>
  </r>
  <r>
    <x v="9"/>
    <s v="0451"/>
    <n v="0"/>
    <n v="0"/>
    <n v="2021"/>
    <n v="1985"/>
    <n v="-2"/>
    <n v="0"/>
    <s v="80-S3 - Retirement"/>
    <m/>
    <x v="3"/>
    <n v="2045"/>
    <b v="0"/>
  </r>
  <r>
    <x v="9"/>
    <s v="0451"/>
    <n v="0"/>
    <n v="0"/>
    <n v="2021"/>
    <n v="1986"/>
    <n v="-2.96"/>
    <n v="0"/>
    <s v="80-S3 - Retirement"/>
    <m/>
    <x v="3"/>
    <n v="2045"/>
    <b v="0"/>
  </r>
  <r>
    <x v="9"/>
    <s v="0451"/>
    <n v="0"/>
    <n v="0"/>
    <n v="2021"/>
    <n v="1987"/>
    <n v="-1.8"/>
    <n v="0"/>
    <s v="80-S3 - Retirement"/>
    <m/>
    <x v="3"/>
    <n v="2045"/>
    <b v="0"/>
  </r>
  <r>
    <x v="9"/>
    <s v="0451"/>
    <n v="0"/>
    <n v="0"/>
    <n v="2021"/>
    <n v="1988"/>
    <n v="-37.299999999999997"/>
    <n v="0"/>
    <s v="80-S3 - Retirement"/>
    <m/>
    <x v="3"/>
    <n v="2045"/>
    <b v="0"/>
  </r>
  <r>
    <x v="9"/>
    <s v="0451"/>
    <n v="0"/>
    <n v="0"/>
    <n v="2021"/>
    <n v="1996"/>
    <n v="-8.16"/>
    <n v="0"/>
    <s v="80-S3 - Retirement"/>
    <m/>
    <x v="3"/>
    <n v="2045"/>
    <b v="0"/>
  </r>
  <r>
    <x v="9"/>
    <s v="0451"/>
    <n v="0"/>
    <n v="0"/>
    <n v="2021"/>
    <n v="2004"/>
    <n v="-0.59"/>
    <n v="0"/>
    <s v="80-S3 - Retirement"/>
    <m/>
    <x v="3"/>
    <n v="2045"/>
    <b v="0"/>
  </r>
  <r>
    <x v="9"/>
    <s v="0451"/>
    <n v="0"/>
    <n v="0"/>
    <n v="2021"/>
    <n v="2005"/>
    <n v="-0.08"/>
    <n v="0"/>
    <s v="80-S3 - Retirement"/>
    <m/>
    <x v="3"/>
    <n v="2045"/>
    <b v="0"/>
  </r>
  <r>
    <x v="9"/>
    <s v="0451"/>
    <n v="0"/>
    <n v="0"/>
    <n v="2021"/>
    <n v="2007"/>
    <n v="-0.74"/>
    <n v="0"/>
    <s v="80-S3 - Retirement"/>
    <m/>
    <x v="3"/>
    <n v="2045"/>
    <b v="0"/>
  </r>
  <r>
    <x v="9"/>
    <s v="0451"/>
    <n v="0"/>
    <n v="0"/>
    <n v="2021"/>
    <n v="2009"/>
    <n v="-0.09"/>
    <n v="0"/>
    <s v="80-S3 - Retirement"/>
    <m/>
    <x v="3"/>
    <n v="2045"/>
    <b v="0"/>
  </r>
  <r>
    <x v="9"/>
    <s v="0451"/>
    <n v="0"/>
    <n v="0"/>
    <n v="2021"/>
    <n v="2010"/>
    <n v="-0.05"/>
    <n v="0"/>
    <s v="80-S3 - Retirement"/>
    <m/>
    <x v="3"/>
    <n v="2045"/>
    <b v="0"/>
  </r>
  <r>
    <x v="9"/>
    <s v="0451"/>
    <n v="0"/>
    <n v="0"/>
    <n v="2022"/>
    <n v="1934"/>
    <n v="-263.39"/>
    <n v="0"/>
    <s v="80-S3 - Retirement"/>
    <m/>
    <x v="3"/>
    <n v="2045"/>
    <b v="0"/>
  </r>
  <r>
    <x v="9"/>
    <s v="0451"/>
    <n v="0"/>
    <n v="0"/>
    <n v="2022"/>
    <n v="1935"/>
    <n v="-4.0999999999999996"/>
    <n v="0"/>
    <s v="80-S3 - Retirement"/>
    <m/>
    <x v="3"/>
    <n v="2045"/>
    <b v="0"/>
  </r>
  <r>
    <x v="9"/>
    <s v="0451"/>
    <n v="0"/>
    <n v="0"/>
    <n v="2022"/>
    <n v="1938"/>
    <n v="-0.81"/>
    <n v="0"/>
    <s v="80-S3 - Retirement"/>
    <m/>
    <x v="3"/>
    <n v="2045"/>
    <b v="0"/>
  </r>
  <r>
    <x v="9"/>
    <s v="0451"/>
    <n v="0"/>
    <n v="0"/>
    <n v="2022"/>
    <n v="1939"/>
    <n v="-3.5"/>
    <n v="0"/>
    <s v="80-S3 - Retirement"/>
    <m/>
    <x v="3"/>
    <n v="2045"/>
    <b v="0"/>
  </r>
  <r>
    <x v="9"/>
    <s v="0451"/>
    <n v="0"/>
    <n v="0"/>
    <n v="2022"/>
    <n v="1941"/>
    <n v="-0.41"/>
    <n v="0"/>
    <s v="80-S3 - Retirement"/>
    <m/>
    <x v="3"/>
    <n v="2045"/>
    <b v="0"/>
  </r>
  <r>
    <x v="9"/>
    <s v="0451"/>
    <n v="0"/>
    <n v="0"/>
    <n v="2022"/>
    <n v="1946"/>
    <n v="-5.18"/>
    <n v="0"/>
    <s v="80-S3 - Retirement"/>
    <m/>
    <x v="3"/>
    <n v="2045"/>
    <b v="0"/>
  </r>
  <r>
    <x v="9"/>
    <s v="0451"/>
    <n v="0"/>
    <n v="0"/>
    <n v="2022"/>
    <n v="1947"/>
    <n v="-16.350000000000001"/>
    <n v="0"/>
    <s v="80-S3 - Retirement"/>
    <m/>
    <x v="3"/>
    <n v="2045"/>
    <b v="0"/>
  </r>
  <r>
    <x v="9"/>
    <s v="0451"/>
    <n v="0"/>
    <n v="0"/>
    <n v="2022"/>
    <n v="1950"/>
    <n v="-9.27"/>
    <n v="0"/>
    <s v="80-S3 - Retirement"/>
    <m/>
    <x v="3"/>
    <n v="2045"/>
    <b v="0"/>
  </r>
  <r>
    <x v="9"/>
    <s v="0451"/>
    <n v="0"/>
    <n v="0"/>
    <n v="2022"/>
    <n v="1951"/>
    <n v="-4.29"/>
    <n v="0"/>
    <s v="80-S3 - Retirement"/>
    <m/>
    <x v="3"/>
    <n v="2045"/>
    <b v="0"/>
  </r>
  <r>
    <x v="9"/>
    <s v="0451"/>
    <n v="0"/>
    <n v="0"/>
    <n v="2022"/>
    <n v="1960"/>
    <n v="-91.26"/>
    <n v="0"/>
    <s v="80-S3 - Retirement"/>
    <m/>
    <x v="3"/>
    <n v="2045"/>
    <b v="0"/>
  </r>
  <r>
    <x v="9"/>
    <s v="0451"/>
    <n v="0"/>
    <n v="0"/>
    <n v="2022"/>
    <n v="1972"/>
    <n v="-3.21"/>
    <n v="0"/>
    <s v="80-S3 - Retirement"/>
    <m/>
    <x v="3"/>
    <n v="2045"/>
    <b v="0"/>
  </r>
  <r>
    <x v="9"/>
    <s v="0451"/>
    <n v="0"/>
    <n v="0"/>
    <n v="2022"/>
    <n v="1973"/>
    <n v="-18.899999999999999"/>
    <n v="0"/>
    <s v="80-S3 - Retirement"/>
    <m/>
    <x v="3"/>
    <n v="2045"/>
    <b v="0"/>
  </r>
  <r>
    <x v="9"/>
    <s v="0451"/>
    <n v="0"/>
    <n v="0"/>
    <n v="2022"/>
    <n v="1978"/>
    <n v="-4.0999999999999996"/>
    <n v="0"/>
    <s v="80-S3 - Retirement"/>
    <m/>
    <x v="3"/>
    <n v="2045"/>
    <b v="0"/>
  </r>
  <r>
    <x v="9"/>
    <s v="0451"/>
    <n v="0"/>
    <n v="0"/>
    <n v="2022"/>
    <n v="1979"/>
    <n v="-1.06"/>
    <n v="0"/>
    <s v="80-S3 - Retirement"/>
    <m/>
    <x v="3"/>
    <n v="2045"/>
    <b v="0"/>
  </r>
  <r>
    <x v="9"/>
    <s v="0451"/>
    <n v="0"/>
    <n v="0"/>
    <n v="2022"/>
    <n v="1982"/>
    <n v="-5.46"/>
    <n v="0"/>
    <s v="80-S3 - Retirement"/>
    <m/>
    <x v="3"/>
    <n v="2045"/>
    <b v="0"/>
  </r>
  <r>
    <x v="9"/>
    <s v="0451"/>
    <n v="0"/>
    <n v="0"/>
    <n v="2022"/>
    <n v="1985"/>
    <n v="-2.27"/>
    <n v="0"/>
    <s v="80-S3 - Retirement"/>
    <m/>
    <x v="3"/>
    <n v="2045"/>
    <b v="0"/>
  </r>
  <r>
    <x v="9"/>
    <s v="0451"/>
    <n v="0"/>
    <n v="0"/>
    <n v="2022"/>
    <n v="1986"/>
    <n v="-3.38"/>
    <n v="0"/>
    <s v="80-S3 - Retirement"/>
    <m/>
    <x v="3"/>
    <n v="2045"/>
    <b v="0"/>
  </r>
  <r>
    <x v="9"/>
    <s v="0451"/>
    <n v="0"/>
    <n v="0"/>
    <n v="2022"/>
    <n v="1987"/>
    <n v="-2.09"/>
    <n v="0"/>
    <s v="80-S3 - Retirement"/>
    <m/>
    <x v="3"/>
    <n v="2045"/>
    <b v="0"/>
  </r>
  <r>
    <x v="9"/>
    <s v="0451"/>
    <n v="0"/>
    <n v="0"/>
    <n v="2022"/>
    <n v="1988"/>
    <n v="-43.66"/>
    <n v="0"/>
    <s v="80-S3 - Retirement"/>
    <m/>
    <x v="3"/>
    <n v="2045"/>
    <b v="0"/>
  </r>
  <r>
    <x v="9"/>
    <s v="0451"/>
    <n v="0"/>
    <n v="0"/>
    <n v="2022"/>
    <n v="1996"/>
    <n v="-10.25"/>
    <n v="0"/>
    <s v="80-S3 - Retirement"/>
    <m/>
    <x v="3"/>
    <n v="2045"/>
    <b v="0"/>
  </r>
  <r>
    <x v="9"/>
    <s v="0451"/>
    <n v="0"/>
    <n v="0"/>
    <n v="2022"/>
    <n v="2004"/>
    <n v="-0.84"/>
    <n v="0"/>
    <s v="80-S3 - Retirement"/>
    <m/>
    <x v="3"/>
    <n v="2045"/>
    <b v="0"/>
  </r>
  <r>
    <x v="9"/>
    <s v="0451"/>
    <n v="0"/>
    <n v="0"/>
    <n v="2022"/>
    <n v="2005"/>
    <n v="-0.12"/>
    <n v="0"/>
    <s v="80-S3 - Retirement"/>
    <m/>
    <x v="3"/>
    <n v="2045"/>
    <b v="0"/>
  </r>
  <r>
    <x v="9"/>
    <s v="0451"/>
    <n v="0"/>
    <n v="0"/>
    <n v="2022"/>
    <n v="2007"/>
    <n v="-1.1399999999999999"/>
    <n v="0"/>
    <s v="80-S3 - Retirement"/>
    <m/>
    <x v="3"/>
    <n v="2045"/>
    <b v="0"/>
  </r>
  <r>
    <x v="9"/>
    <s v="0451"/>
    <n v="0"/>
    <n v="0"/>
    <n v="2022"/>
    <n v="2009"/>
    <n v="-0.15"/>
    <n v="0"/>
    <s v="80-S3 - Retirement"/>
    <m/>
    <x v="3"/>
    <n v="2045"/>
    <b v="0"/>
  </r>
  <r>
    <x v="9"/>
    <s v="0451"/>
    <n v="0"/>
    <n v="0"/>
    <n v="2022"/>
    <n v="2010"/>
    <n v="-0.08"/>
    <n v="0"/>
    <s v="80-S3 - Retirement"/>
    <m/>
    <x v="3"/>
    <n v="2045"/>
    <b v="0"/>
  </r>
  <r>
    <x v="9"/>
    <s v="0451"/>
    <n v="0"/>
    <n v="0"/>
    <n v="2023"/>
    <n v="1934"/>
    <n v="-258.76"/>
    <n v="0"/>
    <s v="80-S3 - Retirement"/>
    <m/>
    <x v="3"/>
    <n v="2045"/>
    <b v="0"/>
  </r>
  <r>
    <x v="9"/>
    <s v="0451"/>
    <n v="0"/>
    <n v="0"/>
    <n v="2023"/>
    <n v="1935"/>
    <n v="-4.04"/>
    <n v="0"/>
    <s v="80-S3 - Retirement"/>
    <m/>
    <x v="3"/>
    <n v="2045"/>
    <b v="0"/>
  </r>
  <r>
    <x v="9"/>
    <s v="0451"/>
    <n v="0"/>
    <n v="0"/>
    <n v="2023"/>
    <n v="1938"/>
    <n v="-0.81"/>
    <n v="0"/>
    <s v="80-S3 - Retirement"/>
    <m/>
    <x v="3"/>
    <n v="2045"/>
    <b v="0"/>
  </r>
  <r>
    <x v="9"/>
    <s v="0451"/>
    <n v="0"/>
    <n v="0"/>
    <n v="2023"/>
    <n v="1939"/>
    <n v="-3.47"/>
    <n v="0"/>
    <s v="80-S3 - Retirement"/>
    <m/>
    <x v="3"/>
    <n v="2045"/>
    <b v="0"/>
  </r>
  <r>
    <x v="9"/>
    <s v="0451"/>
    <n v="0"/>
    <n v="0"/>
    <n v="2023"/>
    <n v="1941"/>
    <n v="-0.41"/>
    <n v="0"/>
    <s v="80-S3 - Retirement"/>
    <m/>
    <x v="3"/>
    <n v="2045"/>
    <b v="0"/>
  </r>
  <r>
    <x v="9"/>
    <s v="0451"/>
    <n v="0"/>
    <n v="0"/>
    <n v="2023"/>
    <n v="1946"/>
    <n v="-5.22"/>
    <n v="0"/>
    <s v="80-S3 - Retirement"/>
    <m/>
    <x v="3"/>
    <n v="2045"/>
    <b v="0"/>
  </r>
  <r>
    <x v="9"/>
    <s v="0451"/>
    <n v="0"/>
    <n v="0"/>
    <n v="2023"/>
    <n v="1947"/>
    <n v="-16.510000000000002"/>
    <n v="0"/>
    <s v="80-S3 - Retirement"/>
    <m/>
    <x v="3"/>
    <n v="2045"/>
    <b v="0"/>
  </r>
  <r>
    <x v="9"/>
    <s v="0451"/>
    <n v="0"/>
    <n v="0"/>
    <n v="2023"/>
    <n v="1950"/>
    <n v="-9.41"/>
    <n v="0"/>
    <s v="80-S3 - Retirement"/>
    <m/>
    <x v="3"/>
    <n v="2045"/>
    <b v="0"/>
  </r>
  <r>
    <x v="9"/>
    <s v="0451"/>
    <n v="0"/>
    <n v="0"/>
    <n v="2023"/>
    <n v="1951"/>
    <n v="-4.37"/>
    <n v="0"/>
    <s v="80-S3 - Retirement"/>
    <m/>
    <x v="3"/>
    <n v="2045"/>
    <b v="0"/>
  </r>
  <r>
    <x v="9"/>
    <s v="0451"/>
    <n v="0"/>
    <n v="0"/>
    <n v="2023"/>
    <n v="1960"/>
    <n v="-95.09"/>
    <n v="0"/>
    <s v="80-S3 - Retirement"/>
    <m/>
    <x v="3"/>
    <n v="2045"/>
    <b v="0"/>
  </r>
  <r>
    <x v="9"/>
    <s v="0451"/>
    <n v="0"/>
    <n v="0"/>
    <n v="2023"/>
    <n v="1972"/>
    <n v="-3.47"/>
    <n v="0"/>
    <s v="80-S3 - Retirement"/>
    <m/>
    <x v="3"/>
    <n v="2045"/>
    <b v="0"/>
  </r>
  <r>
    <x v="9"/>
    <s v="0451"/>
    <n v="0"/>
    <n v="0"/>
    <n v="2023"/>
    <n v="1973"/>
    <n v="-20.47"/>
    <n v="0"/>
    <s v="80-S3 - Retirement"/>
    <m/>
    <x v="3"/>
    <n v="2045"/>
    <b v="0"/>
  </r>
  <r>
    <x v="9"/>
    <s v="0451"/>
    <n v="0"/>
    <n v="0"/>
    <n v="2023"/>
    <n v="1978"/>
    <n v="-4.49"/>
    <n v="0"/>
    <s v="80-S3 - Retirement"/>
    <m/>
    <x v="3"/>
    <n v="2045"/>
    <b v="0"/>
  </r>
  <r>
    <x v="9"/>
    <s v="0451"/>
    <n v="0"/>
    <n v="0"/>
    <n v="2023"/>
    <n v="1979"/>
    <n v="-1.17"/>
    <n v="0"/>
    <s v="80-S3 - Retirement"/>
    <m/>
    <x v="3"/>
    <n v="2045"/>
    <b v="0"/>
  </r>
  <r>
    <x v="9"/>
    <s v="0451"/>
    <n v="0"/>
    <n v="0"/>
    <n v="2023"/>
    <n v="1982"/>
    <n v="-6.08"/>
    <n v="0"/>
    <s v="80-S3 - Retirement"/>
    <m/>
    <x v="3"/>
    <n v="2045"/>
    <b v="0"/>
  </r>
  <r>
    <x v="9"/>
    <s v="0451"/>
    <n v="0"/>
    <n v="0"/>
    <n v="2023"/>
    <n v="1985"/>
    <n v="-2.6"/>
    <n v="0"/>
    <s v="80-S3 - Retirement"/>
    <m/>
    <x v="3"/>
    <n v="2045"/>
    <b v="0"/>
  </r>
  <r>
    <x v="9"/>
    <s v="0451"/>
    <n v="0"/>
    <n v="0"/>
    <n v="2023"/>
    <n v="1986"/>
    <n v="-3.84"/>
    <n v="0"/>
    <s v="80-S3 - Retirement"/>
    <m/>
    <x v="3"/>
    <n v="2045"/>
    <b v="0"/>
  </r>
  <r>
    <x v="9"/>
    <s v="0451"/>
    <n v="0"/>
    <n v="0"/>
    <n v="2023"/>
    <n v="1987"/>
    <n v="-2.39"/>
    <n v="0"/>
    <s v="80-S3 - Retirement"/>
    <m/>
    <x v="3"/>
    <n v="2045"/>
    <b v="0"/>
  </r>
  <r>
    <x v="9"/>
    <s v="0451"/>
    <n v="0"/>
    <n v="0"/>
    <n v="2023"/>
    <n v="1988"/>
    <n v="-50.76"/>
    <n v="0"/>
    <s v="80-S3 - Retirement"/>
    <m/>
    <x v="3"/>
    <n v="2045"/>
    <b v="0"/>
  </r>
  <r>
    <x v="9"/>
    <s v="0451"/>
    <n v="0"/>
    <n v="0"/>
    <n v="2023"/>
    <n v="1996"/>
    <n v="-12.73"/>
    <n v="0"/>
    <s v="80-S3 - Retirement"/>
    <m/>
    <x v="3"/>
    <n v="2045"/>
    <b v="0"/>
  </r>
  <r>
    <x v="9"/>
    <s v="0451"/>
    <n v="0"/>
    <n v="0"/>
    <n v="2023"/>
    <n v="2004"/>
    <n v="-1.18"/>
    <n v="0"/>
    <s v="80-S3 - Retirement"/>
    <m/>
    <x v="3"/>
    <n v="2045"/>
    <b v="0"/>
  </r>
  <r>
    <x v="9"/>
    <s v="0451"/>
    <n v="0"/>
    <n v="0"/>
    <n v="2023"/>
    <n v="2005"/>
    <n v="-0.17"/>
    <n v="0"/>
    <s v="80-S3 - Retirement"/>
    <m/>
    <x v="3"/>
    <n v="2045"/>
    <b v="0"/>
  </r>
  <r>
    <x v="9"/>
    <s v="0451"/>
    <n v="0"/>
    <n v="0"/>
    <n v="2023"/>
    <n v="2007"/>
    <n v="-1.67"/>
    <n v="0"/>
    <s v="80-S3 - Retirement"/>
    <m/>
    <x v="3"/>
    <n v="2045"/>
    <b v="0"/>
  </r>
  <r>
    <x v="9"/>
    <s v="0451"/>
    <n v="0"/>
    <n v="0"/>
    <n v="2023"/>
    <n v="2009"/>
    <n v="-0.24"/>
    <n v="0"/>
    <s v="80-S3 - Retirement"/>
    <m/>
    <x v="3"/>
    <n v="2045"/>
    <b v="0"/>
  </r>
  <r>
    <x v="9"/>
    <s v="0451"/>
    <n v="0"/>
    <n v="0"/>
    <n v="2023"/>
    <n v="2010"/>
    <n v="-0.13"/>
    <n v="0"/>
    <s v="80-S3 - Retirement"/>
    <m/>
    <x v="3"/>
    <n v="2045"/>
    <b v="0"/>
  </r>
  <r>
    <x v="9"/>
    <s v="0451"/>
    <n v="0"/>
    <n v="0"/>
    <n v="2024"/>
    <n v="1934"/>
    <n v="-253.24"/>
    <n v="0"/>
    <s v="80-S3 - Retirement"/>
    <m/>
    <x v="3"/>
    <n v="2045"/>
    <b v="0"/>
  </r>
  <r>
    <x v="9"/>
    <s v="0451"/>
    <n v="0"/>
    <n v="0"/>
    <n v="2024"/>
    <n v="1935"/>
    <n v="-3.97"/>
    <n v="0"/>
    <s v="80-S3 - Retirement"/>
    <m/>
    <x v="3"/>
    <n v="2045"/>
    <b v="0"/>
  </r>
  <r>
    <x v="9"/>
    <s v="0451"/>
    <n v="0"/>
    <n v="0"/>
    <n v="2024"/>
    <n v="1938"/>
    <n v="-0.8"/>
    <n v="0"/>
    <s v="80-S3 - Retirement"/>
    <m/>
    <x v="3"/>
    <n v="2045"/>
    <b v="0"/>
  </r>
  <r>
    <x v="9"/>
    <s v="0451"/>
    <n v="0"/>
    <n v="0"/>
    <n v="2024"/>
    <n v="1939"/>
    <n v="-3.44"/>
    <n v="0"/>
    <s v="80-S3 - Retirement"/>
    <m/>
    <x v="3"/>
    <n v="2045"/>
    <b v="0"/>
  </r>
  <r>
    <x v="9"/>
    <s v="0451"/>
    <n v="0"/>
    <n v="0"/>
    <n v="2024"/>
    <n v="1941"/>
    <n v="-0.41"/>
    <n v="0"/>
    <s v="80-S3 - Retirement"/>
    <m/>
    <x v="3"/>
    <n v="2045"/>
    <b v="0"/>
  </r>
  <r>
    <x v="9"/>
    <s v="0451"/>
    <n v="0"/>
    <n v="0"/>
    <n v="2024"/>
    <n v="1946"/>
    <n v="-5.25"/>
    <n v="0"/>
    <s v="80-S3 - Retirement"/>
    <m/>
    <x v="3"/>
    <n v="2045"/>
    <b v="0"/>
  </r>
  <r>
    <x v="9"/>
    <s v="0451"/>
    <n v="0"/>
    <n v="0"/>
    <n v="2024"/>
    <n v="1947"/>
    <n v="-16.63"/>
    <n v="0"/>
    <s v="80-S3 - Retirement"/>
    <m/>
    <x v="3"/>
    <n v="2045"/>
    <b v="0"/>
  </r>
  <r>
    <x v="9"/>
    <s v="0451"/>
    <n v="0"/>
    <n v="0"/>
    <n v="2024"/>
    <n v="1950"/>
    <n v="-9.5500000000000007"/>
    <n v="0"/>
    <s v="80-S3 - Retirement"/>
    <m/>
    <x v="3"/>
    <n v="2045"/>
    <b v="0"/>
  </r>
  <r>
    <x v="9"/>
    <s v="0451"/>
    <n v="0"/>
    <n v="0"/>
    <n v="2024"/>
    <n v="1951"/>
    <n v="-4.4400000000000004"/>
    <n v="0"/>
    <s v="80-S3 - Retirement"/>
    <m/>
    <x v="3"/>
    <n v="2045"/>
    <b v="0"/>
  </r>
  <r>
    <x v="9"/>
    <s v="0451"/>
    <n v="0"/>
    <n v="0"/>
    <n v="2024"/>
    <n v="1960"/>
    <n v="-98.54"/>
    <n v="0"/>
    <s v="80-S3 - Retirement"/>
    <m/>
    <x v="3"/>
    <n v="2045"/>
    <b v="0"/>
  </r>
  <r>
    <x v="9"/>
    <s v="0451"/>
    <n v="0"/>
    <n v="0"/>
    <n v="2024"/>
    <n v="1972"/>
    <n v="-3.71"/>
    <n v="0"/>
    <s v="80-S3 - Retirement"/>
    <m/>
    <x v="3"/>
    <n v="2045"/>
    <b v="0"/>
  </r>
  <r>
    <x v="9"/>
    <s v="0451"/>
    <n v="0"/>
    <n v="0"/>
    <n v="2024"/>
    <n v="1973"/>
    <n v="-22.1"/>
    <n v="0"/>
    <s v="80-S3 - Retirement"/>
    <m/>
    <x v="3"/>
    <n v="2045"/>
    <b v="0"/>
  </r>
  <r>
    <x v="9"/>
    <s v="0451"/>
    <n v="0"/>
    <n v="0"/>
    <n v="2024"/>
    <n v="1978"/>
    <n v="-4.9400000000000004"/>
    <n v="0"/>
    <s v="80-S3 - Retirement"/>
    <m/>
    <x v="3"/>
    <n v="2045"/>
    <b v="0"/>
  </r>
  <r>
    <x v="9"/>
    <s v="0451"/>
    <n v="0"/>
    <n v="0"/>
    <n v="2024"/>
    <n v="1979"/>
    <n v="-1.28"/>
    <n v="0"/>
    <s v="80-S3 - Retirement"/>
    <m/>
    <x v="3"/>
    <n v="2045"/>
    <b v="0"/>
  </r>
  <r>
    <x v="9"/>
    <s v="0451"/>
    <n v="0"/>
    <n v="0"/>
    <n v="2024"/>
    <n v="1982"/>
    <n v="-6.8"/>
    <n v="0"/>
    <s v="80-S3 - Retirement"/>
    <m/>
    <x v="3"/>
    <n v="2045"/>
    <b v="0"/>
  </r>
  <r>
    <x v="9"/>
    <s v="0451"/>
    <n v="0"/>
    <n v="0"/>
    <n v="2024"/>
    <n v="1985"/>
    <n v="-2.95"/>
    <n v="0"/>
    <s v="80-S3 - Retirement"/>
    <m/>
    <x v="3"/>
    <n v="2045"/>
    <b v="0"/>
  </r>
  <r>
    <x v="9"/>
    <s v="0451"/>
    <n v="0"/>
    <n v="0"/>
    <n v="2024"/>
    <n v="1986"/>
    <n v="-4.38"/>
    <n v="0"/>
    <s v="80-S3 - Retirement"/>
    <m/>
    <x v="3"/>
    <n v="2045"/>
    <b v="0"/>
  </r>
  <r>
    <x v="9"/>
    <s v="0451"/>
    <n v="0"/>
    <n v="0"/>
    <n v="2024"/>
    <n v="1987"/>
    <n v="-2.71"/>
    <n v="0"/>
    <s v="80-S3 - Retirement"/>
    <m/>
    <x v="3"/>
    <n v="2045"/>
    <b v="0"/>
  </r>
  <r>
    <x v="9"/>
    <s v="0451"/>
    <n v="0"/>
    <n v="0"/>
    <n v="2024"/>
    <n v="1988"/>
    <n v="-57.99"/>
    <n v="0"/>
    <s v="80-S3 - Retirement"/>
    <m/>
    <x v="3"/>
    <n v="2045"/>
    <b v="0"/>
  </r>
  <r>
    <x v="9"/>
    <s v="0451"/>
    <n v="0"/>
    <n v="0"/>
    <n v="2024"/>
    <n v="1996"/>
    <n v="-15.4"/>
    <n v="0"/>
    <s v="80-S3 - Retirement"/>
    <m/>
    <x v="3"/>
    <n v="2045"/>
    <b v="0"/>
  </r>
  <r>
    <x v="9"/>
    <s v="0451"/>
    <n v="0"/>
    <n v="0"/>
    <n v="2024"/>
    <n v="2004"/>
    <n v="-1.58"/>
    <n v="0"/>
    <s v="80-S3 - Retirement"/>
    <m/>
    <x v="3"/>
    <n v="2045"/>
    <b v="0"/>
  </r>
  <r>
    <x v="9"/>
    <s v="0451"/>
    <n v="0"/>
    <n v="0"/>
    <n v="2024"/>
    <n v="2005"/>
    <n v="-0.24"/>
    <n v="0"/>
    <s v="80-S3 - Retirement"/>
    <m/>
    <x v="3"/>
    <n v="2045"/>
    <b v="0"/>
  </r>
  <r>
    <x v="9"/>
    <s v="0451"/>
    <n v="0"/>
    <n v="0"/>
    <n v="2024"/>
    <n v="2007"/>
    <n v="-2.37"/>
    <n v="0"/>
    <s v="80-S3 - Retirement"/>
    <m/>
    <x v="3"/>
    <n v="2045"/>
    <b v="0"/>
  </r>
  <r>
    <x v="9"/>
    <s v="0451"/>
    <n v="0"/>
    <n v="0"/>
    <n v="2024"/>
    <n v="2009"/>
    <n v="-0.37"/>
    <n v="0"/>
    <s v="80-S3 - Retirement"/>
    <m/>
    <x v="3"/>
    <n v="2045"/>
    <b v="0"/>
  </r>
  <r>
    <x v="9"/>
    <s v="0451"/>
    <n v="0"/>
    <n v="0"/>
    <n v="2024"/>
    <n v="2010"/>
    <n v="-0.22"/>
    <n v="0"/>
    <s v="80-S3 - Retirement"/>
    <m/>
    <x v="3"/>
    <n v="2045"/>
    <b v="0"/>
  </r>
  <r>
    <x v="9"/>
    <s v="0451"/>
    <n v="0"/>
    <n v="0"/>
    <n v="2025"/>
    <n v="1934"/>
    <n v="-247.23"/>
    <n v="0"/>
    <s v="80-S3 - Retirement"/>
    <m/>
    <x v="3"/>
    <n v="2045"/>
    <b v="0"/>
  </r>
  <r>
    <x v="9"/>
    <s v="0451"/>
    <n v="0"/>
    <n v="0"/>
    <n v="2025"/>
    <n v="1935"/>
    <n v="-3.88"/>
    <n v="0"/>
    <s v="80-S3 - Retirement"/>
    <m/>
    <x v="3"/>
    <n v="2045"/>
    <b v="0"/>
  </r>
  <r>
    <x v="9"/>
    <s v="0451"/>
    <n v="0"/>
    <n v="0"/>
    <n v="2025"/>
    <n v="1938"/>
    <n v="-0.79"/>
    <n v="0"/>
    <s v="80-S3 - Retirement"/>
    <m/>
    <x v="3"/>
    <n v="2045"/>
    <b v="0"/>
  </r>
  <r>
    <x v="9"/>
    <s v="0451"/>
    <n v="0"/>
    <n v="0"/>
    <n v="2025"/>
    <n v="1939"/>
    <n v="-3.4"/>
    <n v="0"/>
    <s v="80-S3 - Retirement"/>
    <m/>
    <x v="3"/>
    <n v="2045"/>
    <b v="0"/>
  </r>
  <r>
    <x v="9"/>
    <s v="0451"/>
    <n v="0"/>
    <n v="0"/>
    <n v="2025"/>
    <n v="1941"/>
    <n v="-0.4"/>
    <n v="0"/>
    <s v="80-S3 - Retirement"/>
    <m/>
    <x v="3"/>
    <n v="2045"/>
    <b v="0"/>
  </r>
  <r>
    <x v="9"/>
    <s v="0451"/>
    <n v="0"/>
    <n v="0"/>
    <n v="2025"/>
    <n v="1946"/>
    <n v="-5.27"/>
    <n v="0"/>
    <s v="80-S3 - Retirement"/>
    <m/>
    <x v="3"/>
    <n v="2045"/>
    <b v="0"/>
  </r>
  <r>
    <x v="9"/>
    <s v="0451"/>
    <n v="0"/>
    <n v="0"/>
    <n v="2025"/>
    <n v="1947"/>
    <n v="-16.72"/>
    <n v="0"/>
    <s v="80-S3 - Retirement"/>
    <m/>
    <x v="3"/>
    <n v="2045"/>
    <b v="0"/>
  </r>
  <r>
    <x v="9"/>
    <s v="0451"/>
    <n v="0"/>
    <n v="0"/>
    <n v="2025"/>
    <n v="1950"/>
    <n v="-9.67"/>
    <n v="0"/>
    <s v="80-S3 - Retirement"/>
    <m/>
    <x v="3"/>
    <n v="2045"/>
    <b v="0"/>
  </r>
  <r>
    <x v="9"/>
    <s v="0451"/>
    <n v="0"/>
    <n v="0"/>
    <n v="2025"/>
    <n v="1951"/>
    <n v="-4.5"/>
    <n v="0"/>
    <s v="80-S3 - Retirement"/>
    <m/>
    <x v="3"/>
    <n v="2045"/>
    <b v="0"/>
  </r>
  <r>
    <x v="9"/>
    <s v="0451"/>
    <n v="0"/>
    <n v="0"/>
    <n v="2025"/>
    <n v="1960"/>
    <n v="-101.89"/>
    <n v="0"/>
    <s v="80-S3 - Retirement"/>
    <m/>
    <x v="3"/>
    <n v="2045"/>
    <b v="0"/>
  </r>
  <r>
    <x v="9"/>
    <s v="0451"/>
    <n v="0"/>
    <n v="0"/>
    <n v="2025"/>
    <n v="1972"/>
    <n v="-3.96"/>
    <n v="0"/>
    <s v="80-S3 - Retirement"/>
    <m/>
    <x v="3"/>
    <n v="2045"/>
    <b v="0"/>
  </r>
  <r>
    <x v="9"/>
    <s v="0451"/>
    <n v="0"/>
    <n v="0"/>
    <n v="2025"/>
    <n v="1973"/>
    <n v="-23.64"/>
    <n v="0"/>
    <s v="80-S3 - Retirement"/>
    <m/>
    <x v="3"/>
    <n v="2045"/>
    <b v="0"/>
  </r>
  <r>
    <x v="9"/>
    <s v="0451"/>
    <n v="0"/>
    <n v="0"/>
    <n v="2025"/>
    <n v="1978"/>
    <n v="-5.41"/>
    <n v="0"/>
    <s v="80-S3 - Retirement"/>
    <m/>
    <x v="3"/>
    <n v="2045"/>
    <b v="0"/>
  </r>
  <r>
    <x v="9"/>
    <s v="0451"/>
    <n v="0"/>
    <n v="0"/>
    <n v="2025"/>
    <n v="1979"/>
    <n v="-1.41"/>
    <n v="0"/>
    <s v="80-S3 - Retirement"/>
    <m/>
    <x v="3"/>
    <n v="2045"/>
    <b v="0"/>
  </r>
  <r>
    <x v="9"/>
    <s v="0451"/>
    <n v="0"/>
    <n v="0"/>
    <n v="2025"/>
    <n v="1982"/>
    <n v="-7.58"/>
    <n v="0"/>
    <s v="80-S3 - Retirement"/>
    <m/>
    <x v="3"/>
    <n v="2045"/>
    <b v="0"/>
  </r>
  <r>
    <x v="9"/>
    <s v="0451"/>
    <n v="0"/>
    <n v="0"/>
    <n v="2025"/>
    <n v="1985"/>
    <n v="-3.3"/>
    <n v="0"/>
    <s v="80-S3 - Retirement"/>
    <m/>
    <x v="3"/>
    <n v="2045"/>
    <b v="0"/>
  </r>
  <r>
    <x v="9"/>
    <s v="0451"/>
    <n v="0"/>
    <n v="0"/>
    <n v="2025"/>
    <n v="1986"/>
    <n v="-4.9800000000000004"/>
    <n v="0"/>
    <s v="80-S3 - Retirement"/>
    <m/>
    <x v="3"/>
    <n v="2045"/>
    <b v="0"/>
  </r>
  <r>
    <x v="9"/>
    <s v="0451"/>
    <n v="0"/>
    <n v="0"/>
    <n v="2025"/>
    <n v="1987"/>
    <n v="-3.1"/>
    <n v="0"/>
    <s v="80-S3 - Retirement"/>
    <m/>
    <x v="3"/>
    <n v="2045"/>
    <b v="0"/>
  </r>
  <r>
    <x v="9"/>
    <s v="0451"/>
    <n v="0"/>
    <n v="0"/>
    <n v="2025"/>
    <n v="1988"/>
    <n v="-65.89"/>
    <n v="0"/>
    <s v="80-S3 - Retirement"/>
    <m/>
    <x v="3"/>
    <n v="2045"/>
    <b v="0"/>
  </r>
  <r>
    <x v="9"/>
    <s v="0451"/>
    <n v="0"/>
    <n v="0"/>
    <n v="2025"/>
    <n v="1996"/>
    <n v="-18.47"/>
    <n v="0"/>
    <s v="80-S3 - Retirement"/>
    <m/>
    <x v="3"/>
    <n v="2045"/>
    <b v="0"/>
  </r>
  <r>
    <x v="9"/>
    <s v="0451"/>
    <n v="0"/>
    <n v="0"/>
    <n v="2025"/>
    <n v="2004"/>
    <n v="-2.08"/>
    <n v="0"/>
    <s v="80-S3 - Retirement"/>
    <m/>
    <x v="3"/>
    <n v="2045"/>
    <b v="0"/>
  </r>
  <r>
    <x v="9"/>
    <s v="0451"/>
    <n v="0"/>
    <n v="0"/>
    <n v="2025"/>
    <n v="2005"/>
    <n v="-0.32"/>
    <n v="0"/>
    <s v="80-S3 - Retirement"/>
    <m/>
    <x v="3"/>
    <n v="2045"/>
    <b v="0"/>
  </r>
  <r>
    <x v="9"/>
    <s v="0451"/>
    <n v="0"/>
    <n v="0"/>
    <n v="2025"/>
    <n v="2007"/>
    <n v="-3.39"/>
    <n v="0"/>
    <s v="80-S3 - Retirement"/>
    <m/>
    <x v="3"/>
    <n v="2045"/>
    <b v="0"/>
  </r>
  <r>
    <x v="9"/>
    <s v="0451"/>
    <n v="0"/>
    <n v="0"/>
    <n v="2025"/>
    <n v="2009"/>
    <n v="-0.54"/>
    <n v="0"/>
    <s v="80-S3 - Retirement"/>
    <m/>
    <x v="3"/>
    <n v="2045"/>
    <b v="0"/>
  </r>
  <r>
    <x v="9"/>
    <s v="0451"/>
    <n v="0"/>
    <n v="0"/>
    <n v="2025"/>
    <n v="2010"/>
    <n v="-0.33"/>
    <n v="0"/>
    <s v="80-S3 - Retirement"/>
    <m/>
    <x v="3"/>
    <n v="2045"/>
    <b v="0"/>
  </r>
  <r>
    <x v="9"/>
    <s v="0451"/>
    <n v="0"/>
    <n v="0"/>
    <n v="2026"/>
    <n v="1934"/>
    <n v="-241.28"/>
    <n v="0"/>
    <s v="80-S3 - Retirement"/>
    <m/>
    <x v="3"/>
    <n v="2045"/>
    <b v="0"/>
  </r>
  <r>
    <x v="9"/>
    <s v="0451"/>
    <n v="0"/>
    <n v="0"/>
    <n v="2026"/>
    <n v="1935"/>
    <n v="-3.79"/>
    <n v="0"/>
    <s v="80-S3 - Retirement"/>
    <m/>
    <x v="3"/>
    <n v="2045"/>
    <b v="0"/>
  </r>
  <r>
    <x v="9"/>
    <s v="0451"/>
    <n v="0"/>
    <n v="0"/>
    <n v="2026"/>
    <n v="1938"/>
    <n v="-0.77"/>
    <n v="0"/>
    <s v="80-S3 - Retirement"/>
    <m/>
    <x v="3"/>
    <n v="2045"/>
    <b v="0"/>
  </r>
  <r>
    <x v="9"/>
    <s v="0451"/>
    <n v="0"/>
    <n v="0"/>
    <n v="2026"/>
    <n v="1939"/>
    <n v="-3.35"/>
    <n v="0"/>
    <s v="80-S3 - Retirement"/>
    <m/>
    <x v="3"/>
    <n v="2045"/>
    <b v="0"/>
  </r>
  <r>
    <x v="9"/>
    <s v="0451"/>
    <n v="0"/>
    <n v="0"/>
    <n v="2026"/>
    <n v="1941"/>
    <n v="-0.4"/>
    <n v="0"/>
    <s v="80-S3 - Retirement"/>
    <m/>
    <x v="3"/>
    <n v="2045"/>
    <b v="0"/>
  </r>
  <r>
    <x v="9"/>
    <s v="0451"/>
    <n v="0"/>
    <n v="0"/>
    <n v="2026"/>
    <n v="1946"/>
    <n v="-5.27"/>
    <n v="0"/>
    <s v="80-S3 - Retirement"/>
    <m/>
    <x v="3"/>
    <n v="2045"/>
    <b v="0"/>
  </r>
  <r>
    <x v="9"/>
    <s v="0451"/>
    <n v="0"/>
    <n v="0"/>
    <n v="2026"/>
    <n v="1947"/>
    <n v="-16.78"/>
    <n v="0"/>
    <s v="80-S3 - Retirement"/>
    <m/>
    <x v="3"/>
    <n v="2045"/>
    <b v="0"/>
  </r>
  <r>
    <x v="9"/>
    <s v="0451"/>
    <n v="0"/>
    <n v="0"/>
    <n v="2026"/>
    <n v="1950"/>
    <n v="-9.76"/>
    <n v="0"/>
    <s v="80-S3 - Retirement"/>
    <m/>
    <x v="3"/>
    <n v="2045"/>
    <b v="0"/>
  </r>
  <r>
    <x v="9"/>
    <s v="0451"/>
    <n v="0"/>
    <n v="0"/>
    <n v="2026"/>
    <n v="1951"/>
    <n v="-4.5599999999999996"/>
    <n v="0"/>
    <s v="80-S3 - Retirement"/>
    <m/>
    <x v="3"/>
    <n v="2045"/>
    <b v="0"/>
  </r>
  <r>
    <x v="9"/>
    <s v="0451"/>
    <n v="0"/>
    <n v="0"/>
    <n v="2026"/>
    <n v="1960"/>
    <n v="-105.37"/>
    <n v="0"/>
    <s v="80-S3 - Retirement"/>
    <m/>
    <x v="3"/>
    <n v="2045"/>
    <b v="0"/>
  </r>
  <r>
    <x v="9"/>
    <s v="0451"/>
    <n v="0"/>
    <n v="0"/>
    <n v="2026"/>
    <n v="1972"/>
    <n v="-4.2300000000000004"/>
    <n v="0"/>
    <s v="80-S3 - Retirement"/>
    <m/>
    <x v="3"/>
    <n v="2045"/>
    <b v="0"/>
  </r>
  <r>
    <x v="9"/>
    <s v="0451"/>
    <n v="0"/>
    <n v="0"/>
    <n v="2026"/>
    <n v="1973"/>
    <n v="-25.22"/>
    <n v="0"/>
    <s v="80-S3 - Retirement"/>
    <m/>
    <x v="3"/>
    <n v="2045"/>
    <b v="0"/>
  </r>
  <r>
    <x v="9"/>
    <s v="0451"/>
    <n v="0"/>
    <n v="0"/>
    <n v="2026"/>
    <n v="1978"/>
    <n v="-5.86"/>
    <n v="0"/>
    <s v="80-S3 - Retirement"/>
    <m/>
    <x v="3"/>
    <n v="2045"/>
    <b v="0"/>
  </r>
  <r>
    <x v="9"/>
    <s v="0451"/>
    <n v="0"/>
    <n v="0"/>
    <n v="2026"/>
    <n v="1979"/>
    <n v="-1.54"/>
    <n v="0"/>
    <s v="80-S3 - Retirement"/>
    <m/>
    <x v="3"/>
    <n v="2045"/>
    <b v="0"/>
  </r>
  <r>
    <x v="9"/>
    <s v="0451"/>
    <n v="0"/>
    <n v="0"/>
    <n v="2026"/>
    <n v="1982"/>
    <n v="-8.33"/>
    <n v="0"/>
    <s v="80-S3 - Retirement"/>
    <m/>
    <x v="3"/>
    <n v="2045"/>
    <b v="0"/>
  </r>
  <r>
    <x v="9"/>
    <s v="0451"/>
    <n v="0"/>
    <n v="0"/>
    <n v="2026"/>
    <n v="1985"/>
    <n v="-3.68"/>
    <n v="0"/>
    <s v="80-S3 - Retirement"/>
    <m/>
    <x v="3"/>
    <n v="2045"/>
    <b v="0"/>
  </r>
  <r>
    <x v="9"/>
    <s v="0451"/>
    <n v="0"/>
    <n v="0"/>
    <n v="2026"/>
    <n v="1986"/>
    <n v="-5.57"/>
    <n v="0"/>
    <s v="80-S3 - Retirement"/>
    <m/>
    <x v="3"/>
    <n v="2045"/>
    <b v="0"/>
  </r>
  <r>
    <x v="9"/>
    <s v="0451"/>
    <n v="0"/>
    <n v="0"/>
    <n v="2026"/>
    <n v="1987"/>
    <n v="-3.52"/>
    <n v="0"/>
    <s v="80-S3 - Retirement"/>
    <m/>
    <x v="3"/>
    <n v="2045"/>
    <b v="0"/>
  </r>
  <r>
    <x v="9"/>
    <s v="0451"/>
    <n v="0"/>
    <n v="0"/>
    <n v="2026"/>
    <n v="1988"/>
    <n v="-75.25"/>
    <n v="0"/>
    <s v="80-S3 - Retirement"/>
    <m/>
    <x v="3"/>
    <n v="2045"/>
    <b v="0"/>
  </r>
  <r>
    <x v="9"/>
    <s v="0451"/>
    <n v="0"/>
    <n v="0"/>
    <n v="2026"/>
    <n v="1996"/>
    <n v="-22.3"/>
    <n v="0"/>
    <s v="80-S3 - Retirement"/>
    <m/>
    <x v="3"/>
    <n v="2045"/>
    <b v="0"/>
  </r>
  <r>
    <x v="9"/>
    <s v="0451"/>
    <n v="0"/>
    <n v="0"/>
    <n v="2026"/>
    <n v="2004"/>
    <n v="-2.75"/>
    <n v="0"/>
    <s v="80-S3 - Retirement"/>
    <m/>
    <x v="3"/>
    <n v="2045"/>
    <b v="0"/>
  </r>
  <r>
    <x v="9"/>
    <s v="0451"/>
    <n v="0"/>
    <n v="0"/>
    <n v="2026"/>
    <n v="2005"/>
    <n v="-0.43"/>
    <n v="0"/>
    <s v="80-S3 - Retirement"/>
    <m/>
    <x v="3"/>
    <n v="2045"/>
    <b v="0"/>
  </r>
  <r>
    <x v="9"/>
    <s v="0451"/>
    <n v="0"/>
    <n v="0"/>
    <n v="2026"/>
    <n v="2007"/>
    <n v="-4.75"/>
    <n v="0"/>
    <s v="80-S3 - Retirement"/>
    <m/>
    <x v="3"/>
    <n v="2045"/>
    <b v="0"/>
  </r>
  <r>
    <x v="9"/>
    <s v="0451"/>
    <n v="0"/>
    <n v="0"/>
    <n v="2026"/>
    <n v="2009"/>
    <n v="-0.77"/>
    <n v="0"/>
    <s v="80-S3 - Retirement"/>
    <m/>
    <x v="3"/>
    <n v="2045"/>
    <b v="0"/>
  </r>
  <r>
    <x v="9"/>
    <s v="0451"/>
    <n v="0"/>
    <n v="0"/>
    <n v="2026"/>
    <n v="2010"/>
    <n v="-0.49"/>
    <n v="0"/>
    <s v="80-S3 - Retirement"/>
    <m/>
    <x v="3"/>
    <n v="2045"/>
    <b v="0"/>
  </r>
  <r>
    <x v="9"/>
    <s v="0451"/>
    <n v="0"/>
    <n v="0"/>
    <n v="2027"/>
    <n v="1934"/>
    <n v="-234.98"/>
    <n v="0"/>
    <s v="80-S3 - Retirement"/>
    <m/>
    <x v="3"/>
    <n v="2045"/>
    <b v="0"/>
  </r>
  <r>
    <x v="9"/>
    <s v="0451"/>
    <n v="0"/>
    <n v="0"/>
    <n v="2027"/>
    <n v="1935"/>
    <n v="-3.7"/>
    <n v="0"/>
    <s v="80-S3 - Retirement"/>
    <m/>
    <x v="3"/>
    <n v="2045"/>
    <b v="0"/>
  </r>
  <r>
    <x v="9"/>
    <s v="0451"/>
    <n v="0"/>
    <n v="0"/>
    <n v="2027"/>
    <n v="1938"/>
    <n v="-0.76"/>
    <n v="0"/>
    <s v="80-S3 - Retirement"/>
    <m/>
    <x v="3"/>
    <n v="2045"/>
    <b v="0"/>
  </r>
  <r>
    <x v="9"/>
    <s v="0451"/>
    <n v="0"/>
    <n v="0"/>
    <n v="2027"/>
    <n v="1939"/>
    <n v="-3.29"/>
    <n v="0"/>
    <s v="80-S3 - Retirement"/>
    <m/>
    <x v="3"/>
    <n v="2045"/>
    <b v="0"/>
  </r>
  <r>
    <x v="9"/>
    <s v="0451"/>
    <n v="0"/>
    <n v="0"/>
    <n v="2027"/>
    <n v="1941"/>
    <n v="-0.39"/>
    <n v="0"/>
    <s v="80-S3 - Retirement"/>
    <m/>
    <x v="3"/>
    <n v="2045"/>
    <b v="0"/>
  </r>
  <r>
    <x v="9"/>
    <s v="0451"/>
    <n v="0"/>
    <n v="0"/>
    <n v="2027"/>
    <n v="1946"/>
    <n v="-5.27"/>
    <n v="0"/>
    <s v="80-S3 - Retirement"/>
    <m/>
    <x v="3"/>
    <n v="2045"/>
    <b v="0"/>
  </r>
  <r>
    <x v="9"/>
    <s v="0451"/>
    <n v="0"/>
    <n v="0"/>
    <n v="2027"/>
    <n v="1947"/>
    <n v="-16.79"/>
    <n v="0"/>
    <s v="80-S3 - Retirement"/>
    <m/>
    <x v="3"/>
    <n v="2045"/>
    <b v="0"/>
  </r>
  <r>
    <x v="9"/>
    <s v="0451"/>
    <n v="0"/>
    <n v="0"/>
    <n v="2027"/>
    <n v="1950"/>
    <n v="-9.84"/>
    <n v="0"/>
    <s v="80-S3 - Retirement"/>
    <m/>
    <x v="3"/>
    <n v="2045"/>
    <b v="0"/>
  </r>
  <r>
    <x v="9"/>
    <s v="0451"/>
    <n v="0"/>
    <n v="0"/>
    <n v="2027"/>
    <n v="1951"/>
    <n v="-4.5999999999999996"/>
    <n v="0"/>
    <s v="80-S3 - Retirement"/>
    <m/>
    <x v="3"/>
    <n v="2045"/>
    <b v="0"/>
  </r>
  <r>
    <x v="9"/>
    <s v="0451"/>
    <n v="0"/>
    <n v="0"/>
    <n v="2027"/>
    <n v="1960"/>
    <n v="-108.7"/>
    <n v="0"/>
    <s v="80-S3 - Retirement"/>
    <m/>
    <x v="3"/>
    <n v="2045"/>
    <b v="0"/>
  </r>
  <r>
    <x v="9"/>
    <s v="0451"/>
    <n v="0"/>
    <n v="0"/>
    <n v="2027"/>
    <n v="1972"/>
    <n v="-4.51"/>
    <n v="0"/>
    <s v="80-S3 - Retirement"/>
    <m/>
    <x v="3"/>
    <n v="2045"/>
    <b v="0"/>
  </r>
  <r>
    <x v="9"/>
    <s v="0451"/>
    <n v="0"/>
    <n v="0"/>
    <n v="2027"/>
    <n v="1973"/>
    <n v="-26.96"/>
    <n v="0"/>
    <s v="80-S3 - Retirement"/>
    <m/>
    <x v="3"/>
    <n v="2045"/>
    <b v="0"/>
  </r>
  <r>
    <x v="9"/>
    <s v="0451"/>
    <n v="0"/>
    <n v="0"/>
    <n v="2027"/>
    <n v="1978"/>
    <n v="-6.33"/>
    <n v="0"/>
    <s v="80-S3 - Retirement"/>
    <m/>
    <x v="3"/>
    <n v="2045"/>
    <b v="0"/>
  </r>
  <r>
    <x v="9"/>
    <s v="0451"/>
    <n v="0"/>
    <n v="0"/>
    <n v="2027"/>
    <n v="1979"/>
    <n v="-1.67"/>
    <n v="0"/>
    <s v="80-S3 - Retirement"/>
    <m/>
    <x v="3"/>
    <n v="2045"/>
    <b v="0"/>
  </r>
  <r>
    <x v="9"/>
    <s v="0451"/>
    <n v="0"/>
    <n v="0"/>
    <n v="2027"/>
    <n v="1982"/>
    <n v="-9.1300000000000008"/>
    <n v="0"/>
    <s v="80-S3 - Retirement"/>
    <m/>
    <x v="3"/>
    <n v="2045"/>
    <b v="0"/>
  </r>
  <r>
    <x v="9"/>
    <s v="0451"/>
    <n v="0"/>
    <n v="0"/>
    <n v="2027"/>
    <n v="1985"/>
    <n v="-4.12"/>
    <n v="0"/>
    <s v="80-S3 - Retirement"/>
    <m/>
    <x v="3"/>
    <n v="2045"/>
    <b v="0"/>
  </r>
  <r>
    <x v="9"/>
    <s v="0451"/>
    <n v="0"/>
    <n v="0"/>
    <n v="2027"/>
    <n v="1986"/>
    <n v="-6.21"/>
    <n v="0"/>
    <s v="80-S3 - Retirement"/>
    <m/>
    <x v="3"/>
    <n v="2045"/>
    <b v="0"/>
  </r>
  <r>
    <x v="9"/>
    <s v="0451"/>
    <n v="0"/>
    <n v="0"/>
    <n v="2027"/>
    <n v="1987"/>
    <n v="-3.94"/>
    <n v="0"/>
    <s v="80-S3 - Retirement"/>
    <m/>
    <x v="3"/>
    <n v="2045"/>
    <b v="0"/>
  </r>
  <r>
    <x v="9"/>
    <s v="0451"/>
    <n v="0"/>
    <n v="0"/>
    <n v="2027"/>
    <n v="1988"/>
    <n v="-85.46"/>
    <n v="0"/>
    <s v="80-S3 - Retirement"/>
    <m/>
    <x v="3"/>
    <n v="2045"/>
    <b v="0"/>
  </r>
  <r>
    <x v="9"/>
    <s v="0451"/>
    <n v="0"/>
    <n v="0"/>
    <n v="2027"/>
    <n v="1996"/>
    <n v="-26.69"/>
    <n v="0"/>
    <s v="80-S3 - Retirement"/>
    <m/>
    <x v="3"/>
    <n v="2045"/>
    <b v="0"/>
  </r>
  <r>
    <x v="9"/>
    <s v="0451"/>
    <n v="0"/>
    <n v="0"/>
    <n v="2027"/>
    <n v="2004"/>
    <n v="-3.59"/>
    <n v="0"/>
    <s v="80-S3 - Retirement"/>
    <m/>
    <x v="3"/>
    <n v="2045"/>
    <b v="0"/>
  </r>
  <r>
    <x v="9"/>
    <s v="0451"/>
    <n v="0"/>
    <n v="0"/>
    <n v="2027"/>
    <n v="2005"/>
    <n v="-0.56000000000000005"/>
    <n v="0"/>
    <s v="80-S3 - Retirement"/>
    <m/>
    <x v="3"/>
    <n v="2045"/>
    <b v="0"/>
  </r>
  <r>
    <x v="9"/>
    <s v="0451"/>
    <n v="0"/>
    <n v="0"/>
    <n v="2027"/>
    <n v="2007"/>
    <n v="-6.36"/>
    <n v="0"/>
    <s v="80-S3 - Retirement"/>
    <m/>
    <x v="3"/>
    <n v="2045"/>
    <b v="0"/>
  </r>
  <r>
    <x v="9"/>
    <s v="0451"/>
    <n v="0"/>
    <n v="0"/>
    <n v="2027"/>
    <n v="2009"/>
    <n v="-1.1100000000000001"/>
    <n v="0"/>
    <s v="80-S3 - Retirement"/>
    <m/>
    <x v="3"/>
    <n v="2045"/>
    <b v="0"/>
  </r>
  <r>
    <x v="9"/>
    <s v="0451"/>
    <n v="0"/>
    <n v="0"/>
    <n v="2027"/>
    <n v="2010"/>
    <n v="-0.7"/>
    <n v="0"/>
    <s v="80-S3 - Retirement"/>
    <m/>
    <x v="3"/>
    <n v="2045"/>
    <b v="0"/>
  </r>
  <r>
    <x v="9"/>
    <s v="0451"/>
    <n v="0"/>
    <n v="0"/>
    <n v="2028"/>
    <n v="1934"/>
    <n v="-227.78"/>
    <n v="0"/>
    <s v="80-S3 - Retirement"/>
    <m/>
    <x v="3"/>
    <n v="2045"/>
    <b v="0"/>
  </r>
  <r>
    <x v="9"/>
    <s v="0451"/>
    <n v="0"/>
    <n v="0"/>
    <n v="2028"/>
    <n v="1935"/>
    <n v="-3.6"/>
    <n v="0"/>
    <s v="80-S3 - Retirement"/>
    <m/>
    <x v="3"/>
    <n v="2045"/>
    <b v="0"/>
  </r>
  <r>
    <x v="9"/>
    <s v="0451"/>
    <n v="0"/>
    <n v="0"/>
    <n v="2028"/>
    <n v="1938"/>
    <n v="-0.74"/>
    <n v="0"/>
    <s v="80-S3 - Retirement"/>
    <m/>
    <x v="3"/>
    <n v="2045"/>
    <b v="0"/>
  </r>
  <r>
    <x v="9"/>
    <s v="0451"/>
    <n v="0"/>
    <n v="0"/>
    <n v="2028"/>
    <n v="1939"/>
    <n v="-3.24"/>
    <n v="0"/>
    <s v="80-S3 - Retirement"/>
    <m/>
    <x v="3"/>
    <n v="2045"/>
    <b v="0"/>
  </r>
  <r>
    <x v="9"/>
    <s v="0451"/>
    <n v="0"/>
    <n v="0"/>
    <n v="2028"/>
    <n v="1941"/>
    <n v="-0.39"/>
    <n v="0"/>
    <s v="80-S3 - Retirement"/>
    <m/>
    <x v="3"/>
    <n v="2045"/>
    <b v="0"/>
  </r>
  <r>
    <x v="9"/>
    <s v="0451"/>
    <n v="0"/>
    <n v="0"/>
    <n v="2028"/>
    <n v="1946"/>
    <n v="-5.25"/>
    <n v="0"/>
    <s v="80-S3 - Retirement"/>
    <m/>
    <x v="3"/>
    <n v="2045"/>
    <b v="0"/>
  </r>
  <r>
    <x v="9"/>
    <s v="0451"/>
    <n v="0"/>
    <n v="0"/>
    <n v="2028"/>
    <n v="1947"/>
    <n v="-16.78"/>
    <n v="0"/>
    <s v="80-S3 - Retirement"/>
    <m/>
    <x v="3"/>
    <n v="2045"/>
    <b v="0"/>
  </r>
  <r>
    <x v="9"/>
    <s v="0451"/>
    <n v="0"/>
    <n v="0"/>
    <n v="2028"/>
    <n v="1950"/>
    <n v="-9.89"/>
    <n v="0"/>
    <s v="80-S3 - Retirement"/>
    <m/>
    <x v="3"/>
    <n v="2045"/>
    <b v="0"/>
  </r>
  <r>
    <x v="9"/>
    <s v="0451"/>
    <n v="0"/>
    <n v="0"/>
    <n v="2028"/>
    <n v="1951"/>
    <n v="-4.63"/>
    <n v="0"/>
    <s v="80-S3 - Retirement"/>
    <m/>
    <x v="3"/>
    <n v="2045"/>
    <b v="0"/>
  </r>
  <r>
    <x v="9"/>
    <s v="0451"/>
    <n v="0"/>
    <n v="0"/>
    <n v="2028"/>
    <n v="1960"/>
    <n v="-111.62"/>
    <n v="0"/>
    <s v="80-S3 - Retirement"/>
    <m/>
    <x v="3"/>
    <n v="2045"/>
    <b v="0"/>
  </r>
  <r>
    <x v="9"/>
    <s v="0451"/>
    <n v="0"/>
    <n v="0"/>
    <n v="2028"/>
    <n v="1972"/>
    <n v="-4.7699999999999996"/>
    <n v="0"/>
    <s v="80-S3 - Retirement"/>
    <m/>
    <x v="3"/>
    <n v="2045"/>
    <b v="0"/>
  </r>
  <r>
    <x v="9"/>
    <s v="0451"/>
    <n v="0"/>
    <n v="0"/>
    <n v="2028"/>
    <n v="1973"/>
    <n v="-28.73"/>
    <n v="0"/>
    <s v="80-S3 - Retirement"/>
    <m/>
    <x v="3"/>
    <n v="2045"/>
    <b v="0"/>
  </r>
  <r>
    <x v="9"/>
    <s v="0451"/>
    <n v="0"/>
    <n v="0"/>
    <n v="2028"/>
    <n v="1978"/>
    <n v="-6.86"/>
    <n v="0"/>
    <s v="80-S3 - Retirement"/>
    <m/>
    <x v="3"/>
    <n v="2045"/>
    <b v="0"/>
  </r>
  <r>
    <x v="9"/>
    <s v="0451"/>
    <n v="0"/>
    <n v="0"/>
    <n v="2028"/>
    <n v="1979"/>
    <n v="-1.8"/>
    <n v="0"/>
    <s v="80-S3 - Retirement"/>
    <m/>
    <x v="3"/>
    <n v="2045"/>
    <b v="0"/>
  </r>
  <r>
    <x v="9"/>
    <s v="0451"/>
    <n v="0"/>
    <n v="0"/>
    <n v="2028"/>
    <n v="1982"/>
    <n v="-10.039999999999999"/>
    <n v="0"/>
    <s v="80-S3 - Retirement"/>
    <m/>
    <x v="3"/>
    <n v="2045"/>
    <b v="0"/>
  </r>
  <r>
    <x v="9"/>
    <s v="0451"/>
    <n v="0"/>
    <n v="0"/>
    <n v="2028"/>
    <n v="1985"/>
    <n v="-4.58"/>
    <n v="0"/>
    <s v="80-S3 - Retirement"/>
    <m/>
    <x v="3"/>
    <n v="2045"/>
    <b v="0"/>
  </r>
  <r>
    <x v="9"/>
    <s v="0451"/>
    <n v="0"/>
    <n v="0"/>
    <n v="2028"/>
    <n v="1986"/>
    <n v="-6.95"/>
    <n v="0"/>
    <s v="80-S3 - Retirement"/>
    <m/>
    <x v="3"/>
    <n v="2045"/>
    <b v="0"/>
  </r>
  <r>
    <x v="9"/>
    <s v="0451"/>
    <n v="0"/>
    <n v="0"/>
    <n v="2028"/>
    <n v="1987"/>
    <n v="-4.3899999999999997"/>
    <n v="0"/>
    <s v="80-S3 - Retirement"/>
    <m/>
    <x v="3"/>
    <n v="2045"/>
    <b v="0"/>
  </r>
  <r>
    <x v="9"/>
    <s v="0451"/>
    <n v="0"/>
    <n v="0"/>
    <n v="2028"/>
    <n v="1988"/>
    <n v="-95.65"/>
    <n v="0"/>
    <s v="80-S3 - Retirement"/>
    <m/>
    <x v="3"/>
    <n v="2045"/>
    <b v="0"/>
  </r>
  <r>
    <x v="9"/>
    <s v="0451"/>
    <n v="0"/>
    <n v="0"/>
    <n v="2028"/>
    <n v="1996"/>
    <n v="-31.27"/>
    <n v="0"/>
    <s v="80-S3 - Retirement"/>
    <m/>
    <x v="3"/>
    <n v="2045"/>
    <b v="0"/>
  </r>
  <r>
    <x v="9"/>
    <s v="0451"/>
    <n v="0"/>
    <n v="0"/>
    <n v="2028"/>
    <n v="2004"/>
    <n v="-4.53"/>
    <n v="0"/>
    <s v="80-S3 - Retirement"/>
    <m/>
    <x v="3"/>
    <n v="2045"/>
    <b v="0"/>
  </r>
  <r>
    <x v="9"/>
    <s v="0451"/>
    <n v="0"/>
    <n v="0"/>
    <n v="2028"/>
    <n v="2005"/>
    <n v="-0.74"/>
    <n v="0"/>
    <s v="80-S3 - Retirement"/>
    <m/>
    <x v="3"/>
    <n v="2045"/>
    <b v="0"/>
  </r>
  <r>
    <x v="9"/>
    <s v="0451"/>
    <n v="0"/>
    <n v="0"/>
    <n v="2028"/>
    <n v="2007"/>
    <n v="-8.3699999999999992"/>
    <n v="0"/>
    <s v="80-S3 - Retirement"/>
    <m/>
    <x v="3"/>
    <n v="2045"/>
    <b v="0"/>
  </r>
  <r>
    <x v="9"/>
    <s v="0451"/>
    <n v="0"/>
    <n v="0"/>
    <n v="2028"/>
    <n v="2009"/>
    <n v="-1.55"/>
    <n v="0"/>
    <s v="80-S3 - Retirement"/>
    <m/>
    <x v="3"/>
    <n v="2045"/>
    <b v="0"/>
  </r>
  <r>
    <x v="9"/>
    <s v="0451"/>
    <n v="0"/>
    <n v="0"/>
    <n v="2028"/>
    <n v="2010"/>
    <n v="-1"/>
    <n v="0"/>
    <s v="80-S3 - Retirement"/>
    <m/>
    <x v="3"/>
    <n v="2045"/>
    <b v="0"/>
  </r>
  <r>
    <x v="9"/>
    <s v="0451"/>
    <n v="0"/>
    <n v="0"/>
    <n v="2029"/>
    <n v="1934"/>
    <n v="-220.24"/>
    <n v="0"/>
    <s v="80-S3 - Retirement"/>
    <m/>
    <x v="3"/>
    <n v="2045"/>
    <b v="0"/>
  </r>
  <r>
    <x v="9"/>
    <s v="0451"/>
    <n v="0"/>
    <n v="0"/>
    <n v="2029"/>
    <n v="1935"/>
    <n v="-3.49"/>
    <n v="0"/>
    <s v="80-S3 - Retirement"/>
    <m/>
    <x v="3"/>
    <n v="2045"/>
    <b v="0"/>
  </r>
  <r>
    <x v="9"/>
    <s v="0451"/>
    <n v="0"/>
    <n v="0"/>
    <n v="2029"/>
    <n v="1938"/>
    <n v="-0.73"/>
    <n v="0"/>
    <s v="80-S3 - Retirement"/>
    <m/>
    <x v="3"/>
    <n v="2045"/>
    <b v="0"/>
  </r>
  <r>
    <x v="9"/>
    <s v="0451"/>
    <n v="0"/>
    <n v="0"/>
    <n v="2029"/>
    <n v="1939"/>
    <n v="-3.17"/>
    <n v="0"/>
    <s v="80-S3 - Retirement"/>
    <m/>
    <x v="3"/>
    <n v="2045"/>
    <b v="0"/>
  </r>
  <r>
    <x v="9"/>
    <s v="0451"/>
    <n v="0"/>
    <n v="0"/>
    <n v="2029"/>
    <n v="1941"/>
    <n v="-0.38"/>
    <n v="0"/>
    <s v="80-S3 - Retirement"/>
    <m/>
    <x v="3"/>
    <n v="2045"/>
    <b v="0"/>
  </r>
  <r>
    <x v="9"/>
    <s v="0451"/>
    <n v="0"/>
    <n v="0"/>
    <n v="2029"/>
    <n v="1946"/>
    <n v="-5.22"/>
    <n v="0"/>
    <s v="80-S3 - Retirement"/>
    <m/>
    <x v="3"/>
    <n v="2045"/>
    <b v="0"/>
  </r>
  <r>
    <x v="9"/>
    <s v="0451"/>
    <n v="0"/>
    <n v="0"/>
    <n v="2029"/>
    <n v="1947"/>
    <n v="-16.72"/>
    <n v="0"/>
    <s v="80-S3 - Retirement"/>
    <m/>
    <x v="3"/>
    <n v="2045"/>
    <b v="0"/>
  </r>
  <r>
    <x v="9"/>
    <s v="0451"/>
    <n v="0"/>
    <n v="0"/>
    <n v="2029"/>
    <n v="1950"/>
    <n v="-9.92"/>
    <n v="0"/>
    <s v="80-S3 - Retirement"/>
    <m/>
    <x v="3"/>
    <n v="2045"/>
    <b v="0"/>
  </r>
  <r>
    <x v="9"/>
    <s v="0451"/>
    <n v="0"/>
    <n v="0"/>
    <n v="2029"/>
    <n v="1951"/>
    <n v="-4.66"/>
    <n v="0"/>
    <s v="80-S3 - Retirement"/>
    <m/>
    <x v="3"/>
    <n v="2045"/>
    <b v="0"/>
  </r>
  <r>
    <x v="9"/>
    <s v="0451"/>
    <n v="0"/>
    <n v="0"/>
    <n v="2029"/>
    <n v="1960"/>
    <n v="-114.37"/>
    <n v="0"/>
    <s v="80-S3 - Retirement"/>
    <m/>
    <x v="3"/>
    <n v="2045"/>
    <b v="0"/>
  </r>
  <r>
    <x v="9"/>
    <s v="0451"/>
    <n v="0"/>
    <n v="0"/>
    <n v="2029"/>
    <n v="1972"/>
    <n v="-5.03"/>
    <n v="0"/>
    <s v="80-S3 - Retirement"/>
    <m/>
    <x v="3"/>
    <n v="2045"/>
    <b v="0"/>
  </r>
  <r>
    <x v="9"/>
    <s v="0451"/>
    <n v="0"/>
    <n v="0"/>
    <n v="2029"/>
    <n v="1973"/>
    <n v="-30.38"/>
    <n v="0"/>
    <s v="80-S3 - Retirement"/>
    <m/>
    <x v="3"/>
    <n v="2045"/>
    <b v="0"/>
  </r>
  <r>
    <x v="9"/>
    <s v="0451"/>
    <n v="0"/>
    <n v="0"/>
    <n v="2029"/>
    <n v="1978"/>
    <n v="-7.4"/>
    <n v="0"/>
    <s v="80-S3 - Retirement"/>
    <m/>
    <x v="3"/>
    <n v="2045"/>
    <b v="0"/>
  </r>
  <r>
    <x v="9"/>
    <s v="0451"/>
    <n v="0"/>
    <n v="0"/>
    <n v="2029"/>
    <n v="1979"/>
    <n v="-1.95"/>
    <n v="0"/>
    <s v="80-S3 - Retirement"/>
    <m/>
    <x v="3"/>
    <n v="2045"/>
    <b v="0"/>
  </r>
  <r>
    <x v="9"/>
    <s v="0451"/>
    <n v="0"/>
    <n v="0"/>
    <n v="2029"/>
    <n v="1982"/>
    <n v="-11"/>
    <n v="0"/>
    <s v="80-S3 - Retirement"/>
    <m/>
    <x v="3"/>
    <n v="2045"/>
    <b v="0"/>
  </r>
  <r>
    <x v="9"/>
    <s v="0451"/>
    <n v="0"/>
    <n v="0"/>
    <n v="2029"/>
    <n v="1985"/>
    <n v="-5.04"/>
    <n v="0"/>
    <s v="80-S3 - Retirement"/>
    <m/>
    <x v="3"/>
    <n v="2045"/>
    <b v="0"/>
  </r>
  <r>
    <x v="9"/>
    <s v="0451"/>
    <n v="0"/>
    <n v="0"/>
    <n v="2029"/>
    <n v="1986"/>
    <n v="-7.74"/>
    <n v="0"/>
    <s v="80-S3 - Retirement"/>
    <m/>
    <x v="3"/>
    <n v="2045"/>
    <b v="0"/>
  </r>
  <r>
    <x v="9"/>
    <s v="0451"/>
    <n v="0"/>
    <n v="0"/>
    <n v="2029"/>
    <n v="1987"/>
    <n v="-4.91"/>
    <n v="0"/>
    <s v="80-S3 - Retirement"/>
    <m/>
    <x v="3"/>
    <n v="2045"/>
    <b v="0"/>
  </r>
  <r>
    <x v="9"/>
    <s v="0451"/>
    <n v="0"/>
    <n v="0"/>
    <n v="2029"/>
    <n v="1988"/>
    <n v="-106.57"/>
    <n v="0"/>
    <s v="80-S3 - Retirement"/>
    <m/>
    <x v="3"/>
    <n v="2045"/>
    <b v="0"/>
  </r>
  <r>
    <x v="9"/>
    <s v="0451"/>
    <n v="0"/>
    <n v="0"/>
    <n v="2029"/>
    <n v="1996"/>
    <n v="-36.39"/>
    <n v="0"/>
    <s v="80-S3 - Retirement"/>
    <m/>
    <x v="3"/>
    <n v="2045"/>
    <b v="0"/>
  </r>
  <r>
    <x v="9"/>
    <s v="0451"/>
    <n v="0"/>
    <n v="0"/>
    <n v="2029"/>
    <n v="2004"/>
    <n v="-5.65"/>
    <n v="0"/>
    <s v="80-S3 - Retirement"/>
    <m/>
    <x v="3"/>
    <n v="2045"/>
    <b v="0"/>
  </r>
  <r>
    <x v="9"/>
    <s v="0451"/>
    <n v="0"/>
    <n v="0"/>
    <n v="2029"/>
    <n v="2005"/>
    <n v="-0.93"/>
    <n v="0"/>
    <s v="80-S3 - Retirement"/>
    <m/>
    <x v="3"/>
    <n v="2045"/>
    <b v="0"/>
  </r>
  <r>
    <x v="9"/>
    <s v="0451"/>
    <n v="0"/>
    <n v="0"/>
    <n v="2029"/>
    <n v="2007"/>
    <n v="-11.1"/>
    <n v="0"/>
    <s v="80-S3 - Retirement"/>
    <m/>
    <x v="3"/>
    <n v="2045"/>
    <b v="0"/>
  </r>
  <r>
    <x v="9"/>
    <s v="0451"/>
    <n v="0"/>
    <n v="0"/>
    <n v="2029"/>
    <n v="2009"/>
    <n v="-2.08"/>
    <n v="0"/>
    <s v="80-S3 - Retirement"/>
    <m/>
    <x v="3"/>
    <n v="2045"/>
    <b v="0"/>
  </r>
  <r>
    <x v="9"/>
    <s v="0451"/>
    <n v="0"/>
    <n v="0"/>
    <n v="2029"/>
    <n v="2010"/>
    <n v="-1.4"/>
    <n v="0"/>
    <s v="80-S3 - Retirement"/>
    <m/>
    <x v="3"/>
    <n v="2045"/>
    <b v="0"/>
  </r>
  <r>
    <x v="9"/>
    <s v="0451"/>
    <n v="0"/>
    <n v="0"/>
    <n v="2030"/>
    <n v="1934"/>
    <n v="-213.01"/>
    <n v="0"/>
    <s v="80-S3 - Retirement"/>
    <m/>
    <x v="3"/>
    <n v="2045"/>
    <b v="0"/>
  </r>
  <r>
    <x v="9"/>
    <s v="0451"/>
    <n v="0"/>
    <n v="0"/>
    <n v="2030"/>
    <n v="1935"/>
    <n v="-3.38"/>
    <n v="0"/>
    <s v="80-S3 - Retirement"/>
    <m/>
    <x v="3"/>
    <n v="2045"/>
    <b v="0"/>
  </r>
  <r>
    <x v="9"/>
    <s v="0451"/>
    <n v="0"/>
    <n v="0"/>
    <n v="2030"/>
    <n v="1938"/>
    <n v="-0.71"/>
    <n v="0"/>
    <s v="80-S3 - Retirement"/>
    <m/>
    <x v="3"/>
    <n v="2045"/>
    <b v="0"/>
  </r>
  <r>
    <x v="9"/>
    <s v="0451"/>
    <n v="0"/>
    <n v="0"/>
    <n v="2030"/>
    <n v="1939"/>
    <n v="-3.09"/>
    <n v="0"/>
    <s v="80-S3 - Retirement"/>
    <m/>
    <x v="3"/>
    <n v="2045"/>
    <b v="0"/>
  </r>
  <r>
    <x v="9"/>
    <s v="0451"/>
    <n v="0"/>
    <n v="0"/>
    <n v="2030"/>
    <n v="1941"/>
    <n v="-0.38"/>
    <n v="0"/>
    <s v="80-S3 - Retirement"/>
    <m/>
    <x v="3"/>
    <n v="2045"/>
    <b v="0"/>
  </r>
  <r>
    <x v="9"/>
    <s v="0451"/>
    <n v="0"/>
    <n v="0"/>
    <n v="2030"/>
    <n v="1946"/>
    <n v="-5.18"/>
    <n v="0"/>
    <s v="80-S3 - Retirement"/>
    <m/>
    <x v="3"/>
    <n v="2045"/>
    <b v="0"/>
  </r>
  <r>
    <x v="9"/>
    <s v="0451"/>
    <n v="0"/>
    <n v="0"/>
    <n v="2030"/>
    <n v="1947"/>
    <n v="-16.63"/>
    <n v="0"/>
    <s v="80-S3 - Retirement"/>
    <m/>
    <x v="3"/>
    <n v="2045"/>
    <b v="0"/>
  </r>
  <r>
    <x v="9"/>
    <s v="0451"/>
    <n v="0"/>
    <n v="0"/>
    <n v="2030"/>
    <n v="1950"/>
    <n v="-9.93"/>
    <n v="0"/>
    <s v="80-S3 - Retirement"/>
    <m/>
    <x v="3"/>
    <n v="2045"/>
    <b v="0"/>
  </r>
  <r>
    <x v="9"/>
    <s v="0451"/>
    <n v="0"/>
    <n v="0"/>
    <n v="2030"/>
    <n v="1951"/>
    <n v="-4.68"/>
    <n v="0"/>
    <s v="80-S3 - Retirement"/>
    <m/>
    <x v="3"/>
    <n v="2045"/>
    <b v="0"/>
  </r>
  <r>
    <x v="9"/>
    <s v="0451"/>
    <n v="0"/>
    <n v="0"/>
    <n v="2030"/>
    <n v="1960"/>
    <n v="-117.15"/>
    <n v="0"/>
    <s v="80-S3 - Retirement"/>
    <m/>
    <x v="3"/>
    <n v="2045"/>
    <b v="0"/>
  </r>
  <r>
    <x v="9"/>
    <s v="0451"/>
    <n v="0"/>
    <n v="0"/>
    <n v="2030"/>
    <n v="1972"/>
    <n v="-5.31"/>
    <n v="0"/>
    <s v="80-S3 - Retirement"/>
    <m/>
    <x v="3"/>
    <n v="2045"/>
    <b v="0"/>
  </r>
  <r>
    <x v="9"/>
    <s v="0451"/>
    <n v="0"/>
    <n v="0"/>
    <n v="2030"/>
    <n v="1973"/>
    <n v="-32.049999999999997"/>
    <n v="0"/>
    <s v="80-S3 - Retirement"/>
    <m/>
    <x v="3"/>
    <n v="2045"/>
    <b v="0"/>
  </r>
  <r>
    <x v="9"/>
    <s v="0451"/>
    <n v="0"/>
    <n v="0"/>
    <n v="2030"/>
    <n v="1978"/>
    <n v="-7.92"/>
    <n v="0"/>
    <s v="80-S3 - Retirement"/>
    <m/>
    <x v="3"/>
    <n v="2045"/>
    <b v="0"/>
  </r>
  <r>
    <x v="9"/>
    <s v="0451"/>
    <n v="0"/>
    <n v="0"/>
    <n v="2030"/>
    <n v="1979"/>
    <n v="-2.11"/>
    <n v="0"/>
    <s v="80-S3 - Retirement"/>
    <m/>
    <x v="3"/>
    <n v="2045"/>
    <b v="0"/>
  </r>
  <r>
    <x v="9"/>
    <s v="0451"/>
    <n v="0"/>
    <n v="0"/>
    <n v="2030"/>
    <n v="1982"/>
    <n v="-11.92"/>
    <n v="0"/>
    <s v="80-S3 - Retirement"/>
    <m/>
    <x v="3"/>
    <n v="2045"/>
    <b v="0"/>
  </r>
  <r>
    <x v="9"/>
    <s v="0451"/>
    <n v="0"/>
    <n v="0"/>
    <n v="2030"/>
    <n v="1985"/>
    <n v="-5.52"/>
    <n v="0"/>
    <s v="80-S3 - Retirement"/>
    <m/>
    <x v="3"/>
    <n v="2045"/>
    <b v="0"/>
  </r>
  <r>
    <x v="9"/>
    <s v="0451"/>
    <n v="0"/>
    <n v="0"/>
    <n v="2030"/>
    <n v="1986"/>
    <n v="-8.51"/>
    <n v="0"/>
    <s v="80-S3 - Retirement"/>
    <m/>
    <x v="3"/>
    <n v="2045"/>
    <b v="0"/>
  </r>
  <r>
    <x v="9"/>
    <s v="0451"/>
    <n v="0"/>
    <n v="0"/>
    <n v="2030"/>
    <n v="1987"/>
    <n v="-5.47"/>
    <n v="0"/>
    <s v="80-S3 - Retirement"/>
    <m/>
    <x v="3"/>
    <n v="2045"/>
    <b v="0"/>
  </r>
  <r>
    <x v="9"/>
    <s v="0451"/>
    <n v="0"/>
    <n v="0"/>
    <n v="2030"/>
    <n v="1988"/>
    <n v="-119.25"/>
    <n v="0"/>
    <s v="80-S3 - Retirement"/>
    <m/>
    <x v="3"/>
    <n v="2045"/>
    <b v="0"/>
  </r>
  <r>
    <x v="9"/>
    <s v="0451"/>
    <n v="0"/>
    <n v="0"/>
    <n v="2030"/>
    <n v="1996"/>
    <n v="-42.6"/>
    <n v="0"/>
    <s v="80-S3 - Retirement"/>
    <m/>
    <x v="3"/>
    <n v="2045"/>
    <b v="0"/>
  </r>
  <r>
    <x v="9"/>
    <s v="0451"/>
    <n v="0"/>
    <n v="0"/>
    <n v="2030"/>
    <n v="2004"/>
    <n v="-7.1"/>
    <n v="0"/>
    <s v="80-S3 - Retirement"/>
    <m/>
    <x v="3"/>
    <n v="2045"/>
    <b v="0"/>
  </r>
  <r>
    <x v="9"/>
    <s v="0451"/>
    <n v="0"/>
    <n v="0"/>
    <n v="2030"/>
    <n v="2005"/>
    <n v="-1.1599999999999999"/>
    <n v="0"/>
    <s v="80-S3 - Retirement"/>
    <m/>
    <x v="3"/>
    <n v="2045"/>
    <b v="0"/>
  </r>
  <r>
    <x v="9"/>
    <s v="0451"/>
    <n v="0"/>
    <n v="0"/>
    <n v="2030"/>
    <n v="2007"/>
    <n v="-14.47"/>
    <n v="0"/>
    <s v="80-S3 - Retirement"/>
    <m/>
    <x v="3"/>
    <n v="2045"/>
    <b v="0"/>
  </r>
  <r>
    <x v="9"/>
    <s v="0451"/>
    <n v="0"/>
    <n v="0"/>
    <n v="2030"/>
    <n v="2009"/>
    <n v="-2.73"/>
    <n v="0"/>
    <s v="80-S3 - Retirement"/>
    <m/>
    <x v="3"/>
    <n v="2045"/>
    <b v="0"/>
  </r>
  <r>
    <x v="9"/>
    <s v="0451"/>
    <n v="0"/>
    <n v="0"/>
    <n v="2030"/>
    <n v="2010"/>
    <n v="-1.87"/>
    <n v="0"/>
    <s v="80-S3 - Retirement"/>
    <m/>
    <x v="3"/>
    <n v="2045"/>
    <b v="0"/>
  </r>
  <r>
    <x v="9"/>
    <s v="0451"/>
    <n v="0"/>
    <n v="0"/>
    <n v="2031"/>
    <n v="1934"/>
    <n v="-205.56"/>
    <n v="0"/>
    <s v="80-S3 - Retirement"/>
    <m/>
    <x v="3"/>
    <n v="2045"/>
    <b v="0"/>
  </r>
  <r>
    <x v="9"/>
    <s v="0451"/>
    <n v="0"/>
    <n v="0"/>
    <n v="2031"/>
    <n v="1935"/>
    <n v="-3.27"/>
    <n v="0"/>
    <s v="80-S3 - Retirement"/>
    <m/>
    <x v="3"/>
    <n v="2045"/>
    <b v="0"/>
  </r>
  <r>
    <x v="9"/>
    <s v="0451"/>
    <n v="0"/>
    <n v="0"/>
    <n v="2031"/>
    <n v="1938"/>
    <n v="-0.69"/>
    <n v="0"/>
    <s v="80-S3 - Retirement"/>
    <m/>
    <x v="3"/>
    <n v="2045"/>
    <b v="0"/>
  </r>
  <r>
    <x v="9"/>
    <s v="0451"/>
    <n v="0"/>
    <n v="0"/>
    <n v="2031"/>
    <n v="1939"/>
    <n v="-3.02"/>
    <n v="0"/>
    <s v="80-S3 - Retirement"/>
    <m/>
    <x v="3"/>
    <n v="2045"/>
    <b v="0"/>
  </r>
  <r>
    <x v="9"/>
    <s v="0451"/>
    <n v="0"/>
    <n v="0"/>
    <n v="2031"/>
    <n v="1941"/>
    <n v="-0.37"/>
    <n v="0"/>
    <s v="80-S3 - Retirement"/>
    <m/>
    <x v="3"/>
    <n v="2045"/>
    <b v="0"/>
  </r>
  <r>
    <x v="9"/>
    <s v="0451"/>
    <n v="0"/>
    <n v="0"/>
    <n v="2031"/>
    <n v="1946"/>
    <n v="-5.13"/>
    <n v="0"/>
    <s v="80-S3 - Retirement"/>
    <m/>
    <x v="3"/>
    <n v="2045"/>
    <b v="0"/>
  </r>
  <r>
    <x v="9"/>
    <s v="0451"/>
    <n v="0"/>
    <n v="0"/>
    <n v="2031"/>
    <n v="1947"/>
    <n v="-16.510000000000002"/>
    <n v="0"/>
    <s v="80-S3 - Retirement"/>
    <m/>
    <x v="3"/>
    <n v="2045"/>
    <b v="0"/>
  </r>
  <r>
    <x v="9"/>
    <s v="0451"/>
    <n v="0"/>
    <n v="0"/>
    <n v="2031"/>
    <n v="1950"/>
    <n v="-9.92"/>
    <n v="0"/>
    <s v="80-S3 - Retirement"/>
    <m/>
    <x v="3"/>
    <n v="2045"/>
    <b v="0"/>
  </r>
  <r>
    <x v="9"/>
    <s v="0451"/>
    <n v="0"/>
    <n v="0"/>
    <n v="2031"/>
    <n v="1951"/>
    <n v="-4.68"/>
    <n v="0"/>
    <s v="80-S3 - Retirement"/>
    <m/>
    <x v="3"/>
    <n v="2045"/>
    <b v="0"/>
  </r>
  <r>
    <x v="9"/>
    <s v="0451"/>
    <n v="0"/>
    <n v="0"/>
    <n v="2031"/>
    <n v="1960"/>
    <n v="-119.7"/>
    <n v="0"/>
    <s v="80-S3 - Retirement"/>
    <m/>
    <x v="3"/>
    <n v="2045"/>
    <b v="0"/>
  </r>
  <r>
    <x v="9"/>
    <s v="0451"/>
    <n v="0"/>
    <n v="0"/>
    <n v="2031"/>
    <n v="1972"/>
    <n v="-5.6"/>
    <n v="0"/>
    <s v="80-S3 - Retirement"/>
    <m/>
    <x v="3"/>
    <n v="2045"/>
    <b v="0"/>
  </r>
  <r>
    <x v="9"/>
    <s v="0451"/>
    <n v="0"/>
    <n v="0"/>
    <n v="2031"/>
    <n v="1973"/>
    <n v="-33.85"/>
    <n v="0"/>
    <s v="80-S3 - Retirement"/>
    <m/>
    <x v="3"/>
    <n v="2045"/>
    <b v="0"/>
  </r>
  <r>
    <x v="9"/>
    <s v="0451"/>
    <n v="0"/>
    <n v="0"/>
    <n v="2031"/>
    <n v="1978"/>
    <n v="-8.4499999999999993"/>
    <n v="0"/>
    <s v="80-S3 - Retirement"/>
    <m/>
    <x v="3"/>
    <n v="2045"/>
    <b v="0"/>
  </r>
  <r>
    <x v="9"/>
    <s v="0451"/>
    <n v="0"/>
    <n v="0"/>
    <n v="2031"/>
    <n v="1979"/>
    <n v="-2.2599999999999998"/>
    <n v="0"/>
    <s v="80-S3 - Retirement"/>
    <m/>
    <x v="3"/>
    <n v="2045"/>
    <b v="0"/>
  </r>
  <r>
    <x v="9"/>
    <s v="0451"/>
    <n v="0"/>
    <n v="0"/>
    <n v="2031"/>
    <n v="1982"/>
    <n v="-12.88"/>
    <n v="0"/>
    <s v="80-S3 - Retirement"/>
    <m/>
    <x v="3"/>
    <n v="2045"/>
    <b v="0"/>
  </r>
  <r>
    <x v="9"/>
    <s v="0451"/>
    <n v="0"/>
    <n v="0"/>
    <n v="2031"/>
    <n v="1985"/>
    <n v="-6.08"/>
    <n v="0"/>
    <s v="80-S3 - Retirement"/>
    <m/>
    <x v="3"/>
    <n v="2045"/>
    <b v="0"/>
  </r>
  <r>
    <x v="9"/>
    <s v="0451"/>
    <n v="0"/>
    <n v="0"/>
    <n v="2031"/>
    <n v="1986"/>
    <n v="-9.33"/>
    <n v="0"/>
    <s v="80-S3 - Retirement"/>
    <m/>
    <x v="3"/>
    <n v="2045"/>
    <b v="0"/>
  </r>
  <r>
    <x v="9"/>
    <s v="0451"/>
    <n v="0"/>
    <n v="0"/>
    <n v="2031"/>
    <n v="1987"/>
    <n v="-6.02"/>
    <n v="0"/>
    <s v="80-S3 - Retirement"/>
    <m/>
    <x v="3"/>
    <n v="2045"/>
    <b v="0"/>
  </r>
  <r>
    <x v="9"/>
    <s v="0451"/>
    <n v="0"/>
    <n v="0"/>
    <n v="2031"/>
    <n v="1988"/>
    <n v="-132.80000000000001"/>
    <n v="0"/>
    <s v="80-S3 - Retirement"/>
    <m/>
    <x v="3"/>
    <n v="2045"/>
    <b v="0"/>
  </r>
  <r>
    <x v="9"/>
    <s v="0451"/>
    <n v="0"/>
    <n v="0"/>
    <n v="2031"/>
    <n v="1996"/>
    <n v="-49.53"/>
    <n v="0"/>
    <s v="80-S3 - Retirement"/>
    <m/>
    <x v="3"/>
    <n v="2045"/>
    <b v="0"/>
  </r>
  <r>
    <x v="9"/>
    <s v="0451"/>
    <n v="0"/>
    <n v="0"/>
    <n v="2031"/>
    <n v="2004"/>
    <n v="-8.82"/>
    <n v="0"/>
    <s v="80-S3 - Retirement"/>
    <m/>
    <x v="3"/>
    <n v="2045"/>
    <b v="0"/>
  </r>
  <r>
    <x v="9"/>
    <s v="0451"/>
    <n v="0"/>
    <n v="0"/>
    <n v="2031"/>
    <n v="2005"/>
    <n v="-1.46"/>
    <n v="0"/>
    <s v="80-S3 - Retirement"/>
    <m/>
    <x v="3"/>
    <n v="2045"/>
    <b v="0"/>
  </r>
  <r>
    <x v="9"/>
    <s v="0451"/>
    <n v="0"/>
    <n v="0"/>
    <n v="2031"/>
    <n v="2007"/>
    <n v="-18.28"/>
    <n v="0"/>
    <s v="80-S3 - Retirement"/>
    <m/>
    <x v="3"/>
    <n v="2045"/>
    <b v="0"/>
  </r>
  <r>
    <x v="9"/>
    <s v="0451"/>
    <n v="0"/>
    <n v="0"/>
    <n v="2031"/>
    <n v="2009"/>
    <n v="-3.62"/>
    <n v="0"/>
    <s v="80-S3 - Retirement"/>
    <m/>
    <x v="3"/>
    <n v="2045"/>
    <b v="0"/>
  </r>
  <r>
    <x v="9"/>
    <s v="0451"/>
    <n v="0"/>
    <n v="0"/>
    <n v="2031"/>
    <n v="2010"/>
    <n v="-2.46"/>
    <n v="0"/>
    <s v="80-S3 - Retirement"/>
    <m/>
    <x v="3"/>
    <n v="2045"/>
    <b v="0"/>
  </r>
  <r>
    <x v="9"/>
    <s v="0451"/>
    <n v="0"/>
    <n v="0"/>
    <n v="2032"/>
    <n v="1934"/>
    <n v="-197.27"/>
    <n v="0"/>
    <s v="80-S3 - Retirement"/>
    <m/>
    <x v="3"/>
    <n v="2045"/>
    <b v="0"/>
  </r>
  <r>
    <x v="9"/>
    <s v="0451"/>
    <n v="0"/>
    <n v="0"/>
    <n v="2032"/>
    <n v="1935"/>
    <n v="-3.15"/>
    <n v="0"/>
    <s v="80-S3 - Retirement"/>
    <m/>
    <x v="3"/>
    <n v="2045"/>
    <b v="0"/>
  </r>
  <r>
    <x v="9"/>
    <s v="0451"/>
    <n v="0"/>
    <n v="0"/>
    <n v="2032"/>
    <n v="1938"/>
    <n v="-0.67"/>
    <n v="0"/>
    <s v="80-S3 - Retirement"/>
    <m/>
    <x v="3"/>
    <n v="2045"/>
    <b v="0"/>
  </r>
  <r>
    <x v="9"/>
    <s v="0451"/>
    <n v="0"/>
    <n v="0"/>
    <n v="2032"/>
    <n v="1939"/>
    <n v="-2.94"/>
    <n v="0"/>
    <s v="80-S3 - Retirement"/>
    <m/>
    <x v="3"/>
    <n v="2045"/>
    <b v="0"/>
  </r>
  <r>
    <x v="9"/>
    <s v="0451"/>
    <n v="0"/>
    <n v="0"/>
    <n v="2032"/>
    <n v="1941"/>
    <n v="-0.36"/>
    <n v="0"/>
    <s v="80-S3 - Retirement"/>
    <m/>
    <x v="3"/>
    <n v="2045"/>
    <b v="0"/>
  </r>
  <r>
    <x v="9"/>
    <s v="0451"/>
    <n v="0"/>
    <n v="0"/>
    <n v="2032"/>
    <n v="1946"/>
    <n v="-5.07"/>
    <n v="0"/>
    <s v="80-S3 - Retirement"/>
    <m/>
    <x v="3"/>
    <n v="2045"/>
    <b v="0"/>
  </r>
  <r>
    <x v="9"/>
    <s v="0451"/>
    <n v="0"/>
    <n v="0"/>
    <n v="2032"/>
    <n v="1947"/>
    <n v="-16.350000000000001"/>
    <n v="0"/>
    <s v="80-S3 - Retirement"/>
    <m/>
    <x v="3"/>
    <n v="2045"/>
    <b v="0"/>
  </r>
  <r>
    <x v="9"/>
    <s v="0451"/>
    <n v="0"/>
    <n v="0"/>
    <n v="2032"/>
    <n v="1950"/>
    <n v="-9.89"/>
    <n v="0"/>
    <s v="80-S3 - Retirement"/>
    <m/>
    <x v="3"/>
    <n v="2045"/>
    <b v="0"/>
  </r>
  <r>
    <x v="9"/>
    <s v="0451"/>
    <n v="0"/>
    <n v="0"/>
    <n v="2032"/>
    <n v="1951"/>
    <n v="-4.68"/>
    <n v="0"/>
    <s v="80-S3 - Retirement"/>
    <m/>
    <x v="3"/>
    <n v="2045"/>
    <b v="0"/>
  </r>
  <r>
    <x v="9"/>
    <s v="0451"/>
    <n v="0"/>
    <n v="0"/>
    <n v="2032"/>
    <n v="1960"/>
    <n v="-121.84"/>
    <n v="0"/>
    <s v="80-S3 - Retirement"/>
    <m/>
    <x v="3"/>
    <n v="2045"/>
    <b v="0"/>
  </r>
  <r>
    <x v="9"/>
    <s v="0451"/>
    <n v="0"/>
    <n v="0"/>
    <n v="2032"/>
    <n v="1972"/>
    <n v="-5.86"/>
    <n v="0"/>
    <s v="80-S3 - Retirement"/>
    <m/>
    <x v="3"/>
    <n v="2045"/>
    <b v="0"/>
  </r>
  <r>
    <x v="9"/>
    <s v="0451"/>
    <n v="0"/>
    <n v="0"/>
    <n v="2032"/>
    <n v="1973"/>
    <n v="-35.659999999999997"/>
    <n v="0"/>
    <s v="80-S3 - Retirement"/>
    <m/>
    <x v="3"/>
    <n v="2045"/>
    <b v="0"/>
  </r>
  <r>
    <x v="9"/>
    <s v="0451"/>
    <n v="0"/>
    <n v="0"/>
    <n v="2032"/>
    <n v="1978"/>
    <n v="-9.0299999999999994"/>
    <n v="0"/>
    <s v="80-S3 - Retirement"/>
    <m/>
    <x v="3"/>
    <n v="2045"/>
    <b v="0"/>
  </r>
  <r>
    <x v="9"/>
    <s v="0451"/>
    <n v="0"/>
    <n v="0"/>
    <n v="2032"/>
    <n v="1979"/>
    <n v="-2.41"/>
    <n v="0"/>
    <s v="80-S3 - Retirement"/>
    <m/>
    <x v="3"/>
    <n v="2045"/>
    <b v="0"/>
  </r>
  <r>
    <x v="9"/>
    <s v="0451"/>
    <n v="0"/>
    <n v="0"/>
    <n v="2032"/>
    <n v="1982"/>
    <n v="-13.95"/>
    <n v="0"/>
    <s v="80-S3 - Retirement"/>
    <m/>
    <x v="3"/>
    <n v="2045"/>
    <b v="0"/>
  </r>
  <r>
    <x v="9"/>
    <s v="0451"/>
    <n v="0"/>
    <n v="0"/>
    <n v="2032"/>
    <n v="1985"/>
    <n v="-6.65"/>
    <n v="0"/>
    <s v="80-S3 - Retirement"/>
    <m/>
    <x v="3"/>
    <n v="2045"/>
    <b v="0"/>
  </r>
  <r>
    <x v="9"/>
    <s v="0451"/>
    <n v="0"/>
    <n v="0"/>
    <n v="2032"/>
    <n v="1986"/>
    <n v="-10.26"/>
    <n v="0"/>
    <s v="80-S3 - Retirement"/>
    <m/>
    <x v="3"/>
    <n v="2045"/>
    <b v="0"/>
  </r>
  <r>
    <x v="9"/>
    <s v="0451"/>
    <n v="0"/>
    <n v="0"/>
    <n v="2032"/>
    <n v="1987"/>
    <n v="-6.59"/>
    <n v="0"/>
    <s v="80-S3 - Retirement"/>
    <m/>
    <x v="3"/>
    <n v="2045"/>
    <b v="0"/>
  </r>
  <r>
    <x v="9"/>
    <s v="0451"/>
    <n v="0"/>
    <n v="0"/>
    <n v="2032"/>
    <n v="1988"/>
    <n v="-146.09"/>
    <n v="0"/>
    <s v="80-S3 - Retirement"/>
    <m/>
    <x v="3"/>
    <n v="2045"/>
    <b v="0"/>
  </r>
  <r>
    <x v="9"/>
    <s v="0451"/>
    <n v="0"/>
    <n v="0"/>
    <n v="2032"/>
    <n v="1996"/>
    <n v="-56.59"/>
    <n v="0"/>
    <s v="80-S3 - Retirement"/>
    <m/>
    <x v="3"/>
    <n v="2045"/>
    <b v="0"/>
  </r>
  <r>
    <x v="9"/>
    <s v="0451"/>
    <n v="0"/>
    <n v="0"/>
    <n v="2032"/>
    <n v="2004"/>
    <n v="-10.67"/>
    <n v="0"/>
    <s v="80-S3 - Retirement"/>
    <m/>
    <x v="3"/>
    <n v="2045"/>
    <b v="0"/>
  </r>
  <r>
    <x v="9"/>
    <s v="0451"/>
    <n v="0"/>
    <n v="0"/>
    <n v="2032"/>
    <n v="2005"/>
    <n v="-1.81"/>
    <n v="0"/>
    <s v="80-S3 - Retirement"/>
    <m/>
    <x v="3"/>
    <n v="2045"/>
    <b v="0"/>
  </r>
  <r>
    <x v="9"/>
    <s v="0451"/>
    <n v="0"/>
    <n v="0"/>
    <n v="2032"/>
    <n v="2007"/>
    <n v="-22.79"/>
    <n v="0"/>
    <s v="80-S3 - Retirement"/>
    <m/>
    <x v="3"/>
    <n v="2045"/>
    <b v="0"/>
  </r>
  <r>
    <x v="9"/>
    <s v="0451"/>
    <n v="0"/>
    <n v="0"/>
    <n v="2032"/>
    <n v="2009"/>
    <n v="-4.72"/>
    <n v="0"/>
    <s v="80-S3 - Retirement"/>
    <m/>
    <x v="3"/>
    <n v="2045"/>
    <b v="0"/>
  </r>
  <r>
    <x v="9"/>
    <s v="0451"/>
    <n v="0"/>
    <n v="0"/>
    <n v="2032"/>
    <n v="2010"/>
    <n v="-3.26"/>
    <n v="0"/>
    <s v="80-S3 - Retirement"/>
    <m/>
    <x v="3"/>
    <n v="2045"/>
    <b v="0"/>
  </r>
  <r>
    <x v="9"/>
    <s v="0451"/>
    <n v="0"/>
    <n v="0"/>
    <n v="2033"/>
    <n v="1934"/>
    <n v="-188.8"/>
    <n v="0"/>
    <s v="80-S3 - Retirement"/>
    <m/>
    <x v="3"/>
    <n v="2045"/>
    <b v="0"/>
  </r>
  <r>
    <x v="9"/>
    <s v="0451"/>
    <n v="0"/>
    <n v="0"/>
    <n v="2033"/>
    <n v="1935"/>
    <n v="-3.03"/>
    <n v="0"/>
    <s v="80-S3 - Retirement"/>
    <m/>
    <x v="3"/>
    <n v="2045"/>
    <b v="0"/>
  </r>
  <r>
    <x v="9"/>
    <s v="0451"/>
    <n v="0"/>
    <n v="0"/>
    <n v="2033"/>
    <n v="1938"/>
    <n v="-0.65"/>
    <n v="0"/>
    <s v="80-S3 - Retirement"/>
    <m/>
    <x v="3"/>
    <n v="2045"/>
    <b v="0"/>
  </r>
  <r>
    <x v="9"/>
    <s v="0451"/>
    <n v="0"/>
    <n v="0"/>
    <n v="2033"/>
    <n v="1939"/>
    <n v="-2.85"/>
    <n v="0"/>
    <s v="80-S3 - Retirement"/>
    <m/>
    <x v="3"/>
    <n v="2045"/>
    <b v="0"/>
  </r>
  <r>
    <x v="9"/>
    <s v="0451"/>
    <n v="0"/>
    <n v="0"/>
    <n v="2033"/>
    <n v="1941"/>
    <n v="-0.35"/>
    <n v="0"/>
    <s v="80-S3 - Retirement"/>
    <m/>
    <x v="3"/>
    <n v="2045"/>
    <b v="0"/>
  </r>
  <r>
    <x v="9"/>
    <s v="0451"/>
    <n v="0"/>
    <n v="0"/>
    <n v="2033"/>
    <n v="1946"/>
    <n v="-5"/>
    <n v="0"/>
    <s v="80-S3 - Retirement"/>
    <m/>
    <x v="3"/>
    <n v="2045"/>
    <b v="0"/>
  </r>
  <r>
    <x v="9"/>
    <s v="0451"/>
    <n v="0"/>
    <n v="0"/>
    <n v="2033"/>
    <n v="1947"/>
    <n v="-16.149999999999999"/>
    <n v="0"/>
    <s v="80-S3 - Retirement"/>
    <m/>
    <x v="3"/>
    <n v="2045"/>
    <b v="0"/>
  </r>
  <r>
    <x v="9"/>
    <s v="0451"/>
    <n v="0"/>
    <n v="0"/>
    <n v="2033"/>
    <n v="1950"/>
    <n v="-9.84"/>
    <n v="0"/>
    <s v="80-S3 - Retirement"/>
    <m/>
    <x v="3"/>
    <n v="2045"/>
    <b v="0"/>
  </r>
  <r>
    <x v="9"/>
    <s v="0451"/>
    <n v="0"/>
    <n v="0"/>
    <n v="2033"/>
    <n v="1951"/>
    <n v="-4.66"/>
    <n v="0"/>
    <s v="80-S3 - Retirement"/>
    <m/>
    <x v="3"/>
    <n v="2045"/>
    <b v="0"/>
  </r>
  <r>
    <x v="9"/>
    <s v="0451"/>
    <n v="0"/>
    <n v="0"/>
    <n v="2033"/>
    <n v="1960"/>
    <n v="-123.78"/>
    <n v="0"/>
    <s v="80-S3 - Retirement"/>
    <m/>
    <x v="3"/>
    <n v="2045"/>
    <b v="0"/>
  </r>
  <r>
    <x v="9"/>
    <s v="0451"/>
    <n v="0"/>
    <n v="0"/>
    <n v="2033"/>
    <n v="1972"/>
    <n v="-6.11"/>
    <n v="0"/>
    <s v="80-S3 - Retirement"/>
    <m/>
    <x v="3"/>
    <n v="2045"/>
    <b v="0"/>
  </r>
  <r>
    <x v="9"/>
    <s v="0451"/>
    <n v="0"/>
    <n v="0"/>
    <n v="2033"/>
    <n v="1973"/>
    <n v="-37.31"/>
    <n v="0"/>
    <s v="80-S3 - Retirement"/>
    <m/>
    <x v="3"/>
    <n v="2045"/>
    <b v="0"/>
  </r>
  <r>
    <x v="9"/>
    <s v="0451"/>
    <n v="0"/>
    <n v="0"/>
    <n v="2033"/>
    <n v="1978"/>
    <n v="-9.6199999999999992"/>
    <n v="0"/>
    <s v="80-S3 - Retirement"/>
    <m/>
    <x v="3"/>
    <n v="2045"/>
    <b v="0"/>
  </r>
  <r>
    <x v="9"/>
    <s v="0451"/>
    <n v="0"/>
    <n v="0"/>
    <n v="2033"/>
    <n v="1979"/>
    <n v="-2.57"/>
    <n v="0"/>
    <s v="80-S3 - Retirement"/>
    <m/>
    <x v="3"/>
    <n v="2045"/>
    <b v="0"/>
  </r>
  <r>
    <x v="9"/>
    <s v="0451"/>
    <n v="0"/>
    <n v="0"/>
    <n v="2033"/>
    <n v="1982"/>
    <n v="-15.06"/>
    <n v="0"/>
    <s v="80-S3 - Retirement"/>
    <m/>
    <x v="3"/>
    <n v="2045"/>
    <b v="0"/>
  </r>
  <r>
    <x v="9"/>
    <s v="0451"/>
    <n v="0"/>
    <n v="0"/>
    <n v="2033"/>
    <n v="1985"/>
    <n v="-7.21"/>
    <n v="0"/>
    <s v="80-S3 - Retirement"/>
    <m/>
    <x v="3"/>
    <n v="2045"/>
    <b v="0"/>
  </r>
  <r>
    <x v="9"/>
    <s v="0451"/>
    <n v="0"/>
    <n v="0"/>
    <n v="2033"/>
    <n v="1986"/>
    <n v="-11.24"/>
    <n v="0"/>
    <s v="80-S3 - Retirement"/>
    <m/>
    <x v="3"/>
    <n v="2045"/>
    <b v="0"/>
  </r>
  <r>
    <x v="9"/>
    <s v="0451"/>
    <n v="0"/>
    <n v="0"/>
    <n v="2033"/>
    <n v="1987"/>
    <n v="-7.25"/>
    <n v="0"/>
    <s v="80-S3 - Retirement"/>
    <m/>
    <x v="3"/>
    <n v="2045"/>
    <b v="0"/>
  </r>
  <r>
    <x v="9"/>
    <s v="0451"/>
    <n v="0"/>
    <n v="0"/>
    <n v="2033"/>
    <n v="1988"/>
    <n v="-160.09"/>
    <n v="0"/>
    <s v="80-S3 - Retirement"/>
    <m/>
    <x v="3"/>
    <n v="2045"/>
    <b v="0"/>
  </r>
  <r>
    <x v="9"/>
    <s v="0451"/>
    <n v="0"/>
    <n v="0"/>
    <n v="2033"/>
    <n v="1996"/>
    <n v="-64.3"/>
    <n v="0"/>
    <s v="80-S3 - Retirement"/>
    <m/>
    <x v="3"/>
    <n v="2045"/>
    <b v="0"/>
  </r>
  <r>
    <x v="9"/>
    <s v="0451"/>
    <n v="0"/>
    <n v="0"/>
    <n v="2033"/>
    <n v="2004"/>
    <n v="-12.8"/>
    <n v="0"/>
    <s v="80-S3 - Retirement"/>
    <m/>
    <x v="3"/>
    <n v="2045"/>
    <b v="0"/>
  </r>
  <r>
    <x v="9"/>
    <s v="0451"/>
    <n v="0"/>
    <n v="0"/>
    <n v="2033"/>
    <n v="2005"/>
    <n v="-2.19"/>
    <n v="0"/>
    <s v="80-S3 - Retirement"/>
    <m/>
    <x v="3"/>
    <n v="2045"/>
    <b v="0"/>
  </r>
  <r>
    <x v="9"/>
    <s v="0451"/>
    <n v="0"/>
    <n v="0"/>
    <n v="2033"/>
    <n v="2007"/>
    <n v="-28.63"/>
    <n v="0"/>
    <s v="80-S3 - Retirement"/>
    <m/>
    <x v="3"/>
    <n v="2045"/>
    <b v="0"/>
  </r>
  <r>
    <x v="9"/>
    <s v="0451"/>
    <n v="0"/>
    <n v="0"/>
    <n v="2033"/>
    <n v="2009"/>
    <n v="-5.97"/>
    <n v="0"/>
    <s v="80-S3 - Retirement"/>
    <m/>
    <x v="3"/>
    <n v="2045"/>
    <b v="0"/>
  </r>
  <r>
    <x v="9"/>
    <s v="0451"/>
    <n v="0"/>
    <n v="0"/>
    <n v="2033"/>
    <n v="2010"/>
    <n v="-4.26"/>
    <n v="0"/>
    <s v="80-S3 - Retirement"/>
    <m/>
    <x v="3"/>
    <n v="2045"/>
    <b v="0"/>
  </r>
  <r>
    <x v="9"/>
    <s v="0451"/>
    <n v="0"/>
    <n v="0"/>
    <n v="2034"/>
    <n v="1934"/>
    <n v="-180.86"/>
    <n v="0"/>
    <s v="80-S3 - Retirement"/>
    <m/>
    <x v="3"/>
    <n v="2045"/>
    <b v="0"/>
  </r>
  <r>
    <x v="9"/>
    <s v="0451"/>
    <n v="0"/>
    <n v="0"/>
    <n v="2034"/>
    <n v="1935"/>
    <n v="-2.9"/>
    <n v="0"/>
    <s v="80-S3 - Retirement"/>
    <m/>
    <x v="3"/>
    <n v="2045"/>
    <b v="0"/>
  </r>
  <r>
    <x v="9"/>
    <s v="0451"/>
    <n v="0"/>
    <n v="0"/>
    <n v="2034"/>
    <n v="1938"/>
    <n v="-0.62"/>
    <n v="0"/>
    <s v="80-S3 - Retirement"/>
    <m/>
    <x v="3"/>
    <n v="2045"/>
    <b v="0"/>
  </r>
  <r>
    <x v="9"/>
    <s v="0451"/>
    <n v="0"/>
    <n v="0"/>
    <n v="2034"/>
    <n v="1939"/>
    <n v="-2.75"/>
    <n v="0"/>
    <s v="80-S3 - Retirement"/>
    <m/>
    <x v="3"/>
    <n v="2045"/>
    <b v="0"/>
  </r>
  <r>
    <x v="9"/>
    <s v="0451"/>
    <n v="0"/>
    <n v="0"/>
    <n v="2034"/>
    <n v="1941"/>
    <n v="-0.34"/>
    <n v="0"/>
    <s v="80-S3 - Retirement"/>
    <m/>
    <x v="3"/>
    <n v="2045"/>
    <b v="0"/>
  </r>
  <r>
    <x v="9"/>
    <s v="0451"/>
    <n v="0"/>
    <n v="0"/>
    <n v="2034"/>
    <n v="1946"/>
    <n v="-4.92"/>
    <n v="0"/>
    <s v="80-S3 - Retirement"/>
    <m/>
    <x v="3"/>
    <n v="2045"/>
    <b v="0"/>
  </r>
  <r>
    <x v="9"/>
    <s v="0451"/>
    <n v="0"/>
    <n v="0"/>
    <n v="2034"/>
    <n v="1947"/>
    <n v="-15.92"/>
    <n v="0"/>
    <s v="80-S3 - Retirement"/>
    <m/>
    <x v="3"/>
    <n v="2045"/>
    <b v="0"/>
  </r>
  <r>
    <x v="9"/>
    <s v="0451"/>
    <n v="0"/>
    <n v="0"/>
    <n v="2034"/>
    <n v="1950"/>
    <n v="-9.76"/>
    <n v="0"/>
    <s v="80-S3 - Retirement"/>
    <m/>
    <x v="3"/>
    <n v="2045"/>
    <b v="0"/>
  </r>
  <r>
    <x v="9"/>
    <s v="0451"/>
    <n v="0"/>
    <n v="0"/>
    <n v="2034"/>
    <n v="1951"/>
    <n v="-4.63"/>
    <n v="0"/>
    <s v="80-S3 - Retirement"/>
    <m/>
    <x v="3"/>
    <n v="2045"/>
    <b v="0"/>
  </r>
  <r>
    <x v="9"/>
    <s v="0451"/>
    <n v="0"/>
    <n v="0"/>
    <n v="2034"/>
    <n v="1960"/>
    <n v="-125.61"/>
    <n v="0"/>
    <s v="80-S3 - Retirement"/>
    <m/>
    <x v="3"/>
    <n v="2045"/>
    <b v="0"/>
  </r>
  <r>
    <x v="9"/>
    <s v="0451"/>
    <n v="0"/>
    <n v="0"/>
    <n v="2034"/>
    <n v="1972"/>
    <n v="-6.39"/>
    <n v="0"/>
    <s v="80-S3 - Retirement"/>
    <m/>
    <x v="3"/>
    <n v="2045"/>
    <b v="0"/>
  </r>
  <r>
    <x v="9"/>
    <s v="0451"/>
    <n v="0"/>
    <n v="0"/>
    <n v="2034"/>
    <n v="1973"/>
    <n v="-38.950000000000003"/>
    <n v="0"/>
    <s v="80-S3 - Retirement"/>
    <m/>
    <x v="3"/>
    <n v="2045"/>
    <b v="0"/>
  </r>
  <r>
    <x v="9"/>
    <s v="0451"/>
    <n v="0"/>
    <n v="0"/>
    <n v="2034"/>
    <n v="1978"/>
    <n v="-10.18"/>
    <n v="0"/>
    <s v="80-S3 - Retirement"/>
    <m/>
    <x v="3"/>
    <n v="2045"/>
    <b v="0"/>
  </r>
  <r>
    <x v="9"/>
    <s v="0451"/>
    <n v="0"/>
    <n v="0"/>
    <n v="2034"/>
    <n v="1979"/>
    <n v="-2.74"/>
    <n v="0"/>
    <s v="80-S3 - Retirement"/>
    <m/>
    <x v="3"/>
    <n v="2045"/>
    <b v="0"/>
  </r>
  <r>
    <x v="9"/>
    <s v="0451"/>
    <n v="0"/>
    <n v="0"/>
    <n v="2034"/>
    <n v="1982"/>
    <n v="-16.11"/>
    <n v="0"/>
    <s v="80-S3 - Retirement"/>
    <m/>
    <x v="3"/>
    <n v="2045"/>
    <b v="0"/>
  </r>
  <r>
    <x v="9"/>
    <s v="0451"/>
    <n v="0"/>
    <n v="0"/>
    <n v="2034"/>
    <n v="1985"/>
    <n v="-7.79"/>
    <n v="0"/>
    <s v="80-S3 - Retirement"/>
    <m/>
    <x v="3"/>
    <n v="2045"/>
    <b v="0"/>
  </r>
  <r>
    <x v="9"/>
    <s v="0451"/>
    <n v="0"/>
    <n v="0"/>
    <n v="2034"/>
    <n v="1986"/>
    <n v="-12.18"/>
    <n v="0"/>
    <s v="80-S3 - Retirement"/>
    <m/>
    <x v="3"/>
    <n v="2045"/>
    <b v="0"/>
  </r>
  <r>
    <x v="9"/>
    <s v="0451"/>
    <n v="0"/>
    <n v="0"/>
    <n v="2034"/>
    <n v="1987"/>
    <n v="-7.94"/>
    <n v="0"/>
    <s v="80-S3 - Retirement"/>
    <m/>
    <x v="3"/>
    <n v="2045"/>
    <b v="0"/>
  </r>
  <r>
    <x v="9"/>
    <s v="0451"/>
    <n v="0"/>
    <n v="0"/>
    <n v="2034"/>
    <n v="1988"/>
    <n v="-176.06"/>
    <n v="0"/>
    <s v="80-S3 - Retirement"/>
    <m/>
    <x v="3"/>
    <n v="2045"/>
    <b v="0"/>
  </r>
  <r>
    <x v="9"/>
    <s v="0451"/>
    <n v="0"/>
    <n v="0"/>
    <n v="2034"/>
    <n v="1996"/>
    <n v="-73.430000000000007"/>
    <n v="0"/>
    <s v="80-S3 - Retirement"/>
    <m/>
    <x v="3"/>
    <n v="2045"/>
    <b v="0"/>
  </r>
  <r>
    <x v="9"/>
    <s v="0451"/>
    <n v="0"/>
    <n v="0"/>
    <n v="2034"/>
    <n v="2004"/>
    <n v="-15.45"/>
    <n v="0"/>
    <s v="80-S3 - Retirement"/>
    <m/>
    <x v="3"/>
    <n v="2045"/>
    <b v="0"/>
  </r>
  <r>
    <x v="9"/>
    <s v="0451"/>
    <n v="0"/>
    <n v="0"/>
    <n v="2034"/>
    <n v="2005"/>
    <n v="-2.62"/>
    <n v="0"/>
    <s v="80-S3 - Retirement"/>
    <m/>
    <x v="3"/>
    <n v="2045"/>
    <b v="0"/>
  </r>
  <r>
    <x v="9"/>
    <s v="0451"/>
    <n v="0"/>
    <n v="0"/>
    <n v="2034"/>
    <n v="2007"/>
    <n v="-35.56"/>
    <n v="0"/>
    <s v="80-S3 - Retirement"/>
    <m/>
    <x v="3"/>
    <n v="2045"/>
    <b v="0"/>
  </r>
  <r>
    <x v="9"/>
    <s v="0451"/>
    <n v="0"/>
    <n v="0"/>
    <n v="2034"/>
    <n v="2009"/>
    <n v="-7.44"/>
    <n v="0"/>
    <s v="80-S3 - Retirement"/>
    <m/>
    <x v="3"/>
    <n v="2045"/>
    <b v="0"/>
  </r>
  <r>
    <x v="9"/>
    <s v="0451"/>
    <n v="0"/>
    <n v="0"/>
    <n v="2034"/>
    <n v="2010"/>
    <n v="-5.38"/>
    <n v="0"/>
    <s v="80-S3 - Retirement"/>
    <m/>
    <x v="3"/>
    <n v="2045"/>
    <b v="0"/>
  </r>
  <r>
    <x v="9"/>
    <s v="0451"/>
    <n v="0"/>
    <n v="0"/>
    <n v="2035"/>
    <n v="1934"/>
    <n v="-172.84"/>
    <n v="0"/>
    <s v="80-S3 - Retirement"/>
    <m/>
    <x v="3"/>
    <n v="2045"/>
    <b v="0"/>
  </r>
  <r>
    <x v="9"/>
    <s v="0451"/>
    <n v="0"/>
    <n v="0"/>
    <n v="2035"/>
    <n v="1935"/>
    <n v="-2.77"/>
    <n v="0"/>
    <s v="80-S3 - Retirement"/>
    <m/>
    <x v="3"/>
    <n v="2045"/>
    <b v="0"/>
  </r>
  <r>
    <x v="9"/>
    <s v="0451"/>
    <n v="0"/>
    <n v="0"/>
    <n v="2035"/>
    <n v="1938"/>
    <n v="-0.6"/>
    <n v="0"/>
    <s v="80-S3 - Retirement"/>
    <m/>
    <x v="3"/>
    <n v="2045"/>
    <b v="0"/>
  </r>
  <r>
    <x v="9"/>
    <s v="0451"/>
    <n v="0"/>
    <n v="0"/>
    <n v="2035"/>
    <n v="1939"/>
    <n v="-2.66"/>
    <n v="0"/>
    <s v="80-S3 - Retirement"/>
    <m/>
    <x v="3"/>
    <n v="2045"/>
    <b v="0"/>
  </r>
  <r>
    <x v="9"/>
    <s v="0451"/>
    <n v="0"/>
    <n v="0"/>
    <n v="2035"/>
    <n v="1941"/>
    <n v="-0.33"/>
    <n v="0"/>
    <s v="80-S3 - Retirement"/>
    <m/>
    <x v="3"/>
    <n v="2045"/>
    <b v="0"/>
  </r>
  <r>
    <x v="9"/>
    <s v="0451"/>
    <n v="0"/>
    <n v="0"/>
    <n v="2035"/>
    <n v="1946"/>
    <n v="-4.83"/>
    <n v="0"/>
    <s v="80-S3 - Retirement"/>
    <m/>
    <x v="3"/>
    <n v="2045"/>
    <b v="0"/>
  </r>
  <r>
    <x v="9"/>
    <s v="0451"/>
    <n v="0"/>
    <n v="0"/>
    <n v="2035"/>
    <n v="1947"/>
    <n v="-15.67"/>
    <n v="0"/>
    <s v="80-S3 - Retirement"/>
    <m/>
    <x v="3"/>
    <n v="2045"/>
    <b v="0"/>
  </r>
  <r>
    <x v="9"/>
    <s v="0451"/>
    <n v="0"/>
    <n v="0"/>
    <n v="2035"/>
    <n v="1950"/>
    <n v="-9.67"/>
    <n v="0"/>
    <s v="80-S3 - Retirement"/>
    <m/>
    <x v="3"/>
    <n v="2045"/>
    <b v="0"/>
  </r>
  <r>
    <x v="9"/>
    <s v="0451"/>
    <n v="0"/>
    <n v="0"/>
    <n v="2035"/>
    <n v="1951"/>
    <n v="-4.5999999999999996"/>
    <n v="0"/>
    <s v="80-S3 - Retirement"/>
    <m/>
    <x v="3"/>
    <n v="2045"/>
    <b v="0"/>
  </r>
  <r>
    <x v="9"/>
    <s v="0451"/>
    <n v="0"/>
    <n v="0"/>
    <n v="2035"/>
    <n v="1960"/>
    <n v="-127.17"/>
    <n v="0"/>
    <s v="80-S3 - Retirement"/>
    <m/>
    <x v="3"/>
    <n v="2045"/>
    <b v="0"/>
  </r>
  <r>
    <x v="9"/>
    <s v="0451"/>
    <n v="0"/>
    <n v="0"/>
    <n v="2035"/>
    <n v="1972"/>
    <n v="-6.66"/>
    <n v="0"/>
    <s v="80-S3 - Retirement"/>
    <m/>
    <x v="3"/>
    <n v="2045"/>
    <b v="0"/>
  </r>
  <r>
    <x v="9"/>
    <s v="0451"/>
    <n v="0"/>
    <n v="0"/>
    <n v="2035"/>
    <n v="1973"/>
    <n v="-40.700000000000003"/>
    <n v="0"/>
    <s v="80-S3 - Retirement"/>
    <m/>
    <x v="3"/>
    <n v="2045"/>
    <b v="0"/>
  </r>
  <r>
    <x v="9"/>
    <s v="0451"/>
    <n v="0"/>
    <n v="0"/>
    <n v="2035"/>
    <n v="1978"/>
    <n v="-10.73"/>
    <n v="0"/>
    <s v="80-S3 - Retirement"/>
    <m/>
    <x v="3"/>
    <n v="2045"/>
    <b v="0"/>
  </r>
  <r>
    <x v="9"/>
    <s v="0451"/>
    <n v="0"/>
    <n v="0"/>
    <n v="2035"/>
    <n v="1979"/>
    <n v="-2.9"/>
    <n v="0"/>
    <s v="80-S3 - Retirement"/>
    <m/>
    <x v="3"/>
    <n v="2045"/>
    <b v="0"/>
  </r>
  <r>
    <x v="9"/>
    <s v="0451"/>
    <n v="0"/>
    <n v="0"/>
    <n v="2035"/>
    <n v="1982"/>
    <n v="-17.190000000000001"/>
    <n v="0"/>
    <s v="80-S3 - Retirement"/>
    <m/>
    <x v="3"/>
    <n v="2045"/>
    <b v="0"/>
  </r>
  <r>
    <x v="9"/>
    <s v="0451"/>
    <n v="0"/>
    <n v="0"/>
    <n v="2035"/>
    <n v="1985"/>
    <n v="-8.44"/>
    <n v="0"/>
    <s v="80-S3 - Retirement"/>
    <m/>
    <x v="3"/>
    <n v="2045"/>
    <b v="0"/>
  </r>
  <r>
    <x v="9"/>
    <s v="0451"/>
    <n v="0"/>
    <n v="0"/>
    <n v="2035"/>
    <n v="1986"/>
    <n v="-13.16"/>
    <n v="0"/>
    <s v="80-S3 - Retirement"/>
    <m/>
    <x v="3"/>
    <n v="2045"/>
    <b v="0"/>
  </r>
  <r>
    <x v="9"/>
    <s v="0451"/>
    <n v="0"/>
    <n v="0"/>
    <n v="2035"/>
    <n v="1987"/>
    <n v="-8.61"/>
    <n v="0"/>
    <s v="80-S3 - Retirement"/>
    <m/>
    <x v="3"/>
    <n v="2045"/>
    <b v="0"/>
  </r>
  <r>
    <x v="9"/>
    <s v="0451"/>
    <n v="0"/>
    <n v="0"/>
    <n v="2035"/>
    <n v="1988"/>
    <n v="-192.83"/>
    <n v="0"/>
    <s v="80-S3 - Retirement"/>
    <m/>
    <x v="3"/>
    <n v="2045"/>
    <b v="0"/>
  </r>
  <r>
    <x v="9"/>
    <s v="0451"/>
    <n v="0"/>
    <n v="0"/>
    <n v="2035"/>
    <n v="1996"/>
    <n v="-83.4"/>
    <n v="0"/>
    <s v="80-S3 - Retirement"/>
    <m/>
    <x v="3"/>
    <n v="2045"/>
    <b v="0"/>
  </r>
  <r>
    <x v="9"/>
    <s v="0451"/>
    <n v="0"/>
    <n v="0"/>
    <n v="2035"/>
    <n v="2004"/>
    <n v="-18.489999999999998"/>
    <n v="0"/>
    <s v="80-S3 - Retirement"/>
    <m/>
    <x v="3"/>
    <n v="2045"/>
    <b v="0"/>
  </r>
  <r>
    <x v="9"/>
    <s v="0451"/>
    <n v="0"/>
    <n v="0"/>
    <n v="2035"/>
    <n v="2005"/>
    <n v="-3.17"/>
    <n v="0"/>
    <s v="80-S3 - Retirement"/>
    <m/>
    <x v="3"/>
    <n v="2045"/>
    <b v="0"/>
  </r>
  <r>
    <x v="9"/>
    <s v="0451"/>
    <n v="0"/>
    <n v="0"/>
    <n v="2035"/>
    <n v="2007"/>
    <n v="-43.03"/>
    <n v="0"/>
    <s v="80-S3 - Retirement"/>
    <m/>
    <x v="3"/>
    <n v="2045"/>
    <b v="0"/>
  </r>
  <r>
    <x v="9"/>
    <s v="0451"/>
    <n v="0"/>
    <n v="0"/>
    <n v="2035"/>
    <n v="2009"/>
    <n v="-9.34"/>
    <n v="0"/>
    <s v="80-S3 - Retirement"/>
    <m/>
    <x v="3"/>
    <n v="2045"/>
    <b v="0"/>
  </r>
  <r>
    <x v="9"/>
    <s v="0451"/>
    <n v="0"/>
    <n v="0"/>
    <n v="2035"/>
    <n v="2010"/>
    <n v="-6.7"/>
    <n v="0"/>
    <s v="80-S3 - Retirement"/>
    <m/>
    <x v="3"/>
    <n v="2045"/>
    <b v="0"/>
  </r>
  <r>
    <x v="9"/>
    <s v="0451"/>
    <n v="0"/>
    <n v="0"/>
    <n v="2036"/>
    <n v="1934"/>
    <n v="-164.1"/>
    <n v="0"/>
    <s v="80-S3 - Retirement"/>
    <m/>
    <x v="3"/>
    <n v="2045"/>
    <b v="0"/>
  </r>
  <r>
    <x v="9"/>
    <s v="0451"/>
    <n v="0"/>
    <n v="0"/>
    <n v="2036"/>
    <n v="1935"/>
    <n v="-2.65"/>
    <n v="0"/>
    <s v="80-S3 - Retirement"/>
    <m/>
    <x v="3"/>
    <n v="2045"/>
    <b v="0"/>
  </r>
  <r>
    <x v="9"/>
    <s v="0451"/>
    <n v="0"/>
    <n v="0"/>
    <n v="2036"/>
    <n v="1938"/>
    <n v="-0.57999999999999996"/>
    <n v="0"/>
    <s v="80-S3 - Retirement"/>
    <m/>
    <x v="3"/>
    <n v="2045"/>
    <b v="0"/>
  </r>
  <r>
    <x v="9"/>
    <s v="0451"/>
    <n v="0"/>
    <n v="0"/>
    <n v="2036"/>
    <n v="1939"/>
    <n v="-2.57"/>
    <n v="0"/>
    <s v="80-S3 - Retirement"/>
    <m/>
    <x v="3"/>
    <n v="2045"/>
    <b v="0"/>
  </r>
  <r>
    <x v="9"/>
    <s v="0451"/>
    <n v="0"/>
    <n v="0"/>
    <n v="2036"/>
    <n v="1941"/>
    <n v="-0.32"/>
    <n v="0"/>
    <s v="80-S3 - Retirement"/>
    <m/>
    <x v="3"/>
    <n v="2045"/>
    <b v="0"/>
  </r>
  <r>
    <x v="9"/>
    <s v="0451"/>
    <n v="0"/>
    <n v="0"/>
    <n v="2036"/>
    <n v="1946"/>
    <n v="-4.7300000000000004"/>
    <n v="0"/>
    <s v="80-S3 - Retirement"/>
    <m/>
    <x v="3"/>
    <n v="2045"/>
    <b v="0"/>
  </r>
  <r>
    <x v="9"/>
    <s v="0451"/>
    <n v="0"/>
    <n v="0"/>
    <n v="2036"/>
    <n v="1947"/>
    <n v="-15.39"/>
    <n v="0"/>
    <s v="80-S3 - Retirement"/>
    <m/>
    <x v="3"/>
    <n v="2045"/>
    <b v="0"/>
  </r>
  <r>
    <x v="9"/>
    <s v="0451"/>
    <n v="0"/>
    <n v="0"/>
    <n v="2036"/>
    <n v="1950"/>
    <n v="-9.56"/>
    <n v="0"/>
    <s v="80-S3 - Retirement"/>
    <m/>
    <x v="3"/>
    <n v="2045"/>
    <b v="0"/>
  </r>
  <r>
    <x v="9"/>
    <s v="0451"/>
    <n v="0"/>
    <n v="0"/>
    <n v="2036"/>
    <n v="1951"/>
    <n v="-4.5599999999999996"/>
    <n v="0"/>
    <s v="80-S3 - Retirement"/>
    <m/>
    <x v="3"/>
    <n v="2045"/>
    <b v="0"/>
  </r>
  <r>
    <x v="9"/>
    <s v="0451"/>
    <n v="0"/>
    <n v="0"/>
    <n v="2036"/>
    <n v="1960"/>
    <n v="-128.36000000000001"/>
    <n v="0"/>
    <s v="80-S3 - Retirement"/>
    <m/>
    <x v="3"/>
    <n v="2045"/>
    <b v="0"/>
  </r>
  <r>
    <x v="9"/>
    <s v="0451"/>
    <n v="0"/>
    <n v="0"/>
    <n v="2036"/>
    <n v="1972"/>
    <n v="-6.9"/>
    <n v="0"/>
    <s v="80-S3 - Retirement"/>
    <m/>
    <x v="3"/>
    <n v="2045"/>
    <b v="0"/>
  </r>
  <r>
    <x v="9"/>
    <s v="0451"/>
    <n v="0"/>
    <n v="0"/>
    <n v="2036"/>
    <n v="1973"/>
    <n v="-42.41"/>
    <n v="0"/>
    <s v="80-S3 - Retirement"/>
    <m/>
    <x v="3"/>
    <n v="2045"/>
    <b v="0"/>
  </r>
  <r>
    <x v="9"/>
    <s v="0451"/>
    <n v="0"/>
    <n v="0"/>
    <n v="2036"/>
    <n v="1978"/>
    <n v="-11.34"/>
    <n v="0"/>
    <s v="80-S3 - Retirement"/>
    <m/>
    <x v="3"/>
    <n v="2045"/>
    <b v="0"/>
  </r>
  <r>
    <x v="9"/>
    <s v="0451"/>
    <n v="0"/>
    <n v="0"/>
    <n v="2036"/>
    <n v="1979"/>
    <n v="-3.06"/>
    <n v="0"/>
    <s v="80-S3 - Retirement"/>
    <m/>
    <x v="3"/>
    <n v="2045"/>
    <b v="0"/>
  </r>
  <r>
    <x v="9"/>
    <s v="0451"/>
    <n v="0"/>
    <n v="0"/>
    <n v="2036"/>
    <n v="1982"/>
    <n v="-18.38"/>
    <n v="0"/>
    <s v="80-S3 - Retirement"/>
    <m/>
    <x v="3"/>
    <n v="2045"/>
    <b v="0"/>
  </r>
  <r>
    <x v="9"/>
    <s v="0451"/>
    <n v="0"/>
    <n v="0"/>
    <n v="2036"/>
    <n v="1985"/>
    <n v="-9.11"/>
    <n v="0"/>
    <s v="80-S3 - Retirement"/>
    <m/>
    <x v="3"/>
    <n v="2045"/>
    <b v="0"/>
  </r>
  <r>
    <x v="9"/>
    <s v="0451"/>
    <n v="0"/>
    <n v="0"/>
    <n v="2036"/>
    <n v="1986"/>
    <n v="-14.25"/>
    <n v="0"/>
    <s v="80-S3 - Retirement"/>
    <m/>
    <x v="3"/>
    <n v="2045"/>
    <b v="0"/>
  </r>
  <r>
    <x v="9"/>
    <s v="0451"/>
    <n v="0"/>
    <n v="0"/>
    <n v="2036"/>
    <n v="1987"/>
    <n v="-9.3000000000000007"/>
    <n v="0"/>
    <s v="80-S3 - Retirement"/>
    <m/>
    <x v="3"/>
    <n v="2045"/>
    <b v="0"/>
  </r>
  <r>
    <x v="9"/>
    <s v="0451"/>
    <n v="0"/>
    <n v="0"/>
    <n v="2036"/>
    <n v="1988"/>
    <n v="-209"/>
    <n v="0"/>
    <s v="80-S3 - Retirement"/>
    <m/>
    <x v="3"/>
    <n v="2045"/>
    <b v="0"/>
  </r>
  <r>
    <x v="9"/>
    <s v="0451"/>
    <n v="0"/>
    <n v="0"/>
    <n v="2036"/>
    <n v="1996"/>
    <n v="-93.34"/>
    <n v="0"/>
    <s v="80-S3 - Retirement"/>
    <m/>
    <x v="3"/>
    <n v="2045"/>
    <b v="0"/>
  </r>
  <r>
    <x v="9"/>
    <s v="0451"/>
    <n v="0"/>
    <n v="0"/>
    <n v="2036"/>
    <n v="2004"/>
    <n v="-21.67"/>
    <n v="0"/>
    <s v="80-S3 - Retirement"/>
    <m/>
    <x v="3"/>
    <n v="2045"/>
    <b v="0"/>
  </r>
  <r>
    <x v="9"/>
    <s v="0451"/>
    <n v="0"/>
    <n v="0"/>
    <n v="2036"/>
    <n v="2005"/>
    <n v="-3.79"/>
    <n v="0"/>
    <s v="80-S3 - Retirement"/>
    <m/>
    <x v="3"/>
    <n v="2045"/>
    <b v="0"/>
  </r>
  <r>
    <x v="9"/>
    <s v="0451"/>
    <n v="0"/>
    <n v="0"/>
    <n v="2036"/>
    <n v="2007"/>
    <n v="-51.59"/>
    <n v="0"/>
    <s v="80-S3 - Retirement"/>
    <m/>
    <x v="3"/>
    <n v="2045"/>
    <b v="0"/>
  </r>
  <r>
    <x v="9"/>
    <s v="0451"/>
    <n v="0"/>
    <n v="0"/>
    <n v="2036"/>
    <n v="2009"/>
    <n v="-11.61"/>
    <n v="0"/>
    <s v="80-S3 - Retirement"/>
    <m/>
    <x v="3"/>
    <n v="2045"/>
    <b v="0"/>
  </r>
  <r>
    <x v="9"/>
    <s v="0451"/>
    <n v="0"/>
    <n v="0"/>
    <n v="2036"/>
    <n v="2010"/>
    <n v="-8.42"/>
    <n v="0"/>
    <s v="80-S3 - Retirement"/>
    <m/>
    <x v="3"/>
    <n v="2045"/>
    <b v="0"/>
  </r>
  <r>
    <x v="9"/>
    <s v="0451"/>
    <n v="0"/>
    <n v="0"/>
    <n v="2037"/>
    <n v="1934"/>
    <n v="-155.34"/>
    <n v="0"/>
    <s v="80-S3 - Retirement"/>
    <m/>
    <x v="3"/>
    <n v="2045"/>
    <b v="0"/>
  </r>
  <r>
    <x v="9"/>
    <s v="0451"/>
    <n v="0"/>
    <n v="0"/>
    <n v="2037"/>
    <n v="1935"/>
    <n v="-2.52"/>
    <n v="0"/>
    <s v="80-S3 - Retirement"/>
    <m/>
    <x v="3"/>
    <n v="2045"/>
    <b v="0"/>
  </r>
  <r>
    <x v="9"/>
    <s v="0451"/>
    <n v="0"/>
    <n v="0"/>
    <n v="2037"/>
    <n v="1938"/>
    <n v="-0.55000000000000004"/>
    <n v="0"/>
    <s v="80-S3 - Retirement"/>
    <m/>
    <x v="3"/>
    <n v="2045"/>
    <b v="0"/>
  </r>
  <r>
    <x v="9"/>
    <s v="0451"/>
    <n v="0"/>
    <n v="0"/>
    <n v="2037"/>
    <n v="1939"/>
    <n v="-2.4700000000000002"/>
    <n v="0"/>
    <s v="80-S3 - Retirement"/>
    <m/>
    <x v="3"/>
    <n v="2045"/>
    <b v="0"/>
  </r>
  <r>
    <x v="9"/>
    <s v="0451"/>
    <n v="0"/>
    <n v="0"/>
    <n v="2037"/>
    <n v="1941"/>
    <n v="-0.31"/>
    <n v="0"/>
    <s v="80-S3 - Retirement"/>
    <m/>
    <x v="3"/>
    <n v="2045"/>
    <b v="0"/>
  </r>
  <r>
    <x v="9"/>
    <s v="0451"/>
    <n v="0"/>
    <n v="0"/>
    <n v="2037"/>
    <n v="1946"/>
    <n v="-4.62"/>
    <n v="0"/>
    <s v="80-S3 - Retirement"/>
    <m/>
    <x v="3"/>
    <n v="2045"/>
    <b v="0"/>
  </r>
  <r>
    <x v="9"/>
    <s v="0451"/>
    <n v="0"/>
    <n v="0"/>
    <n v="2037"/>
    <n v="1947"/>
    <n v="-15.07"/>
    <n v="0"/>
    <s v="80-S3 - Retirement"/>
    <m/>
    <x v="3"/>
    <n v="2045"/>
    <b v="0"/>
  </r>
  <r>
    <x v="9"/>
    <s v="0451"/>
    <n v="0"/>
    <n v="0"/>
    <n v="2037"/>
    <n v="1950"/>
    <n v="-9.42"/>
    <n v="0"/>
    <s v="80-S3 - Retirement"/>
    <m/>
    <x v="3"/>
    <n v="2045"/>
    <b v="0"/>
  </r>
  <r>
    <x v="9"/>
    <s v="0451"/>
    <n v="0"/>
    <n v="0"/>
    <n v="2037"/>
    <n v="1951"/>
    <n v="-4.5"/>
    <n v="0"/>
    <s v="80-S3 - Retirement"/>
    <m/>
    <x v="3"/>
    <n v="2045"/>
    <b v="0"/>
  </r>
  <r>
    <x v="9"/>
    <s v="0451"/>
    <n v="0"/>
    <n v="0"/>
    <n v="2037"/>
    <n v="1960"/>
    <n v="-129.30000000000001"/>
    <n v="0"/>
    <s v="80-S3 - Retirement"/>
    <m/>
    <x v="3"/>
    <n v="2045"/>
    <b v="0"/>
  </r>
  <r>
    <x v="9"/>
    <s v="0451"/>
    <n v="0"/>
    <n v="0"/>
    <n v="2037"/>
    <n v="1972"/>
    <n v="-7.13"/>
    <n v="0"/>
    <s v="80-S3 - Retirement"/>
    <m/>
    <x v="3"/>
    <n v="2045"/>
    <b v="0"/>
  </r>
  <r>
    <x v="9"/>
    <s v="0451"/>
    <n v="0"/>
    <n v="0"/>
    <n v="2037"/>
    <n v="1973"/>
    <n v="-43.94"/>
    <n v="0"/>
    <s v="80-S3 - Retirement"/>
    <m/>
    <x v="3"/>
    <n v="2045"/>
    <b v="0"/>
  </r>
  <r>
    <x v="9"/>
    <s v="0451"/>
    <n v="0"/>
    <n v="0"/>
    <n v="2037"/>
    <n v="1978"/>
    <n v="-11.94"/>
    <n v="0"/>
    <s v="80-S3 - Retirement"/>
    <m/>
    <x v="3"/>
    <n v="2045"/>
    <b v="0"/>
  </r>
  <r>
    <x v="9"/>
    <s v="0451"/>
    <n v="0"/>
    <n v="0"/>
    <n v="2037"/>
    <n v="1979"/>
    <n v="-3.23"/>
    <n v="0"/>
    <s v="80-S3 - Retirement"/>
    <m/>
    <x v="3"/>
    <n v="2045"/>
    <b v="0"/>
  </r>
  <r>
    <x v="9"/>
    <s v="0451"/>
    <n v="0"/>
    <n v="0"/>
    <n v="2037"/>
    <n v="1982"/>
    <n v="-19.579999999999998"/>
    <n v="0"/>
    <s v="80-S3 - Retirement"/>
    <m/>
    <x v="3"/>
    <n v="2045"/>
    <b v="0"/>
  </r>
  <r>
    <x v="9"/>
    <s v="0451"/>
    <n v="0"/>
    <n v="0"/>
    <n v="2037"/>
    <n v="1985"/>
    <n v="-9.75"/>
    <n v="0"/>
    <s v="80-S3 - Retirement"/>
    <m/>
    <x v="3"/>
    <n v="2045"/>
    <b v="0"/>
  </r>
  <r>
    <x v="9"/>
    <s v="0451"/>
    <n v="0"/>
    <n v="0"/>
    <n v="2037"/>
    <n v="1986"/>
    <n v="-15.38"/>
    <n v="0"/>
    <s v="80-S3 - Retirement"/>
    <m/>
    <x v="3"/>
    <n v="2045"/>
    <b v="0"/>
  </r>
  <r>
    <x v="9"/>
    <s v="0451"/>
    <n v="0"/>
    <n v="0"/>
    <n v="2037"/>
    <n v="1987"/>
    <n v="-10.07"/>
    <n v="0"/>
    <s v="80-S3 - Retirement"/>
    <m/>
    <x v="3"/>
    <n v="2045"/>
    <b v="0"/>
  </r>
  <r>
    <x v="9"/>
    <s v="0451"/>
    <n v="0"/>
    <n v="0"/>
    <n v="2037"/>
    <n v="1988"/>
    <n v="-225.77"/>
    <n v="0"/>
    <s v="80-S3 - Retirement"/>
    <m/>
    <x v="3"/>
    <n v="2045"/>
    <b v="0"/>
  </r>
  <r>
    <x v="9"/>
    <s v="0451"/>
    <n v="0"/>
    <n v="0"/>
    <n v="2037"/>
    <n v="1996"/>
    <n v="-104"/>
    <n v="0"/>
    <s v="80-S3 - Retirement"/>
    <m/>
    <x v="3"/>
    <n v="2045"/>
    <b v="0"/>
  </r>
  <r>
    <x v="9"/>
    <s v="0451"/>
    <n v="0"/>
    <n v="0"/>
    <n v="2037"/>
    <n v="2004"/>
    <n v="-25.21"/>
    <n v="0"/>
    <s v="80-S3 - Retirement"/>
    <m/>
    <x v="3"/>
    <n v="2045"/>
    <b v="0"/>
  </r>
  <r>
    <x v="9"/>
    <s v="0451"/>
    <n v="0"/>
    <n v="0"/>
    <n v="2037"/>
    <n v="2005"/>
    <n v="-4.4400000000000004"/>
    <n v="0"/>
    <s v="80-S3 - Retirement"/>
    <m/>
    <x v="3"/>
    <n v="2045"/>
    <b v="0"/>
  </r>
  <r>
    <x v="9"/>
    <s v="0451"/>
    <n v="0"/>
    <n v="0"/>
    <n v="2037"/>
    <n v="2007"/>
    <n v="-62.28"/>
    <n v="0"/>
    <s v="80-S3 - Retirement"/>
    <m/>
    <x v="3"/>
    <n v="2045"/>
    <b v="0"/>
  </r>
  <r>
    <x v="9"/>
    <s v="0451"/>
    <n v="0"/>
    <n v="0"/>
    <n v="2037"/>
    <n v="2009"/>
    <n v="-14.05"/>
    <n v="0"/>
    <s v="80-S3 - Retirement"/>
    <m/>
    <x v="3"/>
    <n v="2045"/>
    <b v="0"/>
  </r>
  <r>
    <x v="9"/>
    <s v="0451"/>
    <n v="0"/>
    <n v="0"/>
    <n v="2037"/>
    <n v="2010"/>
    <n v="-10.46"/>
    <n v="0"/>
    <s v="80-S3 - Retirement"/>
    <m/>
    <x v="3"/>
    <n v="2045"/>
    <b v="0"/>
  </r>
  <r>
    <x v="9"/>
    <s v="0451"/>
    <n v="0"/>
    <n v="0"/>
    <n v="2038"/>
    <n v="1934"/>
    <n v="-147.28"/>
    <n v="0"/>
    <s v="80-S3 - Retirement"/>
    <m/>
    <x v="3"/>
    <n v="2045"/>
    <b v="0"/>
  </r>
  <r>
    <x v="9"/>
    <s v="0451"/>
    <n v="0"/>
    <n v="0"/>
    <n v="2038"/>
    <n v="1935"/>
    <n v="-2.38"/>
    <n v="0"/>
    <s v="80-S3 - Retirement"/>
    <m/>
    <x v="3"/>
    <n v="2045"/>
    <b v="0"/>
  </r>
  <r>
    <x v="9"/>
    <s v="0451"/>
    <n v="0"/>
    <n v="0"/>
    <n v="2038"/>
    <n v="1938"/>
    <n v="-0.53"/>
    <n v="0"/>
    <s v="80-S3 - Retirement"/>
    <m/>
    <x v="3"/>
    <n v="2045"/>
    <b v="0"/>
  </r>
  <r>
    <x v="9"/>
    <s v="0451"/>
    <n v="0"/>
    <n v="0"/>
    <n v="2038"/>
    <n v="1939"/>
    <n v="-2.36"/>
    <n v="0"/>
    <s v="80-S3 - Retirement"/>
    <m/>
    <x v="3"/>
    <n v="2045"/>
    <b v="0"/>
  </r>
  <r>
    <x v="9"/>
    <s v="0451"/>
    <n v="0"/>
    <n v="0"/>
    <n v="2038"/>
    <n v="1941"/>
    <n v="-0.3"/>
    <n v="0"/>
    <s v="80-S3 - Retirement"/>
    <m/>
    <x v="3"/>
    <n v="2045"/>
    <b v="0"/>
  </r>
  <r>
    <x v="9"/>
    <s v="0451"/>
    <n v="0"/>
    <n v="0"/>
    <n v="2038"/>
    <n v="1946"/>
    <n v="-4.5"/>
    <n v="0"/>
    <s v="80-S3 - Retirement"/>
    <m/>
    <x v="3"/>
    <n v="2045"/>
    <b v="0"/>
  </r>
  <r>
    <x v="9"/>
    <s v="0451"/>
    <n v="0"/>
    <n v="0"/>
    <n v="2038"/>
    <n v="1947"/>
    <n v="-14.71"/>
    <n v="0"/>
    <s v="80-S3 - Retirement"/>
    <m/>
    <x v="3"/>
    <n v="2045"/>
    <b v="0"/>
  </r>
  <r>
    <x v="9"/>
    <s v="0451"/>
    <n v="0"/>
    <n v="0"/>
    <n v="2038"/>
    <n v="1950"/>
    <n v="-9.27"/>
    <n v="0"/>
    <s v="80-S3 - Retirement"/>
    <m/>
    <x v="3"/>
    <n v="2045"/>
    <b v="0"/>
  </r>
  <r>
    <x v="9"/>
    <s v="0451"/>
    <n v="0"/>
    <n v="0"/>
    <n v="2038"/>
    <n v="1951"/>
    <n v="-4.4400000000000004"/>
    <n v="0"/>
    <s v="80-S3 - Retirement"/>
    <m/>
    <x v="3"/>
    <n v="2045"/>
    <b v="0"/>
  </r>
  <r>
    <x v="9"/>
    <s v="0451"/>
    <n v="0"/>
    <n v="0"/>
    <n v="2038"/>
    <n v="1960"/>
    <n v="-130.04"/>
    <n v="0"/>
    <s v="80-S3 - Retirement"/>
    <m/>
    <x v="3"/>
    <n v="2045"/>
    <b v="0"/>
  </r>
  <r>
    <x v="9"/>
    <s v="0451"/>
    <n v="0"/>
    <n v="0"/>
    <n v="2038"/>
    <n v="1972"/>
    <n v="-7.38"/>
    <n v="0"/>
    <s v="80-S3 - Retirement"/>
    <m/>
    <x v="3"/>
    <n v="2045"/>
    <b v="0"/>
  </r>
  <r>
    <x v="9"/>
    <s v="0451"/>
    <n v="0"/>
    <n v="0"/>
    <n v="2038"/>
    <n v="1973"/>
    <n v="-45.43"/>
    <n v="0"/>
    <s v="80-S3 - Retirement"/>
    <m/>
    <x v="3"/>
    <n v="2045"/>
    <b v="0"/>
  </r>
  <r>
    <x v="9"/>
    <s v="0451"/>
    <n v="0"/>
    <n v="0"/>
    <n v="2038"/>
    <n v="1978"/>
    <n v="-12.5"/>
    <n v="0"/>
    <s v="80-S3 - Retirement"/>
    <m/>
    <x v="3"/>
    <n v="2045"/>
    <b v="0"/>
  </r>
  <r>
    <x v="9"/>
    <s v="0451"/>
    <n v="0"/>
    <n v="0"/>
    <n v="2038"/>
    <n v="1979"/>
    <n v="-3.4"/>
    <n v="0"/>
    <s v="80-S3 - Retirement"/>
    <m/>
    <x v="3"/>
    <n v="2045"/>
    <b v="0"/>
  </r>
  <r>
    <x v="9"/>
    <s v="0451"/>
    <n v="0"/>
    <n v="0"/>
    <n v="2038"/>
    <n v="1982"/>
    <n v="-20.71"/>
    <n v="0"/>
    <s v="80-S3 - Retirement"/>
    <m/>
    <x v="3"/>
    <n v="2045"/>
    <b v="0"/>
  </r>
  <r>
    <x v="9"/>
    <s v="0451"/>
    <n v="0"/>
    <n v="0"/>
    <n v="2038"/>
    <n v="1985"/>
    <n v="-10.4"/>
    <n v="0"/>
    <s v="80-S3 - Retirement"/>
    <m/>
    <x v="3"/>
    <n v="2045"/>
    <b v="0"/>
  </r>
  <r>
    <x v="9"/>
    <s v="0451"/>
    <n v="0"/>
    <n v="0"/>
    <n v="2038"/>
    <n v="1986"/>
    <n v="-16.46"/>
    <n v="0"/>
    <s v="80-S3 - Retirement"/>
    <m/>
    <x v="3"/>
    <n v="2045"/>
    <b v="0"/>
  </r>
  <r>
    <x v="9"/>
    <s v="0451"/>
    <n v="0"/>
    <n v="0"/>
    <n v="2038"/>
    <n v="1987"/>
    <n v="-10.87"/>
    <n v="0"/>
    <s v="80-S3 - Retirement"/>
    <m/>
    <x v="3"/>
    <n v="2045"/>
    <b v="0"/>
  </r>
  <r>
    <x v="9"/>
    <s v="0451"/>
    <n v="0"/>
    <n v="0"/>
    <n v="2038"/>
    <n v="1988"/>
    <n v="-244.59"/>
    <n v="0"/>
    <s v="80-S3 - Retirement"/>
    <m/>
    <x v="3"/>
    <n v="2045"/>
    <b v="0"/>
  </r>
  <r>
    <x v="9"/>
    <s v="0451"/>
    <n v="0"/>
    <n v="0"/>
    <n v="2038"/>
    <n v="1996"/>
    <n v="-116.36"/>
    <n v="0"/>
    <s v="80-S3 - Retirement"/>
    <m/>
    <x v="3"/>
    <n v="2045"/>
    <b v="0"/>
  </r>
  <r>
    <x v="9"/>
    <s v="0451"/>
    <n v="0"/>
    <n v="0"/>
    <n v="2038"/>
    <n v="2004"/>
    <n v="-29.51"/>
    <n v="0"/>
    <s v="80-S3 - Retirement"/>
    <m/>
    <x v="3"/>
    <n v="2045"/>
    <b v="0"/>
  </r>
  <r>
    <x v="9"/>
    <s v="0451"/>
    <n v="0"/>
    <n v="0"/>
    <n v="2038"/>
    <n v="2005"/>
    <n v="-5.17"/>
    <n v="0"/>
    <s v="80-S3 - Retirement"/>
    <m/>
    <x v="3"/>
    <n v="2045"/>
    <b v="0"/>
  </r>
  <r>
    <x v="9"/>
    <s v="0451"/>
    <n v="0"/>
    <n v="0"/>
    <n v="2038"/>
    <n v="2007"/>
    <n v="-74.540000000000006"/>
    <n v="0"/>
    <s v="80-S3 - Retirement"/>
    <m/>
    <x v="3"/>
    <n v="2045"/>
    <b v="0"/>
  </r>
  <r>
    <x v="9"/>
    <s v="0451"/>
    <n v="0"/>
    <n v="0"/>
    <n v="2038"/>
    <n v="2009"/>
    <n v="-16.84"/>
    <n v="0"/>
    <s v="80-S3 - Retirement"/>
    <m/>
    <x v="3"/>
    <n v="2045"/>
    <b v="0"/>
  </r>
  <r>
    <x v="9"/>
    <s v="0451"/>
    <n v="0"/>
    <n v="0"/>
    <n v="2038"/>
    <n v="2010"/>
    <n v="-12.66"/>
    <n v="0"/>
    <s v="80-S3 - Retirement"/>
    <m/>
    <x v="3"/>
    <n v="2045"/>
    <b v="0"/>
  </r>
  <r>
    <x v="9"/>
    <s v="0451"/>
    <n v="0"/>
    <n v="0"/>
    <n v="2039"/>
    <n v="1934"/>
    <n v="-139.27000000000001"/>
    <n v="0"/>
    <s v="80-S3 - Retirement"/>
    <m/>
    <x v="3"/>
    <n v="2045"/>
    <b v="0"/>
  </r>
  <r>
    <x v="9"/>
    <s v="0451"/>
    <n v="0"/>
    <n v="0"/>
    <n v="2039"/>
    <n v="1935"/>
    <n v="-2.2599999999999998"/>
    <n v="0"/>
    <s v="80-S3 - Retirement"/>
    <m/>
    <x v="3"/>
    <n v="2045"/>
    <b v="0"/>
  </r>
  <r>
    <x v="9"/>
    <s v="0451"/>
    <n v="0"/>
    <n v="0"/>
    <n v="2039"/>
    <n v="1938"/>
    <n v="-0.51"/>
    <n v="0"/>
    <s v="80-S3 - Retirement"/>
    <m/>
    <x v="3"/>
    <n v="2045"/>
    <b v="0"/>
  </r>
  <r>
    <x v="9"/>
    <s v="0451"/>
    <n v="0"/>
    <n v="0"/>
    <n v="2039"/>
    <n v="1939"/>
    <n v="-2.2599999999999998"/>
    <n v="0"/>
    <s v="80-S3 - Retirement"/>
    <m/>
    <x v="3"/>
    <n v="2045"/>
    <b v="0"/>
  </r>
  <r>
    <x v="9"/>
    <s v="0451"/>
    <n v="0"/>
    <n v="0"/>
    <n v="2039"/>
    <n v="1941"/>
    <n v="-0.28999999999999998"/>
    <n v="0"/>
    <s v="80-S3 - Retirement"/>
    <m/>
    <x v="3"/>
    <n v="2045"/>
    <b v="0"/>
  </r>
  <r>
    <x v="9"/>
    <s v="0451"/>
    <n v="0"/>
    <n v="0"/>
    <n v="2039"/>
    <n v="1946"/>
    <n v="-4.3899999999999997"/>
    <n v="0"/>
    <s v="80-S3 - Retirement"/>
    <m/>
    <x v="3"/>
    <n v="2045"/>
    <b v="0"/>
  </r>
  <r>
    <x v="9"/>
    <s v="0451"/>
    <n v="0"/>
    <n v="0"/>
    <n v="2039"/>
    <n v="1947"/>
    <n v="-14.35"/>
    <n v="0"/>
    <s v="80-S3 - Retirement"/>
    <m/>
    <x v="3"/>
    <n v="2045"/>
    <b v="0"/>
  </r>
  <r>
    <x v="9"/>
    <s v="0451"/>
    <n v="0"/>
    <n v="0"/>
    <n v="2039"/>
    <n v="1950"/>
    <n v="-9.11"/>
    <n v="0"/>
    <s v="80-S3 - Retirement"/>
    <m/>
    <x v="3"/>
    <n v="2045"/>
    <b v="0"/>
  </r>
  <r>
    <x v="9"/>
    <s v="0451"/>
    <n v="0"/>
    <n v="0"/>
    <n v="2039"/>
    <n v="1951"/>
    <n v="-4.37"/>
    <n v="0"/>
    <s v="80-S3 - Retirement"/>
    <m/>
    <x v="3"/>
    <n v="2045"/>
    <b v="0"/>
  </r>
  <r>
    <x v="9"/>
    <s v="0451"/>
    <n v="0"/>
    <n v="0"/>
    <n v="2039"/>
    <n v="1960"/>
    <n v="-130.47"/>
    <n v="0"/>
    <s v="80-S3 - Retirement"/>
    <m/>
    <x v="3"/>
    <n v="2045"/>
    <b v="0"/>
  </r>
  <r>
    <x v="9"/>
    <s v="0451"/>
    <n v="0"/>
    <n v="0"/>
    <n v="2039"/>
    <n v="1972"/>
    <n v="-7.61"/>
    <n v="0"/>
    <s v="80-S3 - Retirement"/>
    <m/>
    <x v="3"/>
    <n v="2045"/>
    <b v="0"/>
  </r>
  <r>
    <x v="9"/>
    <s v="0451"/>
    <n v="0"/>
    <n v="0"/>
    <n v="2039"/>
    <n v="1973"/>
    <n v="-46.99"/>
    <n v="0"/>
    <s v="80-S3 - Retirement"/>
    <m/>
    <x v="3"/>
    <n v="2045"/>
    <b v="0"/>
  </r>
  <r>
    <x v="9"/>
    <s v="0451"/>
    <n v="0"/>
    <n v="0"/>
    <n v="2039"/>
    <n v="1978"/>
    <n v="-13.05"/>
    <n v="0"/>
    <s v="80-S3 - Retirement"/>
    <m/>
    <x v="3"/>
    <n v="2045"/>
    <b v="0"/>
  </r>
  <r>
    <x v="9"/>
    <s v="0451"/>
    <n v="0"/>
    <n v="0"/>
    <n v="2039"/>
    <n v="1979"/>
    <n v="-3.56"/>
    <n v="0"/>
    <s v="80-S3 - Retirement"/>
    <m/>
    <x v="3"/>
    <n v="2045"/>
    <b v="0"/>
  </r>
  <r>
    <x v="9"/>
    <s v="0451"/>
    <n v="0"/>
    <n v="0"/>
    <n v="2039"/>
    <n v="1982"/>
    <n v="-21.84"/>
    <n v="0"/>
    <s v="80-S3 - Retirement"/>
    <m/>
    <x v="3"/>
    <n v="2045"/>
    <b v="0"/>
  </r>
  <r>
    <x v="9"/>
    <s v="0451"/>
    <n v="0"/>
    <n v="0"/>
    <n v="2039"/>
    <n v="1985"/>
    <n v="-11.12"/>
    <n v="0"/>
    <s v="80-S3 - Retirement"/>
    <m/>
    <x v="3"/>
    <n v="2045"/>
    <b v="0"/>
  </r>
  <r>
    <x v="9"/>
    <s v="0451"/>
    <n v="0"/>
    <n v="0"/>
    <n v="2039"/>
    <n v="1986"/>
    <n v="-17.559999999999999"/>
    <n v="0"/>
    <s v="80-S3 - Retirement"/>
    <m/>
    <x v="3"/>
    <n v="2045"/>
    <b v="0"/>
  </r>
  <r>
    <x v="9"/>
    <s v="0451"/>
    <n v="0"/>
    <n v="0"/>
    <n v="2039"/>
    <n v="1987"/>
    <n v="-11.63"/>
    <n v="0"/>
    <s v="80-S3 - Retirement"/>
    <m/>
    <x v="3"/>
    <n v="2045"/>
    <b v="0"/>
  </r>
  <r>
    <x v="9"/>
    <s v="0451"/>
    <n v="0"/>
    <n v="0"/>
    <n v="2039"/>
    <n v="1988"/>
    <n v="-264.02999999999997"/>
    <n v="0"/>
    <s v="80-S3 - Retirement"/>
    <m/>
    <x v="3"/>
    <n v="2045"/>
    <b v="0"/>
  </r>
  <r>
    <x v="9"/>
    <s v="0451"/>
    <n v="0"/>
    <n v="0"/>
    <n v="2039"/>
    <n v="1996"/>
    <n v="-129.59"/>
    <n v="0"/>
    <s v="80-S3 - Retirement"/>
    <m/>
    <x v="3"/>
    <n v="2045"/>
    <b v="0"/>
  </r>
  <r>
    <x v="9"/>
    <s v="0451"/>
    <n v="0"/>
    <n v="0"/>
    <n v="2039"/>
    <n v="2004"/>
    <n v="-34.32"/>
    <n v="0"/>
    <s v="80-S3 - Retirement"/>
    <m/>
    <x v="3"/>
    <n v="2045"/>
    <b v="0"/>
  </r>
  <r>
    <x v="9"/>
    <s v="0451"/>
    <n v="0"/>
    <n v="0"/>
    <n v="2039"/>
    <n v="2005"/>
    <n v="-6.05"/>
    <n v="0"/>
    <s v="80-S3 - Retirement"/>
    <m/>
    <x v="3"/>
    <n v="2045"/>
    <b v="0"/>
  </r>
  <r>
    <x v="9"/>
    <s v="0451"/>
    <n v="0"/>
    <n v="0"/>
    <n v="2039"/>
    <n v="2007"/>
    <n v="-87.35"/>
    <n v="0"/>
    <s v="80-S3 - Retirement"/>
    <m/>
    <x v="3"/>
    <n v="2045"/>
    <b v="0"/>
  </r>
  <r>
    <x v="9"/>
    <s v="0451"/>
    <n v="0"/>
    <n v="0"/>
    <n v="2039"/>
    <n v="2009"/>
    <n v="-20.329999999999998"/>
    <n v="0"/>
    <s v="80-S3 - Retirement"/>
    <m/>
    <x v="3"/>
    <n v="2045"/>
    <b v="0"/>
  </r>
  <r>
    <x v="9"/>
    <s v="0451"/>
    <n v="0"/>
    <n v="0"/>
    <n v="2039"/>
    <n v="2010"/>
    <n v="-15.18"/>
    <n v="0"/>
    <s v="80-S3 - Retirement"/>
    <m/>
    <x v="3"/>
    <n v="2045"/>
    <b v="0"/>
  </r>
  <r>
    <x v="9"/>
    <s v="0451"/>
    <n v="0"/>
    <n v="0"/>
    <n v="2040"/>
    <n v="1934"/>
    <n v="-130.69"/>
    <n v="0"/>
    <s v="80-S3 - Retirement"/>
    <m/>
    <x v="3"/>
    <n v="2045"/>
    <b v="0"/>
  </r>
  <r>
    <x v="9"/>
    <s v="0451"/>
    <n v="0"/>
    <n v="0"/>
    <n v="2040"/>
    <n v="1935"/>
    <n v="-2.14"/>
    <n v="0"/>
    <s v="80-S3 - Retirement"/>
    <m/>
    <x v="3"/>
    <n v="2045"/>
    <b v="0"/>
  </r>
  <r>
    <x v="9"/>
    <s v="0451"/>
    <n v="0"/>
    <n v="0"/>
    <n v="2040"/>
    <n v="1938"/>
    <n v="-0.48"/>
    <n v="0"/>
    <s v="80-S3 - Retirement"/>
    <m/>
    <x v="3"/>
    <n v="2045"/>
    <b v="0"/>
  </r>
  <r>
    <x v="9"/>
    <s v="0451"/>
    <n v="0"/>
    <n v="0"/>
    <n v="2040"/>
    <n v="1939"/>
    <n v="-2.16"/>
    <n v="0"/>
    <s v="80-S3 - Retirement"/>
    <m/>
    <x v="3"/>
    <n v="2045"/>
    <b v="0"/>
  </r>
  <r>
    <x v="9"/>
    <s v="0451"/>
    <n v="0"/>
    <n v="0"/>
    <n v="2040"/>
    <n v="1941"/>
    <n v="-0.27"/>
    <n v="0"/>
    <s v="80-S3 - Retirement"/>
    <m/>
    <x v="3"/>
    <n v="2045"/>
    <b v="0"/>
  </r>
  <r>
    <x v="9"/>
    <s v="0451"/>
    <n v="0"/>
    <n v="0"/>
    <n v="2040"/>
    <n v="1946"/>
    <n v="-4.25"/>
    <n v="0"/>
    <s v="80-S3 - Retirement"/>
    <m/>
    <x v="3"/>
    <n v="2045"/>
    <b v="0"/>
  </r>
  <r>
    <x v="9"/>
    <s v="0451"/>
    <n v="0"/>
    <n v="0"/>
    <n v="2040"/>
    <n v="1947"/>
    <n v="-13.98"/>
    <n v="0"/>
    <s v="80-S3 - Retirement"/>
    <m/>
    <x v="3"/>
    <n v="2045"/>
    <b v="0"/>
  </r>
  <r>
    <x v="9"/>
    <s v="0451"/>
    <n v="0"/>
    <n v="0"/>
    <n v="2040"/>
    <n v="1950"/>
    <n v="-8.91"/>
    <n v="0"/>
    <s v="80-S3 - Retirement"/>
    <m/>
    <x v="3"/>
    <n v="2045"/>
    <b v="0"/>
  </r>
  <r>
    <x v="9"/>
    <s v="0451"/>
    <n v="0"/>
    <n v="0"/>
    <n v="2040"/>
    <n v="1951"/>
    <n v="-4.29"/>
    <n v="0"/>
    <s v="80-S3 - Retirement"/>
    <m/>
    <x v="3"/>
    <n v="2045"/>
    <b v="0"/>
  </r>
  <r>
    <x v="9"/>
    <s v="0451"/>
    <n v="0"/>
    <n v="0"/>
    <n v="2040"/>
    <n v="1960"/>
    <n v="-130.59"/>
    <n v="0"/>
    <s v="80-S3 - Retirement"/>
    <m/>
    <x v="3"/>
    <n v="2045"/>
    <b v="0"/>
  </r>
  <r>
    <x v="9"/>
    <s v="0451"/>
    <n v="0"/>
    <n v="0"/>
    <n v="2040"/>
    <n v="1972"/>
    <n v="-7.81"/>
    <n v="0"/>
    <s v="80-S3 - Retirement"/>
    <m/>
    <x v="3"/>
    <n v="2045"/>
    <b v="0"/>
  </r>
  <r>
    <x v="9"/>
    <s v="0451"/>
    <n v="0"/>
    <n v="0"/>
    <n v="2040"/>
    <n v="1973"/>
    <n v="-48.48"/>
    <n v="0"/>
    <s v="80-S3 - Retirement"/>
    <m/>
    <x v="3"/>
    <n v="2045"/>
    <b v="0"/>
  </r>
  <r>
    <x v="9"/>
    <s v="0451"/>
    <n v="0"/>
    <n v="0"/>
    <n v="2040"/>
    <n v="1978"/>
    <n v="-13.63"/>
    <n v="0"/>
    <s v="80-S3 - Retirement"/>
    <m/>
    <x v="3"/>
    <n v="2045"/>
    <b v="0"/>
  </r>
  <r>
    <x v="9"/>
    <s v="0451"/>
    <n v="0"/>
    <n v="0"/>
    <n v="2040"/>
    <n v="1979"/>
    <n v="-3.72"/>
    <n v="0"/>
    <s v="80-S3 - Retirement"/>
    <m/>
    <x v="3"/>
    <n v="2045"/>
    <b v="0"/>
  </r>
  <r>
    <x v="9"/>
    <s v="0451"/>
    <n v="0"/>
    <n v="0"/>
    <n v="2040"/>
    <n v="1982"/>
    <n v="-23.07"/>
    <n v="0"/>
    <s v="80-S3 - Retirement"/>
    <m/>
    <x v="3"/>
    <n v="2045"/>
    <b v="0"/>
  </r>
  <r>
    <x v="9"/>
    <s v="0451"/>
    <n v="0"/>
    <n v="0"/>
    <n v="2040"/>
    <n v="1985"/>
    <n v="-11.85"/>
    <n v="0"/>
    <s v="80-S3 - Retirement"/>
    <m/>
    <x v="3"/>
    <n v="2045"/>
    <b v="0"/>
  </r>
  <r>
    <x v="9"/>
    <s v="0451"/>
    <n v="0"/>
    <n v="0"/>
    <n v="2040"/>
    <n v="1986"/>
    <n v="-18.77"/>
    <n v="0"/>
    <s v="80-S3 - Retirement"/>
    <m/>
    <x v="3"/>
    <n v="2045"/>
    <b v="0"/>
  </r>
  <r>
    <x v="9"/>
    <s v="0451"/>
    <n v="0"/>
    <n v="0"/>
    <n v="2040"/>
    <n v="1987"/>
    <n v="-12.41"/>
    <n v="0"/>
    <s v="80-S3 - Retirement"/>
    <m/>
    <x v="3"/>
    <n v="2045"/>
    <b v="0"/>
  </r>
  <r>
    <x v="9"/>
    <s v="0451"/>
    <n v="0"/>
    <n v="0"/>
    <n v="2040"/>
    <n v="1988"/>
    <n v="-282.48"/>
    <n v="0"/>
    <s v="80-S3 - Retirement"/>
    <m/>
    <x v="3"/>
    <n v="2045"/>
    <b v="0"/>
  </r>
  <r>
    <x v="9"/>
    <s v="0451"/>
    <n v="0"/>
    <n v="0"/>
    <n v="2040"/>
    <n v="1996"/>
    <n v="-142.56"/>
    <n v="0"/>
    <s v="80-S3 - Retirement"/>
    <m/>
    <x v="3"/>
    <n v="2045"/>
    <b v="0"/>
  </r>
  <r>
    <x v="9"/>
    <s v="0451"/>
    <n v="0"/>
    <n v="0"/>
    <n v="2040"/>
    <n v="2004"/>
    <n v="-39.21"/>
    <n v="0"/>
    <s v="80-S3 - Retirement"/>
    <m/>
    <x v="3"/>
    <n v="2045"/>
    <b v="0"/>
  </r>
  <r>
    <x v="9"/>
    <s v="0451"/>
    <n v="0"/>
    <n v="0"/>
    <n v="2040"/>
    <n v="2005"/>
    <n v="-7.03"/>
    <n v="0"/>
    <s v="80-S3 - Retirement"/>
    <m/>
    <x v="3"/>
    <n v="2045"/>
    <b v="0"/>
  </r>
  <r>
    <x v="9"/>
    <s v="0451"/>
    <n v="0"/>
    <n v="0"/>
    <n v="2040"/>
    <n v="2007"/>
    <n v="-101.66"/>
    <n v="0"/>
    <s v="80-S3 - Retirement"/>
    <m/>
    <x v="3"/>
    <n v="2045"/>
    <b v="0"/>
  </r>
  <r>
    <x v="9"/>
    <s v="0451"/>
    <n v="0"/>
    <n v="0"/>
    <n v="2040"/>
    <n v="2009"/>
    <n v="-24.33"/>
    <n v="0"/>
    <s v="80-S3 - Retirement"/>
    <m/>
    <x v="3"/>
    <n v="2045"/>
    <b v="0"/>
  </r>
  <r>
    <x v="9"/>
    <s v="0451"/>
    <n v="0"/>
    <n v="0"/>
    <n v="2040"/>
    <n v="2010"/>
    <n v="-18.32"/>
    <n v="0"/>
    <s v="80-S3 - Retirement"/>
    <m/>
    <x v="3"/>
    <n v="2045"/>
    <b v="0"/>
  </r>
  <r>
    <x v="9"/>
    <s v="0451"/>
    <n v="0"/>
    <n v="0"/>
    <n v="2041"/>
    <n v="1934"/>
    <n v="-122.25"/>
    <n v="0"/>
    <s v="80-S3 - Retirement"/>
    <m/>
    <x v="3"/>
    <n v="2045"/>
    <b v="0"/>
  </r>
  <r>
    <x v="9"/>
    <s v="0451"/>
    <n v="0"/>
    <n v="0"/>
    <n v="2041"/>
    <n v="1935"/>
    <n v="-2.0099999999999998"/>
    <n v="0"/>
    <s v="80-S3 - Retirement"/>
    <m/>
    <x v="3"/>
    <n v="2045"/>
    <b v="0"/>
  </r>
  <r>
    <x v="9"/>
    <s v="0451"/>
    <n v="0"/>
    <n v="0"/>
    <n v="2041"/>
    <n v="1938"/>
    <n v="-0.46"/>
    <n v="0"/>
    <s v="80-S3 - Retirement"/>
    <m/>
    <x v="3"/>
    <n v="2045"/>
    <b v="0"/>
  </r>
  <r>
    <x v="9"/>
    <s v="0451"/>
    <n v="0"/>
    <n v="0"/>
    <n v="2041"/>
    <n v="1939"/>
    <n v="-2.0499999999999998"/>
    <n v="0"/>
    <s v="80-S3 - Retirement"/>
    <m/>
    <x v="3"/>
    <n v="2045"/>
    <b v="0"/>
  </r>
  <r>
    <x v="9"/>
    <s v="0451"/>
    <n v="0"/>
    <n v="0"/>
    <n v="2041"/>
    <n v="1941"/>
    <n v="-0.26"/>
    <n v="0"/>
    <s v="80-S3 - Retirement"/>
    <m/>
    <x v="3"/>
    <n v="2045"/>
    <b v="0"/>
  </r>
  <r>
    <x v="9"/>
    <s v="0451"/>
    <n v="0"/>
    <n v="0"/>
    <n v="2041"/>
    <n v="1946"/>
    <n v="-4.1100000000000003"/>
    <n v="0"/>
    <s v="80-S3 - Retirement"/>
    <m/>
    <x v="3"/>
    <n v="2045"/>
    <b v="0"/>
  </r>
  <r>
    <x v="9"/>
    <s v="0451"/>
    <n v="0"/>
    <n v="0"/>
    <n v="2041"/>
    <n v="1947"/>
    <n v="-13.55"/>
    <n v="0"/>
    <s v="80-S3 - Retirement"/>
    <m/>
    <x v="3"/>
    <n v="2045"/>
    <b v="0"/>
  </r>
  <r>
    <x v="9"/>
    <s v="0451"/>
    <n v="0"/>
    <n v="0"/>
    <n v="2041"/>
    <n v="1950"/>
    <n v="-8.6999999999999993"/>
    <n v="0"/>
    <s v="80-S3 - Retirement"/>
    <m/>
    <x v="3"/>
    <n v="2045"/>
    <b v="0"/>
  </r>
  <r>
    <x v="9"/>
    <s v="0451"/>
    <n v="0"/>
    <n v="0"/>
    <n v="2041"/>
    <n v="1951"/>
    <n v="-4.2"/>
    <n v="0"/>
    <s v="80-S3 - Retirement"/>
    <m/>
    <x v="3"/>
    <n v="2045"/>
    <b v="0"/>
  </r>
  <r>
    <x v="9"/>
    <s v="0451"/>
    <n v="0"/>
    <n v="0"/>
    <n v="2041"/>
    <n v="1960"/>
    <n v="-130.47"/>
    <n v="0"/>
    <s v="80-S3 - Retirement"/>
    <m/>
    <x v="3"/>
    <n v="2045"/>
    <b v="0"/>
  </r>
  <r>
    <x v="9"/>
    <s v="0451"/>
    <n v="0"/>
    <n v="0"/>
    <n v="2041"/>
    <n v="1972"/>
    <n v="-8.01"/>
    <n v="0"/>
    <s v="80-S3 - Retirement"/>
    <m/>
    <x v="3"/>
    <n v="2045"/>
    <b v="0"/>
  </r>
  <r>
    <x v="9"/>
    <s v="0451"/>
    <n v="0"/>
    <n v="0"/>
    <n v="2041"/>
    <n v="1973"/>
    <n v="-49.77"/>
    <n v="0"/>
    <s v="80-S3 - Retirement"/>
    <m/>
    <x v="3"/>
    <n v="2045"/>
    <b v="0"/>
  </r>
  <r>
    <x v="9"/>
    <s v="0451"/>
    <n v="0"/>
    <n v="0"/>
    <n v="2041"/>
    <n v="1978"/>
    <n v="-14.2"/>
    <n v="0"/>
    <s v="80-S3 - Retirement"/>
    <m/>
    <x v="3"/>
    <n v="2045"/>
    <b v="0"/>
  </r>
  <r>
    <x v="9"/>
    <s v="0451"/>
    <n v="0"/>
    <n v="0"/>
    <n v="2041"/>
    <n v="1979"/>
    <n v="-3.89"/>
    <n v="0"/>
    <s v="80-S3 - Retirement"/>
    <m/>
    <x v="3"/>
    <n v="2045"/>
    <b v="0"/>
  </r>
  <r>
    <x v="9"/>
    <s v="0451"/>
    <n v="0"/>
    <n v="0"/>
    <n v="2041"/>
    <n v="1982"/>
    <n v="-24.3"/>
    <n v="0"/>
    <s v="80-S3 - Retirement"/>
    <m/>
    <x v="3"/>
    <n v="2045"/>
    <b v="0"/>
  </r>
  <r>
    <x v="9"/>
    <s v="0451"/>
    <n v="0"/>
    <n v="0"/>
    <n v="2041"/>
    <n v="1985"/>
    <n v="-12.53"/>
    <n v="0"/>
    <s v="80-S3 - Retirement"/>
    <m/>
    <x v="3"/>
    <n v="2045"/>
    <b v="0"/>
  </r>
  <r>
    <x v="9"/>
    <s v="0451"/>
    <n v="0"/>
    <n v="0"/>
    <n v="2041"/>
    <n v="1986"/>
    <n v="-20"/>
    <n v="0"/>
    <s v="80-S3 - Retirement"/>
    <m/>
    <x v="3"/>
    <n v="2045"/>
    <b v="0"/>
  </r>
  <r>
    <x v="9"/>
    <s v="0451"/>
    <n v="0"/>
    <n v="0"/>
    <n v="2041"/>
    <n v="1987"/>
    <n v="-13.27"/>
    <n v="0"/>
    <s v="80-S3 - Retirement"/>
    <m/>
    <x v="3"/>
    <n v="2045"/>
    <b v="0"/>
  </r>
  <r>
    <x v="9"/>
    <s v="0451"/>
    <n v="0"/>
    <n v="0"/>
    <n v="2041"/>
    <n v="1988"/>
    <n v="-301.32"/>
    <n v="0"/>
    <s v="80-S3 - Retirement"/>
    <m/>
    <x v="3"/>
    <n v="2045"/>
    <b v="0"/>
  </r>
  <r>
    <x v="9"/>
    <s v="0451"/>
    <n v="0"/>
    <n v="0"/>
    <n v="2041"/>
    <n v="1996"/>
    <n v="-156.22"/>
    <n v="0"/>
    <s v="80-S3 - Retirement"/>
    <m/>
    <x v="3"/>
    <n v="2045"/>
    <b v="0"/>
  </r>
  <r>
    <x v="9"/>
    <s v="0451"/>
    <n v="0"/>
    <n v="0"/>
    <n v="2041"/>
    <n v="2004"/>
    <n v="-44.55"/>
    <n v="0"/>
    <s v="80-S3 - Retirement"/>
    <m/>
    <x v="3"/>
    <n v="2045"/>
    <b v="0"/>
  </r>
  <r>
    <x v="9"/>
    <s v="0451"/>
    <n v="0"/>
    <n v="0"/>
    <n v="2041"/>
    <n v="2005"/>
    <n v="-8.0399999999999991"/>
    <n v="0"/>
    <s v="80-S3 - Retirement"/>
    <m/>
    <x v="3"/>
    <n v="2045"/>
    <b v="0"/>
  </r>
  <r>
    <x v="9"/>
    <s v="0451"/>
    <n v="0"/>
    <n v="0"/>
    <n v="2041"/>
    <n v="2007"/>
    <n v="-119"/>
    <n v="0"/>
    <s v="80-S3 - Retirement"/>
    <m/>
    <x v="3"/>
    <n v="2045"/>
    <b v="0"/>
  </r>
  <r>
    <x v="9"/>
    <s v="0451"/>
    <n v="0"/>
    <n v="0"/>
    <n v="2041"/>
    <n v="2009"/>
    <n v="-28.52"/>
    <n v="0"/>
    <s v="80-S3 - Retirement"/>
    <m/>
    <x v="3"/>
    <n v="2045"/>
    <b v="0"/>
  </r>
  <r>
    <x v="9"/>
    <s v="0451"/>
    <n v="0"/>
    <n v="0"/>
    <n v="2041"/>
    <n v="2010"/>
    <n v="-21.93"/>
    <n v="0"/>
    <s v="80-S3 - Retirement"/>
    <m/>
    <x v="3"/>
    <n v="2045"/>
    <b v="0"/>
  </r>
  <r>
    <x v="9"/>
    <s v="0451"/>
    <n v="0"/>
    <n v="0"/>
    <n v="2042"/>
    <n v="1934"/>
    <n v="-114.6"/>
    <n v="0"/>
    <s v="80-S3 - Retirement"/>
    <m/>
    <x v="3"/>
    <n v="2045"/>
    <b v="0"/>
  </r>
  <r>
    <x v="9"/>
    <s v="0451"/>
    <n v="0"/>
    <n v="0"/>
    <n v="2042"/>
    <n v="1935"/>
    <n v="-1.88"/>
    <n v="0"/>
    <s v="80-S3 - Retirement"/>
    <m/>
    <x v="3"/>
    <n v="2045"/>
    <b v="0"/>
  </r>
  <r>
    <x v="9"/>
    <s v="0451"/>
    <n v="0"/>
    <n v="0"/>
    <n v="2042"/>
    <n v="1938"/>
    <n v="-0.43"/>
    <n v="0"/>
    <s v="80-S3 - Retirement"/>
    <m/>
    <x v="3"/>
    <n v="2045"/>
    <b v="0"/>
  </r>
  <r>
    <x v="9"/>
    <s v="0451"/>
    <n v="0"/>
    <n v="0"/>
    <n v="2042"/>
    <n v="1939"/>
    <n v="-1.94"/>
    <n v="0"/>
    <s v="80-S3 - Retirement"/>
    <m/>
    <x v="3"/>
    <n v="2045"/>
    <b v="0"/>
  </r>
  <r>
    <x v="9"/>
    <s v="0451"/>
    <n v="0"/>
    <n v="0"/>
    <n v="2042"/>
    <n v="1941"/>
    <n v="-0.25"/>
    <n v="0"/>
    <s v="80-S3 - Retirement"/>
    <m/>
    <x v="3"/>
    <n v="2045"/>
    <b v="0"/>
  </r>
  <r>
    <x v="9"/>
    <s v="0451"/>
    <n v="0"/>
    <n v="0"/>
    <n v="2042"/>
    <n v="1946"/>
    <n v="-3.98"/>
    <n v="0"/>
    <s v="80-S3 - Retirement"/>
    <m/>
    <x v="3"/>
    <n v="2045"/>
    <b v="0"/>
  </r>
  <r>
    <x v="9"/>
    <s v="0451"/>
    <n v="0"/>
    <n v="0"/>
    <n v="2042"/>
    <n v="1947"/>
    <n v="-13.1"/>
    <n v="0"/>
    <s v="80-S3 - Retirement"/>
    <m/>
    <x v="3"/>
    <n v="2045"/>
    <b v="0"/>
  </r>
  <r>
    <x v="9"/>
    <s v="0451"/>
    <n v="0"/>
    <n v="0"/>
    <n v="2042"/>
    <n v="1950"/>
    <n v="-8.49"/>
    <n v="0"/>
    <s v="80-S3 - Retirement"/>
    <m/>
    <x v="3"/>
    <n v="2045"/>
    <b v="0"/>
  </r>
  <r>
    <x v="9"/>
    <s v="0451"/>
    <n v="0"/>
    <n v="0"/>
    <n v="2042"/>
    <n v="1951"/>
    <n v="-4.0999999999999996"/>
    <n v="0"/>
    <s v="80-S3 - Retirement"/>
    <m/>
    <x v="3"/>
    <n v="2045"/>
    <b v="0"/>
  </r>
  <r>
    <x v="9"/>
    <s v="0451"/>
    <n v="0"/>
    <n v="0"/>
    <n v="2042"/>
    <n v="1960"/>
    <n v="-130.04"/>
    <n v="0"/>
    <s v="80-S3 - Retirement"/>
    <m/>
    <x v="3"/>
    <n v="2045"/>
    <b v="0"/>
  </r>
  <r>
    <x v="9"/>
    <s v="0451"/>
    <n v="0"/>
    <n v="0"/>
    <n v="2042"/>
    <n v="1972"/>
    <n v="-8.1999999999999993"/>
    <n v="0"/>
    <s v="80-S3 - Retirement"/>
    <m/>
    <x v="3"/>
    <n v="2045"/>
    <b v="0"/>
  </r>
  <r>
    <x v="9"/>
    <s v="0451"/>
    <n v="0"/>
    <n v="0"/>
    <n v="2042"/>
    <n v="1973"/>
    <n v="-51"/>
    <n v="0"/>
    <s v="80-S3 - Retirement"/>
    <m/>
    <x v="3"/>
    <n v="2045"/>
    <b v="0"/>
  </r>
  <r>
    <x v="9"/>
    <s v="0451"/>
    <n v="0"/>
    <n v="0"/>
    <n v="2042"/>
    <n v="1978"/>
    <n v="-14.72"/>
    <n v="0"/>
    <s v="80-S3 - Retirement"/>
    <m/>
    <x v="3"/>
    <n v="2045"/>
    <b v="0"/>
  </r>
  <r>
    <x v="9"/>
    <s v="0451"/>
    <n v="0"/>
    <n v="0"/>
    <n v="2042"/>
    <n v="1979"/>
    <n v="-4.05"/>
    <n v="0"/>
    <s v="80-S3 - Retirement"/>
    <m/>
    <x v="3"/>
    <n v="2045"/>
    <b v="0"/>
  </r>
  <r>
    <x v="9"/>
    <s v="0451"/>
    <n v="0"/>
    <n v="0"/>
    <n v="2042"/>
    <n v="1982"/>
    <n v="-25.43"/>
    <n v="0"/>
    <s v="80-S3 - Retirement"/>
    <m/>
    <x v="3"/>
    <n v="2045"/>
    <b v="0"/>
  </r>
  <r>
    <x v="9"/>
    <s v="0451"/>
    <n v="0"/>
    <n v="0"/>
    <n v="2042"/>
    <n v="1985"/>
    <n v="-13.21"/>
    <n v="0"/>
    <s v="80-S3 - Retirement"/>
    <m/>
    <x v="3"/>
    <n v="2045"/>
    <b v="0"/>
  </r>
  <r>
    <x v="9"/>
    <s v="0451"/>
    <n v="0"/>
    <n v="0"/>
    <n v="2042"/>
    <n v="1986"/>
    <n v="-21.15"/>
    <n v="0"/>
    <s v="80-S3 - Retirement"/>
    <m/>
    <x v="3"/>
    <n v="2045"/>
    <b v="0"/>
  </r>
  <r>
    <x v="9"/>
    <s v="0451"/>
    <n v="0"/>
    <n v="0"/>
    <n v="2042"/>
    <n v="1987"/>
    <n v="-14.14"/>
    <n v="0"/>
    <s v="80-S3 - Retirement"/>
    <m/>
    <x v="3"/>
    <n v="2045"/>
    <b v="0"/>
  </r>
  <r>
    <x v="9"/>
    <s v="0451"/>
    <n v="0"/>
    <n v="0"/>
    <n v="2042"/>
    <n v="1988"/>
    <n v="-322.14"/>
    <n v="0"/>
    <s v="80-S3 - Retirement"/>
    <m/>
    <x v="3"/>
    <n v="2045"/>
    <b v="0"/>
  </r>
  <r>
    <x v="9"/>
    <s v="0451"/>
    <n v="0"/>
    <n v="0"/>
    <n v="2042"/>
    <n v="1996"/>
    <n v="-171.8"/>
    <n v="0"/>
    <s v="80-S3 - Retirement"/>
    <m/>
    <x v="3"/>
    <n v="2045"/>
    <b v="0"/>
  </r>
  <r>
    <x v="9"/>
    <s v="0451"/>
    <n v="0"/>
    <n v="0"/>
    <n v="2042"/>
    <n v="2004"/>
    <n v="-50.88"/>
    <n v="0"/>
    <s v="80-S3 - Retirement"/>
    <m/>
    <x v="3"/>
    <n v="2045"/>
    <b v="0"/>
  </r>
  <r>
    <x v="9"/>
    <s v="0451"/>
    <n v="0"/>
    <n v="0"/>
    <n v="2042"/>
    <n v="2005"/>
    <n v="-9.1300000000000008"/>
    <n v="0"/>
    <s v="80-S3 - Retirement"/>
    <m/>
    <x v="3"/>
    <n v="2045"/>
    <b v="0"/>
  </r>
  <r>
    <x v="9"/>
    <s v="0451"/>
    <n v="0"/>
    <n v="0"/>
    <n v="2042"/>
    <n v="2007"/>
    <n v="-138.36000000000001"/>
    <n v="0"/>
    <s v="80-S3 - Retirement"/>
    <m/>
    <x v="3"/>
    <n v="2045"/>
    <b v="0"/>
  </r>
  <r>
    <x v="9"/>
    <s v="0451"/>
    <n v="0"/>
    <n v="0"/>
    <n v="2042"/>
    <n v="2009"/>
    <n v="-33.19"/>
    <n v="0"/>
    <s v="80-S3 - Retirement"/>
    <m/>
    <x v="3"/>
    <n v="2045"/>
    <b v="0"/>
  </r>
  <r>
    <x v="9"/>
    <s v="0451"/>
    <n v="0"/>
    <n v="0"/>
    <n v="2042"/>
    <n v="2010"/>
    <n v="-25.7"/>
    <n v="0"/>
    <s v="80-S3 - Retirement"/>
    <m/>
    <x v="3"/>
    <n v="2045"/>
    <b v="0"/>
  </r>
  <r>
    <x v="9"/>
    <s v="0451"/>
    <n v="0"/>
    <n v="0"/>
    <n v="2043"/>
    <n v="1934"/>
    <n v="-107.12"/>
    <n v="0"/>
    <s v="80-S3 - Retirement"/>
    <m/>
    <x v="3"/>
    <n v="2045"/>
    <b v="0"/>
  </r>
  <r>
    <x v="9"/>
    <s v="0451"/>
    <n v="0"/>
    <n v="0"/>
    <n v="2043"/>
    <n v="1935"/>
    <n v="-1.76"/>
    <n v="0"/>
    <s v="80-S3 - Retirement"/>
    <m/>
    <x v="3"/>
    <n v="2045"/>
    <b v="0"/>
  </r>
  <r>
    <x v="9"/>
    <s v="0451"/>
    <n v="0"/>
    <n v="0"/>
    <n v="2043"/>
    <n v="1938"/>
    <n v="-0.41"/>
    <n v="0"/>
    <s v="80-S3 - Retirement"/>
    <m/>
    <x v="3"/>
    <n v="2045"/>
    <b v="0"/>
  </r>
  <r>
    <x v="9"/>
    <s v="0451"/>
    <n v="0"/>
    <n v="0"/>
    <n v="2043"/>
    <n v="1939"/>
    <n v="-1.84"/>
    <n v="0"/>
    <s v="80-S3 - Retirement"/>
    <m/>
    <x v="3"/>
    <n v="2045"/>
    <b v="0"/>
  </r>
  <r>
    <x v="9"/>
    <s v="0451"/>
    <n v="0"/>
    <n v="0"/>
    <n v="2043"/>
    <n v="1941"/>
    <n v="-0.24"/>
    <n v="0"/>
    <s v="80-S3 - Retirement"/>
    <m/>
    <x v="3"/>
    <n v="2045"/>
    <b v="0"/>
  </r>
  <r>
    <x v="9"/>
    <s v="0451"/>
    <n v="0"/>
    <n v="0"/>
    <n v="2043"/>
    <n v="1946"/>
    <n v="-3.84"/>
    <n v="0"/>
    <s v="80-S3 - Retirement"/>
    <m/>
    <x v="3"/>
    <n v="2045"/>
    <b v="0"/>
  </r>
  <r>
    <x v="9"/>
    <s v="0451"/>
    <n v="0"/>
    <n v="0"/>
    <n v="2043"/>
    <n v="1947"/>
    <n v="-12.67"/>
    <n v="0"/>
    <s v="80-S3 - Retirement"/>
    <m/>
    <x v="3"/>
    <n v="2045"/>
    <b v="0"/>
  </r>
  <r>
    <x v="9"/>
    <s v="0451"/>
    <n v="0"/>
    <n v="0"/>
    <n v="2043"/>
    <n v="1950"/>
    <n v="-8.27"/>
    <n v="0"/>
    <s v="80-S3 - Retirement"/>
    <m/>
    <x v="3"/>
    <n v="2045"/>
    <b v="0"/>
  </r>
  <r>
    <x v="9"/>
    <s v="0451"/>
    <n v="0"/>
    <n v="0"/>
    <n v="2043"/>
    <n v="1951"/>
    <n v="-4"/>
    <n v="0"/>
    <s v="80-S3 - Retirement"/>
    <m/>
    <x v="3"/>
    <n v="2045"/>
    <b v="0"/>
  </r>
  <r>
    <x v="9"/>
    <s v="0451"/>
    <n v="0"/>
    <n v="0"/>
    <n v="2043"/>
    <n v="1960"/>
    <n v="-129.30000000000001"/>
    <n v="0"/>
    <s v="80-S3 - Retirement"/>
    <m/>
    <x v="3"/>
    <n v="2045"/>
    <b v="0"/>
  </r>
  <r>
    <x v="9"/>
    <s v="0451"/>
    <n v="0"/>
    <n v="0"/>
    <n v="2043"/>
    <n v="1972"/>
    <n v="-8.3800000000000008"/>
    <n v="0"/>
    <s v="80-S3 - Retirement"/>
    <m/>
    <x v="3"/>
    <n v="2045"/>
    <b v="0"/>
  </r>
  <r>
    <x v="9"/>
    <s v="0451"/>
    <n v="0"/>
    <n v="0"/>
    <n v="2043"/>
    <n v="1973"/>
    <n v="-52.24"/>
    <n v="0"/>
    <s v="80-S3 - Retirement"/>
    <m/>
    <x v="3"/>
    <n v="2045"/>
    <b v="0"/>
  </r>
  <r>
    <x v="9"/>
    <s v="0451"/>
    <n v="0"/>
    <n v="0"/>
    <n v="2043"/>
    <n v="1978"/>
    <n v="-15.22"/>
    <n v="0"/>
    <s v="80-S3 - Retirement"/>
    <m/>
    <x v="3"/>
    <n v="2045"/>
    <b v="0"/>
  </r>
  <r>
    <x v="9"/>
    <s v="0451"/>
    <n v="0"/>
    <n v="0"/>
    <n v="2043"/>
    <n v="1979"/>
    <n v="-4.2"/>
    <n v="0"/>
    <s v="80-S3 - Retirement"/>
    <m/>
    <x v="3"/>
    <n v="2045"/>
    <b v="0"/>
  </r>
  <r>
    <x v="9"/>
    <s v="0451"/>
    <n v="0"/>
    <n v="0"/>
    <n v="2043"/>
    <n v="1982"/>
    <n v="-26.54"/>
    <n v="0"/>
    <s v="80-S3 - Retirement"/>
    <m/>
    <x v="3"/>
    <n v="2045"/>
    <b v="0"/>
  </r>
  <r>
    <x v="9"/>
    <s v="0451"/>
    <n v="0"/>
    <n v="0"/>
    <n v="2043"/>
    <n v="1985"/>
    <n v="-13.96"/>
    <n v="0"/>
    <s v="80-S3 - Retirement"/>
    <m/>
    <x v="3"/>
    <n v="2045"/>
    <b v="0"/>
  </r>
  <r>
    <x v="9"/>
    <s v="0451"/>
    <n v="0"/>
    <n v="0"/>
    <n v="2043"/>
    <n v="1986"/>
    <n v="-22.31"/>
    <n v="0"/>
    <s v="80-S3 - Retirement"/>
    <m/>
    <x v="3"/>
    <n v="2045"/>
    <b v="0"/>
  </r>
  <r>
    <x v="9"/>
    <s v="0451"/>
    <n v="0"/>
    <n v="0"/>
    <n v="2043"/>
    <n v="1987"/>
    <n v="-14.95"/>
    <n v="0"/>
    <s v="80-S3 - Retirement"/>
    <m/>
    <x v="3"/>
    <n v="2045"/>
    <b v="0"/>
  </r>
  <r>
    <x v="9"/>
    <s v="0451"/>
    <n v="0"/>
    <n v="0"/>
    <n v="2043"/>
    <n v="1988"/>
    <n v="-343.28"/>
    <n v="0"/>
    <s v="80-S3 - Retirement"/>
    <m/>
    <x v="3"/>
    <n v="2045"/>
    <b v="0"/>
  </r>
  <r>
    <x v="9"/>
    <s v="0451"/>
    <n v="0"/>
    <n v="0"/>
    <n v="2043"/>
    <n v="1996"/>
    <n v="-188.17"/>
    <n v="0"/>
    <s v="80-S3 - Retirement"/>
    <m/>
    <x v="3"/>
    <n v="2045"/>
    <b v="0"/>
  </r>
  <r>
    <x v="9"/>
    <s v="0451"/>
    <n v="0"/>
    <n v="0"/>
    <n v="2043"/>
    <n v="2004"/>
    <n v="-57.78"/>
    <n v="0"/>
    <s v="80-S3 - Retirement"/>
    <m/>
    <x v="3"/>
    <n v="2045"/>
    <b v="0"/>
  </r>
  <r>
    <x v="9"/>
    <s v="0451"/>
    <n v="0"/>
    <n v="0"/>
    <n v="2043"/>
    <n v="2005"/>
    <n v="-10.43"/>
    <n v="0"/>
    <s v="80-S3 - Retirement"/>
    <m/>
    <x v="3"/>
    <n v="2045"/>
    <b v="0"/>
  </r>
  <r>
    <x v="9"/>
    <s v="0451"/>
    <n v="0"/>
    <n v="0"/>
    <n v="2043"/>
    <n v="2007"/>
    <n v="-158.08000000000001"/>
    <n v="0"/>
    <s v="80-S3 - Retirement"/>
    <m/>
    <x v="3"/>
    <n v="2045"/>
    <b v="0"/>
  </r>
  <r>
    <x v="9"/>
    <s v="0451"/>
    <n v="0"/>
    <n v="0"/>
    <n v="2043"/>
    <n v="2009"/>
    <n v="-38.85"/>
    <n v="0"/>
    <s v="80-S3 - Retirement"/>
    <m/>
    <x v="3"/>
    <n v="2045"/>
    <b v="0"/>
  </r>
  <r>
    <x v="9"/>
    <s v="0451"/>
    <n v="0"/>
    <n v="0"/>
    <n v="2043"/>
    <n v="2010"/>
    <n v="-29.91"/>
    <n v="0"/>
    <s v="80-S3 - Retirement"/>
    <m/>
    <x v="3"/>
    <n v="2045"/>
    <b v="0"/>
  </r>
  <r>
    <x v="9"/>
    <s v="0451"/>
    <n v="0"/>
    <n v="0"/>
    <n v="2044"/>
    <n v="1934"/>
    <n v="-99.23"/>
    <n v="0"/>
    <s v="80-S3 - Retirement"/>
    <m/>
    <x v="3"/>
    <n v="2045"/>
    <b v="0"/>
  </r>
  <r>
    <x v="9"/>
    <s v="0451"/>
    <n v="0"/>
    <n v="0"/>
    <n v="2044"/>
    <n v="1935"/>
    <n v="-1.64"/>
    <n v="0"/>
    <s v="80-S3 - Retirement"/>
    <m/>
    <x v="3"/>
    <n v="2045"/>
    <b v="0"/>
  </r>
  <r>
    <x v="9"/>
    <s v="0451"/>
    <n v="0"/>
    <n v="0"/>
    <n v="2044"/>
    <n v="1938"/>
    <n v="-0.38"/>
    <n v="0"/>
    <s v="80-S3 - Retirement"/>
    <m/>
    <x v="3"/>
    <n v="2045"/>
    <b v="0"/>
  </r>
  <r>
    <x v="9"/>
    <s v="0451"/>
    <n v="0"/>
    <n v="0"/>
    <n v="2044"/>
    <n v="1939"/>
    <n v="-1.74"/>
    <n v="0"/>
    <s v="80-S3 - Retirement"/>
    <m/>
    <x v="3"/>
    <n v="2045"/>
    <b v="0"/>
  </r>
  <r>
    <x v="9"/>
    <s v="0451"/>
    <n v="0"/>
    <n v="0"/>
    <n v="2044"/>
    <n v="1941"/>
    <n v="-0.23"/>
    <n v="0"/>
    <s v="80-S3 - Retirement"/>
    <m/>
    <x v="3"/>
    <n v="2045"/>
    <b v="0"/>
  </r>
  <r>
    <x v="9"/>
    <s v="0451"/>
    <n v="0"/>
    <n v="0"/>
    <n v="2044"/>
    <n v="1946"/>
    <n v="-3.68"/>
    <n v="0"/>
    <s v="80-S3 - Retirement"/>
    <m/>
    <x v="3"/>
    <n v="2045"/>
    <b v="0"/>
  </r>
  <r>
    <x v="9"/>
    <s v="0451"/>
    <n v="0"/>
    <n v="0"/>
    <n v="2044"/>
    <n v="1947"/>
    <n v="-12.23"/>
    <n v="0"/>
    <s v="80-S3 - Retirement"/>
    <m/>
    <x v="3"/>
    <n v="2045"/>
    <b v="0"/>
  </r>
  <r>
    <x v="9"/>
    <s v="0451"/>
    <n v="0"/>
    <n v="0"/>
    <n v="2044"/>
    <n v="1950"/>
    <n v="-8.01"/>
    <n v="0"/>
    <s v="80-S3 - Retirement"/>
    <m/>
    <x v="3"/>
    <n v="2045"/>
    <b v="0"/>
  </r>
  <r>
    <x v="9"/>
    <s v="0451"/>
    <n v="0"/>
    <n v="0"/>
    <n v="2044"/>
    <n v="1951"/>
    <n v="-3.9"/>
    <n v="0"/>
    <s v="80-S3 - Retirement"/>
    <m/>
    <x v="3"/>
    <n v="2045"/>
    <b v="0"/>
  </r>
  <r>
    <x v="9"/>
    <s v="0451"/>
    <n v="0"/>
    <n v="0"/>
    <n v="2044"/>
    <n v="1960"/>
    <n v="-128.36000000000001"/>
    <n v="0"/>
    <s v="80-S3 - Retirement"/>
    <m/>
    <x v="3"/>
    <n v="2045"/>
    <b v="0"/>
  </r>
  <r>
    <x v="9"/>
    <s v="0451"/>
    <n v="0"/>
    <n v="0"/>
    <n v="2044"/>
    <n v="1972"/>
    <n v="-8.5299999999999994"/>
    <n v="0"/>
    <s v="80-S3 - Retirement"/>
    <m/>
    <x v="3"/>
    <n v="2045"/>
    <b v="0"/>
  </r>
  <r>
    <x v="9"/>
    <s v="0451"/>
    <n v="0"/>
    <n v="0"/>
    <n v="2044"/>
    <n v="1973"/>
    <n v="-53.38"/>
    <n v="0"/>
    <s v="80-S3 - Retirement"/>
    <m/>
    <x v="3"/>
    <n v="2045"/>
    <b v="0"/>
  </r>
  <r>
    <x v="9"/>
    <s v="0451"/>
    <n v="0"/>
    <n v="0"/>
    <n v="2044"/>
    <n v="1978"/>
    <n v="-15.74"/>
    <n v="0"/>
    <s v="80-S3 - Retirement"/>
    <m/>
    <x v="3"/>
    <n v="2045"/>
    <b v="0"/>
  </r>
  <r>
    <x v="9"/>
    <s v="0451"/>
    <n v="0"/>
    <n v="0"/>
    <n v="2044"/>
    <n v="1979"/>
    <n v="-4.34"/>
    <n v="0"/>
    <s v="80-S3 - Retirement"/>
    <m/>
    <x v="3"/>
    <n v="2045"/>
    <b v="0"/>
  </r>
  <r>
    <x v="9"/>
    <s v="0451"/>
    <n v="0"/>
    <n v="0"/>
    <n v="2044"/>
    <n v="1982"/>
    <n v="-27.74"/>
    <n v="0"/>
    <s v="80-S3 - Retirement"/>
    <m/>
    <x v="3"/>
    <n v="2045"/>
    <b v="0"/>
  </r>
  <r>
    <x v="9"/>
    <s v="0451"/>
    <n v="0"/>
    <n v="0"/>
    <n v="2044"/>
    <n v="1985"/>
    <n v="-14.7"/>
    <n v="0"/>
    <s v="80-S3 - Retirement"/>
    <m/>
    <x v="3"/>
    <n v="2045"/>
    <b v="0"/>
  </r>
  <r>
    <x v="9"/>
    <s v="0451"/>
    <n v="0"/>
    <n v="0"/>
    <n v="2044"/>
    <n v="1986"/>
    <n v="-23.57"/>
    <n v="0"/>
    <s v="80-S3 - Retirement"/>
    <m/>
    <x v="3"/>
    <n v="2045"/>
    <b v="0"/>
  </r>
  <r>
    <x v="9"/>
    <s v="0451"/>
    <n v="0"/>
    <n v="0"/>
    <n v="2044"/>
    <n v="1987"/>
    <n v="-15.77"/>
    <n v="0"/>
    <s v="80-S3 - Retirement"/>
    <m/>
    <x v="3"/>
    <n v="2045"/>
    <b v="0"/>
  </r>
  <r>
    <x v="9"/>
    <s v="0451"/>
    <n v="0"/>
    <n v="0"/>
    <n v="2044"/>
    <n v="1988"/>
    <n v="-363.02"/>
    <n v="0"/>
    <s v="80-S3 - Retirement"/>
    <m/>
    <x v="3"/>
    <n v="2045"/>
    <b v="0"/>
  </r>
  <r>
    <x v="9"/>
    <s v="0451"/>
    <n v="0"/>
    <n v="0"/>
    <n v="2044"/>
    <n v="1996"/>
    <n v="-203.95"/>
    <n v="0"/>
    <s v="80-S3 - Retirement"/>
    <m/>
    <x v="3"/>
    <n v="2045"/>
    <b v="0"/>
  </r>
  <r>
    <x v="9"/>
    <s v="0451"/>
    <n v="0"/>
    <n v="0"/>
    <n v="2044"/>
    <n v="2004"/>
    <n v="-64.67"/>
    <n v="0"/>
    <s v="80-S3 - Retirement"/>
    <m/>
    <x v="3"/>
    <n v="2045"/>
    <b v="0"/>
  </r>
  <r>
    <x v="9"/>
    <s v="0451"/>
    <n v="0"/>
    <n v="0"/>
    <n v="2044"/>
    <n v="2005"/>
    <n v="-11.84"/>
    <n v="0"/>
    <s v="80-S3 - Retirement"/>
    <m/>
    <x v="3"/>
    <n v="2045"/>
    <b v="0"/>
  </r>
  <r>
    <x v="9"/>
    <s v="0451"/>
    <n v="0"/>
    <n v="0"/>
    <n v="2044"/>
    <n v="2007"/>
    <n v="-179.61"/>
    <n v="0"/>
    <s v="80-S3 - Retirement"/>
    <m/>
    <x v="3"/>
    <n v="2045"/>
    <b v="0"/>
  </r>
  <r>
    <x v="9"/>
    <s v="0451"/>
    <n v="0"/>
    <n v="0"/>
    <n v="2044"/>
    <n v="2009"/>
    <n v="-45.17"/>
    <n v="0"/>
    <s v="80-S3 - Retirement"/>
    <m/>
    <x v="3"/>
    <n v="2045"/>
    <b v="0"/>
  </r>
  <r>
    <x v="9"/>
    <s v="0451"/>
    <n v="0"/>
    <n v="0"/>
    <n v="2044"/>
    <n v="2010"/>
    <n v="-35.01"/>
    <n v="0"/>
    <s v="80-S3 - Retirement"/>
    <m/>
    <x v="3"/>
    <n v="2045"/>
    <b v="0"/>
  </r>
  <r>
    <x v="9"/>
    <s v="0451"/>
    <n v="0"/>
    <n v="0"/>
    <n v="2045"/>
    <n v="1934"/>
    <n v="-874.86"/>
    <n v="0"/>
    <s v="80-S3 - Retirement"/>
    <m/>
    <x v="3"/>
    <n v="2045"/>
    <b v="1"/>
  </r>
  <r>
    <x v="9"/>
    <s v="0451"/>
    <n v="0"/>
    <n v="0"/>
    <n v="2045"/>
    <n v="1935"/>
    <n v="-14.94"/>
    <n v="0"/>
    <s v="80-S3 - Retirement"/>
    <m/>
    <x v="3"/>
    <n v="2045"/>
    <b v="1"/>
  </r>
  <r>
    <x v="9"/>
    <s v="0451"/>
    <n v="0"/>
    <n v="0"/>
    <n v="2045"/>
    <n v="1938"/>
    <n v="-3.87"/>
    <n v="0"/>
    <s v="80-S3 - Retirement"/>
    <m/>
    <x v="3"/>
    <n v="2045"/>
    <b v="1"/>
  </r>
  <r>
    <x v="9"/>
    <s v="0451"/>
    <n v="0"/>
    <n v="0"/>
    <n v="2045"/>
    <n v="1939"/>
    <n v="-18.11"/>
    <n v="0"/>
    <s v="80-S3 - Retirement"/>
    <m/>
    <x v="3"/>
    <n v="2045"/>
    <b v="1"/>
  </r>
  <r>
    <x v="9"/>
    <s v="0451"/>
    <n v="0"/>
    <n v="0"/>
    <n v="2045"/>
    <n v="1941"/>
    <n v="-2.5299999999999998"/>
    <n v="0"/>
    <s v="80-S3 - Retirement"/>
    <m/>
    <x v="3"/>
    <n v="2045"/>
    <b v="1"/>
  </r>
  <r>
    <x v="9"/>
    <s v="0451"/>
    <n v="0"/>
    <n v="0"/>
    <n v="2045"/>
    <n v="1946"/>
    <n v="-48.49"/>
    <n v="0"/>
    <s v="80-S3 - Retirement"/>
    <m/>
    <x v="3"/>
    <n v="2045"/>
    <b v="1"/>
  </r>
  <r>
    <x v="9"/>
    <s v="0451"/>
    <n v="0"/>
    <n v="0"/>
    <n v="2045"/>
    <n v="1947"/>
    <n v="-166.25"/>
    <n v="0"/>
    <s v="80-S3 - Retirement"/>
    <m/>
    <x v="3"/>
    <n v="2045"/>
    <b v="1"/>
  </r>
  <r>
    <x v="9"/>
    <s v="0451"/>
    <n v="0"/>
    <n v="0"/>
    <n v="2045"/>
    <n v="1950"/>
    <n v="-120.81"/>
    <n v="0"/>
    <s v="80-S3 - Retirement"/>
    <m/>
    <x v="3"/>
    <n v="2045"/>
    <b v="1"/>
  </r>
  <r>
    <x v="9"/>
    <s v="0451"/>
    <n v="0"/>
    <n v="0"/>
    <n v="2045"/>
    <n v="1951"/>
    <n v="-60.71"/>
    <n v="0"/>
    <s v="80-S3 - Retirement"/>
    <m/>
    <x v="3"/>
    <n v="2045"/>
    <b v="1"/>
  </r>
  <r>
    <x v="9"/>
    <s v="0451"/>
    <n v="0"/>
    <n v="0"/>
    <n v="2045"/>
    <n v="1960"/>
    <n v="-2763.6"/>
    <n v="0"/>
    <s v="80-S3 - Retirement"/>
    <m/>
    <x v="3"/>
    <n v="2045"/>
    <b v="1"/>
  </r>
  <r>
    <x v="9"/>
    <s v="0451"/>
    <n v="0"/>
    <n v="0"/>
    <n v="2045"/>
    <n v="1972"/>
    <n v="-301.56"/>
    <n v="0"/>
    <s v="80-S3 - Retirement"/>
    <m/>
    <x v="3"/>
    <n v="2045"/>
    <b v="1"/>
  </r>
  <r>
    <x v="9"/>
    <s v="0451"/>
    <n v="0"/>
    <n v="0"/>
    <n v="2045"/>
    <n v="1973"/>
    <n v="-1975.04"/>
    <n v="0"/>
    <s v="80-S3 - Retirement"/>
    <m/>
    <x v="3"/>
    <n v="2045"/>
    <b v="1"/>
  </r>
  <r>
    <x v="9"/>
    <s v="0451"/>
    <n v="0"/>
    <n v="0"/>
    <n v="2045"/>
    <n v="1978"/>
    <n v="-746.88"/>
    <n v="0"/>
    <s v="80-S3 - Retirement"/>
    <m/>
    <x v="3"/>
    <n v="2045"/>
    <b v="1"/>
  </r>
  <r>
    <x v="9"/>
    <s v="0451"/>
    <n v="0"/>
    <n v="0"/>
    <n v="2045"/>
    <n v="1979"/>
    <n v="-217.41"/>
    <n v="0"/>
    <s v="80-S3 - Retirement"/>
    <m/>
    <x v="3"/>
    <n v="2045"/>
    <b v="1"/>
  </r>
  <r>
    <x v="9"/>
    <s v="0451"/>
    <n v="0"/>
    <n v="0"/>
    <n v="2045"/>
    <n v="1982"/>
    <n v="-1641.59"/>
    <n v="0"/>
    <s v="80-S3 - Retirement"/>
    <m/>
    <x v="3"/>
    <n v="2045"/>
    <b v="1"/>
  </r>
  <r>
    <x v="9"/>
    <s v="0451"/>
    <n v="0"/>
    <n v="0"/>
    <n v="2045"/>
    <n v="1985"/>
    <n v="-1041.4000000000001"/>
    <n v="0"/>
    <s v="80-S3 - Retirement"/>
    <m/>
    <x v="3"/>
    <n v="2045"/>
    <b v="1"/>
  </r>
  <r>
    <x v="9"/>
    <s v="0451"/>
    <n v="0"/>
    <n v="0"/>
    <n v="2045"/>
    <n v="1986"/>
    <n v="-1783.19"/>
    <n v="0"/>
    <s v="80-S3 - Retirement"/>
    <m/>
    <x v="3"/>
    <n v="2045"/>
    <b v="1"/>
  </r>
  <r>
    <x v="9"/>
    <s v="0451"/>
    <n v="0"/>
    <n v="0"/>
    <n v="2045"/>
    <n v="1987"/>
    <n v="-1276.81"/>
    <n v="0"/>
    <s v="80-S3 - Retirement"/>
    <m/>
    <x v="3"/>
    <n v="2045"/>
    <b v="1"/>
  </r>
  <r>
    <x v="9"/>
    <s v="0451"/>
    <n v="0"/>
    <n v="0"/>
    <n v="2045"/>
    <n v="1988"/>
    <n v="-31389.89"/>
    <n v="0"/>
    <s v="80-S3 - Retirement"/>
    <m/>
    <x v="3"/>
    <n v="2045"/>
    <b v="1"/>
  </r>
  <r>
    <x v="9"/>
    <s v="0451"/>
    <n v="0"/>
    <n v="0"/>
    <n v="2045"/>
    <n v="1996"/>
    <n v="-32921.03"/>
    <n v="0"/>
    <s v="80-S3 - Retirement"/>
    <m/>
    <x v="3"/>
    <n v="2045"/>
    <b v="1"/>
  </r>
  <r>
    <x v="9"/>
    <s v="0451"/>
    <n v="0"/>
    <n v="0"/>
    <n v="2045"/>
    <n v="2004"/>
    <n v="-23648.43"/>
    <n v="0"/>
    <s v="80-S3 - Retirement"/>
    <m/>
    <x v="3"/>
    <n v="2045"/>
    <b v="1"/>
  </r>
  <r>
    <x v="9"/>
    <s v="0451"/>
    <n v="0"/>
    <n v="0"/>
    <n v="2045"/>
    <n v="2005"/>
    <n v="-4860.59"/>
    <n v="0"/>
    <s v="80-S3 - Retirement"/>
    <m/>
    <x v="3"/>
    <n v="2045"/>
    <b v="1"/>
  </r>
  <r>
    <x v="9"/>
    <s v="0451"/>
    <n v="0"/>
    <n v="0"/>
    <n v="2045"/>
    <n v="2007"/>
    <n v="-96046.26"/>
    <n v="0"/>
    <s v="80-S3 - Retirement"/>
    <m/>
    <x v="3"/>
    <n v="2045"/>
    <b v="1"/>
  </r>
  <r>
    <x v="9"/>
    <s v="0451"/>
    <n v="0"/>
    <n v="0"/>
    <n v="2045"/>
    <n v="2009"/>
    <n v="-31464.29"/>
    <n v="0"/>
    <s v="80-S3 - Retirement"/>
    <m/>
    <x v="3"/>
    <n v="2045"/>
    <b v="1"/>
  </r>
  <r>
    <x v="9"/>
    <s v="0451"/>
    <n v="0"/>
    <n v="0"/>
    <n v="2045"/>
    <n v="2010"/>
    <n v="-28393.73"/>
    <n v="0"/>
    <s v="80-S3 - Retirement"/>
    <m/>
    <x v="3"/>
    <n v="2045"/>
    <b v="1"/>
  </r>
  <r>
    <x v="10"/>
    <s v="00"/>
    <n v="0"/>
    <n v="0"/>
    <n v="2011"/>
    <n v="1934"/>
    <n v="-838.38"/>
    <n v="0"/>
    <s v="80-S4 - Retirement"/>
    <m/>
    <x v="3"/>
    <n v="2045"/>
    <b v="0"/>
  </r>
  <r>
    <x v="10"/>
    <s v="00"/>
    <n v="0"/>
    <n v="0"/>
    <n v="2011"/>
    <n v="1941"/>
    <n v="-32.58"/>
    <n v="0"/>
    <s v="80-S4 - Retirement"/>
    <m/>
    <x v="3"/>
    <n v="2045"/>
    <b v="0"/>
  </r>
  <r>
    <x v="10"/>
    <s v="00"/>
    <n v="0"/>
    <n v="0"/>
    <n v="2012"/>
    <n v="1934"/>
    <n v="-848.58"/>
    <n v="0"/>
    <s v="80-S4 - Retirement"/>
    <m/>
    <x v="3"/>
    <n v="2045"/>
    <b v="0"/>
  </r>
  <r>
    <x v="10"/>
    <s v="00"/>
    <n v="0"/>
    <n v="0"/>
    <n v="2012"/>
    <n v="1941"/>
    <n v="-34.119999999999997"/>
    <n v="0"/>
    <s v="80-S4 - Retirement"/>
    <m/>
    <x v="3"/>
    <n v="2045"/>
    <b v="0"/>
  </r>
  <r>
    <x v="10"/>
    <s v="00"/>
    <n v="0"/>
    <n v="0"/>
    <n v="2013"/>
    <n v="1934"/>
    <n v="-854.6"/>
    <n v="0"/>
    <s v="80-S4 - Retirement"/>
    <m/>
    <x v="3"/>
    <n v="2045"/>
    <b v="0"/>
  </r>
  <r>
    <x v="10"/>
    <s v="00"/>
    <n v="0"/>
    <n v="0"/>
    <n v="2013"/>
    <n v="1941"/>
    <n v="-35.44"/>
    <n v="0"/>
    <s v="80-S4 - Retirement"/>
    <m/>
    <x v="3"/>
    <n v="2045"/>
    <b v="0"/>
  </r>
  <r>
    <x v="10"/>
    <s v="00"/>
    <n v="0"/>
    <n v="0"/>
    <n v="2014"/>
    <n v="1934"/>
    <n v="-856.36"/>
    <n v="0"/>
    <s v="80-S4 - Retirement"/>
    <m/>
    <x v="3"/>
    <n v="2045"/>
    <b v="0"/>
  </r>
  <r>
    <x v="10"/>
    <s v="00"/>
    <n v="0"/>
    <n v="0"/>
    <n v="2014"/>
    <n v="1941"/>
    <n v="-36.65"/>
    <n v="0"/>
    <s v="80-S4 - Retirement"/>
    <m/>
    <x v="3"/>
    <n v="2045"/>
    <b v="0"/>
  </r>
  <r>
    <x v="10"/>
    <s v="00"/>
    <n v="0"/>
    <n v="0"/>
    <n v="2015"/>
    <n v="1934"/>
    <n v="-854.6"/>
    <n v="0"/>
    <s v="80-S4 - Retirement"/>
    <m/>
    <x v="3"/>
    <n v="2045"/>
    <b v="0"/>
  </r>
  <r>
    <x v="10"/>
    <s v="00"/>
    <n v="0"/>
    <n v="0"/>
    <n v="2015"/>
    <n v="1941"/>
    <n v="-37.82"/>
    <n v="0"/>
    <s v="80-S4 - Retirement"/>
    <m/>
    <x v="3"/>
    <n v="2045"/>
    <b v="0"/>
  </r>
  <r>
    <x v="10"/>
    <s v="00"/>
    <n v="0"/>
    <n v="0"/>
    <n v="2016"/>
    <n v="1934"/>
    <n v="-848.58"/>
    <n v="0"/>
    <s v="80-S4 - Retirement"/>
    <m/>
    <x v="3"/>
    <n v="2045"/>
    <b v="0"/>
  </r>
  <r>
    <x v="10"/>
    <s v="00"/>
    <n v="0"/>
    <n v="0"/>
    <n v="2016"/>
    <n v="1941"/>
    <n v="-38.83"/>
    <n v="0"/>
    <s v="80-S4 - Retirement"/>
    <m/>
    <x v="3"/>
    <n v="2045"/>
    <b v="0"/>
  </r>
  <r>
    <x v="10"/>
    <s v="00"/>
    <n v="0"/>
    <n v="0"/>
    <n v="2017"/>
    <n v="1934"/>
    <n v="-838.38"/>
    <n v="0"/>
    <s v="80-S4 - Retirement"/>
    <m/>
    <x v="3"/>
    <n v="2045"/>
    <b v="0"/>
  </r>
  <r>
    <x v="10"/>
    <s v="00"/>
    <n v="0"/>
    <n v="0"/>
    <n v="2017"/>
    <n v="1941"/>
    <n v="-39.61"/>
    <n v="0"/>
    <s v="80-S4 - Retirement"/>
    <m/>
    <x v="3"/>
    <n v="2045"/>
    <b v="0"/>
  </r>
  <r>
    <x v="10"/>
    <s v="00"/>
    <n v="0"/>
    <n v="0"/>
    <n v="2017"/>
    <n v="1992"/>
    <n v="-0.01"/>
    <n v="0"/>
    <s v="80-S4 - Retirement"/>
    <m/>
    <x v="3"/>
    <n v="2045"/>
    <b v="0"/>
  </r>
  <r>
    <x v="10"/>
    <s v="00"/>
    <n v="0"/>
    <n v="0"/>
    <n v="2018"/>
    <n v="1934"/>
    <n v="-825.37"/>
    <n v="0"/>
    <s v="80-S4 - Retirement"/>
    <m/>
    <x v="3"/>
    <n v="2045"/>
    <b v="0"/>
  </r>
  <r>
    <x v="10"/>
    <s v="00"/>
    <n v="0"/>
    <n v="0"/>
    <n v="2018"/>
    <n v="1941"/>
    <n v="-40.229999999999997"/>
    <n v="0"/>
    <s v="80-S4 - Retirement"/>
    <m/>
    <x v="3"/>
    <n v="2045"/>
    <b v="0"/>
  </r>
  <r>
    <x v="10"/>
    <s v="00"/>
    <n v="0"/>
    <n v="0"/>
    <n v="2018"/>
    <n v="1992"/>
    <n v="-0.01"/>
    <n v="0"/>
    <s v="80-S4 - Retirement"/>
    <m/>
    <x v="3"/>
    <n v="2045"/>
    <b v="0"/>
  </r>
  <r>
    <x v="10"/>
    <s v="00"/>
    <n v="0"/>
    <n v="0"/>
    <n v="2019"/>
    <n v="1934"/>
    <n v="-809.17"/>
    <n v="0"/>
    <s v="80-S4 - Retirement"/>
    <m/>
    <x v="3"/>
    <n v="2045"/>
    <b v="0"/>
  </r>
  <r>
    <x v="10"/>
    <s v="00"/>
    <n v="0"/>
    <n v="0"/>
    <n v="2019"/>
    <n v="1941"/>
    <n v="-40.72"/>
    <n v="0"/>
    <s v="80-S4 - Retirement"/>
    <m/>
    <x v="3"/>
    <n v="2045"/>
    <b v="0"/>
  </r>
  <r>
    <x v="10"/>
    <s v="00"/>
    <n v="0"/>
    <n v="0"/>
    <n v="2019"/>
    <n v="1992"/>
    <n v="-0.03"/>
    <n v="0"/>
    <s v="80-S4 - Retirement"/>
    <m/>
    <x v="3"/>
    <n v="2045"/>
    <b v="0"/>
  </r>
  <r>
    <x v="10"/>
    <s v="00"/>
    <n v="0"/>
    <n v="0"/>
    <n v="2020"/>
    <n v="1934"/>
    <n v="-788.11"/>
    <n v="0"/>
    <s v="80-S4 - Retirement"/>
    <m/>
    <x v="3"/>
    <n v="2045"/>
    <b v="0"/>
  </r>
  <r>
    <x v="10"/>
    <s v="00"/>
    <n v="0"/>
    <n v="0"/>
    <n v="2020"/>
    <n v="1941"/>
    <n v="-41.01"/>
    <n v="0"/>
    <s v="80-S4 - Retirement"/>
    <m/>
    <x v="3"/>
    <n v="2045"/>
    <b v="0"/>
  </r>
  <r>
    <x v="10"/>
    <s v="00"/>
    <n v="0"/>
    <n v="0"/>
    <n v="2020"/>
    <n v="1992"/>
    <n v="-0.05"/>
    <n v="0"/>
    <s v="80-S4 - Retirement"/>
    <m/>
    <x v="3"/>
    <n v="2045"/>
    <b v="0"/>
  </r>
  <r>
    <x v="10"/>
    <s v="00"/>
    <n v="0"/>
    <n v="0"/>
    <n v="2021"/>
    <n v="1934"/>
    <n v="-763.69"/>
    <n v="0"/>
    <s v="80-S4 - Retirement"/>
    <m/>
    <x v="3"/>
    <n v="2045"/>
    <b v="0"/>
  </r>
  <r>
    <x v="10"/>
    <s v="00"/>
    <n v="0"/>
    <n v="0"/>
    <n v="2021"/>
    <n v="1941"/>
    <n v="-41.09"/>
    <n v="0"/>
    <s v="80-S4 - Retirement"/>
    <m/>
    <x v="3"/>
    <n v="2045"/>
    <b v="0"/>
  </r>
  <r>
    <x v="10"/>
    <s v="00"/>
    <n v="0"/>
    <n v="0"/>
    <n v="2021"/>
    <n v="1992"/>
    <n v="-7.0000000000000007E-2"/>
    <n v="0"/>
    <s v="80-S4 - Retirement"/>
    <m/>
    <x v="3"/>
    <n v="2045"/>
    <b v="0"/>
  </r>
  <r>
    <x v="10"/>
    <s v="00"/>
    <n v="0"/>
    <n v="0"/>
    <n v="2022"/>
    <n v="1934"/>
    <n v="-738.43"/>
    <n v="0"/>
    <s v="80-S4 - Retirement"/>
    <m/>
    <x v="3"/>
    <n v="2045"/>
    <b v="0"/>
  </r>
  <r>
    <x v="10"/>
    <s v="00"/>
    <n v="0"/>
    <n v="0"/>
    <n v="2022"/>
    <n v="1941"/>
    <n v="-41.01"/>
    <n v="0"/>
    <s v="80-S4 - Retirement"/>
    <m/>
    <x v="3"/>
    <n v="2045"/>
    <b v="0"/>
  </r>
  <r>
    <x v="10"/>
    <s v="00"/>
    <n v="0"/>
    <n v="0"/>
    <n v="2022"/>
    <n v="1992"/>
    <n v="-0.11"/>
    <n v="0"/>
    <s v="80-S4 - Retirement"/>
    <m/>
    <x v="3"/>
    <n v="2045"/>
    <b v="0"/>
  </r>
  <r>
    <x v="10"/>
    <s v="00"/>
    <n v="0"/>
    <n v="0"/>
    <n v="2023"/>
    <n v="1934"/>
    <n v="-710.93"/>
    <n v="0"/>
    <s v="80-S4 - Retirement"/>
    <m/>
    <x v="3"/>
    <n v="2045"/>
    <b v="0"/>
  </r>
  <r>
    <x v="10"/>
    <s v="00"/>
    <n v="0"/>
    <n v="0"/>
    <n v="2023"/>
    <n v="1941"/>
    <n v="-40.72"/>
    <n v="0"/>
    <s v="80-S4 - Retirement"/>
    <m/>
    <x v="3"/>
    <n v="2045"/>
    <b v="0"/>
  </r>
  <r>
    <x v="10"/>
    <s v="00"/>
    <n v="0"/>
    <n v="0"/>
    <n v="2023"/>
    <n v="1992"/>
    <n v="-0.18"/>
    <n v="0"/>
    <s v="80-S4 - Retirement"/>
    <m/>
    <x v="3"/>
    <n v="2045"/>
    <b v="0"/>
  </r>
  <r>
    <x v="10"/>
    <s v="00"/>
    <n v="0"/>
    <n v="0"/>
    <n v="2024"/>
    <n v="1934"/>
    <n v="-678.86"/>
    <n v="0"/>
    <s v="80-S4 - Retirement"/>
    <m/>
    <x v="3"/>
    <n v="2045"/>
    <b v="0"/>
  </r>
  <r>
    <x v="10"/>
    <s v="00"/>
    <n v="0"/>
    <n v="0"/>
    <n v="2024"/>
    <n v="1941"/>
    <n v="-40.229999999999997"/>
    <n v="0"/>
    <s v="80-S4 - Retirement"/>
    <m/>
    <x v="3"/>
    <n v="2045"/>
    <b v="0"/>
  </r>
  <r>
    <x v="10"/>
    <s v="00"/>
    <n v="0"/>
    <n v="0"/>
    <n v="2024"/>
    <n v="1992"/>
    <n v="-0.27"/>
    <n v="0"/>
    <s v="80-S4 - Retirement"/>
    <m/>
    <x v="3"/>
    <n v="2045"/>
    <b v="0"/>
  </r>
  <r>
    <x v="10"/>
    <s v="00"/>
    <n v="0"/>
    <n v="0"/>
    <n v="2025"/>
    <n v="1934"/>
    <n v="-644.80999999999995"/>
    <n v="0"/>
    <s v="80-S4 - Retirement"/>
    <m/>
    <x v="3"/>
    <n v="2045"/>
    <b v="0"/>
  </r>
  <r>
    <x v="10"/>
    <s v="00"/>
    <n v="0"/>
    <n v="0"/>
    <n v="2025"/>
    <n v="1941"/>
    <n v="-39.61"/>
    <n v="0"/>
    <s v="80-S4 - Retirement"/>
    <m/>
    <x v="3"/>
    <n v="2045"/>
    <b v="0"/>
  </r>
  <r>
    <x v="10"/>
    <s v="00"/>
    <n v="0"/>
    <n v="0"/>
    <n v="2025"/>
    <n v="1992"/>
    <n v="-0.38"/>
    <n v="0"/>
    <s v="80-S4 - Retirement"/>
    <m/>
    <x v="3"/>
    <n v="2045"/>
    <b v="0"/>
  </r>
  <r>
    <x v="10"/>
    <s v="00"/>
    <n v="0"/>
    <n v="0"/>
    <n v="2026"/>
    <n v="1934"/>
    <n v="-611.98"/>
    <n v="0"/>
    <s v="80-S4 - Retirement"/>
    <m/>
    <x v="3"/>
    <n v="2045"/>
    <b v="0"/>
  </r>
  <r>
    <x v="10"/>
    <s v="00"/>
    <n v="0"/>
    <n v="0"/>
    <n v="2026"/>
    <n v="1941"/>
    <n v="-38.83"/>
    <n v="0"/>
    <s v="80-S4 - Retirement"/>
    <m/>
    <x v="3"/>
    <n v="2045"/>
    <b v="0"/>
  </r>
  <r>
    <x v="10"/>
    <s v="00"/>
    <n v="0"/>
    <n v="0"/>
    <n v="2026"/>
    <n v="1992"/>
    <n v="-0.56000000000000005"/>
    <n v="0"/>
    <s v="80-S4 - Retirement"/>
    <m/>
    <x v="3"/>
    <n v="2045"/>
    <b v="0"/>
  </r>
  <r>
    <x v="10"/>
    <s v="00"/>
    <n v="0"/>
    <n v="0"/>
    <n v="2027"/>
    <n v="1934"/>
    <n v="-578.16999999999996"/>
    <n v="0"/>
    <s v="80-S4 - Retirement"/>
    <m/>
    <x v="3"/>
    <n v="2045"/>
    <b v="0"/>
  </r>
  <r>
    <x v="10"/>
    <s v="00"/>
    <n v="0"/>
    <n v="0"/>
    <n v="2027"/>
    <n v="1941"/>
    <n v="-37.82"/>
    <n v="0"/>
    <s v="80-S4 - Retirement"/>
    <m/>
    <x v="3"/>
    <n v="2045"/>
    <b v="0"/>
  </r>
  <r>
    <x v="10"/>
    <s v="00"/>
    <n v="0"/>
    <n v="0"/>
    <n v="2027"/>
    <n v="1992"/>
    <n v="-0.81"/>
    <n v="0"/>
    <s v="80-S4 - Retirement"/>
    <m/>
    <x v="3"/>
    <n v="2045"/>
    <b v="0"/>
  </r>
  <r>
    <x v="10"/>
    <s v="00"/>
    <n v="0"/>
    <n v="0"/>
    <n v="2028"/>
    <n v="1934"/>
    <n v="-540.78"/>
    <n v="0"/>
    <s v="80-S4 - Retirement"/>
    <m/>
    <x v="3"/>
    <n v="2045"/>
    <b v="0"/>
  </r>
  <r>
    <x v="10"/>
    <s v="00"/>
    <n v="0"/>
    <n v="0"/>
    <n v="2028"/>
    <n v="1941"/>
    <n v="-36.65"/>
    <n v="0"/>
    <s v="80-S4 - Retirement"/>
    <m/>
    <x v="3"/>
    <n v="2045"/>
    <b v="0"/>
  </r>
  <r>
    <x v="10"/>
    <s v="00"/>
    <n v="0"/>
    <n v="0"/>
    <n v="2028"/>
    <n v="1992"/>
    <n v="-1.1100000000000001"/>
    <n v="0"/>
    <s v="80-S4 - Retirement"/>
    <m/>
    <x v="3"/>
    <n v="2045"/>
    <b v="0"/>
  </r>
  <r>
    <x v="10"/>
    <s v="00"/>
    <n v="0"/>
    <n v="0"/>
    <n v="2029"/>
    <n v="1934"/>
    <n v="-502.99"/>
    <n v="0"/>
    <s v="80-S4 - Retirement"/>
    <m/>
    <x v="3"/>
    <n v="2045"/>
    <b v="0"/>
  </r>
  <r>
    <x v="10"/>
    <s v="00"/>
    <n v="0"/>
    <n v="0"/>
    <n v="2029"/>
    <n v="1941"/>
    <n v="-35.44"/>
    <n v="0"/>
    <s v="80-S4 - Retirement"/>
    <m/>
    <x v="3"/>
    <n v="2045"/>
    <b v="0"/>
  </r>
  <r>
    <x v="10"/>
    <s v="00"/>
    <n v="0"/>
    <n v="0"/>
    <n v="2029"/>
    <n v="1992"/>
    <n v="-1.5"/>
    <n v="0"/>
    <s v="80-S4 - Retirement"/>
    <m/>
    <x v="3"/>
    <n v="2045"/>
    <b v="0"/>
  </r>
  <r>
    <x v="10"/>
    <s v="00"/>
    <n v="0"/>
    <n v="0"/>
    <n v="2030"/>
    <n v="1934"/>
    <n v="-468.09"/>
    <n v="0"/>
    <s v="80-S4 - Retirement"/>
    <m/>
    <x v="3"/>
    <n v="2045"/>
    <b v="0"/>
  </r>
  <r>
    <x v="10"/>
    <s v="00"/>
    <n v="0"/>
    <n v="0"/>
    <n v="2030"/>
    <n v="1941"/>
    <n v="-34.11"/>
    <n v="0"/>
    <s v="80-S4 - Retirement"/>
    <m/>
    <x v="3"/>
    <n v="2045"/>
    <b v="0"/>
  </r>
  <r>
    <x v="10"/>
    <s v="00"/>
    <n v="0"/>
    <n v="0"/>
    <n v="2030"/>
    <n v="1992"/>
    <n v="-2.0499999999999998"/>
    <n v="0"/>
    <s v="80-S4 - Retirement"/>
    <m/>
    <x v="3"/>
    <n v="2045"/>
    <b v="0"/>
  </r>
  <r>
    <x v="10"/>
    <s v="00"/>
    <n v="0"/>
    <n v="0"/>
    <n v="2031"/>
    <n v="1934"/>
    <n v="-433.47"/>
    <n v="0"/>
    <s v="80-S4 - Retirement"/>
    <m/>
    <x v="3"/>
    <n v="2045"/>
    <b v="0"/>
  </r>
  <r>
    <x v="10"/>
    <s v="00"/>
    <n v="0"/>
    <n v="0"/>
    <n v="2031"/>
    <n v="1941"/>
    <n v="-32.58"/>
    <n v="0"/>
    <s v="80-S4 - Retirement"/>
    <m/>
    <x v="3"/>
    <n v="2045"/>
    <b v="0"/>
  </r>
  <r>
    <x v="10"/>
    <s v="00"/>
    <n v="0"/>
    <n v="0"/>
    <n v="2031"/>
    <n v="1992"/>
    <n v="-2.76"/>
    <n v="0"/>
    <s v="80-S4 - Retirement"/>
    <m/>
    <x v="3"/>
    <n v="2045"/>
    <b v="0"/>
  </r>
  <r>
    <x v="10"/>
    <s v="00"/>
    <n v="0"/>
    <n v="0"/>
    <n v="2032"/>
    <n v="1934"/>
    <n v="-396.6"/>
    <n v="0"/>
    <s v="80-S4 - Retirement"/>
    <m/>
    <x v="3"/>
    <n v="2045"/>
    <b v="0"/>
  </r>
  <r>
    <x v="10"/>
    <s v="00"/>
    <n v="0"/>
    <n v="0"/>
    <n v="2032"/>
    <n v="1941"/>
    <n v="-30.94"/>
    <n v="0"/>
    <s v="80-S4 - Retirement"/>
    <m/>
    <x v="3"/>
    <n v="2045"/>
    <b v="0"/>
  </r>
  <r>
    <x v="10"/>
    <s v="00"/>
    <n v="0"/>
    <n v="0"/>
    <n v="2032"/>
    <n v="1992"/>
    <n v="-3.59"/>
    <n v="0"/>
    <s v="80-S4 - Retirement"/>
    <m/>
    <x v="3"/>
    <n v="2045"/>
    <b v="0"/>
  </r>
  <r>
    <x v="10"/>
    <s v="00"/>
    <n v="0"/>
    <n v="0"/>
    <n v="2033"/>
    <n v="1934"/>
    <n v="-360.69"/>
    <n v="0"/>
    <s v="80-S4 - Retirement"/>
    <m/>
    <x v="3"/>
    <n v="2045"/>
    <b v="0"/>
  </r>
  <r>
    <x v="10"/>
    <s v="00"/>
    <n v="0"/>
    <n v="0"/>
    <n v="2033"/>
    <n v="1941"/>
    <n v="-29.37"/>
    <n v="0"/>
    <s v="80-S4 - Retirement"/>
    <m/>
    <x v="3"/>
    <n v="2045"/>
    <b v="0"/>
  </r>
  <r>
    <x v="10"/>
    <s v="00"/>
    <n v="0"/>
    <n v="0"/>
    <n v="2033"/>
    <n v="1992"/>
    <n v="-4.5999999999999996"/>
    <n v="0"/>
    <s v="80-S4 - Retirement"/>
    <m/>
    <x v="3"/>
    <n v="2045"/>
    <b v="0"/>
  </r>
  <r>
    <x v="10"/>
    <s v="00"/>
    <n v="0"/>
    <n v="0"/>
    <n v="2034"/>
    <n v="1934"/>
    <n v="-328.65"/>
    <n v="0"/>
    <s v="80-S4 - Retirement"/>
    <m/>
    <x v="3"/>
    <n v="2045"/>
    <b v="0"/>
  </r>
  <r>
    <x v="10"/>
    <s v="00"/>
    <n v="0"/>
    <n v="0"/>
    <n v="2034"/>
    <n v="1941"/>
    <n v="-27.74"/>
    <n v="0"/>
    <s v="80-S4 - Retirement"/>
    <m/>
    <x v="3"/>
    <n v="2045"/>
    <b v="0"/>
  </r>
  <r>
    <x v="10"/>
    <s v="00"/>
    <n v="0"/>
    <n v="0"/>
    <n v="2034"/>
    <n v="1992"/>
    <n v="-5.96"/>
    <n v="0"/>
    <s v="80-S4 - Retirement"/>
    <m/>
    <x v="3"/>
    <n v="2045"/>
    <b v="0"/>
  </r>
  <r>
    <x v="10"/>
    <s v="00"/>
    <n v="0"/>
    <n v="0"/>
    <n v="2035"/>
    <n v="1934"/>
    <n v="-297.82"/>
    <n v="0"/>
    <s v="80-S4 - Retirement"/>
    <m/>
    <x v="3"/>
    <n v="2045"/>
    <b v="0"/>
  </r>
  <r>
    <x v="10"/>
    <s v="00"/>
    <n v="0"/>
    <n v="0"/>
    <n v="2035"/>
    <n v="1941"/>
    <n v="-25.95"/>
    <n v="0"/>
    <s v="80-S4 - Retirement"/>
    <m/>
    <x v="3"/>
    <n v="2045"/>
    <b v="0"/>
  </r>
  <r>
    <x v="10"/>
    <s v="00"/>
    <n v="0"/>
    <n v="0"/>
    <n v="2035"/>
    <n v="1992"/>
    <n v="-7.62"/>
    <n v="0"/>
    <s v="80-S4 - Retirement"/>
    <m/>
    <x v="3"/>
    <n v="2045"/>
    <b v="0"/>
  </r>
  <r>
    <x v="10"/>
    <s v="00"/>
    <n v="0"/>
    <n v="0"/>
    <n v="2036"/>
    <n v="1934"/>
    <n v="-266.04000000000002"/>
    <n v="0"/>
    <s v="80-S4 - Retirement"/>
    <m/>
    <x v="3"/>
    <n v="2045"/>
    <b v="0"/>
  </r>
  <r>
    <x v="10"/>
    <s v="00"/>
    <n v="0"/>
    <n v="0"/>
    <n v="2036"/>
    <n v="1941"/>
    <n v="-24.14"/>
    <n v="0"/>
    <s v="80-S4 - Retirement"/>
    <m/>
    <x v="3"/>
    <n v="2045"/>
    <b v="0"/>
  </r>
  <r>
    <x v="10"/>
    <s v="00"/>
    <n v="0"/>
    <n v="0"/>
    <n v="2036"/>
    <n v="1992"/>
    <n v="-9.4700000000000006"/>
    <n v="0"/>
    <s v="80-S4 - Retirement"/>
    <m/>
    <x v="3"/>
    <n v="2045"/>
    <b v="0"/>
  </r>
  <r>
    <x v="10"/>
    <s v="00"/>
    <n v="0"/>
    <n v="0"/>
    <n v="2037"/>
    <n v="1934"/>
    <n v="-236.09"/>
    <n v="0"/>
    <s v="80-S4 - Retirement"/>
    <m/>
    <x v="3"/>
    <n v="2045"/>
    <b v="0"/>
  </r>
  <r>
    <x v="10"/>
    <s v="00"/>
    <n v="0"/>
    <n v="0"/>
    <n v="2037"/>
    <n v="1941"/>
    <n v="-22.46"/>
    <n v="0"/>
    <s v="80-S4 - Retirement"/>
    <m/>
    <x v="3"/>
    <n v="2045"/>
    <b v="0"/>
  </r>
  <r>
    <x v="10"/>
    <s v="00"/>
    <n v="0"/>
    <n v="0"/>
    <n v="2037"/>
    <n v="1992"/>
    <n v="-11.64"/>
    <n v="0"/>
    <s v="80-S4 - Retirement"/>
    <m/>
    <x v="3"/>
    <n v="2045"/>
    <b v="0"/>
  </r>
  <r>
    <x v="10"/>
    <s v="00"/>
    <n v="0"/>
    <n v="0"/>
    <n v="2038"/>
    <n v="1934"/>
    <n v="-210.19"/>
    <n v="0"/>
    <s v="80-S4 - Retirement"/>
    <m/>
    <x v="3"/>
    <n v="2045"/>
    <b v="0"/>
  </r>
  <r>
    <x v="10"/>
    <s v="00"/>
    <n v="0"/>
    <n v="0"/>
    <n v="2038"/>
    <n v="1941"/>
    <n v="-20.8"/>
    <n v="0"/>
    <s v="80-S4 - Retirement"/>
    <m/>
    <x v="3"/>
    <n v="2045"/>
    <b v="0"/>
  </r>
  <r>
    <x v="10"/>
    <s v="00"/>
    <n v="0"/>
    <n v="0"/>
    <n v="2038"/>
    <n v="1992"/>
    <n v="-14.43"/>
    <n v="0"/>
    <s v="80-S4 - Retirement"/>
    <m/>
    <x v="3"/>
    <n v="2045"/>
    <b v="0"/>
  </r>
  <r>
    <x v="10"/>
    <s v="00"/>
    <n v="0"/>
    <n v="0"/>
    <n v="2039"/>
    <n v="1934"/>
    <n v="-185.97"/>
    <n v="0"/>
    <s v="80-S4 - Retirement"/>
    <m/>
    <x v="3"/>
    <n v="2045"/>
    <b v="0"/>
  </r>
  <r>
    <x v="10"/>
    <s v="00"/>
    <n v="0"/>
    <n v="0"/>
    <n v="2039"/>
    <n v="1941"/>
    <n v="-19.03"/>
    <n v="0"/>
    <s v="80-S4 - Retirement"/>
    <m/>
    <x v="3"/>
    <n v="2045"/>
    <b v="0"/>
  </r>
  <r>
    <x v="10"/>
    <s v="00"/>
    <n v="0"/>
    <n v="0"/>
    <n v="2039"/>
    <n v="1992"/>
    <n v="-17.7"/>
    <n v="0"/>
    <s v="80-S4 - Retirement"/>
    <m/>
    <x v="3"/>
    <n v="2045"/>
    <b v="0"/>
  </r>
  <r>
    <x v="10"/>
    <s v="00"/>
    <n v="0"/>
    <n v="0"/>
    <n v="2040"/>
    <n v="1934"/>
    <n v="-161.77000000000001"/>
    <n v="0"/>
    <s v="80-S4 - Retirement"/>
    <m/>
    <x v="3"/>
    <n v="2045"/>
    <b v="0"/>
  </r>
  <r>
    <x v="10"/>
    <s v="00"/>
    <n v="0"/>
    <n v="0"/>
    <n v="2040"/>
    <n v="1941"/>
    <n v="-17.309999999999999"/>
    <n v="0"/>
    <s v="80-S4 - Retirement"/>
    <m/>
    <x v="3"/>
    <n v="2045"/>
    <b v="0"/>
  </r>
  <r>
    <x v="10"/>
    <s v="00"/>
    <n v="0"/>
    <n v="0"/>
    <n v="2040"/>
    <n v="1992"/>
    <n v="-21.2"/>
    <n v="0"/>
    <s v="80-S4 - Retirement"/>
    <m/>
    <x v="3"/>
    <n v="2045"/>
    <b v="0"/>
  </r>
  <r>
    <x v="10"/>
    <s v="00"/>
    <n v="0"/>
    <n v="0"/>
    <n v="2041"/>
    <n v="1934"/>
    <n v="-139.69"/>
    <n v="0"/>
    <s v="80-S4 - Retirement"/>
    <m/>
    <x v="3"/>
    <n v="2045"/>
    <b v="0"/>
  </r>
  <r>
    <x v="10"/>
    <s v="00"/>
    <n v="0"/>
    <n v="0"/>
    <n v="2041"/>
    <n v="1941"/>
    <n v="-15.77"/>
    <n v="0"/>
    <s v="80-S4 - Retirement"/>
    <m/>
    <x v="3"/>
    <n v="2045"/>
    <b v="0"/>
  </r>
  <r>
    <x v="10"/>
    <s v="00"/>
    <n v="0"/>
    <n v="0"/>
    <n v="2041"/>
    <n v="1992"/>
    <n v="-25.18"/>
    <n v="0"/>
    <s v="80-S4 - Retirement"/>
    <m/>
    <x v="3"/>
    <n v="2045"/>
    <b v="0"/>
  </r>
  <r>
    <x v="10"/>
    <s v="00"/>
    <n v="0"/>
    <n v="0"/>
    <n v="2042"/>
    <n v="1934"/>
    <n v="-121.17"/>
    <n v="0"/>
    <s v="80-S4 - Retirement"/>
    <m/>
    <x v="3"/>
    <n v="2045"/>
    <b v="0"/>
  </r>
  <r>
    <x v="10"/>
    <s v="00"/>
    <n v="0"/>
    <n v="0"/>
    <n v="2042"/>
    <n v="1941"/>
    <n v="-14.29"/>
    <n v="0"/>
    <s v="80-S4 - Retirement"/>
    <m/>
    <x v="3"/>
    <n v="2045"/>
    <b v="0"/>
  </r>
  <r>
    <x v="10"/>
    <s v="00"/>
    <n v="0"/>
    <n v="0"/>
    <n v="2042"/>
    <n v="1992"/>
    <n v="-30.08"/>
    <n v="0"/>
    <s v="80-S4 - Retirement"/>
    <m/>
    <x v="3"/>
    <n v="2045"/>
    <b v="0"/>
  </r>
  <r>
    <x v="10"/>
    <s v="00"/>
    <n v="0"/>
    <n v="0"/>
    <n v="2043"/>
    <n v="1934"/>
    <n v="-104.37"/>
    <n v="0"/>
    <s v="80-S4 - Retirement"/>
    <m/>
    <x v="3"/>
    <n v="2045"/>
    <b v="0"/>
  </r>
  <r>
    <x v="10"/>
    <s v="00"/>
    <n v="0"/>
    <n v="0"/>
    <n v="2043"/>
    <n v="1941"/>
    <n v="-12.77"/>
    <n v="0"/>
    <s v="80-S4 - Retirement"/>
    <m/>
    <x v="3"/>
    <n v="2045"/>
    <b v="0"/>
  </r>
  <r>
    <x v="10"/>
    <s v="00"/>
    <n v="0"/>
    <n v="0"/>
    <n v="2043"/>
    <n v="1992"/>
    <n v="-35.64"/>
    <n v="0"/>
    <s v="80-S4 - Retirement"/>
    <m/>
    <x v="3"/>
    <n v="2045"/>
    <b v="0"/>
  </r>
  <r>
    <x v="10"/>
    <s v="00"/>
    <n v="0"/>
    <n v="0"/>
    <n v="2044"/>
    <n v="1934"/>
    <n v="-88.09"/>
    <n v="0"/>
    <s v="80-S4 - Retirement"/>
    <m/>
    <x v="3"/>
    <n v="2045"/>
    <b v="0"/>
  </r>
  <r>
    <x v="10"/>
    <s v="00"/>
    <n v="0"/>
    <n v="0"/>
    <n v="2044"/>
    <n v="1941"/>
    <n v="-11.33"/>
    <n v="0"/>
    <s v="80-S4 - Retirement"/>
    <m/>
    <x v="3"/>
    <n v="2045"/>
    <b v="0"/>
  </r>
  <r>
    <x v="10"/>
    <s v="00"/>
    <n v="0"/>
    <n v="0"/>
    <n v="2044"/>
    <n v="1992"/>
    <n v="-41.38"/>
    <n v="0"/>
    <s v="80-S4 - Retirement"/>
    <m/>
    <x v="3"/>
    <n v="2045"/>
    <b v="0"/>
  </r>
  <r>
    <x v="10"/>
    <s v="00"/>
    <n v="0"/>
    <n v="0"/>
    <n v="2045"/>
    <n v="1934"/>
    <n v="-384.55"/>
    <n v="0"/>
    <s v="80-S4 - Retirement"/>
    <m/>
    <x v="3"/>
    <n v="2045"/>
    <b v="1"/>
  </r>
  <r>
    <x v="10"/>
    <s v="00"/>
    <n v="0"/>
    <n v="0"/>
    <n v="2045"/>
    <n v="1941"/>
    <n v="-66.98"/>
    <n v="0"/>
    <s v="80-S4 - Retirement"/>
    <m/>
    <x v="3"/>
    <n v="2045"/>
    <b v="1"/>
  </r>
  <r>
    <x v="10"/>
    <s v="00"/>
    <n v="0"/>
    <n v="0"/>
    <n v="2045"/>
    <n v="1992"/>
    <n v="-10242.219999999999"/>
    <n v="0"/>
    <s v="80-S4 - Retirement"/>
    <m/>
    <x v="3"/>
    <n v="2045"/>
    <b v="1"/>
  </r>
  <r>
    <x v="11"/>
    <s v="0171"/>
    <n v="0"/>
    <n v="0"/>
    <n v="2011"/>
    <n v="1970"/>
    <n v="-415.55"/>
    <n v="0"/>
    <s v="55-R3 - Retirement"/>
    <m/>
    <x v="4"/>
    <n v="2018"/>
    <b v="0"/>
  </r>
  <r>
    <x v="11"/>
    <s v="0171"/>
    <n v="0"/>
    <n v="0"/>
    <n v="2011"/>
    <n v="1982"/>
    <n v="-113.98"/>
    <n v="0"/>
    <s v="55-R3 - Retirement"/>
    <m/>
    <x v="4"/>
    <n v="2018"/>
    <b v="0"/>
  </r>
  <r>
    <x v="11"/>
    <s v="0171"/>
    <n v="0"/>
    <n v="0"/>
    <n v="2011"/>
    <n v="2009"/>
    <n v="-21.93"/>
    <n v="0"/>
    <s v="55-R3 - Retirement"/>
    <m/>
    <x v="4"/>
    <n v="2018"/>
    <b v="0"/>
  </r>
  <r>
    <x v="11"/>
    <s v="0171"/>
    <n v="0"/>
    <n v="0"/>
    <n v="2012"/>
    <n v="1970"/>
    <n v="-440.85"/>
    <n v="0"/>
    <s v="55-R3 - Retirement"/>
    <m/>
    <x v="4"/>
    <n v="2018"/>
    <b v="0"/>
  </r>
  <r>
    <x v="11"/>
    <s v="0171"/>
    <n v="0"/>
    <n v="0"/>
    <n v="2012"/>
    <n v="1982"/>
    <n v="-122.37"/>
    <n v="0"/>
    <s v="55-R3 - Retirement"/>
    <m/>
    <x v="4"/>
    <n v="2018"/>
    <b v="0"/>
  </r>
  <r>
    <x v="11"/>
    <s v="0171"/>
    <n v="0"/>
    <n v="0"/>
    <n v="2012"/>
    <n v="2009"/>
    <n v="-25.31"/>
    <n v="0"/>
    <s v="55-R3 - Retirement"/>
    <m/>
    <x v="4"/>
    <n v="2018"/>
    <b v="0"/>
  </r>
  <r>
    <x v="11"/>
    <s v="0171"/>
    <n v="0"/>
    <n v="0"/>
    <n v="2013"/>
    <n v="1970"/>
    <n v="-467.23"/>
    <n v="0"/>
    <s v="55-R3 - Retirement"/>
    <m/>
    <x v="4"/>
    <n v="2018"/>
    <b v="0"/>
  </r>
  <r>
    <x v="11"/>
    <s v="0171"/>
    <n v="0"/>
    <n v="0"/>
    <n v="2013"/>
    <n v="1982"/>
    <n v="-131.19"/>
    <n v="0"/>
    <s v="55-R3 - Retirement"/>
    <m/>
    <x v="4"/>
    <n v="2018"/>
    <b v="0"/>
  </r>
  <r>
    <x v="11"/>
    <s v="0171"/>
    <n v="0"/>
    <n v="0"/>
    <n v="2013"/>
    <n v="2009"/>
    <n v="-29.09"/>
    <n v="0"/>
    <s v="55-R3 - Retirement"/>
    <m/>
    <x v="4"/>
    <n v="2018"/>
    <b v="0"/>
  </r>
  <r>
    <x v="11"/>
    <s v="0171"/>
    <n v="0"/>
    <n v="0"/>
    <n v="2014"/>
    <n v="1970"/>
    <n v="-495.47"/>
    <n v="0"/>
    <s v="55-R3 - Retirement"/>
    <m/>
    <x v="4"/>
    <n v="2018"/>
    <b v="0"/>
  </r>
  <r>
    <x v="11"/>
    <s v="0171"/>
    <n v="0"/>
    <n v="0"/>
    <n v="2014"/>
    <n v="1982"/>
    <n v="-140.44999999999999"/>
    <n v="0"/>
    <s v="55-R3 - Retirement"/>
    <m/>
    <x v="4"/>
    <n v="2018"/>
    <b v="0"/>
  </r>
  <r>
    <x v="11"/>
    <s v="0171"/>
    <n v="0"/>
    <n v="0"/>
    <n v="2014"/>
    <n v="2009"/>
    <n v="-33.299999999999997"/>
    <n v="0"/>
    <s v="55-R3 - Retirement"/>
    <m/>
    <x v="4"/>
    <n v="2018"/>
    <b v="0"/>
  </r>
  <r>
    <x v="11"/>
    <s v="0171"/>
    <n v="0"/>
    <n v="0"/>
    <n v="2015"/>
    <n v="1970"/>
    <n v="-524.75"/>
    <n v="0"/>
    <s v="55-R3 - Retirement"/>
    <m/>
    <x v="4"/>
    <n v="2018"/>
    <b v="0"/>
  </r>
  <r>
    <x v="11"/>
    <s v="0171"/>
    <n v="0"/>
    <n v="0"/>
    <n v="2015"/>
    <n v="1982"/>
    <n v="-150.47"/>
    <n v="0"/>
    <s v="55-R3 - Retirement"/>
    <m/>
    <x v="4"/>
    <n v="2018"/>
    <b v="0"/>
  </r>
  <r>
    <x v="11"/>
    <s v="0171"/>
    <n v="0"/>
    <n v="0"/>
    <n v="2015"/>
    <n v="2009"/>
    <n v="-38.270000000000003"/>
    <n v="0"/>
    <s v="55-R3 - Retirement"/>
    <m/>
    <x v="4"/>
    <n v="2018"/>
    <b v="0"/>
  </r>
  <r>
    <x v="11"/>
    <s v="0171"/>
    <n v="0"/>
    <n v="0"/>
    <n v="2016"/>
    <n v="1970"/>
    <n v="-554.13"/>
    <n v="0"/>
    <s v="55-R3 - Retirement"/>
    <m/>
    <x v="4"/>
    <n v="2018"/>
    <b v="0"/>
  </r>
  <r>
    <x v="11"/>
    <s v="0171"/>
    <n v="0"/>
    <n v="0"/>
    <n v="2016"/>
    <n v="1982"/>
    <n v="-161.03"/>
    <n v="0"/>
    <s v="55-R3 - Retirement"/>
    <m/>
    <x v="4"/>
    <n v="2018"/>
    <b v="0"/>
  </r>
  <r>
    <x v="11"/>
    <s v="0171"/>
    <n v="0"/>
    <n v="0"/>
    <n v="2016"/>
    <n v="2009"/>
    <n v="-43.5"/>
    <n v="0"/>
    <s v="55-R3 - Retirement"/>
    <m/>
    <x v="4"/>
    <n v="2018"/>
    <b v="0"/>
  </r>
  <r>
    <x v="11"/>
    <s v="0171"/>
    <n v="0"/>
    <n v="0"/>
    <n v="2017"/>
    <n v="1970"/>
    <n v="-584.20000000000005"/>
    <n v="0"/>
    <s v="55-R3 - Retirement"/>
    <m/>
    <x v="4"/>
    <n v="2018"/>
    <b v="0"/>
  </r>
  <r>
    <x v="11"/>
    <s v="0171"/>
    <n v="0"/>
    <n v="0"/>
    <n v="2017"/>
    <n v="1982"/>
    <n v="-171.84"/>
    <n v="0"/>
    <s v="55-R3 - Retirement"/>
    <m/>
    <x v="4"/>
    <n v="2018"/>
    <b v="0"/>
  </r>
  <r>
    <x v="11"/>
    <s v="0171"/>
    <n v="0"/>
    <n v="0"/>
    <n v="2017"/>
    <n v="2009"/>
    <n v="-49.29"/>
    <n v="0"/>
    <s v="55-R3 - Retirement"/>
    <m/>
    <x v="4"/>
    <n v="2018"/>
    <b v="0"/>
  </r>
  <r>
    <x v="11"/>
    <s v="0171"/>
    <n v="0"/>
    <n v="0"/>
    <n v="2018"/>
    <n v="1970"/>
    <n v="-22410.65"/>
    <n v="0"/>
    <s v="55-R3 - Retirement"/>
    <m/>
    <x v="4"/>
    <n v="2018"/>
    <b v="1"/>
  </r>
  <r>
    <x v="11"/>
    <s v="0171"/>
    <n v="0"/>
    <n v="0"/>
    <n v="2018"/>
    <n v="1982"/>
    <n v="-16624.22"/>
    <n v="0"/>
    <s v="55-R3 - Retirement"/>
    <m/>
    <x v="4"/>
    <n v="2018"/>
    <b v="1"/>
  </r>
  <r>
    <x v="11"/>
    <s v="0171"/>
    <n v="0"/>
    <n v="0"/>
    <n v="2018"/>
    <n v="2009"/>
    <n v="-59696.42"/>
    <n v="0"/>
    <s v="55-R3 - Retirement"/>
    <m/>
    <x v="4"/>
    <n v="2018"/>
    <b v="1"/>
  </r>
  <r>
    <x v="11"/>
    <s v="0410"/>
    <n v="0"/>
    <n v="0"/>
    <n v="2011"/>
    <n v="1970"/>
    <n v="-132.26"/>
    <n v="0"/>
    <s v="55-R3 - Retirement"/>
    <m/>
    <x v="5"/>
    <n v="2040"/>
    <b v="0"/>
  </r>
  <r>
    <x v="11"/>
    <s v="0410"/>
    <n v="0"/>
    <n v="0"/>
    <n v="2012"/>
    <n v="1970"/>
    <n v="-140.31"/>
    <n v="0"/>
    <s v="55-R3 - Retirement"/>
    <m/>
    <x v="5"/>
    <n v="2040"/>
    <b v="0"/>
  </r>
  <r>
    <x v="11"/>
    <s v="0410"/>
    <n v="0"/>
    <n v="0"/>
    <n v="2013"/>
    <n v="1970"/>
    <n v="-148.71"/>
    <n v="0"/>
    <s v="55-R3 - Retirement"/>
    <m/>
    <x v="5"/>
    <n v="2040"/>
    <b v="0"/>
  </r>
  <r>
    <x v="11"/>
    <s v="0410"/>
    <n v="0"/>
    <n v="0"/>
    <n v="2014"/>
    <n v="1970"/>
    <n v="-157.69999999999999"/>
    <n v="0"/>
    <s v="55-R3 - Retirement"/>
    <m/>
    <x v="5"/>
    <n v="2040"/>
    <b v="0"/>
  </r>
  <r>
    <x v="11"/>
    <s v="0410"/>
    <n v="0"/>
    <n v="0"/>
    <n v="2015"/>
    <n v="1970"/>
    <n v="-167.02"/>
    <n v="0"/>
    <s v="55-R3 - Retirement"/>
    <m/>
    <x v="5"/>
    <n v="2040"/>
    <b v="0"/>
  </r>
  <r>
    <x v="11"/>
    <s v="0410"/>
    <n v="0"/>
    <n v="0"/>
    <n v="2016"/>
    <n v="1970"/>
    <n v="-176.37"/>
    <n v="0"/>
    <s v="55-R3 - Retirement"/>
    <m/>
    <x v="5"/>
    <n v="2040"/>
    <b v="0"/>
  </r>
  <r>
    <x v="11"/>
    <s v="0410"/>
    <n v="0"/>
    <n v="0"/>
    <n v="2017"/>
    <n v="1970"/>
    <n v="-185.94"/>
    <n v="0"/>
    <s v="55-R3 - Retirement"/>
    <m/>
    <x v="5"/>
    <n v="2040"/>
    <b v="0"/>
  </r>
  <r>
    <x v="11"/>
    <s v="0410"/>
    <n v="0"/>
    <n v="0"/>
    <n v="2018"/>
    <n v="1970"/>
    <n v="-195.66"/>
    <n v="0"/>
    <s v="55-R3 - Retirement"/>
    <m/>
    <x v="5"/>
    <n v="2040"/>
    <b v="0"/>
  </r>
  <r>
    <x v="11"/>
    <s v="0410"/>
    <n v="0"/>
    <n v="0"/>
    <n v="2019"/>
    <n v="1970"/>
    <n v="-6937.17"/>
    <n v="0"/>
    <s v="55-R3 - Retirement"/>
    <m/>
    <x v="5"/>
    <n v="2040"/>
    <b v="0"/>
  </r>
  <r>
    <x v="11"/>
    <s v="0431"/>
    <n v="0"/>
    <n v="0"/>
    <n v="2011"/>
    <n v="1970"/>
    <n v="-687.93"/>
    <n v="0"/>
    <s v="55-R3 - Retirement"/>
    <m/>
    <x v="6"/>
    <n v="2019"/>
    <b v="0"/>
  </r>
  <r>
    <x v="11"/>
    <s v="0431"/>
    <n v="0"/>
    <n v="0"/>
    <n v="2011"/>
    <n v="2009"/>
    <n v="-7.78"/>
    <n v="0"/>
    <s v="55-R3 - Retirement"/>
    <m/>
    <x v="6"/>
    <n v="2019"/>
    <b v="0"/>
  </r>
  <r>
    <x v="11"/>
    <s v="0431"/>
    <n v="0"/>
    <n v="0"/>
    <n v="2012"/>
    <n v="1970"/>
    <n v="-729.81"/>
    <n v="0"/>
    <s v="55-R3 - Retirement"/>
    <m/>
    <x v="6"/>
    <n v="2019"/>
    <b v="0"/>
  </r>
  <r>
    <x v="11"/>
    <s v="0431"/>
    <n v="0"/>
    <n v="0"/>
    <n v="2012"/>
    <n v="2009"/>
    <n v="-8.9700000000000006"/>
    <n v="0"/>
    <s v="55-R3 - Retirement"/>
    <m/>
    <x v="6"/>
    <n v="2019"/>
    <b v="0"/>
  </r>
  <r>
    <x v="11"/>
    <s v="0431"/>
    <n v="0"/>
    <n v="0"/>
    <n v="2013"/>
    <n v="1970"/>
    <n v="-773.49"/>
    <n v="0"/>
    <s v="55-R3 - Retirement"/>
    <m/>
    <x v="6"/>
    <n v="2019"/>
    <b v="0"/>
  </r>
  <r>
    <x v="11"/>
    <s v="0431"/>
    <n v="0"/>
    <n v="0"/>
    <n v="2013"/>
    <n v="2009"/>
    <n v="-10.31"/>
    <n v="0"/>
    <s v="55-R3 - Retirement"/>
    <m/>
    <x v="6"/>
    <n v="2019"/>
    <b v="0"/>
  </r>
  <r>
    <x v="11"/>
    <s v="0431"/>
    <n v="0"/>
    <n v="0"/>
    <n v="2014"/>
    <n v="1970"/>
    <n v="-820.22"/>
    <n v="0"/>
    <s v="55-R3 - Retirement"/>
    <m/>
    <x v="6"/>
    <n v="2019"/>
    <b v="0"/>
  </r>
  <r>
    <x v="11"/>
    <s v="0431"/>
    <n v="0"/>
    <n v="0"/>
    <n v="2014"/>
    <n v="2009"/>
    <n v="-11.81"/>
    <n v="0"/>
    <s v="55-R3 - Retirement"/>
    <m/>
    <x v="6"/>
    <n v="2019"/>
    <b v="0"/>
  </r>
  <r>
    <x v="11"/>
    <s v="0431"/>
    <n v="0"/>
    <n v="0"/>
    <n v="2015"/>
    <n v="1970"/>
    <n v="-868.71"/>
    <n v="0"/>
    <s v="55-R3 - Retirement"/>
    <m/>
    <x v="6"/>
    <n v="2019"/>
    <b v="0"/>
  </r>
  <r>
    <x v="11"/>
    <s v="0431"/>
    <n v="0"/>
    <n v="0"/>
    <n v="2015"/>
    <n v="2009"/>
    <n v="-13.57"/>
    <n v="0"/>
    <s v="55-R3 - Retirement"/>
    <m/>
    <x v="6"/>
    <n v="2019"/>
    <b v="0"/>
  </r>
  <r>
    <x v="11"/>
    <s v="0431"/>
    <n v="0"/>
    <n v="0"/>
    <n v="2016"/>
    <n v="1970"/>
    <n v="-917.35"/>
    <n v="0"/>
    <s v="55-R3 - Retirement"/>
    <m/>
    <x v="6"/>
    <n v="2019"/>
    <b v="0"/>
  </r>
  <r>
    <x v="11"/>
    <s v="0431"/>
    <n v="0"/>
    <n v="0"/>
    <n v="2016"/>
    <n v="2009"/>
    <n v="-15.42"/>
    <n v="0"/>
    <s v="55-R3 - Retirement"/>
    <m/>
    <x v="6"/>
    <n v="2019"/>
    <b v="0"/>
  </r>
  <r>
    <x v="11"/>
    <s v="0431"/>
    <n v="0"/>
    <n v="0"/>
    <n v="2017"/>
    <n v="1970"/>
    <n v="-967.12"/>
    <n v="0"/>
    <s v="55-R3 - Retirement"/>
    <m/>
    <x v="6"/>
    <n v="2019"/>
    <b v="0"/>
  </r>
  <r>
    <x v="11"/>
    <s v="0431"/>
    <n v="0"/>
    <n v="0"/>
    <n v="2017"/>
    <n v="2009"/>
    <n v="-17.47"/>
    <n v="0"/>
    <s v="55-R3 - Retirement"/>
    <m/>
    <x v="6"/>
    <n v="2019"/>
    <b v="0"/>
  </r>
  <r>
    <x v="11"/>
    <s v="0431"/>
    <n v="0"/>
    <n v="0"/>
    <n v="2018"/>
    <n v="1970"/>
    <n v="-37099.9"/>
    <n v="0"/>
    <s v="55-R3 - Retirement"/>
    <m/>
    <x v="6"/>
    <n v="2019"/>
    <b v="0"/>
  </r>
  <r>
    <x v="11"/>
    <s v="0431"/>
    <n v="0"/>
    <n v="0"/>
    <n v="2018"/>
    <n v="2009"/>
    <n v="-21163.49"/>
    <n v="0"/>
    <s v="55-R3 - Retirement"/>
    <m/>
    <x v="6"/>
    <n v="2019"/>
    <b v="0"/>
  </r>
  <r>
    <x v="11"/>
    <s v="0432"/>
    <n v="0"/>
    <n v="0"/>
    <n v="2011"/>
    <n v="2001"/>
    <n v="-2261.1"/>
    <n v="0"/>
    <s v="55-R3 - Retirement"/>
    <m/>
    <x v="6"/>
    <n v="2041"/>
    <b v="0"/>
  </r>
  <r>
    <x v="11"/>
    <s v="0432"/>
    <n v="0"/>
    <n v="0"/>
    <n v="2011"/>
    <n v="2002"/>
    <n v="-4.1900000000000004"/>
    <n v="0"/>
    <s v="55-R3 - Retirement"/>
    <m/>
    <x v="6"/>
    <n v="2041"/>
    <b v="0"/>
  </r>
  <r>
    <x v="11"/>
    <s v="0432"/>
    <n v="0"/>
    <n v="0"/>
    <n v="2012"/>
    <n v="2001"/>
    <n v="-2544.34"/>
    <n v="0"/>
    <s v="55-R3 - Retirement"/>
    <m/>
    <x v="6"/>
    <n v="2041"/>
    <b v="0"/>
  </r>
  <r>
    <x v="11"/>
    <s v="0432"/>
    <n v="0"/>
    <n v="0"/>
    <n v="2012"/>
    <n v="2002"/>
    <n v="-4.72"/>
    <n v="0"/>
    <s v="55-R3 - Retirement"/>
    <m/>
    <x v="6"/>
    <n v="2041"/>
    <b v="0"/>
  </r>
  <r>
    <x v="11"/>
    <s v="0432"/>
    <n v="0"/>
    <n v="0"/>
    <n v="2013"/>
    <n v="2001"/>
    <n v="-2854.43"/>
    <n v="0"/>
    <s v="55-R3 - Retirement"/>
    <m/>
    <x v="6"/>
    <n v="2041"/>
    <b v="0"/>
  </r>
  <r>
    <x v="11"/>
    <s v="0432"/>
    <n v="0"/>
    <n v="0"/>
    <n v="2013"/>
    <n v="2002"/>
    <n v="-5.31"/>
    <n v="0"/>
    <s v="55-R3 - Retirement"/>
    <m/>
    <x v="6"/>
    <n v="2041"/>
    <b v="0"/>
  </r>
  <r>
    <x v="11"/>
    <s v="0432"/>
    <n v="0"/>
    <n v="0"/>
    <n v="2014"/>
    <n v="2001"/>
    <n v="-3182.99"/>
    <n v="0"/>
    <s v="55-R3 - Retirement"/>
    <m/>
    <x v="6"/>
    <n v="2041"/>
    <b v="0"/>
  </r>
  <r>
    <x v="11"/>
    <s v="0432"/>
    <n v="0"/>
    <n v="0"/>
    <n v="2014"/>
    <n v="2002"/>
    <n v="-5.96"/>
    <n v="0"/>
    <s v="55-R3 - Retirement"/>
    <m/>
    <x v="6"/>
    <n v="2041"/>
    <b v="0"/>
  </r>
  <r>
    <x v="11"/>
    <s v="0432"/>
    <n v="0"/>
    <n v="0"/>
    <n v="2015"/>
    <n v="2001"/>
    <n v="-3539.06"/>
    <n v="0"/>
    <s v="55-R3 - Retirement"/>
    <m/>
    <x v="6"/>
    <n v="2041"/>
    <b v="0"/>
  </r>
  <r>
    <x v="11"/>
    <s v="0432"/>
    <n v="0"/>
    <n v="0"/>
    <n v="2015"/>
    <n v="2002"/>
    <n v="-6.64"/>
    <n v="0"/>
    <s v="55-R3 - Retirement"/>
    <m/>
    <x v="6"/>
    <n v="2041"/>
    <b v="0"/>
  </r>
  <r>
    <x v="11"/>
    <s v="0432"/>
    <n v="0"/>
    <n v="0"/>
    <n v="2016"/>
    <n v="2001"/>
    <n v="-3923.51"/>
    <n v="0"/>
    <s v="55-R3 - Retirement"/>
    <m/>
    <x v="6"/>
    <n v="2041"/>
    <b v="0"/>
  </r>
  <r>
    <x v="11"/>
    <s v="0432"/>
    <n v="0"/>
    <n v="0"/>
    <n v="2016"/>
    <n v="2002"/>
    <n v="-7.39"/>
    <n v="0"/>
    <s v="55-R3 - Retirement"/>
    <m/>
    <x v="6"/>
    <n v="2041"/>
    <b v="0"/>
  </r>
  <r>
    <x v="11"/>
    <s v="0432"/>
    <n v="0"/>
    <n v="0"/>
    <n v="2017"/>
    <n v="2001"/>
    <n v="-4337.8"/>
    <n v="0"/>
    <s v="55-R3 - Retirement"/>
    <m/>
    <x v="6"/>
    <n v="2041"/>
    <b v="0"/>
  </r>
  <r>
    <x v="11"/>
    <s v="0432"/>
    <n v="0"/>
    <n v="0"/>
    <n v="2017"/>
    <n v="2002"/>
    <n v="-8.19"/>
    <n v="0"/>
    <s v="55-R3 - Retirement"/>
    <m/>
    <x v="6"/>
    <n v="2041"/>
    <b v="0"/>
  </r>
  <r>
    <x v="11"/>
    <s v="0432"/>
    <n v="0"/>
    <n v="0"/>
    <n v="2018"/>
    <n v="2001"/>
    <n v="-4809.7"/>
    <n v="0"/>
    <s v="55-R3 - Retirement"/>
    <m/>
    <x v="6"/>
    <n v="2041"/>
    <b v="0"/>
  </r>
  <r>
    <x v="11"/>
    <s v="0432"/>
    <n v="0"/>
    <n v="0"/>
    <n v="2018"/>
    <n v="2002"/>
    <n v="-9.0500000000000007"/>
    <n v="0"/>
    <s v="55-R3 - Retirement"/>
    <m/>
    <x v="6"/>
    <n v="2041"/>
    <b v="0"/>
  </r>
  <r>
    <x v="11"/>
    <s v="0432"/>
    <n v="0"/>
    <n v="0"/>
    <n v="2019"/>
    <n v="2001"/>
    <n v="-5291.31"/>
    <n v="0"/>
    <s v="55-R3 - Retirement"/>
    <m/>
    <x v="6"/>
    <n v="2041"/>
    <b v="0"/>
  </r>
  <r>
    <x v="11"/>
    <s v="0432"/>
    <n v="0"/>
    <n v="0"/>
    <n v="2019"/>
    <n v="2002"/>
    <n v="-10.039999999999999"/>
    <n v="0"/>
    <s v="55-R3 - Retirement"/>
    <m/>
    <x v="6"/>
    <n v="2041"/>
    <b v="0"/>
  </r>
  <r>
    <x v="11"/>
    <s v="0432"/>
    <n v="0"/>
    <n v="0"/>
    <n v="2020"/>
    <n v="2001"/>
    <n v="-5806.27"/>
    <n v="0"/>
    <s v="55-R3 - Retirement"/>
    <m/>
    <x v="6"/>
    <n v="2041"/>
    <b v="0"/>
  </r>
  <r>
    <x v="11"/>
    <s v="0432"/>
    <n v="0"/>
    <n v="0"/>
    <n v="2020"/>
    <n v="2002"/>
    <n v="-11.04"/>
    <n v="0"/>
    <s v="55-R3 - Retirement"/>
    <m/>
    <x v="6"/>
    <n v="2041"/>
    <b v="0"/>
  </r>
  <r>
    <x v="11"/>
    <s v="0432"/>
    <n v="0"/>
    <n v="0"/>
    <n v="2021"/>
    <n v="2001"/>
    <n v="-6355.46"/>
    <n v="0"/>
    <s v="55-R3 - Retirement"/>
    <m/>
    <x v="6"/>
    <n v="2041"/>
    <b v="0"/>
  </r>
  <r>
    <x v="11"/>
    <s v="0432"/>
    <n v="0"/>
    <n v="0"/>
    <n v="2021"/>
    <n v="2002"/>
    <n v="-12.12"/>
    <n v="0"/>
    <s v="55-R3 - Retirement"/>
    <m/>
    <x v="6"/>
    <n v="2041"/>
    <b v="0"/>
  </r>
  <r>
    <x v="11"/>
    <s v="0432"/>
    <n v="0"/>
    <n v="0"/>
    <n v="2022"/>
    <n v="2001"/>
    <n v="-6940.53"/>
    <n v="0"/>
    <s v="55-R3 - Retirement"/>
    <m/>
    <x v="6"/>
    <n v="2041"/>
    <b v="0"/>
  </r>
  <r>
    <x v="11"/>
    <s v="0432"/>
    <n v="0"/>
    <n v="0"/>
    <n v="2022"/>
    <n v="2002"/>
    <n v="-13.26"/>
    <n v="0"/>
    <s v="55-R3 - Retirement"/>
    <m/>
    <x v="6"/>
    <n v="2041"/>
    <b v="0"/>
  </r>
  <r>
    <x v="11"/>
    <s v="0432"/>
    <n v="0"/>
    <n v="0"/>
    <n v="2023"/>
    <n v="2001"/>
    <n v="-7580.22"/>
    <n v="0"/>
    <s v="55-R3 - Retirement"/>
    <m/>
    <x v="6"/>
    <n v="2041"/>
    <b v="0"/>
  </r>
  <r>
    <x v="11"/>
    <s v="0432"/>
    <n v="0"/>
    <n v="0"/>
    <n v="2023"/>
    <n v="2002"/>
    <n v="-14.48"/>
    <n v="0"/>
    <s v="55-R3 - Retirement"/>
    <m/>
    <x v="6"/>
    <n v="2041"/>
    <b v="0"/>
  </r>
  <r>
    <x v="11"/>
    <s v="0432"/>
    <n v="0"/>
    <n v="0"/>
    <n v="2024"/>
    <n v="2001"/>
    <n v="-8261.48"/>
    <n v="0"/>
    <s v="55-R3 - Retirement"/>
    <m/>
    <x v="6"/>
    <n v="2041"/>
    <b v="0"/>
  </r>
  <r>
    <x v="11"/>
    <s v="0432"/>
    <n v="0"/>
    <n v="0"/>
    <n v="2024"/>
    <n v="2002"/>
    <n v="-15.82"/>
    <n v="0"/>
    <s v="55-R3 - Retirement"/>
    <m/>
    <x v="6"/>
    <n v="2041"/>
    <b v="0"/>
  </r>
  <r>
    <x v="11"/>
    <s v="0432"/>
    <n v="0"/>
    <n v="0"/>
    <n v="2025"/>
    <n v="2001"/>
    <n v="-8964.36"/>
    <n v="0"/>
    <s v="55-R3 - Retirement"/>
    <m/>
    <x v="6"/>
    <n v="2041"/>
    <b v="0"/>
  </r>
  <r>
    <x v="11"/>
    <s v="0432"/>
    <n v="0"/>
    <n v="0"/>
    <n v="2025"/>
    <n v="2002"/>
    <n v="-17.239999999999998"/>
    <n v="0"/>
    <s v="55-R3 - Retirement"/>
    <m/>
    <x v="6"/>
    <n v="2041"/>
    <b v="0"/>
  </r>
  <r>
    <x v="11"/>
    <s v="0432"/>
    <n v="0"/>
    <n v="0"/>
    <n v="2026"/>
    <n v="2001"/>
    <n v="-9706.91"/>
    <n v="0"/>
    <s v="55-R3 - Retirement"/>
    <m/>
    <x v="6"/>
    <n v="2041"/>
    <b v="0"/>
  </r>
  <r>
    <x v="11"/>
    <s v="0432"/>
    <n v="0"/>
    <n v="0"/>
    <n v="2026"/>
    <n v="2002"/>
    <n v="-18.71"/>
    <n v="0"/>
    <s v="55-R3 - Retirement"/>
    <m/>
    <x v="6"/>
    <n v="2041"/>
    <b v="0"/>
  </r>
  <r>
    <x v="11"/>
    <s v="0432"/>
    <n v="0"/>
    <n v="0"/>
    <n v="2027"/>
    <n v="2001"/>
    <n v="-10490.72"/>
    <n v="0"/>
    <s v="55-R3 - Retirement"/>
    <m/>
    <x v="6"/>
    <n v="2041"/>
    <b v="0"/>
  </r>
  <r>
    <x v="11"/>
    <s v="0432"/>
    <n v="0"/>
    <n v="0"/>
    <n v="2027"/>
    <n v="2002"/>
    <n v="-20.260000000000002"/>
    <n v="0"/>
    <s v="55-R3 - Retirement"/>
    <m/>
    <x v="6"/>
    <n v="2041"/>
    <b v="0"/>
  </r>
  <r>
    <x v="11"/>
    <s v="0432"/>
    <n v="0"/>
    <n v="0"/>
    <n v="2028"/>
    <n v="2001"/>
    <n v="-11317.08"/>
    <n v="0"/>
    <s v="55-R3 - Retirement"/>
    <m/>
    <x v="6"/>
    <n v="2041"/>
    <b v="0"/>
  </r>
  <r>
    <x v="11"/>
    <s v="0432"/>
    <n v="0"/>
    <n v="0"/>
    <n v="2028"/>
    <n v="2002"/>
    <n v="-21.89"/>
    <n v="0"/>
    <s v="55-R3 - Retirement"/>
    <m/>
    <x v="6"/>
    <n v="2041"/>
    <b v="0"/>
  </r>
  <r>
    <x v="11"/>
    <s v="0432"/>
    <n v="0"/>
    <n v="0"/>
    <n v="2029"/>
    <n v="2001"/>
    <n v="-12238.34"/>
    <n v="0"/>
    <s v="55-R3 - Retirement"/>
    <m/>
    <x v="6"/>
    <n v="2041"/>
    <b v="0"/>
  </r>
  <r>
    <x v="11"/>
    <s v="0432"/>
    <n v="0"/>
    <n v="0"/>
    <n v="2029"/>
    <n v="2002"/>
    <n v="-23.62"/>
    <n v="0"/>
    <s v="55-R3 - Retirement"/>
    <m/>
    <x v="6"/>
    <n v="2041"/>
    <b v="0"/>
  </r>
  <r>
    <x v="11"/>
    <s v="0432"/>
    <n v="0"/>
    <n v="0"/>
    <n v="2030"/>
    <n v="2001"/>
    <n v="-13159.75"/>
    <n v="0"/>
    <s v="55-R3 - Retirement"/>
    <m/>
    <x v="6"/>
    <n v="2041"/>
    <b v="0"/>
  </r>
  <r>
    <x v="11"/>
    <s v="0432"/>
    <n v="0"/>
    <n v="0"/>
    <n v="2030"/>
    <n v="2002"/>
    <n v="-25.54"/>
    <n v="0"/>
    <s v="55-R3 - Retirement"/>
    <m/>
    <x v="6"/>
    <n v="2041"/>
    <b v="0"/>
  </r>
  <r>
    <x v="11"/>
    <s v="0432"/>
    <n v="0"/>
    <n v="0"/>
    <n v="2031"/>
    <n v="2001"/>
    <n v="-14128.18"/>
    <n v="0"/>
    <s v="55-R3 - Retirement"/>
    <m/>
    <x v="6"/>
    <n v="2041"/>
    <b v="0"/>
  </r>
  <r>
    <x v="11"/>
    <s v="0432"/>
    <n v="0"/>
    <n v="0"/>
    <n v="2031"/>
    <n v="2002"/>
    <n v="-27.46"/>
    <n v="0"/>
    <s v="55-R3 - Retirement"/>
    <m/>
    <x v="6"/>
    <n v="2041"/>
    <b v="0"/>
  </r>
  <r>
    <x v="11"/>
    <s v="0432"/>
    <n v="0"/>
    <n v="0"/>
    <n v="2032"/>
    <n v="2001"/>
    <n v="-15146.09"/>
    <n v="0"/>
    <s v="55-R3 - Retirement"/>
    <m/>
    <x v="6"/>
    <n v="2041"/>
    <b v="0"/>
  </r>
  <r>
    <x v="11"/>
    <s v="0432"/>
    <n v="0"/>
    <n v="0"/>
    <n v="2032"/>
    <n v="2002"/>
    <n v="-29.49"/>
    <n v="0"/>
    <s v="55-R3 - Retirement"/>
    <m/>
    <x v="6"/>
    <n v="2041"/>
    <b v="0"/>
  </r>
  <r>
    <x v="11"/>
    <s v="0432"/>
    <n v="0"/>
    <n v="0"/>
    <n v="2033"/>
    <n v="2001"/>
    <n v="-16216.02"/>
    <n v="0"/>
    <s v="55-R3 - Retirement"/>
    <m/>
    <x v="6"/>
    <n v="2041"/>
    <b v="0"/>
  </r>
  <r>
    <x v="11"/>
    <s v="0432"/>
    <n v="0"/>
    <n v="0"/>
    <n v="2033"/>
    <n v="2002"/>
    <n v="-31.61"/>
    <n v="0"/>
    <s v="55-R3 - Retirement"/>
    <m/>
    <x v="6"/>
    <n v="2041"/>
    <b v="0"/>
  </r>
  <r>
    <x v="11"/>
    <s v="0432"/>
    <n v="0"/>
    <n v="0"/>
    <n v="2034"/>
    <n v="2001"/>
    <n v="-17372.599999999999"/>
    <n v="0"/>
    <s v="55-R3 - Retirement"/>
    <m/>
    <x v="6"/>
    <n v="2041"/>
    <b v="0"/>
  </r>
  <r>
    <x v="11"/>
    <s v="0432"/>
    <n v="0"/>
    <n v="0"/>
    <n v="2034"/>
    <n v="2002"/>
    <n v="-33.840000000000003"/>
    <n v="0"/>
    <s v="55-R3 - Retirement"/>
    <m/>
    <x v="6"/>
    <n v="2041"/>
    <b v="0"/>
  </r>
  <r>
    <x v="11"/>
    <s v="0432"/>
    <n v="0"/>
    <n v="0"/>
    <n v="2035"/>
    <n v="2001"/>
    <n v="-18591.759999999998"/>
    <n v="0"/>
    <s v="55-R3 - Retirement"/>
    <m/>
    <x v="6"/>
    <n v="2041"/>
    <b v="0"/>
  </r>
  <r>
    <x v="11"/>
    <s v="0432"/>
    <n v="0"/>
    <n v="0"/>
    <n v="2035"/>
    <n v="2002"/>
    <n v="-36.26"/>
    <n v="0"/>
    <s v="55-R3 - Retirement"/>
    <m/>
    <x v="6"/>
    <n v="2041"/>
    <b v="0"/>
  </r>
  <r>
    <x v="11"/>
    <s v="0432"/>
    <n v="0"/>
    <n v="0"/>
    <n v="2036"/>
    <n v="2001"/>
    <n v="-19839.919999999998"/>
    <n v="0"/>
    <s v="55-R3 - Retirement"/>
    <m/>
    <x v="6"/>
    <n v="2041"/>
    <b v="0"/>
  </r>
  <r>
    <x v="11"/>
    <s v="0432"/>
    <n v="0"/>
    <n v="0"/>
    <n v="2036"/>
    <n v="2002"/>
    <n v="-38.799999999999997"/>
    <n v="0"/>
    <s v="55-R3 - Retirement"/>
    <m/>
    <x v="6"/>
    <n v="2041"/>
    <b v="0"/>
  </r>
  <r>
    <x v="11"/>
    <s v="0432"/>
    <n v="0"/>
    <n v="0"/>
    <n v="2037"/>
    <n v="2001"/>
    <n v="-21151.360000000001"/>
    <n v="0"/>
    <s v="55-R3 - Retirement"/>
    <m/>
    <x v="6"/>
    <n v="2041"/>
    <b v="0"/>
  </r>
  <r>
    <x v="11"/>
    <s v="0432"/>
    <n v="0"/>
    <n v="0"/>
    <n v="2037"/>
    <n v="2002"/>
    <n v="-41.41"/>
    <n v="0"/>
    <s v="55-R3 - Retirement"/>
    <m/>
    <x v="6"/>
    <n v="2041"/>
    <b v="0"/>
  </r>
  <r>
    <x v="11"/>
    <s v="0432"/>
    <n v="0"/>
    <n v="0"/>
    <n v="2038"/>
    <n v="2001"/>
    <n v="-22529.43"/>
    <n v="0"/>
    <s v="55-R3 - Retirement"/>
    <m/>
    <x v="6"/>
    <n v="2041"/>
    <b v="0"/>
  </r>
  <r>
    <x v="11"/>
    <s v="0432"/>
    <n v="0"/>
    <n v="0"/>
    <n v="2038"/>
    <n v="2002"/>
    <n v="-44.14"/>
    <n v="0"/>
    <s v="55-R3 - Retirement"/>
    <m/>
    <x v="6"/>
    <n v="2041"/>
    <b v="0"/>
  </r>
  <r>
    <x v="11"/>
    <s v="0432"/>
    <n v="0"/>
    <n v="0"/>
    <n v="2039"/>
    <n v="2001"/>
    <n v="-23977.03"/>
    <n v="0"/>
    <s v="55-R3 - Retirement"/>
    <m/>
    <x v="6"/>
    <n v="2041"/>
    <b v="0"/>
  </r>
  <r>
    <x v="11"/>
    <s v="0432"/>
    <n v="0"/>
    <n v="0"/>
    <n v="2039"/>
    <n v="2002"/>
    <n v="-47.02"/>
    <n v="0"/>
    <s v="55-R3 - Retirement"/>
    <m/>
    <x v="6"/>
    <n v="2041"/>
    <b v="0"/>
  </r>
  <r>
    <x v="11"/>
    <s v="0432"/>
    <n v="0"/>
    <n v="0"/>
    <n v="2040"/>
    <n v="2001"/>
    <n v="-25586.26"/>
    <n v="0"/>
    <s v="55-R3 - Retirement"/>
    <m/>
    <x v="6"/>
    <n v="2041"/>
    <b v="0"/>
  </r>
  <r>
    <x v="11"/>
    <s v="0432"/>
    <n v="0"/>
    <n v="0"/>
    <n v="2040"/>
    <n v="2002"/>
    <n v="-50.04"/>
    <n v="0"/>
    <s v="55-R3 - Retirement"/>
    <m/>
    <x v="6"/>
    <n v="2041"/>
    <b v="0"/>
  </r>
  <r>
    <x v="11"/>
    <s v="0432"/>
    <n v="0"/>
    <n v="0"/>
    <n v="2041"/>
    <n v="2001"/>
    <n v="-1826094.11"/>
    <n v="0"/>
    <s v="55-R3 - Retirement"/>
    <m/>
    <x v="6"/>
    <n v="2041"/>
    <b v="1"/>
  </r>
  <r>
    <x v="11"/>
    <s v="0432"/>
    <n v="0"/>
    <n v="0"/>
    <n v="2041"/>
    <n v="2002"/>
    <n v="-3864.46"/>
    <n v="0"/>
    <s v="55-R3 - Retirement"/>
    <m/>
    <x v="6"/>
    <n v="2041"/>
    <b v="1"/>
  </r>
  <r>
    <x v="11"/>
    <s v="0459"/>
    <n v="0"/>
    <n v="0"/>
    <n v="2011"/>
    <n v="2001"/>
    <n v="-899.82"/>
    <n v="0"/>
    <s v="55-R3 - Retirement"/>
    <m/>
    <x v="7"/>
    <n v="2040"/>
    <b v="0"/>
  </r>
  <r>
    <x v="11"/>
    <s v="0459"/>
    <n v="0"/>
    <n v="0"/>
    <n v="2011"/>
    <n v="2002"/>
    <n v="-1.17"/>
    <n v="0"/>
    <s v="55-R3 - Retirement"/>
    <m/>
    <x v="7"/>
    <n v="2040"/>
    <b v="0"/>
  </r>
  <r>
    <x v="11"/>
    <s v="0459"/>
    <n v="0"/>
    <n v="0"/>
    <n v="2012"/>
    <n v="2001"/>
    <n v="-1012.54"/>
    <n v="0"/>
    <s v="55-R3 - Retirement"/>
    <m/>
    <x v="7"/>
    <n v="2040"/>
    <b v="0"/>
  </r>
  <r>
    <x v="11"/>
    <s v="0459"/>
    <n v="0"/>
    <n v="0"/>
    <n v="2012"/>
    <n v="2002"/>
    <n v="-1.32"/>
    <n v="0"/>
    <s v="55-R3 - Retirement"/>
    <m/>
    <x v="7"/>
    <n v="2040"/>
    <b v="0"/>
  </r>
  <r>
    <x v="11"/>
    <s v="0459"/>
    <n v="0"/>
    <n v="0"/>
    <n v="2013"/>
    <n v="2001"/>
    <n v="-1135.94"/>
    <n v="0"/>
    <s v="55-R3 - Retirement"/>
    <m/>
    <x v="7"/>
    <n v="2040"/>
    <b v="0"/>
  </r>
  <r>
    <x v="11"/>
    <s v="0459"/>
    <n v="0"/>
    <n v="0"/>
    <n v="2013"/>
    <n v="2002"/>
    <n v="-1.48"/>
    <n v="0"/>
    <s v="55-R3 - Retirement"/>
    <m/>
    <x v="7"/>
    <n v="2040"/>
    <b v="0"/>
  </r>
  <r>
    <x v="11"/>
    <s v="0459"/>
    <n v="0"/>
    <n v="0"/>
    <n v="2014"/>
    <n v="2001"/>
    <n v="-1266.7"/>
    <n v="0"/>
    <s v="55-R3 - Retirement"/>
    <m/>
    <x v="7"/>
    <n v="2040"/>
    <b v="0"/>
  </r>
  <r>
    <x v="11"/>
    <s v="0459"/>
    <n v="0"/>
    <n v="0"/>
    <n v="2014"/>
    <n v="2002"/>
    <n v="-1.67"/>
    <n v="0"/>
    <s v="55-R3 - Retirement"/>
    <m/>
    <x v="7"/>
    <n v="2040"/>
    <b v="0"/>
  </r>
  <r>
    <x v="11"/>
    <s v="0459"/>
    <n v="0"/>
    <n v="0"/>
    <n v="2015"/>
    <n v="2001"/>
    <n v="-1408.4"/>
    <n v="0"/>
    <s v="55-R3 - Retirement"/>
    <m/>
    <x v="7"/>
    <n v="2040"/>
    <b v="0"/>
  </r>
  <r>
    <x v="11"/>
    <s v="0459"/>
    <n v="0"/>
    <n v="0"/>
    <n v="2015"/>
    <n v="2002"/>
    <n v="-1.86"/>
    <n v="0"/>
    <s v="55-R3 - Retirement"/>
    <m/>
    <x v="7"/>
    <n v="2040"/>
    <b v="0"/>
  </r>
  <r>
    <x v="11"/>
    <s v="0459"/>
    <n v="0"/>
    <n v="0"/>
    <n v="2016"/>
    <n v="2001"/>
    <n v="-1561.39"/>
    <n v="0"/>
    <s v="55-R3 - Retirement"/>
    <m/>
    <x v="7"/>
    <n v="2040"/>
    <b v="0"/>
  </r>
  <r>
    <x v="11"/>
    <s v="0459"/>
    <n v="0"/>
    <n v="0"/>
    <n v="2016"/>
    <n v="2002"/>
    <n v="-2.06"/>
    <n v="0"/>
    <s v="55-R3 - Retirement"/>
    <m/>
    <x v="7"/>
    <n v="2040"/>
    <b v="0"/>
  </r>
  <r>
    <x v="11"/>
    <s v="0459"/>
    <n v="0"/>
    <n v="0"/>
    <n v="2017"/>
    <n v="2001"/>
    <n v="-1726.26"/>
    <n v="0"/>
    <s v="55-R3 - Retirement"/>
    <m/>
    <x v="7"/>
    <n v="2040"/>
    <b v="0"/>
  </r>
  <r>
    <x v="11"/>
    <s v="0459"/>
    <n v="0"/>
    <n v="0"/>
    <n v="2017"/>
    <n v="2002"/>
    <n v="-2.29"/>
    <n v="0"/>
    <s v="55-R3 - Retirement"/>
    <m/>
    <x v="7"/>
    <n v="2040"/>
    <b v="0"/>
  </r>
  <r>
    <x v="11"/>
    <s v="0459"/>
    <n v="0"/>
    <n v="0"/>
    <n v="2018"/>
    <n v="2001"/>
    <n v="-1914.06"/>
    <n v="0"/>
    <s v="55-R3 - Retirement"/>
    <m/>
    <x v="7"/>
    <n v="2040"/>
    <b v="0"/>
  </r>
  <r>
    <x v="11"/>
    <s v="0459"/>
    <n v="0"/>
    <n v="0"/>
    <n v="2018"/>
    <n v="2002"/>
    <n v="-2.5299999999999998"/>
    <n v="0"/>
    <s v="55-R3 - Retirement"/>
    <m/>
    <x v="7"/>
    <n v="2040"/>
    <b v="0"/>
  </r>
  <r>
    <x v="11"/>
    <s v="0459"/>
    <n v="0"/>
    <n v="0"/>
    <n v="2019"/>
    <n v="2001"/>
    <n v="-2105.7199999999998"/>
    <n v="0"/>
    <s v="55-R3 - Retirement"/>
    <m/>
    <x v="7"/>
    <n v="2040"/>
    <b v="0"/>
  </r>
  <r>
    <x v="11"/>
    <s v="0459"/>
    <n v="0"/>
    <n v="0"/>
    <n v="2019"/>
    <n v="2002"/>
    <n v="-2.81"/>
    <n v="0"/>
    <s v="55-R3 - Retirement"/>
    <m/>
    <x v="7"/>
    <n v="2040"/>
    <b v="0"/>
  </r>
  <r>
    <x v="11"/>
    <s v="0459"/>
    <n v="0"/>
    <n v="0"/>
    <n v="2020"/>
    <n v="2001"/>
    <n v="-2310.65"/>
    <n v="0"/>
    <s v="55-R3 - Retirement"/>
    <m/>
    <x v="7"/>
    <n v="2040"/>
    <b v="0"/>
  </r>
  <r>
    <x v="11"/>
    <s v="0459"/>
    <n v="0"/>
    <n v="0"/>
    <n v="2020"/>
    <n v="2002"/>
    <n v="-3.09"/>
    <n v="0"/>
    <s v="55-R3 - Retirement"/>
    <m/>
    <x v="7"/>
    <n v="2040"/>
    <b v="0"/>
  </r>
  <r>
    <x v="11"/>
    <s v="0459"/>
    <n v="0"/>
    <n v="0"/>
    <n v="2021"/>
    <n v="2001"/>
    <n v="-2529.21"/>
    <n v="0"/>
    <s v="55-R3 - Retirement"/>
    <m/>
    <x v="7"/>
    <n v="2040"/>
    <b v="0"/>
  </r>
  <r>
    <x v="11"/>
    <s v="0459"/>
    <n v="0"/>
    <n v="0"/>
    <n v="2021"/>
    <n v="2002"/>
    <n v="-3.39"/>
    <n v="0"/>
    <s v="55-R3 - Retirement"/>
    <m/>
    <x v="7"/>
    <n v="2040"/>
    <b v="0"/>
  </r>
  <r>
    <x v="11"/>
    <s v="0459"/>
    <n v="0"/>
    <n v="0"/>
    <n v="2022"/>
    <n v="2001"/>
    <n v="-2762.04"/>
    <n v="0"/>
    <s v="55-R3 - Retirement"/>
    <m/>
    <x v="7"/>
    <n v="2040"/>
    <b v="0"/>
  </r>
  <r>
    <x v="11"/>
    <s v="0459"/>
    <n v="0"/>
    <n v="0"/>
    <n v="2022"/>
    <n v="2002"/>
    <n v="-3.71"/>
    <n v="0"/>
    <s v="55-R3 - Retirement"/>
    <m/>
    <x v="7"/>
    <n v="2040"/>
    <b v="0"/>
  </r>
  <r>
    <x v="11"/>
    <s v="0459"/>
    <n v="0"/>
    <n v="0"/>
    <n v="2023"/>
    <n v="2001"/>
    <n v="-3016.61"/>
    <n v="0"/>
    <s v="55-R3 - Retirement"/>
    <m/>
    <x v="7"/>
    <n v="2040"/>
    <b v="0"/>
  </r>
  <r>
    <x v="11"/>
    <s v="0459"/>
    <n v="0"/>
    <n v="0"/>
    <n v="2023"/>
    <n v="2002"/>
    <n v="-4.05"/>
    <n v="0"/>
    <s v="55-R3 - Retirement"/>
    <m/>
    <x v="7"/>
    <n v="2040"/>
    <b v="0"/>
  </r>
  <r>
    <x v="11"/>
    <s v="0459"/>
    <n v="0"/>
    <n v="0"/>
    <n v="2024"/>
    <n v="2001"/>
    <n v="-3287.72"/>
    <n v="0"/>
    <s v="55-R3 - Retirement"/>
    <m/>
    <x v="7"/>
    <n v="2040"/>
    <b v="0"/>
  </r>
  <r>
    <x v="11"/>
    <s v="0459"/>
    <n v="0"/>
    <n v="0"/>
    <n v="2024"/>
    <n v="2002"/>
    <n v="-4.42"/>
    <n v="0"/>
    <s v="55-R3 - Retirement"/>
    <m/>
    <x v="7"/>
    <n v="2040"/>
    <b v="0"/>
  </r>
  <r>
    <x v="11"/>
    <s v="0459"/>
    <n v="0"/>
    <n v="0"/>
    <n v="2025"/>
    <n v="2001"/>
    <n v="-3567.44"/>
    <n v="0"/>
    <s v="55-R3 - Retirement"/>
    <m/>
    <x v="7"/>
    <n v="2040"/>
    <b v="0"/>
  </r>
  <r>
    <x v="11"/>
    <s v="0459"/>
    <n v="0"/>
    <n v="0"/>
    <n v="2025"/>
    <n v="2002"/>
    <n v="-4.82"/>
    <n v="0"/>
    <s v="55-R3 - Retirement"/>
    <m/>
    <x v="7"/>
    <n v="2040"/>
    <b v="0"/>
  </r>
  <r>
    <x v="11"/>
    <s v="0459"/>
    <n v="0"/>
    <n v="0"/>
    <n v="2026"/>
    <n v="2001"/>
    <n v="-3862.94"/>
    <n v="0"/>
    <s v="55-R3 - Retirement"/>
    <m/>
    <x v="7"/>
    <n v="2040"/>
    <b v="0"/>
  </r>
  <r>
    <x v="11"/>
    <s v="0459"/>
    <n v="0"/>
    <n v="0"/>
    <n v="2026"/>
    <n v="2002"/>
    <n v="-5.23"/>
    <n v="0"/>
    <s v="55-R3 - Retirement"/>
    <m/>
    <x v="7"/>
    <n v="2040"/>
    <b v="0"/>
  </r>
  <r>
    <x v="11"/>
    <s v="0459"/>
    <n v="0"/>
    <n v="0"/>
    <n v="2027"/>
    <n v="2001"/>
    <n v="-4174.87"/>
    <n v="0"/>
    <s v="55-R3 - Retirement"/>
    <m/>
    <x v="7"/>
    <n v="2040"/>
    <b v="0"/>
  </r>
  <r>
    <x v="11"/>
    <s v="0459"/>
    <n v="0"/>
    <n v="0"/>
    <n v="2027"/>
    <n v="2002"/>
    <n v="-5.66"/>
    <n v="0"/>
    <s v="55-R3 - Retirement"/>
    <m/>
    <x v="7"/>
    <n v="2040"/>
    <b v="0"/>
  </r>
  <r>
    <x v="11"/>
    <s v="0459"/>
    <n v="0"/>
    <n v="0"/>
    <n v="2028"/>
    <n v="2001"/>
    <n v="-4503.72"/>
    <n v="0"/>
    <s v="55-R3 - Retirement"/>
    <m/>
    <x v="7"/>
    <n v="2040"/>
    <b v="0"/>
  </r>
  <r>
    <x v="11"/>
    <s v="0459"/>
    <n v="0"/>
    <n v="0"/>
    <n v="2028"/>
    <n v="2002"/>
    <n v="-6.12"/>
    <n v="0"/>
    <s v="55-R3 - Retirement"/>
    <m/>
    <x v="7"/>
    <n v="2040"/>
    <b v="0"/>
  </r>
  <r>
    <x v="11"/>
    <s v="0459"/>
    <n v="0"/>
    <n v="0"/>
    <n v="2029"/>
    <n v="2001"/>
    <n v="-4870.3500000000004"/>
    <n v="0"/>
    <s v="55-R3 - Retirement"/>
    <m/>
    <x v="7"/>
    <n v="2040"/>
    <b v="0"/>
  </r>
  <r>
    <x v="11"/>
    <s v="0459"/>
    <n v="0"/>
    <n v="0"/>
    <n v="2029"/>
    <n v="2002"/>
    <n v="-6.6"/>
    <n v="0"/>
    <s v="55-R3 - Retirement"/>
    <m/>
    <x v="7"/>
    <n v="2040"/>
    <b v="0"/>
  </r>
  <r>
    <x v="11"/>
    <s v="0459"/>
    <n v="0"/>
    <n v="0"/>
    <n v="2030"/>
    <n v="2001"/>
    <n v="-5237.03"/>
    <n v="0"/>
    <s v="55-R3 - Retirement"/>
    <m/>
    <x v="7"/>
    <n v="2040"/>
    <b v="0"/>
  </r>
  <r>
    <x v="11"/>
    <s v="0459"/>
    <n v="0"/>
    <n v="0"/>
    <n v="2030"/>
    <n v="2002"/>
    <n v="-7.14"/>
    <n v="0"/>
    <s v="55-R3 - Retirement"/>
    <m/>
    <x v="7"/>
    <n v="2040"/>
    <b v="0"/>
  </r>
  <r>
    <x v="11"/>
    <s v="0459"/>
    <n v="0"/>
    <n v="0"/>
    <n v="2031"/>
    <n v="2001"/>
    <n v="-5622.43"/>
    <n v="0"/>
    <s v="55-R3 - Retirement"/>
    <m/>
    <x v="7"/>
    <n v="2040"/>
    <b v="0"/>
  </r>
  <r>
    <x v="11"/>
    <s v="0459"/>
    <n v="0"/>
    <n v="0"/>
    <n v="2031"/>
    <n v="2002"/>
    <n v="-7.68"/>
    <n v="0"/>
    <s v="55-R3 - Retirement"/>
    <m/>
    <x v="7"/>
    <n v="2040"/>
    <b v="0"/>
  </r>
  <r>
    <x v="11"/>
    <s v="0459"/>
    <n v="0"/>
    <n v="0"/>
    <n v="2032"/>
    <n v="2001"/>
    <n v="-6027.51"/>
    <n v="0"/>
    <s v="55-R3 - Retirement"/>
    <m/>
    <x v="7"/>
    <n v="2040"/>
    <b v="0"/>
  </r>
  <r>
    <x v="11"/>
    <s v="0459"/>
    <n v="0"/>
    <n v="0"/>
    <n v="2032"/>
    <n v="2002"/>
    <n v="-8.24"/>
    <n v="0"/>
    <s v="55-R3 - Retirement"/>
    <m/>
    <x v="7"/>
    <n v="2040"/>
    <b v="0"/>
  </r>
  <r>
    <x v="11"/>
    <s v="0459"/>
    <n v="0"/>
    <n v="0"/>
    <n v="2033"/>
    <n v="2001"/>
    <n v="-6453.3"/>
    <n v="0"/>
    <s v="55-R3 - Retirement"/>
    <m/>
    <x v="7"/>
    <n v="2040"/>
    <b v="0"/>
  </r>
  <r>
    <x v="11"/>
    <s v="0459"/>
    <n v="0"/>
    <n v="0"/>
    <n v="2033"/>
    <n v="2002"/>
    <n v="-8.84"/>
    <n v="0"/>
    <s v="55-R3 - Retirement"/>
    <m/>
    <x v="7"/>
    <n v="2040"/>
    <b v="0"/>
  </r>
  <r>
    <x v="11"/>
    <s v="0459"/>
    <n v="0"/>
    <n v="0"/>
    <n v="2034"/>
    <n v="2001"/>
    <n v="-6913.57"/>
    <n v="0"/>
    <s v="55-R3 - Retirement"/>
    <m/>
    <x v="7"/>
    <n v="2040"/>
    <b v="0"/>
  </r>
  <r>
    <x v="11"/>
    <s v="0459"/>
    <n v="0"/>
    <n v="0"/>
    <n v="2034"/>
    <n v="2002"/>
    <n v="-9.4600000000000009"/>
    <n v="0"/>
    <s v="55-R3 - Retirement"/>
    <m/>
    <x v="7"/>
    <n v="2040"/>
    <b v="0"/>
  </r>
  <r>
    <x v="11"/>
    <s v="0459"/>
    <n v="0"/>
    <n v="0"/>
    <n v="2035"/>
    <n v="2001"/>
    <n v="-7398.74"/>
    <n v="0"/>
    <s v="55-R3 - Retirement"/>
    <m/>
    <x v="7"/>
    <n v="2040"/>
    <b v="0"/>
  </r>
  <r>
    <x v="11"/>
    <s v="0459"/>
    <n v="0"/>
    <n v="0"/>
    <n v="2035"/>
    <n v="2002"/>
    <n v="-10.14"/>
    <n v="0"/>
    <s v="55-R3 - Retirement"/>
    <m/>
    <x v="7"/>
    <n v="2040"/>
    <b v="0"/>
  </r>
  <r>
    <x v="11"/>
    <s v="0459"/>
    <n v="0"/>
    <n v="0"/>
    <n v="2036"/>
    <n v="2001"/>
    <n v="-7895.46"/>
    <n v="0"/>
    <s v="55-R3 - Retirement"/>
    <m/>
    <x v="7"/>
    <n v="2040"/>
    <b v="0"/>
  </r>
  <r>
    <x v="11"/>
    <s v="0459"/>
    <n v="0"/>
    <n v="0"/>
    <n v="2036"/>
    <n v="2002"/>
    <n v="-10.85"/>
    <n v="0"/>
    <s v="55-R3 - Retirement"/>
    <m/>
    <x v="7"/>
    <n v="2040"/>
    <b v="0"/>
  </r>
  <r>
    <x v="11"/>
    <s v="0459"/>
    <n v="0"/>
    <n v="0"/>
    <n v="2037"/>
    <n v="2001"/>
    <n v="-8417.36"/>
    <n v="0"/>
    <s v="55-R3 - Retirement"/>
    <m/>
    <x v="7"/>
    <n v="2040"/>
    <b v="0"/>
  </r>
  <r>
    <x v="11"/>
    <s v="0459"/>
    <n v="0"/>
    <n v="0"/>
    <n v="2037"/>
    <n v="2002"/>
    <n v="-11.58"/>
    <n v="0"/>
    <s v="55-R3 - Retirement"/>
    <m/>
    <x v="7"/>
    <n v="2040"/>
    <b v="0"/>
  </r>
  <r>
    <x v="11"/>
    <s v="0459"/>
    <n v="0"/>
    <n v="0"/>
    <n v="2038"/>
    <n v="2001"/>
    <n v="-8965.77"/>
    <n v="0"/>
    <s v="55-R3 - Retirement"/>
    <m/>
    <x v="7"/>
    <n v="2040"/>
    <b v="0"/>
  </r>
  <r>
    <x v="11"/>
    <s v="0459"/>
    <n v="0"/>
    <n v="0"/>
    <n v="2038"/>
    <n v="2002"/>
    <n v="-12.34"/>
    <n v="0"/>
    <s v="55-R3 - Retirement"/>
    <m/>
    <x v="7"/>
    <n v="2040"/>
    <b v="0"/>
  </r>
  <r>
    <x v="11"/>
    <s v="0459"/>
    <n v="0"/>
    <n v="0"/>
    <n v="2039"/>
    <n v="2001"/>
    <n v="-9541.85"/>
    <n v="0"/>
    <s v="55-R3 - Retirement"/>
    <m/>
    <x v="7"/>
    <n v="2040"/>
    <b v="0"/>
  </r>
  <r>
    <x v="11"/>
    <s v="0459"/>
    <n v="0"/>
    <n v="0"/>
    <n v="2039"/>
    <n v="2002"/>
    <n v="-13.14"/>
    <n v="0"/>
    <s v="55-R3 - Retirement"/>
    <m/>
    <x v="7"/>
    <n v="2040"/>
    <b v="0"/>
  </r>
  <r>
    <x v="11"/>
    <s v="0459"/>
    <n v="0"/>
    <n v="0"/>
    <n v="2040"/>
    <n v="2001"/>
    <n v="-736891.24"/>
    <n v="0"/>
    <s v="55-R3 - Retirement"/>
    <m/>
    <x v="7"/>
    <n v="2040"/>
    <b v="1"/>
  </r>
  <r>
    <x v="11"/>
    <s v="0459"/>
    <n v="0"/>
    <n v="0"/>
    <n v="2040"/>
    <n v="2002"/>
    <n v="-1094.31"/>
    <n v="0"/>
    <s v="55-R3 - Retirement"/>
    <m/>
    <x v="7"/>
    <n v="2040"/>
    <b v="1"/>
  </r>
  <r>
    <x v="11"/>
    <s v="0460"/>
    <n v="0"/>
    <n v="0"/>
    <n v="2011"/>
    <n v="2000"/>
    <n v="-82.45"/>
    <n v="0"/>
    <s v="55-R3 - Retirement"/>
    <m/>
    <x v="7"/>
    <n v="2037"/>
    <b v="0"/>
  </r>
  <r>
    <x v="11"/>
    <s v="0460"/>
    <n v="0"/>
    <n v="0"/>
    <n v="2011"/>
    <n v="2006"/>
    <n v="-20.16"/>
    <n v="0"/>
    <s v="55-R3 - Retirement"/>
    <m/>
    <x v="7"/>
    <n v="2037"/>
    <b v="0"/>
  </r>
  <r>
    <x v="11"/>
    <s v="0460"/>
    <n v="0"/>
    <n v="0"/>
    <n v="2012"/>
    <n v="2000"/>
    <n v="-92.5"/>
    <n v="0"/>
    <s v="55-R3 - Retirement"/>
    <m/>
    <x v="7"/>
    <n v="2037"/>
    <b v="0"/>
  </r>
  <r>
    <x v="11"/>
    <s v="0460"/>
    <n v="0"/>
    <n v="0"/>
    <n v="2012"/>
    <n v="2006"/>
    <n v="-23.17"/>
    <n v="0"/>
    <s v="55-R3 - Retirement"/>
    <m/>
    <x v="7"/>
    <n v="2037"/>
    <b v="0"/>
  </r>
  <r>
    <x v="11"/>
    <s v="0460"/>
    <n v="0"/>
    <n v="0"/>
    <n v="2013"/>
    <n v="2000"/>
    <n v="-103.14"/>
    <n v="0"/>
    <s v="55-R3 - Retirement"/>
    <m/>
    <x v="7"/>
    <n v="2037"/>
    <b v="0"/>
  </r>
  <r>
    <x v="11"/>
    <s v="0460"/>
    <n v="0"/>
    <n v="0"/>
    <n v="2013"/>
    <n v="2006"/>
    <n v="-26.34"/>
    <n v="0"/>
    <s v="55-R3 - Retirement"/>
    <m/>
    <x v="7"/>
    <n v="2037"/>
    <b v="0"/>
  </r>
  <r>
    <x v="11"/>
    <s v="0460"/>
    <n v="0"/>
    <n v="0"/>
    <n v="2014"/>
    <n v="2000"/>
    <n v="-114.68"/>
    <n v="0"/>
    <s v="55-R3 - Retirement"/>
    <m/>
    <x v="7"/>
    <n v="2037"/>
    <b v="0"/>
  </r>
  <r>
    <x v="11"/>
    <s v="0460"/>
    <n v="0"/>
    <n v="0"/>
    <n v="2014"/>
    <n v="2006"/>
    <n v="-29.84"/>
    <n v="0"/>
    <s v="55-R3 - Retirement"/>
    <m/>
    <x v="7"/>
    <n v="2037"/>
    <b v="0"/>
  </r>
  <r>
    <x v="11"/>
    <s v="0460"/>
    <n v="0"/>
    <n v="0"/>
    <n v="2015"/>
    <n v="2000"/>
    <n v="-127.14"/>
    <n v="0"/>
    <s v="55-R3 - Retirement"/>
    <m/>
    <x v="7"/>
    <n v="2037"/>
    <b v="0"/>
  </r>
  <r>
    <x v="11"/>
    <s v="0460"/>
    <n v="0"/>
    <n v="0"/>
    <n v="2015"/>
    <n v="2006"/>
    <n v="-33.69"/>
    <n v="0"/>
    <s v="55-R3 - Retirement"/>
    <m/>
    <x v="7"/>
    <n v="2037"/>
    <b v="0"/>
  </r>
  <r>
    <x v="11"/>
    <s v="0460"/>
    <n v="0"/>
    <n v="0"/>
    <n v="2016"/>
    <n v="2000"/>
    <n v="-140.57"/>
    <n v="0"/>
    <s v="55-R3 - Retirement"/>
    <m/>
    <x v="7"/>
    <n v="2037"/>
    <b v="0"/>
  </r>
  <r>
    <x v="11"/>
    <s v="0460"/>
    <n v="0"/>
    <n v="0"/>
    <n v="2016"/>
    <n v="2006"/>
    <n v="-37.9"/>
    <n v="0"/>
    <s v="55-R3 - Retirement"/>
    <m/>
    <x v="7"/>
    <n v="2037"/>
    <b v="0"/>
  </r>
  <r>
    <x v="11"/>
    <s v="0460"/>
    <n v="0"/>
    <n v="0"/>
    <n v="2017"/>
    <n v="2000"/>
    <n v="-155.86000000000001"/>
    <n v="0"/>
    <s v="55-R3 - Retirement"/>
    <m/>
    <x v="7"/>
    <n v="2037"/>
    <b v="0"/>
  </r>
  <r>
    <x v="11"/>
    <s v="0460"/>
    <n v="0"/>
    <n v="0"/>
    <n v="2017"/>
    <n v="2006"/>
    <n v="-42.65"/>
    <n v="0"/>
    <s v="55-R3 - Retirement"/>
    <m/>
    <x v="7"/>
    <n v="2037"/>
    <b v="0"/>
  </r>
  <r>
    <x v="11"/>
    <s v="0460"/>
    <n v="0"/>
    <n v="0"/>
    <n v="2018"/>
    <n v="2000"/>
    <n v="-171.46"/>
    <n v="0"/>
    <s v="55-R3 - Retirement"/>
    <m/>
    <x v="7"/>
    <n v="2037"/>
    <b v="0"/>
  </r>
  <r>
    <x v="11"/>
    <s v="0460"/>
    <n v="0"/>
    <n v="0"/>
    <n v="2018"/>
    <n v="2006"/>
    <n v="-47.85"/>
    <n v="0"/>
    <s v="55-R3 - Retirement"/>
    <m/>
    <x v="7"/>
    <n v="2037"/>
    <b v="0"/>
  </r>
  <r>
    <x v="11"/>
    <s v="0460"/>
    <n v="0"/>
    <n v="0"/>
    <n v="2019"/>
    <n v="2000"/>
    <n v="-188.15"/>
    <n v="0"/>
    <s v="55-R3 - Retirement"/>
    <m/>
    <x v="7"/>
    <n v="2037"/>
    <b v="0"/>
  </r>
  <r>
    <x v="11"/>
    <s v="0460"/>
    <n v="0"/>
    <n v="0"/>
    <n v="2019"/>
    <n v="2006"/>
    <n v="-53.36"/>
    <n v="0"/>
    <s v="55-R3 - Retirement"/>
    <m/>
    <x v="7"/>
    <n v="2037"/>
    <b v="0"/>
  </r>
  <r>
    <x v="11"/>
    <s v="0460"/>
    <n v="0"/>
    <n v="0"/>
    <n v="2020"/>
    <n v="2000"/>
    <n v="-205.95"/>
    <n v="0"/>
    <s v="55-R3 - Retirement"/>
    <m/>
    <x v="7"/>
    <n v="2037"/>
    <b v="0"/>
  </r>
  <r>
    <x v="11"/>
    <s v="0460"/>
    <n v="0"/>
    <n v="0"/>
    <n v="2020"/>
    <n v="2006"/>
    <n v="-59.33"/>
    <n v="0"/>
    <s v="55-R3 - Retirement"/>
    <m/>
    <x v="7"/>
    <n v="2037"/>
    <b v="0"/>
  </r>
  <r>
    <x v="11"/>
    <s v="0460"/>
    <n v="0"/>
    <n v="0"/>
    <n v="2021"/>
    <n v="2000"/>
    <n v="-224.91"/>
    <n v="0"/>
    <s v="55-R3 - Retirement"/>
    <m/>
    <x v="7"/>
    <n v="2037"/>
    <b v="0"/>
  </r>
  <r>
    <x v="11"/>
    <s v="0460"/>
    <n v="0"/>
    <n v="0"/>
    <n v="2021"/>
    <n v="2006"/>
    <n v="-65.77"/>
    <n v="0"/>
    <s v="55-R3 - Retirement"/>
    <m/>
    <x v="7"/>
    <n v="2037"/>
    <b v="0"/>
  </r>
  <r>
    <x v="11"/>
    <s v="0460"/>
    <n v="0"/>
    <n v="0"/>
    <n v="2022"/>
    <n v="2000"/>
    <n v="-245.64"/>
    <n v="0"/>
    <s v="55-R3 - Retirement"/>
    <m/>
    <x v="7"/>
    <n v="2037"/>
    <b v="0"/>
  </r>
  <r>
    <x v="11"/>
    <s v="0460"/>
    <n v="0"/>
    <n v="0"/>
    <n v="2022"/>
    <n v="2006"/>
    <n v="-72.72"/>
    <n v="0"/>
    <s v="55-R3 - Retirement"/>
    <m/>
    <x v="7"/>
    <n v="2037"/>
    <b v="0"/>
  </r>
  <r>
    <x v="11"/>
    <s v="0460"/>
    <n v="0"/>
    <n v="0"/>
    <n v="2023"/>
    <n v="2000"/>
    <n v="-267.70999999999998"/>
    <n v="0"/>
    <s v="55-R3 - Retirement"/>
    <m/>
    <x v="7"/>
    <n v="2037"/>
    <b v="0"/>
  </r>
  <r>
    <x v="11"/>
    <s v="0460"/>
    <n v="0"/>
    <n v="0"/>
    <n v="2023"/>
    <n v="2006"/>
    <n v="-80.63"/>
    <n v="0"/>
    <s v="55-R3 - Retirement"/>
    <m/>
    <x v="7"/>
    <n v="2037"/>
    <b v="0"/>
  </r>
  <r>
    <x v="11"/>
    <s v="0460"/>
    <n v="0"/>
    <n v="0"/>
    <n v="2024"/>
    <n v="2000"/>
    <n v="-290.49"/>
    <n v="0"/>
    <s v="55-R3 - Retirement"/>
    <m/>
    <x v="7"/>
    <n v="2037"/>
    <b v="0"/>
  </r>
  <r>
    <x v="11"/>
    <s v="0460"/>
    <n v="0"/>
    <n v="0"/>
    <n v="2024"/>
    <n v="2006"/>
    <n v="-88.7"/>
    <n v="0"/>
    <s v="55-R3 - Retirement"/>
    <m/>
    <x v="7"/>
    <n v="2037"/>
    <b v="0"/>
  </r>
  <r>
    <x v="11"/>
    <s v="0460"/>
    <n v="0"/>
    <n v="0"/>
    <n v="2025"/>
    <n v="2000"/>
    <n v="-314.55"/>
    <n v="0"/>
    <s v="55-R3 - Retirement"/>
    <m/>
    <x v="7"/>
    <n v="2037"/>
    <b v="0"/>
  </r>
  <r>
    <x v="11"/>
    <s v="0460"/>
    <n v="0"/>
    <n v="0"/>
    <n v="2025"/>
    <n v="2006"/>
    <n v="-97.33"/>
    <n v="0"/>
    <s v="55-R3 - Retirement"/>
    <m/>
    <x v="7"/>
    <n v="2037"/>
    <b v="0"/>
  </r>
  <r>
    <x v="11"/>
    <s v="0460"/>
    <n v="0"/>
    <n v="0"/>
    <n v="2026"/>
    <n v="2000"/>
    <n v="-339.95"/>
    <n v="0"/>
    <s v="55-R3 - Retirement"/>
    <m/>
    <x v="7"/>
    <n v="2037"/>
    <b v="0"/>
  </r>
  <r>
    <x v="11"/>
    <s v="0460"/>
    <n v="0"/>
    <n v="0"/>
    <n v="2026"/>
    <n v="2006"/>
    <n v="-106.54"/>
    <n v="0"/>
    <s v="55-R3 - Retirement"/>
    <m/>
    <x v="7"/>
    <n v="2037"/>
    <b v="0"/>
  </r>
  <r>
    <x v="11"/>
    <s v="0460"/>
    <n v="0"/>
    <n v="0"/>
    <n v="2027"/>
    <n v="2000"/>
    <n v="-366.73"/>
    <n v="0"/>
    <s v="55-R3 - Retirement"/>
    <m/>
    <x v="7"/>
    <n v="2037"/>
    <b v="0"/>
  </r>
  <r>
    <x v="11"/>
    <s v="0460"/>
    <n v="0"/>
    <n v="0"/>
    <n v="2027"/>
    <n v="2006"/>
    <n v="-116.35"/>
    <n v="0"/>
    <s v="55-R3 - Retirement"/>
    <m/>
    <x v="7"/>
    <n v="2037"/>
    <b v="0"/>
  </r>
  <r>
    <x v="11"/>
    <s v="0460"/>
    <n v="0"/>
    <n v="0"/>
    <n v="2028"/>
    <n v="2000"/>
    <n v="-396.58"/>
    <n v="0"/>
    <s v="55-R3 - Retirement"/>
    <m/>
    <x v="7"/>
    <n v="2037"/>
    <b v="0"/>
  </r>
  <r>
    <x v="11"/>
    <s v="0460"/>
    <n v="0"/>
    <n v="0"/>
    <n v="2028"/>
    <n v="2006"/>
    <n v="-127.07"/>
    <n v="0"/>
    <s v="55-R3 - Retirement"/>
    <m/>
    <x v="7"/>
    <n v="2037"/>
    <b v="0"/>
  </r>
  <r>
    <x v="11"/>
    <s v="0460"/>
    <n v="0"/>
    <n v="0"/>
    <n v="2029"/>
    <n v="2000"/>
    <n v="-426.44"/>
    <n v="0"/>
    <s v="55-R3 - Retirement"/>
    <m/>
    <x v="7"/>
    <n v="2037"/>
    <b v="0"/>
  </r>
  <r>
    <x v="11"/>
    <s v="0460"/>
    <n v="0"/>
    <n v="0"/>
    <n v="2029"/>
    <n v="2006"/>
    <n v="-138.49"/>
    <n v="0"/>
    <s v="55-R3 - Retirement"/>
    <m/>
    <x v="7"/>
    <n v="2037"/>
    <b v="0"/>
  </r>
  <r>
    <x v="11"/>
    <s v="0460"/>
    <n v="0"/>
    <n v="0"/>
    <n v="2030"/>
    <n v="2000"/>
    <n v="-457.82"/>
    <n v="0"/>
    <s v="55-R3 - Retirement"/>
    <m/>
    <x v="7"/>
    <n v="2037"/>
    <b v="0"/>
  </r>
  <r>
    <x v="11"/>
    <s v="0460"/>
    <n v="0"/>
    <n v="0"/>
    <n v="2030"/>
    <n v="2006"/>
    <n v="-150.27000000000001"/>
    <n v="0"/>
    <s v="55-R3 - Retirement"/>
    <m/>
    <x v="7"/>
    <n v="2037"/>
    <b v="0"/>
  </r>
  <r>
    <x v="11"/>
    <s v="0460"/>
    <n v="0"/>
    <n v="0"/>
    <n v="2031"/>
    <n v="2000"/>
    <n v="-490.81"/>
    <n v="0"/>
    <s v="55-R3 - Retirement"/>
    <m/>
    <x v="7"/>
    <n v="2037"/>
    <b v="0"/>
  </r>
  <r>
    <x v="11"/>
    <s v="0460"/>
    <n v="0"/>
    <n v="0"/>
    <n v="2031"/>
    <n v="2006"/>
    <n v="-162.72"/>
    <n v="0"/>
    <s v="55-R3 - Retirement"/>
    <m/>
    <x v="7"/>
    <n v="2037"/>
    <b v="0"/>
  </r>
  <r>
    <x v="11"/>
    <s v="0460"/>
    <n v="0"/>
    <n v="0"/>
    <n v="2032"/>
    <n v="2000"/>
    <n v="-525.48"/>
    <n v="0"/>
    <s v="55-R3 - Retirement"/>
    <m/>
    <x v="7"/>
    <n v="2037"/>
    <b v="0"/>
  </r>
  <r>
    <x v="11"/>
    <s v="0460"/>
    <n v="0"/>
    <n v="0"/>
    <n v="2032"/>
    <n v="2006"/>
    <n v="-175.86"/>
    <n v="0"/>
    <s v="55-R3 - Retirement"/>
    <m/>
    <x v="7"/>
    <n v="2037"/>
    <b v="0"/>
  </r>
  <r>
    <x v="11"/>
    <s v="0460"/>
    <n v="0"/>
    <n v="0"/>
    <n v="2033"/>
    <n v="2000"/>
    <n v="-562.96"/>
    <n v="0"/>
    <s v="55-R3 - Retirement"/>
    <m/>
    <x v="7"/>
    <n v="2037"/>
    <b v="0"/>
  </r>
  <r>
    <x v="11"/>
    <s v="0460"/>
    <n v="0"/>
    <n v="0"/>
    <n v="2033"/>
    <n v="2006"/>
    <n v="-189.71"/>
    <n v="0"/>
    <s v="55-R3 - Retirement"/>
    <m/>
    <x v="7"/>
    <n v="2037"/>
    <b v="0"/>
  </r>
  <r>
    <x v="11"/>
    <s v="0460"/>
    <n v="0"/>
    <n v="0"/>
    <n v="2034"/>
    <n v="2000"/>
    <n v="-602.46"/>
    <n v="0"/>
    <s v="55-R3 - Retirement"/>
    <m/>
    <x v="7"/>
    <n v="2037"/>
    <b v="0"/>
  </r>
  <r>
    <x v="11"/>
    <s v="0460"/>
    <n v="0"/>
    <n v="0"/>
    <n v="2034"/>
    <n v="2006"/>
    <n v="-205.15"/>
    <n v="0"/>
    <s v="55-R3 - Retirement"/>
    <m/>
    <x v="7"/>
    <n v="2037"/>
    <b v="0"/>
  </r>
  <r>
    <x v="11"/>
    <s v="0460"/>
    <n v="0"/>
    <n v="0"/>
    <n v="2035"/>
    <n v="2000"/>
    <n v="-642.91"/>
    <n v="0"/>
    <s v="55-R3 - Retirement"/>
    <m/>
    <x v="7"/>
    <n v="2037"/>
    <b v="0"/>
  </r>
  <r>
    <x v="11"/>
    <s v="0460"/>
    <n v="0"/>
    <n v="0"/>
    <n v="2035"/>
    <n v="2006"/>
    <n v="-220.6"/>
    <n v="0"/>
    <s v="55-R3 - Retirement"/>
    <m/>
    <x v="7"/>
    <n v="2037"/>
    <b v="0"/>
  </r>
  <r>
    <x v="11"/>
    <s v="0460"/>
    <n v="0"/>
    <n v="0"/>
    <n v="2036"/>
    <n v="2000"/>
    <n v="-685.41"/>
    <n v="0"/>
    <s v="55-R3 - Retirement"/>
    <m/>
    <x v="7"/>
    <n v="2037"/>
    <b v="0"/>
  </r>
  <r>
    <x v="11"/>
    <s v="0460"/>
    <n v="0"/>
    <n v="0"/>
    <n v="2036"/>
    <n v="2006"/>
    <n v="-236.83"/>
    <n v="0"/>
    <s v="55-R3 - Retirement"/>
    <m/>
    <x v="7"/>
    <n v="2037"/>
    <b v="0"/>
  </r>
  <r>
    <x v="11"/>
    <s v="0460"/>
    <n v="0"/>
    <n v="0"/>
    <n v="2037"/>
    <n v="2000"/>
    <n v="-61510.65"/>
    <n v="0"/>
    <s v="55-R3 - Retirement"/>
    <m/>
    <x v="7"/>
    <n v="2037"/>
    <b v="1"/>
  </r>
  <r>
    <x v="11"/>
    <s v="0460"/>
    <n v="0"/>
    <n v="0"/>
    <n v="2037"/>
    <n v="2006"/>
    <n v="-33635.43"/>
    <n v="0"/>
    <s v="55-R3 - Retirement"/>
    <m/>
    <x v="7"/>
    <n v="2037"/>
    <b v="1"/>
  </r>
  <r>
    <x v="11"/>
    <s v="0461"/>
    <n v="0"/>
    <n v="0"/>
    <n v="2011"/>
    <n v="2000"/>
    <n v="-124.84"/>
    <n v="0"/>
    <s v="55-R3 - Retirement"/>
    <m/>
    <x v="7"/>
    <n v="2038"/>
    <b v="0"/>
  </r>
  <r>
    <x v="11"/>
    <s v="0461"/>
    <n v="0"/>
    <n v="0"/>
    <n v="2011"/>
    <n v="2003"/>
    <n v="-2.08"/>
    <n v="0"/>
    <s v="55-R3 - Retirement"/>
    <m/>
    <x v="7"/>
    <n v="2038"/>
    <b v="0"/>
  </r>
  <r>
    <x v="11"/>
    <s v="0461"/>
    <n v="0"/>
    <n v="0"/>
    <n v="2011"/>
    <n v="2006"/>
    <n v="-20.16"/>
    <n v="0"/>
    <s v="55-R3 - Retirement"/>
    <m/>
    <x v="7"/>
    <n v="2038"/>
    <b v="0"/>
  </r>
  <r>
    <x v="11"/>
    <s v="0461"/>
    <n v="0"/>
    <n v="0"/>
    <n v="2012"/>
    <n v="2000"/>
    <n v="-140.06"/>
    <n v="0"/>
    <s v="55-R3 - Retirement"/>
    <m/>
    <x v="7"/>
    <n v="2038"/>
    <b v="0"/>
  </r>
  <r>
    <x v="11"/>
    <s v="0461"/>
    <n v="0"/>
    <n v="0"/>
    <n v="2012"/>
    <n v="2003"/>
    <n v="-2.35"/>
    <n v="0"/>
    <s v="55-R3 - Retirement"/>
    <m/>
    <x v="7"/>
    <n v="2038"/>
    <b v="0"/>
  </r>
  <r>
    <x v="11"/>
    <s v="0461"/>
    <n v="0"/>
    <n v="0"/>
    <n v="2012"/>
    <n v="2006"/>
    <n v="-23.17"/>
    <n v="0"/>
    <s v="55-R3 - Retirement"/>
    <m/>
    <x v="7"/>
    <n v="2038"/>
    <b v="0"/>
  </r>
  <r>
    <x v="11"/>
    <s v="0461"/>
    <n v="0"/>
    <n v="0"/>
    <n v="2013"/>
    <n v="2000"/>
    <n v="-156.18"/>
    <n v="0"/>
    <s v="55-R3 - Retirement"/>
    <m/>
    <x v="7"/>
    <n v="2038"/>
    <b v="0"/>
  </r>
  <r>
    <x v="11"/>
    <s v="0461"/>
    <n v="0"/>
    <n v="0"/>
    <n v="2013"/>
    <n v="2003"/>
    <n v="-2.64"/>
    <n v="0"/>
    <s v="55-R3 - Retirement"/>
    <m/>
    <x v="7"/>
    <n v="2038"/>
    <b v="0"/>
  </r>
  <r>
    <x v="11"/>
    <s v="0461"/>
    <n v="0"/>
    <n v="0"/>
    <n v="2013"/>
    <n v="2006"/>
    <n v="-26.34"/>
    <n v="0"/>
    <s v="55-R3 - Retirement"/>
    <m/>
    <x v="7"/>
    <n v="2038"/>
    <b v="0"/>
  </r>
  <r>
    <x v="11"/>
    <s v="0461"/>
    <n v="0"/>
    <n v="0"/>
    <n v="2014"/>
    <n v="2000"/>
    <n v="-173.65"/>
    <n v="0"/>
    <s v="55-R3 - Retirement"/>
    <m/>
    <x v="7"/>
    <n v="2038"/>
    <b v="0"/>
  </r>
  <r>
    <x v="11"/>
    <s v="0461"/>
    <n v="0"/>
    <n v="0"/>
    <n v="2014"/>
    <n v="2003"/>
    <n v="-2.98"/>
    <n v="0"/>
    <s v="55-R3 - Retirement"/>
    <m/>
    <x v="7"/>
    <n v="2038"/>
    <b v="0"/>
  </r>
  <r>
    <x v="11"/>
    <s v="0461"/>
    <n v="0"/>
    <n v="0"/>
    <n v="2014"/>
    <n v="2006"/>
    <n v="-29.84"/>
    <n v="0"/>
    <s v="55-R3 - Retirement"/>
    <m/>
    <x v="7"/>
    <n v="2038"/>
    <b v="0"/>
  </r>
  <r>
    <x v="11"/>
    <s v="0461"/>
    <n v="0"/>
    <n v="0"/>
    <n v="2015"/>
    <n v="2000"/>
    <n v="-192.51"/>
    <n v="0"/>
    <s v="55-R3 - Retirement"/>
    <m/>
    <x v="7"/>
    <n v="2038"/>
    <b v="0"/>
  </r>
  <r>
    <x v="11"/>
    <s v="0461"/>
    <n v="0"/>
    <n v="0"/>
    <n v="2015"/>
    <n v="2003"/>
    <n v="-3.34"/>
    <n v="0"/>
    <s v="55-R3 - Retirement"/>
    <m/>
    <x v="7"/>
    <n v="2038"/>
    <b v="0"/>
  </r>
  <r>
    <x v="11"/>
    <s v="0461"/>
    <n v="0"/>
    <n v="0"/>
    <n v="2015"/>
    <n v="2006"/>
    <n v="-33.69"/>
    <n v="0"/>
    <s v="55-R3 - Retirement"/>
    <m/>
    <x v="7"/>
    <n v="2038"/>
    <b v="0"/>
  </r>
  <r>
    <x v="11"/>
    <s v="0461"/>
    <n v="0"/>
    <n v="0"/>
    <n v="2016"/>
    <n v="2000"/>
    <n v="-212.84"/>
    <n v="0"/>
    <s v="55-R3 - Retirement"/>
    <m/>
    <x v="7"/>
    <n v="2038"/>
    <b v="0"/>
  </r>
  <r>
    <x v="11"/>
    <s v="0461"/>
    <n v="0"/>
    <n v="0"/>
    <n v="2016"/>
    <n v="2003"/>
    <n v="-3.72"/>
    <n v="0"/>
    <s v="55-R3 - Retirement"/>
    <m/>
    <x v="7"/>
    <n v="2038"/>
    <b v="0"/>
  </r>
  <r>
    <x v="11"/>
    <s v="0461"/>
    <n v="0"/>
    <n v="0"/>
    <n v="2016"/>
    <n v="2006"/>
    <n v="-37.9"/>
    <n v="0"/>
    <s v="55-R3 - Retirement"/>
    <m/>
    <x v="7"/>
    <n v="2038"/>
    <b v="0"/>
  </r>
  <r>
    <x v="11"/>
    <s v="0461"/>
    <n v="0"/>
    <n v="0"/>
    <n v="2017"/>
    <n v="2000"/>
    <n v="-236"/>
    <n v="0"/>
    <s v="55-R3 - Retirement"/>
    <m/>
    <x v="7"/>
    <n v="2038"/>
    <b v="0"/>
  </r>
  <r>
    <x v="11"/>
    <s v="0461"/>
    <n v="0"/>
    <n v="0"/>
    <n v="2017"/>
    <n v="2003"/>
    <n v="-4.1399999999999997"/>
    <n v="0"/>
    <s v="55-R3 - Retirement"/>
    <m/>
    <x v="7"/>
    <n v="2038"/>
    <b v="0"/>
  </r>
  <r>
    <x v="11"/>
    <s v="0461"/>
    <n v="0"/>
    <n v="0"/>
    <n v="2017"/>
    <n v="2006"/>
    <n v="-42.65"/>
    <n v="0"/>
    <s v="55-R3 - Retirement"/>
    <m/>
    <x v="7"/>
    <n v="2038"/>
    <b v="0"/>
  </r>
  <r>
    <x v="11"/>
    <s v="0461"/>
    <n v="0"/>
    <n v="0"/>
    <n v="2018"/>
    <n v="2000"/>
    <n v="-259.63"/>
    <n v="0"/>
    <s v="55-R3 - Retirement"/>
    <m/>
    <x v="7"/>
    <n v="2038"/>
    <b v="0"/>
  </r>
  <r>
    <x v="11"/>
    <s v="0461"/>
    <n v="0"/>
    <n v="0"/>
    <n v="2018"/>
    <n v="2003"/>
    <n v="-4.59"/>
    <n v="0"/>
    <s v="55-R3 - Retirement"/>
    <m/>
    <x v="7"/>
    <n v="2038"/>
    <b v="0"/>
  </r>
  <r>
    <x v="11"/>
    <s v="0461"/>
    <n v="0"/>
    <n v="0"/>
    <n v="2018"/>
    <n v="2006"/>
    <n v="-47.85"/>
    <n v="0"/>
    <s v="55-R3 - Retirement"/>
    <m/>
    <x v="7"/>
    <n v="2038"/>
    <b v="0"/>
  </r>
  <r>
    <x v="11"/>
    <s v="0461"/>
    <n v="0"/>
    <n v="0"/>
    <n v="2019"/>
    <n v="2000"/>
    <n v="-284.89"/>
    <n v="0"/>
    <s v="55-R3 - Retirement"/>
    <m/>
    <x v="7"/>
    <n v="2038"/>
    <b v="0"/>
  </r>
  <r>
    <x v="11"/>
    <s v="0461"/>
    <n v="0"/>
    <n v="0"/>
    <n v="2019"/>
    <n v="2003"/>
    <n v="-5.07"/>
    <n v="0"/>
    <s v="55-R3 - Retirement"/>
    <m/>
    <x v="7"/>
    <n v="2038"/>
    <b v="0"/>
  </r>
  <r>
    <x v="11"/>
    <s v="0461"/>
    <n v="0"/>
    <n v="0"/>
    <n v="2019"/>
    <n v="2006"/>
    <n v="-53.36"/>
    <n v="0"/>
    <s v="55-R3 - Retirement"/>
    <m/>
    <x v="7"/>
    <n v="2038"/>
    <b v="0"/>
  </r>
  <r>
    <x v="11"/>
    <s v="0461"/>
    <n v="0"/>
    <n v="0"/>
    <n v="2020"/>
    <n v="2000"/>
    <n v="-311.83999999999997"/>
    <n v="0"/>
    <s v="55-R3 - Retirement"/>
    <m/>
    <x v="7"/>
    <n v="2038"/>
    <b v="0"/>
  </r>
  <r>
    <x v="11"/>
    <s v="0461"/>
    <n v="0"/>
    <n v="0"/>
    <n v="2020"/>
    <n v="2003"/>
    <n v="-5.62"/>
    <n v="0"/>
    <s v="55-R3 - Retirement"/>
    <m/>
    <x v="7"/>
    <n v="2038"/>
    <b v="0"/>
  </r>
  <r>
    <x v="11"/>
    <s v="0461"/>
    <n v="0"/>
    <n v="0"/>
    <n v="2020"/>
    <n v="2006"/>
    <n v="-59.33"/>
    <n v="0"/>
    <s v="55-R3 - Retirement"/>
    <m/>
    <x v="7"/>
    <n v="2038"/>
    <b v="0"/>
  </r>
  <r>
    <x v="11"/>
    <s v="0461"/>
    <n v="0"/>
    <n v="0"/>
    <n v="2021"/>
    <n v="2000"/>
    <n v="-340.55"/>
    <n v="0"/>
    <s v="55-R3 - Retirement"/>
    <m/>
    <x v="7"/>
    <n v="2038"/>
    <b v="0"/>
  </r>
  <r>
    <x v="11"/>
    <s v="0461"/>
    <n v="0"/>
    <n v="0"/>
    <n v="2021"/>
    <n v="2003"/>
    <n v="-6.19"/>
    <n v="0"/>
    <s v="55-R3 - Retirement"/>
    <m/>
    <x v="7"/>
    <n v="2038"/>
    <b v="0"/>
  </r>
  <r>
    <x v="11"/>
    <s v="0461"/>
    <n v="0"/>
    <n v="0"/>
    <n v="2021"/>
    <n v="2006"/>
    <n v="-65.77"/>
    <n v="0"/>
    <s v="55-R3 - Retirement"/>
    <m/>
    <x v="7"/>
    <n v="2038"/>
    <b v="0"/>
  </r>
  <r>
    <x v="11"/>
    <s v="0461"/>
    <n v="0"/>
    <n v="0"/>
    <n v="2022"/>
    <n v="2000"/>
    <n v="-371.94"/>
    <n v="0"/>
    <s v="55-R3 - Retirement"/>
    <m/>
    <x v="7"/>
    <n v="2038"/>
    <b v="0"/>
  </r>
  <r>
    <x v="11"/>
    <s v="0461"/>
    <n v="0"/>
    <n v="0"/>
    <n v="2022"/>
    <n v="2003"/>
    <n v="-6.79"/>
    <n v="0"/>
    <s v="55-R3 - Retirement"/>
    <m/>
    <x v="7"/>
    <n v="2038"/>
    <b v="0"/>
  </r>
  <r>
    <x v="11"/>
    <s v="0461"/>
    <n v="0"/>
    <n v="0"/>
    <n v="2022"/>
    <n v="2006"/>
    <n v="-72.72"/>
    <n v="0"/>
    <s v="55-R3 - Retirement"/>
    <m/>
    <x v="7"/>
    <n v="2038"/>
    <b v="0"/>
  </r>
  <r>
    <x v="11"/>
    <s v="0461"/>
    <n v="0"/>
    <n v="0"/>
    <n v="2023"/>
    <n v="2000"/>
    <n v="-405.36"/>
    <n v="0"/>
    <s v="55-R3 - Retirement"/>
    <m/>
    <x v="7"/>
    <n v="2038"/>
    <b v="0"/>
  </r>
  <r>
    <x v="11"/>
    <s v="0461"/>
    <n v="0"/>
    <n v="0"/>
    <n v="2023"/>
    <n v="2003"/>
    <n v="-7.43"/>
    <n v="0"/>
    <s v="55-R3 - Retirement"/>
    <m/>
    <x v="7"/>
    <n v="2038"/>
    <b v="0"/>
  </r>
  <r>
    <x v="11"/>
    <s v="0461"/>
    <n v="0"/>
    <n v="0"/>
    <n v="2023"/>
    <n v="2006"/>
    <n v="-80.63"/>
    <n v="0"/>
    <s v="55-R3 - Retirement"/>
    <m/>
    <x v="7"/>
    <n v="2038"/>
    <b v="0"/>
  </r>
  <r>
    <x v="11"/>
    <s v="0461"/>
    <n v="0"/>
    <n v="0"/>
    <n v="2024"/>
    <n v="2000"/>
    <n v="-439.85"/>
    <n v="0"/>
    <s v="55-R3 - Retirement"/>
    <m/>
    <x v="7"/>
    <n v="2038"/>
    <b v="0"/>
  </r>
  <r>
    <x v="11"/>
    <s v="0461"/>
    <n v="0"/>
    <n v="0"/>
    <n v="2024"/>
    <n v="2003"/>
    <n v="-8.1199999999999992"/>
    <n v="0"/>
    <s v="55-R3 - Retirement"/>
    <m/>
    <x v="7"/>
    <n v="2038"/>
    <b v="0"/>
  </r>
  <r>
    <x v="11"/>
    <s v="0461"/>
    <n v="0"/>
    <n v="0"/>
    <n v="2024"/>
    <n v="2006"/>
    <n v="-88.7"/>
    <n v="0"/>
    <s v="55-R3 - Retirement"/>
    <m/>
    <x v="7"/>
    <n v="2038"/>
    <b v="0"/>
  </r>
  <r>
    <x v="11"/>
    <s v="0461"/>
    <n v="0"/>
    <n v="0"/>
    <n v="2025"/>
    <n v="2000"/>
    <n v="-476.29"/>
    <n v="0"/>
    <s v="55-R3 - Retirement"/>
    <m/>
    <x v="7"/>
    <n v="2038"/>
    <b v="0"/>
  </r>
  <r>
    <x v="11"/>
    <s v="0461"/>
    <n v="0"/>
    <n v="0"/>
    <n v="2025"/>
    <n v="2003"/>
    <n v="-8.86"/>
    <n v="0"/>
    <s v="55-R3 - Retirement"/>
    <m/>
    <x v="7"/>
    <n v="2038"/>
    <b v="0"/>
  </r>
  <r>
    <x v="11"/>
    <s v="0461"/>
    <n v="0"/>
    <n v="0"/>
    <n v="2025"/>
    <n v="2006"/>
    <n v="-97.33"/>
    <n v="0"/>
    <s v="55-R3 - Retirement"/>
    <m/>
    <x v="7"/>
    <n v="2038"/>
    <b v="0"/>
  </r>
  <r>
    <x v="11"/>
    <s v="0461"/>
    <n v="0"/>
    <n v="0"/>
    <n v="2026"/>
    <n v="2000"/>
    <n v="-514.74"/>
    <n v="0"/>
    <s v="55-R3 - Retirement"/>
    <m/>
    <x v="7"/>
    <n v="2038"/>
    <b v="0"/>
  </r>
  <r>
    <x v="11"/>
    <s v="0461"/>
    <n v="0"/>
    <n v="0"/>
    <n v="2026"/>
    <n v="2003"/>
    <n v="-9.66"/>
    <n v="0"/>
    <s v="55-R3 - Retirement"/>
    <m/>
    <x v="7"/>
    <n v="2038"/>
    <b v="0"/>
  </r>
  <r>
    <x v="11"/>
    <s v="0461"/>
    <n v="0"/>
    <n v="0"/>
    <n v="2026"/>
    <n v="2006"/>
    <n v="-106.54"/>
    <n v="0"/>
    <s v="55-R3 - Retirement"/>
    <m/>
    <x v="7"/>
    <n v="2038"/>
    <b v="0"/>
  </r>
  <r>
    <x v="11"/>
    <s v="0461"/>
    <n v="0"/>
    <n v="0"/>
    <n v="2027"/>
    <n v="2000"/>
    <n v="-555.29"/>
    <n v="0"/>
    <s v="55-R3 - Retirement"/>
    <m/>
    <x v="7"/>
    <n v="2038"/>
    <b v="0"/>
  </r>
  <r>
    <x v="11"/>
    <s v="0461"/>
    <n v="0"/>
    <n v="0"/>
    <n v="2027"/>
    <n v="2003"/>
    <n v="-10.48"/>
    <n v="0"/>
    <s v="55-R3 - Retirement"/>
    <m/>
    <x v="7"/>
    <n v="2038"/>
    <b v="0"/>
  </r>
  <r>
    <x v="11"/>
    <s v="0461"/>
    <n v="0"/>
    <n v="0"/>
    <n v="2027"/>
    <n v="2006"/>
    <n v="-116.35"/>
    <n v="0"/>
    <s v="55-R3 - Retirement"/>
    <m/>
    <x v="7"/>
    <n v="2038"/>
    <b v="0"/>
  </r>
  <r>
    <x v="11"/>
    <s v="0461"/>
    <n v="0"/>
    <n v="0"/>
    <n v="2028"/>
    <n v="2000"/>
    <n v="-600.49"/>
    <n v="0"/>
    <s v="55-R3 - Retirement"/>
    <m/>
    <x v="7"/>
    <n v="2038"/>
    <b v="0"/>
  </r>
  <r>
    <x v="11"/>
    <s v="0461"/>
    <n v="0"/>
    <n v="0"/>
    <n v="2028"/>
    <n v="2003"/>
    <n v="-11.35"/>
    <n v="0"/>
    <s v="55-R3 - Retirement"/>
    <m/>
    <x v="7"/>
    <n v="2038"/>
    <b v="0"/>
  </r>
  <r>
    <x v="11"/>
    <s v="0461"/>
    <n v="0"/>
    <n v="0"/>
    <n v="2028"/>
    <n v="2006"/>
    <n v="-127.07"/>
    <n v="0"/>
    <s v="55-R3 - Retirement"/>
    <m/>
    <x v="7"/>
    <n v="2038"/>
    <b v="0"/>
  </r>
  <r>
    <x v="11"/>
    <s v="0461"/>
    <n v="0"/>
    <n v="0"/>
    <n v="2029"/>
    <n v="2000"/>
    <n v="-645.70000000000005"/>
    <n v="0"/>
    <s v="55-R3 - Retirement"/>
    <m/>
    <x v="7"/>
    <n v="2038"/>
    <b v="0"/>
  </r>
  <r>
    <x v="11"/>
    <s v="0461"/>
    <n v="0"/>
    <n v="0"/>
    <n v="2029"/>
    <n v="2003"/>
    <n v="-12.27"/>
    <n v="0"/>
    <s v="55-R3 - Retirement"/>
    <m/>
    <x v="7"/>
    <n v="2038"/>
    <b v="0"/>
  </r>
  <r>
    <x v="11"/>
    <s v="0461"/>
    <n v="0"/>
    <n v="0"/>
    <n v="2029"/>
    <n v="2006"/>
    <n v="-138.49"/>
    <n v="0"/>
    <s v="55-R3 - Retirement"/>
    <m/>
    <x v="7"/>
    <n v="2038"/>
    <b v="0"/>
  </r>
  <r>
    <x v="11"/>
    <s v="0461"/>
    <n v="0"/>
    <n v="0"/>
    <n v="2030"/>
    <n v="2000"/>
    <n v="-693.22"/>
    <n v="0"/>
    <s v="55-R3 - Retirement"/>
    <m/>
    <x v="7"/>
    <n v="2038"/>
    <b v="0"/>
  </r>
  <r>
    <x v="11"/>
    <s v="0461"/>
    <n v="0"/>
    <n v="0"/>
    <n v="2030"/>
    <n v="2003"/>
    <n v="-13.23"/>
    <n v="0"/>
    <s v="55-R3 - Retirement"/>
    <m/>
    <x v="7"/>
    <n v="2038"/>
    <b v="0"/>
  </r>
  <r>
    <x v="11"/>
    <s v="0461"/>
    <n v="0"/>
    <n v="0"/>
    <n v="2030"/>
    <n v="2006"/>
    <n v="-150.27000000000001"/>
    <n v="0"/>
    <s v="55-R3 - Retirement"/>
    <m/>
    <x v="7"/>
    <n v="2038"/>
    <b v="0"/>
  </r>
  <r>
    <x v="11"/>
    <s v="0461"/>
    <n v="0"/>
    <n v="0"/>
    <n v="2031"/>
    <n v="2000"/>
    <n v="-743.17"/>
    <n v="0"/>
    <s v="55-R3 - Retirement"/>
    <m/>
    <x v="7"/>
    <n v="2038"/>
    <b v="0"/>
  </r>
  <r>
    <x v="11"/>
    <s v="0461"/>
    <n v="0"/>
    <n v="0"/>
    <n v="2031"/>
    <n v="2003"/>
    <n v="-14.31"/>
    <n v="0"/>
    <s v="55-R3 - Retirement"/>
    <m/>
    <x v="7"/>
    <n v="2038"/>
    <b v="0"/>
  </r>
  <r>
    <x v="11"/>
    <s v="0461"/>
    <n v="0"/>
    <n v="0"/>
    <n v="2031"/>
    <n v="2006"/>
    <n v="-162.72"/>
    <n v="0"/>
    <s v="55-R3 - Retirement"/>
    <m/>
    <x v="7"/>
    <n v="2038"/>
    <b v="0"/>
  </r>
  <r>
    <x v="11"/>
    <s v="0461"/>
    <n v="0"/>
    <n v="0"/>
    <n v="2032"/>
    <n v="2000"/>
    <n v="-795.67"/>
    <n v="0"/>
    <s v="55-R3 - Retirement"/>
    <m/>
    <x v="7"/>
    <n v="2038"/>
    <b v="0"/>
  </r>
  <r>
    <x v="11"/>
    <s v="0461"/>
    <n v="0"/>
    <n v="0"/>
    <n v="2032"/>
    <n v="2003"/>
    <n v="-15.39"/>
    <n v="0"/>
    <s v="55-R3 - Retirement"/>
    <m/>
    <x v="7"/>
    <n v="2038"/>
    <b v="0"/>
  </r>
  <r>
    <x v="11"/>
    <s v="0461"/>
    <n v="0"/>
    <n v="0"/>
    <n v="2032"/>
    <n v="2006"/>
    <n v="-175.86"/>
    <n v="0"/>
    <s v="55-R3 - Retirement"/>
    <m/>
    <x v="7"/>
    <n v="2038"/>
    <b v="0"/>
  </r>
  <r>
    <x v="11"/>
    <s v="0461"/>
    <n v="0"/>
    <n v="0"/>
    <n v="2033"/>
    <n v="2000"/>
    <n v="-852.42"/>
    <n v="0"/>
    <s v="55-R3 - Retirement"/>
    <m/>
    <x v="7"/>
    <n v="2038"/>
    <b v="0"/>
  </r>
  <r>
    <x v="11"/>
    <s v="0461"/>
    <n v="0"/>
    <n v="0"/>
    <n v="2033"/>
    <n v="2003"/>
    <n v="-16.52"/>
    <n v="0"/>
    <s v="55-R3 - Retirement"/>
    <m/>
    <x v="7"/>
    <n v="2038"/>
    <b v="0"/>
  </r>
  <r>
    <x v="11"/>
    <s v="0461"/>
    <n v="0"/>
    <n v="0"/>
    <n v="2033"/>
    <n v="2006"/>
    <n v="-189.71"/>
    <n v="0"/>
    <s v="55-R3 - Retirement"/>
    <m/>
    <x v="7"/>
    <n v="2038"/>
    <b v="0"/>
  </r>
  <r>
    <x v="11"/>
    <s v="0461"/>
    <n v="0"/>
    <n v="0"/>
    <n v="2034"/>
    <n v="2000"/>
    <n v="-912.24"/>
    <n v="0"/>
    <s v="55-R3 - Retirement"/>
    <m/>
    <x v="7"/>
    <n v="2038"/>
    <b v="0"/>
  </r>
  <r>
    <x v="11"/>
    <s v="0461"/>
    <n v="0"/>
    <n v="0"/>
    <n v="2034"/>
    <n v="2003"/>
    <n v="-17.71"/>
    <n v="0"/>
    <s v="55-R3 - Retirement"/>
    <m/>
    <x v="7"/>
    <n v="2038"/>
    <b v="0"/>
  </r>
  <r>
    <x v="11"/>
    <s v="0461"/>
    <n v="0"/>
    <n v="0"/>
    <n v="2034"/>
    <n v="2006"/>
    <n v="-205.15"/>
    <n v="0"/>
    <s v="55-R3 - Retirement"/>
    <m/>
    <x v="7"/>
    <n v="2038"/>
    <b v="0"/>
  </r>
  <r>
    <x v="11"/>
    <s v="0461"/>
    <n v="0"/>
    <n v="0"/>
    <n v="2035"/>
    <n v="2000"/>
    <n v="-973.48"/>
    <n v="0"/>
    <s v="55-R3 - Retirement"/>
    <m/>
    <x v="7"/>
    <n v="2038"/>
    <b v="0"/>
  </r>
  <r>
    <x v="11"/>
    <s v="0461"/>
    <n v="0"/>
    <n v="0"/>
    <n v="2035"/>
    <n v="2003"/>
    <n v="-18.96"/>
    <n v="0"/>
    <s v="55-R3 - Retirement"/>
    <m/>
    <x v="7"/>
    <n v="2038"/>
    <b v="0"/>
  </r>
  <r>
    <x v="11"/>
    <s v="0461"/>
    <n v="0"/>
    <n v="0"/>
    <n v="2035"/>
    <n v="2006"/>
    <n v="-220.6"/>
    <n v="0"/>
    <s v="55-R3 - Retirement"/>
    <m/>
    <x v="7"/>
    <n v="2038"/>
    <b v="0"/>
  </r>
  <r>
    <x v="11"/>
    <s v="0461"/>
    <n v="0"/>
    <n v="0"/>
    <n v="2036"/>
    <n v="2000"/>
    <n v="-1037.83"/>
    <n v="0"/>
    <s v="55-R3 - Retirement"/>
    <m/>
    <x v="7"/>
    <n v="2038"/>
    <b v="0"/>
  </r>
  <r>
    <x v="11"/>
    <s v="0461"/>
    <n v="0"/>
    <n v="0"/>
    <n v="2036"/>
    <n v="2003"/>
    <n v="-20.32"/>
    <n v="0"/>
    <s v="55-R3 - Retirement"/>
    <m/>
    <x v="7"/>
    <n v="2038"/>
    <b v="0"/>
  </r>
  <r>
    <x v="11"/>
    <s v="0461"/>
    <n v="0"/>
    <n v="0"/>
    <n v="2036"/>
    <n v="2006"/>
    <n v="-236.83"/>
    <n v="0"/>
    <s v="55-R3 - Retirement"/>
    <m/>
    <x v="7"/>
    <n v="2038"/>
    <b v="0"/>
  </r>
  <r>
    <x v="11"/>
    <s v="0461"/>
    <n v="0"/>
    <n v="0"/>
    <n v="2037"/>
    <n v="2000"/>
    <n v="-1105.44"/>
    <n v="0"/>
    <s v="55-R3 - Retirement"/>
    <m/>
    <x v="7"/>
    <n v="2038"/>
    <b v="0"/>
  </r>
  <r>
    <x v="11"/>
    <s v="0461"/>
    <n v="0"/>
    <n v="0"/>
    <n v="2037"/>
    <n v="2003"/>
    <n v="-21.74"/>
    <n v="0"/>
    <s v="55-R3 - Retirement"/>
    <m/>
    <x v="7"/>
    <n v="2038"/>
    <b v="0"/>
  </r>
  <r>
    <x v="11"/>
    <s v="0461"/>
    <n v="0"/>
    <n v="0"/>
    <n v="2037"/>
    <n v="2006"/>
    <n v="-253.9"/>
    <n v="0"/>
    <s v="55-R3 - Retirement"/>
    <m/>
    <x v="7"/>
    <n v="2038"/>
    <b v="0"/>
  </r>
  <r>
    <x v="11"/>
    <s v="0461"/>
    <n v="0"/>
    <n v="0"/>
    <n v="2038"/>
    <n v="2000"/>
    <n v="-92032.21"/>
    <n v="0"/>
    <s v="55-R3 - Retirement"/>
    <m/>
    <x v="7"/>
    <n v="2038"/>
    <b v="1"/>
  </r>
  <r>
    <x v="11"/>
    <s v="0461"/>
    <n v="0"/>
    <n v="0"/>
    <n v="2038"/>
    <n v="2003"/>
    <n v="-2267.64"/>
    <n v="0"/>
    <s v="55-R3 - Retirement"/>
    <m/>
    <x v="7"/>
    <n v="2038"/>
    <b v="1"/>
  </r>
  <r>
    <x v="11"/>
    <s v="0461"/>
    <n v="0"/>
    <n v="0"/>
    <n v="2038"/>
    <n v="2006"/>
    <n v="-33381.53"/>
    <n v="0"/>
    <s v="55-R3 - Retirement"/>
    <m/>
    <x v="7"/>
    <n v="2038"/>
    <b v="1"/>
  </r>
  <r>
    <x v="11"/>
    <s v="0470"/>
    <n v="0"/>
    <n v="0"/>
    <n v="2011"/>
    <n v="2002"/>
    <n v="-1359.5"/>
    <n v="0"/>
    <s v="55-R3 - Retirement"/>
    <m/>
    <x v="8"/>
    <n v="2042"/>
    <b v="0"/>
  </r>
  <r>
    <x v="11"/>
    <s v="0470"/>
    <n v="0"/>
    <n v="0"/>
    <n v="2011"/>
    <n v="2004"/>
    <n v="-8.25"/>
    <n v="0"/>
    <s v="55-R3 - Retirement"/>
    <m/>
    <x v="8"/>
    <n v="2042"/>
    <b v="0"/>
  </r>
  <r>
    <x v="11"/>
    <s v="0470"/>
    <n v="0"/>
    <n v="0"/>
    <n v="2011"/>
    <n v="2005"/>
    <n v="-54.82"/>
    <n v="0"/>
    <s v="55-R3 - Retirement"/>
    <m/>
    <x v="8"/>
    <n v="2042"/>
    <b v="0"/>
  </r>
  <r>
    <x v="11"/>
    <s v="0470"/>
    <n v="0"/>
    <n v="0"/>
    <n v="2012"/>
    <n v="2002"/>
    <n v="-1529.57"/>
    <n v="0"/>
    <s v="55-R3 - Retirement"/>
    <m/>
    <x v="8"/>
    <n v="2042"/>
    <b v="0"/>
  </r>
  <r>
    <x v="11"/>
    <s v="0470"/>
    <n v="0"/>
    <n v="0"/>
    <n v="2012"/>
    <n v="2004"/>
    <n v="-9.35"/>
    <n v="0"/>
    <s v="55-R3 - Retirement"/>
    <m/>
    <x v="8"/>
    <n v="2042"/>
    <b v="0"/>
  </r>
  <r>
    <x v="11"/>
    <s v="0470"/>
    <n v="0"/>
    <n v="0"/>
    <n v="2012"/>
    <n v="2005"/>
    <n v="-62.32"/>
    <n v="0"/>
    <s v="55-R3 - Retirement"/>
    <m/>
    <x v="8"/>
    <n v="2042"/>
    <b v="0"/>
  </r>
  <r>
    <x v="11"/>
    <s v="0470"/>
    <n v="0"/>
    <n v="0"/>
    <n v="2013"/>
    <n v="2002"/>
    <n v="-1721.17"/>
    <n v="0"/>
    <s v="55-R3 - Retirement"/>
    <m/>
    <x v="8"/>
    <n v="2042"/>
    <b v="0"/>
  </r>
  <r>
    <x v="11"/>
    <s v="0470"/>
    <n v="0"/>
    <n v="0"/>
    <n v="2013"/>
    <n v="2004"/>
    <n v="-10.55"/>
    <n v="0"/>
    <s v="55-R3 - Retirement"/>
    <m/>
    <x v="8"/>
    <n v="2042"/>
    <b v="0"/>
  </r>
  <r>
    <x v="11"/>
    <s v="0470"/>
    <n v="0"/>
    <n v="0"/>
    <n v="2013"/>
    <n v="2005"/>
    <n v="-70.599999999999994"/>
    <n v="0"/>
    <s v="55-R3 - Retirement"/>
    <m/>
    <x v="8"/>
    <n v="2042"/>
    <b v="0"/>
  </r>
  <r>
    <x v="11"/>
    <s v="0470"/>
    <n v="0"/>
    <n v="0"/>
    <n v="2014"/>
    <n v="2002"/>
    <n v="-1930.94"/>
    <n v="0"/>
    <s v="55-R3 - Retirement"/>
    <m/>
    <x v="8"/>
    <n v="2042"/>
    <b v="0"/>
  </r>
  <r>
    <x v="11"/>
    <s v="0470"/>
    <n v="0"/>
    <n v="0"/>
    <n v="2014"/>
    <n v="2004"/>
    <n v="-11.87"/>
    <n v="0"/>
    <s v="55-R3 - Retirement"/>
    <m/>
    <x v="8"/>
    <n v="2042"/>
    <b v="0"/>
  </r>
  <r>
    <x v="11"/>
    <s v="0470"/>
    <n v="0"/>
    <n v="0"/>
    <n v="2014"/>
    <n v="2005"/>
    <n v="-79.7"/>
    <n v="0"/>
    <s v="55-R3 - Retirement"/>
    <m/>
    <x v="8"/>
    <n v="2042"/>
    <b v="0"/>
  </r>
  <r>
    <x v="11"/>
    <s v="0470"/>
    <n v="0"/>
    <n v="0"/>
    <n v="2015"/>
    <n v="2002"/>
    <n v="-2153.1999999999998"/>
    <n v="0"/>
    <s v="55-R3 - Retirement"/>
    <m/>
    <x v="8"/>
    <n v="2042"/>
    <b v="0"/>
  </r>
  <r>
    <x v="11"/>
    <s v="0470"/>
    <n v="0"/>
    <n v="0"/>
    <n v="2015"/>
    <n v="2004"/>
    <n v="-13.36"/>
    <n v="0"/>
    <s v="55-R3 - Retirement"/>
    <m/>
    <x v="8"/>
    <n v="2042"/>
    <b v="0"/>
  </r>
  <r>
    <x v="11"/>
    <s v="0470"/>
    <n v="0"/>
    <n v="0"/>
    <n v="2015"/>
    <n v="2005"/>
    <n v="-89.67"/>
    <n v="0"/>
    <s v="55-R3 - Retirement"/>
    <m/>
    <x v="8"/>
    <n v="2042"/>
    <b v="0"/>
  </r>
  <r>
    <x v="11"/>
    <s v="0470"/>
    <n v="0"/>
    <n v="0"/>
    <n v="2016"/>
    <n v="2002"/>
    <n v="-2394.08"/>
    <n v="0"/>
    <s v="55-R3 - Retirement"/>
    <m/>
    <x v="8"/>
    <n v="2042"/>
    <b v="0"/>
  </r>
  <r>
    <x v="11"/>
    <s v="0470"/>
    <n v="0"/>
    <n v="0"/>
    <n v="2016"/>
    <n v="2004"/>
    <n v="-14.99"/>
    <n v="0"/>
    <s v="55-R3 - Retirement"/>
    <m/>
    <x v="8"/>
    <n v="2042"/>
    <b v="0"/>
  </r>
  <r>
    <x v="11"/>
    <s v="0470"/>
    <n v="0"/>
    <n v="0"/>
    <n v="2016"/>
    <n v="2005"/>
    <n v="-100.91"/>
    <n v="0"/>
    <s v="55-R3 - Retirement"/>
    <m/>
    <x v="8"/>
    <n v="2042"/>
    <b v="0"/>
  </r>
  <r>
    <x v="11"/>
    <s v="0470"/>
    <n v="0"/>
    <n v="0"/>
    <n v="2017"/>
    <n v="2002"/>
    <n v="-2654.14"/>
    <n v="0"/>
    <s v="55-R3 - Retirement"/>
    <m/>
    <x v="8"/>
    <n v="2042"/>
    <b v="0"/>
  </r>
  <r>
    <x v="11"/>
    <s v="0470"/>
    <n v="0"/>
    <n v="0"/>
    <n v="2017"/>
    <n v="2004"/>
    <n v="-16.71"/>
    <n v="0"/>
    <s v="55-R3 - Retirement"/>
    <m/>
    <x v="8"/>
    <n v="2042"/>
    <b v="0"/>
  </r>
  <r>
    <x v="11"/>
    <s v="0470"/>
    <n v="0"/>
    <n v="0"/>
    <n v="2017"/>
    <n v="2005"/>
    <n v="-113.2"/>
    <n v="0"/>
    <s v="55-R3 - Retirement"/>
    <m/>
    <x v="8"/>
    <n v="2042"/>
    <b v="0"/>
  </r>
  <r>
    <x v="11"/>
    <s v="0470"/>
    <n v="0"/>
    <n v="0"/>
    <n v="2018"/>
    <n v="2002"/>
    <n v="-2934.4"/>
    <n v="0"/>
    <s v="55-R3 - Retirement"/>
    <m/>
    <x v="8"/>
    <n v="2042"/>
    <b v="0"/>
  </r>
  <r>
    <x v="11"/>
    <s v="0470"/>
    <n v="0"/>
    <n v="0"/>
    <n v="2018"/>
    <n v="2004"/>
    <n v="-18.579999999999998"/>
    <n v="0"/>
    <s v="55-R3 - Retirement"/>
    <m/>
    <x v="8"/>
    <n v="2042"/>
    <b v="0"/>
  </r>
  <r>
    <x v="11"/>
    <s v="0470"/>
    <n v="0"/>
    <n v="0"/>
    <n v="2018"/>
    <n v="2005"/>
    <n v="-126.23"/>
    <n v="0"/>
    <s v="55-R3 - Retirement"/>
    <m/>
    <x v="8"/>
    <n v="2042"/>
    <b v="0"/>
  </r>
  <r>
    <x v="11"/>
    <s v="0470"/>
    <n v="0"/>
    <n v="0"/>
    <n v="2019"/>
    <n v="2002"/>
    <n v="-3253.63"/>
    <n v="0"/>
    <s v="55-R3 - Retirement"/>
    <m/>
    <x v="8"/>
    <n v="2042"/>
    <b v="0"/>
  </r>
  <r>
    <x v="11"/>
    <s v="0470"/>
    <n v="0"/>
    <n v="0"/>
    <n v="2019"/>
    <n v="2004"/>
    <n v="-20.6"/>
    <n v="0"/>
    <s v="55-R3 - Retirement"/>
    <m/>
    <x v="8"/>
    <n v="2042"/>
    <b v="0"/>
  </r>
  <r>
    <x v="11"/>
    <s v="0470"/>
    <n v="0"/>
    <n v="0"/>
    <n v="2019"/>
    <n v="2005"/>
    <n v="-140.36000000000001"/>
    <n v="0"/>
    <s v="55-R3 - Retirement"/>
    <m/>
    <x v="8"/>
    <n v="2042"/>
    <b v="0"/>
  </r>
  <r>
    <x v="11"/>
    <s v="0470"/>
    <n v="0"/>
    <n v="0"/>
    <n v="2020"/>
    <n v="2002"/>
    <n v="-3579.42"/>
    <n v="0"/>
    <s v="55-R3 - Retirement"/>
    <m/>
    <x v="8"/>
    <n v="2042"/>
    <b v="0"/>
  </r>
  <r>
    <x v="11"/>
    <s v="0470"/>
    <n v="0"/>
    <n v="0"/>
    <n v="2020"/>
    <n v="2004"/>
    <n v="-22.78"/>
    <n v="0"/>
    <s v="55-R3 - Retirement"/>
    <m/>
    <x v="8"/>
    <n v="2042"/>
    <b v="0"/>
  </r>
  <r>
    <x v="11"/>
    <s v="0470"/>
    <n v="0"/>
    <n v="0"/>
    <n v="2020"/>
    <n v="2005"/>
    <n v="-155.6"/>
    <n v="0"/>
    <s v="55-R3 - Retirement"/>
    <m/>
    <x v="8"/>
    <n v="2042"/>
    <b v="0"/>
  </r>
  <r>
    <x v="11"/>
    <s v="0470"/>
    <n v="0"/>
    <n v="0"/>
    <n v="2021"/>
    <n v="2002"/>
    <n v="-3927.78"/>
    <n v="0"/>
    <s v="55-R3 - Retirement"/>
    <m/>
    <x v="8"/>
    <n v="2042"/>
    <b v="0"/>
  </r>
  <r>
    <x v="11"/>
    <s v="0470"/>
    <n v="0"/>
    <n v="0"/>
    <n v="2021"/>
    <n v="2004"/>
    <n v="-25.26"/>
    <n v="0"/>
    <s v="55-R3 - Retirement"/>
    <m/>
    <x v="8"/>
    <n v="2042"/>
    <b v="0"/>
  </r>
  <r>
    <x v="11"/>
    <s v="0470"/>
    <n v="0"/>
    <n v="0"/>
    <n v="2021"/>
    <n v="2005"/>
    <n v="-172.03"/>
    <n v="0"/>
    <s v="55-R3 - Retirement"/>
    <m/>
    <x v="8"/>
    <n v="2042"/>
    <b v="0"/>
  </r>
  <r>
    <x v="11"/>
    <s v="0470"/>
    <n v="0"/>
    <n v="0"/>
    <n v="2022"/>
    <n v="2002"/>
    <n v="-4299.29"/>
    <n v="0"/>
    <s v="55-R3 - Retirement"/>
    <m/>
    <x v="8"/>
    <n v="2042"/>
    <b v="0"/>
  </r>
  <r>
    <x v="11"/>
    <s v="0470"/>
    <n v="0"/>
    <n v="0"/>
    <n v="2022"/>
    <n v="2004"/>
    <n v="-27.78"/>
    <n v="0"/>
    <s v="55-R3 - Retirement"/>
    <m/>
    <x v="8"/>
    <n v="2042"/>
    <b v="0"/>
  </r>
  <r>
    <x v="11"/>
    <s v="0470"/>
    <n v="0"/>
    <n v="0"/>
    <n v="2022"/>
    <n v="2005"/>
    <n v="-190.75"/>
    <n v="0"/>
    <s v="55-R3 - Retirement"/>
    <m/>
    <x v="8"/>
    <n v="2042"/>
    <b v="0"/>
  </r>
  <r>
    <x v="11"/>
    <s v="0470"/>
    <n v="0"/>
    <n v="0"/>
    <n v="2023"/>
    <n v="2002"/>
    <n v="-4695.07"/>
    <n v="0"/>
    <s v="55-R3 - Retirement"/>
    <m/>
    <x v="8"/>
    <n v="2042"/>
    <b v="0"/>
  </r>
  <r>
    <x v="11"/>
    <s v="0470"/>
    <n v="0"/>
    <n v="0"/>
    <n v="2023"/>
    <n v="2004"/>
    <n v="-30.49"/>
    <n v="0"/>
    <s v="55-R3 - Retirement"/>
    <m/>
    <x v="8"/>
    <n v="2042"/>
    <b v="0"/>
  </r>
  <r>
    <x v="11"/>
    <s v="0470"/>
    <n v="0"/>
    <n v="0"/>
    <n v="2023"/>
    <n v="2005"/>
    <n v="-209.85"/>
    <n v="0"/>
    <s v="55-R3 - Retirement"/>
    <m/>
    <x v="8"/>
    <n v="2042"/>
    <b v="0"/>
  </r>
  <r>
    <x v="11"/>
    <s v="0470"/>
    <n v="0"/>
    <n v="0"/>
    <n v="2024"/>
    <n v="2002"/>
    <n v="-5127.8100000000004"/>
    <n v="0"/>
    <s v="55-R3 - Retirement"/>
    <m/>
    <x v="8"/>
    <n v="2042"/>
    <b v="0"/>
  </r>
  <r>
    <x v="11"/>
    <s v="0470"/>
    <n v="0"/>
    <n v="0"/>
    <n v="2024"/>
    <n v="2004"/>
    <n v="-33.369999999999997"/>
    <n v="0"/>
    <s v="55-R3 - Retirement"/>
    <m/>
    <x v="8"/>
    <n v="2042"/>
    <b v="0"/>
  </r>
  <r>
    <x v="11"/>
    <s v="0470"/>
    <n v="0"/>
    <n v="0"/>
    <n v="2024"/>
    <n v="2005"/>
    <n v="-230.27"/>
    <n v="0"/>
    <s v="55-R3 - Retirement"/>
    <m/>
    <x v="8"/>
    <n v="2042"/>
    <b v="0"/>
  </r>
  <r>
    <x v="11"/>
    <s v="0470"/>
    <n v="0"/>
    <n v="0"/>
    <n v="2025"/>
    <n v="2002"/>
    <n v="-5588.66"/>
    <n v="0"/>
    <s v="55-R3 - Retirement"/>
    <m/>
    <x v="8"/>
    <n v="2042"/>
    <b v="0"/>
  </r>
  <r>
    <x v="11"/>
    <s v="0470"/>
    <n v="0"/>
    <n v="0"/>
    <n v="2025"/>
    <n v="2004"/>
    <n v="-36.44"/>
    <n v="0"/>
    <s v="55-R3 - Retirement"/>
    <m/>
    <x v="8"/>
    <n v="2042"/>
    <b v="0"/>
  </r>
  <r>
    <x v="11"/>
    <s v="0470"/>
    <n v="0"/>
    <n v="0"/>
    <n v="2025"/>
    <n v="2005"/>
    <n v="-252.05"/>
    <n v="0"/>
    <s v="55-R3 - Retirement"/>
    <m/>
    <x v="8"/>
    <n v="2042"/>
    <b v="0"/>
  </r>
  <r>
    <x v="11"/>
    <s v="0470"/>
    <n v="0"/>
    <n v="0"/>
    <n v="2026"/>
    <n v="2002"/>
    <n v="-6064.14"/>
    <n v="0"/>
    <s v="55-R3 - Retirement"/>
    <m/>
    <x v="8"/>
    <n v="2042"/>
    <b v="0"/>
  </r>
  <r>
    <x v="11"/>
    <s v="0470"/>
    <n v="0"/>
    <n v="0"/>
    <n v="2026"/>
    <n v="2004"/>
    <n v="-39.799999999999997"/>
    <n v="0"/>
    <s v="55-R3 - Retirement"/>
    <m/>
    <x v="8"/>
    <n v="2042"/>
    <b v="0"/>
  </r>
  <r>
    <x v="11"/>
    <s v="0470"/>
    <n v="0"/>
    <n v="0"/>
    <n v="2026"/>
    <n v="2005"/>
    <n v="-275.25"/>
    <n v="0"/>
    <s v="55-R3 - Retirement"/>
    <m/>
    <x v="8"/>
    <n v="2042"/>
    <b v="0"/>
  </r>
  <r>
    <x v="11"/>
    <s v="0470"/>
    <n v="0"/>
    <n v="0"/>
    <n v="2027"/>
    <n v="2002"/>
    <n v="-6566.45"/>
    <n v="0"/>
    <s v="55-R3 - Retirement"/>
    <m/>
    <x v="8"/>
    <n v="2042"/>
    <b v="0"/>
  </r>
  <r>
    <x v="11"/>
    <s v="0470"/>
    <n v="0"/>
    <n v="0"/>
    <n v="2027"/>
    <n v="2004"/>
    <n v="-43.38"/>
    <n v="0"/>
    <s v="55-R3 - Retirement"/>
    <m/>
    <x v="8"/>
    <n v="2042"/>
    <b v="0"/>
  </r>
  <r>
    <x v="11"/>
    <s v="0470"/>
    <n v="0"/>
    <n v="0"/>
    <n v="2027"/>
    <n v="2005"/>
    <n v="-300.62"/>
    <n v="0"/>
    <s v="55-R3 - Retirement"/>
    <m/>
    <x v="8"/>
    <n v="2042"/>
    <b v="0"/>
  </r>
  <r>
    <x v="11"/>
    <s v="0470"/>
    <n v="0"/>
    <n v="0"/>
    <n v="2028"/>
    <n v="2002"/>
    <n v="-7096.68"/>
    <n v="0"/>
    <s v="55-R3 - Retirement"/>
    <m/>
    <x v="8"/>
    <n v="2042"/>
    <b v="0"/>
  </r>
  <r>
    <x v="11"/>
    <s v="0470"/>
    <n v="0"/>
    <n v="0"/>
    <n v="2028"/>
    <n v="2004"/>
    <n v="-47.07"/>
    <n v="0"/>
    <s v="55-R3 - Retirement"/>
    <m/>
    <x v="8"/>
    <n v="2042"/>
    <b v="0"/>
  </r>
  <r>
    <x v="11"/>
    <s v="0470"/>
    <n v="0"/>
    <n v="0"/>
    <n v="2028"/>
    <n v="2005"/>
    <n v="-327.64"/>
    <n v="0"/>
    <s v="55-R3 - Retirement"/>
    <m/>
    <x v="8"/>
    <n v="2042"/>
    <b v="0"/>
  </r>
  <r>
    <x v="11"/>
    <s v="0470"/>
    <n v="0"/>
    <n v="0"/>
    <n v="2029"/>
    <n v="2002"/>
    <n v="-7655.69"/>
    <n v="0"/>
    <s v="55-R3 - Retirement"/>
    <m/>
    <x v="8"/>
    <n v="2042"/>
    <b v="0"/>
  </r>
  <r>
    <x v="11"/>
    <s v="0470"/>
    <n v="0"/>
    <n v="0"/>
    <n v="2029"/>
    <n v="2004"/>
    <n v="-50.97"/>
    <n v="0"/>
    <s v="55-R3 - Retirement"/>
    <m/>
    <x v="8"/>
    <n v="2042"/>
    <b v="0"/>
  </r>
  <r>
    <x v="11"/>
    <s v="0470"/>
    <n v="0"/>
    <n v="0"/>
    <n v="2029"/>
    <n v="2005"/>
    <n v="-355.52"/>
    <n v="0"/>
    <s v="55-R3 - Retirement"/>
    <m/>
    <x v="8"/>
    <n v="2042"/>
    <b v="0"/>
  </r>
  <r>
    <x v="11"/>
    <s v="0470"/>
    <n v="0"/>
    <n v="0"/>
    <n v="2030"/>
    <n v="2002"/>
    <n v="-8278.89"/>
    <n v="0"/>
    <s v="55-R3 - Retirement"/>
    <m/>
    <x v="8"/>
    <n v="2042"/>
    <b v="0"/>
  </r>
  <r>
    <x v="11"/>
    <s v="0470"/>
    <n v="0"/>
    <n v="0"/>
    <n v="2030"/>
    <n v="2004"/>
    <n v="-55.09"/>
    <n v="0"/>
    <s v="55-R3 - Retirement"/>
    <m/>
    <x v="8"/>
    <n v="2042"/>
    <b v="0"/>
  </r>
  <r>
    <x v="11"/>
    <s v="0470"/>
    <n v="0"/>
    <n v="0"/>
    <n v="2030"/>
    <n v="2005"/>
    <n v="-384.97"/>
    <n v="0"/>
    <s v="55-R3 - Retirement"/>
    <m/>
    <x v="8"/>
    <n v="2042"/>
    <b v="0"/>
  </r>
  <r>
    <x v="11"/>
    <s v="0470"/>
    <n v="0"/>
    <n v="0"/>
    <n v="2031"/>
    <n v="2002"/>
    <n v="-8902.2000000000007"/>
    <n v="0"/>
    <s v="55-R3 - Retirement"/>
    <m/>
    <x v="8"/>
    <n v="2042"/>
    <b v="0"/>
  </r>
  <r>
    <x v="11"/>
    <s v="0470"/>
    <n v="0"/>
    <n v="0"/>
    <n v="2031"/>
    <n v="2004"/>
    <n v="-59.43"/>
    <n v="0"/>
    <s v="55-R3 - Retirement"/>
    <m/>
    <x v="8"/>
    <n v="2042"/>
    <b v="0"/>
  </r>
  <r>
    <x v="11"/>
    <s v="0470"/>
    <n v="0"/>
    <n v="0"/>
    <n v="2031"/>
    <n v="2005"/>
    <n v="-416.05"/>
    <n v="0"/>
    <s v="55-R3 - Retirement"/>
    <m/>
    <x v="8"/>
    <n v="2042"/>
    <b v="0"/>
  </r>
  <r>
    <x v="11"/>
    <s v="0470"/>
    <n v="0"/>
    <n v="0"/>
    <n v="2032"/>
    <n v="2002"/>
    <n v="-9557.32"/>
    <n v="0"/>
    <s v="55-R3 - Retirement"/>
    <m/>
    <x v="8"/>
    <n v="2042"/>
    <b v="0"/>
  </r>
  <r>
    <x v="11"/>
    <s v="0470"/>
    <n v="0"/>
    <n v="0"/>
    <n v="2032"/>
    <n v="2004"/>
    <n v="-64.260000000000005"/>
    <n v="0"/>
    <s v="55-R3 - Retirement"/>
    <m/>
    <x v="8"/>
    <n v="2042"/>
    <b v="0"/>
  </r>
  <r>
    <x v="11"/>
    <s v="0470"/>
    <n v="0"/>
    <n v="0"/>
    <n v="2032"/>
    <n v="2005"/>
    <n v="-448.82"/>
    <n v="0"/>
    <s v="55-R3 - Retirement"/>
    <m/>
    <x v="8"/>
    <n v="2042"/>
    <b v="0"/>
  </r>
  <r>
    <x v="11"/>
    <s v="0470"/>
    <n v="0"/>
    <n v="0"/>
    <n v="2033"/>
    <n v="2002"/>
    <n v="-10245.91"/>
    <n v="0"/>
    <s v="55-R3 - Retirement"/>
    <m/>
    <x v="8"/>
    <n v="2042"/>
    <b v="0"/>
  </r>
  <r>
    <x v="11"/>
    <s v="0470"/>
    <n v="0"/>
    <n v="0"/>
    <n v="2033"/>
    <n v="2004"/>
    <n v="-69.099999999999994"/>
    <n v="0"/>
    <s v="55-R3 - Retirement"/>
    <m/>
    <x v="8"/>
    <n v="2042"/>
    <b v="0"/>
  </r>
  <r>
    <x v="11"/>
    <s v="0470"/>
    <n v="0"/>
    <n v="0"/>
    <n v="2033"/>
    <n v="2005"/>
    <n v="-485.36"/>
    <n v="0"/>
    <s v="55-R3 - Retirement"/>
    <m/>
    <x v="8"/>
    <n v="2042"/>
    <b v="0"/>
  </r>
  <r>
    <x v="11"/>
    <s v="0470"/>
    <n v="0"/>
    <n v="0"/>
    <n v="2034"/>
    <n v="2002"/>
    <n v="-10969.68"/>
    <n v="0"/>
    <s v="55-R3 - Retirement"/>
    <m/>
    <x v="8"/>
    <n v="2042"/>
    <b v="0"/>
  </r>
  <r>
    <x v="11"/>
    <s v="0470"/>
    <n v="0"/>
    <n v="0"/>
    <n v="2034"/>
    <n v="2004"/>
    <n v="-74.19"/>
    <n v="0"/>
    <s v="55-R3 - Retirement"/>
    <m/>
    <x v="8"/>
    <n v="2042"/>
    <b v="0"/>
  </r>
  <r>
    <x v="11"/>
    <s v="0470"/>
    <n v="0"/>
    <n v="0"/>
    <n v="2034"/>
    <n v="2005"/>
    <n v="-521.9"/>
    <n v="0"/>
    <s v="55-R3 - Retirement"/>
    <m/>
    <x v="8"/>
    <n v="2042"/>
    <b v="0"/>
  </r>
  <r>
    <x v="11"/>
    <s v="0470"/>
    <n v="0"/>
    <n v="0"/>
    <n v="2035"/>
    <n v="2002"/>
    <n v="-11752.08"/>
    <n v="0"/>
    <s v="55-R3 - Retirement"/>
    <m/>
    <x v="8"/>
    <n v="2042"/>
    <b v="0"/>
  </r>
  <r>
    <x v="11"/>
    <s v="0470"/>
    <n v="0"/>
    <n v="0"/>
    <n v="2035"/>
    <n v="2004"/>
    <n v="-79.53"/>
    <n v="0"/>
    <s v="55-R3 - Retirement"/>
    <m/>
    <x v="8"/>
    <n v="2042"/>
    <b v="0"/>
  </r>
  <r>
    <x v="11"/>
    <s v="0470"/>
    <n v="0"/>
    <n v="0"/>
    <n v="2035"/>
    <n v="2005"/>
    <n v="-560.30999999999995"/>
    <n v="0"/>
    <s v="55-R3 - Retirement"/>
    <m/>
    <x v="8"/>
    <n v="2042"/>
    <b v="0"/>
  </r>
  <r>
    <x v="11"/>
    <s v="0470"/>
    <n v="0"/>
    <n v="0"/>
    <n v="2036"/>
    <n v="2002"/>
    <n v="-12576.81"/>
    <n v="0"/>
    <s v="55-R3 - Retirement"/>
    <m/>
    <x v="8"/>
    <n v="2042"/>
    <b v="0"/>
  </r>
  <r>
    <x v="11"/>
    <s v="0470"/>
    <n v="0"/>
    <n v="0"/>
    <n v="2036"/>
    <n v="2004"/>
    <n v="-85.15"/>
    <n v="0"/>
    <s v="55-R3 - Retirement"/>
    <m/>
    <x v="8"/>
    <n v="2042"/>
    <b v="0"/>
  </r>
  <r>
    <x v="11"/>
    <s v="0470"/>
    <n v="0"/>
    <n v="0"/>
    <n v="2036"/>
    <n v="2005"/>
    <n v="-600.67999999999995"/>
    <n v="0"/>
    <s v="55-R3 - Retirement"/>
    <m/>
    <x v="8"/>
    <n v="2042"/>
    <b v="0"/>
  </r>
  <r>
    <x v="11"/>
    <s v="0470"/>
    <n v="0"/>
    <n v="0"/>
    <n v="2037"/>
    <n v="2002"/>
    <n v="-13421.15"/>
    <n v="0"/>
    <s v="55-R3 - Retirement"/>
    <m/>
    <x v="8"/>
    <n v="2042"/>
    <b v="0"/>
  </r>
  <r>
    <x v="11"/>
    <s v="0470"/>
    <n v="0"/>
    <n v="0"/>
    <n v="2037"/>
    <n v="2004"/>
    <n v="-91.22"/>
    <n v="0"/>
    <s v="55-R3 - Retirement"/>
    <m/>
    <x v="8"/>
    <n v="2042"/>
    <b v="0"/>
  </r>
  <r>
    <x v="11"/>
    <s v="0470"/>
    <n v="0"/>
    <n v="0"/>
    <n v="2037"/>
    <n v="2005"/>
    <n v="-643.11"/>
    <n v="0"/>
    <s v="55-R3 - Retirement"/>
    <m/>
    <x v="8"/>
    <n v="2042"/>
    <b v="0"/>
  </r>
  <r>
    <x v="11"/>
    <s v="0470"/>
    <n v="0"/>
    <n v="0"/>
    <n v="2038"/>
    <n v="2002"/>
    <n v="-14308.31"/>
    <n v="0"/>
    <s v="55-R3 - Retirement"/>
    <m/>
    <x v="8"/>
    <n v="2042"/>
    <b v="0"/>
  </r>
  <r>
    <x v="11"/>
    <s v="0470"/>
    <n v="0"/>
    <n v="0"/>
    <n v="2038"/>
    <n v="2004"/>
    <n v="-97.63"/>
    <n v="0"/>
    <s v="55-R3 - Retirement"/>
    <m/>
    <x v="8"/>
    <n v="2042"/>
    <b v="0"/>
  </r>
  <r>
    <x v="11"/>
    <s v="0470"/>
    <n v="0"/>
    <n v="0"/>
    <n v="2038"/>
    <n v="2005"/>
    <n v="-688.98"/>
    <n v="0"/>
    <s v="55-R3 - Retirement"/>
    <m/>
    <x v="8"/>
    <n v="2042"/>
    <b v="0"/>
  </r>
  <r>
    <x v="11"/>
    <s v="0470"/>
    <n v="0"/>
    <n v="0"/>
    <n v="2039"/>
    <n v="2002"/>
    <n v="-15240.53"/>
    <n v="0"/>
    <s v="55-R3 - Retirement"/>
    <m/>
    <x v="8"/>
    <n v="2042"/>
    <b v="0"/>
  </r>
  <r>
    <x v="11"/>
    <s v="0470"/>
    <n v="0"/>
    <n v="0"/>
    <n v="2039"/>
    <n v="2004"/>
    <n v="-104.18"/>
    <n v="0"/>
    <s v="55-R3 - Retirement"/>
    <m/>
    <x v="8"/>
    <n v="2042"/>
    <b v="0"/>
  </r>
  <r>
    <x v="11"/>
    <s v="0470"/>
    <n v="0"/>
    <n v="0"/>
    <n v="2039"/>
    <n v="2005"/>
    <n v="-737.33"/>
    <n v="0"/>
    <s v="55-R3 - Retirement"/>
    <m/>
    <x v="8"/>
    <n v="2042"/>
    <b v="0"/>
  </r>
  <r>
    <x v="11"/>
    <s v="0470"/>
    <n v="0"/>
    <n v="0"/>
    <n v="2040"/>
    <n v="2002"/>
    <n v="-16219.79"/>
    <n v="0"/>
    <s v="55-R3 - Retirement"/>
    <m/>
    <x v="8"/>
    <n v="2042"/>
    <b v="0"/>
  </r>
  <r>
    <x v="11"/>
    <s v="0470"/>
    <n v="0"/>
    <n v="0"/>
    <n v="2040"/>
    <n v="2004"/>
    <n v="-111.07"/>
    <n v="0"/>
    <s v="55-R3 - Retirement"/>
    <m/>
    <x v="8"/>
    <n v="2042"/>
    <b v="0"/>
  </r>
  <r>
    <x v="11"/>
    <s v="0470"/>
    <n v="0"/>
    <n v="0"/>
    <n v="2040"/>
    <n v="2005"/>
    <n v="-786.83"/>
    <n v="0"/>
    <s v="55-R3 - Retirement"/>
    <m/>
    <x v="8"/>
    <n v="2042"/>
    <b v="0"/>
  </r>
  <r>
    <x v="11"/>
    <s v="0470"/>
    <n v="0"/>
    <n v="0"/>
    <n v="2041"/>
    <n v="2002"/>
    <n v="-17308.39"/>
    <n v="0"/>
    <s v="55-R3 - Retirement"/>
    <m/>
    <x v="8"/>
    <n v="2042"/>
    <b v="0"/>
  </r>
  <r>
    <x v="11"/>
    <s v="0470"/>
    <n v="0"/>
    <n v="0"/>
    <n v="2041"/>
    <n v="2004"/>
    <n v="-118.3"/>
    <n v="0"/>
    <s v="55-R3 - Retirement"/>
    <m/>
    <x v="8"/>
    <n v="2042"/>
    <b v="0"/>
  </r>
  <r>
    <x v="11"/>
    <s v="0470"/>
    <n v="0"/>
    <n v="0"/>
    <n v="2041"/>
    <n v="2005"/>
    <n v="-838.84"/>
    <n v="0"/>
    <s v="55-R3 - Retirement"/>
    <m/>
    <x v="8"/>
    <n v="2042"/>
    <b v="0"/>
  </r>
  <r>
    <x v="11"/>
    <s v="0470"/>
    <n v="0"/>
    <n v="0"/>
    <n v="2042"/>
    <n v="2002"/>
    <n v="-1235301.6499999999"/>
    <n v="0"/>
    <s v="55-R3 - Retirement"/>
    <m/>
    <x v="8"/>
    <n v="2042"/>
    <b v="1"/>
  </r>
  <r>
    <x v="11"/>
    <s v="0470"/>
    <n v="0"/>
    <n v="0"/>
    <n v="2042"/>
    <n v="2004"/>
    <n v="-9849.1"/>
    <n v="0"/>
    <s v="55-R3 - Retirement"/>
    <m/>
    <x v="8"/>
    <n v="2042"/>
    <b v="1"/>
  </r>
  <r>
    <x v="11"/>
    <s v="0470"/>
    <n v="0"/>
    <n v="0"/>
    <n v="2042"/>
    <n v="2005"/>
    <n v="-75280.33"/>
    <n v="0"/>
    <s v="55-R3 - Retirement"/>
    <m/>
    <x v="8"/>
    <n v="2042"/>
    <b v="1"/>
  </r>
  <r>
    <x v="11"/>
    <s v="0471"/>
    <n v="0"/>
    <n v="0"/>
    <n v="2011"/>
    <n v="2002"/>
    <n v="-1358.78"/>
    <n v="0"/>
    <s v="55-R3 - Retirement"/>
    <m/>
    <x v="8"/>
    <n v="2042"/>
    <b v="0"/>
  </r>
  <r>
    <x v="11"/>
    <s v="0471"/>
    <n v="0"/>
    <n v="0"/>
    <n v="2011"/>
    <n v="2004"/>
    <n v="-7.34"/>
    <n v="0"/>
    <s v="55-R3 - Retirement"/>
    <m/>
    <x v="8"/>
    <n v="2042"/>
    <b v="0"/>
  </r>
  <r>
    <x v="11"/>
    <s v="0471"/>
    <n v="0"/>
    <n v="0"/>
    <n v="2012"/>
    <n v="2002"/>
    <n v="-1528.76"/>
    <n v="0"/>
    <s v="55-R3 - Retirement"/>
    <m/>
    <x v="8"/>
    <n v="2042"/>
    <b v="0"/>
  </r>
  <r>
    <x v="11"/>
    <s v="0471"/>
    <n v="0"/>
    <n v="0"/>
    <n v="2012"/>
    <n v="2004"/>
    <n v="-8.31"/>
    <n v="0"/>
    <s v="55-R3 - Retirement"/>
    <m/>
    <x v="8"/>
    <n v="2042"/>
    <b v="0"/>
  </r>
  <r>
    <x v="11"/>
    <s v="0471"/>
    <n v="0"/>
    <n v="0"/>
    <n v="2013"/>
    <n v="2002"/>
    <n v="-1720.26"/>
    <n v="0"/>
    <s v="55-R3 - Retirement"/>
    <m/>
    <x v="8"/>
    <n v="2042"/>
    <b v="0"/>
  </r>
  <r>
    <x v="11"/>
    <s v="0471"/>
    <n v="0"/>
    <n v="0"/>
    <n v="2013"/>
    <n v="2004"/>
    <n v="-9.3800000000000008"/>
    <n v="0"/>
    <s v="55-R3 - Retirement"/>
    <m/>
    <x v="8"/>
    <n v="2042"/>
    <b v="0"/>
  </r>
  <r>
    <x v="11"/>
    <s v="0471"/>
    <n v="0"/>
    <n v="0"/>
    <n v="2014"/>
    <n v="2002"/>
    <n v="-1929.92"/>
    <n v="0"/>
    <s v="55-R3 - Retirement"/>
    <m/>
    <x v="8"/>
    <n v="2042"/>
    <b v="0"/>
  </r>
  <r>
    <x v="11"/>
    <s v="0471"/>
    <n v="0"/>
    <n v="0"/>
    <n v="2014"/>
    <n v="2004"/>
    <n v="-10.56"/>
    <n v="0"/>
    <s v="55-R3 - Retirement"/>
    <m/>
    <x v="8"/>
    <n v="2042"/>
    <b v="0"/>
  </r>
  <r>
    <x v="11"/>
    <s v="0471"/>
    <n v="0"/>
    <n v="0"/>
    <n v="2015"/>
    <n v="2002"/>
    <n v="-2152.0700000000002"/>
    <n v="0"/>
    <s v="55-R3 - Retirement"/>
    <m/>
    <x v="8"/>
    <n v="2042"/>
    <b v="0"/>
  </r>
  <r>
    <x v="11"/>
    <s v="0471"/>
    <n v="0"/>
    <n v="0"/>
    <n v="2015"/>
    <n v="2004"/>
    <n v="-11.88"/>
    <n v="0"/>
    <s v="55-R3 - Retirement"/>
    <m/>
    <x v="8"/>
    <n v="2042"/>
    <b v="0"/>
  </r>
  <r>
    <x v="11"/>
    <s v="0471"/>
    <n v="0"/>
    <n v="0"/>
    <n v="2016"/>
    <n v="2002"/>
    <n v="-2392.81"/>
    <n v="0"/>
    <s v="55-R3 - Retirement"/>
    <m/>
    <x v="8"/>
    <n v="2042"/>
    <b v="0"/>
  </r>
  <r>
    <x v="11"/>
    <s v="0471"/>
    <n v="0"/>
    <n v="0"/>
    <n v="2016"/>
    <n v="2004"/>
    <n v="-13.32"/>
    <n v="0"/>
    <s v="55-R3 - Retirement"/>
    <m/>
    <x v="8"/>
    <n v="2042"/>
    <b v="0"/>
  </r>
  <r>
    <x v="11"/>
    <s v="0471"/>
    <n v="0"/>
    <n v="0"/>
    <n v="2017"/>
    <n v="2002"/>
    <n v="-2652.74"/>
    <n v="0"/>
    <s v="55-R3 - Retirement"/>
    <m/>
    <x v="8"/>
    <n v="2042"/>
    <b v="0"/>
  </r>
  <r>
    <x v="11"/>
    <s v="0471"/>
    <n v="0"/>
    <n v="0"/>
    <n v="2017"/>
    <n v="2004"/>
    <n v="-14.86"/>
    <n v="0"/>
    <s v="55-R3 - Retirement"/>
    <m/>
    <x v="8"/>
    <n v="2042"/>
    <b v="0"/>
  </r>
  <r>
    <x v="11"/>
    <s v="0471"/>
    <n v="0"/>
    <n v="0"/>
    <n v="2018"/>
    <n v="2002"/>
    <n v="-2932.85"/>
    <n v="0"/>
    <s v="55-R3 - Retirement"/>
    <m/>
    <x v="8"/>
    <n v="2042"/>
    <b v="0"/>
  </r>
  <r>
    <x v="11"/>
    <s v="0471"/>
    <n v="0"/>
    <n v="0"/>
    <n v="2018"/>
    <n v="2004"/>
    <n v="-16.52"/>
    <n v="0"/>
    <s v="55-R3 - Retirement"/>
    <m/>
    <x v="8"/>
    <n v="2042"/>
    <b v="0"/>
  </r>
  <r>
    <x v="11"/>
    <s v="0471"/>
    <n v="0"/>
    <n v="0"/>
    <n v="2019"/>
    <n v="2002"/>
    <n v="-3251.91"/>
    <n v="0"/>
    <s v="55-R3 - Retirement"/>
    <m/>
    <x v="8"/>
    <n v="2042"/>
    <b v="0"/>
  </r>
  <r>
    <x v="11"/>
    <s v="0471"/>
    <n v="0"/>
    <n v="0"/>
    <n v="2019"/>
    <n v="2004"/>
    <n v="-18.32"/>
    <n v="0"/>
    <s v="55-R3 - Retirement"/>
    <m/>
    <x v="8"/>
    <n v="2042"/>
    <b v="0"/>
  </r>
  <r>
    <x v="11"/>
    <s v="0471"/>
    <n v="0"/>
    <n v="0"/>
    <n v="2020"/>
    <n v="2002"/>
    <n v="-3577.53"/>
    <n v="0"/>
    <s v="55-R3 - Retirement"/>
    <m/>
    <x v="8"/>
    <n v="2042"/>
    <b v="0"/>
  </r>
  <r>
    <x v="11"/>
    <s v="0471"/>
    <n v="0"/>
    <n v="0"/>
    <n v="2020"/>
    <n v="2004"/>
    <n v="-20.25"/>
    <n v="0"/>
    <s v="55-R3 - Retirement"/>
    <m/>
    <x v="8"/>
    <n v="2042"/>
    <b v="0"/>
  </r>
  <r>
    <x v="11"/>
    <s v="0471"/>
    <n v="0"/>
    <n v="0"/>
    <n v="2021"/>
    <n v="2002"/>
    <n v="-3925.7"/>
    <n v="0"/>
    <s v="55-R3 - Retirement"/>
    <m/>
    <x v="8"/>
    <n v="2042"/>
    <b v="0"/>
  </r>
  <r>
    <x v="11"/>
    <s v="0471"/>
    <n v="0"/>
    <n v="0"/>
    <n v="2021"/>
    <n v="2004"/>
    <n v="-22.45"/>
    <n v="0"/>
    <s v="55-R3 - Retirement"/>
    <m/>
    <x v="8"/>
    <n v="2042"/>
    <b v="0"/>
  </r>
  <r>
    <x v="11"/>
    <s v="0471"/>
    <n v="0"/>
    <n v="0"/>
    <n v="2022"/>
    <n v="2002"/>
    <n v="-4297.01"/>
    <n v="0"/>
    <s v="55-R3 - Retirement"/>
    <m/>
    <x v="8"/>
    <n v="2042"/>
    <b v="0"/>
  </r>
  <r>
    <x v="11"/>
    <s v="0471"/>
    <n v="0"/>
    <n v="0"/>
    <n v="2022"/>
    <n v="2004"/>
    <n v="-24.7"/>
    <n v="0"/>
    <s v="55-R3 - Retirement"/>
    <m/>
    <x v="8"/>
    <n v="2042"/>
    <b v="0"/>
  </r>
  <r>
    <x v="11"/>
    <s v="0471"/>
    <n v="0"/>
    <n v="0"/>
    <n v="2023"/>
    <n v="2002"/>
    <n v="-4692.59"/>
    <n v="0"/>
    <s v="55-R3 - Retirement"/>
    <m/>
    <x v="8"/>
    <n v="2042"/>
    <b v="0"/>
  </r>
  <r>
    <x v="11"/>
    <s v="0471"/>
    <n v="0"/>
    <n v="0"/>
    <n v="2023"/>
    <n v="2004"/>
    <n v="-27.1"/>
    <n v="0"/>
    <s v="55-R3 - Retirement"/>
    <m/>
    <x v="8"/>
    <n v="2042"/>
    <b v="0"/>
  </r>
  <r>
    <x v="11"/>
    <s v="0471"/>
    <n v="0"/>
    <n v="0"/>
    <n v="2024"/>
    <n v="2002"/>
    <n v="-5125.1000000000004"/>
    <n v="0"/>
    <s v="55-R3 - Retirement"/>
    <m/>
    <x v="8"/>
    <n v="2042"/>
    <b v="0"/>
  </r>
  <r>
    <x v="11"/>
    <s v="0471"/>
    <n v="0"/>
    <n v="0"/>
    <n v="2024"/>
    <n v="2004"/>
    <n v="-29.67"/>
    <n v="0"/>
    <s v="55-R3 - Retirement"/>
    <m/>
    <x v="8"/>
    <n v="2042"/>
    <b v="0"/>
  </r>
  <r>
    <x v="11"/>
    <s v="0471"/>
    <n v="0"/>
    <n v="0"/>
    <n v="2025"/>
    <n v="2002"/>
    <n v="-5585.71"/>
    <n v="0"/>
    <s v="55-R3 - Retirement"/>
    <m/>
    <x v="8"/>
    <n v="2042"/>
    <b v="0"/>
  </r>
  <r>
    <x v="11"/>
    <s v="0471"/>
    <n v="0"/>
    <n v="0"/>
    <n v="2025"/>
    <n v="2004"/>
    <n v="-32.4"/>
    <n v="0"/>
    <s v="55-R3 - Retirement"/>
    <m/>
    <x v="8"/>
    <n v="2042"/>
    <b v="0"/>
  </r>
  <r>
    <x v="11"/>
    <s v="0471"/>
    <n v="0"/>
    <n v="0"/>
    <n v="2026"/>
    <n v="2002"/>
    <n v="-6060.93"/>
    <n v="0"/>
    <s v="55-R3 - Retirement"/>
    <m/>
    <x v="8"/>
    <n v="2042"/>
    <b v="0"/>
  </r>
  <r>
    <x v="11"/>
    <s v="0471"/>
    <n v="0"/>
    <n v="0"/>
    <n v="2026"/>
    <n v="2004"/>
    <n v="-35.39"/>
    <n v="0"/>
    <s v="55-R3 - Retirement"/>
    <m/>
    <x v="8"/>
    <n v="2042"/>
    <b v="0"/>
  </r>
  <r>
    <x v="11"/>
    <s v="0471"/>
    <n v="0"/>
    <n v="0"/>
    <n v="2027"/>
    <n v="2002"/>
    <n v="-6562.98"/>
    <n v="0"/>
    <s v="55-R3 - Retirement"/>
    <m/>
    <x v="8"/>
    <n v="2042"/>
    <b v="0"/>
  </r>
  <r>
    <x v="11"/>
    <s v="0471"/>
    <n v="0"/>
    <n v="0"/>
    <n v="2027"/>
    <n v="2004"/>
    <n v="-38.57"/>
    <n v="0"/>
    <s v="55-R3 - Retirement"/>
    <m/>
    <x v="8"/>
    <n v="2042"/>
    <b v="0"/>
  </r>
  <r>
    <x v="11"/>
    <s v="0471"/>
    <n v="0"/>
    <n v="0"/>
    <n v="2028"/>
    <n v="2002"/>
    <n v="-7092.93"/>
    <n v="0"/>
    <s v="55-R3 - Retirement"/>
    <m/>
    <x v="8"/>
    <n v="2042"/>
    <b v="0"/>
  </r>
  <r>
    <x v="11"/>
    <s v="0471"/>
    <n v="0"/>
    <n v="0"/>
    <n v="2028"/>
    <n v="2004"/>
    <n v="-41.85"/>
    <n v="0"/>
    <s v="55-R3 - Retirement"/>
    <m/>
    <x v="8"/>
    <n v="2042"/>
    <b v="0"/>
  </r>
  <r>
    <x v="11"/>
    <s v="0471"/>
    <n v="0"/>
    <n v="0"/>
    <n v="2029"/>
    <n v="2002"/>
    <n v="-7651.64"/>
    <n v="0"/>
    <s v="55-R3 - Retirement"/>
    <m/>
    <x v="8"/>
    <n v="2042"/>
    <b v="0"/>
  </r>
  <r>
    <x v="11"/>
    <s v="0471"/>
    <n v="0"/>
    <n v="0"/>
    <n v="2029"/>
    <n v="2004"/>
    <n v="-45.31"/>
    <n v="0"/>
    <s v="55-R3 - Retirement"/>
    <m/>
    <x v="8"/>
    <n v="2042"/>
    <b v="0"/>
  </r>
  <r>
    <x v="11"/>
    <s v="0471"/>
    <n v="0"/>
    <n v="0"/>
    <n v="2030"/>
    <n v="2002"/>
    <n v="-8274.51"/>
    <n v="0"/>
    <s v="55-R3 - Retirement"/>
    <m/>
    <x v="8"/>
    <n v="2042"/>
    <b v="0"/>
  </r>
  <r>
    <x v="11"/>
    <s v="0471"/>
    <n v="0"/>
    <n v="0"/>
    <n v="2030"/>
    <n v="2004"/>
    <n v="-48.97"/>
    <n v="0"/>
    <s v="55-R3 - Retirement"/>
    <m/>
    <x v="8"/>
    <n v="2042"/>
    <b v="0"/>
  </r>
  <r>
    <x v="11"/>
    <s v="0471"/>
    <n v="0"/>
    <n v="0"/>
    <n v="2031"/>
    <n v="2002"/>
    <n v="-8897.49"/>
    <n v="0"/>
    <s v="55-R3 - Retirement"/>
    <m/>
    <x v="8"/>
    <n v="2042"/>
    <b v="0"/>
  </r>
  <r>
    <x v="11"/>
    <s v="0471"/>
    <n v="0"/>
    <n v="0"/>
    <n v="2031"/>
    <n v="2004"/>
    <n v="-52.83"/>
    <n v="0"/>
    <s v="55-R3 - Retirement"/>
    <m/>
    <x v="8"/>
    <n v="2042"/>
    <b v="0"/>
  </r>
  <r>
    <x v="11"/>
    <s v="0471"/>
    <n v="0"/>
    <n v="0"/>
    <n v="2032"/>
    <n v="2002"/>
    <n v="-9552.27"/>
    <n v="0"/>
    <s v="55-R3 - Retirement"/>
    <m/>
    <x v="8"/>
    <n v="2042"/>
    <b v="0"/>
  </r>
  <r>
    <x v="11"/>
    <s v="0471"/>
    <n v="0"/>
    <n v="0"/>
    <n v="2032"/>
    <n v="2004"/>
    <n v="-57.13"/>
    <n v="0"/>
    <s v="55-R3 - Retirement"/>
    <m/>
    <x v="8"/>
    <n v="2042"/>
    <b v="0"/>
  </r>
  <r>
    <x v="11"/>
    <s v="0471"/>
    <n v="0"/>
    <n v="0"/>
    <n v="2033"/>
    <n v="2002"/>
    <n v="-10240.48"/>
    <n v="0"/>
    <s v="55-R3 - Retirement"/>
    <m/>
    <x v="8"/>
    <n v="2042"/>
    <b v="0"/>
  </r>
  <r>
    <x v="11"/>
    <s v="0471"/>
    <n v="0"/>
    <n v="0"/>
    <n v="2033"/>
    <n v="2004"/>
    <n v="-61.43"/>
    <n v="0"/>
    <s v="55-R3 - Retirement"/>
    <m/>
    <x v="8"/>
    <n v="2042"/>
    <b v="0"/>
  </r>
  <r>
    <x v="11"/>
    <s v="0471"/>
    <n v="0"/>
    <n v="0"/>
    <n v="2034"/>
    <n v="2002"/>
    <n v="-10963.88"/>
    <n v="0"/>
    <s v="55-R3 - Retirement"/>
    <m/>
    <x v="8"/>
    <n v="2042"/>
    <b v="0"/>
  </r>
  <r>
    <x v="11"/>
    <s v="0471"/>
    <n v="0"/>
    <n v="0"/>
    <n v="2034"/>
    <n v="2004"/>
    <n v="-65.95"/>
    <n v="0"/>
    <s v="55-R3 - Retirement"/>
    <m/>
    <x v="8"/>
    <n v="2042"/>
    <b v="0"/>
  </r>
  <r>
    <x v="11"/>
    <s v="0471"/>
    <n v="0"/>
    <n v="0"/>
    <n v="2035"/>
    <n v="2002"/>
    <n v="-11745.86"/>
    <n v="0"/>
    <s v="55-R3 - Retirement"/>
    <m/>
    <x v="8"/>
    <n v="2042"/>
    <b v="0"/>
  </r>
  <r>
    <x v="11"/>
    <s v="0471"/>
    <n v="0"/>
    <n v="0"/>
    <n v="2035"/>
    <n v="2004"/>
    <n v="-70.7"/>
    <n v="0"/>
    <s v="55-R3 - Retirement"/>
    <m/>
    <x v="8"/>
    <n v="2042"/>
    <b v="0"/>
  </r>
  <r>
    <x v="11"/>
    <s v="0471"/>
    <n v="0"/>
    <n v="0"/>
    <n v="2036"/>
    <n v="2002"/>
    <n v="-12570.15"/>
    <n v="0"/>
    <s v="55-R3 - Retirement"/>
    <m/>
    <x v="8"/>
    <n v="2042"/>
    <b v="0"/>
  </r>
  <r>
    <x v="11"/>
    <s v="0471"/>
    <n v="0"/>
    <n v="0"/>
    <n v="2036"/>
    <n v="2004"/>
    <n v="-75.7"/>
    <n v="0"/>
    <s v="55-R3 - Retirement"/>
    <m/>
    <x v="8"/>
    <n v="2042"/>
    <b v="0"/>
  </r>
  <r>
    <x v="11"/>
    <s v="0471"/>
    <n v="0"/>
    <n v="0"/>
    <n v="2037"/>
    <n v="2002"/>
    <n v="-13414.05"/>
    <n v="0"/>
    <s v="55-R3 - Retirement"/>
    <m/>
    <x v="8"/>
    <n v="2042"/>
    <b v="0"/>
  </r>
  <r>
    <x v="11"/>
    <s v="0471"/>
    <n v="0"/>
    <n v="0"/>
    <n v="2037"/>
    <n v="2004"/>
    <n v="-81.099999999999994"/>
    <n v="0"/>
    <s v="55-R3 - Retirement"/>
    <m/>
    <x v="8"/>
    <n v="2042"/>
    <b v="0"/>
  </r>
  <r>
    <x v="11"/>
    <s v="0471"/>
    <n v="0"/>
    <n v="0"/>
    <n v="2038"/>
    <n v="2002"/>
    <n v="-14300.74"/>
    <n v="0"/>
    <s v="55-R3 - Retirement"/>
    <m/>
    <x v="8"/>
    <n v="2042"/>
    <b v="0"/>
  </r>
  <r>
    <x v="11"/>
    <s v="0471"/>
    <n v="0"/>
    <n v="0"/>
    <n v="2038"/>
    <n v="2004"/>
    <n v="-86.79"/>
    <n v="0"/>
    <s v="55-R3 - Retirement"/>
    <m/>
    <x v="8"/>
    <n v="2042"/>
    <b v="0"/>
  </r>
  <r>
    <x v="11"/>
    <s v="0471"/>
    <n v="0"/>
    <n v="0"/>
    <n v="2039"/>
    <n v="2002"/>
    <n v="-15232.47"/>
    <n v="0"/>
    <s v="55-R3 - Retirement"/>
    <m/>
    <x v="8"/>
    <n v="2042"/>
    <b v="0"/>
  </r>
  <r>
    <x v="11"/>
    <s v="0471"/>
    <n v="0"/>
    <n v="0"/>
    <n v="2039"/>
    <n v="2004"/>
    <n v="-92.62"/>
    <n v="0"/>
    <s v="55-R3 - Retirement"/>
    <m/>
    <x v="8"/>
    <n v="2042"/>
    <b v="0"/>
  </r>
  <r>
    <x v="11"/>
    <s v="0471"/>
    <n v="0"/>
    <n v="0"/>
    <n v="2040"/>
    <n v="2002"/>
    <n v="-16211.21"/>
    <n v="0"/>
    <s v="55-R3 - Retirement"/>
    <m/>
    <x v="8"/>
    <n v="2042"/>
    <b v="0"/>
  </r>
  <r>
    <x v="11"/>
    <s v="0471"/>
    <n v="0"/>
    <n v="0"/>
    <n v="2040"/>
    <n v="2004"/>
    <n v="-98.74"/>
    <n v="0"/>
    <s v="55-R3 - Retirement"/>
    <m/>
    <x v="8"/>
    <n v="2042"/>
    <b v="0"/>
  </r>
  <r>
    <x v="11"/>
    <s v="0471"/>
    <n v="0"/>
    <n v="0"/>
    <n v="2041"/>
    <n v="2002"/>
    <n v="-17299.23"/>
    <n v="0"/>
    <s v="55-R3 - Retirement"/>
    <m/>
    <x v="8"/>
    <n v="2042"/>
    <b v="0"/>
  </r>
  <r>
    <x v="11"/>
    <s v="0471"/>
    <n v="0"/>
    <n v="0"/>
    <n v="2041"/>
    <n v="2004"/>
    <n v="-105.17"/>
    <n v="0"/>
    <s v="55-R3 - Retirement"/>
    <m/>
    <x v="8"/>
    <n v="2042"/>
    <b v="0"/>
  </r>
  <r>
    <x v="11"/>
    <s v="0471"/>
    <n v="0"/>
    <n v="0"/>
    <n v="2042"/>
    <n v="2002"/>
    <n v="-1234648.1299999999"/>
    <n v="0"/>
    <s v="55-R3 - Retirement"/>
    <m/>
    <x v="8"/>
    <n v="2042"/>
    <b v="1"/>
  </r>
  <r>
    <x v="11"/>
    <s v="0471"/>
    <n v="0"/>
    <n v="0"/>
    <n v="2042"/>
    <n v="2004"/>
    <n v="-8755.89"/>
    <n v="0"/>
    <s v="55-R3 - Retirement"/>
    <m/>
    <x v="8"/>
    <n v="2042"/>
    <b v="1"/>
  </r>
  <r>
    <x v="11"/>
    <s v="0474"/>
    <n v="0"/>
    <n v="0"/>
    <n v="2011"/>
    <n v="2004"/>
    <n v="-1516.15"/>
    <n v="0"/>
    <s v="55-R3 - Retirement"/>
    <m/>
    <x v="8"/>
    <n v="2044"/>
    <b v="0"/>
  </r>
  <r>
    <x v="11"/>
    <s v="0474"/>
    <n v="0"/>
    <n v="0"/>
    <n v="2012"/>
    <n v="2004"/>
    <n v="-1717.63"/>
    <n v="0"/>
    <s v="55-R3 - Retirement"/>
    <m/>
    <x v="8"/>
    <n v="2044"/>
    <b v="0"/>
  </r>
  <r>
    <x v="11"/>
    <s v="0474"/>
    <n v="0"/>
    <n v="0"/>
    <n v="2013"/>
    <n v="2004"/>
    <n v="-1939.09"/>
    <n v="0"/>
    <s v="55-R3 - Retirement"/>
    <m/>
    <x v="8"/>
    <n v="2044"/>
    <b v="0"/>
  </r>
  <r>
    <x v="11"/>
    <s v="0474"/>
    <n v="0"/>
    <n v="0"/>
    <n v="2014"/>
    <n v="2004"/>
    <n v="-2181.67"/>
    <n v="0"/>
    <s v="55-R3 - Retirement"/>
    <m/>
    <x v="8"/>
    <n v="2044"/>
    <b v="0"/>
  </r>
  <r>
    <x v="11"/>
    <s v="0474"/>
    <n v="0"/>
    <n v="0"/>
    <n v="2015"/>
    <n v="2004"/>
    <n v="-2454.96"/>
    <n v="0"/>
    <s v="55-R3 - Retirement"/>
    <m/>
    <x v="8"/>
    <n v="2044"/>
    <b v="0"/>
  </r>
  <r>
    <x v="11"/>
    <s v="0474"/>
    <n v="0"/>
    <n v="0"/>
    <n v="2016"/>
    <n v="2004"/>
    <n v="-2754.16"/>
    <n v="0"/>
    <s v="55-R3 - Retirement"/>
    <m/>
    <x v="8"/>
    <n v="2044"/>
    <b v="0"/>
  </r>
  <r>
    <x v="11"/>
    <s v="0474"/>
    <n v="0"/>
    <n v="0"/>
    <n v="2017"/>
    <n v="2004"/>
    <n v="-3071.18"/>
    <n v="0"/>
    <s v="55-R3 - Retirement"/>
    <m/>
    <x v="8"/>
    <n v="2044"/>
    <b v="0"/>
  </r>
  <r>
    <x v="11"/>
    <s v="0474"/>
    <n v="0"/>
    <n v="0"/>
    <n v="2018"/>
    <n v="2004"/>
    <n v="-3414.74"/>
    <n v="0"/>
    <s v="55-R3 - Retirement"/>
    <m/>
    <x v="8"/>
    <n v="2044"/>
    <b v="0"/>
  </r>
  <r>
    <x v="11"/>
    <s v="0474"/>
    <n v="0"/>
    <n v="0"/>
    <n v="2019"/>
    <n v="2004"/>
    <n v="-3785.68"/>
    <n v="0"/>
    <s v="55-R3 - Retirement"/>
    <m/>
    <x v="8"/>
    <n v="2044"/>
    <b v="0"/>
  </r>
  <r>
    <x v="11"/>
    <s v="0474"/>
    <n v="0"/>
    <n v="0"/>
    <n v="2020"/>
    <n v="2004"/>
    <n v="-4185.42"/>
    <n v="0"/>
    <s v="55-R3 - Retirement"/>
    <m/>
    <x v="8"/>
    <n v="2044"/>
    <b v="0"/>
  </r>
  <r>
    <x v="11"/>
    <s v="0474"/>
    <n v="0"/>
    <n v="0"/>
    <n v="2021"/>
    <n v="2004"/>
    <n v="-4640.75"/>
    <n v="0"/>
    <s v="55-R3 - Retirement"/>
    <m/>
    <x v="8"/>
    <n v="2044"/>
    <b v="0"/>
  </r>
  <r>
    <x v="11"/>
    <s v="0474"/>
    <n v="0"/>
    <n v="0"/>
    <n v="2022"/>
    <n v="2004"/>
    <n v="-5105.4399999999996"/>
    <n v="0"/>
    <s v="55-R3 - Retirement"/>
    <m/>
    <x v="8"/>
    <n v="2044"/>
    <b v="0"/>
  </r>
  <r>
    <x v="11"/>
    <s v="0474"/>
    <n v="0"/>
    <n v="0"/>
    <n v="2023"/>
    <n v="2004"/>
    <n v="-5602.31"/>
    <n v="0"/>
    <s v="55-R3 - Retirement"/>
    <m/>
    <x v="8"/>
    <n v="2044"/>
    <b v="0"/>
  </r>
  <r>
    <x v="11"/>
    <s v="0474"/>
    <n v="0"/>
    <n v="0"/>
    <n v="2024"/>
    <n v="2004"/>
    <n v="-6132.2"/>
    <n v="0"/>
    <s v="55-R3 - Retirement"/>
    <m/>
    <x v="8"/>
    <n v="2044"/>
    <b v="0"/>
  </r>
  <r>
    <x v="11"/>
    <s v="0474"/>
    <n v="0"/>
    <n v="0"/>
    <n v="2025"/>
    <n v="2004"/>
    <n v="-6696.72"/>
    <n v="0"/>
    <s v="55-R3 - Retirement"/>
    <m/>
    <x v="8"/>
    <n v="2044"/>
    <b v="0"/>
  </r>
  <r>
    <x v="11"/>
    <s v="0474"/>
    <n v="0"/>
    <n v="0"/>
    <n v="2026"/>
    <n v="2004"/>
    <n v="-7313.95"/>
    <n v="0"/>
    <s v="55-R3 - Retirement"/>
    <m/>
    <x v="8"/>
    <n v="2044"/>
    <b v="0"/>
  </r>
  <r>
    <x v="11"/>
    <s v="0474"/>
    <n v="0"/>
    <n v="0"/>
    <n v="2027"/>
    <n v="2004"/>
    <n v="-7971.27"/>
    <n v="0"/>
    <s v="55-R3 - Retirement"/>
    <m/>
    <x v="8"/>
    <n v="2044"/>
    <b v="0"/>
  </r>
  <r>
    <x v="11"/>
    <s v="0474"/>
    <n v="0"/>
    <n v="0"/>
    <n v="2028"/>
    <n v="2004"/>
    <n v="-8649.4599999999991"/>
    <n v="0"/>
    <s v="55-R3 - Retirement"/>
    <m/>
    <x v="8"/>
    <n v="2044"/>
    <b v="0"/>
  </r>
  <r>
    <x v="11"/>
    <s v="0474"/>
    <n v="0"/>
    <n v="0"/>
    <n v="2029"/>
    <n v="2004"/>
    <n v="-9365.93"/>
    <n v="0"/>
    <s v="55-R3 - Retirement"/>
    <m/>
    <x v="8"/>
    <n v="2044"/>
    <b v="0"/>
  </r>
  <r>
    <x v="11"/>
    <s v="0474"/>
    <n v="0"/>
    <n v="0"/>
    <n v="2030"/>
    <n v="2004"/>
    <n v="-10122.209999999999"/>
    <n v="0"/>
    <s v="55-R3 - Retirement"/>
    <m/>
    <x v="8"/>
    <n v="2044"/>
    <b v="0"/>
  </r>
  <r>
    <x v="11"/>
    <s v="0474"/>
    <n v="0"/>
    <n v="0"/>
    <n v="2031"/>
    <n v="2004"/>
    <n v="-10919.53"/>
    <n v="0"/>
    <s v="55-R3 - Retirement"/>
    <m/>
    <x v="8"/>
    <n v="2044"/>
    <b v="0"/>
  </r>
  <r>
    <x v="11"/>
    <s v="0474"/>
    <n v="0"/>
    <n v="0"/>
    <n v="2032"/>
    <n v="2004"/>
    <n v="-11808.43"/>
    <n v="0"/>
    <s v="55-R3 - Retirement"/>
    <m/>
    <x v="8"/>
    <n v="2044"/>
    <b v="0"/>
  </r>
  <r>
    <x v="11"/>
    <s v="0474"/>
    <n v="0"/>
    <n v="0"/>
    <n v="2033"/>
    <n v="2004"/>
    <n v="-12697.47"/>
    <n v="0"/>
    <s v="55-R3 - Retirement"/>
    <m/>
    <x v="8"/>
    <n v="2044"/>
    <b v="0"/>
  </r>
  <r>
    <x v="11"/>
    <s v="0474"/>
    <n v="0"/>
    <n v="0"/>
    <n v="2034"/>
    <n v="2004"/>
    <n v="-13631.89"/>
    <n v="0"/>
    <s v="55-R3 - Retirement"/>
    <m/>
    <x v="8"/>
    <n v="2044"/>
    <b v="0"/>
  </r>
  <r>
    <x v="11"/>
    <s v="0474"/>
    <n v="0"/>
    <n v="0"/>
    <n v="2035"/>
    <n v="2004"/>
    <n v="-14614.03"/>
    <n v="0"/>
    <s v="55-R3 - Retirement"/>
    <m/>
    <x v="8"/>
    <n v="2044"/>
    <b v="0"/>
  </r>
  <r>
    <x v="11"/>
    <s v="0474"/>
    <n v="0"/>
    <n v="0"/>
    <n v="2036"/>
    <n v="2004"/>
    <n v="-15646.38"/>
    <n v="0"/>
    <s v="55-R3 - Retirement"/>
    <m/>
    <x v="8"/>
    <n v="2044"/>
    <b v="0"/>
  </r>
  <r>
    <x v="11"/>
    <s v="0474"/>
    <n v="0"/>
    <n v="0"/>
    <n v="2037"/>
    <n v="2004"/>
    <n v="-16762.330000000002"/>
    <n v="0"/>
    <s v="55-R3 - Retirement"/>
    <m/>
    <x v="8"/>
    <n v="2044"/>
    <b v="0"/>
  </r>
  <r>
    <x v="11"/>
    <s v="0474"/>
    <n v="0"/>
    <n v="0"/>
    <n v="2038"/>
    <n v="2004"/>
    <n v="-17938.669999999998"/>
    <n v="0"/>
    <s v="55-R3 - Retirement"/>
    <m/>
    <x v="8"/>
    <n v="2044"/>
    <b v="0"/>
  </r>
  <r>
    <x v="11"/>
    <s v="0474"/>
    <n v="0"/>
    <n v="0"/>
    <n v="2039"/>
    <n v="2004"/>
    <n v="-19142.98"/>
    <n v="0"/>
    <s v="55-R3 - Retirement"/>
    <m/>
    <x v="8"/>
    <n v="2044"/>
    <b v="0"/>
  </r>
  <r>
    <x v="11"/>
    <s v="0474"/>
    <n v="0"/>
    <n v="0"/>
    <n v="2040"/>
    <n v="2004"/>
    <n v="-20408.36"/>
    <n v="0"/>
    <s v="55-R3 - Retirement"/>
    <m/>
    <x v="8"/>
    <n v="2044"/>
    <b v="0"/>
  </r>
  <r>
    <x v="11"/>
    <s v="0474"/>
    <n v="0"/>
    <n v="0"/>
    <n v="2041"/>
    <n v="2004"/>
    <n v="-21738.02"/>
    <n v="0"/>
    <s v="55-R3 - Retirement"/>
    <m/>
    <x v="8"/>
    <n v="2044"/>
    <b v="0"/>
  </r>
  <r>
    <x v="11"/>
    <s v="0474"/>
    <n v="0"/>
    <n v="0"/>
    <n v="2042"/>
    <n v="2004"/>
    <n v="-23134.76"/>
    <n v="0"/>
    <s v="55-R3 - Retirement"/>
    <m/>
    <x v="8"/>
    <n v="2044"/>
    <b v="0"/>
  </r>
  <r>
    <x v="11"/>
    <s v="0474"/>
    <n v="0"/>
    <n v="0"/>
    <n v="2043"/>
    <n v="2004"/>
    <n v="-24687.46"/>
    <n v="0"/>
    <s v="55-R3 - Retirement"/>
    <m/>
    <x v="8"/>
    <n v="2044"/>
    <b v="0"/>
  </r>
  <r>
    <x v="11"/>
    <s v="0474"/>
    <n v="0"/>
    <n v="0"/>
    <n v="2044"/>
    <n v="2004"/>
    <n v="-1761946.9"/>
    <n v="0"/>
    <s v="55-R3 - Retirement"/>
    <m/>
    <x v="8"/>
    <n v="2044"/>
    <b v="1"/>
  </r>
  <r>
    <x v="11"/>
    <s v="0475"/>
    <n v="0"/>
    <n v="0"/>
    <n v="2011"/>
    <n v="2004"/>
    <n v="-1510.21"/>
    <n v="0"/>
    <s v="55-R3 - Retirement"/>
    <m/>
    <x v="8"/>
    <n v="2044"/>
    <b v="0"/>
  </r>
  <r>
    <x v="11"/>
    <s v="0475"/>
    <n v="0"/>
    <n v="0"/>
    <n v="2012"/>
    <n v="2004"/>
    <n v="-1710.9"/>
    <n v="0"/>
    <s v="55-R3 - Retirement"/>
    <m/>
    <x v="8"/>
    <n v="2044"/>
    <b v="0"/>
  </r>
  <r>
    <x v="11"/>
    <s v="0475"/>
    <n v="0"/>
    <n v="0"/>
    <n v="2013"/>
    <n v="2004"/>
    <n v="-1931.48"/>
    <n v="0"/>
    <s v="55-R3 - Retirement"/>
    <m/>
    <x v="8"/>
    <n v="2044"/>
    <b v="0"/>
  </r>
  <r>
    <x v="11"/>
    <s v="0475"/>
    <n v="0"/>
    <n v="0"/>
    <n v="2014"/>
    <n v="2004"/>
    <n v="-2173.12"/>
    <n v="0"/>
    <s v="55-R3 - Retirement"/>
    <m/>
    <x v="8"/>
    <n v="2044"/>
    <b v="0"/>
  </r>
  <r>
    <x v="11"/>
    <s v="0475"/>
    <n v="0"/>
    <n v="0"/>
    <n v="2015"/>
    <n v="2004"/>
    <n v="-2445.33"/>
    <n v="0"/>
    <s v="55-R3 - Retirement"/>
    <m/>
    <x v="8"/>
    <n v="2044"/>
    <b v="0"/>
  </r>
  <r>
    <x v="11"/>
    <s v="0475"/>
    <n v="0"/>
    <n v="0"/>
    <n v="2016"/>
    <n v="2004"/>
    <n v="-2743.35"/>
    <n v="0"/>
    <s v="55-R3 - Retirement"/>
    <m/>
    <x v="8"/>
    <n v="2044"/>
    <b v="0"/>
  </r>
  <r>
    <x v="11"/>
    <s v="0475"/>
    <n v="0"/>
    <n v="0"/>
    <n v="2017"/>
    <n v="2004"/>
    <n v="-3059.13"/>
    <n v="0"/>
    <s v="55-R3 - Retirement"/>
    <m/>
    <x v="8"/>
    <n v="2044"/>
    <b v="0"/>
  </r>
  <r>
    <x v="11"/>
    <s v="0475"/>
    <n v="0"/>
    <n v="0"/>
    <n v="2018"/>
    <n v="2004"/>
    <n v="-3401.35"/>
    <n v="0"/>
    <s v="55-R3 - Retirement"/>
    <m/>
    <x v="8"/>
    <n v="2044"/>
    <b v="0"/>
  </r>
  <r>
    <x v="11"/>
    <s v="0475"/>
    <n v="0"/>
    <n v="0"/>
    <n v="2019"/>
    <n v="2004"/>
    <n v="-3770.84"/>
    <n v="0"/>
    <s v="55-R3 - Retirement"/>
    <m/>
    <x v="8"/>
    <n v="2044"/>
    <b v="0"/>
  </r>
  <r>
    <x v="11"/>
    <s v="0475"/>
    <n v="0"/>
    <n v="0"/>
    <n v="2020"/>
    <n v="2004"/>
    <n v="-4169.01"/>
    <n v="0"/>
    <s v="55-R3 - Retirement"/>
    <m/>
    <x v="8"/>
    <n v="2044"/>
    <b v="0"/>
  </r>
  <r>
    <x v="11"/>
    <s v="0475"/>
    <n v="0"/>
    <n v="0"/>
    <n v="2021"/>
    <n v="2004"/>
    <n v="-4622.55"/>
    <n v="0"/>
    <s v="55-R3 - Retirement"/>
    <m/>
    <x v="8"/>
    <n v="2044"/>
    <b v="0"/>
  </r>
  <r>
    <x v="11"/>
    <s v="0475"/>
    <n v="0"/>
    <n v="0"/>
    <n v="2022"/>
    <n v="2004"/>
    <n v="-5085.42"/>
    <n v="0"/>
    <s v="55-R3 - Retirement"/>
    <m/>
    <x v="8"/>
    <n v="2044"/>
    <b v="0"/>
  </r>
  <r>
    <x v="11"/>
    <s v="0475"/>
    <n v="0"/>
    <n v="0"/>
    <n v="2023"/>
    <n v="2004"/>
    <n v="-5580.34"/>
    <n v="0"/>
    <s v="55-R3 - Retirement"/>
    <m/>
    <x v="8"/>
    <n v="2044"/>
    <b v="0"/>
  </r>
  <r>
    <x v="11"/>
    <s v="0475"/>
    <n v="0"/>
    <n v="0"/>
    <n v="2024"/>
    <n v="2004"/>
    <n v="-6108.15"/>
    <n v="0"/>
    <s v="55-R3 - Retirement"/>
    <m/>
    <x v="8"/>
    <n v="2044"/>
    <b v="0"/>
  </r>
  <r>
    <x v="11"/>
    <s v="0475"/>
    <n v="0"/>
    <n v="0"/>
    <n v="2025"/>
    <n v="2004"/>
    <n v="-6670.46"/>
    <n v="0"/>
    <s v="55-R3 - Retirement"/>
    <m/>
    <x v="8"/>
    <n v="2044"/>
    <b v="0"/>
  </r>
  <r>
    <x v="11"/>
    <s v="0475"/>
    <n v="0"/>
    <n v="0"/>
    <n v="2026"/>
    <n v="2004"/>
    <n v="-7285.26"/>
    <n v="0"/>
    <s v="55-R3 - Retirement"/>
    <m/>
    <x v="8"/>
    <n v="2044"/>
    <b v="0"/>
  </r>
  <r>
    <x v="11"/>
    <s v="0475"/>
    <n v="0"/>
    <n v="0"/>
    <n v="2027"/>
    <n v="2004"/>
    <n v="-7940.01"/>
    <n v="0"/>
    <s v="55-R3 - Retirement"/>
    <m/>
    <x v="8"/>
    <n v="2044"/>
    <b v="0"/>
  </r>
  <r>
    <x v="11"/>
    <s v="0475"/>
    <n v="0"/>
    <n v="0"/>
    <n v="2028"/>
    <n v="2004"/>
    <n v="-8615.5400000000009"/>
    <n v="0"/>
    <s v="55-R3 - Retirement"/>
    <m/>
    <x v="8"/>
    <n v="2044"/>
    <b v="0"/>
  </r>
  <r>
    <x v="11"/>
    <s v="0475"/>
    <n v="0"/>
    <n v="0"/>
    <n v="2029"/>
    <n v="2004"/>
    <n v="-9329.2000000000007"/>
    <n v="0"/>
    <s v="55-R3 - Retirement"/>
    <m/>
    <x v="8"/>
    <n v="2044"/>
    <b v="0"/>
  </r>
  <r>
    <x v="11"/>
    <s v="0475"/>
    <n v="0"/>
    <n v="0"/>
    <n v="2030"/>
    <n v="2004"/>
    <n v="-10082.51"/>
    <n v="0"/>
    <s v="55-R3 - Retirement"/>
    <m/>
    <x v="8"/>
    <n v="2044"/>
    <b v="0"/>
  </r>
  <r>
    <x v="11"/>
    <s v="0475"/>
    <n v="0"/>
    <n v="0"/>
    <n v="2031"/>
    <n v="2004"/>
    <n v="-10876.71"/>
    <n v="0"/>
    <s v="55-R3 - Retirement"/>
    <m/>
    <x v="8"/>
    <n v="2044"/>
    <b v="0"/>
  </r>
  <r>
    <x v="11"/>
    <s v="0475"/>
    <n v="0"/>
    <n v="0"/>
    <n v="2032"/>
    <n v="2004"/>
    <n v="-11762.12"/>
    <n v="0"/>
    <s v="55-R3 - Retirement"/>
    <m/>
    <x v="8"/>
    <n v="2044"/>
    <b v="0"/>
  </r>
  <r>
    <x v="11"/>
    <s v="0475"/>
    <n v="0"/>
    <n v="0"/>
    <n v="2033"/>
    <n v="2004"/>
    <n v="-12647.68"/>
    <n v="0"/>
    <s v="55-R3 - Retirement"/>
    <m/>
    <x v="8"/>
    <n v="2044"/>
    <b v="0"/>
  </r>
  <r>
    <x v="11"/>
    <s v="0475"/>
    <n v="0"/>
    <n v="0"/>
    <n v="2034"/>
    <n v="2004"/>
    <n v="-13578.43"/>
    <n v="0"/>
    <s v="55-R3 - Retirement"/>
    <m/>
    <x v="8"/>
    <n v="2044"/>
    <b v="0"/>
  </r>
  <r>
    <x v="11"/>
    <s v="0475"/>
    <n v="0"/>
    <n v="0"/>
    <n v="2035"/>
    <n v="2004"/>
    <n v="-14556.72"/>
    <n v="0"/>
    <s v="55-R3 - Retirement"/>
    <m/>
    <x v="8"/>
    <n v="2044"/>
    <b v="0"/>
  </r>
  <r>
    <x v="11"/>
    <s v="0475"/>
    <n v="0"/>
    <n v="0"/>
    <n v="2036"/>
    <n v="2004"/>
    <n v="-15585.02"/>
    <n v="0"/>
    <s v="55-R3 - Retirement"/>
    <m/>
    <x v="8"/>
    <n v="2044"/>
    <b v="0"/>
  </r>
  <r>
    <x v="11"/>
    <s v="0475"/>
    <n v="0"/>
    <n v="0"/>
    <n v="2037"/>
    <n v="2004"/>
    <n v="-16696.599999999999"/>
    <n v="0"/>
    <s v="55-R3 - Retirement"/>
    <m/>
    <x v="8"/>
    <n v="2044"/>
    <b v="0"/>
  </r>
  <r>
    <x v="11"/>
    <s v="0475"/>
    <n v="0"/>
    <n v="0"/>
    <n v="2038"/>
    <n v="2004"/>
    <n v="-17868.32"/>
    <n v="0"/>
    <s v="55-R3 - Retirement"/>
    <m/>
    <x v="8"/>
    <n v="2044"/>
    <b v="0"/>
  </r>
  <r>
    <x v="11"/>
    <s v="0475"/>
    <n v="0"/>
    <n v="0"/>
    <n v="2039"/>
    <n v="2004"/>
    <n v="-19067.91"/>
    <n v="0"/>
    <s v="55-R3 - Retirement"/>
    <m/>
    <x v="8"/>
    <n v="2044"/>
    <b v="0"/>
  </r>
  <r>
    <x v="11"/>
    <s v="0475"/>
    <n v="0"/>
    <n v="0"/>
    <n v="2040"/>
    <n v="2004"/>
    <n v="-20328.32"/>
    <n v="0"/>
    <s v="55-R3 - Retirement"/>
    <m/>
    <x v="8"/>
    <n v="2044"/>
    <b v="0"/>
  </r>
  <r>
    <x v="11"/>
    <s v="0475"/>
    <n v="0"/>
    <n v="0"/>
    <n v="2041"/>
    <n v="2004"/>
    <n v="-21652.77"/>
    <n v="0"/>
    <s v="55-R3 - Retirement"/>
    <m/>
    <x v="8"/>
    <n v="2044"/>
    <b v="0"/>
  </r>
  <r>
    <x v="11"/>
    <s v="0475"/>
    <n v="0"/>
    <n v="0"/>
    <n v="2042"/>
    <n v="2004"/>
    <n v="-23044.03"/>
    <n v="0"/>
    <s v="55-R3 - Retirement"/>
    <m/>
    <x v="8"/>
    <n v="2044"/>
    <b v="0"/>
  </r>
  <r>
    <x v="11"/>
    <s v="0475"/>
    <n v="0"/>
    <n v="0"/>
    <n v="2043"/>
    <n v="2004"/>
    <n v="-24590.65"/>
    <n v="0"/>
    <s v="55-R3 - Retirement"/>
    <m/>
    <x v="8"/>
    <n v="2044"/>
    <b v="0"/>
  </r>
  <r>
    <x v="11"/>
    <s v="0475"/>
    <n v="0"/>
    <n v="0"/>
    <n v="2044"/>
    <n v="2004"/>
    <n v="-1755037.06"/>
    <n v="0"/>
    <s v="55-R3 - Retirement"/>
    <m/>
    <x v="8"/>
    <n v="2044"/>
    <b v="1"/>
  </r>
  <r>
    <x v="11"/>
    <s v="0476"/>
    <n v="0"/>
    <n v="0"/>
    <n v="2011"/>
    <n v="2004"/>
    <n v="-1555.23"/>
    <n v="0"/>
    <s v="55-R3 - Retirement"/>
    <m/>
    <x v="8"/>
    <n v="2044"/>
    <b v="0"/>
  </r>
  <r>
    <x v="11"/>
    <s v="0476"/>
    <n v="0"/>
    <n v="0"/>
    <n v="2012"/>
    <n v="2004"/>
    <n v="-1761.9"/>
    <n v="0"/>
    <s v="55-R3 - Retirement"/>
    <m/>
    <x v="8"/>
    <n v="2044"/>
    <b v="0"/>
  </r>
  <r>
    <x v="11"/>
    <s v="0476"/>
    <n v="0"/>
    <n v="0"/>
    <n v="2013"/>
    <n v="2004"/>
    <n v="-1989.07"/>
    <n v="0"/>
    <s v="55-R3 - Retirement"/>
    <m/>
    <x v="8"/>
    <n v="2044"/>
    <b v="0"/>
  </r>
  <r>
    <x v="11"/>
    <s v="0476"/>
    <n v="0"/>
    <n v="0"/>
    <n v="2014"/>
    <n v="2004"/>
    <n v="-2237.9"/>
    <n v="0"/>
    <s v="55-R3 - Retirement"/>
    <m/>
    <x v="8"/>
    <n v="2044"/>
    <b v="0"/>
  </r>
  <r>
    <x v="11"/>
    <s v="0476"/>
    <n v="0"/>
    <n v="0"/>
    <n v="2015"/>
    <n v="2004"/>
    <n v="-2518.23"/>
    <n v="0"/>
    <s v="55-R3 - Retirement"/>
    <m/>
    <x v="8"/>
    <n v="2044"/>
    <b v="0"/>
  </r>
  <r>
    <x v="11"/>
    <s v="0476"/>
    <n v="0"/>
    <n v="0"/>
    <n v="2016"/>
    <n v="2004"/>
    <n v="-2825.14"/>
    <n v="0"/>
    <s v="55-R3 - Retirement"/>
    <m/>
    <x v="8"/>
    <n v="2044"/>
    <b v="0"/>
  </r>
  <r>
    <x v="11"/>
    <s v="0476"/>
    <n v="0"/>
    <n v="0"/>
    <n v="2017"/>
    <n v="2004"/>
    <n v="-3150.33"/>
    <n v="0"/>
    <s v="55-R3 - Retirement"/>
    <m/>
    <x v="8"/>
    <n v="2044"/>
    <b v="0"/>
  </r>
  <r>
    <x v="11"/>
    <s v="0476"/>
    <n v="0"/>
    <n v="0"/>
    <n v="2018"/>
    <n v="2004"/>
    <n v="-3502.75"/>
    <n v="0"/>
    <s v="55-R3 - Retirement"/>
    <m/>
    <x v="8"/>
    <n v="2044"/>
    <b v="0"/>
  </r>
  <r>
    <x v="11"/>
    <s v="0476"/>
    <n v="0"/>
    <n v="0"/>
    <n v="2019"/>
    <n v="2004"/>
    <n v="-3883.25"/>
    <n v="0"/>
    <s v="55-R3 - Retirement"/>
    <m/>
    <x v="8"/>
    <n v="2044"/>
    <b v="0"/>
  </r>
  <r>
    <x v="11"/>
    <s v="0476"/>
    <n v="0"/>
    <n v="0"/>
    <n v="2020"/>
    <n v="2004"/>
    <n v="-4293.29"/>
    <n v="0"/>
    <s v="55-R3 - Retirement"/>
    <m/>
    <x v="8"/>
    <n v="2044"/>
    <b v="0"/>
  </r>
  <r>
    <x v="11"/>
    <s v="0476"/>
    <n v="0"/>
    <n v="0"/>
    <n v="2021"/>
    <n v="2004"/>
    <n v="-4760.3599999999997"/>
    <n v="0"/>
    <s v="55-R3 - Retirement"/>
    <m/>
    <x v="8"/>
    <n v="2044"/>
    <b v="0"/>
  </r>
  <r>
    <x v="11"/>
    <s v="0476"/>
    <n v="0"/>
    <n v="0"/>
    <n v="2022"/>
    <n v="2004"/>
    <n v="-5237.0200000000004"/>
    <n v="0"/>
    <s v="55-R3 - Retirement"/>
    <m/>
    <x v="8"/>
    <n v="2044"/>
    <b v="0"/>
  </r>
  <r>
    <x v="11"/>
    <s v="0476"/>
    <n v="0"/>
    <n v="0"/>
    <n v="2023"/>
    <n v="2004"/>
    <n v="-5746.7"/>
    <n v="0"/>
    <s v="55-R3 - Retirement"/>
    <m/>
    <x v="8"/>
    <n v="2044"/>
    <b v="0"/>
  </r>
  <r>
    <x v="11"/>
    <s v="0476"/>
    <n v="0"/>
    <n v="0"/>
    <n v="2024"/>
    <n v="2004"/>
    <n v="-6290.25"/>
    <n v="0"/>
    <s v="55-R3 - Retirement"/>
    <m/>
    <x v="8"/>
    <n v="2044"/>
    <b v="0"/>
  </r>
  <r>
    <x v="11"/>
    <s v="0476"/>
    <n v="0"/>
    <n v="0"/>
    <n v="2025"/>
    <n v="2004"/>
    <n v="-6869.32"/>
    <n v="0"/>
    <s v="55-R3 - Retirement"/>
    <m/>
    <x v="8"/>
    <n v="2044"/>
    <b v="0"/>
  </r>
  <r>
    <x v="11"/>
    <s v="0476"/>
    <n v="0"/>
    <n v="0"/>
    <n v="2026"/>
    <n v="2004"/>
    <n v="-7502.45"/>
    <n v="0"/>
    <s v="55-R3 - Retirement"/>
    <m/>
    <x v="8"/>
    <n v="2044"/>
    <b v="0"/>
  </r>
  <r>
    <x v="11"/>
    <s v="0476"/>
    <n v="0"/>
    <n v="0"/>
    <n v="2027"/>
    <n v="2004"/>
    <n v="-8176.72"/>
    <n v="0"/>
    <s v="55-R3 - Retirement"/>
    <m/>
    <x v="8"/>
    <n v="2044"/>
    <b v="0"/>
  </r>
  <r>
    <x v="11"/>
    <s v="0476"/>
    <n v="0"/>
    <n v="0"/>
    <n v="2028"/>
    <n v="2004"/>
    <n v="-8872.3799999999992"/>
    <n v="0"/>
    <s v="55-R3 - Retirement"/>
    <m/>
    <x v="8"/>
    <n v="2044"/>
    <b v="0"/>
  </r>
  <r>
    <x v="11"/>
    <s v="0476"/>
    <n v="0"/>
    <n v="0"/>
    <n v="2029"/>
    <n v="2004"/>
    <n v="-9607.32"/>
    <n v="0"/>
    <s v="55-R3 - Retirement"/>
    <m/>
    <x v="8"/>
    <n v="2044"/>
    <b v="0"/>
  </r>
  <r>
    <x v="11"/>
    <s v="0476"/>
    <n v="0"/>
    <n v="0"/>
    <n v="2030"/>
    <n v="2004"/>
    <n v="-10383.09"/>
    <n v="0"/>
    <s v="55-R3 - Retirement"/>
    <m/>
    <x v="8"/>
    <n v="2044"/>
    <b v="0"/>
  </r>
  <r>
    <x v="11"/>
    <s v="0476"/>
    <n v="0"/>
    <n v="0"/>
    <n v="2031"/>
    <n v="2004"/>
    <n v="-11200.96"/>
    <n v="0"/>
    <s v="55-R3 - Retirement"/>
    <m/>
    <x v="8"/>
    <n v="2044"/>
    <b v="0"/>
  </r>
  <r>
    <x v="11"/>
    <s v="0476"/>
    <n v="0"/>
    <n v="0"/>
    <n v="2032"/>
    <n v="2004"/>
    <n v="-12112.77"/>
    <n v="0"/>
    <s v="55-R3 - Retirement"/>
    <m/>
    <x v="8"/>
    <n v="2044"/>
    <b v="0"/>
  </r>
  <r>
    <x v="11"/>
    <s v="0476"/>
    <n v="0"/>
    <n v="0"/>
    <n v="2033"/>
    <n v="2004"/>
    <n v="-13024.73"/>
    <n v="0"/>
    <s v="55-R3 - Retirement"/>
    <m/>
    <x v="8"/>
    <n v="2044"/>
    <b v="0"/>
  </r>
  <r>
    <x v="11"/>
    <s v="0476"/>
    <n v="0"/>
    <n v="0"/>
    <n v="2034"/>
    <n v="2004"/>
    <n v="-13983.23"/>
    <n v="0"/>
    <s v="55-R3 - Retirement"/>
    <m/>
    <x v="8"/>
    <n v="2044"/>
    <b v="0"/>
  </r>
  <r>
    <x v="11"/>
    <s v="0476"/>
    <n v="0"/>
    <n v="0"/>
    <n v="2035"/>
    <n v="2004"/>
    <n v="-14990.69"/>
    <n v="0"/>
    <s v="55-R3 - Retirement"/>
    <m/>
    <x v="8"/>
    <n v="2044"/>
    <b v="0"/>
  </r>
  <r>
    <x v="11"/>
    <s v="0476"/>
    <n v="0"/>
    <n v="0"/>
    <n v="2036"/>
    <n v="2004"/>
    <n v="-16049.64"/>
    <n v="0"/>
    <s v="55-R3 - Retirement"/>
    <m/>
    <x v="8"/>
    <n v="2044"/>
    <b v="0"/>
  </r>
  <r>
    <x v="11"/>
    <s v="0476"/>
    <n v="0"/>
    <n v="0"/>
    <n v="2037"/>
    <n v="2004"/>
    <n v="-17194.36"/>
    <n v="0"/>
    <s v="55-R3 - Retirement"/>
    <m/>
    <x v="8"/>
    <n v="2044"/>
    <b v="0"/>
  </r>
  <r>
    <x v="11"/>
    <s v="0476"/>
    <n v="0"/>
    <n v="0"/>
    <n v="2038"/>
    <n v="2004"/>
    <n v="-18401.009999999998"/>
    <n v="0"/>
    <s v="55-R3 - Retirement"/>
    <m/>
    <x v="8"/>
    <n v="2044"/>
    <b v="0"/>
  </r>
  <r>
    <x v="11"/>
    <s v="0476"/>
    <n v="0"/>
    <n v="0"/>
    <n v="2039"/>
    <n v="2004"/>
    <n v="-19636.36"/>
    <n v="0"/>
    <s v="55-R3 - Retirement"/>
    <m/>
    <x v="8"/>
    <n v="2044"/>
    <b v="0"/>
  </r>
  <r>
    <x v="11"/>
    <s v="0476"/>
    <n v="0"/>
    <n v="0"/>
    <n v="2040"/>
    <n v="2004"/>
    <n v="-20934.349999999999"/>
    <n v="0"/>
    <s v="55-R3 - Retirement"/>
    <m/>
    <x v="8"/>
    <n v="2044"/>
    <b v="0"/>
  </r>
  <r>
    <x v="11"/>
    <s v="0476"/>
    <n v="0"/>
    <n v="0"/>
    <n v="2041"/>
    <n v="2004"/>
    <n v="-22298.28"/>
    <n v="0"/>
    <s v="55-R3 - Retirement"/>
    <m/>
    <x v="8"/>
    <n v="2044"/>
    <b v="0"/>
  </r>
  <r>
    <x v="11"/>
    <s v="0476"/>
    <n v="0"/>
    <n v="0"/>
    <n v="2042"/>
    <n v="2004"/>
    <n v="-23731.02"/>
    <n v="0"/>
    <s v="55-R3 - Retirement"/>
    <m/>
    <x v="8"/>
    <n v="2044"/>
    <b v="0"/>
  </r>
  <r>
    <x v="11"/>
    <s v="0476"/>
    <n v="0"/>
    <n v="0"/>
    <n v="2043"/>
    <n v="2004"/>
    <n v="-25323.75"/>
    <n v="0"/>
    <s v="55-R3 - Retirement"/>
    <m/>
    <x v="8"/>
    <n v="2044"/>
    <b v="0"/>
  </r>
  <r>
    <x v="11"/>
    <s v="0476"/>
    <n v="0"/>
    <n v="0"/>
    <n v="2044"/>
    <n v="2004"/>
    <n v="-1807358.48"/>
    <n v="0"/>
    <s v="55-R3 - Retirement"/>
    <m/>
    <x v="8"/>
    <n v="2044"/>
    <b v="1"/>
  </r>
  <r>
    <x v="11"/>
    <s v="0477"/>
    <n v="0"/>
    <n v="0"/>
    <n v="2011"/>
    <n v="2004"/>
    <n v="-1551.87"/>
    <n v="0"/>
    <s v="55-R3 - Retirement"/>
    <m/>
    <x v="8"/>
    <n v="2044"/>
    <b v="0"/>
  </r>
  <r>
    <x v="11"/>
    <s v="0477"/>
    <n v="0"/>
    <n v="0"/>
    <n v="2012"/>
    <n v="2004"/>
    <n v="-1758.1"/>
    <n v="0"/>
    <s v="55-R3 - Retirement"/>
    <m/>
    <x v="8"/>
    <n v="2044"/>
    <b v="0"/>
  </r>
  <r>
    <x v="11"/>
    <s v="0477"/>
    <n v="0"/>
    <n v="0"/>
    <n v="2013"/>
    <n v="2004"/>
    <n v="-1984.77"/>
    <n v="0"/>
    <s v="55-R3 - Retirement"/>
    <m/>
    <x v="8"/>
    <n v="2044"/>
    <b v="0"/>
  </r>
  <r>
    <x v="11"/>
    <s v="0477"/>
    <n v="0"/>
    <n v="0"/>
    <n v="2014"/>
    <n v="2004"/>
    <n v="-2233.0700000000002"/>
    <n v="0"/>
    <s v="55-R3 - Retirement"/>
    <m/>
    <x v="8"/>
    <n v="2044"/>
    <b v="0"/>
  </r>
  <r>
    <x v="11"/>
    <s v="0477"/>
    <n v="0"/>
    <n v="0"/>
    <n v="2015"/>
    <n v="2004"/>
    <n v="-2512.8000000000002"/>
    <n v="0"/>
    <s v="55-R3 - Retirement"/>
    <m/>
    <x v="8"/>
    <n v="2044"/>
    <b v="0"/>
  </r>
  <r>
    <x v="11"/>
    <s v="0477"/>
    <n v="0"/>
    <n v="0"/>
    <n v="2016"/>
    <n v="2004"/>
    <n v="-2819.04"/>
    <n v="0"/>
    <s v="55-R3 - Retirement"/>
    <m/>
    <x v="8"/>
    <n v="2044"/>
    <b v="0"/>
  </r>
  <r>
    <x v="11"/>
    <s v="0477"/>
    <n v="0"/>
    <n v="0"/>
    <n v="2017"/>
    <n v="2004"/>
    <n v="-3143.54"/>
    <n v="0"/>
    <s v="55-R3 - Retirement"/>
    <m/>
    <x v="8"/>
    <n v="2044"/>
    <b v="0"/>
  </r>
  <r>
    <x v="11"/>
    <s v="0477"/>
    <n v="0"/>
    <n v="0"/>
    <n v="2018"/>
    <n v="2004"/>
    <n v="-3495.19"/>
    <n v="0"/>
    <s v="55-R3 - Retirement"/>
    <m/>
    <x v="8"/>
    <n v="2044"/>
    <b v="0"/>
  </r>
  <r>
    <x v="11"/>
    <s v="0477"/>
    <n v="0"/>
    <n v="0"/>
    <n v="2019"/>
    <n v="2004"/>
    <n v="-3874.87"/>
    <n v="0"/>
    <s v="55-R3 - Retirement"/>
    <m/>
    <x v="8"/>
    <n v="2044"/>
    <b v="0"/>
  </r>
  <r>
    <x v="11"/>
    <s v="0477"/>
    <n v="0"/>
    <n v="0"/>
    <n v="2020"/>
    <n v="2004"/>
    <n v="-4284.03"/>
    <n v="0"/>
    <s v="55-R3 - Retirement"/>
    <m/>
    <x v="8"/>
    <n v="2044"/>
    <b v="0"/>
  </r>
  <r>
    <x v="11"/>
    <s v="0477"/>
    <n v="0"/>
    <n v="0"/>
    <n v="2021"/>
    <n v="2004"/>
    <n v="-4750.08"/>
    <n v="0"/>
    <s v="55-R3 - Retirement"/>
    <m/>
    <x v="8"/>
    <n v="2044"/>
    <b v="0"/>
  </r>
  <r>
    <x v="11"/>
    <s v="0477"/>
    <n v="0"/>
    <n v="0"/>
    <n v="2022"/>
    <n v="2004"/>
    <n v="-5225.72"/>
    <n v="0"/>
    <s v="55-R3 - Retirement"/>
    <m/>
    <x v="8"/>
    <n v="2044"/>
    <b v="0"/>
  </r>
  <r>
    <x v="11"/>
    <s v="0477"/>
    <n v="0"/>
    <n v="0"/>
    <n v="2023"/>
    <n v="2004"/>
    <n v="-5734.3"/>
    <n v="0"/>
    <s v="55-R3 - Retirement"/>
    <m/>
    <x v="8"/>
    <n v="2044"/>
    <b v="0"/>
  </r>
  <r>
    <x v="11"/>
    <s v="0477"/>
    <n v="0"/>
    <n v="0"/>
    <n v="2024"/>
    <n v="2004"/>
    <n v="-6276.68"/>
    <n v="0"/>
    <s v="55-R3 - Retirement"/>
    <m/>
    <x v="8"/>
    <n v="2044"/>
    <b v="0"/>
  </r>
  <r>
    <x v="11"/>
    <s v="0477"/>
    <n v="0"/>
    <n v="0"/>
    <n v="2025"/>
    <n v="2004"/>
    <n v="-6854.49"/>
    <n v="0"/>
    <s v="55-R3 - Retirement"/>
    <m/>
    <x v="8"/>
    <n v="2044"/>
    <b v="0"/>
  </r>
  <r>
    <x v="11"/>
    <s v="0477"/>
    <n v="0"/>
    <n v="0"/>
    <n v="2026"/>
    <n v="2004"/>
    <n v="-7486.26"/>
    <n v="0"/>
    <s v="55-R3 - Retirement"/>
    <m/>
    <x v="8"/>
    <n v="2044"/>
    <b v="0"/>
  </r>
  <r>
    <x v="11"/>
    <s v="0477"/>
    <n v="0"/>
    <n v="0"/>
    <n v="2027"/>
    <n v="2004"/>
    <n v="-8159.07"/>
    <n v="0"/>
    <s v="55-R3 - Retirement"/>
    <m/>
    <x v="8"/>
    <n v="2044"/>
    <b v="0"/>
  </r>
  <r>
    <x v="11"/>
    <s v="0477"/>
    <n v="0"/>
    <n v="0"/>
    <n v="2028"/>
    <n v="2004"/>
    <n v="-8853.24"/>
    <n v="0"/>
    <s v="55-R3 - Retirement"/>
    <m/>
    <x v="8"/>
    <n v="2044"/>
    <b v="0"/>
  </r>
  <r>
    <x v="11"/>
    <s v="0477"/>
    <n v="0"/>
    <n v="0"/>
    <n v="2029"/>
    <n v="2004"/>
    <n v="-9586.59"/>
    <n v="0"/>
    <s v="55-R3 - Retirement"/>
    <m/>
    <x v="8"/>
    <n v="2044"/>
    <b v="0"/>
  </r>
  <r>
    <x v="11"/>
    <s v="0477"/>
    <n v="0"/>
    <n v="0"/>
    <n v="2030"/>
    <n v="2004"/>
    <n v="-10360.68"/>
    <n v="0"/>
    <s v="55-R3 - Retirement"/>
    <m/>
    <x v="8"/>
    <n v="2044"/>
    <b v="0"/>
  </r>
  <r>
    <x v="11"/>
    <s v="0477"/>
    <n v="0"/>
    <n v="0"/>
    <n v="2031"/>
    <n v="2004"/>
    <n v="-11176.79"/>
    <n v="0"/>
    <s v="55-R3 - Retirement"/>
    <m/>
    <x v="8"/>
    <n v="2044"/>
    <b v="0"/>
  </r>
  <r>
    <x v="11"/>
    <s v="0477"/>
    <n v="0"/>
    <n v="0"/>
    <n v="2032"/>
    <n v="2004"/>
    <n v="-12086.63"/>
    <n v="0"/>
    <s v="55-R3 - Retirement"/>
    <m/>
    <x v="8"/>
    <n v="2044"/>
    <b v="0"/>
  </r>
  <r>
    <x v="11"/>
    <s v="0477"/>
    <n v="0"/>
    <n v="0"/>
    <n v="2033"/>
    <n v="2004"/>
    <n v="-12996.62"/>
    <n v="0"/>
    <s v="55-R3 - Retirement"/>
    <m/>
    <x v="8"/>
    <n v="2044"/>
    <b v="0"/>
  </r>
  <r>
    <x v="11"/>
    <s v="0477"/>
    <n v="0"/>
    <n v="0"/>
    <n v="2034"/>
    <n v="2004"/>
    <n v="-13953.05"/>
    <n v="0"/>
    <s v="55-R3 - Retirement"/>
    <m/>
    <x v="8"/>
    <n v="2044"/>
    <b v="0"/>
  </r>
  <r>
    <x v="11"/>
    <s v="0477"/>
    <n v="0"/>
    <n v="0"/>
    <n v="2035"/>
    <n v="2004"/>
    <n v="-14958.34"/>
    <n v="0"/>
    <s v="55-R3 - Retirement"/>
    <m/>
    <x v="8"/>
    <n v="2044"/>
    <b v="0"/>
  </r>
  <r>
    <x v="11"/>
    <s v="0477"/>
    <n v="0"/>
    <n v="0"/>
    <n v="2036"/>
    <n v="2004"/>
    <n v="-16015"/>
    <n v="0"/>
    <s v="55-R3 - Retirement"/>
    <m/>
    <x v="8"/>
    <n v="2044"/>
    <b v="0"/>
  </r>
  <r>
    <x v="11"/>
    <s v="0477"/>
    <n v="0"/>
    <n v="0"/>
    <n v="2037"/>
    <n v="2004"/>
    <n v="-17157.25"/>
    <n v="0"/>
    <s v="55-R3 - Retirement"/>
    <m/>
    <x v="8"/>
    <n v="2044"/>
    <b v="0"/>
  </r>
  <r>
    <x v="11"/>
    <s v="0477"/>
    <n v="0"/>
    <n v="0"/>
    <n v="2038"/>
    <n v="2004"/>
    <n v="-18361.3"/>
    <n v="0"/>
    <s v="55-R3 - Retirement"/>
    <m/>
    <x v="8"/>
    <n v="2044"/>
    <b v="0"/>
  </r>
  <r>
    <x v="11"/>
    <s v="0477"/>
    <n v="0"/>
    <n v="0"/>
    <n v="2039"/>
    <n v="2004"/>
    <n v="-19593.98"/>
    <n v="0"/>
    <s v="55-R3 - Retirement"/>
    <m/>
    <x v="8"/>
    <n v="2044"/>
    <b v="0"/>
  </r>
  <r>
    <x v="11"/>
    <s v="0477"/>
    <n v="0"/>
    <n v="0"/>
    <n v="2040"/>
    <n v="2004"/>
    <n v="-20889.169999999998"/>
    <n v="0"/>
    <s v="55-R3 - Retirement"/>
    <m/>
    <x v="8"/>
    <n v="2044"/>
    <b v="0"/>
  </r>
  <r>
    <x v="11"/>
    <s v="0477"/>
    <n v="0"/>
    <n v="0"/>
    <n v="2041"/>
    <n v="2004"/>
    <n v="-22250.16"/>
    <n v="0"/>
    <s v="55-R3 - Retirement"/>
    <m/>
    <x v="8"/>
    <n v="2044"/>
    <b v="0"/>
  </r>
  <r>
    <x v="11"/>
    <s v="0477"/>
    <n v="0"/>
    <n v="0"/>
    <n v="2042"/>
    <n v="2004"/>
    <n v="-23679.81"/>
    <n v="0"/>
    <s v="55-R3 - Retirement"/>
    <m/>
    <x v="8"/>
    <n v="2044"/>
    <b v="0"/>
  </r>
  <r>
    <x v="11"/>
    <s v="0477"/>
    <n v="0"/>
    <n v="0"/>
    <n v="2043"/>
    <n v="2004"/>
    <n v="-25269.1"/>
    <n v="0"/>
    <s v="55-R3 - Retirement"/>
    <m/>
    <x v="8"/>
    <n v="2044"/>
    <b v="0"/>
  </r>
  <r>
    <x v="11"/>
    <s v="0477"/>
    <n v="0"/>
    <n v="0"/>
    <n v="2044"/>
    <n v="2004"/>
    <n v="-1803458.1"/>
    <n v="0"/>
    <s v="55-R3 - Retirement"/>
    <m/>
    <x v="8"/>
    <n v="2044"/>
    <b v="1"/>
  </r>
  <r>
    <x v="12"/>
    <s v="0171"/>
    <n v="0"/>
    <n v="0"/>
    <n v="2011"/>
    <n v="1970"/>
    <n v="-184.44"/>
    <n v="0"/>
    <s v="50-R3 - Retirement"/>
    <m/>
    <x v="4"/>
    <n v="2018"/>
    <b v="0"/>
  </r>
  <r>
    <x v="12"/>
    <s v="0171"/>
    <n v="0"/>
    <n v="0"/>
    <n v="2011"/>
    <n v="1982"/>
    <n v="-719.99"/>
    <n v="0"/>
    <s v="50-R3 - Retirement"/>
    <m/>
    <x v="4"/>
    <n v="2018"/>
    <b v="0"/>
  </r>
  <r>
    <x v="12"/>
    <s v="0171"/>
    <n v="0"/>
    <n v="0"/>
    <n v="2011"/>
    <n v="2001"/>
    <n v="-39.39"/>
    <n v="0"/>
    <s v="50-R3 - Retirement"/>
    <m/>
    <x v="4"/>
    <n v="2018"/>
    <b v="0"/>
  </r>
  <r>
    <x v="12"/>
    <s v="0171"/>
    <n v="0"/>
    <n v="0"/>
    <n v="2012"/>
    <n v="1970"/>
    <n v="-195.9"/>
    <n v="0"/>
    <s v="50-R3 - Retirement"/>
    <m/>
    <x v="4"/>
    <n v="2018"/>
    <b v="0"/>
  </r>
  <r>
    <x v="12"/>
    <s v="0171"/>
    <n v="0"/>
    <n v="0"/>
    <n v="2012"/>
    <n v="1982"/>
    <n v="-775.74"/>
    <n v="0"/>
    <s v="50-R3 - Retirement"/>
    <m/>
    <x v="4"/>
    <n v="2018"/>
    <b v="0"/>
  </r>
  <r>
    <x v="12"/>
    <s v="0171"/>
    <n v="0"/>
    <n v="0"/>
    <n v="2012"/>
    <n v="2001"/>
    <n v="-44.6"/>
    <n v="0"/>
    <s v="50-R3 - Retirement"/>
    <m/>
    <x v="4"/>
    <n v="2018"/>
    <b v="0"/>
  </r>
  <r>
    <x v="12"/>
    <s v="0171"/>
    <n v="0"/>
    <n v="0"/>
    <n v="2013"/>
    <n v="1970"/>
    <n v="-207.64"/>
    <n v="0"/>
    <s v="50-R3 - Retirement"/>
    <m/>
    <x v="4"/>
    <n v="2018"/>
    <b v="0"/>
  </r>
  <r>
    <x v="12"/>
    <s v="0171"/>
    <n v="0"/>
    <n v="0"/>
    <n v="2013"/>
    <n v="1982"/>
    <n v="-834.68"/>
    <n v="0"/>
    <s v="50-R3 - Retirement"/>
    <m/>
    <x v="4"/>
    <n v="2018"/>
    <b v="0"/>
  </r>
  <r>
    <x v="12"/>
    <s v="0171"/>
    <n v="0"/>
    <n v="0"/>
    <n v="2013"/>
    <n v="2001"/>
    <n v="-50.31"/>
    <n v="0"/>
    <s v="50-R3 - Retirement"/>
    <m/>
    <x v="4"/>
    <n v="2018"/>
    <b v="0"/>
  </r>
  <r>
    <x v="12"/>
    <s v="0171"/>
    <n v="0"/>
    <n v="0"/>
    <n v="2014"/>
    <n v="1970"/>
    <n v="-219.57"/>
    <n v="0"/>
    <s v="50-R3 - Retirement"/>
    <m/>
    <x v="4"/>
    <n v="2018"/>
    <b v="0"/>
  </r>
  <r>
    <x v="12"/>
    <s v="0171"/>
    <n v="0"/>
    <n v="0"/>
    <n v="2014"/>
    <n v="1982"/>
    <n v="-896.99"/>
    <n v="0"/>
    <s v="50-R3 - Retirement"/>
    <m/>
    <x v="4"/>
    <n v="2018"/>
    <b v="0"/>
  </r>
  <r>
    <x v="12"/>
    <s v="0171"/>
    <n v="0"/>
    <n v="0"/>
    <n v="2014"/>
    <n v="2001"/>
    <n v="-56.56"/>
    <n v="0"/>
    <s v="50-R3 - Retirement"/>
    <m/>
    <x v="4"/>
    <n v="2018"/>
    <b v="0"/>
  </r>
  <r>
    <x v="12"/>
    <s v="0171"/>
    <n v="0"/>
    <n v="0"/>
    <n v="2015"/>
    <n v="1970"/>
    <n v="-231.54"/>
    <n v="0"/>
    <s v="50-R3 - Retirement"/>
    <m/>
    <x v="4"/>
    <n v="2018"/>
    <b v="0"/>
  </r>
  <r>
    <x v="12"/>
    <s v="0171"/>
    <n v="0"/>
    <n v="0"/>
    <n v="2015"/>
    <n v="1982"/>
    <n v="-962.87"/>
    <n v="0"/>
    <s v="50-R3 - Retirement"/>
    <m/>
    <x v="4"/>
    <n v="2018"/>
    <b v="0"/>
  </r>
  <r>
    <x v="12"/>
    <s v="0171"/>
    <n v="0"/>
    <n v="0"/>
    <n v="2015"/>
    <n v="2001"/>
    <n v="-63.36"/>
    <n v="0"/>
    <s v="50-R3 - Retirement"/>
    <m/>
    <x v="4"/>
    <n v="2018"/>
    <b v="0"/>
  </r>
  <r>
    <x v="12"/>
    <s v="0171"/>
    <n v="0"/>
    <n v="0"/>
    <n v="2016"/>
    <n v="1970"/>
    <n v="-243.38"/>
    <n v="0"/>
    <s v="50-R3 - Retirement"/>
    <m/>
    <x v="4"/>
    <n v="2018"/>
    <b v="0"/>
  </r>
  <r>
    <x v="12"/>
    <s v="0171"/>
    <n v="0"/>
    <n v="0"/>
    <n v="2016"/>
    <n v="1982"/>
    <n v="-1032.52"/>
    <n v="0"/>
    <s v="50-R3 - Retirement"/>
    <m/>
    <x v="4"/>
    <n v="2018"/>
    <b v="0"/>
  </r>
  <r>
    <x v="12"/>
    <s v="0171"/>
    <n v="0"/>
    <n v="0"/>
    <n v="2016"/>
    <n v="2001"/>
    <n v="-70.75"/>
    <n v="0"/>
    <s v="50-R3 - Retirement"/>
    <m/>
    <x v="4"/>
    <n v="2018"/>
    <b v="0"/>
  </r>
  <r>
    <x v="12"/>
    <s v="0171"/>
    <n v="0"/>
    <n v="0"/>
    <n v="2017"/>
    <n v="1970"/>
    <n v="-254.91"/>
    <n v="0"/>
    <s v="50-R3 - Retirement"/>
    <m/>
    <x v="4"/>
    <n v="2018"/>
    <b v="0"/>
  </r>
  <r>
    <x v="12"/>
    <s v="0171"/>
    <n v="0"/>
    <n v="0"/>
    <n v="2017"/>
    <n v="1982"/>
    <n v="-1106.1199999999999"/>
    <n v="0"/>
    <s v="50-R3 - Retirement"/>
    <m/>
    <x v="4"/>
    <n v="2018"/>
    <b v="0"/>
  </r>
  <r>
    <x v="12"/>
    <s v="0171"/>
    <n v="0"/>
    <n v="0"/>
    <n v="2017"/>
    <n v="2001"/>
    <n v="-78.75"/>
    <n v="0"/>
    <s v="50-R3 - Retirement"/>
    <m/>
    <x v="4"/>
    <n v="2018"/>
    <b v="0"/>
  </r>
  <r>
    <x v="12"/>
    <s v="0171"/>
    <n v="0"/>
    <n v="0"/>
    <n v="2018"/>
    <n v="1970"/>
    <n v="-6111.57"/>
    <n v="0"/>
    <s v="50-R3 - Retirement"/>
    <m/>
    <x v="4"/>
    <n v="2018"/>
    <b v="1"/>
  </r>
  <r>
    <x v="12"/>
    <s v="0171"/>
    <n v="0"/>
    <n v="0"/>
    <n v="2018"/>
    <n v="1982"/>
    <n v="-74604.179999999993"/>
    <n v="0"/>
    <s v="50-R3 - Retirement"/>
    <m/>
    <x v="4"/>
    <n v="2018"/>
    <b v="1"/>
  </r>
  <r>
    <x v="12"/>
    <s v="0171"/>
    <n v="0"/>
    <n v="0"/>
    <n v="2018"/>
    <n v="2001"/>
    <n v="-29888.05"/>
    <n v="0"/>
    <s v="50-R3 - Retirement"/>
    <m/>
    <x v="4"/>
    <n v="2018"/>
    <b v="1"/>
  </r>
  <r>
    <x v="12"/>
    <s v="0410"/>
    <n v="0"/>
    <n v="0"/>
    <n v="2011"/>
    <n v="1970"/>
    <n v="-308.69"/>
    <n v="0"/>
    <s v="50-R3 - Retirement"/>
    <m/>
    <x v="5"/>
    <n v="2040"/>
    <b v="0"/>
  </r>
  <r>
    <x v="12"/>
    <s v="0410"/>
    <n v="0"/>
    <n v="0"/>
    <n v="2012"/>
    <n v="1970"/>
    <n v="-327.86"/>
    <n v="0"/>
    <s v="50-R3 - Retirement"/>
    <m/>
    <x v="5"/>
    <n v="2040"/>
    <b v="0"/>
  </r>
  <r>
    <x v="12"/>
    <s v="0410"/>
    <n v="0"/>
    <n v="0"/>
    <n v="2013"/>
    <n v="1970"/>
    <n v="-347.52"/>
    <n v="0"/>
    <s v="50-R3 - Retirement"/>
    <m/>
    <x v="5"/>
    <n v="2040"/>
    <b v="0"/>
  </r>
  <r>
    <x v="12"/>
    <s v="0410"/>
    <n v="0"/>
    <n v="0"/>
    <n v="2014"/>
    <n v="1970"/>
    <n v="-367.48"/>
    <n v="0"/>
    <s v="50-R3 - Retirement"/>
    <m/>
    <x v="5"/>
    <n v="2040"/>
    <b v="0"/>
  </r>
  <r>
    <x v="12"/>
    <s v="0410"/>
    <n v="0"/>
    <n v="0"/>
    <n v="2015"/>
    <n v="1970"/>
    <n v="-387.51"/>
    <n v="0"/>
    <s v="50-R3 - Retirement"/>
    <m/>
    <x v="5"/>
    <n v="2040"/>
    <b v="0"/>
  </r>
  <r>
    <x v="12"/>
    <s v="0410"/>
    <n v="0"/>
    <n v="0"/>
    <n v="2016"/>
    <n v="1970"/>
    <n v="-407.34"/>
    <n v="0"/>
    <s v="50-R3 - Retirement"/>
    <m/>
    <x v="5"/>
    <n v="2040"/>
    <b v="0"/>
  </r>
  <r>
    <x v="12"/>
    <s v="0410"/>
    <n v="0"/>
    <n v="0"/>
    <n v="2017"/>
    <n v="1970"/>
    <n v="-426.63"/>
    <n v="0"/>
    <s v="50-R3 - Retirement"/>
    <m/>
    <x v="5"/>
    <n v="2040"/>
    <b v="0"/>
  </r>
  <r>
    <x v="12"/>
    <s v="0410"/>
    <n v="0"/>
    <n v="0"/>
    <n v="2018"/>
    <n v="1970"/>
    <n v="-445.02"/>
    <n v="0"/>
    <s v="50-R3 - Retirement"/>
    <m/>
    <x v="5"/>
    <n v="2040"/>
    <b v="0"/>
  </r>
  <r>
    <x v="12"/>
    <s v="0410"/>
    <n v="0"/>
    <n v="0"/>
    <n v="2019"/>
    <n v="1970"/>
    <n v="-9783.7199999999993"/>
    <n v="0"/>
    <s v="50-R3 - Retirement"/>
    <m/>
    <x v="5"/>
    <n v="2040"/>
    <b v="0"/>
  </r>
  <r>
    <x v="12"/>
    <s v="0430"/>
    <n v="0"/>
    <n v="0"/>
    <n v="2011"/>
    <n v="1970"/>
    <n v="-222.74"/>
    <n v="0"/>
    <s v="50-R3 - Retirement"/>
    <m/>
    <x v="6"/>
    <n v="2019"/>
    <b v="0"/>
  </r>
  <r>
    <x v="12"/>
    <s v="0430"/>
    <n v="0"/>
    <n v="0"/>
    <n v="2012"/>
    <n v="1970"/>
    <n v="-236.58"/>
    <n v="0"/>
    <s v="50-R3 - Retirement"/>
    <m/>
    <x v="6"/>
    <n v="2019"/>
    <b v="0"/>
  </r>
  <r>
    <x v="12"/>
    <s v="0430"/>
    <n v="0"/>
    <n v="0"/>
    <n v="2013"/>
    <n v="1970"/>
    <n v="-250.77"/>
    <n v="0"/>
    <s v="50-R3 - Retirement"/>
    <m/>
    <x v="6"/>
    <n v="2019"/>
    <b v="0"/>
  </r>
  <r>
    <x v="12"/>
    <s v="0430"/>
    <n v="0"/>
    <n v="0"/>
    <n v="2014"/>
    <n v="1970"/>
    <n v="-265.17"/>
    <n v="0"/>
    <s v="50-R3 - Retirement"/>
    <m/>
    <x v="6"/>
    <n v="2019"/>
    <b v="0"/>
  </r>
  <r>
    <x v="12"/>
    <s v="0430"/>
    <n v="0"/>
    <n v="0"/>
    <n v="2015"/>
    <n v="1970"/>
    <n v="-279.62"/>
    <n v="0"/>
    <s v="50-R3 - Retirement"/>
    <m/>
    <x v="6"/>
    <n v="2019"/>
    <b v="0"/>
  </r>
  <r>
    <x v="12"/>
    <s v="0430"/>
    <n v="0"/>
    <n v="0"/>
    <n v="2016"/>
    <n v="1970"/>
    <n v="-293.93"/>
    <n v="0"/>
    <s v="50-R3 - Retirement"/>
    <m/>
    <x v="6"/>
    <n v="2019"/>
    <b v="0"/>
  </r>
  <r>
    <x v="12"/>
    <s v="0430"/>
    <n v="0"/>
    <n v="0"/>
    <n v="2017"/>
    <n v="1970"/>
    <n v="-307.85000000000002"/>
    <n v="0"/>
    <s v="50-R3 - Retirement"/>
    <m/>
    <x v="6"/>
    <n v="2019"/>
    <b v="0"/>
  </r>
  <r>
    <x v="12"/>
    <s v="0430"/>
    <n v="0"/>
    <n v="0"/>
    <n v="2018"/>
    <n v="1970"/>
    <n v="-7380.91"/>
    <n v="0"/>
    <s v="50-R3 - Retirement"/>
    <m/>
    <x v="6"/>
    <n v="2019"/>
    <b v="0"/>
  </r>
  <r>
    <x v="12"/>
    <s v="0431"/>
    <n v="0"/>
    <n v="0"/>
    <n v="2011"/>
    <n v="1970"/>
    <n v="-240.61"/>
    <n v="0"/>
    <s v="50-R3 - Retirement"/>
    <m/>
    <x v="6"/>
    <n v="2019"/>
    <b v="0"/>
  </r>
  <r>
    <x v="12"/>
    <s v="0431"/>
    <n v="0"/>
    <n v="0"/>
    <n v="2011"/>
    <n v="1984"/>
    <n v="-16.66"/>
    <n v="0"/>
    <s v="50-R3 - Retirement"/>
    <m/>
    <x v="6"/>
    <n v="2019"/>
    <b v="0"/>
  </r>
  <r>
    <x v="12"/>
    <s v="0431"/>
    <n v="0"/>
    <n v="0"/>
    <n v="2012"/>
    <n v="1970"/>
    <n v="-255.56"/>
    <n v="0"/>
    <s v="50-R3 - Retirement"/>
    <m/>
    <x v="6"/>
    <n v="2019"/>
    <b v="0"/>
  </r>
  <r>
    <x v="12"/>
    <s v="0431"/>
    <n v="0"/>
    <n v="0"/>
    <n v="2012"/>
    <n v="1984"/>
    <n v="-18"/>
    <n v="0"/>
    <s v="50-R3 - Retirement"/>
    <m/>
    <x v="6"/>
    <n v="2019"/>
    <b v="0"/>
  </r>
  <r>
    <x v="12"/>
    <s v="0431"/>
    <n v="0"/>
    <n v="0"/>
    <n v="2013"/>
    <n v="1970"/>
    <n v="-270.89"/>
    <n v="0"/>
    <s v="50-R3 - Retirement"/>
    <m/>
    <x v="6"/>
    <n v="2019"/>
    <b v="0"/>
  </r>
  <r>
    <x v="12"/>
    <s v="0431"/>
    <n v="0"/>
    <n v="0"/>
    <n v="2013"/>
    <n v="1984"/>
    <n v="-19.43"/>
    <n v="0"/>
    <s v="50-R3 - Retirement"/>
    <m/>
    <x v="6"/>
    <n v="2019"/>
    <b v="0"/>
  </r>
  <r>
    <x v="12"/>
    <s v="0431"/>
    <n v="0"/>
    <n v="0"/>
    <n v="2014"/>
    <n v="1970"/>
    <n v="-286.44"/>
    <n v="0"/>
    <s v="50-R3 - Retirement"/>
    <m/>
    <x v="6"/>
    <n v="2019"/>
    <b v="0"/>
  </r>
  <r>
    <x v="12"/>
    <s v="0431"/>
    <n v="0"/>
    <n v="0"/>
    <n v="2014"/>
    <n v="1984"/>
    <n v="-20.93"/>
    <n v="0"/>
    <s v="50-R3 - Retirement"/>
    <m/>
    <x v="6"/>
    <n v="2019"/>
    <b v="0"/>
  </r>
  <r>
    <x v="12"/>
    <s v="0431"/>
    <n v="0"/>
    <n v="0"/>
    <n v="2015"/>
    <n v="1970"/>
    <n v="-302.06"/>
    <n v="0"/>
    <s v="50-R3 - Retirement"/>
    <m/>
    <x v="6"/>
    <n v="2019"/>
    <b v="0"/>
  </r>
  <r>
    <x v="12"/>
    <s v="0431"/>
    <n v="0"/>
    <n v="0"/>
    <n v="2015"/>
    <n v="1984"/>
    <n v="-22.52"/>
    <n v="0"/>
    <s v="50-R3 - Retirement"/>
    <m/>
    <x v="6"/>
    <n v="2019"/>
    <b v="0"/>
  </r>
  <r>
    <x v="12"/>
    <s v="0431"/>
    <n v="0"/>
    <n v="0"/>
    <n v="2016"/>
    <n v="1970"/>
    <n v="-317.51"/>
    <n v="0"/>
    <s v="50-R3 - Retirement"/>
    <m/>
    <x v="6"/>
    <n v="2019"/>
    <b v="0"/>
  </r>
  <r>
    <x v="12"/>
    <s v="0431"/>
    <n v="0"/>
    <n v="0"/>
    <n v="2016"/>
    <n v="1984"/>
    <n v="-24.2"/>
    <n v="0"/>
    <s v="50-R3 - Retirement"/>
    <m/>
    <x v="6"/>
    <n v="2019"/>
    <b v="0"/>
  </r>
  <r>
    <x v="12"/>
    <s v="0431"/>
    <n v="0"/>
    <n v="0"/>
    <n v="2017"/>
    <n v="1970"/>
    <n v="-332.55"/>
    <n v="0"/>
    <s v="50-R3 - Retirement"/>
    <m/>
    <x v="6"/>
    <n v="2019"/>
    <b v="0"/>
  </r>
  <r>
    <x v="12"/>
    <s v="0431"/>
    <n v="0"/>
    <n v="0"/>
    <n v="2017"/>
    <n v="1984"/>
    <n v="-25.98"/>
    <n v="0"/>
    <s v="50-R3 - Retirement"/>
    <m/>
    <x v="6"/>
    <n v="2019"/>
    <b v="0"/>
  </r>
  <r>
    <x v="12"/>
    <s v="0431"/>
    <n v="0"/>
    <n v="0"/>
    <n v="2018"/>
    <n v="1970"/>
    <n v="-7973.09"/>
    <n v="0"/>
    <s v="50-R3 - Retirement"/>
    <m/>
    <x v="6"/>
    <n v="2019"/>
    <b v="0"/>
  </r>
  <r>
    <x v="12"/>
    <s v="0431"/>
    <n v="0"/>
    <n v="0"/>
    <n v="2018"/>
    <n v="1984"/>
    <n v="-2070.6799999999998"/>
    <n v="0"/>
    <s v="50-R3 - Retirement"/>
    <m/>
    <x v="6"/>
    <n v="2019"/>
    <b v="0"/>
  </r>
  <r>
    <x v="12"/>
    <s v="0432"/>
    <n v="0"/>
    <n v="0"/>
    <n v="2011"/>
    <n v="2001"/>
    <n v="-2898.2"/>
    <n v="0"/>
    <s v="50-R3 - Retirement"/>
    <m/>
    <x v="6"/>
    <n v="2041"/>
    <b v="0"/>
  </r>
  <r>
    <x v="12"/>
    <s v="0432"/>
    <n v="0"/>
    <n v="0"/>
    <n v="2011"/>
    <n v="2002"/>
    <n v="-6"/>
    <n v="0"/>
    <s v="50-R3 - Retirement"/>
    <m/>
    <x v="6"/>
    <n v="2041"/>
    <b v="0"/>
  </r>
  <r>
    <x v="12"/>
    <s v="0432"/>
    <n v="0"/>
    <n v="0"/>
    <n v="2011"/>
    <n v="2005"/>
    <n v="-16.36"/>
    <n v="0"/>
    <s v="50-R3 - Retirement"/>
    <m/>
    <x v="6"/>
    <n v="2041"/>
    <b v="0"/>
  </r>
  <r>
    <x v="12"/>
    <s v="0432"/>
    <n v="0"/>
    <n v="0"/>
    <n v="2012"/>
    <n v="2001"/>
    <n v="-3281.06"/>
    <n v="0"/>
    <s v="50-R3 - Retirement"/>
    <m/>
    <x v="6"/>
    <n v="2041"/>
    <b v="0"/>
  </r>
  <r>
    <x v="12"/>
    <s v="0432"/>
    <n v="0"/>
    <n v="0"/>
    <n v="2012"/>
    <n v="2002"/>
    <n v="-6.82"/>
    <n v="0"/>
    <s v="50-R3 - Retirement"/>
    <m/>
    <x v="6"/>
    <n v="2041"/>
    <b v="0"/>
  </r>
  <r>
    <x v="12"/>
    <s v="0432"/>
    <n v="0"/>
    <n v="0"/>
    <n v="2012"/>
    <n v="2005"/>
    <n v="-18.82"/>
    <n v="0"/>
    <s v="50-R3 - Retirement"/>
    <m/>
    <x v="6"/>
    <n v="2041"/>
    <b v="0"/>
  </r>
  <r>
    <x v="12"/>
    <s v="0432"/>
    <n v="0"/>
    <n v="0"/>
    <n v="2013"/>
    <n v="2001"/>
    <n v="-3701.14"/>
    <n v="0"/>
    <s v="50-R3 - Retirement"/>
    <m/>
    <x v="6"/>
    <n v="2041"/>
    <b v="0"/>
  </r>
  <r>
    <x v="12"/>
    <s v="0432"/>
    <n v="0"/>
    <n v="0"/>
    <n v="2013"/>
    <n v="2002"/>
    <n v="-7.72"/>
    <n v="0"/>
    <s v="50-R3 - Retirement"/>
    <m/>
    <x v="6"/>
    <n v="2041"/>
    <b v="0"/>
  </r>
  <r>
    <x v="12"/>
    <s v="0432"/>
    <n v="0"/>
    <n v="0"/>
    <n v="2013"/>
    <n v="2005"/>
    <n v="-21.55"/>
    <n v="0"/>
    <s v="50-R3 - Retirement"/>
    <m/>
    <x v="6"/>
    <n v="2041"/>
    <b v="0"/>
  </r>
  <r>
    <x v="12"/>
    <s v="0432"/>
    <n v="0"/>
    <n v="0"/>
    <n v="2014"/>
    <n v="2001"/>
    <n v="-4160.7"/>
    <n v="0"/>
    <s v="50-R3 - Retirement"/>
    <m/>
    <x v="6"/>
    <n v="2041"/>
    <b v="0"/>
  </r>
  <r>
    <x v="12"/>
    <s v="0432"/>
    <n v="0"/>
    <n v="0"/>
    <n v="2014"/>
    <n v="2002"/>
    <n v="-8.7100000000000009"/>
    <n v="0"/>
    <s v="50-R3 - Retirement"/>
    <m/>
    <x v="6"/>
    <n v="2041"/>
    <b v="0"/>
  </r>
  <r>
    <x v="12"/>
    <s v="0432"/>
    <n v="0"/>
    <n v="0"/>
    <n v="2014"/>
    <n v="2005"/>
    <n v="-24.59"/>
    <n v="0"/>
    <s v="50-R3 - Retirement"/>
    <m/>
    <x v="6"/>
    <n v="2041"/>
    <b v="0"/>
  </r>
  <r>
    <x v="12"/>
    <s v="0432"/>
    <n v="0"/>
    <n v="0"/>
    <n v="2015"/>
    <n v="2001"/>
    <n v="-4661.08"/>
    <n v="0"/>
    <s v="50-R3 - Retirement"/>
    <m/>
    <x v="6"/>
    <n v="2041"/>
    <b v="0"/>
  </r>
  <r>
    <x v="12"/>
    <s v="0432"/>
    <n v="0"/>
    <n v="0"/>
    <n v="2015"/>
    <n v="2002"/>
    <n v="-9.7899999999999991"/>
    <n v="0"/>
    <s v="50-R3 - Retirement"/>
    <m/>
    <x v="6"/>
    <n v="2041"/>
    <b v="0"/>
  </r>
  <r>
    <x v="12"/>
    <s v="0432"/>
    <n v="0"/>
    <n v="0"/>
    <n v="2015"/>
    <n v="2005"/>
    <n v="-27.94"/>
    <n v="0"/>
    <s v="50-R3 - Retirement"/>
    <m/>
    <x v="6"/>
    <n v="2041"/>
    <b v="0"/>
  </r>
  <r>
    <x v="12"/>
    <s v="0432"/>
    <n v="0"/>
    <n v="0"/>
    <n v="2016"/>
    <n v="2001"/>
    <n v="-5204.75"/>
    <n v="0"/>
    <s v="50-R3 - Retirement"/>
    <m/>
    <x v="6"/>
    <n v="2041"/>
    <b v="0"/>
  </r>
  <r>
    <x v="12"/>
    <s v="0432"/>
    <n v="0"/>
    <n v="0"/>
    <n v="2016"/>
    <n v="2002"/>
    <n v="-10.97"/>
    <n v="0"/>
    <s v="50-R3 - Retirement"/>
    <m/>
    <x v="6"/>
    <n v="2041"/>
    <b v="0"/>
  </r>
  <r>
    <x v="12"/>
    <s v="0432"/>
    <n v="0"/>
    <n v="0"/>
    <n v="2016"/>
    <n v="2005"/>
    <n v="-31.63"/>
    <n v="0"/>
    <s v="50-R3 - Retirement"/>
    <m/>
    <x v="6"/>
    <n v="2041"/>
    <b v="0"/>
  </r>
  <r>
    <x v="12"/>
    <s v="0432"/>
    <n v="0"/>
    <n v="0"/>
    <n v="2017"/>
    <n v="2001"/>
    <n v="-5793.72"/>
    <n v="0"/>
    <s v="50-R3 - Retirement"/>
    <m/>
    <x v="6"/>
    <n v="2041"/>
    <b v="0"/>
  </r>
  <r>
    <x v="12"/>
    <s v="0432"/>
    <n v="0"/>
    <n v="0"/>
    <n v="2017"/>
    <n v="2002"/>
    <n v="-12.25"/>
    <n v="0"/>
    <s v="50-R3 - Retirement"/>
    <m/>
    <x v="6"/>
    <n v="2041"/>
    <b v="0"/>
  </r>
  <r>
    <x v="12"/>
    <s v="0432"/>
    <n v="0"/>
    <n v="0"/>
    <n v="2017"/>
    <n v="2005"/>
    <n v="-35.68"/>
    <n v="0"/>
    <s v="50-R3 - Retirement"/>
    <m/>
    <x v="6"/>
    <n v="2041"/>
    <b v="0"/>
  </r>
  <r>
    <x v="12"/>
    <s v="0432"/>
    <n v="0"/>
    <n v="0"/>
    <n v="2018"/>
    <n v="2001"/>
    <n v="-6429.34"/>
    <n v="0"/>
    <s v="50-R3 - Retirement"/>
    <m/>
    <x v="6"/>
    <n v="2041"/>
    <b v="0"/>
  </r>
  <r>
    <x v="12"/>
    <s v="0432"/>
    <n v="0"/>
    <n v="0"/>
    <n v="2018"/>
    <n v="2002"/>
    <n v="-13.63"/>
    <n v="0"/>
    <s v="50-R3 - Retirement"/>
    <m/>
    <x v="6"/>
    <n v="2041"/>
    <b v="0"/>
  </r>
  <r>
    <x v="12"/>
    <s v="0432"/>
    <n v="0"/>
    <n v="0"/>
    <n v="2018"/>
    <n v="2005"/>
    <n v="-40.11"/>
    <n v="0"/>
    <s v="50-R3 - Retirement"/>
    <m/>
    <x v="6"/>
    <n v="2041"/>
    <b v="0"/>
  </r>
  <r>
    <x v="12"/>
    <s v="0432"/>
    <n v="0"/>
    <n v="0"/>
    <n v="2019"/>
    <n v="2001"/>
    <n v="-7113.41"/>
    <n v="0"/>
    <s v="50-R3 - Retirement"/>
    <m/>
    <x v="6"/>
    <n v="2041"/>
    <b v="0"/>
  </r>
  <r>
    <x v="12"/>
    <s v="0432"/>
    <n v="0"/>
    <n v="0"/>
    <n v="2019"/>
    <n v="2002"/>
    <n v="-15.13"/>
    <n v="0"/>
    <s v="50-R3 - Retirement"/>
    <m/>
    <x v="6"/>
    <n v="2041"/>
    <b v="0"/>
  </r>
  <r>
    <x v="12"/>
    <s v="0432"/>
    <n v="0"/>
    <n v="0"/>
    <n v="2019"/>
    <n v="2005"/>
    <n v="-44.93"/>
    <n v="0"/>
    <s v="50-R3 - Retirement"/>
    <m/>
    <x v="6"/>
    <n v="2041"/>
    <b v="0"/>
  </r>
  <r>
    <x v="12"/>
    <s v="0432"/>
    <n v="0"/>
    <n v="0"/>
    <n v="2020"/>
    <n v="2001"/>
    <n v="-7848.16"/>
    <n v="0"/>
    <s v="50-R3 - Retirement"/>
    <m/>
    <x v="6"/>
    <n v="2041"/>
    <b v="0"/>
  </r>
  <r>
    <x v="12"/>
    <s v="0432"/>
    <n v="0"/>
    <n v="0"/>
    <n v="2020"/>
    <n v="2002"/>
    <n v="-16.739999999999998"/>
    <n v="0"/>
    <s v="50-R3 - Retirement"/>
    <m/>
    <x v="6"/>
    <n v="2041"/>
    <b v="0"/>
  </r>
  <r>
    <x v="12"/>
    <s v="0432"/>
    <n v="0"/>
    <n v="0"/>
    <n v="2020"/>
    <n v="2005"/>
    <n v="-50.17"/>
    <n v="0"/>
    <s v="50-R3 - Retirement"/>
    <m/>
    <x v="6"/>
    <n v="2041"/>
    <b v="0"/>
  </r>
  <r>
    <x v="12"/>
    <s v="0432"/>
    <n v="0"/>
    <n v="0"/>
    <n v="2021"/>
    <n v="2001"/>
    <n v="-8634.5"/>
    <n v="0"/>
    <s v="50-R3 - Retirement"/>
    <m/>
    <x v="6"/>
    <n v="2041"/>
    <b v="0"/>
  </r>
  <r>
    <x v="12"/>
    <s v="0432"/>
    <n v="0"/>
    <n v="0"/>
    <n v="2021"/>
    <n v="2002"/>
    <n v="-18.47"/>
    <n v="0"/>
    <s v="50-R3 - Retirement"/>
    <m/>
    <x v="6"/>
    <n v="2041"/>
    <b v="0"/>
  </r>
  <r>
    <x v="12"/>
    <s v="0432"/>
    <n v="0"/>
    <n v="0"/>
    <n v="2021"/>
    <n v="2005"/>
    <n v="-55.85"/>
    <n v="0"/>
    <s v="50-R3 - Retirement"/>
    <m/>
    <x v="6"/>
    <n v="2041"/>
    <b v="0"/>
  </r>
  <r>
    <x v="12"/>
    <s v="0432"/>
    <n v="0"/>
    <n v="0"/>
    <n v="2022"/>
    <n v="2001"/>
    <n v="-9474.9"/>
    <n v="0"/>
    <s v="50-R3 - Retirement"/>
    <m/>
    <x v="6"/>
    <n v="2041"/>
    <b v="0"/>
  </r>
  <r>
    <x v="12"/>
    <s v="0432"/>
    <n v="0"/>
    <n v="0"/>
    <n v="2022"/>
    <n v="2002"/>
    <n v="-20.32"/>
    <n v="0"/>
    <s v="50-R3 - Retirement"/>
    <m/>
    <x v="6"/>
    <n v="2041"/>
    <b v="0"/>
  </r>
  <r>
    <x v="12"/>
    <s v="0432"/>
    <n v="0"/>
    <n v="0"/>
    <n v="2022"/>
    <n v="2005"/>
    <n v="-61.98"/>
    <n v="0"/>
    <s v="50-R3 - Retirement"/>
    <m/>
    <x v="6"/>
    <n v="2041"/>
    <b v="0"/>
  </r>
  <r>
    <x v="12"/>
    <s v="0432"/>
    <n v="0"/>
    <n v="0"/>
    <n v="2023"/>
    <n v="2001"/>
    <n v="-10370.69"/>
    <n v="0"/>
    <s v="50-R3 - Retirement"/>
    <m/>
    <x v="6"/>
    <n v="2041"/>
    <b v="0"/>
  </r>
  <r>
    <x v="12"/>
    <s v="0432"/>
    <n v="0"/>
    <n v="0"/>
    <n v="2023"/>
    <n v="2002"/>
    <n v="-22.3"/>
    <n v="0"/>
    <s v="50-R3 - Retirement"/>
    <m/>
    <x v="6"/>
    <n v="2041"/>
    <b v="0"/>
  </r>
  <r>
    <x v="12"/>
    <s v="0432"/>
    <n v="0"/>
    <n v="0"/>
    <n v="2023"/>
    <n v="2005"/>
    <n v="-68.569999999999993"/>
    <n v="0"/>
    <s v="50-R3 - Retirement"/>
    <m/>
    <x v="6"/>
    <n v="2041"/>
    <b v="0"/>
  </r>
  <r>
    <x v="12"/>
    <s v="0432"/>
    <n v="0"/>
    <n v="0"/>
    <n v="2024"/>
    <n v="2001"/>
    <n v="-11323.45"/>
    <n v="0"/>
    <s v="50-R3 - Retirement"/>
    <m/>
    <x v="6"/>
    <n v="2041"/>
    <b v="0"/>
  </r>
  <r>
    <x v="12"/>
    <s v="0432"/>
    <n v="0"/>
    <n v="0"/>
    <n v="2024"/>
    <n v="2002"/>
    <n v="-24.4"/>
    <n v="0"/>
    <s v="50-R3 - Retirement"/>
    <m/>
    <x v="6"/>
    <n v="2041"/>
    <b v="0"/>
  </r>
  <r>
    <x v="12"/>
    <s v="0432"/>
    <n v="0"/>
    <n v="0"/>
    <n v="2024"/>
    <n v="2005"/>
    <n v="-75.66"/>
    <n v="0"/>
    <s v="50-R3 - Retirement"/>
    <m/>
    <x v="6"/>
    <n v="2041"/>
    <b v="0"/>
  </r>
  <r>
    <x v="12"/>
    <s v="0432"/>
    <n v="0"/>
    <n v="0"/>
    <n v="2025"/>
    <n v="2001"/>
    <n v="-12335.42"/>
    <n v="0"/>
    <s v="50-R3 - Retirement"/>
    <m/>
    <x v="6"/>
    <n v="2041"/>
    <b v="0"/>
  </r>
  <r>
    <x v="12"/>
    <s v="0432"/>
    <n v="0"/>
    <n v="0"/>
    <n v="2025"/>
    <n v="2002"/>
    <n v="-26.65"/>
    <n v="0"/>
    <s v="50-R3 - Retirement"/>
    <m/>
    <x v="6"/>
    <n v="2041"/>
    <b v="0"/>
  </r>
  <r>
    <x v="12"/>
    <s v="0432"/>
    <n v="0"/>
    <n v="0"/>
    <n v="2025"/>
    <n v="2005"/>
    <n v="-83.24"/>
    <n v="0"/>
    <s v="50-R3 - Retirement"/>
    <m/>
    <x v="6"/>
    <n v="2041"/>
    <b v="0"/>
  </r>
  <r>
    <x v="12"/>
    <s v="0432"/>
    <n v="0"/>
    <n v="0"/>
    <n v="2026"/>
    <n v="2001"/>
    <n v="-13408.62"/>
    <n v="0"/>
    <s v="50-R3 - Retirement"/>
    <m/>
    <x v="6"/>
    <n v="2041"/>
    <b v="0"/>
  </r>
  <r>
    <x v="12"/>
    <s v="0432"/>
    <n v="0"/>
    <n v="0"/>
    <n v="2026"/>
    <n v="2002"/>
    <n v="-29.03"/>
    <n v="0"/>
    <s v="50-R3 - Retirement"/>
    <m/>
    <x v="6"/>
    <n v="2041"/>
    <b v="0"/>
  </r>
  <r>
    <x v="12"/>
    <s v="0432"/>
    <n v="0"/>
    <n v="0"/>
    <n v="2026"/>
    <n v="2005"/>
    <n v="-91.34"/>
    <n v="0"/>
    <s v="50-R3 - Retirement"/>
    <m/>
    <x v="6"/>
    <n v="2041"/>
    <b v="0"/>
  </r>
  <r>
    <x v="12"/>
    <s v="0432"/>
    <n v="0"/>
    <n v="0"/>
    <n v="2027"/>
    <n v="2001"/>
    <n v="-14545.52"/>
    <n v="0"/>
    <s v="50-R3 - Retirement"/>
    <m/>
    <x v="6"/>
    <n v="2041"/>
    <b v="0"/>
  </r>
  <r>
    <x v="12"/>
    <s v="0432"/>
    <n v="0"/>
    <n v="0"/>
    <n v="2027"/>
    <n v="2002"/>
    <n v="-31.55"/>
    <n v="0"/>
    <s v="50-R3 - Retirement"/>
    <m/>
    <x v="6"/>
    <n v="2041"/>
    <b v="0"/>
  </r>
  <r>
    <x v="12"/>
    <s v="0432"/>
    <n v="0"/>
    <n v="0"/>
    <n v="2027"/>
    <n v="2005"/>
    <n v="-99.97"/>
    <n v="0"/>
    <s v="50-R3 - Retirement"/>
    <m/>
    <x v="6"/>
    <n v="2041"/>
    <b v="0"/>
  </r>
  <r>
    <x v="12"/>
    <s v="0432"/>
    <n v="0"/>
    <n v="0"/>
    <n v="2028"/>
    <n v="2001"/>
    <n v="-15748.58"/>
    <n v="0"/>
    <s v="50-R3 - Retirement"/>
    <m/>
    <x v="6"/>
    <n v="2041"/>
    <b v="0"/>
  </r>
  <r>
    <x v="12"/>
    <s v="0432"/>
    <n v="0"/>
    <n v="0"/>
    <n v="2028"/>
    <n v="2002"/>
    <n v="-34.229999999999997"/>
    <n v="0"/>
    <s v="50-R3 - Retirement"/>
    <m/>
    <x v="6"/>
    <n v="2041"/>
    <b v="0"/>
  </r>
  <r>
    <x v="12"/>
    <s v="0432"/>
    <n v="0"/>
    <n v="0"/>
    <n v="2028"/>
    <n v="2005"/>
    <n v="-109.16"/>
    <n v="0"/>
    <s v="50-R3 - Retirement"/>
    <m/>
    <x v="6"/>
    <n v="2041"/>
    <b v="0"/>
  </r>
  <r>
    <x v="12"/>
    <s v="0432"/>
    <n v="0"/>
    <n v="0"/>
    <n v="2029"/>
    <n v="2001"/>
    <n v="-17020.95"/>
    <n v="0"/>
    <s v="50-R3 - Retirement"/>
    <m/>
    <x v="6"/>
    <n v="2041"/>
    <b v="0"/>
  </r>
  <r>
    <x v="12"/>
    <s v="0432"/>
    <n v="0"/>
    <n v="0"/>
    <n v="2029"/>
    <n v="2002"/>
    <n v="-37.06"/>
    <n v="0"/>
    <s v="50-R3 - Retirement"/>
    <m/>
    <x v="6"/>
    <n v="2041"/>
    <b v="0"/>
  </r>
  <r>
    <x v="12"/>
    <s v="0432"/>
    <n v="0"/>
    <n v="0"/>
    <n v="2029"/>
    <n v="2005"/>
    <n v="-118.91"/>
    <n v="0"/>
    <s v="50-R3 - Retirement"/>
    <m/>
    <x v="6"/>
    <n v="2041"/>
    <b v="0"/>
  </r>
  <r>
    <x v="12"/>
    <s v="0432"/>
    <n v="0"/>
    <n v="0"/>
    <n v="2030"/>
    <n v="2001"/>
    <n v="-18366.650000000001"/>
    <n v="0"/>
    <s v="50-R3 - Retirement"/>
    <m/>
    <x v="6"/>
    <n v="2041"/>
    <b v="0"/>
  </r>
  <r>
    <x v="12"/>
    <s v="0432"/>
    <n v="0"/>
    <n v="0"/>
    <n v="2030"/>
    <n v="2002"/>
    <n v="-40.049999999999997"/>
    <n v="0"/>
    <s v="50-R3 - Retirement"/>
    <m/>
    <x v="6"/>
    <n v="2041"/>
    <b v="0"/>
  </r>
  <r>
    <x v="12"/>
    <s v="0432"/>
    <n v="0"/>
    <n v="0"/>
    <n v="2030"/>
    <n v="2005"/>
    <n v="-129.26"/>
    <n v="0"/>
    <s v="50-R3 - Retirement"/>
    <m/>
    <x v="6"/>
    <n v="2041"/>
    <b v="0"/>
  </r>
  <r>
    <x v="12"/>
    <s v="0432"/>
    <n v="0"/>
    <n v="0"/>
    <n v="2031"/>
    <n v="2001"/>
    <n v="-19788.84"/>
    <n v="0"/>
    <s v="50-R3 - Retirement"/>
    <m/>
    <x v="6"/>
    <n v="2041"/>
    <b v="0"/>
  </r>
  <r>
    <x v="12"/>
    <s v="0432"/>
    <n v="0"/>
    <n v="0"/>
    <n v="2031"/>
    <n v="2002"/>
    <n v="-43.22"/>
    <n v="0"/>
    <s v="50-R3 - Retirement"/>
    <m/>
    <x v="6"/>
    <n v="2041"/>
    <b v="0"/>
  </r>
  <r>
    <x v="12"/>
    <s v="0432"/>
    <n v="0"/>
    <n v="0"/>
    <n v="2031"/>
    <n v="2005"/>
    <n v="-140.22"/>
    <n v="0"/>
    <s v="50-R3 - Retirement"/>
    <m/>
    <x v="6"/>
    <n v="2041"/>
    <b v="0"/>
  </r>
  <r>
    <x v="12"/>
    <s v="0432"/>
    <n v="0"/>
    <n v="0"/>
    <n v="2032"/>
    <n v="2001"/>
    <n v="-21292.45"/>
    <n v="0"/>
    <s v="50-R3 - Retirement"/>
    <m/>
    <x v="6"/>
    <n v="2041"/>
    <b v="0"/>
  </r>
  <r>
    <x v="12"/>
    <s v="0432"/>
    <n v="0"/>
    <n v="0"/>
    <n v="2032"/>
    <n v="2002"/>
    <n v="-46.57"/>
    <n v="0"/>
    <s v="50-R3 - Retirement"/>
    <m/>
    <x v="6"/>
    <n v="2041"/>
    <b v="0"/>
  </r>
  <r>
    <x v="12"/>
    <s v="0432"/>
    <n v="0"/>
    <n v="0"/>
    <n v="2032"/>
    <n v="2005"/>
    <n v="-151.82"/>
    <n v="0"/>
    <s v="50-R3 - Retirement"/>
    <m/>
    <x v="6"/>
    <n v="2041"/>
    <b v="0"/>
  </r>
  <r>
    <x v="12"/>
    <s v="0432"/>
    <n v="0"/>
    <n v="0"/>
    <n v="2033"/>
    <n v="2001"/>
    <n v="-22881.95"/>
    <n v="0"/>
    <s v="50-R3 - Retirement"/>
    <m/>
    <x v="6"/>
    <n v="2041"/>
    <b v="0"/>
  </r>
  <r>
    <x v="12"/>
    <s v="0432"/>
    <n v="0"/>
    <n v="0"/>
    <n v="2033"/>
    <n v="2002"/>
    <n v="-50.1"/>
    <n v="0"/>
    <s v="50-R3 - Retirement"/>
    <m/>
    <x v="6"/>
    <n v="2041"/>
    <b v="0"/>
  </r>
  <r>
    <x v="12"/>
    <s v="0432"/>
    <n v="0"/>
    <n v="0"/>
    <n v="2033"/>
    <n v="2005"/>
    <n v="-164.08"/>
    <n v="0"/>
    <s v="50-R3 - Retirement"/>
    <m/>
    <x v="6"/>
    <n v="2041"/>
    <b v="0"/>
  </r>
  <r>
    <x v="12"/>
    <s v="0432"/>
    <n v="0"/>
    <n v="0"/>
    <n v="2034"/>
    <n v="2001"/>
    <n v="-24562.29"/>
    <n v="0"/>
    <s v="50-R3 - Retirement"/>
    <m/>
    <x v="6"/>
    <n v="2041"/>
    <b v="0"/>
  </r>
  <r>
    <x v="12"/>
    <s v="0432"/>
    <n v="0"/>
    <n v="0"/>
    <n v="2034"/>
    <n v="2002"/>
    <n v="-53.84"/>
    <n v="0"/>
    <s v="50-R3 - Retirement"/>
    <m/>
    <x v="6"/>
    <n v="2041"/>
    <b v="0"/>
  </r>
  <r>
    <x v="12"/>
    <s v="0432"/>
    <n v="0"/>
    <n v="0"/>
    <n v="2034"/>
    <n v="2005"/>
    <n v="-177.05"/>
    <n v="0"/>
    <s v="50-R3 - Retirement"/>
    <m/>
    <x v="6"/>
    <n v="2041"/>
    <b v="0"/>
  </r>
  <r>
    <x v="12"/>
    <s v="0432"/>
    <n v="0"/>
    <n v="0"/>
    <n v="2035"/>
    <n v="2001"/>
    <n v="-26339.07"/>
    <n v="0"/>
    <s v="50-R3 - Retirement"/>
    <m/>
    <x v="6"/>
    <n v="2041"/>
    <b v="0"/>
  </r>
  <r>
    <x v="12"/>
    <s v="0432"/>
    <n v="0"/>
    <n v="0"/>
    <n v="2035"/>
    <n v="2002"/>
    <n v="-57.8"/>
    <n v="0"/>
    <s v="50-R3 - Retirement"/>
    <m/>
    <x v="6"/>
    <n v="2041"/>
    <b v="0"/>
  </r>
  <r>
    <x v="12"/>
    <s v="0432"/>
    <n v="0"/>
    <n v="0"/>
    <n v="2035"/>
    <n v="2005"/>
    <n v="-190.76"/>
    <n v="0"/>
    <s v="50-R3 - Retirement"/>
    <m/>
    <x v="6"/>
    <n v="2041"/>
    <b v="0"/>
  </r>
  <r>
    <x v="12"/>
    <s v="0432"/>
    <n v="0"/>
    <n v="0"/>
    <n v="2036"/>
    <n v="2001"/>
    <n v="-28216.560000000001"/>
    <n v="0"/>
    <s v="50-R3 - Retirement"/>
    <m/>
    <x v="6"/>
    <n v="2041"/>
    <b v="0"/>
  </r>
  <r>
    <x v="12"/>
    <s v="0432"/>
    <n v="0"/>
    <n v="0"/>
    <n v="2036"/>
    <n v="2002"/>
    <n v="-61.98"/>
    <n v="0"/>
    <s v="50-R3 - Retirement"/>
    <m/>
    <x v="6"/>
    <n v="2041"/>
    <b v="0"/>
  </r>
  <r>
    <x v="12"/>
    <s v="0432"/>
    <n v="0"/>
    <n v="0"/>
    <n v="2036"/>
    <n v="2005"/>
    <n v="-205.26"/>
    <n v="0"/>
    <s v="50-R3 - Retirement"/>
    <m/>
    <x v="6"/>
    <n v="2041"/>
    <b v="0"/>
  </r>
  <r>
    <x v="12"/>
    <s v="0432"/>
    <n v="0"/>
    <n v="0"/>
    <n v="2037"/>
    <n v="2001"/>
    <n v="-30198.78"/>
    <n v="0"/>
    <s v="50-R3 - Retirement"/>
    <m/>
    <x v="6"/>
    <n v="2041"/>
    <b v="0"/>
  </r>
  <r>
    <x v="12"/>
    <s v="0432"/>
    <n v="0"/>
    <n v="0"/>
    <n v="2037"/>
    <n v="2002"/>
    <n v="-66.400000000000006"/>
    <n v="0"/>
    <s v="50-R3 - Retirement"/>
    <m/>
    <x v="6"/>
    <n v="2041"/>
    <b v="0"/>
  </r>
  <r>
    <x v="12"/>
    <s v="0432"/>
    <n v="0"/>
    <n v="0"/>
    <n v="2037"/>
    <n v="2005"/>
    <n v="-220.58"/>
    <n v="0"/>
    <s v="50-R3 - Retirement"/>
    <m/>
    <x v="6"/>
    <n v="2041"/>
    <b v="0"/>
  </r>
  <r>
    <x v="12"/>
    <s v="0432"/>
    <n v="0"/>
    <n v="0"/>
    <n v="2038"/>
    <n v="2001"/>
    <n v="-32289.34"/>
    <n v="0"/>
    <s v="50-R3 - Retirement"/>
    <m/>
    <x v="6"/>
    <n v="2041"/>
    <b v="0"/>
  </r>
  <r>
    <x v="12"/>
    <s v="0432"/>
    <n v="0"/>
    <n v="0"/>
    <n v="2038"/>
    <n v="2002"/>
    <n v="-71.06"/>
    <n v="0"/>
    <s v="50-R3 - Retirement"/>
    <m/>
    <x v="6"/>
    <n v="2041"/>
    <b v="0"/>
  </r>
  <r>
    <x v="12"/>
    <s v="0432"/>
    <n v="0"/>
    <n v="0"/>
    <n v="2038"/>
    <n v="2005"/>
    <n v="-236.78"/>
    <n v="0"/>
    <s v="50-R3 - Retirement"/>
    <m/>
    <x v="6"/>
    <n v="2041"/>
    <b v="0"/>
  </r>
  <r>
    <x v="12"/>
    <s v="0432"/>
    <n v="0"/>
    <n v="0"/>
    <n v="2039"/>
    <n v="2001"/>
    <n v="-34489.120000000003"/>
    <n v="0"/>
    <s v="50-R3 - Retirement"/>
    <m/>
    <x v="6"/>
    <n v="2041"/>
    <b v="0"/>
  </r>
  <r>
    <x v="12"/>
    <s v="0432"/>
    <n v="0"/>
    <n v="0"/>
    <n v="2039"/>
    <n v="2002"/>
    <n v="-75.98"/>
    <n v="0"/>
    <s v="50-R3 - Retirement"/>
    <m/>
    <x v="6"/>
    <n v="2041"/>
    <b v="0"/>
  </r>
  <r>
    <x v="12"/>
    <s v="0432"/>
    <n v="0"/>
    <n v="0"/>
    <n v="2039"/>
    <n v="2005"/>
    <n v="-253.91"/>
    <n v="0"/>
    <s v="50-R3 - Retirement"/>
    <m/>
    <x v="6"/>
    <n v="2041"/>
    <b v="0"/>
  </r>
  <r>
    <x v="12"/>
    <s v="0432"/>
    <n v="0"/>
    <n v="0"/>
    <n v="2040"/>
    <n v="2001"/>
    <n v="-36797.449999999997"/>
    <n v="0"/>
    <s v="50-R3 - Retirement"/>
    <m/>
    <x v="6"/>
    <n v="2041"/>
    <b v="0"/>
  </r>
  <r>
    <x v="12"/>
    <s v="0432"/>
    <n v="0"/>
    <n v="0"/>
    <n v="2040"/>
    <n v="2002"/>
    <n v="-81.16"/>
    <n v="0"/>
    <s v="50-R3 - Retirement"/>
    <m/>
    <x v="6"/>
    <n v="2041"/>
    <b v="0"/>
  </r>
  <r>
    <x v="12"/>
    <s v="0432"/>
    <n v="0"/>
    <n v="0"/>
    <n v="2040"/>
    <n v="2005"/>
    <n v="-272.01"/>
    <n v="0"/>
    <s v="50-R3 - Retirement"/>
    <m/>
    <x v="6"/>
    <n v="2041"/>
    <b v="0"/>
  </r>
  <r>
    <x v="12"/>
    <s v="0432"/>
    <n v="0"/>
    <n v="0"/>
    <n v="2041"/>
    <n v="2001"/>
    <n v="-1769347.16"/>
    <n v="0"/>
    <s v="50-R3 - Retirement"/>
    <m/>
    <x v="6"/>
    <n v="2041"/>
    <b v="1"/>
  </r>
  <r>
    <x v="12"/>
    <s v="0432"/>
    <n v="0"/>
    <n v="0"/>
    <n v="2041"/>
    <n v="2002"/>
    <n v="-4250.07"/>
    <n v="0"/>
    <s v="50-R3 - Retirement"/>
    <m/>
    <x v="6"/>
    <n v="2041"/>
    <b v="1"/>
  </r>
  <r>
    <x v="12"/>
    <s v="0432"/>
    <n v="0"/>
    <n v="0"/>
    <n v="2041"/>
    <n v="2005"/>
    <n v="-18346.13"/>
    <n v="0"/>
    <s v="50-R3 - Retirement"/>
    <m/>
    <x v="6"/>
    <n v="2041"/>
    <b v="1"/>
  </r>
  <r>
    <x v="12"/>
    <s v="0459"/>
    <n v="0"/>
    <n v="0"/>
    <n v="2011"/>
    <n v="2001"/>
    <n v="-991.84"/>
    <n v="0"/>
    <s v="50-R3 - Retirement"/>
    <m/>
    <x v="7"/>
    <n v="2040"/>
    <b v="0"/>
  </r>
  <r>
    <x v="12"/>
    <s v="0459"/>
    <n v="0"/>
    <n v="0"/>
    <n v="2011"/>
    <n v="2002"/>
    <n v="-1.08"/>
    <n v="0"/>
    <s v="50-R3 - Retirement"/>
    <m/>
    <x v="7"/>
    <n v="2040"/>
    <b v="0"/>
  </r>
  <r>
    <x v="12"/>
    <s v="0459"/>
    <n v="0"/>
    <n v="0"/>
    <n v="2011"/>
    <n v="2010"/>
    <n v="-29.27"/>
    <n v="0"/>
    <s v="50-R3 - Retirement"/>
    <m/>
    <x v="7"/>
    <n v="2040"/>
    <b v="0"/>
  </r>
  <r>
    <x v="12"/>
    <s v="0459"/>
    <n v="0"/>
    <n v="0"/>
    <n v="2012"/>
    <n v="2001"/>
    <n v="-1122.8599999999999"/>
    <n v="0"/>
    <s v="50-R3 - Retirement"/>
    <m/>
    <x v="7"/>
    <n v="2040"/>
    <b v="0"/>
  </r>
  <r>
    <x v="12"/>
    <s v="0459"/>
    <n v="0"/>
    <n v="0"/>
    <n v="2012"/>
    <n v="2002"/>
    <n v="-1.23"/>
    <n v="0"/>
    <s v="50-R3 - Retirement"/>
    <m/>
    <x v="7"/>
    <n v="2040"/>
    <b v="0"/>
  </r>
  <r>
    <x v="12"/>
    <s v="0459"/>
    <n v="0"/>
    <n v="0"/>
    <n v="2012"/>
    <n v="2010"/>
    <n v="-34.47"/>
    <n v="0"/>
    <s v="50-R3 - Retirement"/>
    <m/>
    <x v="7"/>
    <n v="2040"/>
    <b v="0"/>
  </r>
  <r>
    <x v="12"/>
    <s v="0459"/>
    <n v="0"/>
    <n v="0"/>
    <n v="2013"/>
    <n v="2001"/>
    <n v="-1266.6199999999999"/>
    <n v="0"/>
    <s v="50-R3 - Retirement"/>
    <m/>
    <x v="7"/>
    <n v="2040"/>
    <b v="0"/>
  </r>
  <r>
    <x v="12"/>
    <s v="0459"/>
    <n v="0"/>
    <n v="0"/>
    <n v="2013"/>
    <n v="2002"/>
    <n v="-1.39"/>
    <n v="0"/>
    <s v="50-R3 - Retirement"/>
    <m/>
    <x v="7"/>
    <n v="2040"/>
    <b v="0"/>
  </r>
  <r>
    <x v="12"/>
    <s v="0459"/>
    <n v="0"/>
    <n v="0"/>
    <n v="2013"/>
    <n v="2010"/>
    <n v="-40.36"/>
    <n v="0"/>
    <s v="50-R3 - Retirement"/>
    <m/>
    <x v="7"/>
    <n v="2040"/>
    <b v="0"/>
  </r>
  <r>
    <x v="12"/>
    <s v="0459"/>
    <n v="0"/>
    <n v="0"/>
    <n v="2014"/>
    <n v="2001"/>
    <n v="-1423.89"/>
    <n v="0"/>
    <s v="50-R3 - Retirement"/>
    <m/>
    <x v="7"/>
    <n v="2040"/>
    <b v="0"/>
  </r>
  <r>
    <x v="12"/>
    <s v="0459"/>
    <n v="0"/>
    <n v="0"/>
    <n v="2014"/>
    <n v="2002"/>
    <n v="-1.57"/>
    <n v="0"/>
    <s v="50-R3 - Retirement"/>
    <m/>
    <x v="7"/>
    <n v="2040"/>
    <b v="0"/>
  </r>
  <r>
    <x v="12"/>
    <s v="0459"/>
    <n v="0"/>
    <n v="0"/>
    <n v="2014"/>
    <n v="2010"/>
    <n v="-47.05"/>
    <n v="0"/>
    <s v="50-R3 - Retirement"/>
    <m/>
    <x v="7"/>
    <n v="2040"/>
    <b v="0"/>
  </r>
  <r>
    <x v="12"/>
    <s v="0459"/>
    <n v="0"/>
    <n v="0"/>
    <n v="2015"/>
    <n v="2001"/>
    <n v="-1595.14"/>
    <n v="0"/>
    <s v="50-R3 - Retirement"/>
    <m/>
    <x v="7"/>
    <n v="2040"/>
    <b v="0"/>
  </r>
  <r>
    <x v="12"/>
    <s v="0459"/>
    <n v="0"/>
    <n v="0"/>
    <n v="2015"/>
    <n v="2002"/>
    <n v="-1.76"/>
    <n v="0"/>
    <s v="50-R3 - Retirement"/>
    <m/>
    <x v="7"/>
    <n v="2040"/>
    <b v="0"/>
  </r>
  <r>
    <x v="12"/>
    <s v="0459"/>
    <n v="0"/>
    <n v="0"/>
    <n v="2015"/>
    <n v="2010"/>
    <n v="-54.59"/>
    <n v="0"/>
    <s v="50-R3 - Retirement"/>
    <m/>
    <x v="7"/>
    <n v="2040"/>
    <b v="0"/>
  </r>
  <r>
    <x v="12"/>
    <s v="0459"/>
    <n v="0"/>
    <n v="0"/>
    <n v="2016"/>
    <n v="2001"/>
    <n v="-1781.19"/>
    <n v="0"/>
    <s v="50-R3 - Retirement"/>
    <m/>
    <x v="7"/>
    <n v="2040"/>
    <b v="0"/>
  </r>
  <r>
    <x v="12"/>
    <s v="0459"/>
    <n v="0"/>
    <n v="0"/>
    <n v="2016"/>
    <n v="2002"/>
    <n v="-1.97"/>
    <n v="0"/>
    <s v="50-R3 - Retirement"/>
    <m/>
    <x v="7"/>
    <n v="2040"/>
    <b v="0"/>
  </r>
  <r>
    <x v="12"/>
    <s v="0459"/>
    <n v="0"/>
    <n v="0"/>
    <n v="2016"/>
    <n v="2010"/>
    <n v="-63.06"/>
    <n v="0"/>
    <s v="50-R3 - Retirement"/>
    <m/>
    <x v="7"/>
    <n v="2040"/>
    <b v="0"/>
  </r>
  <r>
    <x v="12"/>
    <s v="0459"/>
    <n v="0"/>
    <n v="0"/>
    <n v="2017"/>
    <n v="2001"/>
    <n v="-1982.75"/>
    <n v="0"/>
    <s v="50-R3 - Retirement"/>
    <m/>
    <x v="7"/>
    <n v="2040"/>
    <b v="0"/>
  </r>
  <r>
    <x v="12"/>
    <s v="0459"/>
    <n v="0"/>
    <n v="0"/>
    <n v="2017"/>
    <n v="2002"/>
    <n v="-2.2000000000000002"/>
    <n v="0"/>
    <s v="50-R3 - Retirement"/>
    <m/>
    <x v="7"/>
    <n v="2040"/>
    <b v="0"/>
  </r>
  <r>
    <x v="12"/>
    <s v="0459"/>
    <n v="0"/>
    <n v="0"/>
    <n v="2017"/>
    <n v="2010"/>
    <n v="-72.510000000000005"/>
    <n v="0"/>
    <s v="50-R3 - Retirement"/>
    <m/>
    <x v="7"/>
    <n v="2040"/>
    <b v="0"/>
  </r>
  <r>
    <x v="12"/>
    <s v="0459"/>
    <n v="0"/>
    <n v="0"/>
    <n v="2018"/>
    <n v="2001"/>
    <n v="-2200.2800000000002"/>
    <n v="0"/>
    <s v="50-R3 - Retirement"/>
    <m/>
    <x v="7"/>
    <n v="2040"/>
    <b v="0"/>
  </r>
  <r>
    <x v="12"/>
    <s v="0459"/>
    <n v="0"/>
    <n v="0"/>
    <n v="2018"/>
    <n v="2002"/>
    <n v="-2.4500000000000002"/>
    <n v="0"/>
    <s v="50-R3 - Retirement"/>
    <m/>
    <x v="7"/>
    <n v="2040"/>
    <b v="0"/>
  </r>
  <r>
    <x v="12"/>
    <s v="0459"/>
    <n v="0"/>
    <n v="0"/>
    <n v="2018"/>
    <n v="2010"/>
    <n v="-83.05"/>
    <n v="0"/>
    <s v="50-R3 - Retirement"/>
    <m/>
    <x v="7"/>
    <n v="2040"/>
    <b v="0"/>
  </r>
  <r>
    <x v="12"/>
    <s v="0459"/>
    <n v="0"/>
    <n v="0"/>
    <n v="2019"/>
    <n v="2001"/>
    <n v="-2434.38"/>
    <n v="0"/>
    <s v="50-R3 - Retirement"/>
    <m/>
    <x v="7"/>
    <n v="2040"/>
    <b v="0"/>
  </r>
  <r>
    <x v="12"/>
    <s v="0459"/>
    <n v="0"/>
    <n v="0"/>
    <n v="2019"/>
    <n v="2002"/>
    <n v="-2.72"/>
    <n v="0"/>
    <s v="50-R3 - Retirement"/>
    <m/>
    <x v="7"/>
    <n v="2040"/>
    <b v="0"/>
  </r>
  <r>
    <x v="12"/>
    <s v="0459"/>
    <n v="0"/>
    <n v="0"/>
    <n v="2019"/>
    <n v="2010"/>
    <n v="-94.74"/>
    <n v="0"/>
    <s v="50-R3 - Retirement"/>
    <m/>
    <x v="7"/>
    <n v="2040"/>
    <b v="0"/>
  </r>
  <r>
    <x v="12"/>
    <s v="0459"/>
    <n v="0"/>
    <n v="0"/>
    <n v="2020"/>
    <n v="2001"/>
    <n v="-2685.83"/>
    <n v="0"/>
    <s v="50-R3 - Retirement"/>
    <m/>
    <x v="7"/>
    <n v="2040"/>
    <b v="0"/>
  </r>
  <r>
    <x v="12"/>
    <s v="0459"/>
    <n v="0"/>
    <n v="0"/>
    <n v="2020"/>
    <n v="2002"/>
    <n v="-3.01"/>
    <n v="0"/>
    <s v="50-R3 - Retirement"/>
    <m/>
    <x v="7"/>
    <n v="2040"/>
    <b v="0"/>
  </r>
  <r>
    <x v="12"/>
    <s v="0459"/>
    <n v="0"/>
    <n v="0"/>
    <n v="2020"/>
    <n v="2010"/>
    <n v="-107.67"/>
    <n v="0"/>
    <s v="50-R3 - Retirement"/>
    <m/>
    <x v="7"/>
    <n v="2040"/>
    <b v="0"/>
  </r>
  <r>
    <x v="12"/>
    <s v="0459"/>
    <n v="0"/>
    <n v="0"/>
    <n v="2021"/>
    <n v="2001"/>
    <n v="-2954.94"/>
    <n v="0"/>
    <s v="50-R3 - Retirement"/>
    <m/>
    <x v="7"/>
    <n v="2040"/>
    <b v="0"/>
  </r>
  <r>
    <x v="12"/>
    <s v="0459"/>
    <n v="0"/>
    <n v="0"/>
    <n v="2021"/>
    <n v="2002"/>
    <n v="-3.32"/>
    <n v="0"/>
    <s v="50-R3 - Retirement"/>
    <m/>
    <x v="7"/>
    <n v="2040"/>
    <b v="0"/>
  </r>
  <r>
    <x v="12"/>
    <s v="0459"/>
    <n v="0"/>
    <n v="0"/>
    <n v="2021"/>
    <n v="2010"/>
    <n v="-121.89"/>
    <n v="0"/>
    <s v="50-R3 - Retirement"/>
    <m/>
    <x v="7"/>
    <n v="2040"/>
    <b v="0"/>
  </r>
  <r>
    <x v="12"/>
    <s v="0459"/>
    <n v="0"/>
    <n v="0"/>
    <n v="2022"/>
    <n v="2001"/>
    <n v="-3242.54"/>
    <n v="0"/>
    <s v="50-R3 - Retirement"/>
    <m/>
    <x v="7"/>
    <n v="2040"/>
    <b v="0"/>
  </r>
  <r>
    <x v="12"/>
    <s v="0459"/>
    <n v="0"/>
    <n v="0"/>
    <n v="2022"/>
    <n v="2002"/>
    <n v="-3.65"/>
    <n v="0"/>
    <s v="50-R3 - Retirement"/>
    <m/>
    <x v="7"/>
    <n v="2040"/>
    <b v="0"/>
  </r>
  <r>
    <x v="12"/>
    <s v="0459"/>
    <n v="0"/>
    <n v="0"/>
    <n v="2022"/>
    <n v="2010"/>
    <n v="-137.49"/>
    <n v="0"/>
    <s v="50-R3 - Retirement"/>
    <m/>
    <x v="7"/>
    <n v="2040"/>
    <b v="0"/>
  </r>
  <r>
    <x v="12"/>
    <s v="0459"/>
    <n v="0"/>
    <n v="0"/>
    <n v="2023"/>
    <n v="2001"/>
    <n v="-3549.1"/>
    <n v="0"/>
    <s v="50-R3 - Retirement"/>
    <m/>
    <x v="7"/>
    <n v="2040"/>
    <b v="0"/>
  </r>
  <r>
    <x v="12"/>
    <s v="0459"/>
    <n v="0"/>
    <n v="0"/>
    <n v="2023"/>
    <n v="2002"/>
    <n v="-4.01"/>
    <n v="0"/>
    <s v="50-R3 - Retirement"/>
    <m/>
    <x v="7"/>
    <n v="2040"/>
    <b v="0"/>
  </r>
  <r>
    <x v="12"/>
    <s v="0459"/>
    <n v="0"/>
    <n v="0"/>
    <n v="2023"/>
    <n v="2010"/>
    <n v="-154.57"/>
    <n v="0"/>
    <s v="50-R3 - Retirement"/>
    <m/>
    <x v="7"/>
    <n v="2040"/>
    <b v="0"/>
  </r>
  <r>
    <x v="12"/>
    <s v="0459"/>
    <n v="0"/>
    <n v="0"/>
    <n v="2024"/>
    <n v="2001"/>
    <n v="-3875.16"/>
    <n v="0"/>
    <s v="50-R3 - Retirement"/>
    <m/>
    <x v="7"/>
    <n v="2040"/>
    <b v="0"/>
  </r>
  <r>
    <x v="12"/>
    <s v="0459"/>
    <n v="0"/>
    <n v="0"/>
    <n v="2024"/>
    <n v="2002"/>
    <n v="-4.3899999999999997"/>
    <n v="0"/>
    <s v="50-R3 - Retirement"/>
    <m/>
    <x v="7"/>
    <n v="2040"/>
    <b v="0"/>
  </r>
  <r>
    <x v="12"/>
    <s v="0459"/>
    <n v="0"/>
    <n v="0"/>
    <n v="2024"/>
    <n v="2010"/>
    <n v="-173.16"/>
    <n v="0"/>
    <s v="50-R3 - Retirement"/>
    <m/>
    <x v="7"/>
    <n v="2040"/>
    <b v="0"/>
  </r>
  <r>
    <x v="12"/>
    <s v="0459"/>
    <n v="0"/>
    <n v="0"/>
    <n v="2025"/>
    <n v="2001"/>
    <n v="-4221.4799999999996"/>
    <n v="0"/>
    <s v="50-R3 - Retirement"/>
    <m/>
    <x v="7"/>
    <n v="2040"/>
    <b v="0"/>
  </r>
  <r>
    <x v="12"/>
    <s v="0459"/>
    <n v="0"/>
    <n v="0"/>
    <n v="2025"/>
    <n v="2002"/>
    <n v="-4.79"/>
    <n v="0"/>
    <s v="50-R3 - Retirement"/>
    <m/>
    <x v="7"/>
    <n v="2040"/>
    <b v="0"/>
  </r>
  <r>
    <x v="12"/>
    <s v="0459"/>
    <n v="0"/>
    <n v="0"/>
    <n v="2025"/>
    <n v="2010"/>
    <n v="-193.35"/>
    <n v="0"/>
    <s v="50-R3 - Retirement"/>
    <m/>
    <x v="7"/>
    <n v="2040"/>
    <b v="0"/>
  </r>
  <r>
    <x v="12"/>
    <s v="0459"/>
    <n v="0"/>
    <n v="0"/>
    <n v="2026"/>
    <n v="2001"/>
    <n v="-4588.76"/>
    <n v="0"/>
    <s v="50-R3 - Retirement"/>
    <m/>
    <x v="7"/>
    <n v="2040"/>
    <b v="0"/>
  </r>
  <r>
    <x v="12"/>
    <s v="0459"/>
    <n v="0"/>
    <n v="0"/>
    <n v="2026"/>
    <n v="2002"/>
    <n v="-5.22"/>
    <n v="0"/>
    <s v="50-R3 - Retirement"/>
    <m/>
    <x v="7"/>
    <n v="2040"/>
    <b v="0"/>
  </r>
  <r>
    <x v="12"/>
    <s v="0459"/>
    <n v="0"/>
    <n v="0"/>
    <n v="2026"/>
    <n v="2010"/>
    <n v="-215.23"/>
    <n v="0"/>
    <s v="50-R3 - Retirement"/>
    <m/>
    <x v="7"/>
    <n v="2040"/>
    <b v="0"/>
  </r>
  <r>
    <x v="12"/>
    <s v="0459"/>
    <n v="0"/>
    <n v="0"/>
    <n v="2027"/>
    <n v="2001"/>
    <n v="-4977.83"/>
    <n v="0"/>
    <s v="50-R3 - Retirement"/>
    <m/>
    <x v="7"/>
    <n v="2040"/>
    <b v="0"/>
  </r>
  <r>
    <x v="12"/>
    <s v="0459"/>
    <n v="0"/>
    <n v="0"/>
    <n v="2027"/>
    <n v="2002"/>
    <n v="-5.67"/>
    <n v="0"/>
    <s v="50-R3 - Retirement"/>
    <m/>
    <x v="7"/>
    <n v="2040"/>
    <b v="0"/>
  </r>
  <r>
    <x v="12"/>
    <s v="0459"/>
    <n v="0"/>
    <n v="0"/>
    <n v="2027"/>
    <n v="2010"/>
    <n v="-238.85"/>
    <n v="0"/>
    <s v="50-R3 - Retirement"/>
    <m/>
    <x v="7"/>
    <n v="2040"/>
    <b v="0"/>
  </r>
  <r>
    <x v="12"/>
    <s v="0459"/>
    <n v="0"/>
    <n v="0"/>
    <n v="2028"/>
    <n v="2001"/>
    <n v="-5389.55"/>
    <n v="0"/>
    <s v="50-R3 - Retirement"/>
    <m/>
    <x v="7"/>
    <n v="2040"/>
    <b v="0"/>
  </r>
  <r>
    <x v="12"/>
    <s v="0459"/>
    <n v="0"/>
    <n v="0"/>
    <n v="2028"/>
    <n v="2002"/>
    <n v="-6.15"/>
    <n v="0"/>
    <s v="50-R3 - Retirement"/>
    <m/>
    <x v="7"/>
    <n v="2040"/>
    <b v="0"/>
  </r>
  <r>
    <x v="12"/>
    <s v="0459"/>
    <n v="0"/>
    <n v="0"/>
    <n v="2028"/>
    <n v="2010"/>
    <n v="-264.26"/>
    <n v="0"/>
    <s v="50-R3 - Retirement"/>
    <m/>
    <x v="7"/>
    <n v="2040"/>
    <b v="0"/>
  </r>
  <r>
    <x v="12"/>
    <s v="0459"/>
    <n v="0"/>
    <n v="0"/>
    <n v="2029"/>
    <n v="2001"/>
    <n v="-5824.99"/>
    <n v="0"/>
    <s v="50-R3 - Retirement"/>
    <m/>
    <x v="7"/>
    <n v="2040"/>
    <b v="0"/>
  </r>
  <r>
    <x v="12"/>
    <s v="0459"/>
    <n v="0"/>
    <n v="0"/>
    <n v="2029"/>
    <n v="2002"/>
    <n v="-6.66"/>
    <n v="0"/>
    <s v="50-R3 - Retirement"/>
    <m/>
    <x v="7"/>
    <n v="2040"/>
    <b v="0"/>
  </r>
  <r>
    <x v="12"/>
    <s v="0459"/>
    <n v="0"/>
    <n v="0"/>
    <n v="2029"/>
    <n v="2010"/>
    <n v="-291.55"/>
    <n v="0"/>
    <s v="50-R3 - Retirement"/>
    <m/>
    <x v="7"/>
    <n v="2040"/>
    <b v="0"/>
  </r>
  <r>
    <x v="12"/>
    <s v="0459"/>
    <n v="0"/>
    <n v="0"/>
    <n v="2030"/>
    <n v="2001"/>
    <n v="-6285.52"/>
    <n v="0"/>
    <s v="50-R3 - Retirement"/>
    <m/>
    <x v="7"/>
    <n v="2040"/>
    <b v="0"/>
  </r>
  <r>
    <x v="12"/>
    <s v="0459"/>
    <n v="0"/>
    <n v="0"/>
    <n v="2030"/>
    <n v="2002"/>
    <n v="-7.2"/>
    <n v="0"/>
    <s v="50-R3 - Retirement"/>
    <m/>
    <x v="7"/>
    <n v="2040"/>
    <b v="0"/>
  </r>
  <r>
    <x v="12"/>
    <s v="0459"/>
    <n v="0"/>
    <n v="0"/>
    <n v="2030"/>
    <n v="2010"/>
    <n v="-320.77"/>
    <n v="0"/>
    <s v="50-R3 - Retirement"/>
    <m/>
    <x v="7"/>
    <n v="2040"/>
    <b v="0"/>
  </r>
  <r>
    <x v="12"/>
    <s v="0459"/>
    <n v="0"/>
    <n v="0"/>
    <n v="2031"/>
    <n v="2001"/>
    <n v="-6772.23"/>
    <n v="0"/>
    <s v="50-R3 - Retirement"/>
    <m/>
    <x v="7"/>
    <n v="2040"/>
    <b v="0"/>
  </r>
  <r>
    <x v="12"/>
    <s v="0459"/>
    <n v="0"/>
    <n v="0"/>
    <n v="2031"/>
    <n v="2002"/>
    <n v="-7.77"/>
    <n v="0"/>
    <s v="50-R3 - Retirement"/>
    <m/>
    <x v="7"/>
    <n v="2040"/>
    <b v="0"/>
  </r>
  <r>
    <x v="12"/>
    <s v="0459"/>
    <n v="0"/>
    <n v="0"/>
    <n v="2031"/>
    <n v="2010"/>
    <n v="-351.99"/>
    <n v="0"/>
    <s v="50-R3 - Retirement"/>
    <m/>
    <x v="7"/>
    <n v="2040"/>
    <b v="0"/>
  </r>
  <r>
    <x v="12"/>
    <s v="0459"/>
    <n v="0"/>
    <n v="0"/>
    <n v="2032"/>
    <n v="2001"/>
    <n v="-7286.8"/>
    <n v="0"/>
    <s v="50-R3 - Retirement"/>
    <m/>
    <x v="7"/>
    <n v="2040"/>
    <b v="0"/>
  </r>
  <r>
    <x v="12"/>
    <s v="0459"/>
    <n v="0"/>
    <n v="0"/>
    <n v="2032"/>
    <n v="2002"/>
    <n v="-8.3699999999999992"/>
    <n v="0"/>
    <s v="50-R3 - Retirement"/>
    <m/>
    <x v="7"/>
    <n v="2040"/>
    <b v="0"/>
  </r>
  <r>
    <x v="12"/>
    <s v="0459"/>
    <n v="0"/>
    <n v="0"/>
    <n v="2032"/>
    <n v="2010"/>
    <n v="-385.26"/>
    <n v="0"/>
    <s v="50-R3 - Retirement"/>
    <m/>
    <x v="7"/>
    <n v="2040"/>
    <b v="0"/>
  </r>
  <r>
    <x v="12"/>
    <s v="0459"/>
    <n v="0"/>
    <n v="0"/>
    <n v="2033"/>
    <n v="2001"/>
    <n v="-7830.76"/>
    <n v="0"/>
    <s v="50-R3 - Retirement"/>
    <m/>
    <x v="7"/>
    <n v="2040"/>
    <b v="0"/>
  </r>
  <r>
    <x v="12"/>
    <s v="0459"/>
    <n v="0"/>
    <n v="0"/>
    <n v="2033"/>
    <n v="2002"/>
    <n v="-9.01"/>
    <n v="0"/>
    <s v="50-R3 - Retirement"/>
    <m/>
    <x v="7"/>
    <n v="2040"/>
    <b v="0"/>
  </r>
  <r>
    <x v="12"/>
    <s v="0459"/>
    <n v="0"/>
    <n v="0"/>
    <n v="2033"/>
    <n v="2010"/>
    <n v="-420.66"/>
    <n v="0"/>
    <s v="50-R3 - Retirement"/>
    <m/>
    <x v="7"/>
    <n v="2040"/>
    <b v="0"/>
  </r>
  <r>
    <x v="12"/>
    <s v="0459"/>
    <n v="0"/>
    <n v="0"/>
    <n v="2034"/>
    <n v="2001"/>
    <n v="-8405.82"/>
    <n v="0"/>
    <s v="50-R3 - Retirement"/>
    <m/>
    <x v="7"/>
    <n v="2040"/>
    <b v="0"/>
  </r>
  <r>
    <x v="12"/>
    <s v="0459"/>
    <n v="0"/>
    <n v="0"/>
    <n v="2034"/>
    <n v="2002"/>
    <n v="-9.68"/>
    <n v="0"/>
    <s v="50-R3 - Retirement"/>
    <m/>
    <x v="7"/>
    <n v="2040"/>
    <b v="0"/>
  </r>
  <r>
    <x v="12"/>
    <s v="0459"/>
    <n v="0"/>
    <n v="0"/>
    <n v="2034"/>
    <n v="2010"/>
    <n v="-458.25"/>
    <n v="0"/>
    <s v="50-R3 - Retirement"/>
    <m/>
    <x v="7"/>
    <n v="2040"/>
    <b v="0"/>
  </r>
  <r>
    <x v="12"/>
    <s v="0459"/>
    <n v="0"/>
    <n v="0"/>
    <n v="2035"/>
    <n v="2001"/>
    <n v="-9013.8799999999992"/>
    <n v="0"/>
    <s v="50-R3 - Retirement"/>
    <m/>
    <x v="7"/>
    <n v="2040"/>
    <b v="0"/>
  </r>
  <r>
    <x v="12"/>
    <s v="0459"/>
    <n v="0"/>
    <n v="0"/>
    <n v="2035"/>
    <n v="2002"/>
    <n v="-10.39"/>
    <n v="0"/>
    <s v="50-R3 - Retirement"/>
    <m/>
    <x v="7"/>
    <n v="2040"/>
    <b v="0"/>
  </r>
  <r>
    <x v="12"/>
    <s v="0459"/>
    <n v="0"/>
    <n v="0"/>
    <n v="2035"/>
    <n v="2010"/>
    <n v="-498.12"/>
    <n v="0"/>
    <s v="50-R3 - Retirement"/>
    <m/>
    <x v="7"/>
    <n v="2040"/>
    <b v="0"/>
  </r>
  <r>
    <x v="12"/>
    <s v="0459"/>
    <n v="0"/>
    <n v="0"/>
    <n v="2036"/>
    <n v="2001"/>
    <n v="-9656.4"/>
    <n v="0"/>
    <s v="50-R3 - Retirement"/>
    <m/>
    <x v="7"/>
    <n v="2040"/>
    <b v="0"/>
  </r>
  <r>
    <x v="12"/>
    <s v="0459"/>
    <n v="0"/>
    <n v="0"/>
    <n v="2036"/>
    <n v="2002"/>
    <n v="-11.14"/>
    <n v="0"/>
    <s v="50-R3 - Retirement"/>
    <m/>
    <x v="7"/>
    <n v="2040"/>
    <b v="0"/>
  </r>
  <r>
    <x v="12"/>
    <s v="0459"/>
    <n v="0"/>
    <n v="0"/>
    <n v="2036"/>
    <n v="2010"/>
    <n v="-540.36"/>
    <n v="0"/>
    <s v="50-R3 - Retirement"/>
    <m/>
    <x v="7"/>
    <n v="2040"/>
    <b v="0"/>
  </r>
  <r>
    <x v="12"/>
    <s v="0459"/>
    <n v="0"/>
    <n v="0"/>
    <n v="2037"/>
    <n v="2001"/>
    <n v="-10334.76"/>
    <n v="0"/>
    <s v="50-R3 - Retirement"/>
    <m/>
    <x v="7"/>
    <n v="2040"/>
    <b v="0"/>
  </r>
  <r>
    <x v="12"/>
    <s v="0459"/>
    <n v="0"/>
    <n v="0"/>
    <n v="2037"/>
    <n v="2002"/>
    <n v="-11.94"/>
    <n v="0"/>
    <s v="50-R3 - Retirement"/>
    <m/>
    <x v="7"/>
    <n v="2040"/>
    <b v="0"/>
  </r>
  <r>
    <x v="12"/>
    <s v="0459"/>
    <n v="0"/>
    <n v="0"/>
    <n v="2037"/>
    <n v="2010"/>
    <n v="-585.04999999999995"/>
    <n v="0"/>
    <s v="50-R3 - Retirement"/>
    <m/>
    <x v="7"/>
    <n v="2040"/>
    <b v="0"/>
  </r>
  <r>
    <x v="12"/>
    <s v="0459"/>
    <n v="0"/>
    <n v="0"/>
    <n v="2038"/>
    <n v="2001"/>
    <n v="-11050.2"/>
    <n v="0"/>
    <s v="50-R3 - Retirement"/>
    <m/>
    <x v="7"/>
    <n v="2040"/>
    <b v="0"/>
  </r>
  <r>
    <x v="12"/>
    <s v="0459"/>
    <n v="0"/>
    <n v="0"/>
    <n v="2038"/>
    <n v="2002"/>
    <n v="-12.78"/>
    <n v="0"/>
    <s v="50-R3 - Retirement"/>
    <m/>
    <x v="7"/>
    <n v="2040"/>
    <b v="0"/>
  </r>
  <r>
    <x v="12"/>
    <s v="0459"/>
    <n v="0"/>
    <n v="0"/>
    <n v="2038"/>
    <n v="2010"/>
    <n v="-632.32000000000005"/>
    <n v="0"/>
    <s v="50-R3 - Retirement"/>
    <m/>
    <x v="7"/>
    <n v="2040"/>
    <b v="0"/>
  </r>
  <r>
    <x v="12"/>
    <s v="0459"/>
    <n v="0"/>
    <n v="0"/>
    <n v="2039"/>
    <n v="2001"/>
    <n v="-11803.02"/>
    <n v="0"/>
    <s v="50-R3 - Retirement"/>
    <m/>
    <x v="7"/>
    <n v="2040"/>
    <b v="0"/>
  </r>
  <r>
    <x v="12"/>
    <s v="0459"/>
    <n v="0"/>
    <n v="0"/>
    <n v="2039"/>
    <n v="2002"/>
    <n v="-13.66"/>
    <n v="0"/>
    <s v="50-R3 - Retirement"/>
    <m/>
    <x v="7"/>
    <n v="2040"/>
    <b v="0"/>
  </r>
  <r>
    <x v="12"/>
    <s v="0459"/>
    <n v="0"/>
    <n v="0"/>
    <n v="2039"/>
    <n v="2010"/>
    <n v="-682.31"/>
    <n v="0"/>
    <s v="50-R3 - Retirement"/>
    <m/>
    <x v="7"/>
    <n v="2040"/>
    <b v="0"/>
  </r>
  <r>
    <x v="12"/>
    <s v="0459"/>
    <n v="0"/>
    <n v="0"/>
    <n v="2040"/>
    <n v="2001"/>
    <n v="-618106.97"/>
    <n v="0"/>
    <s v="50-R3 - Retirement"/>
    <m/>
    <x v="7"/>
    <n v="2040"/>
    <b v="1"/>
  </r>
  <r>
    <x v="12"/>
    <s v="0459"/>
    <n v="0"/>
    <n v="0"/>
    <n v="2040"/>
    <n v="2002"/>
    <n v="-778.74"/>
    <n v="0"/>
    <s v="50-R3 - Retirement"/>
    <m/>
    <x v="7"/>
    <n v="2040"/>
    <b v="1"/>
  </r>
  <r>
    <x v="12"/>
    <s v="0459"/>
    <n v="0"/>
    <n v="0"/>
    <n v="2040"/>
    <n v="2010"/>
    <n v="-76015.009999999995"/>
    <n v="0"/>
    <s v="50-R3 - Retirement"/>
    <m/>
    <x v="7"/>
    <n v="2040"/>
    <b v="1"/>
  </r>
  <r>
    <x v="12"/>
    <s v="0460"/>
    <n v="0"/>
    <n v="0"/>
    <n v="2011"/>
    <n v="2000"/>
    <n v="-451.03"/>
    <n v="0"/>
    <s v="50-R3 - Retirement"/>
    <m/>
    <x v="7"/>
    <n v="2037"/>
    <b v="0"/>
  </r>
  <r>
    <x v="12"/>
    <s v="0460"/>
    <n v="0"/>
    <n v="0"/>
    <n v="2011"/>
    <n v="2010"/>
    <n v="-29.27"/>
    <n v="0"/>
    <s v="50-R3 - Retirement"/>
    <m/>
    <x v="7"/>
    <n v="2037"/>
    <b v="0"/>
  </r>
  <r>
    <x v="12"/>
    <s v="0460"/>
    <n v="0"/>
    <n v="0"/>
    <n v="2012"/>
    <n v="2000"/>
    <n v="-508.78"/>
    <n v="0"/>
    <s v="50-R3 - Retirement"/>
    <m/>
    <x v="7"/>
    <n v="2037"/>
    <b v="0"/>
  </r>
  <r>
    <x v="12"/>
    <s v="0460"/>
    <n v="0"/>
    <n v="0"/>
    <n v="2012"/>
    <n v="2010"/>
    <n v="-34.47"/>
    <n v="0"/>
    <s v="50-R3 - Retirement"/>
    <m/>
    <x v="7"/>
    <n v="2037"/>
    <b v="0"/>
  </r>
  <r>
    <x v="12"/>
    <s v="0460"/>
    <n v="0"/>
    <n v="0"/>
    <n v="2013"/>
    <n v="2000"/>
    <n v="-571.95000000000005"/>
    <n v="0"/>
    <s v="50-R3 - Retirement"/>
    <m/>
    <x v="7"/>
    <n v="2037"/>
    <b v="0"/>
  </r>
  <r>
    <x v="12"/>
    <s v="0460"/>
    <n v="0"/>
    <n v="0"/>
    <n v="2013"/>
    <n v="2010"/>
    <n v="-40.36"/>
    <n v="0"/>
    <s v="50-R3 - Retirement"/>
    <m/>
    <x v="7"/>
    <n v="2037"/>
    <b v="0"/>
  </r>
  <r>
    <x v="12"/>
    <s v="0460"/>
    <n v="0"/>
    <n v="0"/>
    <n v="2014"/>
    <n v="2000"/>
    <n v="-640.74"/>
    <n v="0"/>
    <s v="50-R3 - Retirement"/>
    <m/>
    <x v="7"/>
    <n v="2037"/>
    <b v="0"/>
  </r>
  <r>
    <x v="12"/>
    <s v="0460"/>
    <n v="0"/>
    <n v="0"/>
    <n v="2014"/>
    <n v="2010"/>
    <n v="-47.05"/>
    <n v="0"/>
    <s v="50-R3 - Retirement"/>
    <m/>
    <x v="7"/>
    <n v="2037"/>
    <b v="0"/>
  </r>
  <r>
    <x v="12"/>
    <s v="0460"/>
    <n v="0"/>
    <n v="0"/>
    <n v="2015"/>
    <n v="2000"/>
    <n v="-715.47"/>
    <n v="0"/>
    <s v="50-R3 - Retirement"/>
    <m/>
    <x v="7"/>
    <n v="2037"/>
    <b v="0"/>
  </r>
  <r>
    <x v="12"/>
    <s v="0460"/>
    <n v="0"/>
    <n v="0"/>
    <n v="2015"/>
    <n v="2010"/>
    <n v="-54.59"/>
    <n v="0"/>
    <s v="50-R3 - Retirement"/>
    <m/>
    <x v="7"/>
    <n v="2037"/>
    <b v="0"/>
  </r>
  <r>
    <x v="12"/>
    <s v="0460"/>
    <n v="0"/>
    <n v="0"/>
    <n v="2016"/>
    <n v="2000"/>
    <n v="-796.44"/>
    <n v="0"/>
    <s v="50-R3 - Retirement"/>
    <m/>
    <x v="7"/>
    <n v="2037"/>
    <b v="0"/>
  </r>
  <r>
    <x v="12"/>
    <s v="0460"/>
    <n v="0"/>
    <n v="0"/>
    <n v="2016"/>
    <n v="2010"/>
    <n v="-63.06"/>
    <n v="0"/>
    <s v="50-R3 - Retirement"/>
    <m/>
    <x v="7"/>
    <n v="2037"/>
    <b v="0"/>
  </r>
  <r>
    <x v="12"/>
    <s v="0460"/>
    <n v="0"/>
    <n v="0"/>
    <n v="2017"/>
    <n v="2000"/>
    <n v="-883.81"/>
    <n v="0"/>
    <s v="50-R3 - Retirement"/>
    <m/>
    <x v="7"/>
    <n v="2037"/>
    <b v="0"/>
  </r>
  <r>
    <x v="12"/>
    <s v="0460"/>
    <n v="0"/>
    <n v="0"/>
    <n v="2017"/>
    <n v="2010"/>
    <n v="-72.510000000000005"/>
    <n v="0"/>
    <s v="50-R3 - Retirement"/>
    <m/>
    <x v="7"/>
    <n v="2037"/>
    <b v="0"/>
  </r>
  <r>
    <x v="12"/>
    <s v="0460"/>
    <n v="0"/>
    <n v="0"/>
    <n v="2018"/>
    <n v="2000"/>
    <n v="-977.85"/>
    <n v="0"/>
    <s v="50-R3 - Retirement"/>
    <m/>
    <x v="7"/>
    <n v="2037"/>
    <b v="0"/>
  </r>
  <r>
    <x v="12"/>
    <s v="0460"/>
    <n v="0"/>
    <n v="0"/>
    <n v="2018"/>
    <n v="2010"/>
    <n v="-83.05"/>
    <n v="0"/>
    <s v="50-R3 - Retirement"/>
    <m/>
    <x v="7"/>
    <n v="2037"/>
    <b v="0"/>
  </r>
  <r>
    <x v="12"/>
    <s v="0460"/>
    <n v="0"/>
    <n v="0"/>
    <n v="2019"/>
    <n v="2000"/>
    <n v="-1078.8499999999999"/>
    <n v="0"/>
    <s v="50-R3 - Retirement"/>
    <m/>
    <x v="7"/>
    <n v="2037"/>
    <b v="0"/>
  </r>
  <r>
    <x v="12"/>
    <s v="0460"/>
    <n v="0"/>
    <n v="0"/>
    <n v="2019"/>
    <n v="2010"/>
    <n v="-94.74"/>
    <n v="0"/>
    <s v="50-R3 - Retirement"/>
    <m/>
    <x v="7"/>
    <n v="2037"/>
    <b v="0"/>
  </r>
  <r>
    <x v="12"/>
    <s v="0460"/>
    <n v="0"/>
    <n v="0"/>
    <n v="2020"/>
    <n v="2000"/>
    <n v="-1186.95"/>
    <n v="0"/>
    <s v="50-R3 - Retirement"/>
    <m/>
    <x v="7"/>
    <n v="2037"/>
    <b v="0"/>
  </r>
  <r>
    <x v="12"/>
    <s v="0460"/>
    <n v="0"/>
    <n v="0"/>
    <n v="2020"/>
    <n v="2010"/>
    <n v="-107.67"/>
    <n v="0"/>
    <s v="50-R3 - Retirement"/>
    <m/>
    <x v="7"/>
    <n v="2037"/>
    <b v="0"/>
  </r>
  <r>
    <x v="12"/>
    <s v="0460"/>
    <n v="0"/>
    <n v="0"/>
    <n v="2021"/>
    <n v="2000"/>
    <n v="-1302.47"/>
    <n v="0"/>
    <s v="50-R3 - Retirement"/>
    <m/>
    <x v="7"/>
    <n v="2037"/>
    <b v="0"/>
  </r>
  <r>
    <x v="12"/>
    <s v="0460"/>
    <n v="0"/>
    <n v="0"/>
    <n v="2021"/>
    <n v="2010"/>
    <n v="-121.89"/>
    <n v="0"/>
    <s v="50-R3 - Retirement"/>
    <m/>
    <x v="7"/>
    <n v="2037"/>
    <b v="0"/>
  </r>
  <r>
    <x v="12"/>
    <s v="0460"/>
    <n v="0"/>
    <n v="0"/>
    <n v="2022"/>
    <n v="2000"/>
    <n v="-1425.61"/>
    <n v="0"/>
    <s v="50-R3 - Retirement"/>
    <m/>
    <x v="7"/>
    <n v="2037"/>
    <b v="0"/>
  </r>
  <r>
    <x v="12"/>
    <s v="0460"/>
    <n v="0"/>
    <n v="0"/>
    <n v="2022"/>
    <n v="2010"/>
    <n v="-137.49"/>
    <n v="0"/>
    <s v="50-R3 - Retirement"/>
    <m/>
    <x v="7"/>
    <n v="2037"/>
    <b v="0"/>
  </r>
  <r>
    <x v="12"/>
    <s v="0460"/>
    <n v="0"/>
    <n v="0"/>
    <n v="2023"/>
    <n v="2000"/>
    <n v="-1556.58"/>
    <n v="0"/>
    <s v="50-R3 - Retirement"/>
    <m/>
    <x v="7"/>
    <n v="2037"/>
    <b v="0"/>
  </r>
  <r>
    <x v="12"/>
    <s v="0460"/>
    <n v="0"/>
    <n v="0"/>
    <n v="2023"/>
    <n v="2010"/>
    <n v="-154.57"/>
    <n v="0"/>
    <s v="50-R3 - Retirement"/>
    <m/>
    <x v="7"/>
    <n v="2037"/>
    <b v="0"/>
  </r>
  <r>
    <x v="12"/>
    <s v="0460"/>
    <n v="0"/>
    <n v="0"/>
    <n v="2024"/>
    <n v="2000"/>
    <n v="-1695.7"/>
    <n v="0"/>
    <s v="50-R3 - Retirement"/>
    <m/>
    <x v="7"/>
    <n v="2037"/>
    <b v="0"/>
  </r>
  <r>
    <x v="12"/>
    <s v="0460"/>
    <n v="0"/>
    <n v="0"/>
    <n v="2024"/>
    <n v="2010"/>
    <n v="-173.16"/>
    <n v="0"/>
    <s v="50-R3 - Retirement"/>
    <m/>
    <x v="7"/>
    <n v="2037"/>
    <b v="0"/>
  </r>
  <r>
    <x v="12"/>
    <s v="0460"/>
    <n v="0"/>
    <n v="0"/>
    <n v="2025"/>
    <n v="2000"/>
    <n v="-1843.22"/>
    <n v="0"/>
    <s v="50-R3 - Retirement"/>
    <m/>
    <x v="7"/>
    <n v="2037"/>
    <b v="0"/>
  </r>
  <r>
    <x v="12"/>
    <s v="0460"/>
    <n v="0"/>
    <n v="0"/>
    <n v="2025"/>
    <n v="2010"/>
    <n v="-193.35"/>
    <n v="0"/>
    <s v="50-R3 - Retirement"/>
    <m/>
    <x v="7"/>
    <n v="2037"/>
    <b v="0"/>
  </r>
  <r>
    <x v="12"/>
    <s v="0460"/>
    <n v="0"/>
    <n v="0"/>
    <n v="2026"/>
    <n v="2000"/>
    <n v="-1999.51"/>
    <n v="0"/>
    <s v="50-R3 - Retirement"/>
    <m/>
    <x v="7"/>
    <n v="2037"/>
    <b v="0"/>
  </r>
  <r>
    <x v="12"/>
    <s v="0460"/>
    <n v="0"/>
    <n v="0"/>
    <n v="2026"/>
    <n v="2010"/>
    <n v="-215.23"/>
    <n v="0"/>
    <s v="50-R3 - Retirement"/>
    <m/>
    <x v="7"/>
    <n v="2037"/>
    <b v="0"/>
  </r>
  <r>
    <x v="12"/>
    <s v="0460"/>
    <n v="0"/>
    <n v="0"/>
    <n v="2027"/>
    <n v="2000"/>
    <n v="-2164.89"/>
    <n v="0"/>
    <s v="50-R3 - Retirement"/>
    <m/>
    <x v="7"/>
    <n v="2037"/>
    <b v="0"/>
  </r>
  <r>
    <x v="12"/>
    <s v="0460"/>
    <n v="0"/>
    <n v="0"/>
    <n v="2027"/>
    <n v="2010"/>
    <n v="-238.85"/>
    <n v="0"/>
    <s v="50-R3 - Retirement"/>
    <m/>
    <x v="7"/>
    <n v="2037"/>
    <b v="0"/>
  </r>
  <r>
    <x v="12"/>
    <s v="0460"/>
    <n v="0"/>
    <n v="0"/>
    <n v="2028"/>
    <n v="2000"/>
    <n v="-2339.79"/>
    <n v="0"/>
    <s v="50-R3 - Retirement"/>
    <m/>
    <x v="7"/>
    <n v="2037"/>
    <b v="0"/>
  </r>
  <r>
    <x v="12"/>
    <s v="0460"/>
    <n v="0"/>
    <n v="0"/>
    <n v="2028"/>
    <n v="2010"/>
    <n v="-264.26"/>
    <n v="0"/>
    <s v="50-R3 - Retirement"/>
    <m/>
    <x v="7"/>
    <n v="2037"/>
    <b v="0"/>
  </r>
  <r>
    <x v="12"/>
    <s v="0460"/>
    <n v="0"/>
    <n v="0"/>
    <n v="2029"/>
    <n v="2000"/>
    <n v="-2524.7800000000002"/>
    <n v="0"/>
    <s v="50-R3 - Retirement"/>
    <m/>
    <x v="7"/>
    <n v="2037"/>
    <b v="0"/>
  </r>
  <r>
    <x v="12"/>
    <s v="0460"/>
    <n v="0"/>
    <n v="0"/>
    <n v="2029"/>
    <n v="2010"/>
    <n v="-291.55"/>
    <n v="0"/>
    <s v="50-R3 - Retirement"/>
    <m/>
    <x v="7"/>
    <n v="2037"/>
    <b v="0"/>
  </r>
  <r>
    <x v="12"/>
    <s v="0460"/>
    <n v="0"/>
    <n v="0"/>
    <n v="2030"/>
    <n v="2000"/>
    <n v="-2720.28"/>
    <n v="0"/>
    <s v="50-R3 - Retirement"/>
    <m/>
    <x v="7"/>
    <n v="2037"/>
    <b v="0"/>
  </r>
  <r>
    <x v="12"/>
    <s v="0460"/>
    <n v="0"/>
    <n v="0"/>
    <n v="2030"/>
    <n v="2010"/>
    <n v="-320.77"/>
    <n v="0"/>
    <s v="50-R3 - Retirement"/>
    <m/>
    <x v="7"/>
    <n v="2037"/>
    <b v="0"/>
  </r>
  <r>
    <x v="12"/>
    <s v="0460"/>
    <n v="0"/>
    <n v="0"/>
    <n v="2031"/>
    <n v="2000"/>
    <n v="-2926.98"/>
    <n v="0"/>
    <s v="50-R3 - Retirement"/>
    <m/>
    <x v="7"/>
    <n v="2037"/>
    <b v="0"/>
  </r>
  <r>
    <x v="12"/>
    <s v="0460"/>
    <n v="0"/>
    <n v="0"/>
    <n v="2031"/>
    <n v="2010"/>
    <n v="-351.99"/>
    <n v="0"/>
    <s v="50-R3 - Retirement"/>
    <m/>
    <x v="7"/>
    <n v="2037"/>
    <b v="0"/>
  </r>
  <r>
    <x v="12"/>
    <s v="0460"/>
    <n v="0"/>
    <n v="0"/>
    <n v="2032"/>
    <n v="2000"/>
    <n v="-3145.48"/>
    <n v="0"/>
    <s v="50-R3 - Retirement"/>
    <m/>
    <x v="7"/>
    <n v="2037"/>
    <b v="0"/>
  </r>
  <r>
    <x v="12"/>
    <s v="0460"/>
    <n v="0"/>
    <n v="0"/>
    <n v="2032"/>
    <n v="2010"/>
    <n v="-385.26"/>
    <n v="0"/>
    <s v="50-R3 - Retirement"/>
    <m/>
    <x v="7"/>
    <n v="2037"/>
    <b v="0"/>
  </r>
  <r>
    <x v="12"/>
    <s v="0460"/>
    <n v="0"/>
    <n v="0"/>
    <n v="2033"/>
    <n v="2000"/>
    <n v="-3376.47"/>
    <n v="0"/>
    <s v="50-R3 - Retirement"/>
    <m/>
    <x v="7"/>
    <n v="2037"/>
    <b v="0"/>
  </r>
  <r>
    <x v="12"/>
    <s v="0460"/>
    <n v="0"/>
    <n v="0"/>
    <n v="2033"/>
    <n v="2010"/>
    <n v="-420.66"/>
    <n v="0"/>
    <s v="50-R3 - Retirement"/>
    <m/>
    <x v="7"/>
    <n v="2037"/>
    <b v="0"/>
  </r>
  <r>
    <x v="12"/>
    <s v="0460"/>
    <n v="0"/>
    <n v="0"/>
    <n v="2034"/>
    <n v="2000"/>
    <n v="-3620.71"/>
    <n v="0"/>
    <s v="50-R3 - Retirement"/>
    <m/>
    <x v="7"/>
    <n v="2037"/>
    <b v="0"/>
  </r>
  <r>
    <x v="12"/>
    <s v="0460"/>
    <n v="0"/>
    <n v="0"/>
    <n v="2034"/>
    <n v="2010"/>
    <n v="-458.25"/>
    <n v="0"/>
    <s v="50-R3 - Retirement"/>
    <m/>
    <x v="7"/>
    <n v="2037"/>
    <b v="0"/>
  </r>
  <r>
    <x v="12"/>
    <s v="0460"/>
    <n v="0"/>
    <n v="0"/>
    <n v="2035"/>
    <n v="2000"/>
    <n v="-3878.8"/>
    <n v="0"/>
    <s v="50-R3 - Retirement"/>
    <m/>
    <x v="7"/>
    <n v="2037"/>
    <b v="0"/>
  </r>
  <r>
    <x v="12"/>
    <s v="0460"/>
    <n v="0"/>
    <n v="0"/>
    <n v="2035"/>
    <n v="2010"/>
    <n v="-498.12"/>
    <n v="0"/>
    <s v="50-R3 - Retirement"/>
    <m/>
    <x v="7"/>
    <n v="2037"/>
    <b v="0"/>
  </r>
  <r>
    <x v="12"/>
    <s v="0460"/>
    <n v="0"/>
    <n v="0"/>
    <n v="2036"/>
    <n v="2000"/>
    <n v="-4151.29"/>
    <n v="0"/>
    <s v="50-R3 - Retirement"/>
    <m/>
    <x v="7"/>
    <n v="2037"/>
    <b v="0"/>
  </r>
  <r>
    <x v="12"/>
    <s v="0460"/>
    <n v="0"/>
    <n v="0"/>
    <n v="2036"/>
    <n v="2010"/>
    <n v="-540.36"/>
    <n v="0"/>
    <s v="50-R3 - Retirement"/>
    <m/>
    <x v="7"/>
    <n v="2037"/>
    <b v="0"/>
  </r>
  <r>
    <x v="12"/>
    <s v="0460"/>
    <n v="0"/>
    <n v="0"/>
    <n v="2037"/>
    <n v="2000"/>
    <n v="-257462.39"/>
    <n v="0"/>
    <s v="50-R3 - Retirement"/>
    <m/>
    <x v="7"/>
    <n v="2037"/>
    <b v="1"/>
  </r>
  <r>
    <x v="12"/>
    <s v="0460"/>
    <n v="0"/>
    <n v="0"/>
    <n v="2037"/>
    <n v="2010"/>
    <n v="-77914.69"/>
    <n v="0"/>
    <s v="50-R3 - Retirement"/>
    <m/>
    <x v="7"/>
    <n v="2037"/>
    <b v="1"/>
  </r>
  <r>
    <x v="12"/>
    <s v="0461"/>
    <n v="0"/>
    <n v="0"/>
    <n v="2011"/>
    <n v="2000"/>
    <n v="-65.23"/>
    <n v="0"/>
    <s v="50-R3 - Retirement"/>
    <m/>
    <x v="7"/>
    <n v="2038"/>
    <b v="0"/>
  </r>
  <r>
    <x v="12"/>
    <s v="0461"/>
    <n v="0"/>
    <n v="0"/>
    <n v="2011"/>
    <n v="2010"/>
    <n v="-29.27"/>
    <n v="0"/>
    <s v="50-R3 - Retirement"/>
    <m/>
    <x v="7"/>
    <n v="2038"/>
    <b v="0"/>
  </r>
  <r>
    <x v="12"/>
    <s v="0461"/>
    <n v="0"/>
    <n v="0"/>
    <n v="2012"/>
    <n v="2000"/>
    <n v="-73.59"/>
    <n v="0"/>
    <s v="50-R3 - Retirement"/>
    <m/>
    <x v="7"/>
    <n v="2038"/>
    <b v="0"/>
  </r>
  <r>
    <x v="12"/>
    <s v="0461"/>
    <n v="0"/>
    <n v="0"/>
    <n v="2012"/>
    <n v="2010"/>
    <n v="-34.47"/>
    <n v="0"/>
    <s v="50-R3 - Retirement"/>
    <m/>
    <x v="7"/>
    <n v="2038"/>
    <b v="0"/>
  </r>
  <r>
    <x v="12"/>
    <s v="0461"/>
    <n v="0"/>
    <n v="0"/>
    <n v="2013"/>
    <n v="2000"/>
    <n v="-82.72"/>
    <n v="0"/>
    <s v="50-R3 - Retirement"/>
    <m/>
    <x v="7"/>
    <n v="2038"/>
    <b v="0"/>
  </r>
  <r>
    <x v="12"/>
    <s v="0461"/>
    <n v="0"/>
    <n v="0"/>
    <n v="2013"/>
    <n v="2010"/>
    <n v="-40.36"/>
    <n v="0"/>
    <s v="50-R3 - Retirement"/>
    <m/>
    <x v="7"/>
    <n v="2038"/>
    <b v="0"/>
  </r>
  <r>
    <x v="12"/>
    <s v="0461"/>
    <n v="0"/>
    <n v="0"/>
    <n v="2014"/>
    <n v="2000"/>
    <n v="-92.67"/>
    <n v="0"/>
    <s v="50-R3 - Retirement"/>
    <m/>
    <x v="7"/>
    <n v="2038"/>
    <b v="0"/>
  </r>
  <r>
    <x v="12"/>
    <s v="0461"/>
    <n v="0"/>
    <n v="0"/>
    <n v="2014"/>
    <n v="2010"/>
    <n v="-47.05"/>
    <n v="0"/>
    <s v="50-R3 - Retirement"/>
    <m/>
    <x v="7"/>
    <n v="2038"/>
    <b v="0"/>
  </r>
  <r>
    <x v="12"/>
    <s v="0461"/>
    <n v="0"/>
    <n v="0"/>
    <n v="2015"/>
    <n v="2000"/>
    <n v="-103.48"/>
    <n v="0"/>
    <s v="50-R3 - Retirement"/>
    <m/>
    <x v="7"/>
    <n v="2038"/>
    <b v="0"/>
  </r>
  <r>
    <x v="12"/>
    <s v="0461"/>
    <n v="0"/>
    <n v="0"/>
    <n v="2015"/>
    <n v="2010"/>
    <n v="-54.59"/>
    <n v="0"/>
    <s v="50-R3 - Retirement"/>
    <m/>
    <x v="7"/>
    <n v="2038"/>
    <b v="0"/>
  </r>
  <r>
    <x v="12"/>
    <s v="0461"/>
    <n v="0"/>
    <n v="0"/>
    <n v="2016"/>
    <n v="2000"/>
    <n v="-115.19"/>
    <n v="0"/>
    <s v="50-R3 - Retirement"/>
    <m/>
    <x v="7"/>
    <n v="2038"/>
    <b v="0"/>
  </r>
  <r>
    <x v="12"/>
    <s v="0461"/>
    <n v="0"/>
    <n v="0"/>
    <n v="2016"/>
    <n v="2010"/>
    <n v="-63.06"/>
    <n v="0"/>
    <s v="50-R3 - Retirement"/>
    <m/>
    <x v="7"/>
    <n v="2038"/>
    <b v="0"/>
  </r>
  <r>
    <x v="12"/>
    <s v="0461"/>
    <n v="0"/>
    <n v="0"/>
    <n v="2017"/>
    <n v="2000"/>
    <n v="-127.83"/>
    <n v="0"/>
    <s v="50-R3 - Retirement"/>
    <m/>
    <x v="7"/>
    <n v="2038"/>
    <b v="0"/>
  </r>
  <r>
    <x v="12"/>
    <s v="0461"/>
    <n v="0"/>
    <n v="0"/>
    <n v="2017"/>
    <n v="2010"/>
    <n v="-72.510000000000005"/>
    <n v="0"/>
    <s v="50-R3 - Retirement"/>
    <m/>
    <x v="7"/>
    <n v="2038"/>
    <b v="0"/>
  </r>
  <r>
    <x v="12"/>
    <s v="0461"/>
    <n v="0"/>
    <n v="0"/>
    <n v="2018"/>
    <n v="2000"/>
    <n v="-141.43"/>
    <n v="0"/>
    <s v="50-R3 - Retirement"/>
    <m/>
    <x v="7"/>
    <n v="2038"/>
    <b v="0"/>
  </r>
  <r>
    <x v="12"/>
    <s v="0461"/>
    <n v="0"/>
    <n v="0"/>
    <n v="2018"/>
    <n v="2010"/>
    <n v="-83.05"/>
    <n v="0"/>
    <s v="50-R3 - Retirement"/>
    <m/>
    <x v="7"/>
    <n v="2038"/>
    <b v="0"/>
  </r>
  <r>
    <x v="12"/>
    <s v="0461"/>
    <n v="0"/>
    <n v="0"/>
    <n v="2019"/>
    <n v="2000"/>
    <n v="-156.04"/>
    <n v="0"/>
    <s v="50-R3 - Retirement"/>
    <m/>
    <x v="7"/>
    <n v="2038"/>
    <b v="0"/>
  </r>
  <r>
    <x v="12"/>
    <s v="0461"/>
    <n v="0"/>
    <n v="0"/>
    <n v="2019"/>
    <n v="2010"/>
    <n v="-94.74"/>
    <n v="0"/>
    <s v="50-R3 - Retirement"/>
    <m/>
    <x v="7"/>
    <n v="2038"/>
    <b v="0"/>
  </r>
  <r>
    <x v="12"/>
    <s v="0461"/>
    <n v="0"/>
    <n v="0"/>
    <n v="2020"/>
    <n v="2000"/>
    <n v="-171.67"/>
    <n v="0"/>
    <s v="50-R3 - Retirement"/>
    <m/>
    <x v="7"/>
    <n v="2038"/>
    <b v="0"/>
  </r>
  <r>
    <x v="12"/>
    <s v="0461"/>
    <n v="0"/>
    <n v="0"/>
    <n v="2020"/>
    <n v="2010"/>
    <n v="-107.67"/>
    <n v="0"/>
    <s v="50-R3 - Retirement"/>
    <m/>
    <x v="7"/>
    <n v="2038"/>
    <b v="0"/>
  </r>
  <r>
    <x v="12"/>
    <s v="0461"/>
    <n v="0"/>
    <n v="0"/>
    <n v="2021"/>
    <n v="2000"/>
    <n v="-188.38"/>
    <n v="0"/>
    <s v="50-R3 - Retirement"/>
    <m/>
    <x v="7"/>
    <n v="2038"/>
    <b v="0"/>
  </r>
  <r>
    <x v="12"/>
    <s v="0461"/>
    <n v="0"/>
    <n v="0"/>
    <n v="2021"/>
    <n v="2010"/>
    <n v="-121.89"/>
    <n v="0"/>
    <s v="50-R3 - Retirement"/>
    <m/>
    <x v="7"/>
    <n v="2038"/>
    <b v="0"/>
  </r>
  <r>
    <x v="12"/>
    <s v="0461"/>
    <n v="0"/>
    <n v="0"/>
    <n v="2022"/>
    <n v="2000"/>
    <n v="-206.19"/>
    <n v="0"/>
    <s v="50-R3 - Retirement"/>
    <m/>
    <x v="7"/>
    <n v="2038"/>
    <b v="0"/>
  </r>
  <r>
    <x v="12"/>
    <s v="0461"/>
    <n v="0"/>
    <n v="0"/>
    <n v="2022"/>
    <n v="2010"/>
    <n v="-137.49"/>
    <n v="0"/>
    <s v="50-R3 - Retirement"/>
    <m/>
    <x v="7"/>
    <n v="2038"/>
    <b v="0"/>
  </r>
  <r>
    <x v="12"/>
    <s v="0461"/>
    <n v="0"/>
    <n v="0"/>
    <n v="2023"/>
    <n v="2000"/>
    <n v="-225.13"/>
    <n v="0"/>
    <s v="50-R3 - Retirement"/>
    <m/>
    <x v="7"/>
    <n v="2038"/>
    <b v="0"/>
  </r>
  <r>
    <x v="12"/>
    <s v="0461"/>
    <n v="0"/>
    <n v="0"/>
    <n v="2023"/>
    <n v="2010"/>
    <n v="-154.57"/>
    <n v="0"/>
    <s v="50-R3 - Retirement"/>
    <m/>
    <x v="7"/>
    <n v="2038"/>
    <b v="0"/>
  </r>
  <r>
    <x v="12"/>
    <s v="0461"/>
    <n v="0"/>
    <n v="0"/>
    <n v="2024"/>
    <n v="2000"/>
    <n v="-245.25"/>
    <n v="0"/>
    <s v="50-R3 - Retirement"/>
    <m/>
    <x v="7"/>
    <n v="2038"/>
    <b v="0"/>
  </r>
  <r>
    <x v="12"/>
    <s v="0461"/>
    <n v="0"/>
    <n v="0"/>
    <n v="2024"/>
    <n v="2010"/>
    <n v="-173.16"/>
    <n v="0"/>
    <s v="50-R3 - Retirement"/>
    <m/>
    <x v="7"/>
    <n v="2038"/>
    <b v="0"/>
  </r>
  <r>
    <x v="12"/>
    <s v="0461"/>
    <n v="0"/>
    <n v="0"/>
    <n v="2025"/>
    <n v="2000"/>
    <n v="-266.58999999999997"/>
    <n v="0"/>
    <s v="50-R3 - Retirement"/>
    <m/>
    <x v="7"/>
    <n v="2038"/>
    <b v="0"/>
  </r>
  <r>
    <x v="12"/>
    <s v="0461"/>
    <n v="0"/>
    <n v="0"/>
    <n v="2025"/>
    <n v="2010"/>
    <n v="-193.35"/>
    <n v="0"/>
    <s v="50-R3 - Retirement"/>
    <m/>
    <x v="7"/>
    <n v="2038"/>
    <b v="0"/>
  </r>
  <r>
    <x v="12"/>
    <s v="0461"/>
    <n v="0"/>
    <n v="0"/>
    <n v="2026"/>
    <n v="2000"/>
    <n v="-289.19"/>
    <n v="0"/>
    <s v="50-R3 - Retirement"/>
    <m/>
    <x v="7"/>
    <n v="2038"/>
    <b v="0"/>
  </r>
  <r>
    <x v="12"/>
    <s v="0461"/>
    <n v="0"/>
    <n v="0"/>
    <n v="2026"/>
    <n v="2010"/>
    <n v="-215.23"/>
    <n v="0"/>
    <s v="50-R3 - Retirement"/>
    <m/>
    <x v="7"/>
    <n v="2038"/>
    <b v="0"/>
  </r>
  <r>
    <x v="12"/>
    <s v="0461"/>
    <n v="0"/>
    <n v="0"/>
    <n v="2027"/>
    <n v="2000"/>
    <n v="-313.11"/>
    <n v="0"/>
    <s v="50-R3 - Retirement"/>
    <m/>
    <x v="7"/>
    <n v="2038"/>
    <b v="0"/>
  </r>
  <r>
    <x v="12"/>
    <s v="0461"/>
    <n v="0"/>
    <n v="0"/>
    <n v="2027"/>
    <n v="2010"/>
    <n v="-238.85"/>
    <n v="0"/>
    <s v="50-R3 - Retirement"/>
    <m/>
    <x v="7"/>
    <n v="2038"/>
    <b v="0"/>
  </r>
  <r>
    <x v="12"/>
    <s v="0461"/>
    <n v="0"/>
    <n v="0"/>
    <n v="2028"/>
    <n v="2000"/>
    <n v="-338.41"/>
    <n v="0"/>
    <s v="50-R3 - Retirement"/>
    <m/>
    <x v="7"/>
    <n v="2038"/>
    <b v="0"/>
  </r>
  <r>
    <x v="12"/>
    <s v="0461"/>
    <n v="0"/>
    <n v="0"/>
    <n v="2028"/>
    <n v="2010"/>
    <n v="-264.26"/>
    <n v="0"/>
    <s v="50-R3 - Retirement"/>
    <m/>
    <x v="7"/>
    <n v="2038"/>
    <b v="0"/>
  </r>
  <r>
    <x v="12"/>
    <s v="0461"/>
    <n v="0"/>
    <n v="0"/>
    <n v="2029"/>
    <n v="2000"/>
    <n v="-365.17"/>
    <n v="0"/>
    <s v="50-R3 - Retirement"/>
    <m/>
    <x v="7"/>
    <n v="2038"/>
    <b v="0"/>
  </r>
  <r>
    <x v="12"/>
    <s v="0461"/>
    <n v="0"/>
    <n v="0"/>
    <n v="2029"/>
    <n v="2010"/>
    <n v="-291.55"/>
    <n v="0"/>
    <s v="50-R3 - Retirement"/>
    <m/>
    <x v="7"/>
    <n v="2038"/>
    <b v="0"/>
  </r>
  <r>
    <x v="12"/>
    <s v="0461"/>
    <n v="0"/>
    <n v="0"/>
    <n v="2030"/>
    <n v="2000"/>
    <n v="-393.44"/>
    <n v="0"/>
    <s v="50-R3 - Retirement"/>
    <m/>
    <x v="7"/>
    <n v="2038"/>
    <b v="0"/>
  </r>
  <r>
    <x v="12"/>
    <s v="0461"/>
    <n v="0"/>
    <n v="0"/>
    <n v="2030"/>
    <n v="2010"/>
    <n v="-320.77"/>
    <n v="0"/>
    <s v="50-R3 - Retirement"/>
    <m/>
    <x v="7"/>
    <n v="2038"/>
    <b v="0"/>
  </r>
  <r>
    <x v="12"/>
    <s v="0461"/>
    <n v="0"/>
    <n v="0"/>
    <n v="2031"/>
    <n v="2000"/>
    <n v="-423.34"/>
    <n v="0"/>
    <s v="50-R3 - Retirement"/>
    <m/>
    <x v="7"/>
    <n v="2038"/>
    <b v="0"/>
  </r>
  <r>
    <x v="12"/>
    <s v="0461"/>
    <n v="0"/>
    <n v="0"/>
    <n v="2031"/>
    <n v="2010"/>
    <n v="-351.99"/>
    <n v="0"/>
    <s v="50-R3 - Retirement"/>
    <m/>
    <x v="7"/>
    <n v="2038"/>
    <b v="0"/>
  </r>
  <r>
    <x v="12"/>
    <s v="0461"/>
    <n v="0"/>
    <n v="0"/>
    <n v="2032"/>
    <n v="2000"/>
    <n v="-454.94"/>
    <n v="0"/>
    <s v="50-R3 - Retirement"/>
    <m/>
    <x v="7"/>
    <n v="2038"/>
    <b v="0"/>
  </r>
  <r>
    <x v="12"/>
    <s v="0461"/>
    <n v="0"/>
    <n v="0"/>
    <n v="2032"/>
    <n v="2010"/>
    <n v="-385.26"/>
    <n v="0"/>
    <s v="50-R3 - Retirement"/>
    <m/>
    <x v="7"/>
    <n v="2038"/>
    <b v="0"/>
  </r>
  <r>
    <x v="12"/>
    <s v="0461"/>
    <n v="0"/>
    <n v="0"/>
    <n v="2033"/>
    <n v="2000"/>
    <n v="-488.35"/>
    <n v="0"/>
    <s v="50-R3 - Retirement"/>
    <m/>
    <x v="7"/>
    <n v="2038"/>
    <b v="0"/>
  </r>
  <r>
    <x v="12"/>
    <s v="0461"/>
    <n v="0"/>
    <n v="0"/>
    <n v="2033"/>
    <n v="2010"/>
    <n v="-420.66"/>
    <n v="0"/>
    <s v="50-R3 - Retirement"/>
    <m/>
    <x v="7"/>
    <n v="2038"/>
    <b v="0"/>
  </r>
  <r>
    <x v="12"/>
    <s v="0461"/>
    <n v="0"/>
    <n v="0"/>
    <n v="2034"/>
    <n v="2000"/>
    <n v="-523.66999999999996"/>
    <n v="0"/>
    <s v="50-R3 - Retirement"/>
    <m/>
    <x v="7"/>
    <n v="2038"/>
    <b v="0"/>
  </r>
  <r>
    <x v="12"/>
    <s v="0461"/>
    <n v="0"/>
    <n v="0"/>
    <n v="2034"/>
    <n v="2010"/>
    <n v="-458.25"/>
    <n v="0"/>
    <s v="50-R3 - Retirement"/>
    <m/>
    <x v="7"/>
    <n v="2038"/>
    <b v="0"/>
  </r>
  <r>
    <x v="12"/>
    <s v="0461"/>
    <n v="0"/>
    <n v="0"/>
    <n v="2035"/>
    <n v="2000"/>
    <n v="-561"/>
    <n v="0"/>
    <s v="50-R3 - Retirement"/>
    <m/>
    <x v="7"/>
    <n v="2038"/>
    <b v="0"/>
  </r>
  <r>
    <x v="12"/>
    <s v="0461"/>
    <n v="0"/>
    <n v="0"/>
    <n v="2035"/>
    <n v="2010"/>
    <n v="-498.12"/>
    <n v="0"/>
    <s v="50-R3 - Retirement"/>
    <m/>
    <x v="7"/>
    <n v="2038"/>
    <b v="0"/>
  </r>
  <r>
    <x v="12"/>
    <s v="0461"/>
    <n v="0"/>
    <n v="0"/>
    <n v="2036"/>
    <n v="2000"/>
    <n v="-600.41"/>
    <n v="0"/>
    <s v="50-R3 - Retirement"/>
    <m/>
    <x v="7"/>
    <n v="2038"/>
    <b v="0"/>
  </r>
  <r>
    <x v="12"/>
    <s v="0461"/>
    <n v="0"/>
    <n v="0"/>
    <n v="2036"/>
    <n v="2010"/>
    <n v="-540.36"/>
    <n v="0"/>
    <s v="50-R3 - Retirement"/>
    <m/>
    <x v="7"/>
    <n v="2038"/>
    <b v="0"/>
  </r>
  <r>
    <x v="12"/>
    <s v="0461"/>
    <n v="0"/>
    <n v="0"/>
    <n v="2037"/>
    <n v="2000"/>
    <n v="-641.98"/>
    <n v="0"/>
    <s v="50-R3 - Retirement"/>
    <m/>
    <x v="7"/>
    <n v="2038"/>
    <b v="0"/>
  </r>
  <r>
    <x v="12"/>
    <s v="0461"/>
    <n v="0"/>
    <n v="0"/>
    <n v="2037"/>
    <n v="2010"/>
    <n v="-585.04999999999995"/>
    <n v="0"/>
    <s v="50-R3 - Retirement"/>
    <m/>
    <x v="7"/>
    <n v="2038"/>
    <b v="0"/>
  </r>
  <r>
    <x v="12"/>
    <s v="0461"/>
    <n v="0"/>
    <n v="0"/>
    <n v="2038"/>
    <n v="2000"/>
    <n v="-36595.410000000003"/>
    <n v="0"/>
    <s v="50-R3 - Retirement"/>
    <m/>
    <x v="7"/>
    <n v="2038"/>
    <b v="1"/>
  </r>
  <r>
    <x v="12"/>
    <s v="0461"/>
    <n v="0"/>
    <n v="0"/>
    <n v="2038"/>
    <n v="2010"/>
    <n v="-77329.66"/>
    <n v="0"/>
    <s v="50-R3 - Retirement"/>
    <m/>
    <x v="7"/>
    <n v="2038"/>
    <b v="1"/>
  </r>
  <r>
    <x v="12"/>
    <s v="0470"/>
    <n v="0"/>
    <n v="0"/>
    <n v="2011"/>
    <n v="2002"/>
    <n v="-111.16"/>
    <n v="0"/>
    <s v="50-R3 - Retirement"/>
    <m/>
    <x v="8"/>
    <n v="2042"/>
    <b v="0"/>
  </r>
  <r>
    <x v="12"/>
    <s v="0470"/>
    <n v="0"/>
    <n v="0"/>
    <n v="2011"/>
    <n v="2004"/>
    <n v="-0.66"/>
    <n v="0"/>
    <s v="50-R3 - Retirement"/>
    <m/>
    <x v="8"/>
    <n v="2042"/>
    <b v="0"/>
  </r>
  <r>
    <x v="12"/>
    <s v="0470"/>
    <n v="0"/>
    <n v="0"/>
    <n v="2012"/>
    <n v="2002"/>
    <n v="-126.32"/>
    <n v="0"/>
    <s v="50-R3 - Retirement"/>
    <m/>
    <x v="8"/>
    <n v="2042"/>
    <b v="0"/>
  </r>
  <r>
    <x v="12"/>
    <s v="0470"/>
    <n v="0"/>
    <n v="0"/>
    <n v="2012"/>
    <n v="2004"/>
    <n v="-0.76"/>
    <n v="0"/>
    <s v="50-R3 - Retirement"/>
    <m/>
    <x v="8"/>
    <n v="2042"/>
    <b v="0"/>
  </r>
  <r>
    <x v="12"/>
    <s v="0470"/>
    <n v="0"/>
    <n v="0"/>
    <n v="2013"/>
    <n v="2002"/>
    <n v="-143"/>
    <n v="0"/>
    <s v="50-R3 - Retirement"/>
    <m/>
    <x v="8"/>
    <n v="2042"/>
    <b v="0"/>
  </r>
  <r>
    <x v="12"/>
    <s v="0470"/>
    <n v="0"/>
    <n v="0"/>
    <n v="2013"/>
    <n v="2004"/>
    <n v="-0.86"/>
    <n v="0"/>
    <s v="50-R3 - Retirement"/>
    <m/>
    <x v="8"/>
    <n v="2042"/>
    <b v="0"/>
  </r>
  <r>
    <x v="12"/>
    <s v="0470"/>
    <n v="0"/>
    <n v="0"/>
    <n v="2014"/>
    <n v="2002"/>
    <n v="-161.31"/>
    <n v="0"/>
    <s v="50-R3 - Retirement"/>
    <m/>
    <x v="8"/>
    <n v="2042"/>
    <b v="0"/>
  </r>
  <r>
    <x v="12"/>
    <s v="0470"/>
    <n v="0"/>
    <n v="0"/>
    <n v="2014"/>
    <n v="2004"/>
    <n v="-0.98"/>
    <n v="0"/>
    <s v="50-R3 - Retirement"/>
    <m/>
    <x v="8"/>
    <n v="2042"/>
    <b v="0"/>
  </r>
  <r>
    <x v="12"/>
    <s v="0470"/>
    <n v="0"/>
    <n v="0"/>
    <n v="2015"/>
    <n v="2002"/>
    <n v="-181.34"/>
    <n v="0"/>
    <s v="50-R3 - Retirement"/>
    <m/>
    <x v="8"/>
    <n v="2042"/>
    <b v="0"/>
  </r>
  <r>
    <x v="12"/>
    <s v="0470"/>
    <n v="0"/>
    <n v="0"/>
    <n v="2015"/>
    <n v="2004"/>
    <n v="-1.1100000000000001"/>
    <n v="0"/>
    <s v="50-R3 - Retirement"/>
    <m/>
    <x v="8"/>
    <n v="2042"/>
    <b v="0"/>
  </r>
  <r>
    <x v="12"/>
    <s v="0470"/>
    <n v="0"/>
    <n v="0"/>
    <n v="2016"/>
    <n v="2002"/>
    <n v="-203.15"/>
    <n v="0"/>
    <s v="50-R3 - Retirement"/>
    <m/>
    <x v="8"/>
    <n v="2042"/>
    <b v="0"/>
  </r>
  <r>
    <x v="12"/>
    <s v="0470"/>
    <n v="0"/>
    <n v="0"/>
    <n v="2016"/>
    <n v="2004"/>
    <n v="-1.25"/>
    <n v="0"/>
    <s v="50-R3 - Retirement"/>
    <m/>
    <x v="8"/>
    <n v="2042"/>
    <b v="0"/>
  </r>
  <r>
    <x v="12"/>
    <s v="0470"/>
    <n v="0"/>
    <n v="0"/>
    <n v="2017"/>
    <n v="2002"/>
    <n v="-226.85"/>
    <n v="0"/>
    <s v="50-R3 - Retirement"/>
    <m/>
    <x v="8"/>
    <n v="2042"/>
    <b v="0"/>
  </r>
  <r>
    <x v="12"/>
    <s v="0470"/>
    <n v="0"/>
    <n v="0"/>
    <n v="2017"/>
    <n v="2004"/>
    <n v="-1.41"/>
    <n v="0"/>
    <s v="50-R3 - Retirement"/>
    <m/>
    <x v="8"/>
    <n v="2042"/>
    <b v="0"/>
  </r>
  <r>
    <x v="12"/>
    <s v="0470"/>
    <n v="0"/>
    <n v="0"/>
    <n v="2018"/>
    <n v="2002"/>
    <n v="-252.52"/>
    <n v="0"/>
    <s v="50-R3 - Retirement"/>
    <m/>
    <x v="8"/>
    <n v="2042"/>
    <b v="0"/>
  </r>
  <r>
    <x v="12"/>
    <s v="0470"/>
    <n v="0"/>
    <n v="0"/>
    <n v="2018"/>
    <n v="2004"/>
    <n v="-1.58"/>
    <n v="0"/>
    <s v="50-R3 - Retirement"/>
    <m/>
    <x v="8"/>
    <n v="2042"/>
    <b v="0"/>
  </r>
  <r>
    <x v="12"/>
    <s v="0470"/>
    <n v="0"/>
    <n v="0"/>
    <n v="2019"/>
    <n v="2002"/>
    <n v="-280.22000000000003"/>
    <n v="0"/>
    <s v="50-R3 - Retirement"/>
    <m/>
    <x v="8"/>
    <n v="2042"/>
    <b v="0"/>
  </r>
  <r>
    <x v="12"/>
    <s v="0470"/>
    <n v="0"/>
    <n v="0"/>
    <n v="2019"/>
    <n v="2004"/>
    <n v="-1.76"/>
    <n v="0"/>
    <s v="50-R3 - Retirement"/>
    <m/>
    <x v="8"/>
    <n v="2042"/>
    <b v="0"/>
  </r>
  <r>
    <x v="12"/>
    <s v="0470"/>
    <n v="0"/>
    <n v="0"/>
    <n v="2020"/>
    <n v="2002"/>
    <n v="-310.04000000000002"/>
    <n v="0"/>
    <s v="50-R3 - Retirement"/>
    <m/>
    <x v="8"/>
    <n v="2042"/>
    <b v="0"/>
  </r>
  <r>
    <x v="12"/>
    <s v="0470"/>
    <n v="0"/>
    <n v="0"/>
    <n v="2020"/>
    <n v="2004"/>
    <n v="-1.96"/>
    <n v="0"/>
    <s v="50-R3 - Retirement"/>
    <m/>
    <x v="8"/>
    <n v="2042"/>
    <b v="0"/>
  </r>
  <r>
    <x v="12"/>
    <s v="0470"/>
    <n v="0"/>
    <n v="0"/>
    <n v="2021"/>
    <n v="2002"/>
    <n v="-342.06"/>
    <n v="0"/>
    <s v="50-R3 - Retirement"/>
    <m/>
    <x v="8"/>
    <n v="2042"/>
    <b v="0"/>
  </r>
  <r>
    <x v="12"/>
    <s v="0470"/>
    <n v="0"/>
    <n v="0"/>
    <n v="2021"/>
    <n v="2004"/>
    <n v="-2.17"/>
    <n v="0"/>
    <s v="50-R3 - Retirement"/>
    <m/>
    <x v="8"/>
    <n v="2042"/>
    <b v="0"/>
  </r>
  <r>
    <x v="12"/>
    <s v="0470"/>
    <n v="0"/>
    <n v="0"/>
    <n v="2022"/>
    <n v="2002"/>
    <n v="-376.33"/>
    <n v="0"/>
    <s v="50-R3 - Retirement"/>
    <m/>
    <x v="8"/>
    <n v="2042"/>
    <b v="0"/>
  </r>
  <r>
    <x v="12"/>
    <s v="0470"/>
    <n v="0"/>
    <n v="0"/>
    <n v="2022"/>
    <n v="2004"/>
    <n v="-2.41"/>
    <n v="0"/>
    <s v="50-R3 - Retirement"/>
    <m/>
    <x v="8"/>
    <n v="2042"/>
    <b v="0"/>
  </r>
  <r>
    <x v="12"/>
    <s v="0470"/>
    <n v="0"/>
    <n v="0"/>
    <n v="2023"/>
    <n v="2002"/>
    <n v="-412.96"/>
    <n v="0"/>
    <s v="50-R3 - Retirement"/>
    <m/>
    <x v="8"/>
    <n v="2042"/>
    <b v="0"/>
  </r>
  <r>
    <x v="12"/>
    <s v="0470"/>
    <n v="0"/>
    <n v="0"/>
    <n v="2023"/>
    <n v="2004"/>
    <n v="-2.65"/>
    <n v="0"/>
    <s v="50-R3 - Retirement"/>
    <m/>
    <x v="8"/>
    <n v="2042"/>
    <b v="0"/>
  </r>
  <r>
    <x v="12"/>
    <s v="0470"/>
    <n v="0"/>
    <n v="0"/>
    <n v="2024"/>
    <n v="2002"/>
    <n v="-452"/>
    <n v="0"/>
    <s v="50-R3 - Retirement"/>
    <m/>
    <x v="8"/>
    <n v="2042"/>
    <b v="0"/>
  </r>
  <r>
    <x v="12"/>
    <s v="0470"/>
    <n v="0"/>
    <n v="0"/>
    <n v="2024"/>
    <n v="2004"/>
    <n v="-2.92"/>
    <n v="0"/>
    <s v="50-R3 - Retirement"/>
    <m/>
    <x v="8"/>
    <n v="2042"/>
    <b v="0"/>
  </r>
  <r>
    <x v="12"/>
    <s v="0470"/>
    <n v="0"/>
    <n v="0"/>
    <n v="2025"/>
    <n v="2002"/>
    <n v="-493.53"/>
    <n v="0"/>
    <s v="50-R3 - Retirement"/>
    <m/>
    <x v="8"/>
    <n v="2042"/>
    <b v="0"/>
  </r>
  <r>
    <x v="12"/>
    <s v="0470"/>
    <n v="0"/>
    <n v="0"/>
    <n v="2025"/>
    <n v="2004"/>
    <n v="-3.2"/>
    <n v="0"/>
    <s v="50-R3 - Retirement"/>
    <m/>
    <x v="8"/>
    <n v="2042"/>
    <b v="0"/>
  </r>
  <r>
    <x v="12"/>
    <s v="0470"/>
    <n v="0"/>
    <n v="0"/>
    <n v="2026"/>
    <n v="2002"/>
    <n v="-537.64"/>
    <n v="0"/>
    <s v="50-R3 - Retirement"/>
    <m/>
    <x v="8"/>
    <n v="2042"/>
    <b v="0"/>
  </r>
  <r>
    <x v="12"/>
    <s v="0470"/>
    <n v="0"/>
    <n v="0"/>
    <n v="2026"/>
    <n v="2004"/>
    <n v="-3.51"/>
    <n v="0"/>
    <s v="50-R3 - Retirement"/>
    <m/>
    <x v="8"/>
    <n v="2042"/>
    <b v="0"/>
  </r>
  <r>
    <x v="12"/>
    <s v="0470"/>
    <n v="0"/>
    <n v="0"/>
    <n v="2027"/>
    <n v="2002"/>
    <n v="-584.41"/>
    <n v="0"/>
    <s v="50-R3 - Retirement"/>
    <m/>
    <x v="8"/>
    <n v="2042"/>
    <b v="0"/>
  </r>
  <r>
    <x v="12"/>
    <s v="0470"/>
    <n v="0"/>
    <n v="0"/>
    <n v="2027"/>
    <n v="2004"/>
    <n v="-3.83"/>
    <n v="0"/>
    <s v="50-R3 - Retirement"/>
    <m/>
    <x v="8"/>
    <n v="2042"/>
    <b v="0"/>
  </r>
  <r>
    <x v="12"/>
    <s v="0470"/>
    <n v="0"/>
    <n v="0"/>
    <n v="2028"/>
    <n v="2002"/>
    <n v="-633.96"/>
    <n v="0"/>
    <s v="50-R3 - Retirement"/>
    <m/>
    <x v="8"/>
    <n v="2042"/>
    <b v="0"/>
  </r>
  <r>
    <x v="12"/>
    <s v="0470"/>
    <n v="0"/>
    <n v="0"/>
    <n v="2028"/>
    <n v="2004"/>
    <n v="-4.17"/>
    <n v="0"/>
    <s v="50-R3 - Retirement"/>
    <m/>
    <x v="8"/>
    <n v="2042"/>
    <b v="0"/>
  </r>
  <r>
    <x v="12"/>
    <s v="0470"/>
    <n v="0"/>
    <n v="0"/>
    <n v="2029"/>
    <n v="2002"/>
    <n v="-686.4"/>
    <n v="0"/>
    <s v="50-R3 - Retirement"/>
    <m/>
    <x v="8"/>
    <n v="2042"/>
    <b v="0"/>
  </r>
  <r>
    <x v="12"/>
    <s v="0470"/>
    <n v="0"/>
    <n v="0"/>
    <n v="2029"/>
    <n v="2004"/>
    <n v="-4.53"/>
    <n v="0"/>
    <s v="50-R3 - Retirement"/>
    <m/>
    <x v="8"/>
    <n v="2042"/>
    <b v="0"/>
  </r>
  <r>
    <x v="12"/>
    <s v="0470"/>
    <n v="0"/>
    <n v="0"/>
    <n v="2030"/>
    <n v="2002"/>
    <n v="-741.86"/>
    <n v="0"/>
    <s v="50-R3 - Retirement"/>
    <m/>
    <x v="8"/>
    <n v="2042"/>
    <b v="0"/>
  </r>
  <r>
    <x v="12"/>
    <s v="0470"/>
    <n v="0"/>
    <n v="0"/>
    <n v="2030"/>
    <n v="2004"/>
    <n v="-4.92"/>
    <n v="0"/>
    <s v="50-R3 - Retirement"/>
    <m/>
    <x v="8"/>
    <n v="2042"/>
    <b v="0"/>
  </r>
  <r>
    <x v="12"/>
    <s v="0470"/>
    <n v="0"/>
    <n v="0"/>
    <n v="2031"/>
    <n v="2002"/>
    <n v="-800.51"/>
    <n v="0"/>
    <s v="50-R3 - Retirement"/>
    <m/>
    <x v="8"/>
    <n v="2042"/>
    <b v="0"/>
  </r>
  <r>
    <x v="12"/>
    <s v="0470"/>
    <n v="0"/>
    <n v="0"/>
    <n v="2031"/>
    <n v="2004"/>
    <n v="-5.33"/>
    <n v="0"/>
    <s v="50-R3 - Retirement"/>
    <m/>
    <x v="8"/>
    <n v="2042"/>
    <b v="0"/>
  </r>
  <r>
    <x v="12"/>
    <s v="0470"/>
    <n v="0"/>
    <n v="0"/>
    <n v="2032"/>
    <n v="2002"/>
    <n v="-862.49"/>
    <n v="0"/>
    <s v="50-R3 - Retirement"/>
    <m/>
    <x v="8"/>
    <n v="2042"/>
    <b v="0"/>
  </r>
  <r>
    <x v="12"/>
    <s v="0470"/>
    <n v="0"/>
    <n v="0"/>
    <n v="2032"/>
    <n v="2004"/>
    <n v="-5.76"/>
    <n v="0"/>
    <s v="50-R3 - Retirement"/>
    <m/>
    <x v="8"/>
    <n v="2042"/>
    <b v="0"/>
  </r>
  <r>
    <x v="12"/>
    <s v="0470"/>
    <n v="0"/>
    <n v="0"/>
    <n v="2033"/>
    <n v="2002"/>
    <n v="-928.03"/>
    <n v="0"/>
    <s v="50-R3 - Retirement"/>
    <m/>
    <x v="8"/>
    <n v="2042"/>
    <b v="0"/>
  </r>
  <r>
    <x v="12"/>
    <s v="0470"/>
    <n v="0"/>
    <n v="0"/>
    <n v="2033"/>
    <n v="2004"/>
    <n v="-6.21"/>
    <n v="0"/>
    <s v="50-R3 - Retirement"/>
    <m/>
    <x v="8"/>
    <n v="2042"/>
    <b v="0"/>
  </r>
  <r>
    <x v="12"/>
    <s v="0470"/>
    <n v="0"/>
    <n v="0"/>
    <n v="2034"/>
    <n v="2002"/>
    <n v="-997.31"/>
    <n v="0"/>
    <s v="50-R3 - Retirement"/>
    <m/>
    <x v="8"/>
    <n v="2042"/>
    <b v="0"/>
  </r>
  <r>
    <x v="12"/>
    <s v="0470"/>
    <n v="0"/>
    <n v="0"/>
    <n v="2034"/>
    <n v="2004"/>
    <n v="-6.69"/>
    <n v="0"/>
    <s v="50-R3 - Retirement"/>
    <m/>
    <x v="8"/>
    <n v="2042"/>
    <b v="0"/>
  </r>
  <r>
    <x v="12"/>
    <s v="0470"/>
    <n v="0"/>
    <n v="0"/>
    <n v="2035"/>
    <n v="2002"/>
    <n v="-1070.54"/>
    <n v="0"/>
    <s v="50-R3 - Retirement"/>
    <m/>
    <x v="8"/>
    <n v="2042"/>
    <b v="0"/>
  </r>
  <r>
    <x v="12"/>
    <s v="0470"/>
    <n v="0"/>
    <n v="0"/>
    <n v="2035"/>
    <n v="2004"/>
    <n v="-7.2"/>
    <n v="0"/>
    <s v="50-R3 - Retirement"/>
    <m/>
    <x v="8"/>
    <n v="2042"/>
    <b v="0"/>
  </r>
  <r>
    <x v="12"/>
    <s v="0470"/>
    <n v="0"/>
    <n v="0"/>
    <n v="2036"/>
    <n v="2002"/>
    <n v="-1147.98"/>
    <n v="0"/>
    <s v="50-R3 - Retirement"/>
    <m/>
    <x v="8"/>
    <n v="2042"/>
    <b v="0"/>
  </r>
  <r>
    <x v="12"/>
    <s v="0470"/>
    <n v="0"/>
    <n v="0"/>
    <n v="2036"/>
    <n v="2004"/>
    <n v="-7.74"/>
    <n v="0"/>
    <s v="50-R3 - Retirement"/>
    <m/>
    <x v="8"/>
    <n v="2042"/>
    <b v="0"/>
  </r>
  <r>
    <x v="12"/>
    <s v="0470"/>
    <n v="0"/>
    <n v="0"/>
    <n v="2037"/>
    <n v="2002"/>
    <n v="-1229.81"/>
    <n v="0"/>
    <s v="50-R3 - Retirement"/>
    <m/>
    <x v="8"/>
    <n v="2042"/>
    <b v="0"/>
  </r>
  <r>
    <x v="12"/>
    <s v="0470"/>
    <n v="0"/>
    <n v="0"/>
    <n v="2037"/>
    <n v="2004"/>
    <n v="-8.31"/>
    <n v="0"/>
    <s v="50-R3 - Retirement"/>
    <m/>
    <x v="8"/>
    <n v="2042"/>
    <b v="0"/>
  </r>
  <r>
    <x v="12"/>
    <s v="0470"/>
    <n v="0"/>
    <n v="0"/>
    <n v="2038"/>
    <n v="2002"/>
    <n v="-1316.21"/>
    <n v="0"/>
    <s v="50-R3 - Retirement"/>
    <m/>
    <x v="8"/>
    <n v="2042"/>
    <b v="0"/>
  </r>
  <r>
    <x v="12"/>
    <s v="0470"/>
    <n v="0"/>
    <n v="0"/>
    <n v="2038"/>
    <n v="2004"/>
    <n v="-8.91"/>
    <n v="0"/>
    <s v="50-R3 - Retirement"/>
    <m/>
    <x v="8"/>
    <n v="2042"/>
    <b v="0"/>
  </r>
  <r>
    <x v="12"/>
    <s v="0470"/>
    <n v="0"/>
    <n v="0"/>
    <n v="2039"/>
    <n v="2002"/>
    <n v="-1407.33"/>
    <n v="0"/>
    <s v="50-R3 - Retirement"/>
    <m/>
    <x v="8"/>
    <n v="2042"/>
    <b v="0"/>
  </r>
  <r>
    <x v="12"/>
    <s v="0470"/>
    <n v="0"/>
    <n v="0"/>
    <n v="2039"/>
    <n v="2004"/>
    <n v="-9.5399999999999991"/>
    <n v="0"/>
    <s v="50-R3 - Retirement"/>
    <m/>
    <x v="8"/>
    <n v="2042"/>
    <b v="0"/>
  </r>
  <r>
    <x v="12"/>
    <s v="0470"/>
    <n v="0"/>
    <n v="0"/>
    <n v="2040"/>
    <n v="2002"/>
    <n v="-1503.2"/>
    <n v="0"/>
    <s v="50-R3 - Retirement"/>
    <m/>
    <x v="8"/>
    <n v="2042"/>
    <b v="0"/>
  </r>
  <r>
    <x v="12"/>
    <s v="0470"/>
    <n v="0"/>
    <n v="0"/>
    <n v="2040"/>
    <n v="2004"/>
    <n v="-10.210000000000001"/>
    <n v="0"/>
    <s v="50-R3 - Retirement"/>
    <m/>
    <x v="8"/>
    <n v="2042"/>
    <b v="0"/>
  </r>
  <r>
    <x v="12"/>
    <s v="0470"/>
    <n v="0"/>
    <n v="0"/>
    <n v="2041"/>
    <n v="2002"/>
    <n v="-1603.81"/>
    <n v="0"/>
    <s v="50-R3 - Retirement"/>
    <m/>
    <x v="8"/>
    <n v="2042"/>
    <b v="0"/>
  </r>
  <r>
    <x v="12"/>
    <s v="0470"/>
    <n v="0"/>
    <n v="0"/>
    <n v="2041"/>
    <n v="2004"/>
    <n v="-10.92"/>
    <n v="0"/>
    <s v="50-R3 - Retirement"/>
    <m/>
    <x v="8"/>
    <n v="2042"/>
    <b v="0"/>
  </r>
  <r>
    <x v="12"/>
    <s v="0470"/>
    <n v="0"/>
    <n v="0"/>
    <n v="2042"/>
    <n v="2002"/>
    <n v="-77116.679999999993"/>
    <n v="0"/>
    <s v="50-R3 - Retirement"/>
    <m/>
    <x v="8"/>
    <n v="2042"/>
    <b v="1"/>
  </r>
  <r>
    <x v="12"/>
    <s v="0470"/>
    <n v="0"/>
    <n v="0"/>
    <n v="2042"/>
    <n v="2004"/>
    <n v="-622.48"/>
    <n v="0"/>
    <s v="50-R3 - Retirement"/>
    <m/>
    <x v="8"/>
    <n v="2042"/>
    <b v="1"/>
  </r>
  <r>
    <x v="12"/>
    <s v="0471"/>
    <n v="0"/>
    <n v="0"/>
    <n v="2011"/>
    <n v="2002"/>
    <n v="-111.1"/>
    <n v="0"/>
    <s v="50-R3 - Retirement"/>
    <m/>
    <x v="8"/>
    <n v="2042"/>
    <b v="0"/>
  </r>
  <r>
    <x v="12"/>
    <s v="0471"/>
    <n v="0"/>
    <n v="0"/>
    <n v="2011"/>
    <n v="2004"/>
    <n v="-0.59"/>
    <n v="0"/>
    <s v="50-R3 - Retirement"/>
    <m/>
    <x v="8"/>
    <n v="2042"/>
    <b v="0"/>
  </r>
  <r>
    <x v="12"/>
    <s v="0471"/>
    <n v="0"/>
    <n v="0"/>
    <n v="2012"/>
    <n v="2002"/>
    <n v="-126.25"/>
    <n v="0"/>
    <s v="50-R3 - Retirement"/>
    <m/>
    <x v="8"/>
    <n v="2042"/>
    <b v="0"/>
  </r>
  <r>
    <x v="12"/>
    <s v="0471"/>
    <n v="0"/>
    <n v="0"/>
    <n v="2012"/>
    <n v="2004"/>
    <n v="-0.67"/>
    <n v="0"/>
    <s v="50-R3 - Retirement"/>
    <m/>
    <x v="8"/>
    <n v="2042"/>
    <b v="0"/>
  </r>
  <r>
    <x v="12"/>
    <s v="0471"/>
    <n v="0"/>
    <n v="0"/>
    <n v="2013"/>
    <n v="2002"/>
    <n v="-142.93"/>
    <n v="0"/>
    <s v="50-R3 - Retirement"/>
    <m/>
    <x v="8"/>
    <n v="2042"/>
    <b v="0"/>
  </r>
  <r>
    <x v="12"/>
    <s v="0471"/>
    <n v="0"/>
    <n v="0"/>
    <n v="2013"/>
    <n v="2004"/>
    <n v="-0.77"/>
    <n v="0"/>
    <s v="50-R3 - Retirement"/>
    <m/>
    <x v="8"/>
    <n v="2042"/>
    <b v="0"/>
  </r>
  <r>
    <x v="12"/>
    <s v="0471"/>
    <n v="0"/>
    <n v="0"/>
    <n v="2014"/>
    <n v="2002"/>
    <n v="-161.22999999999999"/>
    <n v="0"/>
    <s v="50-R3 - Retirement"/>
    <m/>
    <x v="8"/>
    <n v="2042"/>
    <b v="0"/>
  </r>
  <r>
    <x v="12"/>
    <s v="0471"/>
    <n v="0"/>
    <n v="0"/>
    <n v="2014"/>
    <n v="2004"/>
    <n v="-0.87"/>
    <n v="0"/>
    <s v="50-R3 - Retirement"/>
    <m/>
    <x v="8"/>
    <n v="2042"/>
    <b v="0"/>
  </r>
  <r>
    <x v="12"/>
    <s v="0471"/>
    <n v="0"/>
    <n v="0"/>
    <n v="2015"/>
    <n v="2002"/>
    <n v="-181.25"/>
    <n v="0"/>
    <s v="50-R3 - Retirement"/>
    <m/>
    <x v="8"/>
    <n v="2042"/>
    <b v="0"/>
  </r>
  <r>
    <x v="12"/>
    <s v="0471"/>
    <n v="0"/>
    <n v="0"/>
    <n v="2015"/>
    <n v="2004"/>
    <n v="-0.99"/>
    <n v="0"/>
    <s v="50-R3 - Retirement"/>
    <m/>
    <x v="8"/>
    <n v="2042"/>
    <b v="0"/>
  </r>
  <r>
    <x v="12"/>
    <s v="0471"/>
    <n v="0"/>
    <n v="0"/>
    <n v="2016"/>
    <n v="2002"/>
    <n v="-203.04"/>
    <n v="0"/>
    <s v="50-R3 - Retirement"/>
    <m/>
    <x v="8"/>
    <n v="2042"/>
    <b v="0"/>
  </r>
  <r>
    <x v="12"/>
    <s v="0471"/>
    <n v="0"/>
    <n v="0"/>
    <n v="2016"/>
    <n v="2004"/>
    <n v="-1.1100000000000001"/>
    <n v="0"/>
    <s v="50-R3 - Retirement"/>
    <m/>
    <x v="8"/>
    <n v="2042"/>
    <b v="0"/>
  </r>
  <r>
    <x v="12"/>
    <s v="0471"/>
    <n v="0"/>
    <n v="0"/>
    <n v="2017"/>
    <n v="2002"/>
    <n v="-226.73"/>
    <n v="0"/>
    <s v="50-R3 - Retirement"/>
    <m/>
    <x v="8"/>
    <n v="2042"/>
    <b v="0"/>
  </r>
  <r>
    <x v="12"/>
    <s v="0471"/>
    <n v="0"/>
    <n v="0"/>
    <n v="2017"/>
    <n v="2004"/>
    <n v="-1.25"/>
    <n v="0"/>
    <s v="50-R3 - Retirement"/>
    <m/>
    <x v="8"/>
    <n v="2042"/>
    <b v="0"/>
  </r>
  <r>
    <x v="12"/>
    <s v="0471"/>
    <n v="0"/>
    <n v="0"/>
    <n v="2018"/>
    <n v="2002"/>
    <n v="-252.38"/>
    <n v="0"/>
    <s v="50-R3 - Retirement"/>
    <m/>
    <x v="8"/>
    <n v="2042"/>
    <b v="0"/>
  </r>
  <r>
    <x v="12"/>
    <s v="0471"/>
    <n v="0"/>
    <n v="0"/>
    <n v="2018"/>
    <n v="2004"/>
    <n v="-1.4"/>
    <n v="0"/>
    <s v="50-R3 - Retirement"/>
    <m/>
    <x v="8"/>
    <n v="2042"/>
    <b v="0"/>
  </r>
  <r>
    <x v="12"/>
    <s v="0471"/>
    <n v="0"/>
    <n v="0"/>
    <n v="2019"/>
    <n v="2002"/>
    <n v="-280.07"/>
    <n v="0"/>
    <s v="50-R3 - Retirement"/>
    <m/>
    <x v="8"/>
    <n v="2042"/>
    <b v="0"/>
  </r>
  <r>
    <x v="12"/>
    <s v="0471"/>
    <n v="0"/>
    <n v="0"/>
    <n v="2019"/>
    <n v="2004"/>
    <n v="-1.56"/>
    <n v="0"/>
    <s v="50-R3 - Retirement"/>
    <m/>
    <x v="8"/>
    <n v="2042"/>
    <b v="0"/>
  </r>
  <r>
    <x v="12"/>
    <s v="0471"/>
    <n v="0"/>
    <n v="0"/>
    <n v="2020"/>
    <n v="2002"/>
    <n v="-309.87"/>
    <n v="0"/>
    <s v="50-R3 - Retirement"/>
    <m/>
    <x v="8"/>
    <n v="2042"/>
    <b v="0"/>
  </r>
  <r>
    <x v="12"/>
    <s v="0471"/>
    <n v="0"/>
    <n v="0"/>
    <n v="2020"/>
    <n v="2004"/>
    <n v="-1.74"/>
    <n v="0"/>
    <s v="50-R3 - Retirement"/>
    <m/>
    <x v="8"/>
    <n v="2042"/>
    <b v="0"/>
  </r>
  <r>
    <x v="12"/>
    <s v="0471"/>
    <n v="0"/>
    <n v="0"/>
    <n v="2021"/>
    <n v="2002"/>
    <n v="-341.88"/>
    <n v="0"/>
    <s v="50-R3 - Retirement"/>
    <m/>
    <x v="8"/>
    <n v="2042"/>
    <b v="0"/>
  </r>
  <r>
    <x v="12"/>
    <s v="0471"/>
    <n v="0"/>
    <n v="0"/>
    <n v="2021"/>
    <n v="2004"/>
    <n v="-1.93"/>
    <n v="0"/>
    <s v="50-R3 - Retirement"/>
    <m/>
    <x v="8"/>
    <n v="2042"/>
    <b v="0"/>
  </r>
  <r>
    <x v="12"/>
    <s v="0471"/>
    <n v="0"/>
    <n v="0"/>
    <n v="2022"/>
    <n v="2002"/>
    <n v="-376.13"/>
    <n v="0"/>
    <s v="50-R3 - Retirement"/>
    <m/>
    <x v="8"/>
    <n v="2042"/>
    <b v="0"/>
  </r>
  <r>
    <x v="12"/>
    <s v="0471"/>
    <n v="0"/>
    <n v="0"/>
    <n v="2022"/>
    <n v="2004"/>
    <n v="-2.14"/>
    <n v="0"/>
    <s v="50-R3 - Retirement"/>
    <m/>
    <x v="8"/>
    <n v="2042"/>
    <b v="0"/>
  </r>
  <r>
    <x v="12"/>
    <s v="0471"/>
    <n v="0"/>
    <n v="0"/>
    <n v="2023"/>
    <n v="2002"/>
    <n v="-412.74"/>
    <n v="0"/>
    <s v="50-R3 - Retirement"/>
    <m/>
    <x v="8"/>
    <n v="2042"/>
    <b v="0"/>
  </r>
  <r>
    <x v="12"/>
    <s v="0471"/>
    <n v="0"/>
    <n v="0"/>
    <n v="2023"/>
    <n v="2004"/>
    <n v="-2.36"/>
    <n v="0"/>
    <s v="50-R3 - Retirement"/>
    <m/>
    <x v="8"/>
    <n v="2042"/>
    <b v="0"/>
  </r>
  <r>
    <x v="12"/>
    <s v="0471"/>
    <n v="0"/>
    <n v="0"/>
    <n v="2024"/>
    <n v="2002"/>
    <n v="-451.77"/>
    <n v="0"/>
    <s v="50-R3 - Retirement"/>
    <m/>
    <x v="8"/>
    <n v="2042"/>
    <b v="0"/>
  </r>
  <r>
    <x v="12"/>
    <s v="0471"/>
    <n v="0"/>
    <n v="0"/>
    <n v="2024"/>
    <n v="2004"/>
    <n v="-2.6"/>
    <n v="0"/>
    <s v="50-R3 - Retirement"/>
    <m/>
    <x v="8"/>
    <n v="2042"/>
    <b v="0"/>
  </r>
  <r>
    <x v="12"/>
    <s v="0471"/>
    <n v="0"/>
    <n v="0"/>
    <n v="2025"/>
    <n v="2002"/>
    <n v="-493.27"/>
    <n v="0"/>
    <s v="50-R3 - Retirement"/>
    <m/>
    <x v="8"/>
    <n v="2042"/>
    <b v="0"/>
  </r>
  <r>
    <x v="12"/>
    <s v="0471"/>
    <n v="0"/>
    <n v="0"/>
    <n v="2025"/>
    <n v="2004"/>
    <n v="-2.85"/>
    <n v="0"/>
    <s v="50-R3 - Retirement"/>
    <m/>
    <x v="8"/>
    <n v="2042"/>
    <b v="0"/>
  </r>
  <r>
    <x v="12"/>
    <s v="0471"/>
    <n v="0"/>
    <n v="0"/>
    <n v="2026"/>
    <n v="2002"/>
    <n v="-537.35"/>
    <n v="0"/>
    <s v="50-R3 - Retirement"/>
    <m/>
    <x v="8"/>
    <n v="2042"/>
    <b v="0"/>
  </r>
  <r>
    <x v="12"/>
    <s v="0471"/>
    <n v="0"/>
    <n v="0"/>
    <n v="2026"/>
    <n v="2004"/>
    <n v="-3.12"/>
    <n v="0"/>
    <s v="50-R3 - Retirement"/>
    <m/>
    <x v="8"/>
    <n v="2042"/>
    <b v="0"/>
  </r>
  <r>
    <x v="12"/>
    <s v="0471"/>
    <n v="0"/>
    <n v="0"/>
    <n v="2027"/>
    <n v="2002"/>
    <n v="-584.1"/>
    <n v="0"/>
    <s v="50-R3 - Retirement"/>
    <m/>
    <x v="8"/>
    <n v="2042"/>
    <b v="0"/>
  </r>
  <r>
    <x v="12"/>
    <s v="0471"/>
    <n v="0"/>
    <n v="0"/>
    <n v="2027"/>
    <n v="2004"/>
    <n v="-3.4"/>
    <n v="0"/>
    <s v="50-R3 - Retirement"/>
    <m/>
    <x v="8"/>
    <n v="2042"/>
    <b v="0"/>
  </r>
  <r>
    <x v="12"/>
    <s v="0471"/>
    <n v="0"/>
    <n v="0"/>
    <n v="2028"/>
    <n v="2002"/>
    <n v="-633.63"/>
    <n v="0"/>
    <s v="50-R3 - Retirement"/>
    <m/>
    <x v="8"/>
    <n v="2042"/>
    <b v="0"/>
  </r>
  <r>
    <x v="12"/>
    <s v="0471"/>
    <n v="0"/>
    <n v="0"/>
    <n v="2028"/>
    <n v="2004"/>
    <n v="-3.71"/>
    <n v="0"/>
    <s v="50-R3 - Retirement"/>
    <m/>
    <x v="8"/>
    <n v="2042"/>
    <b v="0"/>
  </r>
  <r>
    <x v="12"/>
    <s v="0471"/>
    <n v="0"/>
    <n v="0"/>
    <n v="2029"/>
    <n v="2002"/>
    <n v="-686.04"/>
    <n v="0"/>
    <s v="50-R3 - Retirement"/>
    <m/>
    <x v="8"/>
    <n v="2042"/>
    <b v="0"/>
  </r>
  <r>
    <x v="12"/>
    <s v="0471"/>
    <n v="0"/>
    <n v="0"/>
    <n v="2029"/>
    <n v="2004"/>
    <n v="-4.03"/>
    <n v="0"/>
    <s v="50-R3 - Retirement"/>
    <m/>
    <x v="8"/>
    <n v="2042"/>
    <b v="0"/>
  </r>
  <r>
    <x v="12"/>
    <s v="0471"/>
    <n v="0"/>
    <n v="0"/>
    <n v="2030"/>
    <n v="2002"/>
    <n v="-741.46"/>
    <n v="0"/>
    <s v="50-R3 - Retirement"/>
    <m/>
    <x v="8"/>
    <n v="2042"/>
    <b v="0"/>
  </r>
  <r>
    <x v="12"/>
    <s v="0471"/>
    <n v="0"/>
    <n v="0"/>
    <n v="2030"/>
    <n v="2004"/>
    <n v="-4.37"/>
    <n v="0"/>
    <s v="50-R3 - Retirement"/>
    <m/>
    <x v="8"/>
    <n v="2042"/>
    <b v="0"/>
  </r>
  <r>
    <x v="12"/>
    <s v="0471"/>
    <n v="0"/>
    <n v="0"/>
    <n v="2031"/>
    <n v="2002"/>
    <n v="-800.08"/>
    <n v="0"/>
    <s v="50-R3 - Retirement"/>
    <m/>
    <x v="8"/>
    <n v="2042"/>
    <b v="0"/>
  </r>
  <r>
    <x v="12"/>
    <s v="0471"/>
    <n v="0"/>
    <n v="0"/>
    <n v="2031"/>
    <n v="2004"/>
    <n v="-4.74"/>
    <n v="0"/>
    <s v="50-R3 - Retirement"/>
    <m/>
    <x v="8"/>
    <n v="2042"/>
    <b v="0"/>
  </r>
  <r>
    <x v="12"/>
    <s v="0471"/>
    <n v="0"/>
    <n v="0"/>
    <n v="2032"/>
    <n v="2002"/>
    <n v="-862.04"/>
    <n v="0"/>
    <s v="50-R3 - Retirement"/>
    <m/>
    <x v="8"/>
    <n v="2042"/>
    <b v="0"/>
  </r>
  <r>
    <x v="12"/>
    <s v="0471"/>
    <n v="0"/>
    <n v="0"/>
    <n v="2032"/>
    <n v="2004"/>
    <n v="-5.12"/>
    <n v="0"/>
    <s v="50-R3 - Retirement"/>
    <m/>
    <x v="8"/>
    <n v="2042"/>
    <b v="0"/>
  </r>
  <r>
    <x v="12"/>
    <s v="0471"/>
    <n v="0"/>
    <n v="0"/>
    <n v="2033"/>
    <n v="2002"/>
    <n v="-927.54"/>
    <n v="0"/>
    <s v="50-R3 - Retirement"/>
    <m/>
    <x v="8"/>
    <n v="2042"/>
    <b v="0"/>
  </r>
  <r>
    <x v="12"/>
    <s v="0471"/>
    <n v="0"/>
    <n v="0"/>
    <n v="2033"/>
    <n v="2004"/>
    <n v="-5.52"/>
    <n v="0"/>
    <s v="50-R3 - Retirement"/>
    <m/>
    <x v="8"/>
    <n v="2042"/>
    <b v="0"/>
  </r>
  <r>
    <x v="12"/>
    <s v="0471"/>
    <n v="0"/>
    <n v="0"/>
    <n v="2034"/>
    <n v="2002"/>
    <n v="-996.78"/>
    <n v="0"/>
    <s v="50-R3 - Retirement"/>
    <m/>
    <x v="8"/>
    <n v="2042"/>
    <b v="0"/>
  </r>
  <r>
    <x v="12"/>
    <s v="0471"/>
    <n v="0"/>
    <n v="0"/>
    <n v="2034"/>
    <n v="2004"/>
    <n v="-5.95"/>
    <n v="0"/>
    <s v="50-R3 - Retirement"/>
    <m/>
    <x v="8"/>
    <n v="2042"/>
    <b v="0"/>
  </r>
  <r>
    <x v="12"/>
    <s v="0471"/>
    <n v="0"/>
    <n v="0"/>
    <n v="2035"/>
    <n v="2002"/>
    <n v="-1069.98"/>
    <n v="0"/>
    <s v="50-R3 - Retirement"/>
    <m/>
    <x v="8"/>
    <n v="2042"/>
    <b v="0"/>
  </r>
  <r>
    <x v="12"/>
    <s v="0471"/>
    <n v="0"/>
    <n v="0"/>
    <n v="2035"/>
    <n v="2004"/>
    <n v="-6.4"/>
    <n v="0"/>
    <s v="50-R3 - Retirement"/>
    <m/>
    <x v="8"/>
    <n v="2042"/>
    <b v="0"/>
  </r>
  <r>
    <x v="12"/>
    <s v="0471"/>
    <n v="0"/>
    <n v="0"/>
    <n v="2036"/>
    <n v="2002"/>
    <n v="-1147.3800000000001"/>
    <n v="0"/>
    <s v="50-R3 - Retirement"/>
    <m/>
    <x v="8"/>
    <n v="2042"/>
    <b v="0"/>
  </r>
  <r>
    <x v="12"/>
    <s v="0471"/>
    <n v="0"/>
    <n v="0"/>
    <n v="2036"/>
    <n v="2004"/>
    <n v="-6.88"/>
    <n v="0"/>
    <s v="50-R3 - Retirement"/>
    <m/>
    <x v="8"/>
    <n v="2042"/>
    <b v="0"/>
  </r>
  <r>
    <x v="12"/>
    <s v="0471"/>
    <n v="0"/>
    <n v="0"/>
    <n v="2037"/>
    <n v="2002"/>
    <n v="-1229.1600000000001"/>
    <n v="0"/>
    <s v="50-R3 - Retirement"/>
    <m/>
    <x v="8"/>
    <n v="2042"/>
    <b v="0"/>
  </r>
  <r>
    <x v="12"/>
    <s v="0471"/>
    <n v="0"/>
    <n v="0"/>
    <n v="2037"/>
    <n v="2004"/>
    <n v="-7.39"/>
    <n v="0"/>
    <s v="50-R3 - Retirement"/>
    <m/>
    <x v="8"/>
    <n v="2042"/>
    <b v="0"/>
  </r>
  <r>
    <x v="12"/>
    <s v="0471"/>
    <n v="0"/>
    <n v="0"/>
    <n v="2038"/>
    <n v="2002"/>
    <n v="-1315.51"/>
    <n v="0"/>
    <s v="50-R3 - Retirement"/>
    <m/>
    <x v="8"/>
    <n v="2042"/>
    <b v="0"/>
  </r>
  <r>
    <x v="12"/>
    <s v="0471"/>
    <n v="0"/>
    <n v="0"/>
    <n v="2038"/>
    <n v="2004"/>
    <n v="-7.92"/>
    <n v="0"/>
    <s v="50-R3 - Retirement"/>
    <m/>
    <x v="8"/>
    <n v="2042"/>
    <b v="0"/>
  </r>
  <r>
    <x v="12"/>
    <s v="0471"/>
    <n v="0"/>
    <n v="0"/>
    <n v="2039"/>
    <n v="2002"/>
    <n v="-1406.58"/>
    <n v="0"/>
    <s v="50-R3 - Retirement"/>
    <m/>
    <x v="8"/>
    <n v="2042"/>
    <b v="0"/>
  </r>
  <r>
    <x v="12"/>
    <s v="0471"/>
    <n v="0"/>
    <n v="0"/>
    <n v="2039"/>
    <n v="2004"/>
    <n v="-8.48"/>
    <n v="0"/>
    <s v="50-R3 - Retirement"/>
    <m/>
    <x v="8"/>
    <n v="2042"/>
    <b v="0"/>
  </r>
  <r>
    <x v="12"/>
    <s v="0471"/>
    <n v="0"/>
    <n v="0"/>
    <n v="2040"/>
    <n v="2002"/>
    <n v="-1502.41"/>
    <n v="0"/>
    <s v="50-R3 - Retirement"/>
    <m/>
    <x v="8"/>
    <n v="2042"/>
    <b v="0"/>
  </r>
  <r>
    <x v="12"/>
    <s v="0471"/>
    <n v="0"/>
    <n v="0"/>
    <n v="2040"/>
    <n v="2004"/>
    <n v="-9.08"/>
    <n v="0"/>
    <s v="50-R3 - Retirement"/>
    <m/>
    <x v="8"/>
    <n v="2042"/>
    <b v="0"/>
  </r>
  <r>
    <x v="12"/>
    <s v="0471"/>
    <n v="0"/>
    <n v="0"/>
    <n v="2041"/>
    <n v="2002"/>
    <n v="-1602.96"/>
    <n v="0"/>
    <s v="50-R3 - Retirement"/>
    <m/>
    <x v="8"/>
    <n v="2042"/>
    <b v="0"/>
  </r>
  <r>
    <x v="12"/>
    <s v="0471"/>
    <n v="0"/>
    <n v="0"/>
    <n v="2041"/>
    <n v="2004"/>
    <n v="-9.7100000000000009"/>
    <n v="0"/>
    <s v="50-R3 - Retirement"/>
    <m/>
    <x v="8"/>
    <n v="2042"/>
    <b v="0"/>
  </r>
  <r>
    <x v="12"/>
    <s v="0471"/>
    <n v="0"/>
    <n v="0"/>
    <n v="2042"/>
    <n v="2002"/>
    <n v="-77075.88"/>
    <n v="0"/>
    <s v="50-R3 - Retirement"/>
    <m/>
    <x v="8"/>
    <n v="2042"/>
    <b v="1"/>
  </r>
  <r>
    <x v="12"/>
    <s v="0471"/>
    <n v="0"/>
    <n v="0"/>
    <n v="2042"/>
    <n v="2004"/>
    <n v="-553.41"/>
    <n v="0"/>
    <s v="50-R3 - Retirement"/>
    <m/>
    <x v="8"/>
    <n v="2042"/>
    <b v="1"/>
  </r>
  <r>
    <x v="12"/>
    <s v="0473"/>
    <n v="0"/>
    <n v="0"/>
    <n v="2011"/>
    <n v="2002"/>
    <n v="-2097.7800000000002"/>
    <n v="0"/>
    <s v="50-R3 - Retirement"/>
    <m/>
    <x v="8"/>
    <n v="2044"/>
    <b v="0"/>
  </r>
  <r>
    <x v="12"/>
    <s v="0473"/>
    <n v="0"/>
    <n v="0"/>
    <n v="2011"/>
    <n v="2005"/>
    <n v="-119.38"/>
    <n v="0"/>
    <s v="50-R3 - Retirement"/>
    <m/>
    <x v="8"/>
    <n v="2044"/>
    <b v="0"/>
  </r>
  <r>
    <x v="12"/>
    <s v="0473"/>
    <n v="0"/>
    <n v="0"/>
    <n v="2011"/>
    <n v="2006"/>
    <n v="-3.87"/>
    <n v="0"/>
    <s v="50-R3 - Retirement"/>
    <m/>
    <x v="8"/>
    <n v="2044"/>
    <b v="0"/>
  </r>
  <r>
    <x v="12"/>
    <s v="0473"/>
    <n v="0"/>
    <n v="0"/>
    <n v="2012"/>
    <n v="2002"/>
    <n v="-2383.91"/>
    <n v="0"/>
    <s v="50-R3 - Retirement"/>
    <m/>
    <x v="8"/>
    <n v="2044"/>
    <b v="0"/>
  </r>
  <r>
    <x v="12"/>
    <s v="0473"/>
    <n v="0"/>
    <n v="0"/>
    <n v="2012"/>
    <n v="2005"/>
    <n v="-137.28"/>
    <n v="0"/>
    <s v="50-R3 - Retirement"/>
    <m/>
    <x v="8"/>
    <n v="2044"/>
    <b v="0"/>
  </r>
  <r>
    <x v="12"/>
    <s v="0473"/>
    <n v="0"/>
    <n v="0"/>
    <n v="2012"/>
    <n v="2006"/>
    <n v="-4.47"/>
    <n v="0"/>
    <s v="50-R3 - Retirement"/>
    <m/>
    <x v="8"/>
    <n v="2044"/>
    <b v="0"/>
  </r>
  <r>
    <x v="12"/>
    <s v="0473"/>
    <n v="0"/>
    <n v="0"/>
    <n v="2013"/>
    <n v="2002"/>
    <n v="-2698.83"/>
    <n v="0"/>
    <s v="50-R3 - Retirement"/>
    <m/>
    <x v="8"/>
    <n v="2044"/>
    <b v="0"/>
  </r>
  <r>
    <x v="12"/>
    <s v="0473"/>
    <n v="0"/>
    <n v="0"/>
    <n v="2013"/>
    <n v="2005"/>
    <n v="-157.24"/>
    <n v="0"/>
    <s v="50-R3 - Retirement"/>
    <m/>
    <x v="8"/>
    <n v="2044"/>
    <b v="0"/>
  </r>
  <r>
    <x v="12"/>
    <s v="0473"/>
    <n v="0"/>
    <n v="0"/>
    <n v="2013"/>
    <n v="2006"/>
    <n v="-5.14"/>
    <n v="0"/>
    <s v="50-R3 - Retirement"/>
    <m/>
    <x v="8"/>
    <n v="2044"/>
    <b v="0"/>
  </r>
  <r>
    <x v="12"/>
    <s v="0473"/>
    <n v="0"/>
    <n v="0"/>
    <n v="2014"/>
    <n v="2002"/>
    <n v="-3044.37"/>
    <n v="0"/>
    <s v="50-R3 - Retirement"/>
    <m/>
    <x v="8"/>
    <n v="2044"/>
    <b v="0"/>
  </r>
  <r>
    <x v="12"/>
    <s v="0473"/>
    <n v="0"/>
    <n v="0"/>
    <n v="2014"/>
    <n v="2005"/>
    <n v="-179.37"/>
    <n v="0"/>
    <s v="50-R3 - Retirement"/>
    <m/>
    <x v="8"/>
    <n v="2044"/>
    <b v="0"/>
  </r>
  <r>
    <x v="12"/>
    <s v="0473"/>
    <n v="0"/>
    <n v="0"/>
    <n v="2014"/>
    <n v="2006"/>
    <n v="-5.89"/>
    <n v="0"/>
    <s v="50-R3 - Retirement"/>
    <m/>
    <x v="8"/>
    <n v="2044"/>
    <b v="0"/>
  </r>
  <r>
    <x v="12"/>
    <s v="0473"/>
    <n v="0"/>
    <n v="0"/>
    <n v="2015"/>
    <n v="2002"/>
    <n v="-3422.38"/>
    <n v="0"/>
    <s v="50-R3 - Retirement"/>
    <m/>
    <x v="8"/>
    <n v="2044"/>
    <b v="0"/>
  </r>
  <r>
    <x v="12"/>
    <s v="0473"/>
    <n v="0"/>
    <n v="0"/>
    <n v="2015"/>
    <n v="2005"/>
    <n v="-203.84"/>
    <n v="0"/>
    <s v="50-R3 - Retirement"/>
    <m/>
    <x v="8"/>
    <n v="2044"/>
    <b v="0"/>
  </r>
  <r>
    <x v="12"/>
    <s v="0473"/>
    <n v="0"/>
    <n v="0"/>
    <n v="2015"/>
    <n v="2006"/>
    <n v="-6.72"/>
    <n v="0"/>
    <s v="50-R3 - Retirement"/>
    <m/>
    <x v="8"/>
    <n v="2044"/>
    <b v="0"/>
  </r>
  <r>
    <x v="12"/>
    <s v="0473"/>
    <n v="0"/>
    <n v="0"/>
    <n v="2016"/>
    <n v="2002"/>
    <n v="-3833.96"/>
    <n v="0"/>
    <s v="50-R3 - Retirement"/>
    <m/>
    <x v="8"/>
    <n v="2044"/>
    <b v="0"/>
  </r>
  <r>
    <x v="12"/>
    <s v="0473"/>
    <n v="0"/>
    <n v="0"/>
    <n v="2016"/>
    <n v="2005"/>
    <n v="-230.76"/>
    <n v="0"/>
    <s v="50-R3 - Retirement"/>
    <m/>
    <x v="8"/>
    <n v="2044"/>
    <b v="0"/>
  </r>
  <r>
    <x v="12"/>
    <s v="0473"/>
    <n v="0"/>
    <n v="0"/>
    <n v="2016"/>
    <n v="2006"/>
    <n v="-7.63"/>
    <n v="0"/>
    <s v="50-R3 - Retirement"/>
    <m/>
    <x v="8"/>
    <n v="2044"/>
    <b v="0"/>
  </r>
  <r>
    <x v="12"/>
    <s v="0473"/>
    <n v="0"/>
    <n v="0"/>
    <n v="2017"/>
    <n v="2002"/>
    <n v="-4281.1499999999996"/>
    <n v="0"/>
    <s v="50-R3 - Retirement"/>
    <m/>
    <x v="8"/>
    <n v="2044"/>
    <b v="0"/>
  </r>
  <r>
    <x v="12"/>
    <s v="0473"/>
    <n v="0"/>
    <n v="0"/>
    <n v="2017"/>
    <n v="2005"/>
    <n v="-260.31"/>
    <n v="0"/>
    <s v="50-R3 - Retirement"/>
    <m/>
    <x v="8"/>
    <n v="2044"/>
    <b v="0"/>
  </r>
  <r>
    <x v="12"/>
    <s v="0473"/>
    <n v="0"/>
    <n v="0"/>
    <n v="2017"/>
    <n v="2006"/>
    <n v="-8.64"/>
    <n v="0"/>
    <s v="50-R3 - Retirement"/>
    <m/>
    <x v="8"/>
    <n v="2044"/>
    <b v="0"/>
  </r>
  <r>
    <x v="12"/>
    <s v="0473"/>
    <n v="0"/>
    <n v="0"/>
    <n v="2018"/>
    <n v="2002"/>
    <n v="-4765.6099999999997"/>
    <n v="0"/>
    <s v="50-R3 - Retirement"/>
    <m/>
    <x v="8"/>
    <n v="2044"/>
    <b v="0"/>
  </r>
  <r>
    <x v="12"/>
    <s v="0473"/>
    <n v="0"/>
    <n v="0"/>
    <n v="2018"/>
    <n v="2005"/>
    <n v="-292.63"/>
    <n v="0"/>
    <s v="50-R3 - Retirement"/>
    <m/>
    <x v="8"/>
    <n v="2044"/>
    <b v="0"/>
  </r>
  <r>
    <x v="12"/>
    <s v="0473"/>
    <n v="0"/>
    <n v="0"/>
    <n v="2018"/>
    <n v="2006"/>
    <n v="-9.75"/>
    <n v="0"/>
    <s v="50-R3 - Retirement"/>
    <m/>
    <x v="8"/>
    <n v="2044"/>
    <b v="0"/>
  </r>
  <r>
    <x v="12"/>
    <s v="0473"/>
    <n v="0"/>
    <n v="0"/>
    <n v="2019"/>
    <n v="2002"/>
    <n v="-5288.44"/>
    <n v="0"/>
    <s v="50-R3 - Retirement"/>
    <m/>
    <x v="8"/>
    <n v="2044"/>
    <b v="0"/>
  </r>
  <r>
    <x v="12"/>
    <s v="0473"/>
    <n v="0"/>
    <n v="0"/>
    <n v="2019"/>
    <n v="2005"/>
    <n v="-327.82"/>
    <n v="0"/>
    <s v="50-R3 - Retirement"/>
    <m/>
    <x v="8"/>
    <n v="2044"/>
    <b v="0"/>
  </r>
  <r>
    <x v="12"/>
    <s v="0473"/>
    <n v="0"/>
    <n v="0"/>
    <n v="2019"/>
    <n v="2006"/>
    <n v="-10.96"/>
    <n v="0"/>
    <s v="50-R3 - Retirement"/>
    <m/>
    <x v="8"/>
    <n v="2044"/>
    <b v="0"/>
  </r>
  <r>
    <x v="12"/>
    <s v="0473"/>
    <n v="0"/>
    <n v="0"/>
    <n v="2020"/>
    <n v="2002"/>
    <n v="-5851.12"/>
    <n v="0"/>
    <s v="50-R3 - Retirement"/>
    <m/>
    <x v="8"/>
    <n v="2044"/>
    <b v="0"/>
  </r>
  <r>
    <x v="12"/>
    <s v="0473"/>
    <n v="0"/>
    <n v="0"/>
    <n v="2020"/>
    <n v="2005"/>
    <n v="-366.06"/>
    <n v="0"/>
    <s v="50-R3 - Retirement"/>
    <m/>
    <x v="8"/>
    <n v="2044"/>
    <b v="0"/>
  </r>
  <r>
    <x v="12"/>
    <s v="0473"/>
    <n v="0"/>
    <n v="0"/>
    <n v="2020"/>
    <n v="2006"/>
    <n v="-12.28"/>
    <n v="0"/>
    <s v="50-R3 - Retirement"/>
    <m/>
    <x v="8"/>
    <n v="2044"/>
    <b v="0"/>
  </r>
  <r>
    <x v="12"/>
    <s v="0473"/>
    <n v="0"/>
    <n v="0"/>
    <n v="2021"/>
    <n v="2002"/>
    <n v="-6455.49"/>
    <n v="0"/>
    <s v="50-R3 - Retirement"/>
    <m/>
    <x v="8"/>
    <n v="2044"/>
    <b v="0"/>
  </r>
  <r>
    <x v="12"/>
    <s v="0473"/>
    <n v="0"/>
    <n v="0"/>
    <n v="2021"/>
    <n v="2005"/>
    <n v="-407.48"/>
    <n v="0"/>
    <s v="50-R3 - Retirement"/>
    <m/>
    <x v="8"/>
    <n v="2044"/>
    <b v="0"/>
  </r>
  <r>
    <x v="12"/>
    <s v="0473"/>
    <n v="0"/>
    <n v="0"/>
    <n v="2021"/>
    <n v="2006"/>
    <n v="-13.71"/>
    <n v="0"/>
    <s v="50-R3 - Retirement"/>
    <m/>
    <x v="8"/>
    <n v="2044"/>
    <b v="0"/>
  </r>
  <r>
    <x v="12"/>
    <s v="0473"/>
    <n v="0"/>
    <n v="0"/>
    <n v="2022"/>
    <n v="2002"/>
    <n v="-7102.29"/>
    <n v="0"/>
    <s v="50-R3 - Retirement"/>
    <m/>
    <x v="8"/>
    <n v="2044"/>
    <b v="0"/>
  </r>
  <r>
    <x v="12"/>
    <s v="0473"/>
    <n v="0"/>
    <n v="0"/>
    <n v="2022"/>
    <n v="2005"/>
    <n v="-452.19"/>
    <n v="0"/>
    <s v="50-R3 - Retirement"/>
    <m/>
    <x v="8"/>
    <n v="2044"/>
    <b v="0"/>
  </r>
  <r>
    <x v="12"/>
    <s v="0473"/>
    <n v="0"/>
    <n v="0"/>
    <n v="2022"/>
    <n v="2006"/>
    <n v="-15.26"/>
    <n v="0"/>
    <s v="50-R3 - Retirement"/>
    <m/>
    <x v="8"/>
    <n v="2044"/>
    <b v="0"/>
  </r>
  <r>
    <x v="12"/>
    <s v="0473"/>
    <n v="0"/>
    <n v="0"/>
    <n v="2023"/>
    <n v="2002"/>
    <n v="-7793.55"/>
    <n v="0"/>
    <s v="50-R3 - Retirement"/>
    <m/>
    <x v="8"/>
    <n v="2044"/>
    <b v="0"/>
  </r>
  <r>
    <x v="12"/>
    <s v="0473"/>
    <n v="0"/>
    <n v="0"/>
    <n v="2023"/>
    <n v="2005"/>
    <n v="-500.3"/>
    <n v="0"/>
    <s v="50-R3 - Retirement"/>
    <m/>
    <x v="8"/>
    <n v="2044"/>
    <b v="0"/>
  </r>
  <r>
    <x v="12"/>
    <s v="0473"/>
    <n v="0"/>
    <n v="0"/>
    <n v="2023"/>
    <n v="2006"/>
    <n v="-16.940000000000001"/>
    <n v="0"/>
    <s v="50-R3 - Retirement"/>
    <m/>
    <x v="8"/>
    <n v="2044"/>
    <b v="0"/>
  </r>
  <r>
    <x v="12"/>
    <s v="0473"/>
    <n v="0"/>
    <n v="0"/>
    <n v="2024"/>
    <n v="2002"/>
    <n v="-8530.39"/>
    <n v="0"/>
    <s v="50-R3 - Retirement"/>
    <m/>
    <x v="8"/>
    <n v="2044"/>
    <b v="0"/>
  </r>
  <r>
    <x v="12"/>
    <s v="0473"/>
    <n v="0"/>
    <n v="0"/>
    <n v="2024"/>
    <n v="2005"/>
    <n v="-551.98"/>
    <n v="0"/>
    <s v="50-R3 - Retirement"/>
    <m/>
    <x v="8"/>
    <n v="2044"/>
    <b v="0"/>
  </r>
  <r>
    <x v="12"/>
    <s v="0473"/>
    <n v="0"/>
    <n v="0"/>
    <n v="2024"/>
    <n v="2006"/>
    <n v="-18.739999999999998"/>
    <n v="0"/>
    <s v="50-R3 - Retirement"/>
    <m/>
    <x v="8"/>
    <n v="2044"/>
    <b v="0"/>
  </r>
  <r>
    <x v="12"/>
    <s v="0473"/>
    <n v="0"/>
    <n v="0"/>
    <n v="2025"/>
    <n v="2002"/>
    <n v="-9314.08"/>
    <n v="0"/>
    <s v="50-R3 - Retirement"/>
    <m/>
    <x v="8"/>
    <n v="2044"/>
    <b v="0"/>
  </r>
  <r>
    <x v="12"/>
    <s v="0473"/>
    <n v="0"/>
    <n v="0"/>
    <n v="2025"/>
    <n v="2005"/>
    <n v="-607.28"/>
    <n v="0"/>
    <s v="50-R3 - Retirement"/>
    <m/>
    <x v="8"/>
    <n v="2044"/>
    <b v="0"/>
  </r>
  <r>
    <x v="12"/>
    <s v="0473"/>
    <n v="0"/>
    <n v="0"/>
    <n v="2025"/>
    <n v="2006"/>
    <n v="-20.67"/>
    <n v="0"/>
    <s v="50-R3 - Retirement"/>
    <m/>
    <x v="8"/>
    <n v="2044"/>
    <b v="0"/>
  </r>
  <r>
    <x v="12"/>
    <s v="0473"/>
    <n v="0"/>
    <n v="0"/>
    <n v="2026"/>
    <n v="2002"/>
    <n v="-10146.469999999999"/>
    <n v="0"/>
    <s v="50-R3 - Retirement"/>
    <m/>
    <x v="8"/>
    <n v="2044"/>
    <b v="0"/>
  </r>
  <r>
    <x v="12"/>
    <s v="0473"/>
    <n v="0"/>
    <n v="0"/>
    <n v="2026"/>
    <n v="2005"/>
    <n v="-666.39"/>
    <n v="0"/>
    <s v="50-R3 - Retirement"/>
    <m/>
    <x v="8"/>
    <n v="2044"/>
    <b v="0"/>
  </r>
  <r>
    <x v="12"/>
    <s v="0473"/>
    <n v="0"/>
    <n v="0"/>
    <n v="2026"/>
    <n v="2006"/>
    <n v="-22.74"/>
    <n v="0"/>
    <s v="50-R3 - Retirement"/>
    <m/>
    <x v="8"/>
    <n v="2044"/>
    <b v="0"/>
  </r>
  <r>
    <x v="12"/>
    <s v="0473"/>
    <n v="0"/>
    <n v="0"/>
    <n v="2027"/>
    <n v="2002"/>
    <n v="-11029.23"/>
    <n v="0"/>
    <s v="50-R3 - Retirement"/>
    <m/>
    <x v="8"/>
    <n v="2044"/>
    <b v="0"/>
  </r>
  <r>
    <x v="12"/>
    <s v="0473"/>
    <n v="0"/>
    <n v="0"/>
    <n v="2027"/>
    <n v="2005"/>
    <n v="-729.39"/>
    <n v="0"/>
    <s v="50-R3 - Retirement"/>
    <m/>
    <x v="8"/>
    <n v="2044"/>
    <b v="0"/>
  </r>
  <r>
    <x v="12"/>
    <s v="0473"/>
    <n v="0"/>
    <n v="0"/>
    <n v="2027"/>
    <n v="2006"/>
    <n v="-24.96"/>
    <n v="0"/>
    <s v="50-R3 - Retirement"/>
    <m/>
    <x v="8"/>
    <n v="2044"/>
    <b v="0"/>
  </r>
  <r>
    <x v="12"/>
    <s v="0473"/>
    <n v="0"/>
    <n v="0"/>
    <n v="2028"/>
    <n v="2002"/>
    <n v="-11964.38"/>
    <n v="0"/>
    <s v="50-R3 - Retirement"/>
    <m/>
    <x v="8"/>
    <n v="2044"/>
    <b v="0"/>
  </r>
  <r>
    <x v="12"/>
    <s v="0473"/>
    <n v="0"/>
    <n v="0"/>
    <n v="2028"/>
    <n v="2005"/>
    <n v="-796.4"/>
    <n v="0"/>
    <s v="50-R3 - Retirement"/>
    <m/>
    <x v="8"/>
    <n v="2044"/>
    <b v="0"/>
  </r>
  <r>
    <x v="12"/>
    <s v="0473"/>
    <n v="0"/>
    <n v="0"/>
    <n v="2028"/>
    <n v="2006"/>
    <n v="-27.32"/>
    <n v="0"/>
    <s v="50-R3 - Retirement"/>
    <m/>
    <x v="8"/>
    <n v="2044"/>
    <b v="0"/>
  </r>
  <r>
    <x v="12"/>
    <s v="0473"/>
    <n v="0"/>
    <n v="0"/>
    <n v="2029"/>
    <n v="2002"/>
    <n v="-12953.96"/>
    <n v="0"/>
    <s v="50-R3 - Retirement"/>
    <m/>
    <x v="8"/>
    <n v="2044"/>
    <b v="0"/>
  </r>
  <r>
    <x v="12"/>
    <s v="0473"/>
    <n v="0"/>
    <n v="0"/>
    <n v="2029"/>
    <n v="2005"/>
    <n v="-867.57"/>
    <n v="0"/>
    <s v="50-R3 - Retirement"/>
    <m/>
    <x v="8"/>
    <n v="2044"/>
    <b v="0"/>
  </r>
  <r>
    <x v="12"/>
    <s v="0473"/>
    <n v="0"/>
    <n v="0"/>
    <n v="2029"/>
    <n v="2006"/>
    <n v="-29.83"/>
    <n v="0"/>
    <s v="50-R3 - Retirement"/>
    <m/>
    <x v="8"/>
    <n v="2044"/>
    <b v="0"/>
  </r>
  <r>
    <x v="12"/>
    <s v="0473"/>
    <n v="0"/>
    <n v="0"/>
    <n v="2030"/>
    <n v="2002"/>
    <n v="-14000.54"/>
    <n v="0"/>
    <s v="50-R3 - Retirement"/>
    <m/>
    <x v="8"/>
    <n v="2044"/>
    <b v="0"/>
  </r>
  <r>
    <x v="12"/>
    <s v="0473"/>
    <n v="0"/>
    <n v="0"/>
    <n v="2030"/>
    <n v="2005"/>
    <n v="-943.05"/>
    <n v="0"/>
    <s v="50-R3 - Retirement"/>
    <m/>
    <x v="8"/>
    <n v="2044"/>
    <b v="0"/>
  </r>
  <r>
    <x v="12"/>
    <s v="0473"/>
    <n v="0"/>
    <n v="0"/>
    <n v="2030"/>
    <n v="2006"/>
    <n v="-32.49"/>
    <n v="0"/>
    <s v="50-R3 - Retirement"/>
    <m/>
    <x v="8"/>
    <n v="2044"/>
    <b v="0"/>
  </r>
  <r>
    <x v="12"/>
    <s v="0473"/>
    <n v="0"/>
    <n v="0"/>
    <n v="2031"/>
    <n v="2002"/>
    <n v="-15107.45"/>
    <n v="0"/>
    <s v="50-R3 - Retirement"/>
    <m/>
    <x v="8"/>
    <n v="2044"/>
    <b v="0"/>
  </r>
  <r>
    <x v="12"/>
    <s v="0473"/>
    <n v="0"/>
    <n v="0"/>
    <n v="2031"/>
    <n v="2005"/>
    <n v="-1023.01"/>
    <n v="0"/>
    <s v="50-R3 - Retirement"/>
    <m/>
    <x v="8"/>
    <n v="2044"/>
    <b v="0"/>
  </r>
  <r>
    <x v="12"/>
    <s v="0473"/>
    <n v="0"/>
    <n v="0"/>
    <n v="2031"/>
    <n v="2006"/>
    <n v="-35.32"/>
    <n v="0"/>
    <s v="50-R3 - Retirement"/>
    <m/>
    <x v="8"/>
    <n v="2044"/>
    <b v="0"/>
  </r>
  <r>
    <x v="12"/>
    <s v="0473"/>
    <n v="0"/>
    <n v="0"/>
    <n v="2032"/>
    <n v="2002"/>
    <n v="-16277.27"/>
    <n v="0"/>
    <s v="50-R3 - Retirement"/>
    <m/>
    <x v="8"/>
    <n v="2044"/>
    <b v="0"/>
  </r>
  <r>
    <x v="12"/>
    <s v="0473"/>
    <n v="0"/>
    <n v="0"/>
    <n v="2032"/>
    <n v="2005"/>
    <n v="-1107.6300000000001"/>
    <n v="0"/>
    <s v="50-R3 - Retirement"/>
    <m/>
    <x v="8"/>
    <n v="2044"/>
    <b v="0"/>
  </r>
  <r>
    <x v="12"/>
    <s v="0473"/>
    <n v="0"/>
    <n v="0"/>
    <n v="2032"/>
    <n v="2006"/>
    <n v="-38.31"/>
    <n v="0"/>
    <s v="50-R3 - Retirement"/>
    <m/>
    <x v="8"/>
    <n v="2044"/>
    <b v="0"/>
  </r>
  <r>
    <x v="12"/>
    <s v="0473"/>
    <n v="0"/>
    <n v="0"/>
    <n v="2033"/>
    <n v="2002"/>
    <n v="-17514.05"/>
    <n v="0"/>
    <s v="50-R3 - Retirement"/>
    <m/>
    <x v="8"/>
    <n v="2044"/>
    <b v="0"/>
  </r>
  <r>
    <x v="12"/>
    <s v="0473"/>
    <n v="0"/>
    <n v="0"/>
    <n v="2033"/>
    <n v="2005"/>
    <n v="-1197.1199999999999"/>
    <n v="0"/>
    <s v="50-R3 - Retirement"/>
    <m/>
    <x v="8"/>
    <n v="2044"/>
    <b v="0"/>
  </r>
  <r>
    <x v="12"/>
    <s v="0473"/>
    <n v="0"/>
    <n v="0"/>
    <n v="2033"/>
    <n v="2006"/>
    <n v="-41.48"/>
    <n v="0"/>
    <s v="50-R3 - Retirement"/>
    <m/>
    <x v="8"/>
    <n v="2044"/>
    <b v="0"/>
  </r>
  <r>
    <x v="12"/>
    <s v="0473"/>
    <n v="0"/>
    <n v="0"/>
    <n v="2034"/>
    <n v="2002"/>
    <n v="-18821.490000000002"/>
    <n v="0"/>
    <s v="50-R3 - Retirement"/>
    <m/>
    <x v="8"/>
    <n v="2044"/>
    <b v="0"/>
  </r>
  <r>
    <x v="12"/>
    <s v="0473"/>
    <n v="0"/>
    <n v="0"/>
    <n v="2034"/>
    <n v="2005"/>
    <n v="-1291.76"/>
    <n v="0"/>
    <s v="50-R3 - Retirement"/>
    <m/>
    <x v="8"/>
    <n v="2044"/>
    <b v="0"/>
  </r>
  <r>
    <x v="12"/>
    <s v="0473"/>
    <n v="0"/>
    <n v="0"/>
    <n v="2034"/>
    <n v="2006"/>
    <n v="-44.83"/>
    <n v="0"/>
    <s v="50-R3 - Retirement"/>
    <m/>
    <x v="8"/>
    <n v="2044"/>
    <b v="0"/>
  </r>
  <r>
    <x v="12"/>
    <s v="0473"/>
    <n v="0"/>
    <n v="0"/>
    <n v="2035"/>
    <n v="2002"/>
    <n v="-20203.650000000001"/>
    <n v="0"/>
    <s v="50-R3 - Retirement"/>
    <m/>
    <x v="8"/>
    <n v="2044"/>
    <b v="0"/>
  </r>
  <r>
    <x v="12"/>
    <s v="0473"/>
    <n v="0"/>
    <n v="0"/>
    <n v="2035"/>
    <n v="2005"/>
    <n v="-1391.79"/>
    <n v="0"/>
    <s v="50-R3 - Retirement"/>
    <m/>
    <x v="8"/>
    <n v="2044"/>
    <b v="0"/>
  </r>
  <r>
    <x v="12"/>
    <s v="0473"/>
    <n v="0"/>
    <n v="0"/>
    <n v="2035"/>
    <n v="2006"/>
    <n v="-48.38"/>
    <n v="0"/>
    <s v="50-R3 - Retirement"/>
    <m/>
    <x v="8"/>
    <n v="2044"/>
    <b v="0"/>
  </r>
  <r>
    <x v="12"/>
    <s v="0473"/>
    <n v="0"/>
    <n v="0"/>
    <n v="2036"/>
    <n v="2002"/>
    <n v="-21665.14"/>
    <n v="0"/>
    <s v="50-R3 - Retirement"/>
    <m/>
    <x v="8"/>
    <n v="2044"/>
    <b v="0"/>
  </r>
  <r>
    <x v="12"/>
    <s v="0473"/>
    <n v="0"/>
    <n v="0"/>
    <n v="2036"/>
    <n v="2005"/>
    <n v="-1497.54"/>
    <n v="0"/>
    <s v="50-R3 - Retirement"/>
    <m/>
    <x v="8"/>
    <n v="2044"/>
    <b v="0"/>
  </r>
  <r>
    <x v="12"/>
    <s v="0473"/>
    <n v="0"/>
    <n v="0"/>
    <n v="2036"/>
    <n v="2006"/>
    <n v="-52.12"/>
    <n v="0"/>
    <s v="50-R3 - Retirement"/>
    <m/>
    <x v="8"/>
    <n v="2044"/>
    <b v="0"/>
  </r>
  <r>
    <x v="12"/>
    <s v="0473"/>
    <n v="0"/>
    <n v="0"/>
    <n v="2037"/>
    <n v="2002"/>
    <n v="-23209.46"/>
    <n v="0"/>
    <s v="50-R3 - Retirement"/>
    <m/>
    <x v="8"/>
    <n v="2044"/>
    <b v="0"/>
  </r>
  <r>
    <x v="12"/>
    <s v="0473"/>
    <n v="0"/>
    <n v="0"/>
    <n v="2037"/>
    <n v="2005"/>
    <n v="-1609.33"/>
    <n v="0"/>
    <s v="50-R3 - Retirement"/>
    <m/>
    <x v="8"/>
    <n v="2044"/>
    <b v="0"/>
  </r>
  <r>
    <x v="12"/>
    <s v="0473"/>
    <n v="0"/>
    <n v="0"/>
    <n v="2037"/>
    <n v="2006"/>
    <n v="-56.09"/>
    <n v="0"/>
    <s v="50-R3 - Retirement"/>
    <m/>
    <x v="8"/>
    <n v="2044"/>
    <b v="0"/>
  </r>
  <r>
    <x v="12"/>
    <s v="0473"/>
    <n v="0"/>
    <n v="0"/>
    <n v="2038"/>
    <n v="2002"/>
    <n v="-24839.94"/>
    <n v="0"/>
    <s v="50-R3 - Retirement"/>
    <m/>
    <x v="8"/>
    <n v="2044"/>
    <b v="0"/>
  </r>
  <r>
    <x v="12"/>
    <s v="0473"/>
    <n v="0"/>
    <n v="0"/>
    <n v="2038"/>
    <n v="2005"/>
    <n v="-1727.51"/>
    <n v="0"/>
    <s v="50-R3 - Retirement"/>
    <m/>
    <x v="8"/>
    <n v="2044"/>
    <b v="0"/>
  </r>
  <r>
    <x v="12"/>
    <s v="0473"/>
    <n v="0"/>
    <n v="0"/>
    <n v="2038"/>
    <n v="2006"/>
    <n v="-60.27"/>
    <n v="0"/>
    <s v="50-R3 - Retirement"/>
    <m/>
    <x v="8"/>
    <n v="2044"/>
    <b v="0"/>
  </r>
  <r>
    <x v="12"/>
    <s v="0473"/>
    <n v="0"/>
    <n v="0"/>
    <n v="2039"/>
    <n v="2002"/>
    <n v="-26559.52"/>
    <n v="0"/>
    <s v="50-R3 - Retirement"/>
    <m/>
    <x v="8"/>
    <n v="2044"/>
    <b v="0"/>
  </r>
  <r>
    <x v="12"/>
    <s v="0473"/>
    <n v="0"/>
    <n v="0"/>
    <n v="2039"/>
    <n v="2005"/>
    <n v="-1852.48"/>
    <n v="0"/>
    <s v="50-R3 - Retirement"/>
    <m/>
    <x v="8"/>
    <n v="2044"/>
    <b v="0"/>
  </r>
  <r>
    <x v="12"/>
    <s v="0473"/>
    <n v="0"/>
    <n v="0"/>
    <n v="2039"/>
    <n v="2006"/>
    <n v="-64.7"/>
    <n v="0"/>
    <s v="50-R3 - Retirement"/>
    <m/>
    <x v="8"/>
    <n v="2044"/>
    <b v="0"/>
  </r>
  <r>
    <x v="12"/>
    <s v="0473"/>
    <n v="0"/>
    <n v="0"/>
    <n v="2040"/>
    <n v="2002"/>
    <n v="-28368.95"/>
    <n v="0"/>
    <s v="50-R3 - Retirement"/>
    <m/>
    <x v="8"/>
    <n v="2044"/>
    <b v="0"/>
  </r>
  <r>
    <x v="12"/>
    <s v="0473"/>
    <n v="0"/>
    <n v="0"/>
    <n v="2040"/>
    <n v="2005"/>
    <n v="-1984.52"/>
    <n v="0"/>
    <s v="50-R3 - Retirement"/>
    <m/>
    <x v="8"/>
    <n v="2044"/>
    <b v="0"/>
  </r>
  <r>
    <x v="12"/>
    <s v="0473"/>
    <n v="0"/>
    <n v="0"/>
    <n v="2040"/>
    <n v="2006"/>
    <n v="-69.38"/>
    <n v="0"/>
    <s v="50-R3 - Retirement"/>
    <m/>
    <x v="8"/>
    <n v="2044"/>
    <b v="0"/>
  </r>
  <r>
    <x v="12"/>
    <s v="0473"/>
    <n v="0"/>
    <n v="0"/>
    <n v="2041"/>
    <n v="2002"/>
    <n v="-30267.66"/>
    <n v="0"/>
    <s v="50-R3 - Retirement"/>
    <m/>
    <x v="8"/>
    <n v="2044"/>
    <b v="0"/>
  </r>
  <r>
    <x v="12"/>
    <s v="0473"/>
    <n v="0"/>
    <n v="0"/>
    <n v="2041"/>
    <n v="2005"/>
    <n v="-2123.94"/>
    <n v="0"/>
    <s v="50-R3 - Retirement"/>
    <m/>
    <x v="8"/>
    <n v="2044"/>
    <b v="0"/>
  </r>
  <r>
    <x v="12"/>
    <s v="0473"/>
    <n v="0"/>
    <n v="0"/>
    <n v="2041"/>
    <n v="2006"/>
    <n v="-74.319999999999993"/>
    <n v="0"/>
    <s v="50-R3 - Retirement"/>
    <m/>
    <x v="8"/>
    <n v="2044"/>
    <b v="0"/>
  </r>
  <r>
    <x v="12"/>
    <s v="0473"/>
    <n v="0"/>
    <n v="0"/>
    <n v="2042"/>
    <n v="2002"/>
    <n v="-32252.16"/>
    <n v="0"/>
    <s v="50-R3 - Retirement"/>
    <m/>
    <x v="8"/>
    <n v="2044"/>
    <b v="0"/>
  </r>
  <r>
    <x v="12"/>
    <s v="0473"/>
    <n v="0"/>
    <n v="0"/>
    <n v="2042"/>
    <n v="2005"/>
    <n v="-2270.9699999999998"/>
    <n v="0"/>
    <s v="50-R3 - Retirement"/>
    <m/>
    <x v="8"/>
    <n v="2044"/>
    <b v="0"/>
  </r>
  <r>
    <x v="12"/>
    <s v="0473"/>
    <n v="0"/>
    <n v="0"/>
    <n v="2042"/>
    <n v="2006"/>
    <n v="-79.540000000000006"/>
    <n v="0"/>
    <s v="50-R3 - Retirement"/>
    <m/>
    <x v="8"/>
    <n v="2044"/>
    <b v="0"/>
  </r>
  <r>
    <x v="12"/>
    <s v="0473"/>
    <n v="0"/>
    <n v="0"/>
    <n v="2043"/>
    <n v="2002"/>
    <n v="-34315.26"/>
    <n v="0"/>
    <s v="50-R3 - Retirement"/>
    <m/>
    <x v="8"/>
    <n v="2044"/>
    <b v="0"/>
  </r>
  <r>
    <x v="12"/>
    <s v="0473"/>
    <n v="0"/>
    <n v="0"/>
    <n v="2043"/>
    <n v="2005"/>
    <n v="-2425.6799999999998"/>
    <n v="0"/>
    <s v="50-R3 - Retirement"/>
    <m/>
    <x v="8"/>
    <n v="2044"/>
    <b v="0"/>
  </r>
  <r>
    <x v="12"/>
    <s v="0473"/>
    <n v="0"/>
    <n v="0"/>
    <n v="2043"/>
    <n v="2006"/>
    <n v="-85.05"/>
    <n v="0"/>
    <s v="50-R3 - Retirement"/>
    <m/>
    <x v="8"/>
    <n v="2044"/>
    <b v="0"/>
  </r>
  <r>
    <x v="12"/>
    <s v="0473"/>
    <n v="0"/>
    <n v="0"/>
    <n v="2044"/>
    <n v="2002"/>
    <n v="-1388805"/>
    <n v="0"/>
    <s v="50-R3 - Retirement"/>
    <m/>
    <x v="8"/>
    <n v="2044"/>
    <b v="1"/>
  </r>
  <r>
    <x v="12"/>
    <s v="0473"/>
    <n v="0"/>
    <n v="0"/>
    <n v="2044"/>
    <n v="2005"/>
    <n v="-127029.57"/>
    <n v="0"/>
    <s v="50-R3 - Retirement"/>
    <m/>
    <x v="8"/>
    <n v="2044"/>
    <b v="1"/>
  </r>
  <r>
    <x v="12"/>
    <s v="0473"/>
    <n v="0"/>
    <n v="0"/>
    <n v="2044"/>
    <n v="2006"/>
    <n v="-4848.32"/>
    <n v="0"/>
    <s v="50-R3 - Retirement"/>
    <m/>
    <x v="8"/>
    <n v="2044"/>
    <b v="1"/>
  </r>
  <r>
    <x v="12"/>
    <s v="0474"/>
    <n v="0"/>
    <n v="0"/>
    <n v="2011"/>
    <n v="2004"/>
    <n v="-295.52999999999997"/>
    <n v="0"/>
    <s v="50-R3 - Retirement"/>
    <m/>
    <x v="8"/>
    <n v="2044"/>
    <b v="0"/>
  </r>
  <r>
    <x v="12"/>
    <s v="0474"/>
    <n v="0"/>
    <n v="0"/>
    <n v="2012"/>
    <n v="2004"/>
    <n v="-338.48"/>
    <n v="0"/>
    <s v="50-R3 - Retirement"/>
    <m/>
    <x v="8"/>
    <n v="2044"/>
    <b v="0"/>
  </r>
  <r>
    <x v="12"/>
    <s v="0474"/>
    <n v="0"/>
    <n v="0"/>
    <n v="2013"/>
    <n v="2004"/>
    <n v="-386.13"/>
    <n v="0"/>
    <s v="50-R3 - Retirement"/>
    <m/>
    <x v="8"/>
    <n v="2044"/>
    <b v="0"/>
  </r>
  <r>
    <x v="12"/>
    <s v="0474"/>
    <n v="0"/>
    <n v="0"/>
    <n v="2014"/>
    <n v="2004"/>
    <n v="-438.79"/>
    <n v="0"/>
    <s v="50-R3 - Retirement"/>
    <m/>
    <x v="8"/>
    <n v="2044"/>
    <b v="0"/>
  </r>
  <r>
    <x v="12"/>
    <s v="0474"/>
    <n v="0"/>
    <n v="0"/>
    <n v="2015"/>
    <n v="2004"/>
    <n v="-496.76"/>
    <n v="0"/>
    <s v="50-R3 - Retirement"/>
    <m/>
    <x v="8"/>
    <n v="2044"/>
    <b v="0"/>
  </r>
  <r>
    <x v="12"/>
    <s v="0474"/>
    <n v="0"/>
    <n v="0"/>
    <n v="2016"/>
    <n v="2004"/>
    <n v="-560.36"/>
    <n v="0"/>
    <s v="50-R3 - Retirement"/>
    <m/>
    <x v="8"/>
    <n v="2044"/>
    <b v="0"/>
  </r>
  <r>
    <x v="12"/>
    <s v="0474"/>
    <n v="0"/>
    <n v="0"/>
    <n v="2017"/>
    <n v="2004"/>
    <n v="-629.94000000000005"/>
    <n v="0"/>
    <s v="50-R3 - Retirement"/>
    <m/>
    <x v="8"/>
    <n v="2044"/>
    <b v="0"/>
  </r>
  <r>
    <x v="12"/>
    <s v="0474"/>
    <n v="0"/>
    <n v="0"/>
    <n v="2018"/>
    <n v="2004"/>
    <n v="-705.7"/>
    <n v="0"/>
    <s v="50-R3 - Retirement"/>
    <m/>
    <x v="8"/>
    <n v="2044"/>
    <b v="0"/>
  </r>
  <r>
    <x v="12"/>
    <s v="0474"/>
    <n v="0"/>
    <n v="0"/>
    <n v="2019"/>
    <n v="2004"/>
    <n v="-788.01"/>
    <n v="0"/>
    <s v="50-R3 - Retirement"/>
    <m/>
    <x v="8"/>
    <n v="2044"/>
    <b v="0"/>
  </r>
  <r>
    <x v="12"/>
    <s v="0474"/>
    <n v="0"/>
    <n v="0"/>
    <n v="2020"/>
    <n v="2004"/>
    <n v="-877.18"/>
    <n v="0"/>
    <s v="50-R3 - Retirement"/>
    <m/>
    <x v="8"/>
    <n v="2044"/>
    <b v="0"/>
  </r>
  <r>
    <x v="12"/>
    <s v="0474"/>
    <n v="0"/>
    <n v="0"/>
    <n v="2021"/>
    <n v="2004"/>
    <n v="-973.41"/>
    <n v="0"/>
    <s v="50-R3 - Retirement"/>
    <m/>
    <x v="8"/>
    <n v="2044"/>
    <b v="0"/>
  </r>
  <r>
    <x v="12"/>
    <s v="0474"/>
    <n v="0"/>
    <n v="0"/>
    <n v="2022"/>
    <n v="2004"/>
    <n v="-1076.98"/>
    <n v="0"/>
    <s v="50-R3 - Retirement"/>
    <m/>
    <x v="8"/>
    <n v="2044"/>
    <b v="0"/>
  </r>
  <r>
    <x v="12"/>
    <s v="0474"/>
    <n v="0"/>
    <n v="0"/>
    <n v="2023"/>
    <n v="2004"/>
    <n v="-1188.23"/>
    <n v="0"/>
    <s v="50-R3 - Retirement"/>
    <m/>
    <x v="8"/>
    <n v="2044"/>
    <b v="0"/>
  </r>
  <r>
    <x v="12"/>
    <s v="0474"/>
    <n v="0"/>
    <n v="0"/>
    <n v="2024"/>
    <n v="2004"/>
    <n v="-1307.28"/>
    <n v="0"/>
    <s v="50-R3 - Retirement"/>
    <m/>
    <x v="8"/>
    <n v="2044"/>
    <b v="0"/>
  </r>
  <r>
    <x v="12"/>
    <s v="0474"/>
    <n v="0"/>
    <n v="0"/>
    <n v="2025"/>
    <n v="2004"/>
    <n v="-1434.52"/>
    <n v="0"/>
    <s v="50-R3 - Retirement"/>
    <m/>
    <x v="8"/>
    <n v="2044"/>
    <b v="0"/>
  </r>
  <r>
    <x v="12"/>
    <s v="0474"/>
    <n v="0"/>
    <n v="0"/>
    <n v="2026"/>
    <n v="2004"/>
    <n v="-1570.14"/>
    <n v="0"/>
    <s v="50-R3 - Retirement"/>
    <m/>
    <x v="8"/>
    <n v="2044"/>
    <b v="0"/>
  </r>
  <r>
    <x v="12"/>
    <s v="0474"/>
    <n v="0"/>
    <n v="0"/>
    <n v="2027"/>
    <n v="2004"/>
    <n v="-1714.39"/>
    <n v="0"/>
    <s v="50-R3 - Retirement"/>
    <m/>
    <x v="8"/>
    <n v="2044"/>
    <b v="0"/>
  </r>
  <r>
    <x v="12"/>
    <s v="0474"/>
    <n v="0"/>
    <n v="0"/>
    <n v="2028"/>
    <n v="2004"/>
    <n v="-1867.61"/>
    <n v="0"/>
    <s v="50-R3 - Retirement"/>
    <m/>
    <x v="8"/>
    <n v="2044"/>
    <b v="0"/>
  </r>
  <r>
    <x v="12"/>
    <s v="0474"/>
    <n v="0"/>
    <n v="0"/>
    <n v="2029"/>
    <n v="2004"/>
    <n v="-2030.09"/>
    <n v="0"/>
    <s v="50-R3 - Retirement"/>
    <m/>
    <x v="8"/>
    <n v="2044"/>
    <b v="0"/>
  </r>
  <r>
    <x v="12"/>
    <s v="0474"/>
    <n v="0"/>
    <n v="0"/>
    <n v="2030"/>
    <n v="2004"/>
    <n v="-2202.2199999999998"/>
    <n v="0"/>
    <s v="50-R3 - Retirement"/>
    <m/>
    <x v="8"/>
    <n v="2044"/>
    <b v="0"/>
  </r>
  <r>
    <x v="12"/>
    <s v="0474"/>
    <n v="0"/>
    <n v="0"/>
    <n v="2031"/>
    <n v="2004"/>
    <n v="-2384.37"/>
    <n v="0"/>
    <s v="50-R3 - Retirement"/>
    <m/>
    <x v="8"/>
    <n v="2044"/>
    <b v="0"/>
  </r>
  <r>
    <x v="12"/>
    <s v="0474"/>
    <n v="0"/>
    <n v="0"/>
    <n v="2032"/>
    <n v="2004"/>
    <n v="-2577.0100000000002"/>
    <n v="0"/>
    <s v="50-R3 - Retirement"/>
    <m/>
    <x v="8"/>
    <n v="2044"/>
    <b v="0"/>
  </r>
  <r>
    <x v="12"/>
    <s v="0474"/>
    <n v="0"/>
    <n v="0"/>
    <n v="2033"/>
    <n v="2004"/>
    <n v="-2780.75"/>
    <n v="0"/>
    <s v="50-R3 - Retirement"/>
    <m/>
    <x v="8"/>
    <n v="2044"/>
    <b v="0"/>
  </r>
  <r>
    <x v="12"/>
    <s v="0474"/>
    <n v="0"/>
    <n v="0"/>
    <n v="2034"/>
    <n v="2004"/>
    <n v="-2996.07"/>
    <n v="0"/>
    <s v="50-R3 - Retirement"/>
    <m/>
    <x v="8"/>
    <n v="2044"/>
    <b v="0"/>
  </r>
  <r>
    <x v="12"/>
    <s v="0474"/>
    <n v="0"/>
    <n v="0"/>
    <n v="2035"/>
    <n v="2004"/>
    <n v="-3223.72"/>
    <n v="0"/>
    <s v="50-R3 - Retirement"/>
    <m/>
    <x v="8"/>
    <n v="2044"/>
    <b v="0"/>
  </r>
  <r>
    <x v="12"/>
    <s v="0474"/>
    <n v="0"/>
    <n v="0"/>
    <n v="2036"/>
    <n v="2004"/>
    <n v="-3464.37"/>
    <n v="0"/>
    <s v="50-R3 - Retirement"/>
    <m/>
    <x v="8"/>
    <n v="2044"/>
    <b v="0"/>
  </r>
  <r>
    <x v="12"/>
    <s v="0474"/>
    <n v="0"/>
    <n v="0"/>
    <n v="2037"/>
    <n v="2004"/>
    <n v="-3718.78"/>
    <n v="0"/>
    <s v="50-R3 - Retirement"/>
    <m/>
    <x v="8"/>
    <n v="2044"/>
    <b v="0"/>
  </r>
  <r>
    <x v="12"/>
    <s v="0474"/>
    <n v="0"/>
    <n v="0"/>
    <n v="2038"/>
    <n v="2004"/>
    <n v="-3987.79"/>
    <n v="0"/>
    <s v="50-R3 - Retirement"/>
    <m/>
    <x v="8"/>
    <n v="2044"/>
    <b v="0"/>
  </r>
  <r>
    <x v="12"/>
    <s v="0474"/>
    <n v="0"/>
    <n v="0"/>
    <n v="2039"/>
    <n v="2004"/>
    <n v="-4272.04"/>
    <n v="0"/>
    <s v="50-R3 - Retirement"/>
    <m/>
    <x v="8"/>
    <n v="2044"/>
    <b v="0"/>
  </r>
  <r>
    <x v="12"/>
    <s v="0474"/>
    <n v="0"/>
    <n v="0"/>
    <n v="2040"/>
    <n v="2004"/>
    <n v="-4572.16"/>
    <n v="0"/>
    <s v="50-R3 - Retirement"/>
    <m/>
    <x v="8"/>
    <n v="2044"/>
    <b v="0"/>
  </r>
  <r>
    <x v="12"/>
    <s v="0474"/>
    <n v="0"/>
    <n v="0"/>
    <n v="2041"/>
    <n v="2004"/>
    <n v="-4888.67"/>
    <n v="0"/>
    <s v="50-R3 - Retirement"/>
    <m/>
    <x v="8"/>
    <n v="2044"/>
    <b v="0"/>
  </r>
  <r>
    <x v="12"/>
    <s v="0474"/>
    <n v="0"/>
    <n v="0"/>
    <n v="2042"/>
    <n v="2004"/>
    <n v="-5221.72"/>
    <n v="0"/>
    <s v="50-R3 - Retirement"/>
    <m/>
    <x v="8"/>
    <n v="2044"/>
    <b v="0"/>
  </r>
  <r>
    <x v="12"/>
    <s v="0474"/>
    <n v="0"/>
    <n v="0"/>
    <n v="2043"/>
    <n v="2004"/>
    <n v="-5571.21"/>
    <n v="0"/>
    <s v="50-R3 - Retirement"/>
    <m/>
    <x v="8"/>
    <n v="2044"/>
    <b v="0"/>
  </r>
  <r>
    <x v="12"/>
    <s v="0474"/>
    <n v="0"/>
    <n v="0"/>
    <n v="2044"/>
    <n v="2004"/>
    <n v="-267882.65999999997"/>
    <n v="0"/>
    <s v="50-R3 - Retirement"/>
    <m/>
    <x v="8"/>
    <n v="2044"/>
    <b v="1"/>
  </r>
  <r>
    <x v="12"/>
    <s v="0475"/>
    <n v="0"/>
    <n v="0"/>
    <n v="2011"/>
    <n v="2004"/>
    <n v="-294.37"/>
    <n v="0"/>
    <s v="50-R3 - Retirement"/>
    <m/>
    <x v="8"/>
    <n v="2044"/>
    <b v="0"/>
  </r>
  <r>
    <x v="12"/>
    <s v="0475"/>
    <n v="0"/>
    <n v="0"/>
    <n v="2012"/>
    <n v="2004"/>
    <n v="-337.16"/>
    <n v="0"/>
    <s v="50-R3 - Retirement"/>
    <m/>
    <x v="8"/>
    <n v="2044"/>
    <b v="0"/>
  </r>
  <r>
    <x v="12"/>
    <s v="0475"/>
    <n v="0"/>
    <n v="0"/>
    <n v="2013"/>
    <n v="2004"/>
    <n v="-384.61"/>
    <n v="0"/>
    <s v="50-R3 - Retirement"/>
    <m/>
    <x v="8"/>
    <n v="2044"/>
    <b v="0"/>
  </r>
  <r>
    <x v="12"/>
    <s v="0475"/>
    <n v="0"/>
    <n v="0"/>
    <n v="2014"/>
    <n v="2004"/>
    <n v="-437.07"/>
    <n v="0"/>
    <s v="50-R3 - Retirement"/>
    <m/>
    <x v="8"/>
    <n v="2044"/>
    <b v="0"/>
  </r>
  <r>
    <x v="12"/>
    <s v="0475"/>
    <n v="0"/>
    <n v="0"/>
    <n v="2015"/>
    <n v="2004"/>
    <n v="-494.81"/>
    <n v="0"/>
    <s v="50-R3 - Retirement"/>
    <m/>
    <x v="8"/>
    <n v="2044"/>
    <b v="0"/>
  </r>
  <r>
    <x v="12"/>
    <s v="0475"/>
    <n v="0"/>
    <n v="0"/>
    <n v="2016"/>
    <n v="2004"/>
    <n v="-558.16"/>
    <n v="0"/>
    <s v="50-R3 - Retirement"/>
    <m/>
    <x v="8"/>
    <n v="2044"/>
    <b v="0"/>
  </r>
  <r>
    <x v="12"/>
    <s v="0475"/>
    <n v="0"/>
    <n v="0"/>
    <n v="2017"/>
    <n v="2004"/>
    <n v="-627.47"/>
    <n v="0"/>
    <s v="50-R3 - Retirement"/>
    <m/>
    <x v="8"/>
    <n v="2044"/>
    <b v="0"/>
  </r>
  <r>
    <x v="12"/>
    <s v="0475"/>
    <n v="0"/>
    <n v="0"/>
    <n v="2018"/>
    <n v="2004"/>
    <n v="-702.93"/>
    <n v="0"/>
    <s v="50-R3 - Retirement"/>
    <m/>
    <x v="8"/>
    <n v="2044"/>
    <b v="0"/>
  </r>
  <r>
    <x v="12"/>
    <s v="0475"/>
    <n v="0"/>
    <n v="0"/>
    <n v="2019"/>
    <n v="2004"/>
    <n v="-784.92"/>
    <n v="0"/>
    <s v="50-R3 - Retirement"/>
    <m/>
    <x v="8"/>
    <n v="2044"/>
    <b v="0"/>
  </r>
  <r>
    <x v="12"/>
    <s v="0475"/>
    <n v="0"/>
    <n v="0"/>
    <n v="2020"/>
    <n v="2004"/>
    <n v="-873.74"/>
    <n v="0"/>
    <s v="50-R3 - Retirement"/>
    <m/>
    <x v="8"/>
    <n v="2044"/>
    <b v="0"/>
  </r>
  <r>
    <x v="12"/>
    <s v="0475"/>
    <n v="0"/>
    <n v="0"/>
    <n v="2021"/>
    <n v="2004"/>
    <n v="-969.6"/>
    <n v="0"/>
    <s v="50-R3 - Retirement"/>
    <m/>
    <x v="8"/>
    <n v="2044"/>
    <b v="0"/>
  </r>
  <r>
    <x v="12"/>
    <s v="0475"/>
    <n v="0"/>
    <n v="0"/>
    <n v="2022"/>
    <n v="2004"/>
    <n v="-1072.76"/>
    <n v="0"/>
    <s v="50-R3 - Retirement"/>
    <m/>
    <x v="8"/>
    <n v="2044"/>
    <b v="0"/>
  </r>
  <r>
    <x v="12"/>
    <s v="0475"/>
    <n v="0"/>
    <n v="0"/>
    <n v="2023"/>
    <n v="2004"/>
    <n v="-1183.57"/>
    <n v="0"/>
    <s v="50-R3 - Retirement"/>
    <m/>
    <x v="8"/>
    <n v="2044"/>
    <b v="0"/>
  </r>
  <r>
    <x v="12"/>
    <s v="0475"/>
    <n v="0"/>
    <n v="0"/>
    <n v="2024"/>
    <n v="2004"/>
    <n v="-1302.1600000000001"/>
    <n v="0"/>
    <s v="50-R3 - Retirement"/>
    <m/>
    <x v="8"/>
    <n v="2044"/>
    <b v="0"/>
  </r>
  <r>
    <x v="12"/>
    <s v="0475"/>
    <n v="0"/>
    <n v="0"/>
    <n v="2025"/>
    <n v="2004"/>
    <n v="-1428.89"/>
    <n v="0"/>
    <s v="50-R3 - Retirement"/>
    <m/>
    <x v="8"/>
    <n v="2044"/>
    <b v="0"/>
  </r>
  <r>
    <x v="12"/>
    <s v="0475"/>
    <n v="0"/>
    <n v="0"/>
    <n v="2026"/>
    <n v="2004"/>
    <n v="-1563.99"/>
    <n v="0"/>
    <s v="50-R3 - Retirement"/>
    <m/>
    <x v="8"/>
    <n v="2044"/>
    <b v="0"/>
  </r>
  <r>
    <x v="12"/>
    <s v="0475"/>
    <n v="0"/>
    <n v="0"/>
    <n v="2027"/>
    <n v="2004"/>
    <n v="-1707.67"/>
    <n v="0"/>
    <s v="50-R3 - Retirement"/>
    <m/>
    <x v="8"/>
    <n v="2044"/>
    <b v="0"/>
  </r>
  <r>
    <x v="12"/>
    <s v="0475"/>
    <n v="0"/>
    <n v="0"/>
    <n v="2028"/>
    <n v="2004"/>
    <n v="-1860.28"/>
    <n v="0"/>
    <s v="50-R3 - Retirement"/>
    <m/>
    <x v="8"/>
    <n v="2044"/>
    <b v="0"/>
  </r>
  <r>
    <x v="12"/>
    <s v="0475"/>
    <n v="0"/>
    <n v="0"/>
    <n v="2029"/>
    <n v="2004"/>
    <n v="-2022.13"/>
    <n v="0"/>
    <s v="50-R3 - Retirement"/>
    <m/>
    <x v="8"/>
    <n v="2044"/>
    <b v="0"/>
  </r>
  <r>
    <x v="12"/>
    <s v="0475"/>
    <n v="0"/>
    <n v="0"/>
    <n v="2030"/>
    <n v="2004"/>
    <n v="-2193.59"/>
    <n v="0"/>
    <s v="50-R3 - Retirement"/>
    <m/>
    <x v="8"/>
    <n v="2044"/>
    <b v="0"/>
  </r>
  <r>
    <x v="12"/>
    <s v="0475"/>
    <n v="0"/>
    <n v="0"/>
    <n v="2031"/>
    <n v="2004"/>
    <n v="-2375.02"/>
    <n v="0"/>
    <s v="50-R3 - Retirement"/>
    <m/>
    <x v="8"/>
    <n v="2044"/>
    <b v="0"/>
  </r>
  <r>
    <x v="12"/>
    <s v="0475"/>
    <n v="0"/>
    <n v="0"/>
    <n v="2032"/>
    <n v="2004"/>
    <n v="-2566.9"/>
    <n v="0"/>
    <s v="50-R3 - Retirement"/>
    <m/>
    <x v="8"/>
    <n v="2044"/>
    <b v="0"/>
  </r>
  <r>
    <x v="12"/>
    <s v="0475"/>
    <n v="0"/>
    <n v="0"/>
    <n v="2033"/>
    <n v="2004"/>
    <n v="-2769.85"/>
    <n v="0"/>
    <s v="50-R3 - Retirement"/>
    <m/>
    <x v="8"/>
    <n v="2044"/>
    <b v="0"/>
  </r>
  <r>
    <x v="12"/>
    <s v="0475"/>
    <n v="0"/>
    <n v="0"/>
    <n v="2034"/>
    <n v="2004"/>
    <n v="-2984.32"/>
    <n v="0"/>
    <s v="50-R3 - Retirement"/>
    <m/>
    <x v="8"/>
    <n v="2044"/>
    <b v="0"/>
  </r>
  <r>
    <x v="12"/>
    <s v="0475"/>
    <n v="0"/>
    <n v="0"/>
    <n v="2035"/>
    <n v="2004"/>
    <n v="-3211.08"/>
    <n v="0"/>
    <s v="50-R3 - Retirement"/>
    <m/>
    <x v="8"/>
    <n v="2044"/>
    <b v="0"/>
  </r>
  <r>
    <x v="12"/>
    <s v="0475"/>
    <n v="0"/>
    <n v="0"/>
    <n v="2036"/>
    <n v="2004"/>
    <n v="-3450.79"/>
    <n v="0"/>
    <s v="50-R3 - Retirement"/>
    <m/>
    <x v="8"/>
    <n v="2044"/>
    <b v="0"/>
  </r>
  <r>
    <x v="12"/>
    <s v="0475"/>
    <n v="0"/>
    <n v="0"/>
    <n v="2037"/>
    <n v="2004"/>
    <n v="-3704.2"/>
    <n v="0"/>
    <s v="50-R3 - Retirement"/>
    <m/>
    <x v="8"/>
    <n v="2044"/>
    <b v="0"/>
  </r>
  <r>
    <x v="12"/>
    <s v="0475"/>
    <n v="0"/>
    <n v="0"/>
    <n v="2038"/>
    <n v="2004"/>
    <n v="-3972.15"/>
    <n v="0"/>
    <s v="50-R3 - Retirement"/>
    <m/>
    <x v="8"/>
    <n v="2044"/>
    <b v="0"/>
  </r>
  <r>
    <x v="12"/>
    <s v="0475"/>
    <n v="0"/>
    <n v="0"/>
    <n v="2039"/>
    <n v="2004"/>
    <n v="-4255.29"/>
    <n v="0"/>
    <s v="50-R3 - Retirement"/>
    <m/>
    <x v="8"/>
    <n v="2044"/>
    <b v="0"/>
  </r>
  <r>
    <x v="12"/>
    <s v="0475"/>
    <n v="0"/>
    <n v="0"/>
    <n v="2040"/>
    <n v="2004"/>
    <n v="-4554.2299999999996"/>
    <n v="0"/>
    <s v="50-R3 - Retirement"/>
    <m/>
    <x v="8"/>
    <n v="2044"/>
    <b v="0"/>
  </r>
  <r>
    <x v="12"/>
    <s v="0475"/>
    <n v="0"/>
    <n v="0"/>
    <n v="2041"/>
    <n v="2004"/>
    <n v="-4869.5"/>
    <n v="0"/>
    <s v="50-R3 - Retirement"/>
    <m/>
    <x v="8"/>
    <n v="2044"/>
    <b v="0"/>
  </r>
  <r>
    <x v="12"/>
    <s v="0475"/>
    <n v="0"/>
    <n v="0"/>
    <n v="2042"/>
    <n v="2004"/>
    <n v="-5201.25"/>
    <n v="0"/>
    <s v="50-R3 - Retirement"/>
    <m/>
    <x v="8"/>
    <n v="2044"/>
    <b v="0"/>
  </r>
  <r>
    <x v="12"/>
    <s v="0475"/>
    <n v="0"/>
    <n v="0"/>
    <n v="2043"/>
    <n v="2004"/>
    <n v="-5549.36"/>
    <n v="0"/>
    <s v="50-R3 - Retirement"/>
    <m/>
    <x v="8"/>
    <n v="2044"/>
    <b v="0"/>
  </r>
  <r>
    <x v="12"/>
    <s v="0475"/>
    <n v="0"/>
    <n v="0"/>
    <n v="2044"/>
    <n v="2004"/>
    <n v="-266832.36"/>
    <n v="0"/>
    <s v="50-R3 - Retirement"/>
    <m/>
    <x v="8"/>
    <n v="2044"/>
    <b v="1"/>
  </r>
  <r>
    <x v="12"/>
    <s v="0476"/>
    <n v="0"/>
    <n v="0"/>
    <n v="2011"/>
    <n v="2004"/>
    <n v="-303.14999999999998"/>
    <n v="0"/>
    <s v="50-R3 - Retirement"/>
    <m/>
    <x v="8"/>
    <n v="2044"/>
    <b v="0"/>
  </r>
  <r>
    <x v="12"/>
    <s v="0476"/>
    <n v="0"/>
    <n v="0"/>
    <n v="2012"/>
    <n v="2004"/>
    <n v="-347.21"/>
    <n v="0"/>
    <s v="50-R3 - Retirement"/>
    <m/>
    <x v="8"/>
    <n v="2044"/>
    <b v="0"/>
  </r>
  <r>
    <x v="12"/>
    <s v="0476"/>
    <n v="0"/>
    <n v="0"/>
    <n v="2013"/>
    <n v="2004"/>
    <n v="-396.08"/>
    <n v="0"/>
    <s v="50-R3 - Retirement"/>
    <m/>
    <x v="8"/>
    <n v="2044"/>
    <b v="0"/>
  </r>
  <r>
    <x v="12"/>
    <s v="0476"/>
    <n v="0"/>
    <n v="0"/>
    <n v="2014"/>
    <n v="2004"/>
    <n v="-450.1"/>
    <n v="0"/>
    <s v="50-R3 - Retirement"/>
    <m/>
    <x v="8"/>
    <n v="2044"/>
    <b v="0"/>
  </r>
  <r>
    <x v="12"/>
    <s v="0476"/>
    <n v="0"/>
    <n v="0"/>
    <n v="2015"/>
    <n v="2004"/>
    <n v="-509.56"/>
    <n v="0"/>
    <s v="50-R3 - Retirement"/>
    <m/>
    <x v="8"/>
    <n v="2044"/>
    <b v="0"/>
  </r>
  <r>
    <x v="12"/>
    <s v="0476"/>
    <n v="0"/>
    <n v="0"/>
    <n v="2016"/>
    <n v="2004"/>
    <n v="-574.79999999999995"/>
    <n v="0"/>
    <s v="50-R3 - Retirement"/>
    <m/>
    <x v="8"/>
    <n v="2044"/>
    <b v="0"/>
  </r>
  <r>
    <x v="12"/>
    <s v="0476"/>
    <n v="0"/>
    <n v="0"/>
    <n v="2017"/>
    <n v="2004"/>
    <n v="-646.17999999999995"/>
    <n v="0"/>
    <s v="50-R3 - Retirement"/>
    <m/>
    <x v="8"/>
    <n v="2044"/>
    <b v="0"/>
  </r>
  <r>
    <x v="12"/>
    <s v="0476"/>
    <n v="0"/>
    <n v="0"/>
    <n v="2018"/>
    <n v="2004"/>
    <n v="-723.89"/>
    <n v="0"/>
    <s v="50-R3 - Retirement"/>
    <m/>
    <x v="8"/>
    <n v="2044"/>
    <b v="0"/>
  </r>
  <r>
    <x v="12"/>
    <s v="0476"/>
    <n v="0"/>
    <n v="0"/>
    <n v="2019"/>
    <n v="2004"/>
    <n v="-808.32"/>
    <n v="0"/>
    <s v="50-R3 - Retirement"/>
    <m/>
    <x v="8"/>
    <n v="2044"/>
    <b v="0"/>
  </r>
  <r>
    <x v="12"/>
    <s v="0476"/>
    <n v="0"/>
    <n v="0"/>
    <n v="2020"/>
    <n v="2004"/>
    <n v="-899.79"/>
    <n v="0"/>
    <s v="50-R3 - Retirement"/>
    <m/>
    <x v="8"/>
    <n v="2044"/>
    <b v="0"/>
  </r>
  <r>
    <x v="12"/>
    <s v="0476"/>
    <n v="0"/>
    <n v="0"/>
    <n v="2021"/>
    <n v="2004"/>
    <n v="-998.51"/>
    <n v="0"/>
    <s v="50-R3 - Retirement"/>
    <m/>
    <x v="8"/>
    <n v="2044"/>
    <b v="0"/>
  </r>
  <r>
    <x v="12"/>
    <s v="0476"/>
    <n v="0"/>
    <n v="0"/>
    <n v="2022"/>
    <n v="2004"/>
    <n v="-1104.74"/>
    <n v="0"/>
    <s v="50-R3 - Retirement"/>
    <m/>
    <x v="8"/>
    <n v="2044"/>
    <b v="0"/>
  </r>
  <r>
    <x v="12"/>
    <s v="0476"/>
    <n v="0"/>
    <n v="0"/>
    <n v="2023"/>
    <n v="2004"/>
    <n v="-1218.8599999999999"/>
    <n v="0"/>
    <s v="50-R3 - Retirement"/>
    <m/>
    <x v="8"/>
    <n v="2044"/>
    <b v="0"/>
  </r>
  <r>
    <x v="12"/>
    <s v="0476"/>
    <n v="0"/>
    <n v="0"/>
    <n v="2024"/>
    <n v="2004"/>
    <n v="-1340.98"/>
    <n v="0"/>
    <s v="50-R3 - Retirement"/>
    <m/>
    <x v="8"/>
    <n v="2044"/>
    <b v="0"/>
  </r>
  <r>
    <x v="12"/>
    <s v="0476"/>
    <n v="0"/>
    <n v="0"/>
    <n v="2025"/>
    <n v="2004"/>
    <n v="-1471.5"/>
    <n v="0"/>
    <s v="50-R3 - Retirement"/>
    <m/>
    <x v="8"/>
    <n v="2044"/>
    <b v="0"/>
  </r>
  <r>
    <x v="12"/>
    <s v="0476"/>
    <n v="0"/>
    <n v="0"/>
    <n v="2026"/>
    <n v="2004"/>
    <n v="-1610.62"/>
    <n v="0"/>
    <s v="50-R3 - Retirement"/>
    <m/>
    <x v="8"/>
    <n v="2044"/>
    <b v="0"/>
  </r>
  <r>
    <x v="12"/>
    <s v="0476"/>
    <n v="0"/>
    <n v="0"/>
    <n v="2027"/>
    <n v="2004"/>
    <n v="-1758.58"/>
    <n v="0"/>
    <s v="50-R3 - Retirement"/>
    <m/>
    <x v="8"/>
    <n v="2044"/>
    <b v="0"/>
  </r>
  <r>
    <x v="12"/>
    <s v="0476"/>
    <n v="0"/>
    <n v="0"/>
    <n v="2028"/>
    <n v="2004"/>
    <n v="-1915.75"/>
    <n v="0"/>
    <s v="50-R3 - Retirement"/>
    <m/>
    <x v="8"/>
    <n v="2044"/>
    <b v="0"/>
  </r>
  <r>
    <x v="12"/>
    <s v="0476"/>
    <n v="0"/>
    <n v="0"/>
    <n v="2029"/>
    <n v="2004"/>
    <n v="-2082.42"/>
    <n v="0"/>
    <s v="50-R3 - Retirement"/>
    <m/>
    <x v="8"/>
    <n v="2044"/>
    <b v="0"/>
  </r>
  <r>
    <x v="12"/>
    <s v="0476"/>
    <n v="0"/>
    <n v="0"/>
    <n v="2030"/>
    <n v="2004"/>
    <n v="-2258.9899999999998"/>
    <n v="0"/>
    <s v="50-R3 - Retirement"/>
    <m/>
    <x v="8"/>
    <n v="2044"/>
    <b v="0"/>
  </r>
  <r>
    <x v="12"/>
    <s v="0476"/>
    <n v="0"/>
    <n v="0"/>
    <n v="2031"/>
    <n v="2004"/>
    <n v="-2445.83"/>
    <n v="0"/>
    <s v="50-R3 - Retirement"/>
    <m/>
    <x v="8"/>
    <n v="2044"/>
    <b v="0"/>
  </r>
  <r>
    <x v="12"/>
    <s v="0476"/>
    <n v="0"/>
    <n v="0"/>
    <n v="2032"/>
    <n v="2004"/>
    <n v="-2643.43"/>
    <n v="0"/>
    <s v="50-R3 - Retirement"/>
    <m/>
    <x v="8"/>
    <n v="2044"/>
    <b v="0"/>
  </r>
  <r>
    <x v="12"/>
    <s v="0476"/>
    <n v="0"/>
    <n v="0"/>
    <n v="2033"/>
    <n v="2004"/>
    <n v="-2852.43"/>
    <n v="0"/>
    <s v="50-R3 - Retirement"/>
    <m/>
    <x v="8"/>
    <n v="2044"/>
    <b v="0"/>
  </r>
  <r>
    <x v="12"/>
    <s v="0476"/>
    <n v="0"/>
    <n v="0"/>
    <n v="2034"/>
    <n v="2004"/>
    <n v="-3073.3"/>
    <n v="0"/>
    <s v="50-R3 - Retirement"/>
    <m/>
    <x v="8"/>
    <n v="2044"/>
    <b v="0"/>
  </r>
  <r>
    <x v="12"/>
    <s v="0476"/>
    <n v="0"/>
    <n v="0"/>
    <n v="2035"/>
    <n v="2004"/>
    <n v="-3306.82"/>
    <n v="0"/>
    <s v="50-R3 - Retirement"/>
    <m/>
    <x v="8"/>
    <n v="2044"/>
    <b v="0"/>
  </r>
  <r>
    <x v="12"/>
    <s v="0476"/>
    <n v="0"/>
    <n v="0"/>
    <n v="2036"/>
    <n v="2004"/>
    <n v="-3553.67"/>
    <n v="0"/>
    <s v="50-R3 - Retirement"/>
    <m/>
    <x v="8"/>
    <n v="2044"/>
    <b v="0"/>
  </r>
  <r>
    <x v="12"/>
    <s v="0476"/>
    <n v="0"/>
    <n v="0"/>
    <n v="2037"/>
    <n v="2004"/>
    <n v="-3814.64"/>
    <n v="0"/>
    <s v="50-R3 - Retirement"/>
    <m/>
    <x v="8"/>
    <n v="2044"/>
    <b v="0"/>
  </r>
  <r>
    <x v="12"/>
    <s v="0476"/>
    <n v="0"/>
    <n v="0"/>
    <n v="2038"/>
    <n v="2004"/>
    <n v="-4090.58"/>
    <n v="0"/>
    <s v="50-R3 - Retirement"/>
    <m/>
    <x v="8"/>
    <n v="2044"/>
    <b v="0"/>
  </r>
  <r>
    <x v="12"/>
    <s v="0476"/>
    <n v="0"/>
    <n v="0"/>
    <n v="2039"/>
    <n v="2004"/>
    <n v="-4382.16"/>
    <n v="0"/>
    <s v="50-R3 - Retirement"/>
    <m/>
    <x v="8"/>
    <n v="2044"/>
    <b v="0"/>
  </r>
  <r>
    <x v="12"/>
    <s v="0476"/>
    <n v="0"/>
    <n v="0"/>
    <n v="2040"/>
    <n v="2004"/>
    <n v="-4690.01"/>
    <n v="0"/>
    <s v="50-R3 - Retirement"/>
    <m/>
    <x v="8"/>
    <n v="2044"/>
    <b v="0"/>
  </r>
  <r>
    <x v="12"/>
    <s v="0476"/>
    <n v="0"/>
    <n v="0"/>
    <n v="2041"/>
    <n v="2004"/>
    <n v="-5014.68"/>
    <n v="0"/>
    <s v="50-R3 - Retirement"/>
    <m/>
    <x v="8"/>
    <n v="2044"/>
    <b v="0"/>
  </r>
  <r>
    <x v="12"/>
    <s v="0476"/>
    <n v="0"/>
    <n v="0"/>
    <n v="2042"/>
    <n v="2004"/>
    <n v="-5356.32"/>
    <n v="0"/>
    <s v="50-R3 - Retirement"/>
    <m/>
    <x v="8"/>
    <n v="2044"/>
    <b v="0"/>
  </r>
  <r>
    <x v="12"/>
    <s v="0476"/>
    <n v="0"/>
    <n v="0"/>
    <n v="2043"/>
    <n v="2004"/>
    <n v="-5714.82"/>
    <n v="0"/>
    <s v="50-R3 - Retirement"/>
    <m/>
    <x v="8"/>
    <n v="2044"/>
    <b v="0"/>
  </r>
  <r>
    <x v="12"/>
    <s v="0476"/>
    <n v="0"/>
    <n v="0"/>
    <n v="2044"/>
    <n v="2004"/>
    <n v="-274787.81"/>
    <n v="0"/>
    <s v="50-R3 - Retirement"/>
    <m/>
    <x v="8"/>
    <n v="2044"/>
    <b v="1"/>
  </r>
  <r>
    <x v="12"/>
    <s v="0477"/>
    <n v="0"/>
    <n v="0"/>
    <n v="2011"/>
    <n v="2004"/>
    <n v="-302.49"/>
    <n v="0"/>
    <s v="50-R3 - Retirement"/>
    <m/>
    <x v="8"/>
    <n v="2044"/>
    <b v="0"/>
  </r>
  <r>
    <x v="12"/>
    <s v="0477"/>
    <n v="0"/>
    <n v="0"/>
    <n v="2011"/>
    <n v="2007"/>
    <n v="-8.74"/>
    <n v="0"/>
    <s v="50-R3 - Retirement"/>
    <m/>
    <x v="8"/>
    <n v="2044"/>
    <b v="0"/>
  </r>
  <r>
    <x v="12"/>
    <s v="0477"/>
    <n v="0"/>
    <n v="0"/>
    <n v="2012"/>
    <n v="2004"/>
    <n v="-346.46"/>
    <n v="0"/>
    <s v="50-R3 - Retirement"/>
    <m/>
    <x v="8"/>
    <n v="2044"/>
    <b v="0"/>
  </r>
  <r>
    <x v="12"/>
    <s v="0477"/>
    <n v="0"/>
    <n v="0"/>
    <n v="2012"/>
    <n v="2007"/>
    <n v="-10.15"/>
    <n v="0"/>
    <s v="50-R3 - Retirement"/>
    <m/>
    <x v="8"/>
    <n v="2044"/>
    <b v="0"/>
  </r>
  <r>
    <x v="12"/>
    <s v="0477"/>
    <n v="0"/>
    <n v="0"/>
    <n v="2013"/>
    <n v="2004"/>
    <n v="-395.22"/>
    <n v="0"/>
    <s v="50-R3 - Retirement"/>
    <m/>
    <x v="8"/>
    <n v="2044"/>
    <b v="0"/>
  </r>
  <r>
    <x v="12"/>
    <s v="0477"/>
    <n v="0"/>
    <n v="0"/>
    <n v="2013"/>
    <n v="2007"/>
    <n v="-11.72"/>
    <n v="0"/>
    <s v="50-R3 - Retirement"/>
    <m/>
    <x v="8"/>
    <n v="2044"/>
    <b v="0"/>
  </r>
  <r>
    <x v="12"/>
    <s v="0477"/>
    <n v="0"/>
    <n v="0"/>
    <n v="2014"/>
    <n v="2004"/>
    <n v="-449.13"/>
    <n v="0"/>
    <s v="50-R3 - Retirement"/>
    <m/>
    <x v="8"/>
    <n v="2044"/>
    <b v="0"/>
  </r>
  <r>
    <x v="12"/>
    <s v="0477"/>
    <n v="0"/>
    <n v="0"/>
    <n v="2014"/>
    <n v="2007"/>
    <n v="-13.48"/>
    <n v="0"/>
    <s v="50-R3 - Retirement"/>
    <m/>
    <x v="8"/>
    <n v="2044"/>
    <b v="0"/>
  </r>
  <r>
    <x v="12"/>
    <s v="0477"/>
    <n v="0"/>
    <n v="0"/>
    <n v="2015"/>
    <n v="2004"/>
    <n v="-508.46"/>
    <n v="0"/>
    <s v="50-R3 - Retirement"/>
    <m/>
    <x v="8"/>
    <n v="2044"/>
    <b v="0"/>
  </r>
  <r>
    <x v="12"/>
    <s v="0477"/>
    <n v="0"/>
    <n v="0"/>
    <n v="2015"/>
    <n v="2007"/>
    <n v="-15.43"/>
    <n v="0"/>
    <s v="50-R3 - Retirement"/>
    <m/>
    <x v="8"/>
    <n v="2044"/>
    <b v="0"/>
  </r>
  <r>
    <x v="12"/>
    <s v="0477"/>
    <n v="0"/>
    <n v="0"/>
    <n v="2016"/>
    <n v="2004"/>
    <n v="-573.55999999999995"/>
    <n v="0"/>
    <s v="50-R3 - Retirement"/>
    <m/>
    <x v="8"/>
    <n v="2044"/>
    <b v="0"/>
  </r>
  <r>
    <x v="12"/>
    <s v="0477"/>
    <n v="0"/>
    <n v="0"/>
    <n v="2016"/>
    <n v="2007"/>
    <n v="-17.61"/>
    <n v="0"/>
    <s v="50-R3 - Retirement"/>
    <m/>
    <x v="8"/>
    <n v="2044"/>
    <b v="0"/>
  </r>
  <r>
    <x v="12"/>
    <s v="0477"/>
    <n v="0"/>
    <n v="0"/>
    <n v="2017"/>
    <n v="2004"/>
    <n v="-644.78"/>
    <n v="0"/>
    <s v="50-R3 - Retirement"/>
    <m/>
    <x v="8"/>
    <n v="2044"/>
    <b v="0"/>
  </r>
  <r>
    <x v="12"/>
    <s v="0477"/>
    <n v="0"/>
    <n v="0"/>
    <n v="2017"/>
    <n v="2007"/>
    <n v="-20.010000000000002"/>
    <n v="0"/>
    <s v="50-R3 - Retirement"/>
    <m/>
    <x v="8"/>
    <n v="2044"/>
    <b v="0"/>
  </r>
  <r>
    <x v="12"/>
    <s v="0477"/>
    <n v="0"/>
    <n v="0"/>
    <n v="2018"/>
    <n v="2004"/>
    <n v="-722.33"/>
    <n v="0"/>
    <s v="50-R3 - Retirement"/>
    <m/>
    <x v="8"/>
    <n v="2044"/>
    <b v="0"/>
  </r>
  <r>
    <x v="12"/>
    <s v="0477"/>
    <n v="0"/>
    <n v="0"/>
    <n v="2018"/>
    <n v="2007"/>
    <n v="-22.65"/>
    <n v="0"/>
    <s v="50-R3 - Retirement"/>
    <m/>
    <x v="8"/>
    <n v="2044"/>
    <b v="0"/>
  </r>
  <r>
    <x v="12"/>
    <s v="0477"/>
    <n v="0"/>
    <n v="0"/>
    <n v="2019"/>
    <n v="2004"/>
    <n v="-806.58"/>
    <n v="0"/>
    <s v="50-R3 - Retirement"/>
    <m/>
    <x v="8"/>
    <n v="2044"/>
    <b v="0"/>
  </r>
  <r>
    <x v="12"/>
    <s v="0477"/>
    <n v="0"/>
    <n v="0"/>
    <n v="2019"/>
    <n v="2007"/>
    <n v="-25.55"/>
    <n v="0"/>
    <s v="50-R3 - Retirement"/>
    <m/>
    <x v="8"/>
    <n v="2044"/>
    <b v="0"/>
  </r>
  <r>
    <x v="12"/>
    <s v="0477"/>
    <n v="0"/>
    <n v="0"/>
    <n v="2020"/>
    <n v="2004"/>
    <n v="-897.85"/>
    <n v="0"/>
    <s v="50-R3 - Retirement"/>
    <m/>
    <x v="8"/>
    <n v="2044"/>
    <b v="0"/>
  </r>
  <r>
    <x v="12"/>
    <s v="0477"/>
    <n v="0"/>
    <n v="0"/>
    <n v="2020"/>
    <n v="2007"/>
    <n v="-28.72"/>
    <n v="0"/>
    <s v="50-R3 - Retirement"/>
    <m/>
    <x v="8"/>
    <n v="2044"/>
    <b v="0"/>
  </r>
  <r>
    <x v="12"/>
    <s v="0477"/>
    <n v="0"/>
    <n v="0"/>
    <n v="2021"/>
    <n v="2004"/>
    <n v="-996.35"/>
    <n v="0"/>
    <s v="50-R3 - Retirement"/>
    <m/>
    <x v="8"/>
    <n v="2044"/>
    <b v="0"/>
  </r>
  <r>
    <x v="12"/>
    <s v="0477"/>
    <n v="0"/>
    <n v="0"/>
    <n v="2021"/>
    <n v="2007"/>
    <n v="-32.18"/>
    <n v="0"/>
    <s v="50-R3 - Retirement"/>
    <m/>
    <x v="8"/>
    <n v="2044"/>
    <b v="0"/>
  </r>
  <r>
    <x v="12"/>
    <s v="0477"/>
    <n v="0"/>
    <n v="0"/>
    <n v="2022"/>
    <n v="2004"/>
    <n v="-1102.3599999999999"/>
    <n v="0"/>
    <s v="50-R3 - Retirement"/>
    <m/>
    <x v="8"/>
    <n v="2044"/>
    <b v="0"/>
  </r>
  <r>
    <x v="12"/>
    <s v="0477"/>
    <n v="0"/>
    <n v="0"/>
    <n v="2022"/>
    <n v="2007"/>
    <n v="-35.93"/>
    <n v="0"/>
    <s v="50-R3 - Retirement"/>
    <m/>
    <x v="8"/>
    <n v="2044"/>
    <b v="0"/>
  </r>
  <r>
    <x v="12"/>
    <s v="0477"/>
    <n v="0"/>
    <n v="0"/>
    <n v="2023"/>
    <n v="2004"/>
    <n v="-1216.23"/>
    <n v="0"/>
    <s v="50-R3 - Retirement"/>
    <m/>
    <x v="8"/>
    <n v="2044"/>
    <b v="0"/>
  </r>
  <r>
    <x v="12"/>
    <s v="0477"/>
    <n v="0"/>
    <n v="0"/>
    <n v="2023"/>
    <n v="2007"/>
    <n v="-40"/>
    <n v="0"/>
    <s v="50-R3 - Retirement"/>
    <m/>
    <x v="8"/>
    <n v="2044"/>
    <b v="0"/>
  </r>
  <r>
    <x v="12"/>
    <s v="0477"/>
    <n v="0"/>
    <n v="0"/>
    <n v="2024"/>
    <n v="2004"/>
    <n v="-1338.08"/>
    <n v="0"/>
    <s v="50-R3 - Retirement"/>
    <m/>
    <x v="8"/>
    <n v="2044"/>
    <b v="0"/>
  </r>
  <r>
    <x v="12"/>
    <s v="0477"/>
    <n v="0"/>
    <n v="0"/>
    <n v="2024"/>
    <n v="2007"/>
    <n v="-44.39"/>
    <n v="0"/>
    <s v="50-R3 - Retirement"/>
    <m/>
    <x v="8"/>
    <n v="2044"/>
    <b v="0"/>
  </r>
  <r>
    <x v="12"/>
    <s v="0477"/>
    <n v="0"/>
    <n v="0"/>
    <n v="2025"/>
    <n v="2004"/>
    <n v="-1468.32"/>
    <n v="0"/>
    <s v="50-R3 - Retirement"/>
    <m/>
    <x v="8"/>
    <n v="2044"/>
    <b v="0"/>
  </r>
  <r>
    <x v="12"/>
    <s v="0477"/>
    <n v="0"/>
    <n v="0"/>
    <n v="2025"/>
    <n v="2007"/>
    <n v="-49.11"/>
    <n v="0"/>
    <s v="50-R3 - Retirement"/>
    <m/>
    <x v="8"/>
    <n v="2044"/>
    <b v="0"/>
  </r>
  <r>
    <x v="12"/>
    <s v="0477"/>
    <n v="0"/>
    <n v="0"/>
    <n v="2026"/>
    <n v="2004"/>
    <n v="-1607.14"/>
    <n v="0"/>
    <s v="50-R3 - Retirement"/>
    <m/>
    <x v="8"/>
    <n v="2044"/>
    <b v="0"/>
  </r>
  <r>
    <x v="12"/>
    <s v="0477"/>
    <n v="0"/>
    <n v="0"/>
    <n v="2026"/>
    <n v="2007"/>
    <n v="-54.18"/>
    <n v="0"/>
    <s v="50-R3 - Retirement"/>
    <m/>
    <x v="8"/>
    <n v="2044"/>
    <b v="0"/>
  </r>
  <r>
    <x v="12"/>
    <s v="0477"/>
    <n v="0"/>
    <n v="0"/>
    <n v="2027"/>
    <n v="2004"/>
    <n v="-1754.79"/>
    <n v="0"/>
    <s v="50-R3 - Retirement"/>
    <m/>
    <x v="8"/>
    <n v="2044"/>
    <b v="0"/>
  </r>
  <r>
    <x v="12"/>
    <s v="0477"/>
    <n v="0"/>
    <n v="0"/>
    <n v="2027"/>
    <n v="2007"/>
    <n v="-59.61"/>
    <n v="0"/>
    <s v="50-R3 - Retirement"/>
    <m/>
    <x v="8"/>
    <n v="2044"/>
    <b v="0"/>
  </r>
  <r>
    <x v="12"/>
    <s v="0477"/>
    <n v="0"/>
    <n v="0"/>
    <n v="2028"/>
    <n v="2004"/>
    <n v="-1911.61"/>
    <n v="0"/>
    <s v="50-R3 - Retirement"/>
    <m/>
    <x v="8"/>
    <n v="2044"/>
    <b v="0"/>
  </r>
  <r>
    <x v="12"/>
    <s v="0477"/>
    <n v="0"/>
    <n v="0"/>
    <n v="2028"/>
    <n v="2007"/>
    <n v="-65.41"/>
    <n v="0"/>
    <s v="50-R3 - Retirement"/>
    <m/>
    <x v="8"/>
    <n v="2044"/>
    <b v="0"/>
  </r>
  <r>
    <x v="12"/>
    <s v="0477"/>
    <n v="0"/>
    <n v="0"/>
    <n v="2029"/>
    <n v="2004"/>
    <n v="-2077.9299999999998"/>
    <n v="0"/>
    <s v="50-R3 - Retirement"/>
    <m/>
    <x v="8"/>
    <n v="2044"/>
    <b v="0"/>
  </r>
  <r>
    <x v="12"/>
    <s v="0477"/>
    <n v="0"/>
    <n v="0"/>
    <n v="2029"/>
    <n v="2007"/>
    <n v="-71.599999999999994"/>
    <n v="0"/>
    <s v="50-R3 - Retirement"/>
    <m/>
    <x v="8"/>
    <n v="2044"/>
    <b v="0"/>
  </r>
  <r>
    <x v="12"/>
    <s v="0477"/>
    <n v="0"/>
    <n v="0"/>
    <n v="2030"/>
    <n v="2004"/>
    <n v="-2254.11"/>
    <n v="0"/>
    <s v="50-R3 - Retirement"/>
    <m/>
    <x v="8"/>
    <n v="2044"/>
    <b v="0"/>
  </r>
  <r>
    <x v="12"/>
    <s v="0477"/>
    <n v="0"/>
    <n v="0"/>
    <n v="2030"/>
    <n v="2007"/>
    <n v="-78.180000000000007"/>
    <n v="0"/>
    <s v="50-R3 - Retirement"/>
    <m/>
    <x v="8"/>
    <n v="2044"/>
    <b v="0"/>
  </r>
  <r>
    <x v="12"/>
    <s v="0477"/>
    <n v="0"/>
    <n v="0"/>
    <n v="2031"/>
    <n v="2004"/>
    <n v="-2440.5500000000002"/>
    <n v="0"/>
    <s v="50-R3 - Retirement"/>
    <m/>
    <x v="8"/>
    <n v="2044"/>
    <b v="0"/>
  </r>
  <r>
    <x v="12"/>
    <s v="0477"/>
    <n v="0"/>
    <n v="0"/>
    <n v="2031"/>
    <n v="2007"/>
    <n v="-85.16"/>
    <n v="0"/>
    <s v="50-R3 - Retirement"/>
    <m/>
    <x v="8"/>
    <n v="2044"/>
    <b v="0"/>
  </r>
  <r>
    <x v="12"/>
    <s v="0477"/>
    <n v="0"/>
    <n v="0"/>
    <n v="2032"/>
    <n v="2004"/>
    <n v="-2637.73"/>
    <n v="0"/>
    <s v="50-R3 - Retirement"/>
    <m/>
    <x v="8"/>
    <n v="2044"/>
    <b v="0"/>
  </r>
  <r>
    <x v="12"/>
    <s v="0477"/>
    <n v="0"/>
    <n v="0"/>
    <n v="2032"/>
    <n v="2007"/>
    <n v="-92.57"/>
    <n v="0"/>
    <s v="50-R3 - Retirement"/>
    <m/>
    <x v="8"/>
    <n v="2044"/>
    <b v="0"/>
  </r>
  <r>
    <x v="12"/>
    <s v="0477"/>
    <n v="0"/>
    <n v="0"/>
    <n v="2033"/>
    <n v="2004"/>
    <n v="-2846.27"/>
    <n v="0"/>
    <s v="50-R3 - Retirement"/>
    <m/>
    <x v="8"/>
    <n v="2044"/>
    <b v="0"/>
  </r>
  <r>
    <x v="12"/>
    <s v="0477"/>
    <n v="0"/>
    <n v="0"/>
    <n v="2033"/>
    <n v="2007"/>
    <n v="-100.42"/>
    <n v="0"/>
    <s v="50-R3 - Retirement"/>
    <m/>
    <x v="8"/>
    <n v="2044"/>
    <b v="0"/>
  </r>
  <r>
    <x v="12"/>
    <s v="0477"/>
    <n v="0"/>
    <n v="0"/>
    <n v="2034"/>
    <n v="2004"/>
    <n v="-3066.67"/>
    <n v="0"/>
    <s v="50-R3 - Retirement"/>
    <m/>
    <x v="8"/>
    <n v="2044"/>
    <b v="0"/>
  </r>
  <r>
    <x v="12"/>
    <s v="0477"/>
    <n v="0"/>
    <n v="0"/>
    <n v="2034"/>
    <n v="2007"/>
    <n v="-108.73"/>
    <n v="0"/>
    <s v="50-R3 - Retirement"/>
    <m/>
    <x v="8"/>
    <n v="2044"/>
    <b v="0"/>
  </r>
  <r>
    <x v="12"/>
    <s v="0477"/>
    <n v="0"/>
    <n v="0"/>
    <n v="2035"/>
    <n v="2004"/>
    <n v="-3299.68"/>
    <n v="0"/>
    <s v="50-R3 - Retirement"/>
    <m/>
    <x v="8"/>
    <n v="2044"/>
    <b v="0"/>
  </r>
  <r>
    <x v="12"/>
    <s v="0477"/>
    <n v="0"/>
    <n v="0"/>
    <n v="2035"/>
    <n v="2007"/>
    <n v="-117.51"/>
    <n v="0"/>
    <s v="50-R3 - Retirement"/>
    <m/>
    <x v="8"/>
    <n v="2044"/>
    <b v="0"/>
  </r>
  <r>
    <x v="12"/>
    <s v="0477"/>
    <n v="0"/>
    <n v="0"/>
    <n v="2036"/>
    <n v="2004"/>
    <n v="-3546.01"/>
    <n v="0"/>
    <s v="50-R3 - Retirement"/>
    <m/>
    <x v="8"/>
    <n v="2044"/>
    <b v="0"/>
  </r>
  <r>
    <x v="12"/>
    <s v="0477"/>
    <n v="0"/>
    <n v="0"/>
    <n v="2036"/>
    <n v="2007"/>
    <n v="-126.8"/>
    <n v="0"/>
    <s v="50-R3 - Retirement"/>
    <m/>
    <x v="8"/>
    <n v="2044"/>
    <b v="0"/>
  </r>
  <r>
    <x v="12"/>
    <s v="0477"/>
    <n v="0"/>
    <n v="0"/>
    <n v="2037"/>
    <n v="2004"/>
    <n v="-3806.41"/>
    <n v="0"/>
    <s v="50-R3 - Retirement"/>
    <m/>
    <x v="8"/>
    <n v="2044"/>
    <b v="0"/>
  </r>
  <r>
    <x v="12"/>
    <s v="0477"/>
    <n v="0"/>
    <n v="0"/>
    <n v="2037"/>
    <n v="2007"/>
    <n v="-136.62"/>
    <n v="0"/>
    <s v="50-R3 - Retirement"/>
    <m/>
    <x v="8"/>
    <n v="2044"/>
    <b v="0"/>
  </r>
  <r>
    <x v="12"/>
    <s v="0477"/>
    <n v="0"/>
    <n v="0"/>
    <n v="2038"/>
    <n v="2004"/>
    <n v="-4081.75"/>
    <n v="0"/>
    <s v="50-R3 - Retirement"/>
    <m/>
    <x v="8"/>
    <n v="2044"/>
    <b v="0"/>
  </r>
  <r>
    <x v="12"/>
    <s v="0477"/>
    <n v="0"/>
    <n v="0"/>
    <n v="2038"/>
    <n v="2007"/>
    <n v="-147"/>
    <n v="0"/>
    <s v="50-R3 - Retirement"/>
    <m/>
    <x v="8"/>
    <n v="2044"/>
    <b v="0"/>
  </r>
  <r>
    <x v="12"/>
    <s v="0477"/>
    <n v="0"/>
    <n v="0"/>
    <n v="2039"/>
    <n v="2004"/>
    <n v="-4372.71"/>
    <n v="0"/>
    <s v="50-R3 - Retirement"/>
    <m/>
    <x v="8"/>
    <n v="2044"/>
    <b v="0"/>
  </r>
  <r>
    <x v="12"/>
    <s v="0477"/>
    <n v="0"/>
    <n v="0"/>
    <n v="2039"/>
    <n v="2007"/>
    <n v="-157.97"/>
    <n v="0"/>
    <s v="50-R3 - Retirement"/>
    <m/>
    <x v="8"/>
    <n v="2044"/>
    <b v="0"/>
  </r>
  <r>
    <x v="12"/>
    <s v="0477"/>
    <n v="0"/>
    <n v="0"/>
    <n v="2040"/>
    <n v="2004"/>
    <n v="-4679.8900000000003"/>
    <n v="0"/>
    <s v="50-R3 - Retirement"/>
    <m/>
    <x v="8"/>
    <n v="2044"/>
    <b v="0"/>
  </r>
  <r>
    <x v="12"/>
    <s v="0477"/>
    <n v="0"/>
    <n v="0"/>
    <n v="2040"/>
    <n v="2007"/>
    <n v="-169.57"/>
    <n v="0"/>
    <s v="50-R3 - Retirement"/>
    <m/>
    <x v="8"/>
    <n v="2044"/>
    <b v="0"/>
  </r>
  <r>
    <x v="12"/>
    <s v="0477"/>
    <n v="0"/>
    <n v="0"/>
    <n v="2041"/>
    <n v="2004"/>
    <n v="-5003.8599999999997"/>
    <n v="0"/>
    <s v="50-R3 - Retirement"/>
    <m/>
    <x v="8"/>
    <n v="2044"/>
    <b v="0"/>
  </r>
  <r>
    <x v="12"/>
    <s v="0477"/>
    <n v="0"/>
    <n v="0"/>
    <n v="2041"/>
    <n v="2007"/>
    <n v="-181.84"/>
    <n v="0"/>
    <s v="50-R3 - Retirement"/>
    <m/>
    <x v="8"/>
    <n v="2044"/>
    <b v="0"/>
  </r>
  <r>
    <x v="12"/>
    <s v="0477"/>
    <n v="0"/>
    <n v="0"/>
    <n v="2042"/>
    <n v="2004"/>
    <n v="-5344.76"/>
    <n v="0"/>
    <s v="50-R3 - Retirement"/>
    <m/>
    <x v="8"/>
    <n v="2044"/>
    <b v="0"/>
  </r>
  <r>
    <x v="12"/>
    <s v="0477"/>
    <n v="0"/>
    <n v="0"/>
    <n v="2042"/>
    <n v="2007"/>
    <n v="-194.8"/>
    <n v="0"/>
    <s v="50-R3 - Retirement"/>
    <m/>
    <x v="8"/>
    <n v="2044"/>
    <b v="0"/>
  </r>
  <r>
    <x v="12"/>
    <s v="0477"/>
    <n v="0"/>
    <n v="0"/>
    <n v="2043"/>
    <n v="2004"/>
    <n v="-5702.48"/>
    <n v="0"/>
    <s v="50-R3 - Retirement"/>
    <m/>
    <x v="8"/>
    <n v="2044"/>
    <b v="0"/>
  </r>
  <r>
    <x v="12"/>
    <s v="0477"/>
    <n v="0"/>
    <n v="0"/>
    <n v="2043"/>
    <n v="2007"/>
    <n v="-208.49"/>
    <n v="0"/>
    <s v="50-R3 - Retirement"/>
    <m/>
    <x v="8"/>
    <n v="2044"/>
    <b v="0"/>
  </r>
  <r>
    <x v="12"/>
    <s v="0477"/>
    <n v="0"/>
    <n v="0"/>
    <n v="2044"/>
    <n v="2004"/>
    <n v="-274194.90999999997"/>
    <n v="0"/>
    <s v="50-R3 - Retirement"/>
    <m/>
    <x v="8"/>
    <n v="2044"/>
    <b v="1"/>
  </r>
  <r>
    <x v="12"/>
    <s v="0477"/>
    <n v="0"/>
    <n v="0"/>
    <n v="2044"/>
    <n v="2007"/>
    <n v="-12930.43"/>
    <n v="0"/>
    <s v="50-R3 - Retirement"/>
    <m/>
    <x v="8"/>
    <n v="2044"/>
    <b v="1"/>
  </r>
  <r>
    <x v="13"/>
    <s v="0432"/>
    <n v="0"/>
    <n v="0"/>
    <n v="2011"/>
    <n v="2001"/>
    <n v="-162957.5"/>
    <n v="0"/>
    <s v="30-R2 - Retirement"/>
    <m/>
    <x v="6"/>
    <n v="2041"/>
    <b v="0"/>
  </r>
  <r>
    <x v="13"/>
    <s v="0432"/>
    <n v="0"/>
    <n v="0"/>
    <n v="2011"/>
    <n v="2002"/>
    <n v="-355.86"/>
    <n v="0"/>
    <s v="30-R2 - Retirement"/>
    <m/>
    <x v="6"/>
    <n v="2041"/>
    <b v="0"/>
  </r>
  <r>
    <x v="13"/>
    <s v="0432"/>
    <n v="0"/>
    <n v="0"/>
    <n v="2011"/>
    <n v="2004"/>
    <n v="-307.91000000000003"/>
    <n v="0"/>
    <s v="30-R2 - Retirement"/>
    <m/>
    <x v="6"/>
    <n v="2041"/>
    <b v="0"/>
  </r>
  <r>
    <x v="13"/>
    <s v="0432"/>
    <n v="0"/>
    <n v="0"/>
    <n v="2011"/>
    <n v="2005"/>
    <n v="-162.21"/>
    <n v="0"/>
    <s v="30-R2 - Retirement"/>
    <m/>
    <x v="6"/>
    <n v="2041"/>
    <b v="0"/>
  </r>
  <r>
    <x v="13"/>
    <s v="0432"/>
    <n v="0"/>
    <n v="0"/>
    <n v="2011"/>
    <n v="2007"/>
    <n v="-264.64999999999998"/>
    <n v="0"/>
    <s v="30-R2 - Retirement"/>
    <m/>
    <x v="6"/>
    <n v="2041"/>
    <b v="0"/>
  </r>
  <r>
    <x v="13"/>
    <s v="0432"/>
    <n v="0"/>
    <n v="0"/>
    <n v="2011"/>
    <n v="2009"/>
    <n v="-7548.88"/>
    <n v="0"/>
    <s v="30-R2 - Retirement"/>
    <m/>
    <x v="6"/>
    <n v="2041"/>
    <b v="0"/>
  </r>
  <r>
    <x v="13"/>
    <s v="0432"/>
    <n v="0"/>
    <n v="0"/>
    <n v="2012"/>
    <n v="2001"/>
    <n v="-178588.2"/>
    <n v="0"/>
    <s v="30-R2 - Retirement"/>
    <m/>
    <x v="6"/>
    <n v="2041"/>
    <b v="0"/>
  </r>
  <r>
    <x v="13"/>
    <s v="0432"/>
    <n v="0"/>
    <n v="0"/>
    <n v="2012"/>
    <n v="2002"/>
    <n v="-389.66"/>
    <n v="0"/>
    <s v="30-R2 - Retirement"/>
    <m/>
    <x v="6"/>
    <n v="2041"/>
    <b v="0"/>
  </r>
  <r>
    <x v="13"/>
    <s v="0432"/>
    <n v="0"/>
    <n v="0"/>
    <n v="2012"/>
    <n v="2004"/>
    <n v="-339.47"/>
    <n v="0"/>
    <s v="30-R2 - Retirement"/>
    <m/>
    <x v="6"/>
    <n v="2041"/>
    <b v="0"/>
  </r>
  <r>
    <x v="13"/>
    <s v="0432"/>
    <n v="0"/>
    <n v="0"/>
    <n v="2012"/>
    <n v="2005"/>
    <n v="-178.69"/>
    <n v="0"/>
    <s v="30-R2 - Retirement"/>
    <m/>
    <x v="6"/>
    <n v="2041"/>
    <b v="0"/>
  </r>
  <r>
    <x v="13"/>
    <s v="0432"/>
    <n v="0"/>
    <n v="0"/>
    <n v="2012"/>
    <n v="2007"/>
    <n v="-293.77"/>
    <n v="0"/>
    <s v="30-R2 - Retirement"/>
    <m/>
    <x v="6"/>
    <n v="2041"/>
    <b v="0"/>
  </r>
  <r>
    <x v="13"/>
    <s v="0432"/>
    <n v="0"/>
    <n v="0"/>
    <n v="2012"/>
    <n v="2009"/>
    <n v="-8394.6"/>
    <n v="0"/>
    <s v="30-R2 - Retirement"/>
    <m/>
    <x v="6"/>
    <n v="2041"/>
    <b v="0"/>
  </r>
  <r>
    <x v="13"/>
    <s v="0432"/>
    <n v="0"/>
    <n v="0"/>
    <n v="2013"/>
    <n v="2001"/>
    <n v="-194844.03"/>
    <n v="0"/>
    <s v="30-R2 - Retirement"/>
    <m/>
    <x v="6"/>
    <n v="2041"/>
    <b v="0"/>
  </r>
  <r>
    <x v="13"/>
    <s v="0432"/>
    <n v="0"/>
    <n v="0"/>
    <n v="2013"/>
    <n v="2002"/>
    <n v="-427.04"/>
    <n v="0"/>
    <s v="30-R2 - Retirement"/>
    <m/>
    <x v="6"/>
    <n v="2041"/>
    <b v="0"/>
  </r>
  <r>
    <x v="13"/>
    <s v="0432"/>
    <n v="0"/>
    <n v="0"/>
    <n v="2013"/>
    <n v="2004"/>
    <n v="-372.45"/>
    <n v="0"/>
    <s v="30-R2 - Retirement"/>
    <m/>
    <x v="6"/>
    <n v="2041"/>
    <b v="0"/>
  </r>
  <r>
    <x v="13"/>
    <s v="0432"/>
    <n v="0"/>
    <n v="0"/>
    <n v="2013"/>
    <n v="2005"/>
    <n v="-197.01"/>
    <n v="0"/>
    <s v="30-R2 - Retirement"/>
    <m/>
    <x v="6"/>
    <n v="2041"/>
    <b v="0"/>
  </r>
  <r>
    <x v="13"/>
    <s v="0432"/>
    <n v="0"/>
    <n v="0"/>
    <n v="2013"/>
    <n v="2007"/>
    <n v="-324.35000000000002"/>
    <n v="0"/>
    <s v="30-R2 - Retirement"/>
    <m/>
    <x v="6"/>
    <n v="2041"/>
    <b v="0"/>
  </r>
  <r>
    <x v="13"/>
    <s v="0432"/>
    <n v="0"/>
    <n v="0"/>
    <n v="2013"/>
    <n v="2009"/>
    <n v="-9311.19"/>
    <n v="0"/>
    <s v="30-R2 - Retirement"/>
    <m/>
    <x v="6"/>
    <n v="2041"/>
    <b v="0"/>
  </r>
  <r>
    <x v="13"/>
    <s v="0432"/>
    <n v="0"/>
    <n v="0"/>
    <n v="2014"/>
    <n v="2001"/>
    <n v="-212206.26"/>
    <n v="0"/>
    <s v="30-R2 - Retirement"/>
    <m/>
    <x v="6"/>
    <n v="2041"/>
    <b v="0"/>
  </r>
  <r>
    <x v="13"/>
    <s v="0432"/>
    <n v="0"/>
    <n v="0"/>
    <n v="2014"/>
    <n v="2002"/>
    <n v="-465.91"/>
    <n v="0"/>
    <s v="30-R2 - Retirement"/>
    <m/>
    <x v="6"/>
    <n v="2041"/>
    <b v="0"/>
  </r>
  <r>
    <x v="13"/>
    <s v="0432"/>
    <n v="0"/>
    <n v="0"/>
    <n v="2014"/>
    <n v="2004"/>
    <n v="-407.82"/>
    <n v="0"/>
    <s v="30-R2 - Retirement"/>
    <m/>
    <x v="6"/>
    <n v="2041"/>
    <b v="0"/>
  </r>
  <r>
    <x v="13"/>
    <s v="0432"/>
    <n v="0"/>
    <n v="0"/>
    <n v="2014"/>
    <n v="2005"/>
    <n v="-216.15"/>
    <n v="0"/>
    <s v="30-R2 - Retirement"/>
    <m/>
    <x v="6"/>
    <n v="2041"/>
    <b v="0"/>
  </r>
  <r>
    <x v="13"/>
    <s v="0432"/>
    <n v="0"/>
    <n v="0"/>
    <n v="2014"/>
    <n v="2007"/>
    <n v="-357.31"/>
    <n v="0"/>
    <s v="30-R2 - Retirement"/>
    <m/>
    <x v="6"/>
    <n v="2041"/>
    <b v="0"/>
  </r>
  <r>
    <x v="13"/>
    <s v="0432"/>
    <n v="0"/>
    <n v="0"/>
    <n v="2014"/>
    <n v="2009"/>
    <n v="-10335.64"/>
    <n v="0"/>
    <s v="30-R2 - Retirement"/>
    <m/>
    <x v="6"/>
    <n v="2041"/>
    <b v="0"/>
  </r>
  <r>
    <x v="13"/>
    <s v="0432"/>
    <n v="0"/>
    <n v="0"/>
    <n v="2015"/>
    <n v="2001"/>
    <n v="-231312.56"/>
    <n v="0"/>
    <s v="30-R2 - Retirement"/>
    <m/>
    <x v="6"/>
    <n v="2041"/>
    <b v="0"/>
  </r>
  <r>
    <x v="13"/>
    <s v="0432"/>
    <n v="0"/>
    <n v="0"/>
    <n v="2015"/>
    <n v="2002"/>
    <n v="-507.43"/>
    <n v="0"/>
    <s v="30-R2 - Retirement"/>
    <m/>
    <x v="6"/>
    <n v="2041"/>
    <b v="0"/>
  </r>
  <r>
    <x v="13"/>
    <s v="0432"/>
    <n v="0"/>
    <n v="0"/>
    <n v="2015"/>
    <n v="2004"/>
    <n v="-446.94"/>
    <n v="0"/>
    <s v="30-R2 - Retirement"/>
    <m/>
    <x v="6"/>
    <n v="2041"/>
    <b v="0"/>
  </r>
  <r>
    <x v="13"/>
    <s v="0432"/>
    <n v="0"/>
    <n v="0"/>
    <n v="2015"/>
    <n v="2005"/>
    <n v="-236.68"/>
    <n v="0"/>
    <s v="30-R2 - Retirement"/>
    <m/>
    <x v="6"/>
    <n v="2041"/>
    <b v="0"/>
  </r>
  <r>
    <x v="13"/>
    <s v="0432"/>
    <n v="0"/>
    <n v="0"/>
    <n v="2015"/>
    <n v="2007"/>
    <n v="-393.93"/>
    <n v="0"/>
    <s v="30-R2 - Retirement"/>
    <m/>
    <x v="6"/>
    <n v="2041"/>
    <b v="0"/>
  </r>
  <r>
    <x v="13"/>
    <s v="0432"/>
    <n v="0"/>
    <n v="0"/>
    <n v="2015"/>
    <n v="2009"/>
    <n v="-11411.47"/>
    <n v="0"/>
    <s v="30-R2 - Retirement"/>
    <m/>
    <x v="6"/>
    <n v="2041"/>
    <b v="0"/>
  </r>
  <r>
    <x v="13"/>
    <s v="0432"/>
    <n v="0"/>
    <n v="0"/>
    <n v="2016"/>
    <n v="2001"/>
    <n v="-251082.39"/>
    <n v="0"/>
    <s v="30-R2 - Retirement"/>
    <m/>
    <x v="6"/>
    <n v="2041"/>
    <b v="0"/>
  </r>
  <r>
    <x v="13"/>
    <s v="0432"/>
    <n v="0"/>
    <n v="0"/>
    <n v="2016"/>
    <n v="2002"/>
    <n v="-553.11"/>
    <n v="0"/>
    <s v="30-R2 - Retirement"/>
    <m/>
    <x v="6"/>
    <n v="2041"/>
    <b v="0"/>
  </r>
  <r>
    <x v="13"/>
    <s v="0432"/>
    <n v="0"/>
    <n v="0"/>
    <n v="2016"/>
    <n v="2004"/>
    <n v="-487.63"/>
    <n v="0"/>
    <s v="30-R2 - Retirement"/>
    <m/>
    <x v="6"/>
    <n v="2041"/>
    <b v="0"/>
  </r>
  <r>
    <x v="13"/>
    <s v="0432"/>
    <n v="0"/>
    <n v="0"/>
    <n v="2016"/>
    <n v="2005"/>
    <n v="-259.38"/>
    <n v="0"/>
    <s v="30-R2 - Retirement"/>
    <m/>
    <x v="6"/>
    <n v="2041"/>
    <b v="0"/>
  </r>
  <r>
    <x v="13"/>
    <s v="0432"/>
    <n v="0"/>
    <n v="0"/>
    <n v="2016"/>
    <n v="2007"/>
    <n v="-432.2"/>
    <n v="0"/>
    <s v="30-R2 - Retirement"/>
    <m/>
    <x v="6"/>
    <n v="2041"/>
    <b v="0"/>
  </r>
  <r>
    <x v="13"/>
    <s v="0432"/>
    <n v="0"/>
    <n v="0"/>
    <n v="2016"/>
    <n v="2009"/>
    <n v="-12571.21"/>
    <n v="0"/>
    <s v="30-R2 - Retirement"/>
    <m/>
    <x v="6"/>
    <n v="2041"/>
    <b v="0"/>
  </r>
  <r>
    <x v="13"/>
    <s v="0432"/>
    <n v="0"/>
    <n v="0"/>
    <n v="2017"/>
    <n v="2001"/>
    <n v="-272077.98"/>
    <n v="0"/>
    <s v="30-R2 - Retirement"/>
    <m/>
    <x v="6"/>
    <n v="2041"/>
    <b v="0"/>
  </r>
  <r>
    <x v="13"/>
    <s v="0432"/>
    <n v="0"/>
    <n v="0"/>
    <n v="2017"/>
    <n v="2002"/>
    <n v="-600.39"/>
    <n v="0"/>
    <s v="30-R2 - Retirement"/>
    <m/>
    <x v="6"/>
    <n v="2041"/>
    <b v="0"/>
  </r>
  <r>
    <x v="13"/>
    <s v="0432"/>
    <n v="0"/>
    <n v="0"/>
    <n v="2017"/>
    <n v="2004"/>
    <n v="-531.08000000000004"/>
    <n v="0"/>
    <s v="30-R2 - Retirement"/>
    <m/>
    <x v="6"/>
    <n v="2041"/>
    <b v="0"/>
  </r>
  <r>
    <x v="13"/>
    <s v="0432"/>
    <n v="0"/>
    <n v="0"/>
    <n v="2017"/>
    <n v="2005"/>
    <n v="-282.99"/>
    <n v="0"/>
    <s v="30-R2 - Retirement"/>
    <m/>
    <x v="6"/>
    <n v="2041"/>
    <b v="0"/>
  </r>
  <r>
    <x v="13"/>
    <s v="0432"/>
    <n v="0"/>
    <n v="0"/>
    <n v="2017"/>
    <n v="2007"/>
    <n v="-473.26"/>
    <n v="0"/>
    <s v="30-R2 - Retirement"/>
    <m/>
    <x v="6"/>
    <n v="2041"/>
    <b v="0"/>
  </r>
  <r>
    <x v="13"/>
    <s v="0432"/>
    <n v="0"/>
    <n v="0"/>
    <n v="2017"/>
    <n v="2009"/>
    <n v="-13859.64"/>
    <n v="0"/>
    <s v="30-R2 - Retirement"/>
    <m/>
    <x v="6"/>
    <n v="2041"/>
    <b v="0"/>
  </r>
  <r>
    <x v="13"/>
    <s v="0432"/>
    <n v="0"/>
    <n v="0"/>
    <n v="2018"/>
    <n v="2001"/>
    <n v="-295033.93"/>
    <n v="0"/>
    <s v="30-R2 - Retirement"/>
    <m/>
    <x v="6"/>
    <n v="2041"/>
    <b v="0"/>
  </r>
  <r>
    <x v="13"/>
    <s v="0432"/>
    <n v="0"/>
    <n v="0"/>
    <n v="2018"/>
    <n v="2002"/>
    <n v="-650.59"/>
    <n v="0"/>
    <s v="30-R2 - Retirement"/>
    <m/>
    <x v="6"/>
    <n v="2041"/>
    <b v="0"/>
  </r>
  <r>
    <x v="13"/>
    <s v="0432"/>
    <n v="0"/>
    <n v="0"/>
    <n v="2018"/>
    <n v="2004"/>
    <n v="-578.89"/>
    <n v="0"/>
    <s v="30-R2 - Retirement"/>
    <m/>
    <x v="6"/>
    <n v="2041"/>
    <b v="0"/>
  </r>
  <r>
    <x v="13"/>
    <s v="0432"/>
    <n v="0"/>
    <n v="0"/>
    <n v="2018"/>
    <n v="2005"/>
    <n v="-308.2"/>
    <n v="0"/>
    <s v="30-R2 - Retirement"/>
    <m/>
    <x v="6"/>
    <n v="2041"/>
    <b v="0"/>
  </r>
  <r>
    <x v="13"/>
    <s v="0432"/>
    <n v="0"/>
    <n v="0"/>
    <n v="2018"/>
    <n v="2007"/>
    <n v="-518.65"/>
    <n v="0"/>
    <s v="30-R2 - Retirement"/>
    <m/>
    <x v="6"/>
    <n v="2041"/>
    <b v="0"/>
  </r>
  <r>
    <x v="13"/>
    <s v="0432"/>
    <n v="0"/>
    <n v="0"/>
    <n v="2018"/>
    <n v="2009"/>
    <n v="-15206.15"/>
    <n v="0"/>
    <s v="30-R2 - Retirement"/>
    <m/>
    <x v="6"/>
    <n v="2041"/>
    <b v="0"/>
  </r>
  <r>
    <x v="13"/>
    <s v="0432"/>
    <n v="0"/>
    <n v="0"/>
    <n v="2019"/>
    <n v="2001"/>
    <n v="-318604.19"/>
    <n v="0"/>
    <s v="30-R2 - Retirement"/>
    <m/>
    <x v="6"/>
    <n v="2041"/>
    <b v="0"/>
  </r>
  <r>
    <x v="13"/>
    <s v="0432"/>
    <n v="0"/>
    <n v="0"/>
    <n v="2019"/>
    <n v="2002"/>
    <n v="-705.49"/>
    <n v="0"/>
    <s v="30-R2 - Retirement"/>
    <m/>
    <x v="6"/>
    <n v="2041"/>
    <b v="0"/>
  </r>
  <r>
    <x v="13"/>
    <s v="0432"/>
    <n v="0"/>
    <n v="0"/>
    <n v="2019"/>
    <n v="2004"/>
    <n v="-628.37"/>
    <n v="0"/>
    <s v="30-R2 - Retirement"/>
    <m/>
    <x v="6"/>
    <n v="2041"/>
    <b v="0"/>
  </r>
  <r>
    <x v="13"/>
    <s v="0432"/>
    <n v="0"/>
    <n v="0"/>
    <n v="2019"/>
    <n v="2005"/>
    <n v="-335.95"/>
    <n v="0"/>
    <s v="30-R2 - Retirement"/>
    <m/>
    <x v="6"/>
    <n v="2041"/>
    <b v="0"/>
  </r>
  <r>
    <x v="13"/>
    <s v="0432"/>
    <n v="0"/>
    <n v="0"/>
    <n v="2019"/>
    <n v="2007"/>
    <n v="-565.86"/>
    <n v="0"/>
    <s v="30-R2 - Retirement"/>
    <m/>
    <x v="6"/>
    <n v="2041"/>
    <b v="0"/>
  </r>
  <r>
    <x v="13"/>
    <s v="0432"/>
    <n v="0"/>
    <n v="0"/>
    <n v="2019"/>
    <n v="2009"/>
    <n v="-16650.53"/>
    <n v="0"/>
    <s v="30-R2 - Retirement"/>
    <m/>
    <x v="6"/>
    <n v="2041"/>
    <b v="0"/>
  </r>
  <r>
    <x v="13"/>
    <s v="0432"/>
    <n v="0"/>
    <n v="0"/>
    <n v="2020"/>
    <n v="2001"/>
    <n v="-343414.08"/>
    <n v="0"/>
    <s v="30-R2 - Retirement"/>
    <m/>
    <x v="6"/>
    <n v="2041"/>
    <b v="0"/>
  </r>
  <r>
    <x v="13"/>
    <s v="0432"/>
    <n v="0"/>
    <n v="0"/>
    <n v="2020"/>
    <n v="2002"/>
    <n v="-761.85"/>
    <n v="0"/>
    <s v="30-R2 - Retirement"/>
    <m/>
    <x v="6"/>
    <n v="2041"/>
    <b v="0"/>
  </r>
  <r>
    <x v="13"/>
    <s v="0432"/>
    <n v="0"/>
    <n v="0"/>
    <n v="2020"/>
    <n v="2004"/>
    <n v="-680.91"/>
    <n v="0"/>
    <s v="30-R2 - Retirement"/>
    <m/>
    <x v="6"/>
    <n v="2041"/>
    <b v="0"/>
  </r>
  <r>
    <x v="13"/>
    <s v="0432"/>
    <n v="0"/>
    <n v="0"/>
    <n v="2020"/>
    <n v="2005"/>
    <n v="-364.67"/>
    <n v="0"/>
    <s v="30-R2 - Retirement"/>
    <m/>
    <x v="6"/>
    <n v="2041"/>
    <b v="0"/>
  </r>
  <r>
    <x v="13"/>
    <s v="0432"/>
    <n v="0"/>
    <n v="0"/>
    <n v="2020"/>
    <n v="2007"/>
    <n v="-616.28"/>
    <n v="0"/>
    <s v="30-R2 - Retirement"/>
    <m/>
    <x v="6"/>
    <n v="2041"/>
    <b v="0"/>
  </r>
  <r>
    <x v="13"/>
    <s v="0432"/>
    <n v="0"/>
    <n v="0"/>
    <n v="2020"/>
    <n v="2009"/>
    <n v="-18247.63"/>
    <n v="0"/>
    <s v="30-R2 - Retirement"/>
    <m/>
    <x v="6"/>
    <n v="2041"/>
    <b v="0"/>
  </r>
  <r>
    <x v="13"/>
    <s v="0432"/>
    <n v="0"/>
    <n v="0"/>
    <n v="2021"/>
    <n v="2001"/>
    <n v="-370235.27"/>
    <n v="0"/>
    <s v="30-R2 - Retirement"/>
    <m/>
    <x v="6"/>
    <n v="2041"/>
    <b v="0"/>
  </r>
  <r>
    <x v="13"/>
    <s v="0432"/>
    <n v="0"/>
    <n v="0"/>
    <n v="2021"/>
    <n v="2002"/>
    <n v="-821.17"/>
    <n v="0"/>
    <s v="30-R2 - Retirement"/>
    <m/>
    <x v="6"/>
    <n v="2041"/>
    <b v="0"/>
  </r>
  <r>
    <x v="13"/>
    <s v="0432"/>
    <n v="0"/>
    <n v="0"/>
    <n v="2021"/>
    <n v="2004"/>
    <n v="-738.36"/>
    <n v="0"/>
    <s v="30-R2 - Retirement"/>
    <m/>
    <x v="6"/>
    <n v="2041"/>
    <b v="0"/>
  </r>
  <r>
    <x v="13"/>
    <s v="0432"/>
    <n v="0"/>
    <n v="0"/>
    <n v="2021"/>
    <n v="2005"/>
    <n v="-395.16"/>
    <n v="0"/>
    <s v="30-R2 - Retirement"/>
    <m/>
    <x v="6"/>
    <n v="2041"/>
    <b v="0"/>
  </r>
  <r>
    <x v="13"/>
    <s v="0432"/>
    <n v="0"/>
    <n v="0"/>
    <n v="2021"/>
    <n v="2007"/>
    <n v="-671.77"/>
    <n v="0"/>
    <s v="30-R2 - Retirement"/>
    <m/>
    <x v="6"/>
    <n v="2041"/>
    <b v="0"/>
  </r>
  <r>
    <x v="13"/>
    <s v="0432"/>
    <n v="0"/>
    <n v="0"/>
    <n v="2021"/>
    <n v="2009"/>
    <n v="-19908.599999999999"/>
    <n v="0"/>
    <s v="30-R2 - Retirement"/>
    <m/>
    <x v="6"/>
    <n v="2041"/>
    <b v="0"/>
  </r>
  <r>
    <x v="13"/>
    <s v="0432"/>
    <n v="0"/>
    <n v="0"/>
    <n v="2022"/>
    <n v="2001"/>
    <n v="-397403.16"/>
    <n v="0"/>
    <s v="30-R2 - Retirement"/>
    <m/>
    <x v="6"/>
    <n v="2041"/>
    <b v="0"/>
  </r>
  <r>
    <x v="13"/>
    <s v="0432"/>
    <n v="0"/>
    <n v="0"/>
    <n v="2022"/>
    <n v="2002"/>
    <n v="-885.31"/>
    <n v="0"/>
    <s v="30-R2 - Retirement"/>
    <m/>
    <x v="6"/>
    <n v="2041"/>
    <b v="0"/>
  </r>
  <r>
    <x v="13"/>
    <s v="0432"/>
    <n v="0"/>
    <n v="0"/>
    <n v="2022"/>
    <n v="2004"/>
    <n v="-797.35"/>
    <n v="0"/>
    <s v="30-R2 - Retirement"/>
    <m/>
    <x v="6"/>
    <n v="2041"/>
    <b v="0"/>
  </r>
  <r>
    <x v="13"/>
    <s v="0432"/>
    <n v="0"/>
    <n v="0"/>
    <n v="2022"/>
    <n v="2005"/>
    <n v="-428.5"/>
    <n v="0"/>
    <s v="30-R2 - Retirement"/>
    <m/>
    <x v="6"/>
    <n v="2041"/>
    <b v="0"/>
  </r>
  <r>
    <x v="13"/>
    <s v="0432"/>
    <n v="0"/>
    <n v="0"/>
    <n v="2022"/>
    <n v="2007"/>
    <n v="-729.19"/>
    <n v="0"/>
    <s v="30-R2 - Retirement"/>
    <m/>
    <x v="6"/>
    <n v="2041"/>
    <b v="0"/>
  </r>
  <r>
    <x v="13"/>
    <s v="0432"/>
    <n v="0"/>
    <n v="0"/>
    <n v="2022"/>
    <n v="2009"/>
    <n v="-21682.62"/>
    <n v="0"/>
    <s v="30-R2 - Retirement"/>
    <m/>
    <x v="6"/>
    <n v="2041"/>
    <b v="0"/>
  </r>
  <r>
    <x v="13"/>
    <s v="0432"/>
    <n v="0"/>
    <n v="0"/>
    <n v="2023"/>
    <n v="2001"/>
    <n v="-425542.1"/>
    <n v="0"/>
    <s v="30-R2 - Retirement"/>
    <m/>
    <x v="6"/>
    <n v="2041"/>
    <b v="0"/>
  </r>
  <r>
    <x v="13"/>
    <s v="0432"/>
    <n v="0"/>
    <n v="0"/>
    <n v="2023"/>
    <n v="2002"/>
    <n v="-950.27"/>
    <n v="0"/>
    <s v="30-R2 - Retirement"/>
    <m/>
    <x v="6"/>
    <n v="2041"/>
    <b v="0"/>
  </r>
  <r>
    <x v="13"/>
    <s v="0432"/>
    <n v="0"/>
    <n v="0"/>
    <n v="2023"/>
    <n v="2004"/>
    <n v="-859.44"/>
    <n v="0"/>
    <s v="30-R2 - Retirement"/>
    <m/>
    <x v="6"/>
    <n v="2041"/>
    <b v="0"/>
  </r>
  <r>
    <x v="13"/>
    <s v="0432"/>
    <n v="0"/>
    <n v="0"/>
    <n v="2023"/>
    <n v="2005"/>
    <n v="-462.73"/>
    <n v="0"/>
    <s v="30-R2 - Retirement"/>
    <m/>
    <x v="6"/>
    <n v="2041"/>
    <b v="0"/>
  </r>
  <r>
    <x v="13"/>
    <s v="0432"/>
    <n v="0"/>
    <n v="0"/>
    <n v="2023"/>
    <n v="2007"/>
    <n v="-790.16"/>
    <n v="0"/>
    <s v="30-R2 - Retirement"/>
    <m/>
    <x v="6"/>
    <n v="2041"/>
    <b v="0"/>
  </r>
  <r>
    <x v="13"/>
    <s v="0432"/>
    <n v="0"/>
    <n v="0"/>
    <n v="2023"/>
    <n v="2009"/>
    <n v="-23634.85"/>
    <n v="0"/>
    <s v="30-R2 - Retirement"/>
    <m/>
    <x v="6"/>
    <n v="2041"/>
    <b v="0"/>
  </r>
  <r>
    <x v="13"/>
    <s v="0432"/>
    <n v="0"/>
    <n v="0"/>
    <n v="2024"/>
    <n v="2001"/>
    <n v="-455355.18"/>
    <n v="0"/>
    <s v="30-R2 - Retirement"/>
    <m/>
    <x v="6"/>
    <n v="2041"/>
    <b v="0"/>
  </r>
  <r>
    <x v="13"/>
    <s v="0432"/>
    <n v="0"/>
    <n v="0"/>
    <n v="2024"/>
    <n v="2002"/>
    <n v="-1017.56"/>
    <n v="0"/>
    <s v="30-R2 - Retirement"/>
    <m/>
    <x v="6"/>
    <n v="2041"/>
    <b v="0"/>
  </r>
  <r>
    <x v="13"/>
    <s v="0432"/>
    <n v="0"/>
    <n v="0"/>
    <n v="2024"/>
    <n v="2004"/>
    <n v="-926.57"/>
    <n v="0"/>
    <s v="30-R2 - Retirement"/>
    <m/>
    <x v="6"/>
    <n v="2041"/>
    <b v="0"/>
  </r>
  <r>
    <x v="13"/>
    <s v="0432"/>
    <n v="0"/>
    <n v="0"/>
    <n v="2024"/>
    <n v="2005"/>
    <n v="-498.77"/>
    <n v="0"/>
    <s v="30-R2 - Retirement"/>
    <m/>
    <x v="6"/>
    <n v="2041"/>
    <b v="0"/>
  </r>
  <r>
    <x v="13"/>
    <s v="0432"/>
    <n v="0"/>
    <n v="0"/>
    <n v="2024"/>
    <n v="2007"/>
    <n v="-856.83"/>
    <n v="0"/>
    <s v="30-R2 - Retirement"/>
    <m/>
    <x v="6"/>
    <n v="2041"/>
    <b v="0"/>
  </r>
  <r>
    <x v="13"/>
    <s v="0432"/>
    <n v="0"/>
    <n v="0"/>
    <n v="2024"/>
    <n v="2009"/>
    <n v="-25654.880000000001"/>
    <n v="0"/>
    <s v="30-R2 - Retirement"/>
    <m/>
    <x v="6"/>
    <n v="2041"/>
    <b v="0"/>
  </r>
  <r>
    <x v="13"/>
    <s v="0432"/>
    <n v="0"/>
    <n v="0"/>
    <n v="2025"/>
    <n v="2001"/>
    <n v="-484816.43"/>
    <n v="0"/>
    <s v="30-R2 - Retirement"/>
    <m/>
    <x v="6"/>
    <n v="2041"/>
    <b v="0"/>
  </r>
  <r>
    <x v="13"/>
    <s v="0432"/>
    <n v="0"/>
    <n v="0"/>
    <n v="2025"/>
    <n v="2002"/>
    <n v="-1088.8499999999999"/>
    <n v="0"/>
    <s v="30-R2 - Retirement"/>
    <m/>
    <x v="6"/>
    <n v="2041"/>
    <b v="0"/>
  </r>
  <r>
    <x v="13"/>
    <s v="0432"/>
    <n v="0"/>
    <n v="0"/>
    <n v="2025"/>
    <n v="2004"/>
    <n v="-994.56"/>
    <n v="0"/>
    <s v="30-R2 - Retirement"/>
    <m/>
    <x v="6"/>
    <n v="2041"/>
    <b v="0"/>
  </r>
  <r>
    <x v="13"/>
    <s v="0432"/>
    <n v="0"/>
    <n v="0"/>
    <n v="2025"/>
    <n v="2005"/>
    <n v="-537.72"/>
    <n v="0"/>
    <s v="30-R2 - Retirement"/>
    <m/>
    <x v="6"/>
    <n v="2041"/>
    <b v="0"/>
  </r>
  <r>
    <x v="13"/>
    <s v="0432"/>
    <n v="0"/>
    <n v="0"/>
    <n v="2025"/>
    <n v="2007"/>
    <n v="-925.28"/>
    <n v="0"/>
    <s v="30-R2 - Retirement"/>
    <m/>
    <x v="6"/>
    <n v="2041"/>
    <b v="0"/>
  </r>
  <r>
    <x v="13"/>
    <s v="0432"/>
    <n v="0"/>
    <n v="0"/>
    <n v="2025"/>
    <n v="2009"/>
    <n v="-27800.14"/>
    <n v="0"/>
    <s v="30-R2 - Retirement"/>
    <m/>
    <x v="6"/>
    <n v="2041"/>
    <b v="0"/>
  </r>
  <r>
    <x v="13"/>
    <s v="0432"/>
    <n v="0"/>
    <n v="0"/>
    <n v="2026"/>
    <n v="2001"/>
    <n v="-514456.35"/>
    <n v="0"/>
    <s v="30-R2 - Retirement"/>
    <m/>
    <x v="6"/>
    <n v="2041"/>
    <b v="0"/>
  </r>
  <r>
    <x v="13"/>
    <s v="0432"/>
    <n v="0"/>
    <n v="0"/>
    <n v="2026"/>
    <n v="2002"/>
    <n v="-1159.29"/>
    <n v="0"/>
    <s v="30-R2 - Retirement"/>
    <m/>
    <x v="6"/>
    <n v="2041"/>
    <b v="0"/>
  </r>
  <r>
    <x v="13"/>
    <s v="0432"/>
    <n v="0"/>
    <n v="0"/>
    <n v="2026"/>
    <n v="2004"/>
    <n v="-1064.98"/>
    <n v="0"/>
    <s v="30-R2 - Retirement"/>
    <m/>
    <x v="6"/>
    <n v="2041"/>
    <b v="0"/>
  </r>
  <r>
    <x v="13"/>
    <s v="0432"/>
    <n v="0"/>
    <n v="0"/>
    <n v="2026"/>
    <n v="2005"/>
    <n v="-577.17999999999995"/>
    <n v="0"/>
    <s v="30-R2 - Retirement"/>
    <m/>
    <x v="6"/>
    <n v="2041"/>
    <b v="0"/>
  </r>
  <r>
    <x v="13"/>
    <s v="0432"/>
    <n v="0"/>
    <n v="0"/>
    <n v="2026"/>
    <n v="2007"/>
    <n v="-997.33"/>
    <n v="0"/>
    <s v="30-R2 - Retirement"/>
    <m/>
    <x v="6"/>
    <n v="2041"/>
    <b v="0"/>
  </r>
  <r>
    <x v="13"/>
    <s v="0432"/>
    <n v="0"/>
    <n v="0"/>
    <n v="2026"/>
    <n v="2009"/>
    <n v="-30145.72"/>
    <n v="0"/>
    <s v="30-R2 - Retirement"/>
    <m/>
    <x v="6"/>
    <n v="2041"/>
    <b v="0"/>
  </r>
  <r>
    <x v="13"/>
    <s v="0432"/>
    <n v="0"/>
    <n v="0"/>
    <n v="2027"/>
    <n v="2001"/>
    <n v="-544726.73"/>
    <n v="0"/>
    <s v="30-R2 - Retirement"/>
    <m/>
    <x v="6"/>
    <n v="2041"/>
    <b v="0"/>
  </r>
  <r>
    <x v="13"/>
    <s v="0432"/>
    <n v="0"/>
    <n v="0"/>
    <n v="2027"/>
    <n v="2002"/>
    <n v="-1230.17"/>
    <n v="0"/>
    <s v="30-R2 - Retirement"/>
    <m/>
    <x v="6"/>
    <n v="2041"/>
    <b v="0"/>
  </r>
  <r>
    <x v="13"/>
    <s v="0432"/>
    <n v="0"/>
    <n v="0"/>
    <n v="2027"/>
    <n v="2004"/>
    <n v="-1139.5899999999999"/>
    <n v="0"/>
    <s v="30-R2 - Retirement"/>
    <m/>
    <x v="6"/>
    <n v="2041"/>
    <b v="0"/>
  </r>
  <r>
    <x v="13"/>
    <s v="0432"/>
    <n v="0"/>
    <n v="0"/>
    <n v="2027"/>
    <n v="2005"/>
    <n v="-618.04999999999995"/>
    <n v="0"/>
    <s v="30-R2 - Retirement"/>
    <m/>
    <x v="6"/>
    <n v="2041"/>
    <b v="0"/>
  </r>
  <r>
    <x v="13"/>
    <s v="0432"/>
    <n v="0"/>
    <n v="0"/>
    <n v="2027"/>
    <n v="2007"/>
    <n v="-1075.23"/>
    <n v="0"/>
    <s v="30-R2 - Retirement"/>
    <m/>
    <x v="6"/>
    <n v="2041"/>
    <b v="0"/>
  </r>
  <r>
    <x v="13"/>
    <s v="0432"/>
    <n v="0"/>
    <n v="0"/>
    <n v="2027"/>
    <n v="2009"/>
    <n v="-32554.06"/>
    <n v="0"/>
    <s v="30-R2 - Retirement"/>
    <m/>
    <x v="6"/>
    <n v="2041"/>
    <b v="0"/>
  </r>
  <r>
    <x v="13"/>
    <s v="0432"/>
    <n v="0"/>
    <n v="0"/>
    <n v="2028"/>
    <n v="2001"/>
    <n v="-573314.43000000005"/>
    <n v="0"/>
    <s v="30-R2 - Retirement"/>
    <m/>
    <x v="6"/>
    <n v="2041"/>
    <b v="0"/>
  </r>
  <r>
    <x v="13"/>
    <s v="0432"/>
    <n v="0"/>
    <n v="0"/>
    <n v="2028"/>
    <n v="2002"/>
    <n v="-1302.55"/>
    <n v="0"/>
    <s v="30-R2 - Retirement"/>
    <m/>
    <x v="6"/>
    <n v="2041"/>
    <b v="0"/>
  </r>
  <r>
    <x v="13"/>
    <s v="0432"/>
    <n v="0"/>
    <n v="0"/>
    <n v="2028"/>
    <n v="2004"/>
    <n v="-1213.32"/>
    <n v="0"/>
    <s v="30-R2 - Retirement"/>
    <m/>
    <x v="6"/>
    <n v="2041"/>
    <b v="0"/>
  </r>
  <r>
    <x v="13"/>
    <s v="0432"/>
    <n v="0"/>
    <n v="0"/>
    <n v="2028"/>
    <n v="2005"/>
    <n v="-661.35"/>
    <n v="0"/>
    <s v="30-R2 - Retirement"/>
    <m/>
    <x v="6"/>
    <n v="2041"/>
    <b v="0"/>
  </r>
  <r>
    <x v="13"/>
    <s v="0432"/>
    <n v="0"/>
    <n v="0"/>
    <n v="2028"/>
    <n v="2007"/>
    <n v="-1154.1300000000001"/>
    <n v="0"/>
    <s v="30-R2 - Retirement"/>
    <m/>
    <x v="6"/>
    <n v="2041"/>
    <b v="0"/>
  </r>
  <r>
    <x v="13"/>
    <s v="0432"/>
    <n v="0"/>
    <n v="0"/>
    <n v="2028"/>
    <n v="2009"/>
    <n v="-35089.06"/>
    <n v="0"/>
    <s v="30-R2 - Retirement"/>
    <m/>
    <x v="6"/>
    <n v="2041"/>
    <b v="0"/>
  </r>
  <r>
    <x v="13"/>
    <s v="0432"/>
    <n v="0"/>
    <n v="0"/>
    <n v="2029"/>
    <n v="2001"/>
    <n v="-600531.73"/>
    <n v="0"/>
    <s v="30-R2 - Retirement"/>
    <m/>
    <x v="6"/>
    <n v="2041"/>
    <b v="0"/>
  </r>
  <r>
    <x v="13"/>
    <s v="0432"/>
    <n v="0"/>
    <n v="0"/>
    <n v="2029"/>
    <n v="2002"/>
    <n v="-1370.91"/>
    <n v="0"/>
    <s v="30-R2 - Retirement"/>
    <m/>
    <x v="6"/>
    <n v="2041"/>
    <b v="0"/>
  </r>
  <r>
    <x v="13"/>
    <s v="0432"/>
    <n v="0"/>
    <n v="0"/>
    <n v="2029"/>
    <n v="2004"/>
    <n v="-1287.5"/>
    <n v="0"/>
    <s v="30-R2 - Retirement"/>
    <m/>
    <x v="6"/>
    <n v="2041"/>
    <b v="0"/>
  </r>
  <r>
    <x v="13"/>
    <s v="0432"/>
    <n v="0"/>
    <n v="0"/>
    <n v="2029"/>
    <n v="2005"/>
    <n v="-704.14"/>
    <n v="0"/>
    <s v="30-R2 - Retirement"/>
    <m/>
    <x v="6"/>
    <n v="2041"/>
    <b v="0"/>
  </r>
  <r>
    <x v="13"/>
    <s v="0432"/>
    <n v="0"/>
    <n v="0"/>
    <n v="2029"/>
    <n v="2007"/>
    <n v="-1235.8499999999999"/>
    <n v="0"/>
    <s v="30-R2 - Retirement"/>
    <m/>
    <x v="6"/>
    <n v="2041"/>
    <b v="0"/>
  </r>
  <r>
    <x v="13"/>
    <s v="0432"/>
    <n v="0"/>
    <n v="0"/>
    <n v="2029"/>
    <n v="2009"/>
    <n v="-37829.57"/>
    <n v="0"/>
    <s v="30-R2 - Retirement"/>
    <m/>
    <x v="6"/>
    <n v="2041"/>
    <b v="0"/>
  </r>
  <r>
    <x v="13"/>
    <s v="0432"/>
    <n v="0"/>
    <n v="0"/>
    <n v="2030"/>
    <n v="2001"/>
    <n v="-626391.75"/>
    <n v="0"/>
    <s v="30-R2 - Retirement"/>
    <m/>
    <x v="6"/>
    <n v="2041"/>
    <b v="0"/>
  </r>
  <r>
    <x v="13"/>
    <s v="0432"/>
    <n v="0"/>
    <n v="0"/>
    <n v="2030"/>
    <n v="2002"/>
    <n v="-1435.99"/>
    <n v="0"/>
    <s v="30-R2 - Retirement"/>
    <m/>
    <x v="6"/>
    <n v="2041"/>
    <b v="0"/>
  </r>
  <r>
    <x v="13"/>
    <s v="0432"/>
    <n v="0"/>
    <n v="0"/>
    <n v="2030"/>
    <n v="2004"/>
    <n v="-1363.26"/>
    <n v="0"/>
    <s v="30-R2 - Retirement"/>
    <m/>
    <x v="6"/>
    <n v="2041"/>
    <b v="0"/>
  </r>
  <r>
    <x v="13"/>
    <s v="0432"/>
    <n v="0"/>
    <n v="0"/>
    <n v="2030"/>
    <n v="2005"/>
    <n v="-747.19"/>
    <n v="0"/>
    <s v="30-R2 - Retirement"/>
    <m/>
    <x v="6"/>
    <n v="2041"/>
    <b v="0"/>
  </r>
  <r>
    <x v="13"/>
    <s v="0432"/>
    <n v="0"/>
    <n v="0"/>
    <n v="2030"/>
    <n v="2007"/>
    <n v="-1322.43"/>
    <n v="0"/>
    <s v="30-R2 - Retirement"/>
    <m/>
    <x v="6"/>
    <n v="2041"/>
    <b v="0"/>
  </r>
  <r>
    <x v="13"/>
    <s v="0432"/>
    <n v="0"/>
    <n v="0"/>
    <n v="2030"/>
    <n v="2009"/>
    <n v="-40605.51"/>
    <n v="0"/>
    <s v="30-R2 - Retirement"/>
    <m/>
    <x v="6"/>
    <n v="2041"/>
    <b v="0"/>
  </r>
  <r>
    <x v="13"/>
    <s v="0432"/>
    <n v="0"/>
    <n v="0"/>
    <n v="2031"/>
    <n v="2001"/>
    <n v="-648595.03"/>
    <n v="0"/>
    <s v="30-R2 - Retirement"/>
    <m/>
    <x v="6"/>
    <n v="2041"/>
    <b v="0"/>
  </r>
  <r>
    <x v="13"/>
    <s v="0432"/>
    <n v="0"/>
    <n v="0"/>
    <n v="2031"/>
    <n v="2002"/>
    <n v="-1497.83"/>
    <n v="0"/>
    <s v="30-R2 - Retirement"/>
    <m/>
    <x v="6"/>
    <n v="2041"/>
    <b v="0"/>
  </r>
  <r>
    <x v="13"/>
    <s v="0432"/>
    <n v="0"/>
    <n v="0"/>
    <n v="2031"/>
    <n v="2004"/>
    <n v="-1434.8"/>
    <n v="0"/>
    <s v="30-R2 - Retirement"/>
    <m/>
    <x v="6"/>
    <n v="2041"/>
    <b v="0"/>
  </r>
  <r>
    <x v="13"/>
    <s v="0432"/>
    <n v="0"/>
    <n v="0"/>
    <n v="2031"/>
    <n v="2005"/>
    <n v="-791.15"/>
    <n v="0"/>
    <s v="30-R2 - Retirement"/>
    <m/>
    <x v="6"/>
    <n v="2041"/>
    <b v="0"/>
  </r>
  <r>
    <x v="13"/>
    <s v="0432"/>
    <n v="0"/>
    <n v="0"/>
    <n v="2031"/>
    <n v="2007"/>
    <n v="-1407.99"/>
    <n v="0"/>
    <s v="30-R2 - Retirement"/>
    <m/>
    <x v="6"/>
    <n v="2041"/>
    <b v="0"/>
  </r>
  <r>
    <x v="13"/>
    <s v="0432"/>
    <n v="0"/>
    <n v="0"/>
    <n v="2031"/>
    <n v="2009"/>
    <n v="-43480.67"/>
    <n v="0"/>
    <s v="30-R2 - Retirement"/>
    <m/>
    <x v="6"/>
    <n v="2041"/>
    <b v="0"/>
  </r>
  <r>
    <x v="13"/>
    <s v="0432"/>
    <n v="0"/>
    <n v="0"/>
    <n v="2032"/>
    <n v="2001"/>
    <n v="-667177.5"/>
    <n v="0"/>
    <s v="30-R2 - Retirement"/>
    <m/>
    <x v="6"/>
    <n v="2041"/>
    <b v="0"/>
  </r>
  <r>
    <x v="13"/>
    <s v="0432"/>
    <n v="0"/>
    <n v="0"/>
    <n v="2032"/>
    <n v="2002"/>
    <n v="-1550.92"/>
    <n v="0"/>
    <s v="30-R2 - Retirement"/>
    <m/>
    <x v="6"/>
    <n v="2041"/>
    <b v="0"/>
  </r>
  <r>
    <x v="13"/>
    <s v="0432"/>
    <n v="0"/>
    <n v="0"/>
    <n v="2032"/>
    <n v="2004"/>
    <n v="-1502.92"/>
    <n v="0"/>
    <s v="30-R2 - Retirement"/>
    <m/>
    <x v="6"/>
    <n v="2041"/>
    <b v="0"/>
  </r>
  <r>
    <x v="13"/>
    <s v="0432"/>
    <n v="0"/>
    <n v="0"/>
    <n v="2032"/>
    <n v="2005"/>
    <n v="-832.67"/>
    <n v="0"/>
    <s v="30-R2 - Retirement"/>
    <m/>
    <x v="6"/>
    <n v="2041"/>
    <b v="0"/>
  </r>
  <r>
    <x v="13"/>
    <s v="0432"/>
    <n v="0"/>
    <n v="0"/>
    <n v="2032"/>
    <n v="2007"/>
    <n v="-1494.07"/>
    <n v="0"/>
    <s v="30-R2 - Retirement"/>
    <m/>
    <x v="6"/>
    <n v="2041"/>
    <b v="0"/>
  </r>
  <r>
    <x v="13"/>
    <s v="0432"/>
    <n v="0"/>
    <n v="0"/>
    <n v="2032"/>
    <n v="2009"/>
    <n v="-46526.879999999997"/>
    <n v="0"/>
    <s v="30-R2 - Retirement"/>
    <m/>
    <x v="6"/>
    <n v="2041"/>
    <b v="0"/>
  </r>
  <r>
    <x v="13"/>
    <s v="0432"/>
    <n v="0"/>
    <n v="0"/>
    <n v="2033"/>
    <n v="2001"/>
    <n v="-681626.54"/>
    <n v="0"/>
    <s v="30-R2 - Retirement"/>
    <m/>
    <x v="6"/>
    <n v="2041"/>
    <b v="0"/>
  </r>
  <r>
    <x v="13"/>
    <s v="0432"/>
    <n v="0"/>
    <n v="0"/>
    <n v="2033"/>
    <n v="2002"/>
    <n v="-1595.35"/>
    <n v="0"/>
    <s v="30-R2 - Retirement"/>
    <m/>
    <x v="6"/>
    <n v="2041"/>
    <b v="0"/>
  </r>
  <r>
    <x v="13"/>
    <s v="0432"/>
    <n v="0"/>
    <n v="0"/>
    <n v="2033"/>
    <n v="2004"/>
    <n v="-1567.64"/>
    <n v="0"/>
    <s v="30-R2 - Retirement"/>
    <m/>
    <x v="6"/>
    <n v="2041"/>
    <b v="0"/>
  </r>
  <r>
    <x v="13"/>
    <s v="0432"/>
    <n v="0"/>
    <n v="0"/>
    <n v="2033"/>
    <n v="2005"/>
    <n v="-872.2"/>
    <n v="0"/>
    <s v="30-R2 - Retirement"/>
    <m/>
    <x v="6"/>
    <n v="2041"/>
    <b v="0"/>
  </r>
  <r>
    <x v="13"/>
    <s v="0432"/>
    <n v="0"/>
    <n v="0"/>
    <n v="2033"/>
    <n v="2007"/>
    <n v="-1581.98"/>
    <n v="0"/>
    <s v="30-R2 - Retirement"/>
    <m/>
    <x v="6"/>
    <n v="2041"/>
    <b v="0"/>
  </r>
  <r>
    <x v="13"/>
    <s v="0432"/>
    <n v="0"/>
    <n v="0"/>
    <n v="2033"/>
    <n v="2009"/>
    <n v="-49537.15"/>
    <n v="0"/>
    <s v="30-R2 - Retirement"/>
    <m/>
    <x v="6"/>
    <n v="2041"/>
    <b v="0"/>
  </r>
  <r>
    <x v="13"/>
    <s v="0432"/>
    <n v="0"/>
    <n v="0"/>
    <n v="2034"/>
    <n v="2001"/>
    <n v="-690285.32"/>
    <n v="0"/>
    <s v="30-R2 - Retirement"/>
    <m/>
    <x v="6"/>
    <n v="2041"/>
    <b v="0"/>
  </r>
  <r>
    <x v="13"/>
    <s v="0432"/>
    <n v="0"/>
    <n v="0"/>
    <n v="2034"/>
    <n v="2002"/>
    <n v="-1629.91"/>
    <n v="0"/>
    <s v="30-R2 - Retirement"/>
    <m/>
    <x v="6"/>
    <n v="2041"/>
    <b v="0"/>
  </r>
  <r>
    <x v="13"/>
    <s v="0432"/>
    <n v="0"/>
    <n v="0"/>
    <n v="2034"/>
    <n v="2004"/>
    <n v="-1623.2"/>
    <n v="0"/>
    <s v="30-R2 - Retirement"/>
    <m/>
    <x v="6"/>
    <n v="2041"/>
    <b v="0"/>
  </r>
  <r>
    <x v="13"/>
    <s v="0432"/>
    <n v="0"/>
    <n v="0"/>
    <n v="2034"/>
    <n v="2005"/>
    <n v="-909.76"/>
    <n v="0"/>
    <s v="30-R2 - Retirement"/>
    <m/>
    <x v="6"/>
    <n v="2041"/>
    <b v="0"/>
  </r>
  <r>
    <x v="13"/>
    <s v="0432"/>
    <n v="0"/>
    <n v="0"/>
    <n v="2034"/>
    <n v="2007"/>
    <n v="-1665"/>
    <n v="0"/>
    <s v="30-R2 - Retirement"/>
    <m/>
    <x v="6"/>
    <n v="2041"/>
    <b v="0"/>
  </r>
  <r>
    <x v="13"/>
    <s v="0432"/>
    <n v="0"/>
    <n v="0"/>
    <n v="2034"/>
    <n v="2009"/>
    <n v="-52565.67"/>
    <n v="0"/>
    <s v="30-R2 - Retirement"/>
    <m/>
    <x v="6"/>
    <n v="2041"/>
    <b v="0"/>
  </r>
  <r>
    <x v="13"/>
    <s v="0432"/>
    <n v="0"/>
    <n v="0"/>
    <n v="2035"/>
    <n v="2001"/>
    <n v="-693014.14"/>
    <n v="0"/>
    <s v="30-R2 - Retirement"/>
    <m/>
    <x v="6"/>
    <n v="2041"/>
    <b v="0"/>
  </r>
  <r>
    <x v="13"/>
    <s v="0432"/>
    <n v="0"/>
    <n v="0"/>
    <n v="2035"/>
    <n v="2002"/>
    <n v="-1650.61"/>
    <n v="0"/>
    <s v="30-R2 - Retirement"/>
    <m/>
    <x v="6"/>
    <n v="2041"/>
    <b v="0"/>
  </r>
  <r>
    <x v="13"/>
    <s v="0432"/>
    <n v="0"/>
    <n v="0"/>
    <n v="2035"/>
    <n v="2004"/>
    <n v="-1669.71"/>
    <n v="0"/>
    <s v="30-R2 - Retirement"/>
    <m/>
    <x v="6"/>
    <n v="2041"/>
    <b v="0"/>
  </r>
  <r>
    <x v="13"/>
    <s v="0432"/>
    <n v="0"/>
    <n v="0"/>
    <n v="2035"/>
    <n v="2005"/>
    <n v="-942.01"/>
    <n v="0"/>
    <s v="30-R2 - Retirement"/>
    <m/>
    <x v="6"/>
    <n v="2041"/>
    <b v="0"/>
  </r>
  <r>
    <x v="13"/>
    <s v="0432"/>
    <n v="0"/>
    <n v="0"/>
    <n v="2035"/>
    <n v="2007"/>
    <n v="-1744.05"/>
    <n v="0"/>
    <s v="30-R2 - Retirement"/>
    <m/>
    <x v="6"/>
    <n v="2041"/>
    <b v="0"/>
  </r>
  <r>
    <x v="13"/>
    <s v="0432"/>
    <n v="0"/>
    <n v="0"/>
    <n v="2035"/>
    <n v="2009"/>
    <n v="-55658.61"/>
    <n v="0"/>
    <s v="30-R2 - Retirement"/>
    <m/>
    <x v="6"/>
    <n v="2041"/>
    <b v="0"/>
  </r>
  <r>
    <x v="13"/>
    <s v="0432"/>
    <n v="0"/>
    <n v="0"/>
    <n v="2036"/>
    <n v="2001"/>
    <n v="-688949.13"/>
    <n v="0"/>
    <s v="30-R2 - Retirement"/>
    <m/>
    <x v="6"/>
    <n v="2041"/>
    <b v="0"/>
  </r>
  <r>
    <x v="13"/>
    <s v="0432"/>
    <n v="0"/>
    <n v="0"/>
    <n v="2036"/>
    <n v="2002"/>
    <n v="-1657.13"/>
    <n v="0"/>
    <s v="30-R2 - Retirement"/>
    <m/>
    <x v="6"/>
    <n v="2041"/>
    <b v="0"/>
  </r>
  <r>
    <x v="13"/>
    <s v="0432"/>
    <n v="0"/>
    <n v="0"/>
    <n v="2036"/>
    <n v="2004"/>
    <n v="-1705.87"/>
    <n v="0"/>
    <s v="30-R2 - Retirement"/>
    <m/>
    <x v="6"/>
    <n v="2041"/>
    <b v="0"/>
  </r>
  <r>
    <x v="13"/>
    <s v="0432"/>
    <n v="0"/>
    <n v="0"/>
    <n v="2036"/>
    <n v="2005"/>
    <n v="-968.99"/>
    <n v="0"/>
    <s v="30-R2 - Retirement"/>
    <m/>
    <x v="6"/>
    <n v="2041"/>
    <b v="0"/>
  </r>
  <r>
    <x v="13"/>
    <s v="0432"/>
    <n v="0"/>
    <n v="0"/>
    <n v="2036"/>
    <n v="2007"/>
    <n v="-1819.15"/>
    <n v="0"/>
    <s v="30-R2 - Retirement"/>
    <m/>
    <x v="6"/>
    <n v="2041"/>
    <b v="0"/>
  </r>
  <r>
    <x v="13"/>
    <s v="0432"/>
    <n v="0"/>
    <n v="0"/>
    <n v="2036"/>
    <n v="2009"/>
    <n v="-58579.62"/>
    <n v="0"/>
    <s v="30-R2 - Retirement"/>
    <m/>
    <x v="6"/>
    <n v="2041"/>
    <b v="0"/>
  </r>
  <r>
    <x v="13"/>
    <s v="0432"/>
    <n v="0"/>
    <n v="0"/>
    <n v="2037"/>
    <n v="2001"/>
    <n v="-677946.8"/>
    <n v="0"/>
    <s v="30-R2 - Retirement"/>
    <m/>
    <x v="6"/>
    <n v="2041"/>
    <b v="0"/>
  </r>
  <r>
    <x v="13"/>
    <s v="0432"/>
    <n v="0"/>
    <n v="0"/>
    <n v="2037"/>
    <n v="2002"/>
    <n v="-1647.41"/>
    <n v="0"/>
    <s v="30-R2 - Retirement"/>
    <m/>
    <x v="6"/>
    <n v="2041"/>
    <b v="0"/>
  </r>
  <r>
    <x v="13"/>
    <s v="0432"/>
    <n v="0"/>
    <n v="0"/>
    <n v="2037"/>
    <n v="2004"/>
    <n v="-1727.54"/>
    <n v="0"/>
    <s v="30-R2 - Retirement"/>
    <m/>
    <x v="6"/>
    <n v="2041"/>
    <b v="0"/>
  </r>
  <r>
    <x v="13"/>
    <s v="0432"/>
    <n v="0"/>
    <n v="0"/>
    <n v="2037"/>
    <n v="2005"/>
    <n v="-989.98"/>
    <n v="0"/>
    <s v="30-R2 - Retirement"/>
    <m/>
    <x v="6"/>
    <n v="2041"/>
    <b v="0"/>
  </r>
  <r>
    <x v="13"/>
    <s v="0432"/>
    <n v="0"/>
    <n v="0"/>
    <n v="2037"/>
    <n v="2007"/>
    <n v="-1883.63"/>
    <n v="0"/>
    <s v="30-R2 - Retirement"/>
    <m/>
    <x v="6"/>
    <n v="2041"/>
    <b v="0"/>
  </r>
  <r>
    <x v="13"/>
    <s v="0432"/>
    <n v="0"/>
    <n v="0"/>
    <n v="2037"/>
    <n v="2009"/>
    <n v="-61360.6"/>
    <n v="0"/>
    <s v="30-R2 - Retirement"/>
    <m/>
    <x v="6"/>
    <n v="2041"/>
    <b v="0"/>
  </r>
  <r>
    <x v="13"/>
    <s v="0432"/>
    <n v="0"/>
    <n v="0"/>
    <n v="2038"/>
    <n v="2001"/>
    <n v="-659968.75"/>
    <n v="0"/>
    <s v="30-R2 - Retirement"/>
    <m/>
    <x v="6"/>
    <n v="2041"/>
    <b v="0"/>
  </r>
  <r>
    <x v="13"/>
    <s v="0432"/>
    <n v="0"/>
    <n v="0"/>
    <n v="2038"/>
    <n v="2002"/>
    <n v="-1621.11"/>
    <n v="0"/>
    <s v="30-R2 - Retirement"/>
    <m/>
    <x v="6"/>
    <n v="2041"/>
    <b v="0"/>
  </r>
  <r>
    <x v="13"/>
    <s v="0432"/>
    <n v="0"/>
    <n v="0"/>
    <n v="2038"/>
    <n v="2004"/>
    <n v="-1734.37"/>
    <n v="0"/>
    <s v="30-R2 - Retirement"/>
    <m/>
    <x v="6"/>
    <n v="2041"/>
    <b v="0"/>
  </r>
  <r>
    <x v="13"/>
    <s v="0432"/>
    <n v="0"/>
    <n v="0"/>
    <n v="2038"/>
    <n v="2005"/>
    <n v="-1002.56"/>
    <n v="0"/>
    <s v="30-R2 - Retirement"/>
    <m/>
    <x v="6"/>
    <n v="2041"/>
    <b v="0"/>
  </r>
  <r>
    <x v="13"/>
    <s v="0432"/>
    <n v="0"/>
    <n v="0"/>
    <n v="2038"/>
    <n v="2007"/>
    <n v="-1937.6"/>
    <n v="0"/>
    <s v="30-R2 - Retirement"/>
    <m/>
    <x v="6"/>
    <n v="2041"/>
    <b v="0"/>
  </r>
  <r>
    <x v="13"/>
    <s v="0432"/>
    <n v="0"/>
    <n v="0"/>
    <n v="2038"/>
    <n v="2009"/>
    <n v="-64002.9"/>
    <n v="0"/>
    <s v="30-R2 - Retirement"/>
    <m/>
    <x v="6"/>
    <n v="2041"/>
    <b v="0"/>
  </r>
  <r>
    <x v="13"/>
    <s v="0432"/>
    <n v="0"/>
    <n v="0"/>
    <n v="2039"/>
    <n v="2001"/>
    <n v="-634204.91"/>
    <n v="0"/>
    <s v="30-R2 - Retirement"/>
    <m/>
    <x v="6"/>
    <n v="2041"/>
    <b v="0"/>
  </r>
  <r>
    <x v="13"/>
    <s v="0432"/>
    <n v="0"/>
    <n v="0"/>
    <n v="2039"/>
    <n v="2002"/>
    <n v="-1578.12"/>
    <n v="0"/>
    <s v="30-R2 - Retirement"/>
    <m/>
    <x v="6"/>
    <n v="2041"/>
    <b v="0"/>
  </r>
  <r>
    <x v="13"/>
    <s v="0432"/>
    <n v="0"/>
    <n v="0"/>
    <n v="2039"/>
    <n v="2004"/>
    <n v="-1724.19"/>
    <n v="0"/>
    <s v="30-R2 - Retirement"/>
    <m/>
    <x v="6"/>
    <n v="2041"/>
    <b v="0"/>
  </r>
  <r>
    <x v="13"/>
    <s v="0432"/>
    <n v="0"/>
    <n v="0"/>
    <n v="2039"/>
    <n v="2005"/>
    <n v="-1006.52"/>
    <n v="0"/>
    <s v="30-R2 - Retirement"/>
    <m/>
    <x v="6"/>
    <n v="2041"/>
    <b v="0"/>
  </r>
  <r>
    <x v="13"/>
    <s v="0432"/>
    <n v="0"/>
    <n v="0"/>
    <n v="2039"/>
    <n v="2007"/>
    <n v="-1979.56"/>
    <n v="0"/>
    <s v="30-R2 - Retirement"/>
    <m/>
    <x v="6"/>
    <n v="2041"/>
    <b v="0"/>
  </r>
  <r>
    <x v="13"/>
    <s v="0432"/>
    <n v="0"/>
    <n v="0"/>
    <n v="2039"/>
    <n v="2009"/>
    <n v="-66271.570000000007"/>
    <n v="0"/>
    <s v="30-R2 - Retirement"/>
    <m/>
    <x v="6"/>
    <n v="2041"/>
    <b v="0"/>
  </r>
  <r>
    <x v="13"/>
    <s v="0432"/>
    <n v="0"/>
    <n v="0"/>
    <n v="2040"/>
    <n v="2001"/>
    <n v="-602737.67000000004"/>
    <n v="0"/>
    <s v="30-R2 - Retirement"/>
    <m/>
    <x v="6"/>
    <n v="2041"/>
    <b v="0"/>
  </r>
  <r>
    <x v="13"/>
    <s v="0432"/>
    <n v="0"/>
    <n v="0"/>
    <n v="2040"/>
    <n v="2002"/>
    <n v="-1516.51"/>
    <n v="0"/>
    <s v="30-R2 - Retirement"/>
    <m/>
    <x v="6"/>
    <n v="2041"/>
    <b v="0"/>
  </r>
  <r>
    <x v="13"/>
    <s v="0432"/>
    <n v="0"/>
    <n v="0"/>
    <n v="2040"/>
    <n v="2004"/>
    <n v="-1696.66"/>
    <n v="0"/>
    <s v="30-R2 - Retirement"/>
    <m/>
    <x v="6"/>
    <n v="2041"/>
    <b v="0"/>
  </r>
  <r>
    <x v="13"/>
    <s v="0432"/>
    <n v="0"/>
    <n v="0"/>
    <n v="2040"/>
    <n v="2005"/>
    <n v="-1000.61"/>
    <n v="0"/>
    <s v="30-R2 - Retirement"/>
    <m/>
    <x v="6"/>
    <n v="2041"/>
    <b v="0"/>
  </r>
  <r>
    <x v="13"/>
    <s v="0432"/>
    <n v="0"/>
    <n v="0"/>
    <n v="2040"/>
    <n v="2007"/>
    <n v="-2004.71"/>
    <n v="0"/>
    <s v="30-R2 - Retirement"/>
    <m/>
    <x v="6"/>
    <n v="2041"/>
    <b v="0"/>
  </r>
  <r>
    <x v="13"/>
    <s v="0432"/>
    <n v="0"/>
    <n v="0"/>
    <n v="2040"/>
    <n v="2009"/>
    <n v="-68170.27"/>
    <n v="0"/>
    <s v="30-R2 - Retirement"/>
    <m/>
    <x v="6"/>
    <n v="2041"/>
    <b v="0"/>
  </r>
  <r>
    <x v="13"/>
    <s v="0432"/>
    <n v="0"/>
    <n v="0"/>
    <n v="2041"/>
    <n v="2001"/>
    <n v="-3945482.64"/>
    <n v="0"/>
    <s v="30-R2 - Retirement"/>
    <m/>
    <x v="6"/>
    <n v="2041"/>
    <b v="1"/>
  </r>
  <r>
    <x v="13"/>
    <s v="0432"/>
    <n v="0"/>
    <n v="0"/>
    <n v="2041"/>
    <n v="2002"/>
    <n v="-10875.7"/>
    <n v="0"/>
    <s v="30-R2 - Retirement"/>
    <m/>
    <x v="6"/>
    <n v="2041"/>
    <b v="1"/>
  </r>
  <r>
    <x v="13"/>
    <s v="0432"/>
    <n v="0"/>
    <n v="0"/>
    <n v="2041"/>
    <n v="2004"/>
    <n v="-14621.42"/>
    <n v="0"/>
    <s v="30-R2 - Retirement"/>
    <m/>
    <x v="6"/>
    <n v="2041"/>
    <b v="1"/>
  </r>
  <r>
    <x v="13"/>
    <s v="0432"/>
    <n v="0"/>
    <n v="0"/>
    <n v="2041"/>
    <n v="2005"/>
    <n v="-9470"/>
    <n v="0"/>
    <s v="30-R2 - Retirement"/>
    <m/>
    <x v="6"/>
    <n v="2041"/>
    <b v="1"/>
  </r>
  <r>
    <x v="13"/>
    <s v="0432"/>
    <n v="0"/>
    <n v="0"/>
    <n v="2041"/>
    <n v="2007"/>
    <n v="-22949.66"/>
    <n v="0"/>
    <s v="30-R2 - Retirement"/>
    <m/>
    <x v="6"/>
    <n v="2041"/>
    <b v="1"/>
  </r>
  <r>
    <x v="13"/>
    <s v="0432"/>
    <n v="0"/>
    <n v="0"/>
    <n v="2041"/>
    <n v="2009"/>
    <n v="-947612.67"/>
    <n v="0"/>
    <s v="30-R2 - Retirement"/>
    <m/>
    <x v="6"/>
    <n v="2041"/>
    <b v="1"/>
  </r>
  <r>
    <x v="13"/>
    <s v="0459"/>
    <n v="0"/>
    <n v="0"/>
    <n v="2011"/>
    <n v="2001"/>
    <n v="-126218.96"/>
    <n v="0"/>
    <s v="30-R2 - Retirement"/>
    <m/>
    <x v="7"/>
    <n v="2040"/>
    <b v="0"/>
  </r>
  <r>
    <x v="13"/>
    <s v="0459"/>
    <n v="0"/>
    <n v="0"/>
    <n v="2011"/>
    <n v="2002"/>
    <n v="-149.27000000000001"/>
    <n v="0"/>
    <s v="30-R2 - Retirement"/>
    <m/>
    <x v="7"/>
    <n v="2040"/>
    <b v="0"/>
  </r>
  <r>
    <x v="13"/>
    <s v="0459"/>
    <n v="0"/>
    <n v="0"/>
    <n v="2011"/>
    <n v="2003"/>
    <n v="-1022.64"/>
    <n v="0"/>
    <s v="30-R2 - Retirement"/>
    <m/>
    <x v="7"/>
    <n v="2040"/>
    <b v="0"/>
  </r>
  <r>
    <x v="13"/>
    <s v="0459"/>
    <n v="0"/>
    <n v="0"/>
    <n v="2011"/>
    <n v="2006"/>
    <n v="-970.25"/>
    <n v="0"/>
    <s v="30-R2 - Retirement"/>
    <m/>
    <x v="7"/>
    <n v="2040"/>
    <b v="0"/>
  </r>
  <r>
    <x v="13"/>
    <s v="0459"/>
    <n v="0"/>
    <n v="0"/>
    <n v="2011"/>
    <n v="2007"/>
    <n v="-94.21"/>
    <n v="0"/>
    <s v="30-R2 - Retirement"/>
    <m/>
    <x v="7"/>
    <n v="2040"/>
    <b v="0"/>
  </r>
  <r>
    <x v="13"/>
    <s v="0459"/>
    <n v="0"/>
    <n v="0"/>
    <n v="2011"/>
    <n v="2010"/>
    <n v="-5867.67"/>
    <n v="0"/>
    <s v="30-R2 - Retirement"/>
    <m/>
    <x v="7"/>
    <n v="2040"/>
    <b v="0"/>
  </r>
  <r>
    <x v="13"/>
    <s v="0459"/>
    <n v="0"/>
    <n v="0"/>
    <n v="2012"/>
    <n v="2001"/>
    <n v="-138325.74"/>
    <n v="0"/>
    <s v="30-R2 - Retirement"/>
    <m/>
    <x v="7"/>
    <n v="2040"/>
    <b v="0"/>
  </r>
  <r>
    <x v="13"/>
    <s v="0459"/>
    <n v="0"/>
    <n v="0"/>
    <n v="2012"/>
    <n v="2002"/>
    <n v="-163.44"/>
    <n v="0"/>
    <s v="30-R2 - Retirement"/>
    <m/>
    <x v="7"/>
    <n v="2040"/>
    <b v="0"/>
  </r>
  <r>
    <x v="13"/>
    <s v="0459"/>
    <n v="0"/>
    <n v="0"/>
    <n v="2012"/>
    <n v="2003"/>
    <n v="-1121.99"/>
    <n v="0"/>
    <s v="30-R2 - Retirement"/>
    <m/>
    <x v="7"/>
    <n v="2040"/>
    <b v="0"/>
  </r>
  <r>
    <x v="13"/>
    <s v="0459"/>
    <n v="0"/>
    <n v="0"/>
    <n v="2012"/>
    <n v="2006"/>
    <n v="-1071.25"/>
    <n v="0"/>
    <s v="30-R2 - Retirement"/>
    <m/>
    <x v="7"/>
    <n v="2040"/>
    <b v="0"/>
  </r>
  <r>
    <x v="13"/>
    <s v="0459"/>
    <n v="0"/>
    <n v="0"/>
    <n v="2012"/>
    <n v="2007"/>
    <n v="-104.58"/>
    <n v="0"/>
    <s v="30-R2 - Retirement"/>
    <m/>
    <x v="7"/>
    <n v="2040"/>
    <b v="0"/>
  </r>
  <r>
    <x v="13"/>
    <s v="0459"/>
    <n v="0"/>
    <n v="0"/>
    <n v="2012"/>
    <n v="2010"/>
    <n v="-6562.83"/>
    <n v="0"/>
    <s v="30-R2 - Retirement"/>
    <m/>
    <x v="7"/>
    <n v="2040"/>
    <b v="0"/>
  </r>
  <r>
    <x v="13"/>
    <s v="0459"/>
    <n v="0"/>
    <n v="0"/>
    <n v="2013"/>
    <n v="2001"/>
    <n v="-150916.72"/>
    <n v="0"/>
    <s v="30-R2 - Retirement"/>
    <m/>
    <x v="7"/>
    <n v="2040"/>
    <b v="0"/>
  </r>
  <r>
    <x v="13"/>
    <s v="0459"/>
    <n v="0"/>
    <n v="0"/>
    <n v="2013"/>
    <n v="2002"/>
    <n v="-179.12"/>
    <n v="0"/>
    <s v="30-R2 - Retirement"/>
    <m/>
    <x v="7"/>
    <n v="2040"/>
    <b v="0"/>
  </r>
  <r>
    <x v="13"/>
    <s v="0459"/>
    <n v="0"/>
    <n v="0"/>
    <n v="2013"/>
    <n v="2003"/>
    <n v="-1228.56"/>
    <n v="0"/>
    <s v="30-R2 - Retirement"/>
    <m/>
    <x v="7"/>
    <n v="2040"/>
    <b v="0"/>
  </r>
  <r>
    <x v="13"/>
    <s v="0459"/>
    <n v="0"/>
    <n v="0"/>
    <n v="2013"/>
    <n v="2006"/>
    <n v="-1180.1199999999999"/>
    <n v="0"/>
    <s v="30-R2 - Retirement"/>
    <m/>
    <x v="7"/>
    <n v="2040"/>
    <b v="0"/>
  </r>
  <r>
    <x v="13"/>
    <s v="0459"/>
    <n v="0"/>
    <n v="0"/>
    <n v="2013"/>
    <n v="2007"/>
    <n v="-115.46"/>
    <n v="0"/>
    <s v="30-R2 - Retirement"/>
    <m/>
    <x v="7"/>
    <n v="2040"/>
    <b v="0"/>
  </r>
  <r>
    <x v="13"/>
    <s v="0459"/>
    <n v="0"/>
    <n v="0"/>
    <n v="2013"/>
    <n v="2010"/>
    <n v="-7298.08"/>
    <n v="0"/>
    <s v="30-R2 - Retirement"/>
    <m/>
    <x v="7"/>
    <n v="2040"/>
    <b v="0"/>
  </r>
  <r>
    <x v="13"/>
    <s v="0459"/>
    <n v="0"/>
    <n v="0"/>
    <n v="2014"/>
    <n v="2001"/>
    <n v="-164364.66"/>
    <n v="0"/>
    <s v="30-R2 - Retirement"/>
    <m/>
    <x v="7"/>
    <n v="2040"/>
    <b v="0"/>
  </r>
  <r>
    <x v="13"/>
    <s v="0459"/>
    <n v="0"/>
    <n v="0"/>
    <n v="2014"/>
    <n v="2002"/>
    <n v="-195.43"/>
    <n v="0"/>
    <s v="30-R2 - Retirement"/>
    <m/>
    <x v="7"/>
    <n v="2040"/>
    <b v="0"/>
  </r>
  <r>
    <x v="13"/>
    <s v="0459"/>
    <n v="0"/>
    <n v="0"/>
    <n v="2014"/>
    <n v="2003"/>
    <n v="-1346.41"/>
    <n v="0"/>
    <s v="30-R2 - Retirement"/>
    <m/>
    <x v="7"/>
    <n v="2040"/>
    <b v="0"/>
  </r>
  <r>
    <x v="13"/>
    <s v="0459"/>
    <n v="0"/>
    <n v="0"/>
    <n v="2014"/>
    <n v="2006"/>
    <n v="-1301.07"/>
    <n v="0"/>
    <s v="30-R2 - Retirement"/>
    <m/>
    <x v="7"/>
    <n v="2040"/>
    <b v="0"/>
  </r>
  <r>
    <x v="13"/>
    <s v="0459"/>
    <n v="0"/>
    <n v="0"/>
    <n v="2014"/>
    <n v="2007"/>
    <n v="-127.2"/>
    <n v="0"/>
    <s v="30-R2 - Retirement"/>
    <m/>
    <x v="7"/>
    <n v="2040"/>
    <b v="0"/>
  </r>
  <r>
    <x v="13"/>
    <s v="0459"/>
    <n v="0"/>
    <n v="0"/>
    <n v="2014"/>
    <n v="2010"/>
    <n v="-8094.95"/>
    <n v="0"/>
    <s v="30-R2 - Retirement"/>
    <m/>
    <x v="7"/>
    <n v="2040"/>
    <b v="0"/>
  </r>
  <r>
    <x v="13"/>
    <s v="0459"/>
    <n v="0"/>
    <n v="0"/>
    <n v="2015"/>
    <n v="2001"/>
    <n v="-179163.47"/>
    <n v="0"/>
    <s v="30-R2 - Retirement"/>
    <m/>
    <x v="7"/>
    <n v="2040"/>
    <b v="0"/>
  </r>
  <r>
    <x v="13"/>
    <s v="0459"/>
    <n v="0"/>
    <n v="0"/>
    <n v="2015"/>
    <n v="2002"/>
    <n v="-212.84"/>
    <n v="0"/>
    <s v="30-R2 - Retirement"/>
    <m/>
    <x v="7"/>
    <n v="2040"/>
    <b v="0"/>
  </r>
  <r>
    <x v="13"/>
    <s v="0459"/>
    <n v="0"/>
    <n v="0"/>
    <n v="2015"/>
    <n v="2003"/>
    <n v="-1468.96"/>
    <n v="0"/>
    <s v="30-R2 - Retirement"/>
    <m/>
    <x v="7"/>
    <n v="2040"/>
    <b v="0"/>
  </r>
  <r>
    <x v="13"/>
    <s v="0459"/>
    <n v="0"/>
    <n v="0"/>
    <n v="2015"/>
    <n v="2006"/>
    <n v="-1427.47"/>
    <n v="0"/>
    <s v="30-R2 - Retirement"/>
    <m/>
    <x v="7"/>
    <n v="2040"/>
    <b v="0"/>
  </r>
  <r>
    <x v="13"/>
    <s v="0459"/>
    <n v="0"/>
    <n v="0"/>
    <n v="2015"/>
    <n v="2007"/>
    <n v="-140.24"/>
    <n v="0"/>
    <s v="30-R2 - Retirement"/>
    <m/>
    <x v="7"/>
    <n v="2040"/>
    <b v="0"/>
  </r>
  <r>
    <x v="13"/>
    <s v="0459"/>
    <n v="0"/>
    <n v="0"/>
    <n v="2015"/>
    <n v="2010"/>
    <n v="-8985.57"/>
    <n v="0"/>
    <s v="30-R2 - Retirement"/>
    <m/>
    <x v="7"/>
    <n v="2040"/>
    <b v="0"/>
  </r>
  <r>
    <x v="13"/>
    <s v="0459"/>
    <n v="0"/>
    <n v="0"/>
    <n v="2016"/>
    <n v="2001"/>
    <n v="-194476.22"/>
    <n v="0"/>
    <s v="30-R2 - Retirement"/>
    <m/>
    <x v="7"/>
    <n v="2040"/>
    <b v="0"/>
  </r>
  <r>
    <x v="13"/>
    <s v="0459"/>
    <n v="0"/>
    <n v="0"/>
    <n v="2016"/>
    <n v="2002"/>
    <n v="-232"/>
    <n v="0"/>
    <s v="30-R2 - Retirement"/>
    <m/>
    <x v="7"/>
    <n v="2040"/>
    <b v="0"/>
  </r>
  <r>
    <x v="13"/>
    <s v="0459"/>
    <n v="0"/>
    <n v="0"/>
    <n v="2016"/>
    <n v="2003"/>
    <n v="-1599.86"/>
    <n v="0"/>
    <s v="30-R2 - Retirement"/>
    <m/>
    <x v="7"/>
    <n v="2040"/>
    <b v="0"/>
  </r>
  <r>
    <x v="13"/>
    <s v="0459"/>
    <n v="0"/>
    <n v="0"/>
    <n v="2016"/>
    <n v="2006"/>
    <n v="-1563.06"/>
    <n v="0"/>
    <s v="30-R2 - Retirement"/>
    <m/>
    <x v="7"/>
    <n v="2040"/>
    <b v="0"/>
  </r>
  <r>
    <x v="13"/>
    <s v="0459"/>
    <n v="0"/>
    <n v="0"/>
    <n v="2016"/>
    <n v="2007"/>
    <n v="-153.86000000000001"/>
    <n v="0"/>
    <s v="30-R2 - Retirement"/>
    <m/>
    <x v="7"/>
    <n v="2040"/>
    <b v="0"/>
  </r>
  <r>
    <x v="13"/>
    <s v="0459"/>
    <n v="0"/>
    <n v="0"/>
    <n v="2016"/>
    <n v="2010"/>
    <n v="-9920.8700000000008"/>
    <n v="0"/>
    <s v="30-R2 - Retirement"/>
    <m/>
    <x v="7"/>
    <n v="2040"/>
    <b v="0"/>
  </r>
  <r>
    <x v="13"/>
    <s v="0459"/>
    <n v="0"/>
    <n v="0"/>
    <n v="2017"/>
    <n v="2001"/>
    <n v="-210738.38"/>
    <n v="0"/>
    <s v="30-R2 - Retirement"/>
    <m/>
    <x v="7"/>
    <n v="2040"/>
    <b v="0"/>
  </r>
  <r>
    <x v="13"/>
    <s v="0459"/>
    <n v="0"/>
    <n v="0"/>
    <n v="2017"/>
    <n v="2002"/>
    <n v="-251.83"/>
    <n v="0"/>
    <s v="30-R2 - Retirement"/>
    <m/>
    <x v="7"/>
    <n v="2040"/>
    <b v="0"/>
  </r>
  <r>
    <x v="13"/>
    <s v="0459"/>
    <n v="0"/>
    <n v="0"/>
    <n v="2017"/>
    <n v="2003"/>
    <n v="-1743.9"/>
    <n v="0"/>
    <s v="30-R2 - Retirement"/>
    <m/>
    <x v="7"/>
    <n v="2040"/>
    <b v="0"/>
  </r>
  <r>
    <x v="13"/>
    <s v="0459"/>
    <n v="0"/>
    <n v="0"/>
    <n v="2017"/>
    <n v="2006"/>
    <n v="-1712.99"/>
    <n v="0"/>
    <s v="30-R2 - Retirement"/>
    <m/>
    <x v="7"/>
    <n v="2040"/>
    <b v="0"/>
  </r>
  <r>
    <x v="13"/>
    <s v="0459"/>
    <n v="0"/>
    <n v="0"/>
    <n v="2017"/>
    <n v="2007"/>
    <n v="-168.48"/>
    <n v="0"/>
    <s v="30-R2 - Retirement"/>
    <m/>
    <x v="7"/>
    <n v="2040"/>
    <b v="0"/>
  </r>
  <r>
    <x v="13"/>
    <s v="0459"/>
    <n v="0"/>
    <n v="0"/>
    <n v="2017"/>
    <n v="2010"/>
    <n v="-10929.13"/>
    <n v="0"/>
    <s v="30-R2 - Retirement"/>
    <m/>
    <x v="7"/>
    <n v="2040"/>
    <b v="0"/>
  </r>
  <r>
    <x v="13"/>
    <s v="0459"/>
    <n v="0"/>
    <n v="0"/>
    <n v="2018"/>
    <n v="2001"/>
    <n v="-228518.95"/>
    <n v="0"/>
    <s v="30-R2 - Retirement"/>
    <m/>
    <x v="7"/>
    <n v="2040"/>
    <b v="0"/>
  </r>
  <r>
    <x v="13"/>
    <s v="0459"/>
    <n v="0"/>
    <n v="0"/>
    <n v="2018"/>
    <n v="2002"/>
    <n v="-272.89"/>
    <n v="0"/>
    <s v="30-R2 - Retirement"/>
    <m/>
    <x v="7"/>
    <n v="2040"/>
    <b v="0"/>
  </r>
  <r>
    <x v="13"/>
    <s v="0459"/>
    <n v="0"/>
    <n v="0"/>
    <n v="2018"/>
    <n v="2003"/>
    <n v="-1892.95"/>
    <n v="0"/>
    <s v="30-R2 - Retirement"/>
    <m/>
    <x v="7"/>
    <n v="2040"/>
    <b v="0"/>
  </r>
  <r>
    <x v="13"/>
    <s v="0459"/>
    <n v="0"/>
    <n v="0"/>
    <n v="2018"/>
    <n v="2006"/>
    <n v="-1868.91"/>
    <n v="0"/>
    <s v="30-R2 - Retirement"/>
    <m/>
    <x v="7"/>
    <n v="2040"/>
    <b v="0"/>
  </r>
  <r>
    <x v="13"/>
    <s v="0459"/>
    <n v="0"/>
    <n v="0"/>
    <n v="2018"/>
    <n v="2007"/>
    <n v="-184.64"/>
    <n v="0"/>
    <s v="30-R2 - Retirement"/>
    <m/>
    <x v="7"/>
    <n v="2040"/>
    <b v="0"/>
  </r>
  <r>
    <x v="13"/>
    <s v="0459"/>
    <n v="0"/>
    <n v="0"/>
    <n v="2018"/>
    <n v="2010"/>
    <n v="-12049.26"/>
    <n v="0"/>
    <s v="30-R2 - Retirement"/>
    <m/>
    <x v="7"/>
    <n v="2040"/>
    <b v="0"/>
  </r>
  <r>
    <x v="13"/>
    <s v="0459"/>
    <n v="0"/>
    <n v="0"/>
    <n v="2019"/>
    <n v="2001"/>
    <n v="-246775.32"/>
    <n v="0"/>
    <s v="30-R2 - Retirement"/>
    <m/>
    <x v="7"/>
    <n v="2040"/>
    <b v="0"/>
  </r>
  <r>
    <x v="13"/>
    <s v="0459"/>
    <n v="0"/>
    <n v="0"/>
    <n v="2019"/>
    <n v="2002"/>
    <n v="-295.91000000000003"/>
    <n v="0"/>
    <s v="30-R2 - Retirement"/>
    <m/>
    <x v="7"/>
    <n v="2040"/>
    <b v="0"/>
  </r>
  <r>
    <x v="13"/>
    <s v="0459"/>
    <n v="0"/>
    <n v="0"/>
    <n v="2019"/>
    <n v="2003"/>
    <n v="-2051.2399999999998"/>
    <n v="0"/>
    <s v="30-R2 - Retirement"/>
    <m/>
    <x v="7"/>
    <n v="2040"/>
    <b v="0"/>
  </r>
  <r>
    <x v="13"/>
    <s v="0459"/>
    <n v="0"/>
    <n v="0"/>
    <n v="2019"/>
    <n v="2006"/>
    <n v="-2035.45"/>
    <n v="0"/>
    <s v="30-R2 - Retirement"/>
    <m/>
    <x v="7"/>
    <n v="2040"/>
    <b v="0"/>
  </r>
  <r>
    <x v="13"/>
    <s v="0459"/>
    <n v="0"/>
    <n v="0"/>
    <n v="2019"/>
    <n v="2007"/>
    <n v="-201.44"/>
    <n v="0"/>
    <s v="30-R2 - Retirement"/>
    <m/>
    <x v="7"/>
    <n v="2040"/>
    <b v="0"/>
  </r>
  <r>
    <x v="13"/>
    <s v="0459"/>
    <n v="0"/>
    <n v="0"/>
    <n v="2019"/>
    <n v="2010"/>
    <n v="-13219.89"/>
    <n v="0"/>
    <s v="30-R2 - Retirement"/>
    <m/>
    <x v="7"/>
    <n v="2040"/>
    <b v="0"/>
  </r>
  <r>
    <x v="13"/>
    <s v="0459"/>
    <n v="0"/>
    <n v="0"/>
    <n v="2020"/>
    <n v="2001"/>
    <n v="-265991.86"/>
    <n v="0"/>
    <s v="30-R2 - Retirement"/>
    <m/>
    <x v="7"/>
    <n v="2040"/>
    <b v="0"/>
  </r>
  <r>
    <x v="13"/>
    <s v="0459"/>
    <n v="0"/>
    <n v="0"/>
    <n v="2020"/>
    <n v="2002"/>
    <n v="-319.56"/>
    <n v="0"/>
    <s v="30-R2 - Retirement"/>
    <m/>
    <x v="7"/>
    <n v="2040"/>
    <b v="0"/>
  </r>
  <r>
    <x v="13"/>
    <s v="0459"/>
    <n v="0"/>
    <n v="0"/>
    <n v="2020"/>
    <n v="2003"/>
    <n v="-2224.31"/>
    <n v="0"/>
    <s v="30-R2 - Retirement"/>
    <m/>
    <x v="7"/>
    <n v="2040"/>
    <b v="0"/>
  </r>
  <r>
    <x v="13"/>
    <s v="0459"/>
    <n v="0"/>
    <n v="0"/>
    <n v="2020"/>
    <n v="2006"/>
    <n v="-2218.71"/>
    <n v="0"/>
    <s v="30-R2 - Retirement"/>
    <m/>
    <x v="7"/>
    <n v="2040"/>
    <b v="0"/>
  </r>
  <r>
    <x v="13"/>
    <s v="0459"/>
    <n v="0"/>
    <n v="0"/>
    <n v="2020"/>
    <n v="2007"/>
    <n v="-219.39"/>
    <n v="0"/>
    <s v="30-R2 - Retirement"/>
    <m/>
    <x v="7"/>
    <n v="2040"/>
    <b v="0"/>
  </r>
  <r>
    <x v="13"/>
    <s v="0459"/>
    <n v="0"/>
    <n v="0"/>
    <n v="2020"/>
    <n v="2010"/>
    <n v="-14475.6"/>
    <n v="0"/>
    <s v="30-R2 - Retirement"/>
    <m/>
    <x v="7"/>
    <n v="2040"/>
    <b v="0"/>
  </r>
  <r>
    <x v="13"/>
    <s v="0459"/>
    <n v="0"/>
    <n v="0"/>
    <n v="2021"/>
    <n v="2001"/>
    <n v="-286766.25"/>
    <n v="0"/>
    <s v="30-R2 - Retirement"/>
    <m/>
    <x v="7"/>
    <n v="2040"/>
    <b v="0"/>
  </r>
  <r>
    <x v="13"/>
    <s v="0459"/>
    <n v="0"/>
    <n v="0"/>
    <n v="2021"/>
    <n v="2002"/>
    <n v="-344.44"/>
    <n v="0"/>
    <s v="30-R2 - Retirement"/>
    <m/>
    <x v="7"/>
    <n v="2040"/>
    <b v="0"/>
  </r>
  <r>
    <x v="13"/>
    <s v="0459"/>
    <n v="0"/>
    <n v="0"/>
    <n v="2021"/>
    <n v="2003"/>
    <n v="-2402.0100000000002"/>
    <n v="0"/>
    <s v="30-R2 - Retirement"/>
    <m/>
    <x v="7"/>
    <n v="2040"/>
    <b v="0"/>
  </r>
  <r>
    <x v="13"/>
    <s v="0459"/>
    <n v="0"/>
    <n v="0"/>
    <n v="2021"/>
    <n v="2006"/>
    <n v="-2408.34"/>
    <n v="0"/>
    <s v="30-R2 - Retirement"/>
    <m/>
    <x v="7"/>
    <n v="2040"/>
    <b v="0"/>
  </r>
  <r>
    <x v="13"/>
    <s v="0459"/>
    <n v="0"/>
    <n v="0"/>
    <n v="2021"/>
    <n v="2007"/>
    <n v="-239.14"/>
    <n v="0"/>
    <s v="30-R2 - Retirement"/>
    <m/>
    <x v="7"/>
    <n v="2040"/>
    <b v="0"/>
  </r>
  <r>
    <x v="13"/>
    <s v="0459"/>
    <n v="0"/>
    <n v="0"/>
    <n v="2021"/>
    <n v="2010"/>
    <n v="-15864.08"/>
    <n v="0"/>
    <s v="30-R2 - Retirement"/>
    <m/>
    <x v="7"/>
    <n v="2040"/>
    <b v="0"/>
  </r>
  <r>
    <x v="13"/>
    <s v="0459"/>
    <n v="0"/>
    <n v="0"/>
    <n v="2022"/>
    <n v="2001"/>
    <n v="-307809.17"/>
    <n v="0"/>
    <s v="30-R2 - Retirement"/>
    <m/>
    <x v="7"/>
    <n v="2040"/>
    <b v="0"/>
  </r>
  <r>
    <x v="13"/>
    <s v="0459"/>
    <n v="0"/>
    <n v="0"/>
    <n v="2022"/>
    <n v="2002"/>
    <n v="-371.34"/>
    <n v="0"/>
    <s v="30-R2 - Retirement"/>
    <m/>
    <x v="7"/>
    <n v="2040"/>
    <b v="0"/>
  </r>
  <r>
    <x v="13"/>
    <s v="0459"/>
    <n v="0"/>
    <n v="0"/>
    <n v="2022"/>
    <n v="2003"/>
    <n v="-2589.06"/>
    <n v="0"/>
    <s v="30-R2 - Retirement"/>
    <m/>
    <x v="7"/>
    <n v="2040"/>
    <b v="0"/>
  </r>
  <r>
    <x v="13"/>
    <s v="0459"/>
    <n v="0"/>
    <n v="0"/>
    <n v="2022"/>
    <n v="2006"/>
    <n v="-2609.73"/>
    <n v="0"/>
    <s v="30-R2 - Retirement"/>
    <m/>
    <x v="7"/>
    <n v="2040"/>
    <b v="0"/>
  </r>
  <r>
    <x v="13"/>
    <s v="0459"/>
    <n v="0"/>
    <n v="0"/>
    <n v="2022"/>
    <n v="2007"/>
    <n v="-259.58"/>
    <n v="0"/>
    <s v="30-R2 - Retirement"/>
    <m/>
    <x v="7"/>
    <n v="2040"/>
    <b v="0"/>
  </r>
  <r>
    <x v="13"/>
    <s v="0459"/>
    <n v="0"/>
    <n v="0"/>
    <n v="2022"/>
    <n v="2010"/>
    <n v="-17308.099999999999"/>
    <n v="0"/>
    <s v="30-R2 - Retirement"/>
    <m/>
    <x v="7"/>
    <n v="2040"/>
    <b v="0"/>
  </r>
  <r>
    <x v="13"/>
    <s v="0459"/>
    <n v="0"/>
    <n v="0"/>
    <n v="2023"/>
    <n v="2001"/>
    <n v="-329604.23"/>
    <n v="0"/>
    <s v="30-R2 - Retirement"/>
    <m/>
    <x v="7"/>
    <n v="2040"/>
    <b v="0"/>
  </r>
  <r>
    <x v="13"/>
    <s v="0459"/>
    <n v="0"/>
    <n v="0"/>
    <n v="2023"/>
    <n v="2002"/>
    <n v="-398.59"/>
    <n v="0"/>
    <s v="30-R2 - Retirement"/>
    <m/>
    <x v="7"/>
    <n v="2040"/>
    <b v="0"/>
  </r>
  <r>
    <x v="13"/>
    <s v="0459"/>
    <n v="0"/>
    <n v="0"/>
    <n v="2023"/>
    <n v="2003"/>
    <n v="-2791.27"/>
    <n v="0"/>
    <s v="30-R2 - Retirement"/>
    <m/>
    <x v="7"/>
    <n v="2040"/>
    <b v="0"/>
  </r>
  <r>
    <x v="13"/>
    <s v="0459"/>
    <n v="0"/>
    <n v="0"/>
    <n v="2023"/>
    <n v="2006"/>
    <n v="-2829.92"/>
    <n v="0"/>
    <s v="30-R2 - Retirement"/>
    <m/>
    <x v="7"/>
    <n v="2040"/>
    <b v="0"/>
  </r>
  <r>
    <x v="13"/>
    <s v="0459"/>
    <n v="0"/>
    <n v="0"/>
    <n v="2023"/>
    <n v="2007"/>
    <n v="-281.29000000000002"/>
    <n v="0"/>
    <s v="30-R2 - Retirement"/>
    <m/>
    <x v="7"/>
    <n v="2040"/>
    <b v="0"/>
  </r>
  <r>
    <x v="13"/>
    <s v="0459"/>
    <n v="0"/>
    <n v="0"/>
    <n v="2023"/>
    <n v="2010"/>
    <n v="-18850.39"/>
    <n v="0"/>
    <s v="30-R2 - Retirement"/>
    <m/>
    <x v="7"/>
    <n v="2040"/>
    <b v="0"/>
  </r>
  <r>
    <x v="13"/>
    <s v="0459"/>
    <n v="0"/>
    <n v="0"/>
    <n v="2024"/>
    <n v="2001"/>
    <n v="-352695.99"/>
    <n v="0"/>
    <s v="30-R2 - Retirement"/>
    <m/>
    <x v="7"/>
    <n v="2040"/>
    <b v="0"/>
  </r>
  <r>
    <x v="13"/>
    <s v="0459"/>
    <n v="0"/>
    <n v="0"/>
    <n v="2024"/>
    <n v="2002"/>
    <n v="-426.81"/>
    <n v="0"/>
    <s v="30-R2 - Retirement"/>
    <m/>
    <x v="7"/>
    <n v="2040"/>
    <b v="0"/>
  </r>
  <r>
    <x v="13"/>
    <s v="0459"/>
    <n v="0"/>
    <n v="0"/>
    <n v="2024"/>
    <n v="2003"/>
    <n v="-2996.09"/>
    <n v="0"/>
    <s v="30-R2 - Retirement"/>
    <m/>
    <x v="7"/>
    <n v="2040"/>
    <b v="0"/>
  </r>
  <r>
    <x v="13"/>
    <s v="0459"/>
    <n v="0"/>
    <n v="0"/>
    <n v="2024"/>
    <n v="2006"/>
    <n v="-3056"/>
    <n v="0"/>
    <s v="30-R2 - Retirement"/>
    <m/>
    <x v="7"/>
    <n v="2040"/>
    <b v="0"/>
  </r>
  <r>
    <x v="13"/>
    <s v="0459"/>
    <n v="0"/>
    <n v="0"/>
    <n v="2024"/>
    <n v="2007"/>
    <n v="-305.02"/>
    <n v="0"/>
    <s v="30-R2 - Retirement"/>
    <m/>
    <x v="7"/>
    <n v="2040"/>
    <b v="0"/>
  </r>
  <r>
    <x v="13"/>
    <s v="0459"/>
    <n v="0"/>
    <n v="0"/>
    <n v="2024"/>
    <n v="2010"/>
    <n v="-20547.61"/>
    <n v="0"/>
    <s v="30-R2 - Retirement"/>
    <m/>
    <x v="7"/>
    <n v="2040"/>
    <b v="0"/>
  </r>
  <r>
    <x v="13"/>
    <s v="0459"/>
    <n v="0"/>
    <n v="0"/>
    <n v="2025"/>
    <n v="2001"/>
    <n v="-375515.25"/>
    <n v="0"/>
    <s v="30-R2 - Retirement"/>
    <m/>
    <x v="7"/>
    <n v="2040"/>
    <b v="0"/>
  </r>
  <r>
    <x v="13"/>
    <s v="0459"/>
    <n v="0"/>
    <n v="0"/>
    <n v="2025"/>
    <n v="2002"/>
    <n v="-456.71"/>
    <n v="0"/>
    <s v="30-R2 - Retirement"/>
    <m/>
    <x v="7"/>
    <n v="2040"/>
    <b v="0"/>
  </r>
  <r>
    <x v="13"/>
    <s v="0459"/>
    <n v="0"/>
    <n v="0"/>
    <n v="2025"/>
    <n v="2003"/>
    <n v="-3208.23"/>
    <n v="0"/>
    <s v="30-R2 - Retirement"/>
    <m/>
    <x v="7"/>
    <n v="2040"/>
    <b v="0"/>
  </r>
  <r>
    <x v="13"/>
    <s v="0459"/>
    <n v="0"/>
    <n v="0"/>
    <n v="2025"/>
    <n v="2006"/>
    <n v="-3293.97"/>
    <n v="0"/>
    <s v="30-R2 - Retirement"/>
    <m/>
    <x v="7"/>
    <n v="2040"/>
    <b v="0"/>
  </r>
  <r>
    <x v="13"/>
    <s v="0459"/>
    <n v="0"/>
    <n v="0"/>
    <n v="2025"/>
    <n v="2007"/>
    <n v="-329.39"/>
    <n v="0"/>
    <s v="30-R2 - Retirement"/>
    <m/>
    <x v="7"/>
    <n v="2040"/>
    <b v="0"/>
  </r>
  <r>
    <x v="13"/>
    <s v="0459"/>
    <n v="0"/>
    <n v="0"/>
    <n v="2025"/>
    <n v="2010"/>
    <n v="-22303.78"/>
    <n v="0"/>
    <s v="30-R2 - Retirement"/>
    <m/>
    <x v="7"/>
    <n v="2040"/>
    <b v="0"/>
  </r>
  <r>
    <x v="13"/>
    <s v="0459"/>
    <n v="0"/>
    <n v="0"/>
    <n v="2026"/>
    <n v="2001"/>
    <n v="-398472.89"/>
    <n v="0"/>
    <s v="30-R2 - Retirement"/>
    <m/>
    <x v="7"/>
    <n v="2040"/>
    <b v="0"/>
  </r>
  <r>
    <x v="13"/>
    <s v="0459"/>
    <n v="0"/>
    <n v="0"/>
    <n v="2026"/>
    <n v="2002"/>
    <n v="-486.26"/>
    <n v="0"/>
    <s v="30-R2 - Retirement"/>
    <m/>
    <x v="7"/>
    <n v="2040"/>
    <b v="0"/>
  </r>
  <r>
    <x v="13"/>
    <s v="0459"/>
    <n v="0"/>
    <n v="0"/>
    <n v="2026"/>
    <n v="2003"/>
    <n v="-3433"/>
    <n v="0"/>
    <s v="30-R2 - Retirement"/>
    <m/>
    <x v="7"/>
    <n v="2040"/>
    <b v="0"/>
  </r>
  <r>
    <x v="13"/>
    <s v="0459"/>
    <n v="0"/>
    <n v="0"/>
    <n v="2026"/>
    <n v="2006"/>
    <n v="-3551.23"/>
    <n v="0"/>
    <s v="30-R2 - Retirement"/>
    <m/>
    <x v="7"/>
    <n v="2040"/>
    <b v="0"/>
  </r>
  <r>
    <x v="13"/>
    <s v="0459"/>
    <n v="0"/>
    <n v="0"/>
    <n v="2026"/>
    <n v="2007"/>
    <n v="-355.04"/>
    <n v="0"/>
    <s v="30-R2 - Retirement"/>
    <m/>
    <x v="7"/>
    <n v="2040"/>
    <b v="0"/>
  </r>
  <r>
    <x v="13"/>
    <s v="0459"/>
    <n v="0"/>
    <n v="0"/>
    <n v="2026"/>
    <n v="2010"/>
    <n v="-24168.83"/>
    <n v="0"/>
    <s v="30-R2 - Retirement"/>
    <m/>
    <x v="7"/>
    <n v="2040"/>
    <b v="0"/>
  </r>
  <r>
    <x v="13"/>
    <s v="0459"/>
    <n v="0"/>
    <n v="0"/>
    <n v="2027"/>
    <n v="2001"/>
    <n v="-421918.85"/>
    <n v="0"/>
    <s v="30-R2 - Retirement"/>
    <m/>
    <x v="7"/>
    <n v="2040"/>
    <b v="0"/>
  </r>
  <r>
    <x v="13"/>
    <s v="0459"/>
    <n v="0"/>
    <n v="0"/>
    <n v="2027"/>
    <n v="2002"/>
    <n v="-515.99"/>
    <n v="0"/>
    <s v="30-R2 - Retirement"/>
    <m/>
    <x v="7"/>
    <n v="2040"/>
    <b v="0"/>
  </r>
  <r>
    <x v="13"/>
    <s v="0459"/>
    <n v="0"/>
    <n v="0"/>
    <n v="2027"/>
    <n v="2003"/>
    <n v="-3655.11"/>
    <n v="0"/>
    <s v="30-R2 - Retirement"/>
    <m/>
    <x v="7"/>
    <n v="2040"/>
    <b v="0"/>
  </r>
  <r>
    <x v="13"/>
    <s v="0459"/>
    <n v="0"/>
    <n v="0"/>
    <n v="2027"/>
    <n v="2006"/>
    <n v="-3811.82"/>
    <n v="0"/>
    <s v="30-R2 - Retirement"/>
    <m/>
    <x v="7"/>
    <n v="2040"/>
    <b v="0"/>
  </r>
  <r>
    <x v="13"/>
    <s v="0459"/>
    <n v="0"/>
    <n v="0"/>
    <n v="2027"/>
    <n v="2007"/>
    <n v="-382.77"/>
    <n v="0"/>
    <s v="30-R2 - Retirement"/>
    <m/>
    <x v="7"/>
    <n v="2040"/>
    <b v="0"/>
  </r>
  <r>
    <x v="13"/>
    <s v="0459"/>
    <n v="0"/>
    <n v="0"/>
    <n v="2027"/>
    <n v="2010"/>
    <n v="-26208.02"/>
    <n v="0"/>
    <s v="30-R2 - Retirement"/>
    <m/>
    <x v="7"/>
    <n v="2040"/>
    <b v="0"/>
  </r>
  <r>
    <x v="13"/>
    <s v="0459"/>
    <n v="0"/>
    <n v="0"/>
    <n v="2028"/>
    <n v="2001"/>
    <n v="-444061.5"/>
    <n v="0"/>
    <s v="30-R2 - Retirement"/>
    <m/>
    <x v="7"/>
    <n v="2040"/>
    <b v="0"/>
  </r>
  <r>
    <x v="13"/>
    <s v="0459"/>
    <n v="0"/>
    <n v="0"/>
    <n v="2028"/>
    <n v="2002"/>
    <n v="-546.35"/>
    <n v="0"/>
    <s v="30-R2 - Retirement"/>
    <m/>
    <x v="7"/>
    <n v="2040"/>
    <b v="0"/>
  </r>
  <r>
    <x v="13"/>
    <s v="0459"/>
    <n v="0"/>
    <n v="0"/>
    <n v="2028"/>
    <n v="2003"/>
    <n v="-3878.57"/>
    <n v="0"/>
    <s v="30-R2 - Retirement"/>
    <m/>
    <x v="7"/>
    <n v="2040"/>
    <b v="0"/>
  </r>
  <r>
    <x v="13"/>
    <s v="0459"/>
    <n v="0"/>
    <n v="0"/>
    <n v="2028"/>
    <n v="2006"/>
    <n v="-4081.73"/>
    <n v="0"/>
    <s v="30-R2 - Retirement"/>
    <m/>
    <x v="7"/>
    <n v="2040"/>
    <b v="0"/>
  </r>
  <r>
    <x v="13"/>
    <s v="0459"/>
    <n v="0"/>
    <n v="0"/>
    <n v="2028"/>
    <n v="2007"/>
    <n v="-410.86"/>
    <n v="0"/>
    <s v="30-R2 - Retirement"/>
    <m/>
    <x v="7"/>
    <n v="2040"/>
    <b v="0"/>
  </r>
  <r>
    <x v="13"/>
    <s v="0459"/>
    <n v="0"/>
    <n v="0"/>
    <n v="2028"/>
    <n v="2010"/>
    <n v="-28301.78"/>
    <n v="0"/>
    <s v="30-R2 - Retirement"/>
    <m/>
    <x v="7"/>
    <n v="2040"/>
    <b v="0"/>
  </r>
  <r>
    <x v="13"/>
    <s v="0459"/>
    <n v="0"/>
    <n v="0"/>
    <n v="2029"/>
    <n v="2001"/>
    <n v="-465142.69"/>
    <n v="0"/>
    <s v="30-R2 - Retirement"/>
    <m/>
    <x v="7"/>
    <n v="2040"/>
    <b v="0"/>
  </r>
  <r>
    <x v="13"/>
    <s v="0459"/>
    <n v="0"/>
    <n v="0"/>
    <n v="2029"/>
    <n v="2002"/>
    <n v="-575.03"/>
    <n v="0"/>
    <s v="30-R2 - Retirement"/>
    <m/>
    <x v="7"/>
    <n v="2040"/>
    <b v="0"/>
  </r>
  <r>
    <x v="13"/>
    <s v="0459"/>
    <n v="0"/>
    <n v="0"/>
    <n v="2029"/>
    <n v="2003"/>
    <n v="-4106.78"/>
    <n v="0"/>
    <s v="30-R2 - Retirement"/>
    <m/>
    <x v="7"/>
    <n v="2040"/>
    <b v="0"/>
  </r>
  <r>
    <x v="13"/>
    <s v="0459"/>
    <n v="0"/>
    <n v="0"/>
    <n v="2029"/>
    <n v="2006"/>
    <n v="-4367.6899999999996"/>
    <n v="0"/>
    <s v="30-R2 - Retirement"/>
    <m/>
    <x v="7"/>
    <n v="2040"/>
    <b v="0"/>
  </r>
  <r>
    <x v="13"/>
    <s v="0459"/>
    <n v="0"/>
    <n v="0"/>
    <n v="2029"/>
    <n v="2007"/>
    <n v="-439.95"/>
    <n v="0"/>
    <s v="30-R2 - Retirement"/>
    <m/>
    <x v="7"/>
    <n v="2040"/>
    <b v="0"/>
  </r>
  <r>
    <x v="13"/>
    <s v="0459"/>
    <n v="0"/>
    <n v="0"/>
    <n v="2029"/>
    <n v="2010"/>
    <n v="-30505.65"/>
    <n v="0"/>
    <s v="30-R2 - Retirement"/>
    <m/>
    <x v="7"/>
    <n v="2040"/>
    <b v="0"/>
  </r>
  <r>
    <x v="13"/>
    <s v="0459"/>
    <n v="0"/>
    <n v="0"/>
    <n v="2030"/>
    <n v="2001"/>
    <n v="-485172.61"/>
    <n v="0"/>
    <s v="30-R2 - Retirement"/>
    <m/>
    <x v="7"/>
    <n v="2040"/>
    <b v="0"/>
  </r>
  <r>
    <x v="13"/>
    <s v="0459"/>
    <n v="0"/>
    <n v="0"/>
    <n v="2030"/>
    <n v="2002"/>
    <n v="-602.32000000000005"/>
    <n v="0"/>
    <s v="30-R2 - Retirement"/>
    <m/>
    <x v="7"/>
    <n v="2040"/>
    <b v="0"/>
  </r>
  <r>
    <x v="13"/>
    <s v="0459"/>
    <n v="0"/>
    <n v="0"/>
    <n v="2030"/>
    <n v="2003"/>
    <n v="-4322.3100000000004"/>
    <n v="0"/>
    <s v="30-R2 - Retirement"/>
    <m/>
    <x v="7"/>
    <n v="2040"/>
    <b v="0"/>
  </r>
  <r>
    <x v="13"/>
    <s v="0459"/>
    <n v="0"/>
    <n v="0"/>
    <n v="2030"/>
    <n v="2006"/>
    <n v="-4650.28"/>
    <n v="0"/>
    <s v="30-R2 - Retirement"/>
    <m/>
    <x v="7"/>
    <n v="2040"/>
    <b v="0"/>
  </r>
  <r>
    <x v="13"/>
    <s v="0459"/>
    <n v="0"/>
    <n v="0"/>
    <n v="2030"/>
    <n v="2007"/>
    <n v="-470.77"/>
    <n v="0"/>
    <s v="30-R2 - Retirement"/>
    <m/>
    <x v="7"/>
    <n v="2040"/>
    <b v="0"/>
  </r>
  <r>
    <x v="13"/>
    <s v="0459"/>
    <n v="0"/>
    <n v="0"/>
    <n v="2030"/>
    <n v="2010"/>
    <n v="-32888.19"/>
    <n v="0"/>
    <s v="30-R2 - Retirement"/>
    <m/>
    <x v="7"/>
    <n v="2040"/>
    <b v="0"/>
  </r>
  <r>
    <x v="13"/>
    <s v="0459"/>
    <n v="0"/>
    <n v="0"/>
    <n v="2031"/>
    <n v="2001"/>
    <n v="-502370.19"/>
    <n v="0"/>
    <s v="30-R2 - Retirement"/>
    <m/>
    <x v="7"/>
    <n v="2040"/>
    <b v="0"/>
  </r>
  <r>
    <x v="13"/>
    <s v="0459"/>
    <n v="0"/>
    <n v="0"/>
    <n v="2031"/>
    <n v="2002"/>
    <n v="-628.26"/>
    <n v="0"/>
    <s v="30-R2 - Retirement"/>
    <m/>
    <x v="7"/>
    <n v="2040"/>
    <b v="0"/>
  </r>
  <r>
    <x v="13"/>
    <s v="0459"/>
    <n v="0"/>
    <n v="0"/>
    <n v="2031"/>
    <n v="2003"/>
    <n v="-4527.51"/>
    <n v="0"/>
    <s v="30-R2 - Retirement"/>
    <m/>
    <x v="7"/>
    <n v="2040"/>
    <b v="0"/>
  </r>
  <r>
    <x v="13"/>
    <s v="0459"/>
    <n v="0"/>
    <n v="0"/>
    <n v="2031"/>
    <n v="2006"/>
    <n v="-4934.58"/>
    <n v="0"/>
    <s v="30-R2 - Retirement"/>
    <m/>
    <x v="7"/>
    <n v="2040"/>
    <b v="0"/>
  </r>
  <r>
    <x v="13"/>
    <s v="0459"/>
    <n v="0"/>
    <n v="0"/>
    <n v="2031"/>
    <n v="2007"/>
    <n v="-501.23"/>
    <n v="0"/>
    <s v="30-R2 - Retirement"/>
    <m/>
    <x v="7"/>
    <n v="2040"/>
    <b v="0"/>
  </r>
  <r>
    <x v="13"/>
    <s v="0459"/>
    <n v="0"/>
    <n v="0"/>
    <n v="2031"/>
    <n v="2010"/>
    <n v="-35301.53"/>
    <n v="0"/>
    <s v="30-R2 - Retirement"/>
    <m/>
    <x v="7"/>
    <n v="2040"/>
    <b v="0"/>
  </r>
  <r>
    <x v="13"/>
    <s v="0459"/>
    <n v="0"/>
    <n v="0"/>
    <n v="2032"/>
    <n v="2001"/>
    <n v="-516763.27"/>
    <n v="0"/>
    <s v="30-R2 - Retirement"/>
    <m/>
    <x v="7"/>
    <n v="2040"/>
    <b v="0"/>
  </r>
  <r>
    <x v="13"/>
    <s v="0459"/>
    <n v="0"/>
    <n v="0"/>
    <n v="2032"/>
    <n v="2002"/>
    <n v="-650.53"/>
    <n v="0"/>
    <s v="30-R2 - Retirement"/>
    <m/>
    <x v="7"/>
    <n v="2040"/>
    <b v="0"/>
  </r>
  <r>
    <x v="13"/>
    <s v="0459"/>
    <n v="0"/>
    <n v="0"/>
    <n v="2032"/>
    <n v="2003"/>
    <n v="-4722.47"/>
    <n v="0"/>
    <s v="30-R2 - Retirement"/>
    <m/>
    <x v="7"/>
    <n v="2040"/>
    <b v="0"/>
  </r>
  <r>
    <x v="13"/>
    <s v="0459"/>
    <n v="0"/>
    <n v="0"/>
    <n v="2032"/>
    <n v="2006"/>
    <n v="-5224.93"/>
    <n v="0"/>
    <s v="30-R2 - Retirement"/>
    <m/>
    <x v="7"/>
    <n v="2040"/>
    <b v="0"/>
  </r>
  <r>
    <x v="13"/>
    <s v="0459"/>
    <n v="0"/>
    <n v="0"/>
    <n v="2032"/>
    <n v="2007"/>
    <n v="-531.88"/>
    <n v="0"/>
    <s v="30-R2 - Retirement"/>
    <m/>
    <x v="7"/>
    <n v="2040"/>
    <b v="0"/>
  </r>
  <r>
    <x v="13"/>
    <s v="0459"/>
    <n v="0"/>
    <n v="0"/>
    <n v="2032"/>
    <n v="2010"/>
    <n v="-37801.129999999997"/>
    <n v="0"/>
    <s v="30-R2 - Retirement"/>
    <m/>
    <x v="7"/>
    <n v="2040"/>
    <b v="0"/>
  </r>
  <r>
    <x v="13"/>
    <s v="0459"/>
    <n v="0"/>
    <n v="0"/>
    <n v="2033"/>
    <n v="2001"/>
    <n v="-527954.79"/>
    <n v="0"/>
    <s v="30-R2 - Retirement"/>
    <m/>
    <x v="7"/>
    <n v="2040"/>
    <b v="0"/>
  </r>
  <r>
    <x v="13"/>
    <s v="0459"/>
    <n v="0"/>
    <n v="0"/>
    <n v="2033"/>
    <n v="2002"/>
    <n v="-669.17"/>
    <n v="0"/>
    <s v="30-R2 - Retirement"/>
    <m/>
    <x v="7"/>
    <n v="2040"/>
    <b v="0"/>
  </r>
  <r>
    <x v="13"/>
    <s v="0459"/>
    <n v="0"/>
    <n v="0"/>
    <n v="2033"/>
    <n v="2003"/>
    <n v="-4889.87"/>
    <n v="0"/>
    <s v="30-R2 - Retirement"/>
    <m/>
    <x v="7"/>
    <n v="2040"/>
    <b v="0"/>
  </r>
  <r>
    <x v="13"/>
    <s v="0459"/>
    <n v="0"/>
    <n v="0"/>
    <n v="2033"/>
    <n v="2006"/>
    <n v="-5499.14"/>
    <n v="0"/>
    <s v="30-R2 - Retirement"/>
    <m/>
    <x v="7"/>
    <n v="2040"/>
    <b v="0"/>
  </r>
  <r>
    <x v="13"/>
    <s v="0459"/>
    <n v="0"/>
    <n v="0"/>
    <n v="2033"/>
    <n v="2007"/>
    <n v="-563.16999999999996"/>
    <n v="0"/>
    <s v="30-R2 - Retirement"/>
    <m/>
    <x v="7"/>
    <n v="2040"/>
    <b v="0"/>
  </r>
  <r>
    <x v="13"/>
    <s v="0459"/>
    <n v="0"/>
    <n v="0"/>
    <n v="2033"/>
    <n v="2010"/>
    <n v="-40449.440000000002"/>
    <n v="0"/>
    <s v="30-R2 - Retirement"/>
    <m/>
    <x v="7"/>
    <n v="2040"/>
    <b v="0"/>
  </r>
  <r>
    <x v="13"/>
    <s v="0459"/>
    <n v="0"/>
    <n v="0"/>
    <n v="2034"/>
    <n v="2001"/>
    <n v="-534661.46"/>
    <n v="0"/>
    <s v="30-R2 - Retirement"/>
    <m/>
    <x v="7"/>
    <n v="2040"/>
    <b v="0"/>
  </r>
  <r>
    <x v="13"/>
    <s v="0459"/>
    <n v="0"/>
    <n v="0"/>
    <n v="2034"/>
    <n v="2002"/>
    <n v="-683.66"/>
    <n v="0"/>
    <s v="30-R2 - Retirement"/>
    <m/>
    <x v="7"/>
    <n v="2040"/>
    <b v="0"/>
  </r>
  <r>
    <x v="13"/>
    <s v="0459"/>
    <n v="0"/>
    <n v="0"/>
    <n v="2034"/>
    <n v="2003"/>
    <n v="-5029.96"/>
    <n v="0"/>
    <s v="30-R2 - Retirement"/>
    <m/>
    <x v="7"/>
    <n v="2040"/>
    <b v="0"/>
  </r>
  <r>
    <x v="13"/>
    <s v="0459"/>
    <n v="0"/>
    <n v="0"/>
    <n v="2034"/>
    <n v="2006"/>
    <n v="-5760.2"/>
    <n v="0"/>
    <s v="30-R2 - Retirement"/>
    <m/>
    <x v="7"/>
    <n v="2040"/>
    <b v="0"/>
  </r>
  <r>
    <x v="13"/>
    <s v="0459"/>
    <n v="0"/>
    <n v="0"/>
    <n v="2034"/>
    <n v="2007"/>
    <n v="-592.73"/>
    <n v="0"/>
    <s v="30-R2 - Retirement"/>
    <m/>
    <x v="7"/>
    <n v="2040"/>
    <b v="0"/>
  </r>
  <r>
    <x v="13"/>
    <s v="0459"/>
    <n v="0"/>
    <n v="0"/>
    <n v="2034"/>
    <n v="2010"/>
    <n v="-43066.49"/>
    <n v="0"/>
    <s v="30-R2 - Retirement"/>
    <m/>
    <x v="7"/>
    <n v="2040"/>
    <b v="0"/>
  </r>
  <r>
    <x v="13"/>
    <s v="0459"/>
    <n v="0"/>
    <n v="0"/>
    <n v="2035"/>
    <n v="2001"/>
    <n v="-536775.07999999996"/>
    <n v="0"/>
    <s v="30-R2 - Retirement"/>
    <m/>
    <x v="7"/>
    <n v="2040"/>
    <b v="0"/>
  </r>
  <r>
    <x v="13"/>
    <s v="0459"/>
    <n v="0"/>
    <n v="0"/>
    <n v="2035"/>
    <n v="2002"/>
    <n v="-692.35"/>
    <n v="0"/>
    <s v="30-R2 - Retirement"/>
    <m/>
    <x v="7"/>
    <n v="2040"/>
    <b v="0"/>
  </r>
  <r>
    <x v="13"/>
    <s v="0459"/>
    <n v="0"/>
    <n v="0"/>
    <n v="2035"/>
    <n v="2003"/>
    <n v="-5138.8999999999996"/>
    <n v="0"/>
    <s v="30-R2 - Retirement"/>
    <m/>
    <x v="7"/>
    <n v="2040"/>
    <b v="0"/>
  </r>
  <r>
    <x v="13"/>
    <s v="0459"/>
    <n v="0"/>
    <n v="0"/>
    <n v="2035"/>
    <n v="2006"/>
    <n v="-6008.24"/>
    <n v="0"/>
    <s v="30-R2 - Retirement"/>
    <m/>
    <x v="7"/>
    <n v="2040"/>
    <b v="0"/>
  </r>
  <r>
    <x v="13"/>
    <s v="0459"/>
    <n v="0"/>
    <n v="0"/>
    <n v="2035"/>
    <n v="2007"/>
    <n v="-620.87"/>
    <n v="0"/>
    <s v="30-R2 - Retirement"/>
    <m/>
    <x v="7"/>
    <n v="2040"/>
    <b v="0"/>
  </r>
  <r>
    <x v="13"/>
    <s v="0459"/>
    <n v="0"/>
    <n v="0"/>
    <n v="2035"/>
    <n v="2010"/>
    <n v="-45699.42"/>
    <n v="0"/>
    <s v="30-R2 - Retirement"/>
    <m/>
    <x v="7"/>
    <n v="2040"/>
    <b v="0"/>
  </r>
  <r>
    <x v="13"/>
    <s v="0459"/>
    <n v="0"/>
    <n v="0"/>
    <n v="2036"/>
    <n v="2001"/>
    <n v="-533626.52"/>
    <n v="0"/>
    <s v="30-R2 - Retirement"/>
    <m/>
    <x v="7"/>
    <n v="2040"/>
    <b v="0"/>
  </r>
  <r>
    <x v="13"/>
    <s v="0459"/>
    <n v="0"/>
    <n v="0"/>
    <n v="2036"/>
    <n v="2002"/>
    <n v="-695.08"/>
    <n v="0"/>
    <s v="30-R2 - Retirement"/>
    <m/>
    <x v="7"/>
    <n v="2040"/>
    <b v="0"/>
  </r>
  <r>
    <x v="13"/>
    <s v="0459"/>
    <n v="0"/>
    <n v="0"/>
    <n v="2036"/>
    <n v="2003"/>
    <n v="-5204.17"/>
    <n v="0"/>
    <s v="30-R2 - Retirement"/>
    <m/>
    <x v="7"/>
    <n v="2040"/>
    <b v="0"/>
  </r>
  <r>
    <x v="13"/>
    <s v="0459"/>
    <n v="0"/>
    <n v="0"/>
    <n v="2036"/>
    <n v="2006"/>
    <n v="-6221.21"/>
    <n v="0"/>
    <s v="30-R2 - Retirement"/>
    <m/>
    <x v="7"/>
    <n v="2040"/>
    <b v="0"/>
  </r>
  <r>
    <x v="13"/>
    <s v="0459"/>
    <n v="0"/>
    <n v="0"/>
    <n v="2036"/>
    <n v="2007"/>
    <n v="-647.6"/>
    <n v="0"/>
    <s v="30-R2 - Retirement"/>
    <m/>
    <x v="7"/>
    <n v="2040"/>
    <b v="0"/>
  </r>
  <r>
    <x v="13"/>
    <s v="0459"/>
    <n v="0"/>
    <n v="0"/>
    <n v="2036"/>
    <n v="2010"/>
    <n v="-48388.36"/>
    <n v="0"/>
    <s v="30-R2 - Retirement"/>
    <m/>
    <x v="7"/>
    <n v="2040"/>
    <b v="0"/>
  </r>
  <r>
    <x v="13"/>
    <s v="0459"/>
    <n v="0"/>
    <n v="0"/>
    <n v="2037"/>
    <n v="2001"/>
    <n v="-525104.65"/>
    <n v="0"/>
    <s v="30-R2 - Retirement"/>
    <m/>
    <x v="7"/>
    <n v="2040"/>
    <b v="0"/>
  </r>
  <r>
    <x v="13"/>
    <s v="0459"/>
    <n v="0"/>
    <n v="0"/>
    <n v="2037"/>
    <n v="2002"/>
    <n v="-691.01"/>
    <n v="0"/>
    <s v="30-R2 - Retirement"/>
    <m/>
    <x v="7"/>
    <n v="2040"/>
    <b v="0"/>
  </r>
  <r>
    <x v="13"/>
    <s v="0459"/>
    <n v="0"/>
    <n v="0"/>
    <n v="2037"/>
    <n v="2003"/>
    <n v="-5224.75"/>
    <n v="0"/>
    <s v="30-R2 - Retirement"/>
    <m/>
    <x v="7"/>
    <n v="2040"/>
    <b v="0"/>
  </r>
  <r>
    <x v="13"/>
    <s v="0459"/>
    <n v="0"/>
    <n v="0"/>
    <n v="2037"/>
    <n v="2006"/>
    <n v="-6399.45"/>
    <n v="0"/>
    <s v="30-R2 - Retirement"/>
    <m/>
    <x v="7"/>
    <n v="2040"/>
    <b v="0"/>
  </r>
  <r>
    <x v="13"/>
    <s v="0459"/>
    <n v="0"/>
    <n v="0"/>
    <n v="2037"/>
    <n v="2007"/>
    <n v="-670.56"/>
    <n v="0"/>
    <s v="30-R2 - Retirement"/>
    <m/>
    <x v="7"/>
    <n v="2040"/>
    <b v="0"/>
  </r>
  <r>
    <x v="13"/>
    <s v="0459"/>
    <n v="0"/>
    <n v="0"/>
    <n v="2037"/>
    <n v="2010"/>
    <n v="-50927.82"/>
    <n v="0"/>
    <s v="30-R2 - Retirement"/>
    <m/>
    <x v="7"/>
    <n v="2040"/>
    <b v="0"/>
  </r>
  <r>
    <x v="13"/>
    <s v="0459"/>
    <n v="0"/>
    <n v="0"/>
    <n v="2038"/>
    <n v="2001"/>
    <n v="-511179.73"/>
    <n v="0"/>
    <s v="30-R2 - Retirement"/>
    <m/>
    <x v="7"/>
    <n v="2040"/>
    <b v="0"/>
  </r>
  <r>
    <x v="13"/>
    <s v="0459"/>
    <n v="0"/>
    <n v="0"/>
    <n v="2038"/>
    <n v="2002"/>
    <n v="-679.97"/>
    <n v="0"/>
    <s v="30-R2 - Retirement"/>
    <m/>
    <x v="7"/>
    <n v="2040"/>
    <b v="0"/>
  </r>
  <r>
    <x v="13"/>
    <s v="0459"/>
    <n v="0"/>
    <n v="0"/>
    <n v="2038"/>
    <n v="2003"/>
    <n v="-5194.1000000000004"/>
    <n v="0"/>
    <s v="30-R2 - Retirement"/>
    <m/>
    <x v="7"/>
    <n v="2040"/>
    <b v="0"/>
  </r>
  <r>
    <x v="13"/>
    <s v="0459"/>
    <n v="0"/>
    <n v="0"/>
    <n v="2038"/>
    <n v="2006"/>
    <n v="-6538.05"/>
    <n v="0"/>
    <s v="30-R2 - Retirement"/>
    <m/>
    <x v="7"/>
    <n v="2040"/>
    <b v="0"/>
  </r>
  <r>
    <x v="13"/>
    <s v="0459"/>
    <n v="0"/>
    <n v="0"/>
    <n v="2038"/>
    <n v="2007"/>
    <n v="-689.77"/>
    <n v="0"/>
    <s v="30-R2 - Retirement"/>
    <m/>
    <x v="7"/>
    <n v="2040"/>
    <b v="0"/>
  </r>
  <r>
    <x v="13"/>
    <s v="0459"/>
    <n v="0"/>
    <n v="0"/>
    <n v="2038"/>
    <n v="2010"/>
    <n v="-53345.54"/>
    <n v="0"/>
    <s v="30-R2 - Retirement"/>
    <m/>
    <x v="7"/>
    <n v="2040"/>
    <b v="0"/>
  </r>
  <r>
    <x v="13"/>
    <s v="0459"/>
    <n v="0"/>
    <n v="0"/>
    <n v="2039"/>
    <n v="2001"/>
    <n v="-491224.3"/>
    <n v="0"/>
    <s v="30-R2 - Retirement"/>
    <m/>
    <x v="7"/>
    <n v="2040"/>
    <b v="0"/>
  </r>
  <r>
    <x v="13"/>
    <s v="0459"/>
    <n v="0"/>
    <n v="0"/>
    <n v="2039"/>
    <n v="2002"/>
    <n v="-661.94"/>
    <n v="0"/>
    <s v="30-R2 - Retirement"/>
    <m/>
    <x v="7"/>
    <n v="2040"/>
    <b v="0"/>
  </r>
  <r>
    <x v="13"/>
    <s v="0459"/>
    <n v="0"/>
    <n v="0"/>
    <n v="2039"/>
    <n v="2003"/>
    <n v="-5111.1499999999996"/>
    <n v="0"/>
    <s v="30-R2 - Retirement"/>
    <m/>
    <x v="7"/>
    <n v="2040"/>
    <b v="0"/>
  </r>
  <r>
    <x v="13"/>
    <s v="0459"/>
    <n v="0"/>
    <n v="0"/>
    <n v="2039"/>
    <n v="2006"/>
    <n v="-6621.1"/>
    <n v="0"/>
    <s v="30-R2 - Retirement"/>
    <m/>
    <x v="7"/>
    <n v="2040"/>
    <b v="0"/>
  </r>
  <r>
    <x v="13"/>
    <s v="0459"/>
    <n v="0"/>
    <n v="0"/>
    <n v="2039"/>
    <n v="2007"/>
    <n v="-704.71"/>
    <n v="0"/>
    <s v="30-R2 - Retirement"/>
    <m/>
    <x v="7"/>
    <n v="2040"/>
    <b v="0"/>
  </r>
  <r>
    <x v="13"/>
    <s v="0459"/>
    <n v="0"/>
    <n v="0"/>
    <n v="2039"/>
    <n v="2010"/>
    <n v="-55642.7"/>
    <n v="0"/>
    <s v="30-R2 - Retirement"/>
    <m/>
    <x v="7"/>
    <n v="2040"/>
    <b v="0"/>
  </r>
  <r>
    <x v="13"/>
    <s v="0459"/>
    <n v="0"/>
    <n v="0"/>
    <n v="2040"/>
    <n v="2001"/>
    <n v="-3522830.45"/>
    <n v="0"/>
    <s v="30-R2 - Retirement"/>
    <m/>
    <x v="7"/>
    <n v="2040"/>
    <b v="1"/>
  </r>
  <r>
    <x v="13"/>
    <s v="0459"/>
    <n v="0"/>
    <n v="0"/>
    <n v="2040"/>
    <n v="2002"/>
    <n v="-5197.8999999999996"/>
    <n v="0"/>
    <s v="30-R2 - Retirement"/>
    <m/>
    <x v="7"/>
    <n v="2040"/>
    <b v="1"/>
  </r>
  <r>
    <x v="13"/>
    <s v="0459"/>
    <n v="0"/>
    <n v="0"/>
    <n v="2040"/>
    <n v="2003"/>
    <n v="-44046.78"/>
    <n v="0"/>
    <s v="30-R2 - Retirement"/>
    <m/>
    <x v="7"/>
    <n v="2040"/>
    <b v="1"/>
  </r>
  <r>
    <x v="13"/>
    <s v="0459"/>
    <n v="0"/>
    <n v="0"/>
    <n v="2040"/>
    <n v="2006"/>
    <n v="-75797.570000000007"/>
    <n v="0"/>
    <s v="30-R2 - Retirement"/>
    <m/>
    <x v="7"/>
    <n v="2040"/>
    <b v="1"/>
  </r>
  <r>
    <x v="13"/>
    <s v="0459"/>
    <n v="0"/>
    <n v="0"/>
    <n v="2040"/>
    <n v="2007"/>
    <n v="-8883.5400000000009"/>
    <n v="0"/>
    <s v="30-R2 - Retirement"/>
    <m/>
    <x v="7"/>
    <n v="2040"/>
    <b v="1"/>
  </r>
  <r>
    <x v="13"/>
    <s v="0459"/>
    <n v="0"/>
    <n v="0"/>
    <n v="2040"/>
    <n v="2010"/>
    <n v="-940714.17"/>
    <n v="0"/>
    <s v="30-R2 - Retirement"/>
    <m/>
    <x v="7"/>
    <n v="2040"/>
    <b v="1"/>
  </r>
  <r>
    <x v="13"/>
    <s v="0460"/>
    <n v="0"/>
    <n v="0"/>
    <n v="2011"/>
    <n v="2000"/>
    <n v="-133663.82"/>
    <n v="0"/>
    <s v="30-R2 - Retirement"/>
    <m/>
    <x v="7"/>
    <n v="2037"/>
    <b v="0"/>
  </r>
  <r>
    <x v="13"/>
    <s v="0460"/>
    <n v="0"/>
    <n v="0"/>
    <n v="2011"/>
    <n v="2003"/>
    <n v="-1980.76"/>
    <n v="0"/>
    <s v="30-R2 - Retirement"/>
    <m/>
    <x v="7"/>
    <n v="2037"/>
    <b v="0"/>
  </r>
  <r>
    <x v="13"/>
    <s v="0460"/>
    <n v="0"/>
    <n v="0"/>
    <n v="2011"/>
    <n v="2006"/>
    <n v="-12470.58"/>
    <n v="0"/>
    <s v="30-R2 - Retirement"/>
    <m/>
    <x v="7"/>
    <n v="2037"/>
    <b v="0"/>
  </r>
  <r>
    <x v="13"/>
    <s v="0460"/>
    <n v="0"/>
    <n v="0"/>
    <n v="2011"/>
    <n v="2007"/>
    <n v="-67.55"/>
    <n v="0"/>
    <s v="30-R2 - Retirement"/>
    <m/>
    <x v="7"/>
    <n v="2037"/>
    <b v="0"/>
  </r>
  <r>
    <x v="13"/>
    <s v="0460"/>
    <n v="0"/>
    <n v="0"/>
    <n v="2011"/>
    <n v="2008"/>
    <n v="-16570.8"/>
    <n v="0"/>
    <s v="30-R2 - Retirement"/>
    <m/>
    <x v="7"/>
    <n v="2037"/>
    <b v="0"/>
  </r>
  <r>
    <x v="13"/>
    <s v="0460"/>
    <n v="0"/>
    <n v="0"/>
    <n v="2011"/>
    <n v="2009"/>
    <n v="-370.75"/>
    <n v="0"/>
    <s v="30-R2 - Retirement"/>
    <m/>
    <x v="7"/>
    <n v="2037"/>
    <b v="0"/>
  </r>
  <r>
    <x v="13"/>
    <s v="0460"/>
    <n v="0"/>
    <n v="0"/>
    <n v="2011"/>
    <n v="2010"/>
    <n v="-247.86"/>
    <n v="0"/>
    <s v="30-R2 - Retirement"/>
    <m/>
    <x v="7"/>
    <n v="2037"/>
    <b v="0"/>
  </r>
  <r>
    <x v="13"/>
    <s v="0460"/>
    <n v="0"/>
    <n v="0"/>
    <n v="2012"/>
    <n v="2000"/>
    <n v="-145830.46"/>
    <n v="0"/>
    <s v="30-R2 - Retirement"/>
    <m/>
    <x v="7"/>
    <n v="2037"/>
    <b v="0"/>
  </r>
  <r>
    <x v="13"/>
    <s v="0460"/>
    <n v="0"/>
    <n v="0"/>
    <n v="2012"/>
    <n v="2003"/>
    <n v="-2173.1999999999998"/>
    <n v="0"/>
    <s v="30-R2 - Retirement"/>
    <m/>
    <x v="7"/>
    <n v="2037"/>
    <b v="0"/>
  </r>
  <r>
    <x v="13"/>
    <s v="0460"/>
    <n v="0"/>
    <n v="0"/>
    <n v="2012"/>
    <n v="2006"/>
    <n v="-13768.63"/>
    <n v="0"/>
    <s v="30-R2 - Retirement"/>
    <m/>
    <x v="7"/>
    <n v="2037"/>
    <b v="0"/>
  </r>
  <r>
    <x v="13"/>
    <s v="0460"/>
    <n v="0"/>
    <n v="0"/>
    <n v="2012"/>
    <n v="2007"/>
    <n v="-74.98"/>
    <n v="0"/>
    <s v="30-R2 - Retirement"/>
    <m/>
    <x v="7"/>
    <n v="2037"/>
    <b v="0"/>
  </r>
  <r>
    <x v="13"/>
    <s v="0460"/>
    <n v="0"/>
    <n v="0"/>
    <n v="2012"/>
    <n v="2008"/>
    <n v="-18380.150000000001"/>
    <n v="0"/>
    <s v="30-R2 - Retirement"/>
    <m/>
    <x v="7"/>
    <n v="2037"/>
    <b v="0"/>
  </r>
  <r>
    <x v="13"/>
    <s v="0460"/>
    <n v="0"/>
    <n v="0"/>
    <n v="2012"/>
    <n v="2009"/>
    <n v="-412.29"/>
    <n v="0"/>
    <s v="30-R2 - Retirement"/>
    <m/>
    <x v="7"/>
    <n v="2037"/>
    <b v="0"/>
  </r>
  <r>
    <x v="13"/>
    <s v="0460"/>
    <n v="0"/>
    <n v="0"/>
    <n v="2012"/>
    <n v="2010"/>
    <n v="-277.22000000000003"/>
    <n v="0"/>
    <s v="30-R2 - Retirement"/>
    <m/>
    <x v="7"/>
    <n v="2037"/>
    <b v="0"/>
  </r>
  <r>
    <x v="13"/>
    <s v="0460"/>
    <n v="0"/>
    <n v="0"/>
    <n v="2013"/>
    <n v="2000"/>
    <n v="-158825.17000000001"/>
    <n v="0"/>
    <s v="30-R2 - Retirement"/>
    <m/>
    <x v="7"/>
    <n v="2037"/>
    <b v="0"/>
  </r>
  <r>
    <x v="13"/>
    <s v="0460"/>
    <n v="0"/>
    <n v="0"/>
    <n v="2013"/>
    <n v="2003"/>
    <n v="-2379.62"/>
    <n v="0"/>
    <s v="30-R2 - Retirement"/>
    <m/>
    <x v="7"/>
    <n v="2037"/>
    <b v="0"/>
  </r>
  <r>
    <x v="13"/>
    <s v="0460"/>
    <n v="0"/>
    <n v="0"/>
    <n v="2013"/>
    <n v="2006"/>
    <n v="-15167.93"/>
    <n v="0"/>
    <s v="30-R2 - Retirement"/>
    <m/>
    <x v="7"/>
    <n v="2037"/>
    <b v="0"/>
  </r>
  <r>
    <x v="13"/>
    <s v="0460"/>
    <n v="0"/>
    <n v="0"/>
    <n v="2013"/>
    <n v="2007"/>
    <n v="-82.79"/>
    <n v="0"/>
    <s v="30-R2 - Retirement"/>
    <m/>
    <x v="7"/>
    <n v="2037"/>
    <b v="0"/>
  </r>
  <r>
    <x v="13"/>
    <s v="0460"/>
    <n v="0"/>
    <n v="0"/>
    <n v="2013"/>
    <n v="2008"/>
    <n v="-20402.39"/>
    <n v="0"/>
    <s v="30-R2 - Retirement"/>
    <m/>
    <x v="7"/>
    <n v="2037"/>
    <b v="0"/>
  </r>
  <r>
    <x v="13"/>
    <s v="0460"/>
    <n v="0"/>
    <n v="0"/>
    <n v="2013"/>
    <n v="2009"/>
    <n v="-457.3"/>
    <n v="0"/>
    <s v="30-R2 - Retirement"/>
    <m/>
    <x v="7"/>
    <n v="2037"/>
    <b v="0"/>
  </r>
  <r>
    <x v="13"/>
    <s v="0460"/>
    <n v="0"/>
    <n v="0"/>
    <n v="2013"/>
    <n v="2010"/>
    <n v="-308.27999999999997"/>
    <n v="0"/>
    <s v="30-R2 - Retirement"/>
    <m/>
    <x v="7"/>
    <n v="2037"/>
    <b v="0"/>
  </r>
  <r>
    <x v="13"/>
    <s v="0460"/>
    <n v="0"/>
    <n v="0"/>
    <n v="2014"/>
    <n v="2000"/>
    <n v="-173125.22"/>
    <n v="0"/>
    <s v="30-R2 - Retirement"/>
    <m/>
    <x v="7"/>
    <n v="2037"/>
    <b v="0"/>
  </r>
  <r>
    <x v="13"/>
    <s v="0460"/>
    <n v="0"/>
    <n v="0"/>
    <n v="2014"/>
    <n v="2003"/>
    <n v="-2607.87"/>
    <n v="0"/>
    <s v="30-R2 - Retirement"/>
    <m/>
    <x v="7"/>
    <n v="2037"/>
    <b v="0"/>
  </r>
  <r>
    <x v="13"/>
    <s v="0460"/>
    <n v="0"/>
    <n v="0"/>
    <n v="2014"/>
    <n v="2006"/>
    <n v="-16722.5"/>
    <n v="0"/>
    <s v="30-R2 - Retirement"/>
    <m/>
    <x v="7"/>
    <n v="2037"/>
    <b v="0"/>
  </r>
  <r>
    <x v="13"/>
    <s v="0460"/>
    <n v="0"/>
    <n v="0"/>
    <n v="2014"/>
    <n v="2007"/>
    <n v="-91.2"/>
    <n v="0"/>
    <s v="30-R2 - Retirement"/>
    <m/>
    <x v="7"/>
    <n v="2037"/>
    <b v="0"/>
  </r>
  <r>
    <x v="13"/>
    <s v="0460"/>
    <n v="0"/>
    <n v="0"/>
    <n v="2014"/>
    <n v="2008"/>
    <n v="-22526.06"/>
    <n v="0"/>
    <s v="30-R2 - Retirement"/>
    <m/>
    <x v="7"/>
    <n v="2037"/>
    <b v="0"/>
  </r>
  <r>
    <x v="13"/>
    <s v="0460"/>
    <n v="0"/>
    <n v="0"/>
    <n v="2014"/>
    <n v="2009"/>
    <n v="-507.62"/>
    <n v="0"/>
    <s v="30-R2 - Retirement"/>
    <m/>
    <x v="7"/>
    <n v="2037"/>
    <b v="0"/>
  </r>
  <r>
    <x v="13"/>
    <s v="0460"/>
    <n v="0"/>
    <n v="0"/>
    <n v="2014"/>
    <n v="2010"/>
    <n v="-341.94"/>
    <n v="0"/>
    <s v="30-R2 - Retirement"/>
    <m/>
    <x v="7"/>
    <n v="2037"/>
    <b v="0"/>
  </r>
  <r>
    <x v="13"/>
    <s v="0460"/>
    <n v="0"/>
    <n v="0"/>
    <n v="2015"/>
    <n v="2000"/>
    <n v="-187921.89"/>
    <n v="0"/>
    <s v="30-R2 - Retirement"/>
    <m/>
    <x v="7"/>
    <n v="2037"/>
    <b v="0"/>
  </r>
  <r>
    <x v="13"/>
    <s v="0460"/>
    <n v="0"/>
    <n v="0"/>
    <n v="2015"/>
    <n v="2003"/>
    <n v="-2845.25"/>
    <n v="0"/>
    <s v="30-R2 - Retirement"/>
    <m/>
    <x v="7"/>
    <n v="2037"/>
    <b v="0"/>
  </r>
  <r>
    <x v="13"/>
    <s v="0460"/>
    <n v="0"/>
    <n v="0"/>
    <n v="2015"/>
    <n v="2006"/>
    <n v="-18347.150000000001"/>
    <n v="0"/>
    <s v="30-R2 - Retirement"/>
    <m/>
    <x v="7"/>
    <n v="2037"/>
    <b v="0"/>
  </r>
  <r>
    <x v="13"/>
    <s v="0460"/>
    <n v="0"/>
    <n v="0"/>
    <n v="2015"/>
    <n v="2007"/>
    <n v="-100.55"/>
    <n v="0"/>
    <s v="30-R2 - Retirement"/>
    <m/>
    <x v="7"/>
    <n v="2037"/>
    <b v="0"/>
  </r>
  <r>
    <x v="13"/>
    <s v="0460"/>
    <n v="0"/>
    <n v="0"/>
    <n v="2015"/>
    <n v="2008"/>
    <n v="-24815.38"/>
    <n v="0"/>
    <s v="30-R2 - Retirement"/>
    <m/>
    <x v="7"/>
    <n v="2037"/>
    <b v="0"/>
  </r>
  <r>
    <x v="13"/>
    <s v="0460"/>
    <n v="0"/>
    <n v="0"/>
    <n v="2015"/>
    <n v="2009"/>
    <n v="-560.45000000000005"/>
    <n v="0"/>
    <s v="30-R2 - Retirement"/>
    <m/>
    <x v="7"/>
    <n v="2037"/>
    <b v="0"/>
  </r>
  <r>
    <x v="13"/>
    <s v="0460"/>
    <n v="0"/>
    <n v="0"/>
    <n v="2015"/>
    <n v="2010"/>
    <n v="-379.56"/>
    <n v="0"/>
    <s v="30-R2 - Retirement"/>
    <m/>
    <x v="7"/>
    <n v="2037"/>
    <b v="0"/>
  </r>
  <r>
    <x v="13"/>
    <s v="0460"/>
    <n v="0"/>
    <n v="0"/>
    <n v="2016"/>
    <n v="2000"/>
    <n v="-203635.98"/>
    <n v="0"/>
    <s v="30-R2 - Retirement"/>
    <m/>
    <x v="7"/>
    <n v="2037"/>
    <b v="0"/>
  </r>
  <r>
    <x v="13"/>
    <s v="0460"/>
    <n v="0"/>
    <n v="0"/>
    <n v="2016"/>
    <n v="2003"/>
    <n v="-3098.79"/>
    <n v="0"/>
    <s v="30-R2 - Retirement"/>
    <m/>
    <x v="7"/>
    <n v="2037"/>
    <b v="0"/>
  </r>
  <r>
    <x v="13"/>
    <s v="0460"/>
    <n v="0"/>
    <n v="0"/>
    <n v="2016"/>
    <n v="2006"/>
    <n v="-20089.88"/>
    <n v="0"/>
    <s v="30-R2 - Retirement"/>
    <m/>
    <x v="7"/>
    <n v="2037"/>
    <b v="0"/>
  </r>
  <r>
    <x v="13"/>
    <s v="0460"/>
    <n v="0"/>
    <n v="0"/>
    <n v="2016"/>
    <n v="2007"/>
    <n v="-110.32"/>
    <n v="0"/>
    <s v="30-R2 - Retirement"/>
    <m/>
    <x v="7"/>
    <n v="2037"/>
    <b v="0"/>
  </r>
  <r>
    <x v="13"/>
    <s v="0460"/>
    <n v="0"/>
    <n v="0"/>
    <n v="2016"/>
    <n v="2008"/>
    <n v="-27358.71"/>
    <n v="0"/>
    <s v="30-R2 - Retirement"/>
    <m/>
    <x v="7"/>
    <n v="2037"/>
    <b v="0"/>
  </r>
  <r>
    <x v="13"/>
    <s v="0460"/>
    <n v="0"/>
    <n v="0"/>
    <n v="2016"/>
    <n v="2009"/>
    <n v="-617.41"/>
    <n v="0"/>
    <s v="30-R2 - Retirement"/>
    <m/>
    <x v="7"/>
    <n v="2037"/>
    <b v="0"/>
  </r>
  <r>
    <x v="13"/>
    <s v="0460"/>
    <n v="0"/>
    <n v="0"/>
    <n v="2016"/>
    <n v="2010"/>
    <n v="-419.07"/>
    <n v="0"/>
    <s v="30-R2 - Retirement"/>
    <m/>
    <x v="7"/>
    <n v="2037"/>
    <b v="0"/>
  </r>
  <r>
    <x v="13"/>
    <s v="0460"/>
    <n v="0"/>
    <n v="0"/>
    <n v="2017"/>
    <n v="2000"/>
    <n v="-220817.3"/>
    <n v="0"/>
    <s v="30-R2 - Retirement"/>
    <m/>
    <x v="7"/>
    <n v="2037"/>
    <b v="0"/>
  </r>
  <r>
    <x v="13"/>
    <s v="0460"/>
    <n v="0"/>
    <n v="0"/>
    <n v="2017"/>
    <n v="2003"/>
    <n v="-3377.79"/>
    <n v="0"/>
    <s v="30-R2 - Retirement"/>
    <m/>
    <x v="7"/>
    <n v="2037"/>
    <b v="0"/>
  </r>
  <r>
    <x v="13"/>
    <s v="0460"/>
    <n v="0"/>
    <n v="0"/>
    <n v="2017"/>
    <n v="2006"/>
    <n v="-22016.880000000001"/>
    <n v="0"/>
    <s v="30-R2 - Retirement"/>
    <m/>
    <x v="7"/>
    <n v="2037"/>
    <b v="0"/>
  </r>
  <r>
    <x v="13"/>
    <s v="0460"/>
    <n v="0"/>
    <n v="0"/>
    <n v="2017"/>
    <n v="2007"/>
    <n v="-120.79"/>
    <n v="0"/>
    <s v="30-R2 - Retirement"/>
    <m/>
    <x v="7"/>
    <n v="2037"/>
    <b v="0"/>
  </r>
  <r>
    <x v="13"/>
    <s v="0460"/>
    <n v="0"/>
    <n v="0"/>
    <n v="2017"/>
    <n v="2008"/>
    <n v="-30016.71"/>
    <n v="0"/>
    <s v="30-R2 - Retirement"/>
    <m/>
    <x v="7"/>
    <n v="2037"/>
    <b v="0"/>
  </r>
  <r>
    <x v="13"/>
    <s v="0460"/>
    <n v="0"/>
    <n v="0"/>
    <n v="2017"/>
    <n v="2009"/>
    <n v="-680.69"/>
    <n v="0"/>
    <s v="30-R2 - Retirement"/>
    <m/>
    <x v="7"/>
    <n v="2037"/>
    <b v="0"/>
  </r>
  <r>
    <x v="13"/>
    <s v="0460"/>
    <n v="0"/>
    <n v="0"/>
    <n v="2017"/>
    <n v="2010"/>
    <n v="-461.66"/>
    <n v="0"/>
    <s v="30-R2 - Retirement"/>
    <m/>
    <x v="7"/>
    <n v="2037"/>
    <b v="0"/>
  </r>
  <r>
    <x v="13"/>
    <s v="0460"/>
    <n v="0"/>
    <n v="0"/>
    <n v="2018"/>
    <n v="2000"/>
    <n v="-238458.39"/>
    <n v="0"/>
    <s v="30-R2 - Retirement"/>
    <m/>
    <x v="7"/>
    <n v="2037"/>
    <b v="0"/>
  </r>
  <r>
    <x v="13"/>
    <s v="0460"/>
    <n v="0"/>
    <n v="0"/>
    <n v="2018"/>
    <n v="2003"/>
    <n v="-3666.49"/>
    <n v="0"/>
    <s v="30-R2 - Retirement"/>
    <m/>
    <x v="7"/>
    <n v="2037"/>
    <b v="0"/>
  </r>
  <r>
    <x v="13"/>
    <s v="0460"/>
    <n v="0"/>
    <n v="0"/>
    <n v="2018"/>
    <n v="2006"/>
    <n v="-24020.94"/>
    <n v="0"/>
    <s v="30-R2 - Retirement"/>
    <m/>
    <x v="7"/>
    <n v="2037"/>
    <b v="0"/>
  </r>
  <r>
    <x v="13"/>
    <s v="0460"/>
    <n v="0"/>
    <n v="0"/>
    <n v="2018"/>
    <n v="2007"/>
    <n v="-132.38"/>
    <n v="0"/>
    <s v="30-R2 - Retirement"/>
    <m/>
    <x v="7"/>
    <n v="2037"/>
    <b v="0"/>
  </r>
  <r>
    <x v="13"/>
    <s v="0460"/>
    <n v="0"/>
    <n v="0"/>
    <n v="2018"/>
    <n v="2008"/>
    <n v="-32867.89"/>
    <n v="0"/>
    <s v="30-R2 - Retirement"/>
    <m/>
    <x v="7"/>
    <n v="2037"/>
    <b v="0"/>
  </r>
  <r>
    <x v="13"/>
    <s v="0460"/>
    <n v="0"/>
    <n v="0"/>
    <n v="2018"/>
    <n v="2009"/>
    <n v="-746.82"/>
    <n v="0"/>
    <s v="30-R2 - Retirement"/>
    <m/>
    <x v="7"/>
    <n v="2037"/>
    <b v="0"/>
  </r>
  <r>
    <x v="13"/>
    <s v="0460"/>
    <n v="0"/>
    <n v="0"/>
    <n v="2018"/>
    <n v="2010"/>
    <n v="-508.98"/>
    <n v="0"/>
    <s v="30-R2 - Retirement"/>
    <m/>
    <x v="7"/>
    <n v="2037"/>
    <b v="0"/>
  </r>
  <r>
    <x v="13"/>
    <s v="0460"/>
    <n v="0"/>
    <n v="0"/>
    <n v="2019"/>
    <n v="2000"/>
    <n v="-257027.28"/>
    <n v="0"/>
    <s v="30-R2 - Retirement"/>
    <m/>
    <x v="7"/>
    <n v="2037"/>
    <b v="0"/>
  </r>
  <r>
    <x v="13"/>
    <s v="0460"/>
    <n v="0"/>
    <n v="0"/>
    <n v="2019"/>
    <n v="2003"/>
    <n v="-3973.08"/>
    <n v="0"/>
    <s v="30-R2 - Retirement"/>
    <m/>
    <x v="7"/>
    <n v="2037"/>
    <b v="0"/>
  </r>
  <r>
    <x v="13"/>
    <s v="0460"/>
    <n v="0"/>
    <n v="0"/>
    <n v="2019"/>
    <n v="2006"/>
    <n v="-26161.41"/>
    <n v="0"/>
    <s v="30-R2 - Retirement"/>
    <m/>
    <x v="7"/>
    <n v="2037"/>
    <b v="0"/>
  </r>
  <r>
    <x v="13"/>
    <s v="0460"/>
    <n v="0"/>
    <n v="0"/>
    <n v="2019"/>
    <n v="2007"/>
    <n v="-144.43"/>
    <n v="0"/>
    <s v="30-R2 - Retirement"/>
    <m/>
    <x v="7"/>
    <n v="2037"/>
    <b v="0"/>
  </r>
  <r>
    <x v="13"/>
    <s v="0460"/>
    <n v="0"/>
    <n v="0"/>
    <n v="2019"/>
    <n v="2008"/>
    <n v="-36020.54"/>
    <n v="0"/>
    <s v="30-R2 - Retirement"/>
    <m/>
    <x v="7"/>
    <n v="2037"/>
    <b v="0"/>
  </r>
  <r>
    <x v="13"/>
    <s v="0460"/>
    <n v="0"/>
    <n v="0"/>
    <n v="2019"/>
    <n v="2009"/>
    <n v="-817.76"/>
    <n v="0"/>
    <s v="30-R2 - Retirement"/>
    <m/>
    <x v="7"/>
    <n v="2037"/>
    <b v="0"/>
  </r>
  <r>
    <x v="13"/>
    <s v="0460"/>
    <n v="0"/>
    <n v="0"/>
    <n v="2019"/>
    <n v="2010"/>
    <n v="-558.42999999999995"/>
    <n v="0"/>
    <s v="30-R2 - Retirement"/>
    <m/>
    <x v="7"/>
    <n v="2037"/>
    <b v="0"/>
  </r>
  <r>
    <x v="13"/>
    <s v="0460"/>
    <n v="0"/>
    <n v="0"/>
    <n v="2020"/>
    <n v="2000"/>
    <n v="-277101.53000000003"/>
    <n v="0"/>
    <s v="30-R2 - Retirement"/>
    <m/>
    <x v="7"/>
    <n v="2037"/>
    <b v="0"/>
  </r>
  <r>
    <x v="13"/>
    <s v="0460"/>
    <n v="0"/>
    <n v="0"/>
    <n v="2020"/>
    <n v="2003"/>
    <n v="-4308.3"/>
    <n v="0"/>
    <s v="30-R2 - Retirement"/>
    <m/>
    <x v="7"/>
    <n v="2037"/>
    <b v="0"/>
  </r>
  <r>
    <x v="13"/>
    <s v="0460"/>
    <n v="0"/>
    <n v="0"/>
    <n v="2020"/>
    <n v="2006"/>
    <n v="-28516.89"/>
    <n v="0"/>
    <s v="30-R2 - Retirement"/>
    <m/>
    <x v="7"/>
    <n v="2037"/>
    <b v="0"/>
  </r>
  <r>
    <x v="13"/>
    <s v="0460"/>
    <n v="0"/>
    <n v="0"/>
    <n v="2020"/>
    <n v="2007"/>
    <n v="-157.30000000000001"/>
    <n v="0"/>
    <s v="30-R2 - Retirement"/>
    <m/>
    <x v="7"/>
    <n v="2037"/>
    <b v="0"/>
  </r>
  <r>
    <x v="13"/>
    <s v="0460"/>
    <n v="0"/>
    <n v="0"/>
    <n v="2020"/>
    <n v="2008"/>
    <n v="-39299.279999999999"/>
    <n v="0"/>
    <s v="30-R2 - Retirement"/>
    <m/>
    <x v="7"/>
    <n v="2037"/>
    <b v="0"/>
  </r>
  <r>
    <x v="13"/>
    <s v="0460"/>
    <n v="0"/>
    <n v="0"/>
    <n v="2020"/>
    <n v="2009"/>
    <n v="-896.2"/>
    <n v="0"/>
    <s v="30-R2 - Retirement"/>
    <m/>
    <x v="7"/>
    <n v="2037"/>
    <b v="0"/>
  </r>
  <r>
    <x v="13"/>
    <s v="0460"/>
    <n v="0"/>
    <n v="0"/>
    <n v="2020"/>
    <n v="2010"/>
    <n v="-611.47"/>
    <n v="0"/>
    <s v="30-R2 - Retirement"/>
    <m/>
    <x v="7"/>
    <n v="2037"/>
    <b v="0"/>
  </r>
  <r>
    <x v="13"/>
    <s v="0460"/>
    <n v="0"/>
    <n v="0"/>
    <n v="2021"/>
    <n v="2000"/>
    <n v="-297435.25"/>
    <n v="0"/>
    <s v="30-R2 - Retirement"/>
    <m/>
    <x v="7"/>
    <n v="2037"/>
    <b v="0"/>
  </r>
  <r>
    <x v="13"/>
    <s v="0460"/>
    <n v="0"/>
    <n v="0"/>
    <n v="2021"/>
    <n v="2003"/>
    <n v="-4652.49"/>
    <n v="0"/>
    <s v="30-R2 - Retirement"/>
    <m/>
    <x v="7"/>
    <n v="2037"/>
    <b v="0"/>
  </r>
  <r>
    <x v="13"/>
    <s v="0460"/>
    <n v="0"/>
    <n v="0"/>
    <n v="2021"/>
    <n v="2006"/>
    <n v="-30954.17"/>
    <n v="0"/>
    <s v="30-R2 - Retirement"/>
    <m/>
    <x v="7"/>
    <n v="2037"/>
    <b v="0"/>
  </r>
  <r>
    <x v="13"/>
    <s v="0460"/>
    <n v="0"/>
    <n v="0"/>
    <n v="2021"/>
    <n v="2007"/>
    <n v="-171.46"/>
    <n v="0"/>
    <s v="30-R2 - Retirement"/>
    <m/>
    <x v="7"/>
    <n v="2037"/>
    <b v="0"/>
  </r>
  <r>
    <x v="13"/>
    <s v="0460"/>
    <n v="0"/>
    <n v="0"/>
    <n v="2021"/>
    <n v="2008"/>
    <n v="-42801.17"/>
    <n v="0"/>
    <s v="30-R2 - Retirement"/>
    <m/>
    <x v="7"/>
    <n v="2037"/>
    <b v="0"/>
  </r>
  <r>
    <x v="13"/>
    <s v="0460"/>
    <n v="0"/>
    <n v="0"/>
    <n v="2021"/>
    <n v="2009"/>
    <n v="-977.78"/>
    <n v="0"/>
    <s v="30-R2 - Retirement"/>
    <m/>
    <x v="7"/>
    <n v="2037"/>
    <b v="0"/>
  </r>
  <r>
    <x v="13"/>
    <s v="0460"/>
    <n v="0"/>
    <n v="0"/>
    <n v="2021"/>
    <n v="2010"/>
    <n v="-670.12"/>
    <n v="0"/>
    <s v="30-R2 - Retirement"/>
    <m/>
    <x v="7"/>
    <n v="2037"/>
    <b v="0"/>
  </r>
  <r>
    <x v="13"/>
    <s v="0460"/>
    <n v="0"/>
    <n v="0"/>
    <n v="2022"/>
    <n v="2000"/>
    <n v="-318495.76"/>
    <n v="0"/>
    <s v="30-R2 - Retirement"/>
    <m/>
    <x v="7"/>
    <n v="2037"/>
    <b v="0"/>
  </r>
  <r>
    <x v="13"/>
    <s v="0460"/>
    <n v="0"/>
    <n v="0"/>
    <n v="2022"/>
    <n v="2003"/>
    <n v="-5014.78"/>
    <n v="0"/>
    <s v="30-R2 - Retirement"/>
    <m/>
    <x v="7"/>
    <n v="2037"/>
    <b v="0"/>
  </r>
  <r>
    <x v="13"/>
    <s v="0460"/>
    <n v="0"/>
    <n v="0"/>
    <n v="2022"/>
    <n v="2006"/>
    <n v="-33542.57"/>
    <n v="0"/>
    <s v="30-R2 - Retirement"/>
    <m/>
    <x v="7"/>
    <n v="2037"/>
    <b v="0"/>
  </r>
  <r>
    <x v="13"/>
    <s v="0460"/>
    <n v="0"/>
    <n v="0"/>
    <n v="2022"/>
    <n v="2007"/>
    <n v="-186.12"/>
    <n v="0"/>
    <s v="30-R2 - Retirement"/>
    <m/>
    <x v="7"/>
    <n v="2037"/>
    <b v="0"/>
  </r>
  <r>
    <x v="13"/>
    <s v="0460"/>
    <n v="0"/>
    <n v="0"/>
    <n v="2022"/>
    <n v="2008"/>
    <n v="-46654.83"/>
    <n v="0"/>
    <s v="30-R2 - Retirement"/>
    <m/>
    <x v="7"/>
    <n v="2037"/>
    <b v="0"/>
  </r>
  <r>
    <x v="13"/>
    <s v="0460"/>
    <n v="0"/>
    <n v="0"/>
    <n v="2022"/>
    <n v="2009"/>
    <n v="-1064.9000000000001"/>
    <n v="0"/>
    <s v="30-R2 - Retirement"/>
    <m/>
    <x v="7"/>
    <n v="2037"/>
    <b v="0"/>
  </r>
  <r>
    <x v="13"/>
    <s v="0460"/>
    <n v="0"/>
    <n v="0"/>
    <n v="2022"/>
    <n v="2010"/>
    <n v="-731.12"/>
    <n v="0"/>
    <s v="30-R2 - Retirement"/>
    <m/>
    <x v="7"/>
    <n v="2037"/>
    <b v="0"/>
  </r>
  <r>
    <x v="13"/>
    <s v="0460"/>
    <n v="0"/>
    <n v="0"/>
    <n v="2023"/>
    <n v="2000"/>
    <n v="-340809.27"/>
    <n v="0"/>
    <s v="30-R2 - Retirement"/>
    <m/>
    <x v="7"/>
    <n v="2037"/>
    <b v="0"/>
  </r>
  <r>
    <x v="13"/>
    <s v="0460"/>
    <n v="0"/>
    <n v="0"/>
    <n v="2023"/>
    <n v="2003"/>
    <n v="-5406.44"/>
    <n v="0"/>
    <s v="30-R2 - Retirement"/>
    <m/>
    <x v="7"/>
    <n v="2037"/>
    <b v="0"/>
  </r>
  <r>
    <x v="13"/>
    <s v="0460"/>
    <n v="0"/>
    <n v="0"/>
    <n v="2023"/>
    <n v="2006"/>
    <n v="-36372.639999999999"/>
    <n v="0"/>
    <s v="30-R2 - Retirement"/>
    <m/>
    <x v="7"/>
    <n v="2037"/>
    <b v="0"/>
  </r>
  <r>
    <x v="13"/>
    <s v="0460"/>
    <n v="0"/>
    <n v="0"/>
    <n v="2023"/>
    <n v="2007"/>
    <n v="-201.68"/>
    <n v="0"/>
    <s v="30-R2 - Retirement"/>
    <m/>
    <x v="7"/>
    <n v="2037"/>
    <b v="0"/>
  </r>
  <r>
    <x v="13"/>
    <s v="0460"/>
    <n v="0"/>
    <n v="0"/>
    <n v="2023"/>
    <n v="2008"/>
    <n v="-50642.33"/>
    <n v="0"/>
    <s v="30-R2 - Retirement"/>
    <m/>
    <x v="7"/>
    <n v="2037"/>
    <b v="0"/>
  </r>
  <r>
    <x v="13"/>
    <s v="0460"/>
    <n v="0"/>
    <n v="0"/>
    <n v="2023"/>
    <n v="2009"/>
    <n v="-1160.78"/>
    <n v="0"/>
    <s v="30-R2 - Retirement"/>
    <m/>
    <x v="7"/>
    <n v="2037"/>
    <b v="0"/>
  </r>
  <r>
    <x v="13"/>
    <s v="0460"/>
    <n v="0"/>
    <n v="0"/>
    <n v="2023"/>
    <n v="2010"/>
    <n v="-796.27"/>
    <n v="0"/>
    <s v="30-R2 - Retirement"/>
    <m/>
    <x v="7"/>
    <n v="2037"/>
    <b v="0"/>
  </r>
  <r>
    <x v="13"/>
    <s v="0460"/>
    <n v="0"/>
    <n v="0"/>
    <n v="2024"/>
    <n v="2000"/>
    <n v="-362859.47"/>
    <n v="0"/>
    <s v="30-R2 - Retirement"/>
    <m/>
    <x v="7"/>
    <n v="2037"/>
    <b v="0"/>
  </r>
  <r>
    <x v="13"/>
    <s v="0460"/>
    <n v="0"/>
    <n v="0"/>
    <n v="2024"/>
    <n v="2003"/>
    <n v="-5803.17"/>
    <n v="0"/>
    <s v="30-R2 - Retirement"/>
    <m/>
    <x v="7"/>
    <n v="2037"/>
    <b v="0"/>
  </r>
  <r>
    <x v="13"/>
    <s v="0460"/>
    <n v="0"/>
    <n v="0"/>
    <n v="2024"/>
    <n v="2006"/>
    <n v="-39278.46"/>
    <n v="0"/>
    <s v="30-R2 - Retirement"/>
    <m/>
    <x v="7"/>
    <n v="2037"/>
    <b v="0"/>
  </r>
  <r>
    <x v="13"/>
    <s v="0460"/>
    <n v="0"/>
    <n v="0"/>
    <n v="2024"/>
    <n v="2007"/>
    <n v="-218.7"/>
    <n v="0"/>
    <s v="30-R2 - Retirement"/>
    <m/>
    <x v="7"/>
    <n v="2037"/>
    <b v="0"/>
  </r>
  <r>
    <x v="13"/>
    <s v="0460"/>
    <n v="0"/>
    <n v="0"/>
    <n v="2024"/>
    <n v="2008"/>
    <n v="-54877.06"/>
    <n v="0"/>
    <s v="30-R2 - Retirement"/>
    <m/>
    <x v="7"/>
    <n v="2037"/>
    <b v="0"/>
  </r>
  <r>
    <x v="13"/>
    <s v="0460"/>
    <n v="0"/>
    <n v="0"/>
    <n v="2024"/>
    <n v="2009"/>
    <n v="-1259.99"/>
    <n v="0"/>
    <s v="30-R2 - Retirement"/>
    <m/>
    <x v="7"/>
    <n v="2037"/>
    <b v="0"/>
  </r>
  <r>
    <x v="13"/>
    <s v="0460"/>
    <n v="0"/>
    <n v="0"/>
    <n v="2024"/>
    <n v="2010"/>
    <n v="-867.96"/>
    <n v="0"/>
    <s v="30-R2 - Retirement"/>
    <m/>
    <x v="7"/>
    <n v="2037"/>
    <b v="0"/>
  </r>
  <r>
    <x v="13"/>
    <s v="0460"/>
    <n v="0"/>
    <n v="0"/>
    <n v="2025"/>
    <n v="2000"/>
    <n v="-385043.38"/>
    <n v="0"/>
    <s v="30-R2 - Retirement"/>
    <m/>
    <x v="7"/>
    <n v="2037"/>
    <b v="0"/>
  </r>
  <r>
    <x v="13"/>
    <s v="0460"/>
    <n v="0"/>
    <n v="0"/>
    <n v="2025"/>
    <n v="2003"/>
    <n v="-6214.07"/>
    <n v="0"/>
    <s v="30-R2 - Retirement"/>
    <m/>
    <x v="7"/>
    <n v="2037"/>
    <b v="0"/>
  </r>
  <r>
    <x v="13"/>
    <s v="0460"/>
    <n v="0"/>
    <n v="0"/>
    <n v="2025"/>
    <n v="2006"/>
    <n v="-42337.09"/>
    <n v="0"/>
    <s v="30-R2 - Retirement"/>
    <m/>
    <x v="7"/>
    <n v="2037"/>
    <b v="0"/>
  </r>
  <r>
    <x v="13"/>
    <s v="0460"/>
    <n v="0"/>
    <n v="0"/>
    <n v="2025"/>
    <n v="2007"/>
    <n v="-236.17"/>
    <n v="0"/>
    <s v="30-R2 - Retirement"/>
    <m/>
    <x v="7"/>
    <n v="2037"/>
    <b v="0"/>
  </r>
  <r>
    <x v="13"/>
    <s v="0460"/>
    <n v="0"/>
    <n v="0"/>
    <n v="2025"/>
    <n v="2008"/>
    <n v="-59507.18"/>
    <n v="0"/>
    <s v="30-R2 - Retirement"/>
    <m/>
    <x v="7"/>
    <n v="2037"/>
    <b v="0"/>
  </r>
  <r>
    <x v="13"/>
    <s v="0460"/>
    <n v="0"/>
    <n v="0"/>
    <n v="2025"/>
    <n v="2009"/>
    <n v="-1365.36"/>
    <n v="0"/>
    <s v="30-R2 - Retirement"/>
    <m/>
    <x v="7"/>
    <n v="2037"/>
    <b v="0"/>
  </r>
  <r>
    <x v="13"/>
    <s v="0460"/>
    <n v="0"/>
    <n v="0"/>
    <n v="2025"/>
    <n v="2010"/>
    <n v="-942.14"/>
    <n v="0"/>
    <s v="30-R2 - Retirement"/>
    <m/>
    <x v="7"/>
    <n v="2037"/>
    <b v="0"/>
  </r>
  <r>
    <x v="13"/>
    <s v="0460"/>
    <n v="0"/>
    <n v="0"/>
    <n v="2026"/>
    <n v="2000"/>
    <n v="-407699.16"/>
    <n v="0"/>
    <s v="30-R2 - Retirement"/>
    <m/>
    <x v="7"/>
    <n v="2037"/>
    <b v="0"/>
  </r>
  <r>
    <x v="13"/>
    <s v="0460"/>
    <n v="0"/>
    <n v="0"/>
    <n v="2026"/>
    <n v="2003"/>
    <n v="-6649.42"/>
    <n v="0"/>
    <s v="30-R2 - Retirement"/>
    <m/>
    <x v="7"/>
    <n v="2037"/>
    <b v="0"/>
  </r>
  <r>
    <x v="13"/>
    <s v="0460"/>
    <n v="0"/>
    <n v="0"/>
    <n v="2026"/>
    <n v="2006"/>
    <n v="-45643.69"/>
    <n v="0"/>
    <s v="30-R2 - Retirement"/>
    <m/>
    <x v="7"/>
    <n v="2037"/>
    <b v="0"/>
  </r>
  <r>
    <x v="13"/>
    <s v="0460"/>
    <n v="0"/>
    <n v="0"/>
    <n v="2026"/>
    <n v="2007"/>
    <n v="-254.56"/>
    <n v="0"/>
    <s v="30-R2 - Retirement"/>
    <m/>
    <x v="7"/>
    <n v="2037"/>
    <b v="0"/>
  </r>
  <r>
    <x v="13"/>
    <s v="0460"/>
    <n v="0"/>
    <n v="0"/>
    <n v="2026"/>
    <n v="2008"/>
    <n v="-64261.21"/>
    <n v="0"/>
    <s v="30-R2 - Retirement"/>
    <m/>
    <x v="7"/>
    <n v="2037"/>
    <b v="0"/>
  </r>
  <r>
    <x v="13"/>
    <s v="0460"/>
    <n v="0"/>
    <n v="0"/>
    <n v="2026"/>
    <n v="2009"/>
    <n v="-1480.55"/>
    <n v="0"/>
    <s v="30-R2 - Retirement"/>
    <m/>
    <x v="7"/>
    <n v="2037"/>
    <b v="0"/>
  </r>
  <r>
    <x v="13"/>
    <s v="0460"/>
    <n v="0"/>
    <n v="0"/>
    <n v="2026"/>
    <n v="2010"/>
    <n v="-1020.92"/>
    <n v="0"/>
    <s v="30-R2 - Retirement"/>
    <m/>
    <x v="7"/>
    <n v="2037"/>
    <b v="0"/>
  </r>
  <r>
    <x v="13"/>
    <s v="0460"/>
    <n v="0"/>
    <n v="0"/>
    <n v="2027"/>
    <n v="2000"/>
    <n v="-429095.54"/>
    <n v="0"/>
    <s v="30-R2 - Retirement"/>
    <m/>
    <x v="7"/>
    <n v="2037"/>
    <b v="0"/>
  </r>
  <r>
    <x v="13"/>
    <s v="0460"/>
    <n v="0"/>
    <n v="0"/>
    <n v="2027"/>
    <n v="2003"/>
    <n v="-7079.64"/>
    <n v="0"/>
    <s v="30-R2 - Retirement"/>
    <m/>
    <x v="7"/>
    <n v="2037"/>
    <b v="0"/>
  </r>
  <r>
    <x v="13"/>
    <s v="0460"/>
    <n v="0"/>
    <n v="0"/>
    <n v="2027"/>
    <n v="2006"/>
    <n v="-48993.02"/>
    <n v="0"/>
    <s v="30-R2 - Retirement"/>
    <m/>
    <x v="7"/>
    <n v="2037"/>
    <b v="0"/>
  </r>
  <r>
    <x v="13"/>
    <s v="0460"/>
    <n v="0"/>
    <n v="0"/>
    <n v="2027"/>
    <n v="2007"/>
    <n v="-274.44"/>
    <n v="0"/>
    <s v="30-R2 - Retirement"/>
    <m/>
    <x v="7"/>
    <n v="2037"/>
    <b v="0"/>
  </r>
  <r>
    <x v="13"/>
    <s v="0460"/>
    <n v="0"/>
    <n v="0"/>
    <n v="2027"/>
    <n v="2008"/>
    <n v="-69265.27"/>
    <n v="0"/>
    <s v="30-R2 - Retirement"/>
    <m/>
    <x v="7"/>
    <n v="2037"/>
    <b v="0"/>
  </r>
  <r>
    <x v="13"/>
    <s v="0460"/>
    <n v="0"/>
    <n v="0"/>
    <n v="2027"/>
    <n v="2009"/>
    <n v="-1598.84"/>
    <n v="0"/>
    <s v="30-R2 - Retirement"/>
    <m/>
    <x v="7"/>
    <n v="2037"/>
    <b v="0"/>
  </r>
  <r>
    <x v="13"/>
    <s v="0460"/>
    <n v="0"/>
    <n v="0"/>
    <n v="2027"/>
    <n v="2010"/>
    <n v="-1107.06"/>
    <n v="0"/>
    <s v="30-R2 - Retirement"/>
    <m/>
    <x v="7"/>
    <n v="2037"/>
    <b v="0"/>
  </r>
  <r>
    <x v="13"/>
    <s v="0460"/>
    <n v="0"/>
    <n v="0"/>
    <n v="2028"/>
    <n v="2000"/>
    <n v="-449466.25"/>
    <n v="0"/>
    <s v="30-R2 - Retirement"/>
    <m/>
    <x v="7"/>
    <n v="2037"/>
    <b v="0"/>
  </r>
  <r>
    <x v="13"/>
    <s v="0460"/>
    <n v="0"/>
    <n v="0"/>
    <n v="2028"/>
    <n v="2003"/>
    <n v="-7512.46"/>
    <n v="0"/>
    <s v="30-R2 - Retirement"/>
    <m/>
    <x v="7"/>
    <n v="2037"/>
    <b v="0"/>
  </r>
  <r>
    <x v="13"/>
    <s v="0460"/>
    <n v="0"/>
    <n v="0"/>
    <n v="2028"/>
    <n v="2006"/>
    <n v="-52462.07"/>
    <n v="0"/>
    <s v="30-R2 - Retirement"/>
    <m/>
    <x v="7"/>
    <n v="2037"/>
    <b v="0"/>
  </r>
  <r>
    <x v="13"/>
    <s v="0460"/>
    <n v="0"/>
    <n v="0"/>
    <n v="2028"/>
    <n v="2007"/>
    <n v="-294.58"/>
    <n v="0"/>
    <s v="30-R2 - Retirement"/>
    <m/>
    <x v="7"/>
    <n v="2037"/>
    <b v="0"/>
  </r>
  <r>
    <x v="13"/>
    <s v="0460"/>
    <n v="0"/>
    <n v="0"/>
    <n v="2028"/>
    <n v="2008"/>
    <n v="-74675"/>
    <n v="0"/>
    <s v="30-R2 - Retirement"/>
    <m/>
    <x v="7"/>
    <n v="2037"/>
    <b v="0"/>
  </r>
  <r>
    <x v="13"/>
    <s v="0460"/>
    <n v="0"/>
    <n v="0"/>
    <n v="2028"/>
    <n v="2009"/>
    <n v="-1723.34"/>
    <n v="0"/>
    <s v="30-R2 - Retirement"/>
    <m/>
    <x v="7"/>
    <n v="2037"/>
    <b v="0"/>
  </r>
  <r>
    <x v="13"/>
    <s v="0460"/>
    <n v="0"/>
    <n v="0"/>
    <n v="2028"/>
    <n v="2010"/>
    <n v="-1195.51"/>
    <n v="0"/>
    <s v="30-R2 - Retirement"/>
    <m/>
    <x v="7"/>
    <n v="2037"/>
    <b v="0"/>
  </r>
  <r>
    <x v="13"/>
    <s v="0460"/>
    <n v="0"/>
    <n v="0"/>
    <n v="2029"/>
    <n v="2000"/>
    <n v="-468821.1"/>
    <n v="0"/>
    <s v="30-R2 - Retirement"/>
    <m/>
    <x v="7"/>
    <n v="2037"/>
    <b v="0"/>
  </r>
  <r>
    <x v="13"/>
    <s v="0460"/>
    <n v="0"/>
    <n v="0"/>
    <n v="2029"/>
    <n v="2003"/>
    <n v="-7954.49"/>
    <n v="0"/>
    <s v="30-R2 - Retirement"/>
    <m/>
    <x v="7"/>
    <n v="2037"/>
    <b v="0"/>
  </r>
  <r>
    <x v="13"/>
    <s v="0460"/>
    <n v="0"/>
    <n v="0"/>
    <n v="2029"/>
    <n v="2006"/>
    <n v="-56137.52"/>
    <n v="0"/>
    <s v="30-R2 - Retirement"/>
    <m/>
    <x v="7"/>
    <n v="2037"/>
    <b v="0"/>
  </r>
  <r>
    <x v="13"/>
    <s v="0460"/>
    <n v="0"/>
    <n v="0"/>
    <n v="2029"/>
    <n v="2007"/>
    <n v="-315.44"/>
    <n v="0"/>
    <s v="30-R2 - Retirement"/>
    <m/>
    <x v="7"/>
    <n v="2037"/>
    <b v="0"/>
  </r>
  <r>
    <x v="13"/>
    <s v="0460"/>
    <n v="0"/>
    <n v="0"/>
    <n v="2029"/>
    <n v="2008"/>
    <n v="-80154.649999999994"/>
    <n v="0"/>
    <s v="30-R2 - Retirement"/>
    <m/>
    <x v="7"/>
    <n v="2037"/>
    <b v="0"/>
  </r>
  <r>
    <x v="13"/>
    <s v="0460"/>
    <n v="0"/>
    <n v="0"/>
    <n v="2029"/>
    <n v="2009"/>
    <n v="-1857.93"/>
    <n v="0"/>
    <s v="30-R2 - Retirement"/>
    <m/>
    <x v="7"/>
    <n v="2037"/>
    <b v="0"/>
  </r>
  <r>
    <x v="13"/>
    <s v="0460"/>
    <n v="0"/>
    <n v="0"/>
    <n v="2029"/>
    <n v="2010"/>
    <n v="-1288.5999999999999"/>
    <n v="0"/>
    <s v="30-R2 - Retirement"/>
    <m/>
    <x v="7"/>
    <n v="2037"/>
    <b v="0"/>
  </r>
  <r>
    <x v="13"/>
    <s v="0460"/>
    <n v="0"/>
    <n v="0"/>
    <n v="2030"/>
    <n v="2000"/>
    <n v="-485439.09"/>
    <n v="0"/>
    <s v="30-R2 - Retirement"/>
    <m/>
    <x v="7"/>
    <n v="2037"/>
    <b v="0"/>
  </r>
  <r>
    <x v="13"/>
    <s v="0460"/>
    <n v="0"/>
    <n v="0"/>
    <n v="2030"/>
    <n v="2003"/>
    <n v="-8371.9500000000007"/>
    <n v="0"/>
    <s v="30-R2 - Retirement"/>
    <m/>
    <x v="7"/>
    <n v="2037"/>
    <b v="0"/>
  </r>
  <r>
    <x v="13"/>
    <s v="0460"/>
    <n v="0"/>
    <n v="0"/>
    <n v="2030"/>
    <n v="2006"/>
    <n v="-59769.59"/>
    <n v="0"/>
    <s v="30-R2 - Retirement"/>
    <m/>
    <x v="7"/>
    <n v="2037"/>
    <b v="0"/>
  </r>
  <r>
    <x v="13"/>
    <s v="0460"/>
    <n v="0"/>
    <n v="0"/>
    <n v="2030"/>
    <n v="2007"/>
    <n v="-337.54"/>
    <n v="0"/>
    <s v="30-R2 - Retirement"/>
    <m/>
    <x v="7"/>
    <n v="2037"/>
    <b v="0"/>
  </r>
  <r>
    <x v="13"/>
    <s v="0460"/>
    <n v="0"/>
    <n v="0"/>
    <n v="2030"/>
    <n v="2008"/>
    <n v="-85830.17"/>
    <n v="0"/>
    <s v="30-R2 - Retirement"/>
    <m/>
    <x v="7"/>
    <n v="2037"/>
    <b v="0"/>
  </r>
  <r>
    <x v="13"/>
    <s v="0460"/>
    <n v="0"/>
    <n v="0"/>
    <n v="2030"/>
    <n v="2009"/>
    <n v="-1994.27"/>
    <n v="0"/>
    <s v="30-R2 - Retirement"/>
    <m/>
    <x v="7"/>
    <n v="2037"/>
    <b v="0"/>
  </r>
  <r>
    <x v="13"/>
    <s v="0460"/>
    <n v="0"/>
    <n v="0"/>
    <n v="2030"/>
    <n v="2010"/>
    <n v="-1389.24"/>
    <n v="0"/>
    <s v="30-R2 - Retirement"/>
    <m/>
    <x v="7"/>
    <n v="2037"/>
    <b v="0"/>
  </r>
  <r>
    <x v="13"/>
    <s v="0460"/>
    <n v="0"/>
    <n v="0"/>
    <n v="2031"/>
    <n v="2000"/>
    <n v="-499347.08"/>
    <n v="0"/>
    <s v="30-R2 - Retirement"/>
    <m/>
    <x v="7"/>
    <n v="2037"/>
    <b v="0"/>
  </r>
  <r>
    <x v="13"/>
    <s v="0460"/>
    <n v="0"/>
    <n v="0"/>
    <n v="2031"/>
    <n v="2003"/>
    <n v="-8769.4"/>
    <n v="0"/>
    <s v="30-R2 - Retirement"/>
    <m/>
    <x v="7"/>
    <n v="2037"/>
    <b v="0"/>
  </r>
  <r>
    <x v="13"/>
    <s v="0460"/>
    <n v="0"/>
    <n v="0"/>
    <n v="2031"/>
    <n v="2006"/>
    <n v="-63423.68"/>
    <n v="0"/>
    <s v="30-R2 - Retirement"/>
    <m/>
    <x v="7"/>
    <n v="2037"/>
    <b v="0"/>
  </r>
  <r>
    <x v="13"/>
    <s v="0460"/>
    <n v="0"/>
    <n v="0"/>
    <n v="2031"/>
    <n v="2007"/>
    <n v="-359.37"/>
    <n v="0"/>
    <s v="30-R2 - Retirement"/>
    <m/>
    <x v="7"/>
    <n v="2037"/>
    <b v="0"/>
  </r>
  <r>
    <x v="13"/>
    <s v="0460"/>
    <n v="0"/>
    <n v="0"/>
    <n v="2031"/>
    <n v="2008"/>
    <n v="-91843.35"/>
    <n v="0"/>
    <s v="30-R2 - Retirement"/>
    <m/>
    <x v="7"/>
    <n v="2037"/>
    <b v="0"/>
  </r>
  <r>
    <x v="13"/>
    <s v="0460"/>
    <n v="0"/>
    <n v="0"/>
    <n v="2031"/>
    <n v="2009"/>
    <n v="-2135.48"/>
    <n v="0"/>
    <s v="30-R2 - Retirement"/>
    <m/>
    <x v="7"/>
    <n v="2037"/>
    <b v="0"/>
  </r>
  <r>
    <x v="13"/>
    <s v="0460"/>
    <n v="0"/>
    <n v="0"/>
    <n v="2031"/>
    <n v="2010"/>
    <n v="-1491.18"/>
    <n v="0"/>
    <s v="30-R2 - Retirement"/>
    <m/>
    <x v="7"/>
    <n v="2037"/>
    <b v="0"/>
  </r>
  <r>
    <x v="13"/>
    <s v="0460"/>
    <n v="0"/>
    <n v="0"/>
    <n v="2032"/>
    <n v="2000"/>
    <n v="-510161.42"/>
    <n v="0"/>
    <s v="30-R2 - Retirement"/>
    <m/>
    <x v="7"/>
    <n v="2037"/>
    <b v="0"/>
  </r>
  <r>
    <x v="13"/>
    <s v="0460"/>
    <n v="0"/>
    <n v="0"/>
    <n v="2032"/>
    <n v="2003"/>
    <n v="-9147.02"/>
    <n v="0"/>
    <s v="30-R2 - Retirement"/>
    <m/>
    <x v="7"/>
    <n v="2037"/>
    <b v="0"/>
  </r>
  <r>
    <x v="13"/>
    <s v="0460"/>
    <n v="0"/>
    <n v="0"/>
    <n v="2032"/>
    <n v="2006"/>
    <n v="-67155.5"/>
    <n v="0"/>
    <s v="30-R2 - Retirement"/>
    <m/>
    <x v="7"/>
    <n v="2037"/>
    <b v="0"/>
  </r>
  <r>
    <x v="13"/>
    <s v="0460"/>
    <n v="0"/>
    <n v="0"/>
    <n v="2032"/>
    <n v="2007"/>
    <n v="-381.34"/>
    <n v="0"/>
    <s v="30-R2 - Retirement"/>
    <m/>
    <x v="7"/>
    <n v="2037"/>
    <b v="0"/>
  </r>
  <r>
    <x v="13"/>
    <s v="0460"/>
    <n v="0"/>
    <n v="0"/>
    <n v="2032"/>
    <n v="2008"/>
    <n v="-97785.57"/>
    <n v="0"/>
    <s v="30-R2 - Retirement"/>
    <m/>
    <x v="7"/>
    <n v="2037"/>
    <b v="0"/>
  </r>
  <r>
    <x v="13"/>
    <s v="0460"/>
    <n v="0"/>
    <n v="0"/>
    <n v="2032"/>
    <n v="2009"/>
    <n v="-2285.09"/>
    <n v="0"/>
    <s v="30-R2 - Retirement"/>
    <m/>
    <x v="7"/>
    <n v="2037"/>
    <b v="0"/>
  </r>
  <r>
    <x v="13"/>
    <s v="0460"/>
    <n v="0"/>
    <n v="0"/>
    <n v="2032"/>
    <n v="2010"/>
    <n v="-1596.77"/>
    <n v="0"/>
    <s v="30-R2 - Retirement"/>
    <m/>
    <x v="7"/>
    <n v="2037"/>
    <b v="0"/>
  </r>
  <r>
    <x v="13"/>
    <s v="0460"/>
    <n v="0"/>
    <n v="0"/>
    <n v="2033"/>
    <n v="2000"/>
    <n v="-516642.06"/>
    <n v="0"/>
    <s v="30-R2 - Retirement"/>
    <m/>
    <x v="7"/>
    <n v="2037"/>
    <b v="0"/>
  </r>
  <r>
    <x v="13"/>
    <s v="0460"/>
    <n v="0"/>
    <n v="0"/>
    <n v="2033"/>
    <n v="2003"/>
    <n v="-9471.25"/>
    <n v="0"/>
    <s v="30-R2 - Retirement"/>
    <m/>
    <x v="7"/>
    <n v="2037"/>
    <b v="0"/>
  </r>
  <r>
    <x v="13"/>
    <s v="0460"/>
    <n v="0"/>
    <n v="0"/>
    <n v="2033"/>
    <n v="2006"/>
    <n v="-70679.88"/>
    <n v="0"/>
    <s v="30-R2 - Retirement"/>
    <m/>
    <x v="7"/>
    <n v="2037"/>
    <b v="0"/>
  </r>
  <r>
    <x v="13"/>
    <s v="0460"/>
    <n v="0"/>
    <n v="0"/>
    <n v="2033"/>
    <n v="2007"/>
    <n v="-403.78"/>
    <n v="0"/>
    <s v="30-R2 - Retirement"/>
    <m/>
    <x v="7"/>
    <n v="2037"/>
    <b v="0"/>
  </r>
  <r>
    <x v="13"/>
    <s v="0460"/>
    <n v="0"/>
    <n v="0"/>
    <n v="2033"/>
    <n v="2008"/>
    <n v="-103763.82"/>
    <n v="0"/>
    <s v="30-R2 - Retirement"/>
    <m/>
    <x v="7"/>
    <n v="2037"/>
    <b v="0"/>
  </r>
  <r>
    <x v="13"/>
    <s v="0460"/>
    <n v="0"/>
    <n v="0"/>
    <n v="2033"/>
    <n v="2009"/>
    <n v="-2432.9299999999998"/>
    <n v="0"/>
    <s v="30-R2 - Retirement"/>
    <m/>
    <x v="7"/>
    <n v="2037"/>
    <b v="0"/>
  </r>
  <r>
    <x v="13"/>
    <s v="0460"/>
    <n v="0"/>
    <n v="0"/>
    <n v="2033"/>
    <n v="2010"/>
    <n v="-1708.64"/>
    <n v="0"/>
    <s v="30-R2 - Retirement"/>
    <m/>
    <x v="7"/>
    <n v="2037"/>
    <b v="0"/>
  </r>
  <r>
    <x v="13"/>
    <s v="0460"/>
    <n v="0"/>
    <n v="0"/>
    <n v="2034"/>
    <n v="2000"/>
    <n v="-518684.44"/>
    <n v="0"/>
    <s v="30-R2 - Retirement"/>
    <m/>
    <x v="7"/>
    <n v="2037"/>
    <b v="0"/>
  </r>
  <r>
    <x v="13"/>
    <s v="0460"/>
    <n v="0"/>
    <n v="0"/>
    <n v="2034"/>
    <n v="2003"/>
    <n v="-9742.61"/>
    <n v="0"/>
    <s v="30-R2 - Retirement"/>
    <m/>
    <x v="7"/>
    <n v="2037"/>
    <b v="0"/>
  </r>
  <r>
    <x v="13"/>
    <s v="0460"/>
    <n v="0"/>
    <n v="0"/>
    <n v="2034"/>
    <n v="2006"/>
    <n v="-74035.31"/>
    <n v="0"/>
    <s v="30-R2 - Retirement"/>
    <m/>
    <x v="7"/>
    <n v="2037"/>
    <b v="0"/>
  </r>
  <r>
    <x v="13"/>
    <s v="0460"/>
    <n v="0"/>
    <n v="0"/>
    <n v="2034"/>
    <n v="2007"/>
    <n v="-424.97"/>
    <n v="0"/>
    <s v="30-R2 - Retirement"/>
    <m/>
    <x v="7"/>
    <n v="2037"/>
    <b v="0"/>
  </r>
  <r>
    <x v="13"/>
    <s v="0460"/>
    <n v="0"/>
    <n v="0"/>
    <n v="2034"/>
    <n v="2008"/>
    <n v="-109869.24"/>
    <n v="0"/>
    <s v="30-R2 - Retirement"/>
    <m/>
    <x v="7"/>
    <n v="2037"/>
    <b v="0"/>
  </r>
  <r>
    <x v="13"/>
    <s v="0460"/>
    <n v="0"/>
    <n v="0"/>
    <n v="2034"/>
    <n v="2009"/>
    <n v="-2581.67"/>
    <n v="0"/>
    <s v="30-R2 - Retirement"/>
    <m/>
    <x v="7"/>
    <n v="2037"/>
    <b v="0"/>
  </r>
  <r>
    <x v="13"/>
    <s v="0460"/>
    <n v="0"/>
    <n v="0"/>
    <n v="2034"/>
    <n v="2010"/>
    <n v="-1819.19"/>
    <n v="0"/>
    <s v="30-R2 - Retirement"/>
    <m/>
    <x v="7"/>
    <n v="2037"/>
    <b v="0"/>
  </r>
  <r>
    <x v="13"/>
    <s v="0460"/>
    <n v="0"/>
    <n v="0"/>
    <n v="2035"/>
    <n v="2000"/>
    <n v="-515642"/>
    <n v="0"/>
    <s v="30-R2 - Retirement"/>
    <m/>
    <x v="7"/>
    <n v="2037"/>
    <b v="0"/>
  </r>
  <r>
    <x v="13"/>
    <s v="0460"/>
    <n v="0"/>
    <n v="0"/>
    <n v="2035"/>
    <n v="2003"/>
    <n v="-9953.6"/>
    <n v="0"/>
    <s v="30-R2 - Retirement"/>
    <m/>
    <x v="7"/>
    <n v="2037"/>
    <b v="0"/>
  </r>
  <r>
    <x v="13"/>
    <s v="0460"/>
    <n v="0"/>
    <n v="0"/>
    <n v="2035"/>
    <n v="2006"/>
    <n v="-77223.399999999994"/>
    <n v="0"/>
    <s v="30-R2 - Retirement"/>
    <m/>
    <x v="7"/>
    <n v="2037"/>
    <b v="0"/>
  </r>
  <r>
    <x v="13"/>
    <s v="0460"/>
    <n v="0"/>
    <n v="0"/>
    <n v="2035"/>
    <n v="2007"/>
    <n v="-445.15"/>
    <n v="0"/>
    <s v="30-R2 - Retirement"/>
    <m/>
    <x v="7"/>
    <n v="2037"/>
    <b v="0"/>
  </r>
  <r>
    <x v="13"/>
    <s v="0460"/>
    <n v="0"/>
    <n v="0"/>
    <n v="2035"/>
    <n v="2008"/>
    <n v="-115635.26"/>
    <n v="0"/>
    <s v="30-R2 - Retirement"/>
    <m/>
    <x v="7"/>
    <n v="2037"/>
    <b v="0"/>
  </r>
  <r>
    <x v="13"/>
    <s v="0460"/>
    <n v="0"/>
    <n v="0"/>
    <n v="2035"/>
    <n v="2009"/>
    <n v="-2733.58"/>
    <n v="0"/>
    <s v="30-R2 - Retirement"/>
    <m/>
    <x v="7"/>
    <n v="2037"/>
    <b v="0"/>
  </r>
  <r>
    <x v="13"/>
    <s v="0460"/>
    <n v="0"/>
    <n v="0"/>
    <n v="2035"/>
    <n v="2010"/>
    <n v="-1930.41"/>
    <n v="0"/>
    <s v="30-R2 - Retirement"/>
    <m/>
    <x v="7"/>
    <n v="2037"/>
    <b v="0"/>
  </r>
  <r>
    <x v="13"/>
    <s v="0460"/>
    <n v="0"/>
    <n v="0"/>
    <n v="2036"/>
    <n v="2000"/>
    <n v="-507407.34"/>
    <n v="0"/>
    <s v="30-R2 - Retirement"/>
    <m/>
    <x v="7"/>
    <n v="2037"/>
    <b v="0"/>
  </r>
  <r>
    <x v="13"/>
    <s v="0460"/>
    <n v="0"/>
    <n v="0"/>
    <n v="2036"/>
    <n v="2003"/>
    <n v="-10080.040000000001"/>
    <n v="0"/>
    <s v="30-R2 - Retirement"/>
    <m/>
    <x v="7"/>
    <n v="2037"/>
    <b v="0"/>
  </r>
  <r>
    <x v="13"/>
    <s v="0460"/>
    <n v="0"/>
    <n v="0"/>
    <n v="2036"/>
    <n v="2006"/>
    <n v="-79960.69"/>
    <n v="0"/>
    <s v="30-R2 - Retirement"/>
    <m/>
    <x v="7"/>
    <n v="2037"/>
    <b v="0"/>
  </r>
  <r>
    <x v="13"/>
    <s v="0460"/>
    <n v="0"/>
    <n v="0"/>
    <n v="2036"/>
    <n v="2007"/>
    <n v="-464.32"/>
    <n v="0"/>
    <s v="30-R2 - Retirement"/>
    <m/>
    <x v="7"/>
    <n v="2037"/>
    <b v="0"/>
  </r>
  <r>
    <x v="13"/>
    <s v="0460"/>
    <n v="0"/>
    <n v="0"/>
    <n v="2036"/>
    <n v="2008"/>
    <n v="-121124.89"/>
    <n v="0"/>
    <s v="30-R2 - Retirement"/>
    <m/>
    <x v="7"/>
    <n v="2037"/>
    <b v="0"/>
  </r>
  <r>
    <x v="13"/>
    <s v="0460"/>
    <n v="0"/>
    <n v="0"/>
    <n v="2036"/>
    <n v="2009"/>
    <n v="-2877.04"/>
    <n v="0"/>
    <s v="30-R2 - Retirement"/>
    <m/>
    <x v="7"/>
    <n v="2037"/>
    <b v="0"/>
  </r>
  <r>
    <x v="13"/>
    <s v="0460"/>
    <n v="0"/>
    <n v="0"/>
    <n v="2036"/>
    <n v="2010"/>
    <n v="-2043.99"/>
    <n v="0"/>
    <s v="30-R2 - Retirement"/>
    <m/>
    <x v="7"/>
    <n v="2037"/>
    <b v="0"/>
  </r>
  <r>
    <x v="13"/>
    <s v="0460"/>
    <n v="0"/>
    <n v="0"/>
    <n v="2037"/>
    <n v="2000"/>
    <n v="-4372723"/>
    <n v="0"/>
    <s v="30-R2 - Retirement"/>
    <m/>
    <x v="7"/>
    <n v="2037"/>
    <b v="1"/>
  </r>
  <r>
    <x v="13"/>
    <s v="0460"/>
    <n v="0"/>
    <n v="0"/>
    <n v="2037"/>
    <n v="2003"/>
    <n v="-115395.13"/>
    <n v="0"/>
    <s v="30-R2 - Retirement"/>
    <m/>
    <x v="7"/>
    <n v="2037"/>
    <b v="1"/>
  </r>
  <r>
    <x v="13"/>
    <s v="0460"/>
    <n v="0"/>
    <n v="0"/>
    <n v="2037"/>
    <n v="2006"/>
    <n v="-1225604.02"/>
    <n v="0"/>
    <s v="30-R2 - Retirement"/>
    <m/>
    <x v="7"/>
    <n v="2037"/>
    <b v="1"/>
  </r>
  <r>
    <x v="13"/>
    <s v="0460"/>
    <n v="0"/>
    <n v="0"/>
    <n v="2037"/>
    <n v="2007"/>
    <n v="-7849.91"/>
    <n v="0"/>
    <s v="30-R2 - Retirement"/>
    <m/>
    <x v="7"/>
    <n v="2037"/>
    <b v="1"/>
  </r>
  <r>
    <x v="13"/>
    <s v="0460"/>
    <n v="0"/>
    <n v="0"/>
    <n v="2037"/>
    <n v="2008"/>
    <n v="-2262299.7400000002"/>
    <n v="0"/>
    <s v="30-R2 - Retirement"/>
    <m/>
    <x v="7"/>
    <n v="2037"/>
    <b v="1"/>
  </r>
  <r>
    <x v="13"/>
    <s v="0460"/>
    <n v="0"/>
    <n v="0"/>
    <n v="2037"/>
    <n v="2009"/>
    <n v="-59300.22"/>
    <n v="0"/>
    <s v="30-R2 - Retirement"/>
    <m/>
    <x v="7"/>
    <n v="2037"/>
    <b v="1"/>
  </r>
  <r>
    <x v="13"/>
    <s v="0460"/>
    <n v="0"/>
    <n v="0"/>
    <n v="2037"/>
    <n v="2010"/>
    <n v="-46492.13"/>
    <n v="0"/>
    <s v="30-R2 - Retirement"/>
    <m/>
    <x v="7"/>
    <n v="2037"/>
    <b v="1"/>
  </r>
  <r>
    <x v="13"/>
    <s v="0461"/>
    <n v="0"/>
    <n v="0"/>
    <n v="2011"/>
    <n v="1999"/>
    <n v="-599.66999999999996"/>
    <n v="0"/>
    <s v="30-R2 - Retirement"/>
    <m/>
    <x v="7"/>
    <n v="2038"/>
    <b v="0"/>
  </r>
  <r>
    <x v="13"/>
    <s v="0461"/>
    <n v="0"/>
    <n v="0"/>
    <n v="2011"/>
    <n v="2000"/>
    <n v="-126456.23"/>
    <n v="0"/>
    <s v="30-R2 - Retirement"/>
    <m/>
    <x v="7"/>
    <n v="2038"/>
    <b v="0"/>
  </r>
  <r>
    <x v="13"/>
    <s v="0461"/>
    <n v="0"/>
    <n v="0"/>
    <n v="2011"/>
    <n v="2001"/>
    <n v="-12546.02"/>
    <n v="0"/>
    <s v="30-R2 - Retirement"/>
    <m/>
    <x v="7"/>
    <n v="2038"/>
    <b v="0"/>
  </r>
  <r>
    <x v="13"/>
    <s v="0461"/>
    <n v="0"/>
    <n v="0"/>
    <n v="2011"/>
    <n v="2004"/>
    <n v="-146.46"/>
    <n v="0"/>
    <s v="30-R2 - Retirement"/>
    <m/>
    <x v="7"/>
    <n v="2038"/>
    <b v="0"/>
  </r>
  <r>
    <x v="13"/>
    <s v="0461"/>
    <n v="0"/>
    <n v="0"/>
    <n v="2011"/>
    <n v="2006"/>
    <n v="-11507.49"/>
    <n v="0"/>
    <s v="30-R2 - Retirement"/>
    <m/>
    <x v="7"/>
    <n v="2038"/>
    <b v="0"/>
  </r>
  <r>
    <x v="13"/>
    <s v="0461"/>
    <n v="0"/>
    <n v="0"/>
    <n v="2011"/>
    <n v="2007"/>
    <n v="-67.55"/>
    <n v="0"/>
    <s v="30-R2 - Retirement"/>
    <m/>
    <x v="7"/>
    <n v="2038"/>
    <b v="0"/>
  </r>
  <r>
    <x v="13"/>
    <s v="0461"/>
    <n v="0"/>
    <n v="0"/>
    <n v="2011"/>
    <n v="2009"/>
    <n v="-7721.76"/>
    <n v="0"/>
    <s v="30-R2 - Retirement"/>
    <m/>
    <x v="7"/>
    <n v="2038"/>
    <b v="0"/>
  </r>
  <r>
    <x v="13"/>
    <s v="0461"/>
    <n v="0"/>
    <n v="0"/>
    <n v="2012"/>
    <n v="1999"/>
    <n v="-653.1"/>
    <n v="0"/>
    <s v="30-R2 - Retirement"/>
    <m/>
    <x v="7"/>
    <n v="2038"/>
    <b v="0"/>
  </r>
  <r>
    <x v="13"/>
    <s v="0461"/>
    <n v="0"/>
    <n v="0"/>
    <n v="2012"/>
    <n v="2000"/>
    <n v="-137966.79999999999"/>
    <n v="0"/>
    <s v="30-R2 - Retirement"/>
    <m/>
    <x v="7"/>
    <n v="2038"/>
    <b v="0"/>
  </r>
  <r>
    <x v="13"/>
    <s v="0461"/>
    <n v="0"/>
    <n v="0"/>
    <n v="2012"/>
    <n v="2001"/>
    <n v="-13749.42"/>
    <n v="0"/>
    <s v="30-R2 - Retirement"/>
    <m/>
    <x v="7"/>
    <n v="2038"/>
    <b v="0"/>
  </r>
  <r>
    <x v="13"/>
    <s v="0461"/>
    <n v="0"/>
    <n v="0"/>
    <n v="2012"/>
    <n v="2004"/>
    <n v="-161.47"/>
    <n v="0"/>
    <s v="30-R2 - Retirement"/>
    <m/>
    <x v="7"/>
    <n v="2038"/>
    <b v="0"/>
  </r>
  <r>
    <x v="13"/>
    <s v="0461"/>
    <n v="0"/>
    <n v="0"/>
    <n v="2012"/>
    <n v="2006"/>
    <n v="-12705.29"/>
    <n v="0"/>
    <s v="30-R2 - Retirement"/>
    <m/>
    <x v="7"/>
    <n v="2038"/>
    <b v="0"/>
  </r>
  <r>
    <x v="13"/>
    <s v="0461"/>
    <n v="0"/>
    <n v="0"/>
    <n v="2012"/>
    <n v="2007"/>
    <n v="-74.98"/>
    <n v="0"/>
    <s v="30-R2 - Retirement"/>
    <m/>
    <x v="7"/>
    <n v="2038"/>
    <b v="0"/>
  </r>
  <r>
    <x v="13"/>
    <s v="0461"/>
    <n v="0"/>
    <n v="0"/>
    <n v="2012"/>
    <n v="2009"/>
    <n v="-8586.84"/>
    <n v="0"/>
    <s v="30-R2 - Retirement"/>
    <m/>
    <x v="7"/>
    <n v="2038"/>
    <b v="0"/>
  </r>
  <r>
    <x v="13"/>
    <s v="0461"/>
    <n v="0"/>
    <n v="0"/>
    <n v="2013"/>
    <n v="1999"/>
    <n v="-711.91"/>
    <n v="0"/>
    <s v="30-R2 - Retirement"/>
    <m/>
    <x v="7"/>
    <n v="2038"/>
    <b v="0"/>
  </r>
  <r>
    <x v="13"/>
    <s v="0461"/>
    <n v="0"/>
    <n v="0"/>
    <n v="2013"/>
    <n v="2000"/>
    <n v="-150260.79"/>
    <n v="0"/>
    <s v="30-R2 - Retirement"/>
    <m/>
    <x v="7"/>
    <n v="2038"/>
    <b v="0"/>
  </r>
  <r>
    <x v="13"/>
    <s v="0461"/>
    <n v="0"/>
    <n v="0"/>
    <n v="2013"/>
    <n v="2001"/>
    <n v="-15000.95"/>
    <n v="0"/>
    <s v="30-R2 - Retirement"/>
    <m/>
    <x v="7"/>
    <n v="2038"/>
    <b v="0"/>
  </r>
  <r>
    <x v="13"/>
    <s v="0461"/>
    <n v="0"/>
    <n v="0"/>
    <n v="2013"/>
    <n v="2004"/>
    <n v="-177.16"/>
    <n v="0"/>
    <s v="30-R2 - Retirement"/>
    <m/>
    <x v="7"/>
    <n v="2038"/>
    <b v="0"/>
  </r>
  <r>
    <x v="13"/>
    <s v="0461"/>
    <n v="0"/>
    <n v="0"/>
    <n v="2013"/>
    <n v="2006"/>
    <n v="-13996.53"/>
    <n v="0"/>
    <s v="30-R2 - Retirement"/>
    <m/>
    <x v="7"/>
    <n v="2038"/>
    <b v="0"/>
  </r>
  <r>
    <x v="13"/>
    <s v="0461"/>
    <n v="0"/>
    <n v="0"/>
    <n v="2013"/>
    <n v="2007"/>
    <n v="-82.79"/>
    <n v="0"/>
    <s v="30-R2 - Retirement"/>
    <m/>
    <x v="7"/>
    <n v="2038"/>
    <b v="0"/>
  </r>
  <r>
    <x v="13"/>
    <s v="0461"/>
    <n v="0"/>
    <n v="0"/>
    <n v="2013"/>
    <n v="2009"/>
    <n v="-9524.43"/>
    <n v="0"/>
    <s v="30-R2 - Retirement"/>
    <m/>
    <x v="7"/>
    <n v="2038"/>
    <b v="0"/>
  </r>
  <r>
    <x v="13"/>
    <s v="0461"/>
    <n v="0"/>
    <n v="0"/>
    <n v="2014"/>
    <n v="1999"/>
    <n v="-772.75"/>
    <n v="0"/>
    <s v="30-R2 - Retirement"/>
    <m/>
    <x v="7"/>
    <n v="2038"/>
    <b v="0"/>
  </r>
  <r>
    <x v="13"/>
    <s v="0461"/>
    <n v="0"/>
    <n v="0"/>
    <n v="2014"/>
    <n v="2000"/>
    <n v="-163789.73000000001"/>
    <n v="0"/>
    <s v="30-R2 - Retirement"/>
    <m/>
    <x v="7"/>
    <n v="2038"/>
    <b v="0"/>
  </r>
  <r>
    <x v="13"/>
    <s v="0461"/>
    <n v="0"/>
    <n v="0"/>
    <n v="2014"/>
    <n v="2001"/>
    <n v="-16337.66"/>
    <n v="0"/>
    <s v="30-R2 - Retirement"/>
    <m/>
    <x v="7"/>
    <n v="2038"/>
    <b v="0"/>
  </r>
  <r>
    <x v="13"/>
    <s v="0461"/>
    <n v="0"/>
    <n v="0"/>
    <n v="2014"/>
    <n v="2004"/>
    <n v="-193.99"/>
    <n v="0"/>
    <s v="30-R2 - Retirement"/>
    <m/>
    <x v="7"/>
    <n v="2038"/>
    <b v="0"/>
  </r>
  <r>
    <x v="13"/>
    <s v="0461"/>
    <n v="0"/>
    <n v="0"/>
    <n v="2014"/>
    <n v="2006"/>
    <n v="-15431.04"/>
    <n v="0"/>
    <s v="30-R2 - Retirement"/>
    <m/>
    <x v="7"/>
    <n v="2038"/>
    <b v="0"/>
  </r>
  <r>
    <x v="13"/>
    <s v="0461"/>
    <n v="0"/>
    <n v="0"/>
    <n v="2014"/>
    <n v="2007"/>
    <n v="-91.2"/>
    <n v="0"/>
    <s v="30-R2 - Retirement"/>
    <m/>
    <x v="7"/>
    <n v="2038"/>
    <b v="0"/>
  </r>
  <r>
    <x v="13"/>
    <s v="0461"/>
    <n v="0"/>
    <n v="0"/>
    <n v="2014"/>
    <n v="2009"/>
    <n v="-10572.33"/>
    <n v="0"/>
    <s v="30-R2 - Retirement"/>
    <m/>
    <x v="7"/>
    <n v="2038"/>
    <b v="0"/>
  </r>
  <r>
    <x v="13"/>
    <s v="0461"/>
    <n v="0"/>
    <n v="0"/>
    <n v="2015"/>
    <n v="1999"/>
    <n v="-837.37"/>
    <n v="0"/>
    <s v="30-R2 - Retirement"/>
    <m/>
    <x v="7"/>
    <n v="2038"/>
    <b v="0"/>
  </r>
  <r>
    <x v="13"/>
    <s v="0461"/>
    <n v="0"/>
    <n v="0"/>
    <n v="2015"/>
    <n v="2000"/>
    <n v="-177788.52"/>
    <n v="0"/>
    <s v="30-R2 - Retirement"/>
    <m/>
    <x v="7"/>
    <n v="2038"/>
    <b v="0"/>
  </r>
  <r>
    <x v="13"/>
    <s v="0461"/>
    <n v="0"/>
    <n v="0"/>
    <n v="2015"/>
    <n v="2001"/>
    <n v="-17808.64"/>
    <n v="0"/>
    <s v="30-R2 - Retirement"/>
    <m/>
    <x v="7"/>
    <n v="2038"/>
    <b v="0"/>
  </r>
  <r>
    <x v="13"/>
    <s v="0461"/>
    <n v="0"/>
    <n v="0"/>
    <n v="2015"/>
    <n v="2004"/>
    <n v="-212.6"/>
    <n v="0"/>
    <s v="30-R2 - Retirement"/>
    <m/>
    <x v="7"/>
    <n v="2038"/>
    <b v="0"/>
  </r>
  <r>
    <x v="13"/>
    <s v="0461"/>
    <n v="0"/>
    <n v="0"/>
    <n v="2015"/>
    <n v="2006"/>
    <n v="-16930.22"/>
    <n v="0"/>
    <s v="30-R2 - Retirement"/>
    <m/>
    <x v="7"/>
    <n v="2038"/>
    <b v="0"/>
  </r>
  <r>
    <x v="13"/>
    <s v="0461"/>
    <n v="0"/>
    <n v="0"/>
    <n v="2015"/>
    <n v="2007"/>
    <n v="-100.55"/>
    <n v="0"/>
    <s v="30-R2 - Retirement"/>
    <m/>
    <x v="7"/>
    <n v="2038"/>
    <b v="0"/>
  </r>
  <r>
    <x v="13"/>
    <s v="0461"/>
    <n v="0"/>
    <n v="0"/>
    <n v="2015"/>
    <n v="2009"/>
    <n v="-11672.8"/>
    <n v="0"/>
    <s v="30-R2 - Retirement"/>
    <m/>
    <x v="7"/>
    <n v="2038"/>
    <b v="0"/>
  </r>
  <r>
    <x v="13"/>
    <s v="0461"/>
    <n v="0"/>
    <n v="0"/>
    <n v="2016"/>
    <n v="1999"/>
    <n v="-908.02"/>
    <n v="0"/>
    <s v="30-R2 - Retirement"/>
    <m/>
    <x v="7"/>
    <n v="2038"/>
    <b v="0"/>
  </r>
  <r>
    <x v="13"/>
    <s v="0461"/>
    <n v="0"/>
    <n v="0"/>
    <n v="2016"/>
    <n v="2000"/>
    <n v="-192655.25"/>
    <n v="0"/>
    <s v="30-R2 - Retirement"/>
    <m/>
    <x v="7"/>
    <n v="2038"/>
    <b v="0"/>
  </r>
  <r>
    <x v="13"/>
    <s v="0461"/>
    <n v="0"/>
    <n v="0"/>
    <n v="2016"/>
    <n v="2001"/>
    <n v="-19330.71"/>
    <n v="0"/>
    <s v="30-R2 - Retirement"/>
    <m/>
    <x v="7"/>
    <n v="2038"/>
    <b v="0"/>
  </r>
  <r>
    <x v="13"/>
    <s v="0461"/>
    <n v="0"/>
    <n v="0"/>
    <n v="2016"/>
    <n v="2004"/>
    <n v="-231.95"/>
    <n v="0"/>
    <s v="30-R2 - Retirement"/>
    <m/>
    <x v="7"/>
    <n v="2038"/>
    <b v="0"/>
  </r>
  <r>
    <x v="13"/>
    <s v="0461"/>
    <n v="0"/>
    <n v="0"/>
    <n v="2016"/>
    <n v="2006"/>
    <n v="-18538.36"/>
    <n v="0"/>
    <s v="30-R2 - Retirement"/>
    <m/>
    <x v="7"/>
    <n v="2038"/>
    <b v="0"/>
  </r>
  <r>
    <x v="13"/>
    <s v="0461"/>
    <n v="0"/>
    <n v="0"/>
    <n v="2016"/>
    <n v="2007"/>
    <n v="-110.32"/>
    <n v="0"/>
    <s v="30-R2 - Retirement"/>
    <m/>
    <x v="7"/>
    <n v="2038"/>
    <b v="0"/>
  </r>
  <r>
    <x v="13"/>
    <s v="0461"/>
    <n v="0"/>
    <n v="0"/>
    <n v="2016"/>
    <n v="2009"/>
    <n v="-12859.11"/>
    <n v="0"/>
    <s v="30-R2 - Retirement"/>
    <m/>
    <x v="7"/>
    <n v="2038"/>
    <b v="0"/>
  </r>
  <r>
    <x v="13"/>
    <s v="0461"/>
    <n v="0"/>
    <n v="0"/>
    <n v="2017"/>
    <n v="1999"/>
    <n v="-980.56"/>
    <n v="0"/>
    <s v="30-R2 - Retirement"/>
    <m/>
    <x v="7"/>
    <n v="2038"/>
    <b v="0"/>
  </r>
  <r>
    <x v="13"/>
    <s v="0461"/>
    <n v="0"/>
    <n v="0"/>
    <n v="2017"/>
    <n v="2000"/>
    <n v="-208910.1"/>
    <n v="0"/>
    <s v="30-R2 - Retirement"/>
    <m/>
    <x v="7"/>
    <n v="2038"/>
    <b v="0"/>
  </r>
  <r>
    <x v="13"/>
    <s v="0461"/>
    <n v="0"/>
    <n v="0"/>
    <n v="2017"/>
    <n v="2001"/>
    <n v="-20947.150000000001"/>
    <n v="0"/>
    <s v="30-R2 - Retirement"/>
    <m/>
    <x v="7"/>
    <n v="2038"/>
    <b v="0"/>
  </r>
  <r>
    <x v="13"/>
    <s v="0461"/>
    <n v="0"/>
    <n v="0"/>
    <n v="2017"/>
    <n v="2004"/>
    <n v="-252.62"/>
    <n v="0"/>
    <s v="30-R2 - Retirement"/>
    <m/>
    <x v="7"/>
    <n v="2038"/>
    <b v="0"/>
  </r>
  <r>
    <x v="13"/>
    <s v="0461"/>
    <n v="0"/>
    <n v="0"/>
    <n v="2017"/>
    <n v="2006"/>
    <n v="-20316.54"/>
    <n v="0"/>
    <s v="30-R2 - Retirement"/>
    <m/>
    <x v="7"/>
    <n v="2038"/>
    <b v="0"/>
  </r>
  <r>
    <x v="13"/>
    <s v="0461"/>
    <n v="0"/>
    <n v="0"/>
    <n v="2017"/>
    <n v="2007"/>
    <n v="-120.79"/>
    <n v="0"/>
    <s v="30-R2 - Retirement"/>
    <m/>
    <x v="7"/>
    <n v="2038"/>
    <b v="0"/>
  </r>
  <r>
    <x v="13"/>
    <s v="0461"/>
    <n v="0"/>
    <n v="0"/>
    <n v="2017"/>
    <n v="2009"/>
    <n v="-14177.04"/>
    <n v="0"/>
    <s v="30-R2 - Retirement"/>
    <m/>
    <x v="7"/>
    <n v="2038"/>
    <b v="0"/>
  </r>
  <r>
    <x v="13"/>
    <s v="0461"/>
    <n v="0"/>
    <n v="0"/>
    <n v="2018"/>
    <n v="1999"/>
    <n v="-1056.92"/>
    <n v="0"/>
    <s v="30-R2 - Retirement"/>
    <m/>
    <x v="7"/>
    <n v="2038"/>
    <b v="0"/>
  </r>
  <r>
    <x v="13"/>
    <s v="0461"/>
    <n v="0"/>
    <n v="0"/>
    <n v="2018"/>
    <n v="2000"/>
    <n v="-225599.92"/>
    <n v="0"/>
    <s v="30-R2 - Retirement"/>
    <m/>
    <x v="7"/>
    <n v="2038"/>
    <b v="0"/>
  </r>
  <r>
    <x v="13"/>
    <s v="0461"/>
    <n v="0"/>
    <n v="0"/>
    <n v="2018"/>
    <n v="2001"/>
    <n v="-22714.52"/>
    <n v="0"/>
    <s v="30-R2 - Retirement"/>
    <m/>
    <x v="7"/>
    <n v="2038"/>
    <b v="0"/>
  </r>
  <r>
    <x v="13"/>
    <s v="0461"/>
    <n v="0"/>
    <n v="0"/>
    <n v="2018"/>
    <n v="2004"/>
    <n v="-275.36"/>
    <n v="0"/>
    <s v="30-R2 - Retirement"/>
    <m/>
    <x v="7"/>
    <n v="2038"/>
    <b v="0"/>
  </r>
  <r>
    <x v="13"/>
    <s v="0461"/>
    <n v="0"/>
    <n v="0"/>
    <n v="2018"/>
    <n v="2006"/>
    <n v="-22165.83"/>
    <n v="0"/>
    <s v="30-R2 - Retirement"/>
    <m/>
    <x v="7"/>
    <n v="2038"/>
    <b v="0"/>
  </r>
  <r>
    <x v="13"/>
    <s v="0461"/>
    <n v="0"/>
    <n v="0"/>
    <n v="2018"/>
    <n v="2007"/>
    <n v="-132.38"/>
    <n v="0"/>
    <s v="30-R2 - Retirement"/>
    <m/>
    <x v="7"/>
    <n v="2038"/>
    <b v="0"/>
  </r>
  <r>
    <x v="13"/>
    <s v="0461"/>
    <n v="0"/>
    <n v="0"/>
    <n v="2018"/>
    <n v="2009"/>
    <n v="-15554.39"/>
    <n v="0"/>
    <s v="30-R2 - Retirement"/>
    <m/>
    <x v="7"/>
    <n v="2038"/>
    <b v="0"/>
  </r>
  <r>
    <x v="13"/>
    <s v="0461"/>
    <n v="0"/>
    <n v="0"/>
    <n v="2019"/>
    <n v="1999"/>
    <n v="-1139.47"/>
    <n v="0"/>
    <s v="30-R2 - Retirement"/>
    <m/>
    <x v="7"/>
    <n v="2038"/>
    <b v="0"/>
  </r>
  <r>
    <x v="13"/>
    <s v="0461"/>
    <n v="0"/>
    <n v="0"/>
    <n v="2019"/>
    <n v="2000"/>
    <n v="-243167.52"/>
    <n v="0"/>
    <s v="30-R2 - Retirement"/>
    <m/>
    <x v="7"/>
    <n v="2038"/>
    <b v="0"/>
  </r>
  <r>
    <x v="13"/>
    <s v="0461"/>
    <n v="0"/>
    <n v="0"/>
    <n v="2019"/>
    <n v="2001"/>
    <n v="-24529.18"/>
    <n v="0"/>
    <s v="30-R2 - Retirement"/>
    <m/>
    <x v="7"/>
    <n v="2038"/>
    <b v="0"/>
  </r>
  <r>
    <x v="13"/>
    <s v="0461"/>
    <n v="0"/>
    <n v="0"/>
    <n v="2019"/>
    <n v="2004"/>
    <n v="-298.89999999999998"/>
    <n v="0"/>
    <s v="30-R2 - Retirement"/>
    <m/>
    <x v="7"/>
    <n v="2038"/>
    <b v="0"/>
  </r>
  <r>
    <x v="13"/>
    <s v="0461"/>
    <n v="0"/>
    <n v="0"/>
    <n v="2019"/>
    <n v="2006"/>
    <n v="-24140.99"/>
    <n v="0"/>
    <s v="30-R2 - Retirement"/>
    <m/>
    <x v="7"/>
    <n v="2038"/>
    <b v="0"/>
  </r>
  <r>
    <x v="13"/>
    <s v="0461"/>
    <n v="0"/>
    <n v="0"/>
    <n v="2019"/>
    <n v="2007"/>
    <n v="-144.43"/>
    <n v="0"/>
    <s v="30-R2 - Retirement"/>
    <m/>
    <x v="7"/>
    <n v="2038"/>
    <b v="0"/>
  </r>
  <r>
    <x v="13"/>
    <s v="0461"/>
    <n v="0"/>
    <n v="0"/>
    <n v="2019"/>
    <n v="2009"/>
    <n v="-17031.849999999999"/>
    <n v="0"/>
    <s v="30-R2 - Retirement"/>
    <m/>
    <x v="7"/>
    <n v="2038"/>
    <b v="0"/>
  </r>
  <r>
    <x v="13"/>
    <s v="0461"/>
    <n v="0"/>
    <n v="0"/>
    <n v="2020"/>
    <n v="1999"/>
    <n v="-1223.08"/>
    <n v="0"/>
    <s v="30-R2 - Retirement"/>
    <m/>
    <x v="7"/>
    <n v="2038"/>
    <b v="0"/>
  </r>
  <r>
    <x v="13"/>
    <s v="0461"/>
    <n v="0"/>
    <n v="0"/>
    <n v="2020"/>
    <n v="2000"/>
    <n v="-262159.28999999998"/>
    <n v="0"/>
    <s v="30-R2 - Retirement"/>
    <m/>
    <x v="7"/>
    <n v="2038"/>
    <b v="0"/>
  </r>
  <r>
    <x v="13"/>
    <s v="0461"/>
    <n v="0"/>
    <n v="0"/>
    <n v="2020"/>
    <n v="2001"/>
    <n v="-26439.29"/>
    <n v="0"/>
    <s v="30-R2 - Retirement"/>
    <m/>
    <x v="7"/>
    <n v="2038"/>
    <b v="0"/>
  </r>
  <r>
    <x v="13"/>
    <s v="0461"/>
    <n v="0"/>
    <n v="0"/>
    <n v="2020"/>
    <n v="2004"/>
    <n v="-323.89"/>
    <n v="0"/>
    <s v="30-R2 - Retirement"/>
    <m/>
    <x v="7"/>
    <n v="2038"/>
    <b v="0"/>
  </r>
  <r>
    <x v="13"/>
    <s v="0461"/>
    <n v="0"/>
    <n v="0"/>
    <n v="2020"/>
    <n v="2006"/>
    <n v="-26314.560000000001"/>
    <n v="0"/>
    <s v="30-R2 - Retirement"/>
    <m/>
    <x v="7"/>
    <n v="2038"/>
    <b v="0"/>
  </r>
  <r>
    <x v="13"/>
    <s v="0461"/>
    <n v="0"/>
    <n v="0"/>
    <n v="2020"/>
    <n v="2007"/>
    <n v="-157.30000000000001"/>
    <n v="0"/>
    <s v="30-R2 - Retirement"/>
    <m/>
    <x v="7"/>
    <n v="2038"/>
    <b v="0"/>
  </r>
  <r>
    <x v="13"/>
    <s v="0461"/>
    <n v="0"/>
    <n v="0"/>
    <n v="2020"/>
    <n v="2009"/>
    <n v="-18665.52"/>
    <n v="0"/>
    <s v="30-R2 - Retirement"/>
    <m/>
    <x v="7"/>
    <n v="2038"/>
    <b v="0"/>
  </r>
  <r>
    <x v="13"/>
    <s v="0461"/>
    <n v="0"/>
    <n v="0"/>
    <n v="2021"/>
    <n v="1999"/>
    <n v="-1309.69"/>
    <n v="0"/>
    <s v="30-R2 - Retirement"/>
    <m/>
    <x v="7"/>
    <n v="2038"/>
    <b v="0"/>
  </r>
  <r>
    <x v="13"/>
    <s v="0461"/>
    <n v="0"/>
    <n v="0"/>
    <n v="2021"/>
    <n v="2000"/>
    <n v="-281396.56"/>
    <n v="0"/>
    <s v="30-R2 - Retirement"/>
    <m/>
    <x v="7"/>
    <n v="2038"/>
    <b v="0"/>
  </r>
  <r>
    <x v="13"/>
    <s v="0461"/>
    <n v="0"/>
    <n v="0"/>
    <n v="2021"/>
    <n v="2001"/>
    <n v="-28504.240000000002"/>
    <n v="0"/>
    <s v="30-R2 - Retirement"/>
    <m/>
    <x v="7"/>
    <n v="2038"/>
    <b v="0"/>
  </r>
  <r>
    <x v="13"/>
    <s v="0461"/>
    <n v="0"/>
    <n v="0"/>
    <n v="2021"/>
    <n v="2004"/>
    <n v="-351.22"/>
    <n v="0"/>
    <s v="30-R2 - Retirement"/>
    <m/>
    <x v="7"/>
    <n v="2038"/>
    <b v="0"/>
  </r>
  <r>
    <x v="13"/>
    <s v="0461"/>
    <n v="0"/>
    <n v="0"/>
    <n v="2021"/>
    <n v="2006"/>
    <n v="-28563.62"/>
    <n v="0"/>
    <s v="30-R2 - Retirement"/>
    <m/>
    <x v="7"/>
    <n v="2038"/>
    <b v="0"/>
  </r>
  <r>
    <x v="13"/>
    <s v="0461"/>
    <n v="0"/>
    <n v="0"/>
    <n v="2021"/>
    <n v="2007"/>
    <n v="-171.46"/>
    <n v="0"/>
    <s v="30-R2 - Retirement"/>
    <m/>
    <x v="7"/>
    <n v="2038"/>
    <b v="0"/>
  </r>
  <r>
    <x v="13"/>
    <s v="0461"/>
    <n v="0"/>
    <n v="0"/>
    <n v="2021"/>
    <n v="2009"/>
    <n v="-20364.53"/>
    <n v="0"/>
    <s v="30-R2 - Retirement"/>
    <m/>
    <x v="7"/>
    <n v="2038"/>
    <b v="0"/>
  </r>
  <r>
    <x v="13"/>
    <s v="0461"/>
    <n v="0"/>
    <n v="0"/>
    <n v="2022"/>
    <n v="1999"/>
    <n v="-1401.44"/>
    <n v="0"/>
    <s v="30-R2 - Retirement"/>
    <m/>
    <x v="7"/>
    <n v="2038"/>
    <b v="0"/>
  </r>
  <r>
    <x v="13"/>
    <s v="0461"/>
    <n v="0"/>
    <n v="0"/>
    <n v="2022"/>
    <n v="2000"/>
    <n v="-301321.42"/>
    <n v="0"/>
    <s v="30-R2 - Retirement"/>
    <m/>
    <x v="7"/>
    <n v="2038"/>
    <b v="0"/>
  </r>
  <r>
    <x v="13"/>
    <s v="0461"/>
    <n v="0"/>
    <n v="0"/>
    <n v="2022"/>
    <n v="2001"/>
    <n v="-30595.88"/>
    <n v="0"/>
    <s v="30-R2 - Retirement"/>
    <m/>
    <x v="7"/>
    <n v="2038"/>
    <b v="0"/>
  </r>
  <r>
    <x v="13"/>
    <s v="0461"/>
    <n v="0"/>
    <n v="0"/>
    <n v="2022"/>
    <n v="2004"/>
    <n v="-379.28"/>
    <n v="0"/>
    <s v="30-R2 - Retirement"/>
    <m/>
    <x v="7"/>
    <n v="2038"/>
    <b v="0"/>
  </r>
  <r>
    <x v="13"/>
    <s v="0461"/>
    <n v="0"/>
    <n v="0"/>
    <n v="2022"/>
    <n v="2006"/>
    <n v="-30952.11"/>
    <n v="0"/>
    <s v="30-R2 - Retirement"/>
    <m/>
    <x v="7"/>
    <n v="2038"/>
    <b v="0"/>
  </r>
  <r>
    <x v="13"/>
    <s v="0461"/>
    <n v="0"/>
    <n v="0"/>
    <n v="2022"/>
    <n v="2007"/>
    <n v="-186.12"/>
    <n v="0"/>
    <s v="30-R2 - Retirement"/>
    <m/>
    <x v="7"/>
    <n v="2038"/>
    <b v="0"/>
  </r>
  <r>
    <x v="13"/>
    <s v="0461"/>
    <n v="0"/>
    <n v="0"/>
    <n v="2022"/>
    <n v="2009"/>
    <n v="-22179.18"/>
    <n v="0"/>
    <s v="30-R2 - Retirement"/>
    <m/>
    <x v="7"/>
    <n v="2038"/>
    <b v="0"/>
  </r>
  <r>
    <x v="13"/>
    <s v="0461"/>
    <n v="0"/>
    <n v="0"/>
    <n v="2023"/>
    <n v="1999"/>
    <n v="-1492.12"/>
    <n v="0"/>
    <s v="30-R2 - Retirement"/>
    <m/>
    <x v="7"/>
    <n v="2038"/>
    <b v="0"/>
  </r>
  <r>
    <x v="13"/>
    <s v="0461"/>
    <n v="0"/>
    <n v="0"/>
    <n v="2023"/>
    <n v="2000"/>
    <n v="-322431.7"/>
    <n v="0"/>
    <s v="30-R2 - Retirement"/>
    <m/>
    <x v="7"/>
    <n v="2038"/>
    <b v="0"/>
  </r>
  <r>
    <x v="13"/>
    <s v="0461"/>
    <n v="0"/>
    <n v="0"/>
    <n v="2023"/>
    <n v="2001"/>
    <n v="-32762.28"/>
    <n v="0"/>
    <s v="30-R2 - Retirement"/>
    <m/>
    <x v="7"/>
    <n v="2038"/>
    <b v="0"/>
  </r>
  <r>
    <x v="13"/>
    <s v="0461"/>
    <n v="0"/>
    <n v="0"/>
    <n v="2023"/>
    <n v="2004"/>
    <n v="-408.81"/>
    <n v="0"/>
    <s v="30-R2 - Retirement"/>
    <m/>
    <x v="7"/>
    <n v="2038"/>
    <b v="0"/>
  </r>
  <r>
    <x v="13"/>
    <s v="0461"/>
    <n v="0"/>
    <n v="0"/>
    <n v="2023"/>
    <n v="2006"/>
    <n v="-33563.629999999997"/>
    <n v="0"/>
    <s v="30-R2 - Retirement"/>
    <m/>
    <x v="7"/>
    <n v="2038"/>
    <b v="0"/>
  </r>
  <r>
    <x v="13"/>
    <s v="0461"/>
    <n v="0"/>
    <n v="0"/>
    <n v="2023"/>
    <n v="2007"/>
    <n v="-201.68"/>
    <n v="0"/>
    <s v="30-R2 - Retirement"/>
    <m/>
    <x v="7"/>
    <n v="2038"/>
    <b v="0"/>
  </r>
  <r>
    <x v="13"/>
    <s v="0461"/>
    <n v="0"/>
    <n v="0"/>
    <n v="2023"/>
    <n v="2009"/>
    <n v="-24176.12"/>
    <n v="0"/>
    <s v="30-R2 - Retirement"/>
    <m/>
    <x v="7"/>
    <n v="2038"/>
    <b v="0"/>
  </r>
  <r>
    <x v="13"/>
    <s v="0461"/>
    <n v="0"/>
    <n v="0"/>
    <n v="2024"/>
    <n v="1999"/>
    <n v="-1583.34"/>
    <n v="0"/>
    <s v="30-R2 - Retirement"/>
    <m/>
    <x v="7"/>
    <n v="2038"/>
    <b v="0"/>
  </r>
  <r>
    <x v="13"/>
    <s v="0461"/>
    <n v="0"/>
    <n v="0"/>
    <n v="2024"/>
    <n v="2000"/>
    <n v="-343292.88"/>
    <n v="0"/>
    <s v="30-R2 - Retirement"/>
    <m/>
    <x v="7"/>
    <n v="2038"/>
    <b v="0"/>
  </r>
  <r>
    <x v="13"/>
    <s v="0461"/>
    <n v="0"/>
    <n v="0"/>
    <n v="2024"/>
    <n v="2001"/>
    <n v="-35057.58"/>
    <n v="0"/>
    <s v="30-R2 - Retirement"/>
    <m/>
    <x v="7"/>
    <n v="2038"/>
    <b v="0"/>
  </r>
  <r>
    <x v="13"/>
    <s v="0461"/>
    <n v="0"/>
    <n v="0"/>
    <n v="2024"/>
    <n v="2004"/>
    <n v="-440.74"/>
    <n v="0"/>
    <s v="30-R2 - Retirement"/>
    <m/>
    <x v="7"/>
    <n v="2038"/>
    <b v="0"/>
  </r>
  <r>
    <x v="13"/>
    <s v="0461"/>
    <n v="0"/>
    <n v="0"/>
    <n v="2024"/>
    <n v="2006"/>
    <n v="-36245.03"/>
    <n v="0"/>
    <s v="30-R2 - Retirement"/>
    <m/>
    <x v="7"/>
    <n v="2038"/>
    <b v="0"/>
  </r>
  <r>
    <x v="13"/>
    <s v="0461"/>
    <n v="0"/>
    <n v="0"/>
    <n v="2024"/>
    <n v="2007"/>
    <n v="-218.7"/>
    <n v="0"/>
    <s v="30-R2 - Retirement"/>
    <m/>
    <x v="7"/>
    <n v="2038"/>
    <b v="0"/>
  </r>
  <r>
    <x v="13"/>
    <s v="0461"/>
    <n v="0"/>
    <n v="0"/>
    <n v="2024"/>
    <n v="2009"/>
    <n v="-26242.400000000001"/>
    <n v="0"/>
    <s v="30-R2 - Retirement"/>
    <m/>
    <x v="7"/>
    <n v="2038"/>
    <b v="0"/>
  </r>
  <r>
    <x v="13"/>
    <s v="0461"/>
    <n v="0"/>
    <n v="0"/>
    <n v="2025"/>
    <n v="1999"/>
    <n v="-1676.5"/>
    <n v="0"/>
    <s v="30-R2 - Retirement"/>
    <m/>
    <x v="7"/>
    <n v="2038"/>
    <b v="0"/>
  </r>
  <r>
    <x v="13"/>
    <s v="0461"/>
    <n v="0"/>
    <n v="0"/>
    <n v="2025"/>
    <n v="2000"/>
    <n v="-364280.56"/>
    <n v="0"/>
    <s v="30-R2 - Retirement"/>
    <m/>
    <x v="7"/>
    <n v="2038"/>
    <b v="0"/>
  </r>
  <r>
    <x v="13"/>
    <s v="0461"/>
    <n v="0"/>
    <n v="0"/>
    <n v="2025"/>
    <n v="2001"/>
    <n v="-37325.78"/>
    <n v="0"/>
    <s v="30-R2 - Retirement"/>
    <m/>
    <x v="7"/>
    <n v="2038"/>
    <b v="0"/>
  </r>
  <r>
    <x v="13"/>
    <s v="0461"/>
    <n v="0"/>
    <n v="0"/>
    <n v="2025"/>
    <n v="2004"/>
    <n v="-473.08"/>
    <n v="0"/>
    <s v="30-R2 - Retirement"/>
    <m/>
    <x v="7"/>
    <n v="2038"/>
    <b v="0"/>
  </r>
  <r>
    <x v="13"/>
    <s v="0461"/>
    <n v="0"/>
    <n v="0"/>
    <n v="2025"/>
    <n v="2006"/>
    <n v="-39067.449999999997"/>
    <n v="0"/>
    <s v="30-R2 - Retirement"/>
    <m/>
    <x v="7"/>
    <n v="2038"/>
    <b v="0"/>
  </r>
  <r>
    <x v="13"/>
    <s v="0461"/>
    <n v="0"/>
    <n v="0"/>
    <n v="2025"/>
    <n v="2007"/>
    <n v="-236.17"/>
    <n v="0"/>
    <s v="30-R2 - Retirement"/>
    <m/>
    <x v="7"/>
    <n v="2038"/>
    <b v="0"/>
  </r>
  <r>
    <x v="13"/>
    <s v="0461"/>
    <n v="0"/>
    <n v="0"/>
    <n v="2025"/>
    <n v="2009"/>
    <n v="-28436.799999999999"/>
    <n v="0"/>
    <s v="30-R2 - Retirement"/>
    <m/>
    <x v="7"/>
    <n v="2038"/>
    <b v="0"/>
  </r>
  <r>
    <x v="13"/>
    <s v="0461"/>
    <n v="0"/>
    <n v="0"/>
    <n v="2026"/>
    <n v="1999"/>
    <n v="-1764.48"/>
    <n v="0"/>
    <s v="30-R2 - Retirement"/>
    <m/>
    <x v="7"/>
    <n v="2038"/>
    <b v="0"/>
  </r>
  <r>
    <x v="13"/>
    <s v="0461"/>
    <n v="0"/>
    <n v="0"/>
    <n v="2026"/>
    <n v="2000"/>
    <n v="-385714.66"/>
    <n v="0"/>
    <s v="30-R2 - Retirement"/>
    <m/>
    <x v="7"/>
    <n v="2038"/>
    <b v="0"/>
  </r>
  <r>
    <x v="13"/>
    <s v="0461"/>
    <n v="0"/>
    <n v="0"/>
    <n v="2026"/>
    <n v="2001"/>
    <n v="-39607.75"/>
    <n v="0"/>
    <s v="30-R2 - Retirement"/>
    <m/>
    <x v="7"/>
    <n v="2038"/>
    <b v="0"/>
  </r>
  <r>
    <x v="13"/>
    <s v="0461"/>
    <n v="0"/>
    <n v="0"/>
    <n v="2026"/>
    <n v="2004"/>
    <n v="-506.58"/>
    <n v="0"/>
    <s v="30-R2 - Retirement"/>
    <m/>
    <x v="7"/>
    <n v="2038"/>
    <b v="0"/>
  </r>
  <r>
    <x v="13"/>
    <s v="0461"/>
    <n v="0"/>
    <n v="0"/>
    <n v="2026"/>
    <n v="2006"/>
    <n v="-42118.68"/>
    <n v="0"/>
    <s v="30-R2 - Retirement"/>
    <m/>
    <x v="7"/>
    <n v="2038"/>
    <b v="0"/>
  </r>
  <r>
    <x v="13"/>
    <s v="0461"/>
    <n v="0"/>
    <n v="0"/>
    <n v="2026"/>
    <n v="2007"/>
    <n v="-254.56"/>
    <n v="0"/>
    <s v="30-R2 - Retirement"/>
    <m/>
    <x v="7"/>
    <n v="2038"/>
    <b v="0"/>
  </r>
  <r>
    <x v="13"/>
    <s v="0461"/>
    <n v="0"/>
    <n v="0"/>
    <n v="2026"/>
    <n v="2009"/>
    <n v="-30836.09"/>
    <n v="0"/>
    <s v="30-R2 - Retirement"/>
    <m/>
    <x v="7"/>
    <n v="2038"/>
    <b v="0"/>
  </r>
  <r>
    <x v="13"/>
    <s v="0461"/>
    <n v="0"/>
    <n v="0"/>
    <n v="2027"/>
    <n v="1999"/>
    <n v="-1848.25"/>
    <n v="0"/>
    <s v="30-R2 - Retirement"/>
    <m/>
    <x v="7"/>
    <n v="2038"/>
    <b v="0"/>
  </r>
  <r>
    <x v="13"/>
    <s v="0461"/>
    <n v="0"/>
    <n v="0"/>
    <n v="2027"/>
    <n v="2000"/>
    <n v="-405957.28"/>
    <n v="0"/>
    <s v="30-R2 - Retirement"/>
    <m/>
    <x v="7"/>
    <n v="2038"/>
    <b v="0"/>
  </r>
  <r>
    <x v="13"/>
    <s v="0461"/>
    <n v="0"/>
    <n v="0"/>
    <n v="2027"/>
    <n v="2001"/>
    <n v="-41938.25"/>
    <n v="0"/>
    <s v="30-R2 - Retirement"/>
    <m/>
    <x v="7"/>
    <n v="2038"/>
    <b v="0"/>
  </r>
  <r>
    <x v="13"/>
    <s v="0461"/>
    <n v="0"/>
    <n v="0"/>
    <n v="2027"/>
    <n v="2004"/>
    <n v="-542.07000000000005"/>
    <n v="0"/>
    <s v="30-R2 - Retirement"/>
    <m/>
    <x v="7"/>
    <n v="2038"/>
    <b v="0"/>
  </r>
  <r>
    <x v="13"/>
    <s v="0461"/>
    <n v="0"/>
    <n v="0"/>
    <n v="2027"/>
    <n v="2006"/>
    <n v="-45209.35"/>
    <n v="0"/>
    <s v="30-R2 - Retirement"/>
    <m/>
    <x v="7"/>
    <n v="2038"/>
    <b v="0"/>
  </r>
  <r>
    <x v="13"/>
    <s v="0461"/>
    <n v="0"/>
    <n v="0"/>
    <n v="2027"/>
    <n v="2007"/>
    <n v="-274.44"/>
    <n v="0"/>
    <s v="30-R2 - Retirement"/>
    <m/>
    <x v="7"/>
    <n v="2038"/>
    <b v="0"/>
  </r>
  <r>
    <x v="13"/>
    <s v="0461"/>
    <n v="0"/>
    <n v="0"/>
    <n v="2027"/>
    <n v="2009"/>
    <n v="-33299.589999999997"/>
    <n v="0"/>
    <s v="30-R2 - Retirement"/>
    <m/>
    <x v="7"/>
    <n v="2038"/>
    <b v="0"/>
  </r>
  <r>
    <x v="13"/>
    <s v="0461"/>
    <n v="0"/>
    <n v="0"/>
    <n v="2028"/>
    <n v="1999"/>
    <n v="-1927.84"/>
    <n v="0"/>
    <s v="30-R2 - Retirement"/>
    <m/>
    <x v="7"/>
    <n v="2038"/>
    <b v="0"/>
  </r>
  <r>
    <x v="13"/>
    <s v="0461"/>
    <n v="0"/>
    <n v="0"/>
    <n v="2028"/>
    <n v="2000"/>
    <n v="-425229.53"/>
    <n v="0"/>
    <s v="30-R2 - Retirement"/>
    <m/>
    <x v="7"/>
    <n v="2038"/>
    <b v="0"/>
  </r>
  <r>
    <x v="13"/>
    <s v="0461"/>
    <n v="0"/>
    <n v="0"/>
    <n v="2028"/>
    <n v="2001"/>
    <n v="-44139.199999999997"/>
    <n v="0"/>
    <s v="30-R2 - Retirement"/>
    <m/>
    <x v="7"/>
    <n v="2038"/>
    <b v="0"/>
  </r>
  <r>
    <x v="13"/>
    <s v="0461"/>
    <n v="0"/>
    <n v="0"/>
    <n v="2028"/>
    <n v="2004"/>
    <n v="-577.14"/>
    <n v="0"/>
    <s v="30-R2 - Retirement"/>
    <m/>
    <x v="7"/>
    <n v="2038"/>
    <b v="0"/>
  </r>
  <r>
    <x v="13"/>
    <s v="0461"/>
    <n v="0"/>
    <n v="0"/>
    <n v="2028"/>
    <n v="2006"/>
    <n v="-48410.49"/>
    <n v="0"/>
    <s v="30-R2 - Retirement"/>
    <m/>
    <x v="7"/>
    <n v="2038"/>
    <b v="0"/>
  </r>
  <r>
    <x v="13"/>
    <s v="0461"/>
    <n v="0"/>
    <n v="0"/>
    <n v="2028"/>
    <n v="2007"/>
    <n v="-294.58"/>
    <n v="0"/>
    <s v="30-R2 - Retirement"/>
    <m/>
    <x v="7"/>
    <n v="2038"/>
    <b v="0"/>
  </r>
  <r>
    <x v="13"/>
    <s v="0461"/>
    <n v="0"/>
    <n v="0"/>
    <n v="2028"/>
    <n v="2009"/>
    <n v="-35892.639999999999"/>
    <n v="0"/>
    <s v="30-R2 - Retirement"/>
    <m/>
    <x v="7"/>
    <n v="2038"/>
    <b v="0"/>
  </r>
  <r>
    <x v="13"/>
    <s v="0461"/>
    <n v="0"/>
    <n v="0"/>
    <n v="2029"/>
    <n v="1999"/>
    <n v="-1996.17"/>
    <n v="0"/>
    <s v="30-R2 - Retirement"/>
    <m/>
    <x v="7"/>
    <n v="2038"/>
    <b v="0"/>
  </r>
  <r>
    <x v="13"/>
    <s v="0461"/>
    <n v="0"/>
    <n v="0"/>
    <n v="2029"/>
    <n v="2000"/>
    <n v="-443540.71"/>
    <n v="0"/>
    <s v="30-R2 - Retirement"/>
    <m/>
    <x v="7"/>
    <n v="2038"/>
    <b v="0"/>
  </r>
  <r>
    <x v="13"/>
    <s v="0461"/>
    <n v="0"/>
    <n v="0"/>
    <n v="2029"/>
    <n v="2001"/>
    <n v="-46234.65"/>
    <n v="0"/>
    <s v="30-R2 - Retirement"/>
    <m/>
    <x v="7"/>
    <n v="2038"/>
    <b v="0"/>
  </r>
  <r>
    <x v="13"/>
    <s v="0461"/>
    <n v="0"/>
    <n v="0"/>
    <n v="2029"/>
    <n v="2004"/>
    <n v="-612.41999999999996"/>
    <n v="0"/>
    <s v="30-R2 - Retirement"/>
    <m/>
    <x v="7"/>
    <n v="2038"/>
    <b v="0"/>
  </r>
  <r>
    <x v="13"/>
    <s v="0461"/>
    <n v="0"/>
    <n v="0"/>
    <n v="2029"/>
    <n v="2006"/>
    <n v="-51802.080000000002"/>
    <n v="0"/>
    <s v="30-R2 - Retirement"/>
    <m/>
    <x v="7"/>
    <n v="2038"/>
    <b v="0"/>
  </r>
  <r>
    <x v="13"/>
    <s v="0461"/>
    <n v="0"/>
    <n v="0"/>
    <n v="2029"/>
    <n v="2007"/>
    <n v="-315.44"/>
    <n v="0"/>
    <s v="30-R2 - Retirement"/>
    <m/>
    <x v="7"/>
    <n v="2038"/>
    <b v="0"/>
  </r>
  <r>
    <x v="13"/>
    <s v="0461"/>
    <n v="0"/>
    <n v="0"/>
    <n v="2029"/>
    <n v="2009"/>
    <n v="-38695.919999999998"/>
    <n v="0"/>
    <s v="30-R2 - Retirement"/>
    <m/>
    <x v="7"/>
    <n v="2038"/>
    <b v="0"/>
  </r>
  <r>
    <x v="13"/>
    <s v="0461"/>
    <n v="0"/>
    <n v="0"/>
    <n v="2030"/>
    <n v="1999"/>
    <n v="-2053.37"/>
    <n v="0"/>
    <s v="30-R2 - Retirement"/>
    <m/>
    <x v="7"/>
    <n v="2038"/>
    <b v="0"/>
  </r>
  <r>
    <x v="13"/>
    <s v="0461"/>
    <n v="0"/>
    <n v="0"/>
    <n v="2030"/>
    <n v="2000"/>
    <n v="-459262.6"/>
    <n v="0"/>
    <s v="30-R2 - Retirement"/>
    <m/>
    <x v="7"/>
    <n v="2038"/>
    <b v="0"/>
  </r>
  <r>
    <x v="13"/>
    <s v="0461"/>
    <n v="0"/>
    <n v="0"/>
    <n v="2030"/>
    <n v="2001"/>
    <n v="-48225.599999999999"/>
    <n v="0"/>
    <s v="30-R2 - Retirement"/>
    <m/>
    <x v="7"/>
    <n v="2038"/>
    <b v="0"/>
  </r>
  <r>
    <x v="13"/>
    <s v="0461"/>
    <n v="0"/>
    <n v="0"/>
    <n v="2030"/>
    <n v="2004"/>
    <n v="-648.46"/>
    <n v="0"/>
    <s v="30-R2 - Retirement"/>
    <m/>
    <x v="7"/>
    <n v="2038"/>
    <b v="0"/>
  </r>
  <r>
    <x v="13"/>
    <s v="0461"/>
    <n v="0"/>
    <n v="0"/>
    <n v="2030"/>
    <n v="2006"/>
    <n v="-55153.65"/>
    <n v="0"/>
    <s v="30-R2 - Retirement"/>
    <m/>
    <x v="7"/>
    <n v="2038"/>
    <b v="0"/>
  </r>
  <r>
    <x v="13"/>
    <s v="0461"/>
    <n v="0"/>
    <n v="0"/>
    <n v="2030"/>
    <n v="2007"/>
    <n v="-337.54"/>
    <n v="0"/>
    <s v="30-R2 - Retirement"/>
    <m/>
    <x v="7"/>
    <n v="2038"/>
    <b v="0"/>
  </r>
  <r>
    <x v="13"/>
    <s v="0461"/>
    <n v="0"/>
    <n v="0"/>
    <n v="2030"/>
    <n v="2009"/>
    <n v="-41535.42"/>
    <n v="0"/>
    <s v="30-R2 - Retirement"/>
    <m/>
    <x v="7"/>
    <n v="2038"/>
    <b v="0"/>
  </r>
  <r>
    <x v="13"/>
    <s v="0461"/>
    <n v="0"/>
    <n v="0"/>
    <n v="2031"/>
    <n v="1999"/>
    <n v="-2097.84"/>
    <n v="0"/>
    <s v="30-R2 - Retirement"/>
    <m/>
    <x v="7"/>
    <n v="2038"/>
    <b v="0"/>
  </r>
  <r>
    <x v="13"/>
    <s v="0461"/>
    <n v="0"/>
    <n v="0"/>
    <n v="2031"/>
    <n v="2000"/>
    <n v="-472420.63"/>
    <n v="0"/>
    <s v="30-R2 - Retirement"/>
    <m/>
    <x v="7"/>
    <n v="2038"/>
    <b v="0"/>
  </r>
  <r>
    <x v="13"/>
    <s v="0461"/>
    <n v="0"/>
    <n v="0"/>
    <n v="2031"/>
    <n v="2001"/>
    <n v="-49935.02"/>
    <n v="0"/>
    <s v="30-R2 - Retirement"/>
    <m/>
    <x v="7"/>
    <n v="2038"/>
    <b v="0"/>
  </r>
  <r>
    <x v="13"/>
    <s v="0461"/>
    <n v="0"/>
    <n v="0"/>
    <n v="2031"/>
    <n v="2004"/>
    <n v="-682.49"/>
    <n v="0"/>
    <s v="30-R2 - Retirement"/>
    <m/>
    <x v="7"/>
    <n v="2038"/>
    <b v="0"/>
  </r>
  <r>
    <x v="13"/>
    <s v="0461"/>
    <n v="0"/>
    <n v="0"/>
    <n v="2031"/>
    <n v="2006"/>
    <n v="-58525.54"/>
    <n v="0"/>
    <s v="30-R2 - Retirement"/>
    <m/>
    <x v="7"/>
    <n v="2038"/>
    <b v="0"/>
  </r>
  <r>
    <x v="13"/>
    <s v="0461"/>
    <n v="0"/>
    <n v="0"/>
    <n v="2031"/>
    <n v="2007"/>
    <n v="-359.37"/>
    <n v="0"/>
    <s v="30-R2 - Retirement"/>
    <m/>
    <x v="7"/>
    <n v="2038"/>
    <b v="0"/>
  </r>
  <r>
    <x v="13"/>
    <s v="0461"/>
    <n v="0"/>
    <n v="0"/>
    <n v="2031"/>
    <n v="2009"/>
    <n v="-44476.43"/>
    <n v="0"/>
    <s v="30-R2 - Retirement"/>
    <m/>
    <x v="7"/>
    <n v="2038"/>
    <b v="0"/>
  </r>
  <r>
    <x v="13"/>
    <s v="0461"/>
    <n v="0"/>
    <n v="0"/>
    <n v="2032"/>
    <n v="1999"/>
    <n v="-2124.48"/>
    <n v="0"/>
    <s v="30-R2 - Retirement"/>
    <m/>
    <x v="7"/>
    <n v="2038"/>
    <b v="0"/>
  </r>
  <r>
    <x v="13"/>
    <s v="0461"/>
    <n v="0"/>
    <n v="0"/>
    <n v="2032"/>
    <n v="2000"/>
    <n v="-482651.83"/>
    <n v="0"/>
    <s v="30-R2 - Retirement"/>
    <m/>
    <x v="7"/>
    <n v="2038"/>
    <b v="0"/>
  </r>
  <r>
    <x v="13"/>
    <s v="0461"/>
    <n v="0"/>
    <n v="0"/>
    <n v="2032"/>
    <n v="2001"/>
    <n v="-51365.67"/>
    <n v="0"/>
    <s v="30-R2 - Retirement"/>
    <m/>
    <x v="7"/>
    <n v="2038"/>
    <b v="0"/>
  </r>
  <r>
    <x v="13"/>
    <s v="0461"/>
    <n v="0"/>
    <n v="0"/>
    <n v="2032"/>
    <n v="2004"/>
    <n v="-714.89"/>
    <n v="0"/>
    <s v="30-R2 - Retirement"/>
    <m/>
    <x v="7"/>
    <n v="2038"/>
    <b v="0"/>
  </r>
  <r>
    <x v="13"/>
    <s v="0461"/>
    <n v="0"/>
    <n v="0"/>
    <n v="2032"/>
    <n v="2006"/>
    <n v="-61969.16"/>
    <n v="0"/>
    <s v="30-R2 - Retirement"/>
    <m/>
    <x v="7"/>
    <n v="2038"/>
    <b v="0"/>
  </r>
  <r>
    <x v="13"/>
    <s v="0461"/>
    <n v="0"/>
    <n v="0"/>
    <n v="2032"/>
    <n v="2007"/>
    <n v="-381.34"/>
    <n v="0"/>
    <s v="30-R2 - Retirement"/>
    <m/>
    <x v="7"/>
    <n v="2038"/>
    <b v="0"/>
  </r>
  <r>
    <x v="13"/>
    <s v="0461"/>
    <n v="0"/>
    <n v="0"/>
    <n v="2032"/>
    <n v="2009"/>
    <n v="-47592.4"/>
    <n v="0"/>
    <s v="30-R2 - Retirement"/>
    <m/>
    <x v="7"/>
    <n v="2038"/>
    <b v="0"/>
  </r>
  <r>
    <x v="13"/>
    <s v="0461"/>
    <n v="0"/>
    <n v="0"/>
    <n v="2033"/>
    <n v="1999"/>
    <n v="-2132.88"/>
    <n v="0"/>
    <s v="30-R2 - Retirement"/>
    <m/>
    <x v="7"/>
    <n v="2038"/>
    <b v="0"/>
  </r>
  <r>
    <x v="13"/>
    <s v="0461"/>
    <n v="0"/>
    <n v="0"/>
    <n v="2033"/>
    <n v="2000"/>
    <n v="-488783.01"/>
    <n v="0"/>
    <s v="30-R2 - Retirement"/>
    <m/>
    <x v="7"/>
    <n v="2038"/>
    <b v="0"/>
  </r>
  <r>
    <x v="13"/>
    <s v="0461"/>
    <n v="0"/>
    <n v="0"/>
    <n v="2033"/>
    <n v="2001"/>
    <n v="-52478.1"/>
    <n v="0"/>
    <s v="30-R2 - Retirement"/>
    <m/>
    <x v="7"/>
    <n v="2038"/>
    <b v="0"/>
  </r>
  <r>
    <x v="13"/>
    <s v="0461"/>
    <n v="0"/>
    <n v="0"/>
    <n v="2033"/>
    <n v="2004"/>
    <n v="-745.67"/>
    <n v="0"/>
    <s v="30-R2 - Retirement"/>
    <m/>
    <x v="7"/>
    <n v="2038"/>
    <b v="0"/>
  </r>
  <r>
    <x v="13"/>
    <s v="0461"/>
    <n v="0"/>
    <n v="0"/>
    <n v="2033"/>
    <n v="2006"/>
    <n v="-65221.35"/>
    <n v="0"/>
    <s v="30-R2 - Retirement"/>
    <m/>
    <x v="7"/>
    <n v="2038"/>
    <b v="0"/>
  </r>
  <r>
    <x v="13"/>
    <s v="0461"/>
    <n v="0"/>
    <n v="0"/>
    <n v="2033"/>
    <n v="2007"/>
    <n v="-403.78"/>
    <n v="0"/>
    <s v="30-R2 - Retirement"/>
    <m/>
    <x v="7"/>
    <n v="2038"/>
    <b v="0"/>
  </r>
  <r>
    <x v="13"/>
    <s v="0461"/>
    <n v="0"/>
    <n v="0"/>
    <n v="2033"/>
    <n v="2009"/>
    <n v="-50671.61"/>
    <n v="0"/>
    <s v="30-R2 - Retirement"/>
    <m/>
    <x v="7"/>
    <n v="2038"/>
    <b v="0"/>
  </r>
  <r>
    <x v="13"/>
    <s v="0461"/>
    <n v="0"/>
    <n v="0"/>
    <n v="2034"/>
    <n v="1999"/>
    <n v="-2120.37"/>
    <n v="0"/>
    <s v="30-R2 - Retirement"/>
    <m/>
    <x v="7"/>
    <n v="2038"/>
    <b v="0"/>
  </r>
  <r>
    <x v="13"/>
    <s v="0461"/>
    <n v="0"/>
    <n v="0"/>
    <n v="2034"/>
    <n v="2000"/>
    <n v="-490715.25"/>
    <n v="0"/>
    <s v="30-R2 - Retirement"/>
    <m/>
    <x v="7"/>
    <n v="2038"/>
    <b v="0"/>
  </r>
  <r>
    <x v="13"/>
    <s v="0461"/>
    <n v="0"/>
    <n v="0"/>
    <n v="2034"/>
    <n v="2001"/>
    <n v="-53144.74"/>
    <n v="0"/>
    <s v="30-R2 - Retirement"/>
    <m/>
    <x v="7"/>
    <n v="2038"/>
    <b v="0"/>
  </r>
  <r>
    <x v="13"/>
    <s v="0461"/>
    <n v="0"/>
    <n v="0"/>
    <n v="2034"/>
    <n v="2004"/>
    <n v="-772.11"/>
    <n v="0"/>
    <s v="30-R2 - Retirement"/>
    <m/>
    <x v="7"/>
    <n v="2038"/>
    <b v="0"/>
  </r>
  <r>
    <x v="13"/>
    <s v="0461"/>
    <n v="0"/>
    <n v="0"/>
    <n v="2034"/>
    <n v="2006"/>
    <n v="-68317.649999999994"/>
    <n v="0"/>
    <s v="30-R2 - Retirement"/>
    <m/>
    <x v="7"/>
    <n v="2038"/>
    <b v="0"/>
  </r>
  <r>
    <x v="13"/>
    <s v="0461"/>
    <n v="0"/>
    <n v="0"/>
    <n v="2034"/>
    <n v="2007"/>
    <n v="-424.97"/>
    <n v="0"/>
    <s v="30-R2 - Retirement"/>
    <m/>
    <x v="7"/>
    <n v="2038"/>
    <b v="0"/>
  </r>
  <r>
    <x v="13"/>
    <s v="0461"/>
    <n v="0"/>
    <n v="0"/>
    <n v="2034"/>
    <n v="2009"/>
    <n v="-53769.48"/>
    <n v="0"/>
    <s v="30-R2 - Retirement"/>
    <m/>
    <x v="7"/>
    <n v="2038"/>
    <b v="0"/>
  </r>
  <r>
    <x v="13"/>
    <s v="0461"/>
    <n v="0"/>
    <n v="0"/>
    <n v="2035"/>
    <n v="1999"/>
    <n v="-2086.5100000000002"/>
    <n v="0"/>
    <s v="30-R2 - Retirement"/>
    <m/>
    <x v="7"/>
    <n v="2038"/>
    <b v="0"/>
  </r>
  <r>
    <x v="13"/>
    <s v="0461"/>
    <n v="0"/>
    <n v="0"/>
    <n v="2035"/>
    <n v="2000"/>
    <n v="-487836.87"/>
    <n v="0"/>
    <s v="30-R2 - Retirement"/>
    <m/>
    <x v="7"/>
    <n v="2038"/>
    <b v="0"/>
  </r>
  <r>
    <x v="13"/>
    <s v="0461"/>
    <n v="0"/>
    <n v="0"/>
    <n v="2035"/>
    <n v="2001"/>
    <n v="-53354.83"/>
    <n v="0"/>
    <s v="30-R2 - Retirement"/>
    <m/>
    <x v="7"/>
    <n v="2038"/>
    <b v="0"/>
  </r>
  <r>
    <x v="13"/>
    <s v="0461"/>
    <n v="0"/>
    <n v="0"/>
    <n v="2035"/>
    <n v="2004"/>
    <n v="-794.23"/>
    <n v="0"/>
    <s v="30-R2 - Retirement"/>
    <m/>
    <x v="7"/>
    <n v="2038"/>
    <b v="0"/>
  </r>
  <r>
    <x v="13"/>
    <s v="0461"/>
    <n v="0"/>
    <n v="0"/>
    <n v="2035"/>
    <n v="2006"/>
    <n v="-71259.53"/>
    <n v="0"/>
    <s v="30-R2 - Retirement"/>
    <m/>
    <x v="7"/>
    <n v="2038"/>
    <b v="0"/>
  </r>
  <r>
    <x v="13"/>
    <s v="0461"/>
    <n v="0"/>
    <n v="0"/>
    <n v="2035"/>
    <n v="2007"/>
    <n v="-445.15"/>
    <n v="0"/>
    <s v="30-R2 - Retirement"/>
    <m/>
    <x v="7"/>
    <n v="2038"/>
    <b v="0"/>
  </r>
  <r>
    <x v="13"/>
    <s v="0461"/>
    <n v="0"/>
    <n v="0"/>
    <n v="2035"/>
    <n v="2009"/>
    <n v="-56933.26"/>
    <n v="0"/>
    <s v="30-R2 - Retirement"/>
    <m/>
    <x v="7"/>
    <n v="2038"/>
    <b v="0"/>
  </r>
  <r>
    <x v="13"/>
    <s v="0461"/>
    <n v="0"/>
    <n v="0"/>
    <n v="2036"/>
    <n v="1999"/>
    <n v="-2031.18"/>
    <n v="0"/>
    <s v="30-R2 - Retirement"/>
    <m/>
    <x v="7"/>
    <n v="2038"/>
    <b v="0"/>
  </r>
  <r>
    <x v="13"/>
    <s v="0461"/>
    <n v="0"/>
    <n v="0"/>
    <n v="2036"/>
    <n v="2000"/>
    <n v="-480046.25"/>
    <n v="0"/>
    <s v="30-R2 - Retirement"/>
    <m/>
    <x v="7"/>
    <n v="2038"/>
    <b v="0"/>
  </r>
  <r>
    <x v="13"/>
    <s v="0461"/>
    <n v="0"/>
    <n v="0"/>
    <n v="2036"/>
    <n v="2001"/>
    <n v="-53041.86"/>
    <n v="0"/>
    <s v="30-R2 - Retirement"/>
    <m/>
    <x v="7"/>
    <n v="2038"/>
    <b v="0"/>
  </r>
  <r>
    <x v="13"/>
    <s v="0461"/>
    <n v="0"/>
    <n v="0"/>
    <n v="2036"/>
    <n v="2004"/>
    <n v="-811.43"/>
    <n v="0"/>
    <s v="30-R2 - Retirement"/>
    <m/>
    <x v="7"/>
    <n v="2038"/>
    <b v="0"/>
  </r>
  <r>
    <x v="13"/>
    <s v="0461"/>
    <n v="0"/>
    <n v="0"/>
    <n v="2036"/>
    <n v="2006"/>
    <n v="-73785.42"/>
    <n v="0"/>
    <s v="30-R2 - Retirement"/>
    <m/>
    <x v="7"/>
    <n v="2038"/>
    <b v="0"/>
  </r>
  <r>
    <x v="13"/>
    <s v="0461"/>
    <n v="0"/>
    <n v="0"/>
    <n v="2036"/>
    <n v="2007"/>
    <n v="-464.32"/>
    <n v="0"/>
    <s v="30-R2 - Retirement"/>
    <m/>
    <x v="7"/>
    <n v="2038"/>
    <b v="0"/>
  </r>
  <r>
    <x v="13"/>
    <s v="0461"/>
    <n v="0"/>
    <n v="0"/>
    <n v="2036"/>
    <n v="2009"/>
    <n v="-59921.16"/>
    <n v="0"/>
    <s v="30-R2 - Retirement"/>
    <m/>
    <x v="7"/>
    <n v="2038"/>
    <b v="0"/>
  </r>
  <r>
    <x v="13"/>
    <s v="0461"/>
    <n v="0"/>
    <n v="0"/>
    <n v="2037"/>
    <n v="1999"/>
    <n v="-1951.89"/>
    <n v="0"/>
    <s v="30-R2 - Retirement"/>
    <m/>
    <x v="7"/>
    <n v="2038"/>
    <b v="0"/>
  </r>
  <r>
    <x v="13"/>
    <s v="0461"/>
    <n v="0"/>
    <n v="0"/>
    <n v="2037"/>
    <n v="2000"/>
    <n v="-467316.2"/>
    <n v="0"/>
    <s v="30-R2 - Retirement"/>
    <m/>
    <x v="7"/>
    <n v="2038"/>
    <b v="0"/>
  </r>
  <r>
    <x v="13"/>
    <s v="0461"/>
    <n v="0"/>
    <n v="0"/>
    <n v="2037"/>
    <n v="2001"/>
    <n v="-52194.8"/>
    <n v="0"/>
    <s v="30-R2 - Retirement"/>
    <m/>
    <x v="7"/>
    <n v="2038"/>
    <b v="0"/>
  </r>
  <r>
    <x v="13"/>
    <s v="0461"/>
    <n v="0"/>
    <n v="0"/>
    <n v="2037"/>
    <n v="2004"/>
    <n v="-821.74"/>
    <n v="0"/>
    <s v="30-R2 - Retirement"/>
    <m/>
    <x v="7"/>
    <n v="2038"/>
    <b v="0"/>
  </r>
  <r>
    <x v="13"/>
    <s v="0461"/>
    <n v="0"/>
    <n v="0"/>
    <n v="2037"/>
    <n v="2006"/>
    <n v="-75899.399999999994"/>
    <n v="0"/>
    <s v="30-R2 - Retirement"/>
    <m/>
    <x v="7"/>
    <n v="2038"/>
    <b v="0"/>
  </r>
  <r>
    <x v="13"/>
    <s v="0461"/>
    <n v="0"/>
    <n v="0"/>
    <n v="2037"/>
    <n v="2007"/>
    <n v="-480.78"/>
    <n v="0"/>
    <s v="30-R2 - Retirement"/>
    <m/>
    <x v="7"/>
    <n v="2038"/>
    <b v="0"/>
  </r>
  <r>
    <x v="13"/>
    <s v="0461"/>
    <n v="0"/>
    <n v="0"/>
    <n v="2037"/>
    <n v="2009"/>
    <n v="-62765.83"/>
    <n v="0"/>
    <s v="30-R2 - Retirement"/>
    <m/>
    <x v="7"/>
    <n v="2038"/>
    <b v="0"/>
  </r>
  <r>
    <x v="13"/>
    <s v="0461"/>
    <n v="0"/>
    <n v="0"/>
    <n v="2038"/>
    <n v="1999"/>
    <n v="-13998.02"/>
    <n v="0"/>
    <s v="30-R2 - Retirement"/>
    <m/>
    <x v="7"/>
    <n v="2038"/>
    <b v="1"/>
  </r>
  <r>
    <x v="13"/>
    <s v="0461"/>
    <n v="0"/>
    <n v="0"/>
    <n v="2038"/>
    <n v="2000"/>
    <n v="-3669615.04"/>
    <n v="0"/>
    <s v="30-R2 - Retirement"/>
    <m/>
    <x v="7"/>
    <n v="2038"/>
    <b v="1"/>
  </r>
  <r>
    <x v="13"/>
    <s v="0461"/>
    <n v="0"/>
    <n v="0"/>
    <n v="2038"/>
    <n v="2001"/>
    <n v="-449803.1"/>
    <n v="0"/>
    <s v="30-R2 - Retirement"/>
    <m/>
    <x v="7"/>
    <n v="2038"/>
    <b v="1"/>
  </r>
  <r>
    <x v="13"/>
    <s v="0461"/>
    <n v="0"/>
    <n v="0"/>
    <n v="2038"/>
    <n v="2004"/>
    <n v="-9407.1200000000008"/>
    <n v="0"/>
    <s v="30-R2 - Retirement"/>
    <m/>
    <x v="7"/>
    <n v="2038"/>
    <b v="1"/>
  </r>
  <r>
    <x v="13"/>
    <s v="0461"/>
    <n v="0"/>
    <n v="0"/>
    <n v="2038"/>
    <n v="2006"/>
    <n v="-1055052.6599999999"/>
    <n v="0"/>
    <s v="30-R2 - Retirement"/>
    <m/>
    <x v="7"/>
    <n v="2038"/>
    <b v="1"/>
  </r>
  <r>
    <x v="13"/>
    <s v="0461"/>
    <n v="0"/>
    <n v="0"/>
    <n v="2038"/>
    <n v="2007"/>
    <n v="-7369.13"/>
    <n v="0"/>
    <s v="30-R2 - Retirement"/>
    <m/>
    <x v="7"/>
    <n v="2038"/>
    <b v="1"/>
  </r>
  <r>
    <x v="13"/>
    <s v="0461"/>
    <n v="0"/>
    <n v="0"/>
    <n v="2038"/>
    <n v="2009"/>
    <n v="-1172303.51"/>
    <n v="0"/>
    <s v="30-R2 - Retirement"/>
    <m/>
    <x v="7"/>
    <n v="2038"/>
    <b v="1"/>
  </r>
  <r>
    <x v="13"/>
    <s v="0470"/>
    <n v="0"/>
    <n v="0"/>
    <n v="2011"/>
    <n v="2002"/>
    <n v="-99823.4"/>
    <n v="0"/>
    <s v="30-R2 - Retirement"/>
    <m/>
    <x v="8"/>
    <n v="2042"/>
    <b v="0"/>
  </r>
  <r>
    <x v="13"/>
    <s v="0470"/>
    <n v="0"/>
    <n v="0"/>
    <n v="2011"/>
    <n v="2004"/>
    <n v="-1587.04"/>
    <n v="0"/>
    <s v="30-R2 - Retirement"/>
    <m/>
    <x v="8"/>
    <n v="2042"/>
    <b v="0"/>
  </r>
  <r>
    <x v="13"/>
    <s v="0470"/>
    <n v="0"/>
    <n v="0"/>
    <n v="2011"/>
    <n v="2005"/>
    <n v="-407.51"/>
    <n v="0"/>
    <s v="30-R2 - Retirement"/>
    <m/>
    <x v="8"/>
    <n v="2042"/>
    <b v="0"/>
  </r>
  <r>
    <x v="13"/>
    <s v="0470"/>
    <n v="0"/>
    <n v="0"/>
    <n v="2011"/>
    <n v="2007"/>
    <n v="-83.01"/>
    <n v="0"/>
    <s v="30-R2 - Retirement"/>
    <m/>
    <x v="8"/>
    <n v="2042"/>
    <b v="0"/>
  </r>
  <r>
    <x v="13"/>
    <s v="0470"/>
    <n v="0"/>
    <n v="0"/>
    <n v="2011"/>
    <n v="2010"/>
    <n v="-87.48"/>
    <n v="0"/>
    <s v="30-R2 - Retirement"/>
    <m/>
    <x v="8"/>
    <n v="2042"/>
    <b v="0"/>
  </r>
  <r>
    <x v="13"/>
    <s v="0470"/>
    <n v="0"/>
    <n v="0"/>
    <n v="2012"/>
    <n v="2002"/>
    <n v="-109305.25"/>
    <n v="0"/>
    <s v="30-R2 - Retirement"/>
    <m/>
    <x v="8"/>
    <n v="2042"/>
    <b v="0"/>
  </r>
  <r>
    <x v="13"/>
    <s v="0470"/>
    <n v="0"/>
    <n v="0"/>
    <n v="2012"/>
    <n v="2004"/>
    <n v="-1749.69"/>
    <n v="0"/>
    <s v="30-R2 - Retirement"/>
    <m/>
    <x v="8"/>
    <n v="2042"/>
    <b v="0"/>
  </r>
  <r>
    <x v="13"/>
    <s v="0470"/>
    <n v="0"/>
    <n v="0"/>
    <n v="2012"/>
    <n v="2005"/>
    <n v="-448.92"/>
    <n v="0"/>
    <s v="30-R2 - Retirement"/>
    <m/>
    <x v="8"/>
    <n v="2042"/>
    <b v="0"/>
  </r>
  <r>
    <x v="13"/>
    <s v="0470"/>
    <n v="0"/>
    <n v="0"/>
    <n v="2012"/>
    <n v="2007"/>
    <n v="-92.14"/>
    <n v="0"/>
    <s v="30-R2 - Retirement"/>
    <m/>
    <x v="8"/>
    <n v="2042"/>
    <b v="0"/>
  </r>
  <r>
    <x v="13"/>
    <s v="0470"/>
    <n v="0"/>
    <n v="0"/>
    <n v="2012"/>
    <n v="2010"/>
    <n v="-97.85"/>
    <n v="0"/>
    <s v="30-R2 - Retirement"/>
    <m/>
    <x v="8"/>
    <n v="2042"/>
    <b v="0"/>
  </r>
  <r>
    <x v="13"/>
    <s v="0470"/>
    <n v="0"/>
    <n v="0"/>
    <n v="2013"/>
    <n v="2002"/>
    <n v="-119789.69"/>
    <n v="0"/>
    <s v="30-R2 - Retirement"/>
    <m/>
    <x v="8"/>
    <n v="2042"/>
    <b v="0"/>
  </r>
  <r>
    <x v="13"/>
    <s v="0470"/>
    <n v="0"/>
    <n v="0"/>
    <n v="2013"/>
    <n v="2004"/>
    <n v="-1919.68"/>
    <n v="0"/>
    <s v="30-R2 - Retirement"/>
    <m/>
    <x v="8"/>
    <n v="2042"/>
    <b v="0"/>
  </r>
  <r>
    <x v="13"/>
    <s v="0470"/>
    <n v="0"/>
    <n v="0"/>
    <n v="2013"/>
    <n v="2005"/>
    <n v="-494.93"/>
    <n v="0"/>
    <s v="30-R2 - Retirement"/>
    <m/>
    <x v="8"/>
    <n v="2042"/>
    <b v="0"/>
  </r>
  <r>
    <x v="13"/>
    <s v="0470"/>
    <n v="0"/>
    <n v="0"/>
    <n v="2013"/>
    <n v="2007"/>
    <n v="-101.73"/>
    <n v="0"/>
    <s v="30-R2 - Retirement"/>
    <m/>
    <x v="8"/>
    <n v="2042"/>
    <b v="0"/>
  </r>
  <r>
    <x v="13"/>
    <s v="0470"/>
    <n v="0"/>
    <n v="0"/>
    <n v="2013"/>
    <n v="2010"/>
    <n v="-108.81"/>
    <n v="0"/>
    <s v="30-R2 - Retirement"/>
    <m/>
    <x v="8"/>
    <n v="2042"/>
    <b v="0"/>
  </r>
  <r>
    <x v="13"/>
    <s v="0470"/>
    <n v="0"/>
    <n v="0"/>
    <n v="2014"/>
    <n v="2002"/>
    <n v="-130693.44"/>
    <n v="0"/>
    <s v="30-R2 - Retirement"/>
    <m/>
    <x v="8"/>
    <n v="2042"/>
    <b v="0"/>
  </r>
  <r>
    <x v="13"/>
    <s v="0470"/>
    <n v="0"/>
    <n v="0"/>
    <n v="2014"/>
    <n v="2004"/>
    <n v="-2102.02"/>
    <n v="0"/>
    <s v="30-R2 - Retirement"/>
    <m/>
    <x v="8"/>
    <n v="2042"/>
    <b v="0"/>
  </r>
  <r>
    <x v="13"/>
    <s v="0470"/>
    <n v="0"/>
    <n v="0"/>
    <n v="2014"/>
    <n v="2005"/>
    <n v="-543.01"/>
    <n v="0"/>
    <s v="30-R2 - Retirement"/>
    <m/>
    <x v="8"/>
    <n v="2042"/>
    <b v="0"/>
  </r>
  <r>
    <x v="13"/>
    <s v="0470"/>
    <n v="0"/>
    <n v="0"/>
    <n v="2014"/>
    <n v="2007"/>
    <n v="-112.07"/>
    <n v="0"/>
    <s v="30-R2 - Retirement"/>
    <m/>
    <x v="8"/>
    <n v="2042"/>
    <b v="0"/>
  </r>
  <r>
    <x v="13"/>
    <s v="0470"/>
    <n v="0"/>
    <n v="0"/>
    <n v="2014"/>
    <n v="2010"/>
    <n v="-120.69"/>
    <n v="0"/>
    <s v="30-R2 - Retirement"/>
    <m/>
    <x v="8"/>
    <n v="2042"/>
    <b v="0"/>
  </r>
  <r>
    <x v="13"/>
    <s v="0470"/>
    <n v="0"/>
    <n v="0"/>
    <n v="2015"/>
    <n v="2002"/>
    <n v="-142339.32"/>
    <n v="0"/>
    <s v="30-R2 - Retirement"/>
    <m/>
    <x v="8"/>
    <n v="2042"/>
    <b v="0"/>
  </r>
  <r>
    <x v="13"/>
    <s v="0470"/>
    <n v="0"/>
    <n v="0"/>
    <n v="2015"/>
    <n v="2004"/>
    <n v="-2303.65"/>
    <n v="0"/>
    <s v="30-R2 - Retirement"/>
    <m/>
    <x v="8"/>
    <n v="2042"/>
    <b v="0"/>
  </r>
  <r>
    <x v="13"/>
    <s v="0470"/>
    <n v="0"/>
    <n v="0"/>
    <n v="2015"/>
    <n v="2005"/>
    <n v="-594.59"/>
    <n v="0"/>
    <s v="30-R2 - Retirement"/>
    <m/>
    <x v="8"/>
    <n v="2042"/>
    <b v="0"/>
  </r>
  <r>
    <x v="13"/>
    <s v="0470"/>
    <n v="0"/>
    <n v="0"/>
    <n v="2015"/>
    <n v="2007"/>
    <n v="-123.56"/>
    <n v="0"/>
    <s v="30-R2 - Retirement"/>
    <m/>
    <x v="8"/>
    <n v="2042"/>
    <b v="0"/>
  </r>
  <r>
    <x v="13"/>
    <s v="0470"/>
    <n v="0"/>
    <n v="0"/>
    <n v="2015"/>
    <n v="2010"/>
    <n v="-133.97"/>
    <n v="0"/>
    <s v="30-R2 - Retirement"/>
    <m/>
    <x v="8"/>
    <n v="2042"/>
    <b v="0"/>
  </r>
  <r>
    <x v="13"/>
    <s v="0470"/>
    <n v="0"/>
    <n v="0"/>
    <n v="2016"/>
    <n v="2002"/>
    <n v="-155155.04"/>
    <n v="0"/>
    <s v="30-R2 - Retirement"/>
    <m/>
    <x v="8"/>
    <n v="2042"/>
    <b v="0"/>
  </r>
  <r>
    <x v="13"/>
    <s v="0470"/>
    <n v="0"/>
    <n v="0"/>
    <n v="2016"/>
    <n v="2004"/>
    <n v="-2513.33"/>
    <n v="0"/>
    <s v="30-R2 - Retirement"/>
    <m/>
    <x v="8"/>
    <n v="2042"/>
    <b v="0"/>
  </r>
  <r>
    <x v="13"/>
    <s v="0470"/>
    <n v="0"/>
    <n v="0"/>
    <n v="2016"/>
    <n v="2005"/>
    <n v="-651.63"/>
    <n v="0"/>
    <s v="30-R2 - Retirement"/>
    <m/>
    <x v="8"/>
    <n v="2042"/>
    <b v="0"/>
  </r>
  <r>
    <x v="13"/>
    <s v="0470"/>
    <n v="0"/>
    <n v="0"/>
    <n v="2016"/>
    <n v="2007"/>
    <n v="-135.56"/>
    <n v="0"/>
    <s v="30-R2 - Retirement"/>
    <m/>
    <x v="8"/>
    <n v="2042"/>
    <b v="0"/>
  </r>
  <r>
    <x v="13"/>
    <s v="0470"/>
    <n v="0"/>
    <n v="0"/>
    <n v="2016"/>
    <n v="2010"/>
    <n v="-147.91999999999999"/>
    <n v="0"/>
    <s v="30-R2 - Retirement"/>
    <m/>
    <x v="8"/>
    <n v="2042"/>
    <b v="0"/>
  </r>
  <r>
    <x v="13"/>
    <s v="0470"/>
    <n v="0"/>
    <n v="0"/>
    <n v="2017"/>
    <n v="2002"/>
    <n v="-168415.84"/>
    <n v="0"/>
    <s v="30-R2 - Retirement"/>
    <m/>
    <x v="8"/>
    <n v="2042"/>
    <b v="0"/>
  </r>
  <r>
    <x v="13"/>
    <s v="0470"/>
    <n v="0"/>
    <n v="0"/>
    <n v="2017"/>
    <n v="2004"/>
    <n v="-2737.29"/>
    <n v="0"/>
    <s v="30-R2 - Retirement"/>
    <m/>
    <x v="8"/>
    <n v="2042"/>
    <b v="0"/>
  </r>
  <r>
    <x v="13"/>
    <s v="0470"/>
    <n v="0"/>
    <n v="0"/>
    <n v="2017"/>
    <n v="2005"/>
    <n v="-710.94"/>
    <n v="0"/>
    <s v="30-R2 - Retirement"/>
    <m/>
    <x v="8"/>
    <n v="2042"/>
    <b v="0"/>
  </r>
  <r>
    <x v="13"/>
    <s v="0470"/>
    <n v="0"/>
    <n v="0"/>
    <n v="2017"/>
    <n v="2007"/>
    <n v="-148.44"/>
    <n v="0"/>
    <s v="30-R2 - Retirement"/>
    <m/>
    <x v="8"/>
    <n v="2042"/>
    <b v="0"/>
  </r>
  <r>
    <x v="13"/>
    <s v="0470"/>
    <n v="0"/>
    <n v="0"/>
    <n v="2017"/>
    <n v="2010"/>
    <n v="-162.94999999999999"/>
    <n v="0"/>
    <s v="30-R2 - Retirement"/>
    <m/>
    <x v="8"/>
    <n v="2042"/>
    <b v="0"/>
  </r>
  <r>
    <x v="13"/>
    <s v="0470"/>
    <n v="0"/>
    <n v="0"/>
    <n v="2018"/>
    <n v="2002"/>
    <n v="-182498.82"/>
    <n v="0"/>
    <s v="30-R2 - Retirement"/>
    <m/>
    <x v="8"/>
    <n v="2042"/>
    <b v="0"/>
  </r>
  <r>
    <x v="13"/>
    <s v="0470"/>
    <n v="0"/>
    <n v="0"/>
    <n v="2018"/>
    <n v="2004"/>
    <n v="-2983.75"/>
    <n v="0"/>
    <s v="30-R2 - Retirement"/>
    <m/>
    <x v="8"/>
    <n v="2042"/>
    <b v="0"/>
  </r>
  <r>
    <x v="13"/>
    <s v="0470"/>
    <n v="0"/>
    <n v="0"/>
    <n v="2018"/>
    <n v="2005"/>
    <n v="-774.29"/>
    <n v="0"/>
    <s v="30-R2 - Retirement"/>
    <m/>
    <x v="8"/>
    <n v="2042"/>
    <b v="0"/>
  </r>
  <r>
    <x v="13"/>
    <s v="0470"/>
    <n v="0"/>
    <n v="0"/>
    <n v="2018"/>
    <n v="2007"/>
    <n v="-162.68"/>
    <n v="0"/>
    <s v="30-R2 - Retirement"/>
    <m/>
    <x v="8"/>
    <n v="2042"/>
    <b v="0"/>
  </r>
  <r>
    <x v="13"/>
    <s v="0470"/>
    <n v="0"/>
    <n v="0"/>
    <n v="2018"/>
    <n v="2010"/>
    <n v="-179.65"/>
    <n v="0"/>
    <s v="30-R2 - Retirement"/>
    <m/>
    <x v="8"/>
    <n v="2042"/>
    <b v="0"/>
  </r>
  <r>
    <x v="13"/>
    <s v="0470"/>
    <n v="0"/>
    <n v="0"/>
    <n v="2019"/>
    <n v="2002"/>
    <n v="-197896.74"/>
    <n v="0"/>
    <s v="30-R2 - Retirement"/>
    <m/>
    <x v="8"/>
    <n v="2042"/>
    <b v="0"/>
  </r>
  <r>
    <x v="13"/>
    <s v="0470"/>
    <n v="0"/>
    <n v="0"/>
    <n v="2019"/>
    <n v="2004"/>
    <n v="-3238.76"/>
    <n v="0"/>
    <s v="30-R2 - Retirement"/>
    <m/>
    <x v="8"/>
    <n v="2042"/>
    <b v="0"/>
  </r>
  <r>
    <x v="13"/>
    <s v="0470"/>
    <n v="0"/>
    <n v="0"/>
    <n v="2019"/>
    <n v="2005"/>
    <n v="-844.01"/>
    <n v="0"/>
    <s v="30-R2 - Retirement"/>
    <m/>
    <x v="8"/>
    <n v="2042"/>
    <b v="0"/>
  </r>
  <r>
    <x v="13"/>
    <s v="0470"/>
    <n v="0"/>
    <n v="0"/>
    <n v="2019"/>
    <n v="2007"/>
    <n v="-177.48"/>
    <n v="0"/>
    <s v="30-R2 - Retirement"/>
    <m/>
    <x v="8"/>
    <n v="2042"/>
    <b v="0"/>
  </r>
  <r>
    <x v="13"/>
    <s v="0470"/>
    <n v="0"/>
    <n v="0"/>
    <n v="2019"/>
    <n v="2010"/>
    <n v="-197.1"/>
    <n v="0"/>
    <s v="30-R2 - Retirement"/>
    <m/>
    <x v="8"/>
    <n v="2042"/>
    <b v="0"/>
  </r>
  <r>
    <x v="13"/>
    <s v="0470"/>
    <n v="0"/>
    <n v="0"/>
    <n v="2020"/>
    <n v="2002"/>
    <n v="-213706.71"/>
    <n v="0"/>
    <s v="30-R2 - Retirement"/>
    <m/>
    <x v="8"/>
    <n v="2042"/>
    <b v="0"/>
  </r>
  <r>
    <x v="13"/>
    <s v="0470"/>
    <n v="0"/>
    <n v="0"/>
    <n v="2020"/>
    <n v="2004"/>
    <n v="-3509.59"/>
    <n v="0"/>
    <s v="30-R2 - Retirement"/>
    <m/>
    <x v="8"/>
    <n v="2042"/>
    <b v="0"/>
  </r>
  <r>
    <x v="13"/>
    <s v="0470"/>
    <n v="0"/>
    <n v="0"/>
    <n v="2020"/>
    <n v="2005"/>
    <n v="-916.14"/>
    <n v="0"/>
    <s v="30-R2 - Retirement"/>
    <m/>
    <x v="8"/>
    <n v="2042"/>
    <b v="0"/>
  </r>
  <r>
    <x v="13"/>
    <s v="0470"/>
    <n v="0"/>
    <n v="0"/>
    <n v="2020"/>
    <n v="2007"/>
    <n v="-193.3"/>
    <n v="0"/>
    <s v="30-R2 - Retirement"/>
    <m/>
    <x v="8"/>
    <n v="2042"/>
    <b v="0"/>
  </r>
  <r>
    <x v="13"/>
    <s v="0470"/>
    <n v="0"/>
    <n v="0"/>
    <n v="2020"/>
    <n v="2010"/>
    <n v="-215.82"/>
    <n v="0"/>
    <s v="30-R2 - Retirement"/>
    <m/>
    <x v="8"/>
    <n v="2042"/>
    <b v="0"/>
  </r>
  <r>
    <x v="13"/>
    <s v="0470"/>
    <n v="0"/>
    <n v="0"/>
    <n v="2021"/>
    <n v="2002"/>
    <n v="-230348.18"/>
    <n v="0"/>
    <s v="30-R2 - Retirement"/>
    <m/>
    <x v="8"/>
    <n v="2042"/>
    <b v="0"/>
  </r>
  <r>
    <x v="13"/>
    <s v="0470"/>
    <n v="0"/>
    <n v="0"/>
    <n v="2021"/>
    <n v="2004"/>
    <n v="-3805.7"/>
    <n v="0"/>
    <s v="30-R2 - Retirement"/>
    <m/>
    <x v="8"/>
    <n v="2042"/>
    <b v="0"/>
  </r>
  <r>
    <x v="13"/>
    <s v="0470"/>
    <n v="0"/>
    <n v="0"/>
    <n v="2021"/>
    <n v="2005"/>
    <n v="-992.75"/>
    <n v="0"/>
    <s v="30-R2 - Retirement"/>
    <m/>
    <x v="8"/>
    <n v="2042"/>
    <b v="0"/>
  </r>
  <r>
    <x v="13"/>
    <s v="0470"/>
    <n v="0"/>
    <n v="0"/>
    <n v="2021"/>
    <n v="2007"/>
    <n v="-210.7"/>
    <n v="0"/>
    <s v="30-R2 - Retirement"/>
    <m/>
    <x v="8"/>
    <n v="2042"/>
    <b v="0"/>
  </r>
  <r>
    <x v="13"/>
    <s v="0470"/>
    <n v="0"/>
    <n v="0"/>
    <n v="2021"/>
    <n v="2010"/>
    <n v="-236.53"/>
    <n v="0"/>
    <s v="30-R2 - Retirement"/>
    <m/>
    <x v="8"/>
    <n v="2042"/>
    <b v="0"/>
  </r>
  <r>
    <x v="13"/>
    <s v="0470"/>
    <n v="0"/>
    <n v="0"/>
    <n v="2022"/>
    <n v="2002"/>
    <n v="-248338.74"/>
    <n v="0"/>
    <s v="30-R2 - Retirement"/>
    <m/>
    <x v="8"/>
    <n v="2042"/>
    <b v="0"/>
  </r>
  <r>
    <x v="13"/>
    <s v="0470"/>
    <n v="0"/>
    <n v="0"/>
    <n v="2022"/>
    <n v="2004"/>
    <n v="-4109.74"/>
    <n v="0"/>
    <s v="30-R2 - Retirement"/>
    <m/>
    <x v="8"/>
    <n v="2042"/>
    <b v="0"/>
  </r>
  <r>
    <x v="13"/>
    <s v="0470"/>
    <n v="0"/>
    <n v="0"/>
    <n v="2022"/>
    <n v="2005"/>
    <n v="-1076.51"/>
    <n v="0"/>
    <s v="30-R2 - Retirement"/>
    <m/>
    <x v="8"/>
    <n v="2042"/>
    <b v="0"/>
  </r>
  <r>
    <x v="13"/>
    <s v="0470"/>
    <n v="0"/>
    <n v="0"/>
    <n v="2022"/>
    <n v="2007"/>
    <n v="-228.71"/>
    <n v="0"/>
    <s v="30-R2 - Retirement"/>
    <m/>
    <x v="8"/>
    <n v="2042"/>
    <b v="0"/>
  </r>
  <r>
    <x v="13"/>
    <s v="0470"/>
    <n v="0"/>
    <n v="0"/>
    <n v="2022"/>
    <n v="2010"/>
    <n v="-258.05"/>
    <n v="0"/>
    <s v="30-R2 - Retirement"/>
    <m/>
    <x v="8"/>
    <n v="2042"/>
    <b v="0"/>
  </r>
  <r>
    <x v="13"/>
    <s v="0470"/>
    <n v="0"/>
    <n v="0"/>
    <n v="2023"/>
    <n v="2002"/>
    <n v="-266561.84999999998"/>
    <n v="0"/>
    <s v="30-R2 - Retirement"/>
    <m/>
    <x v="8"/>
    <n v="2042"/>
    <b v="0"/>
  </r>
  <r>
    <x v="13"/>
    <s v="0470"/>
    <n v="0"/>
    <n v="0"/>
    <n v="2023"/>
    <n v="2004"/>
    <n v="-4429.7700000000004"/>
    <n v="0"/>
    <s v="30-R2 - Retirement"/>
    <m/>
    <x v="8"/>
    <n v="2042"/>
    <b v="0"/>
  </r>
  <r>
    <x v="13"/>
    <s v="0470"/>
    <n v="0"/>
    <n v="0"/>
    <n v="2023"/>
    <n v="2005"/>
    <n v="-1162.51"/>
    <n v="0"/>
    <s v="30-R2 - Retirement"/>
    <m/>
    <x v="8"/>
    <n v="2042"/>
    <b v="0"/>
  </r>
  <r>
    <x v="13"/>
    <s v="0470"/>
    <n v="0"/>
    <n v="0"/>
    <n v="2023"/>
    <n v="2007"/>
    <n v="-247.83"/>
    <n v="0"/>
    <s v="30-R2 - Retirement"/>
    <m/>
    <x v="8"/>
    <n v="2042"/>
    <b v="0"/>
  </r>
  <r>
    <x v="13"/>
    <s v="0470"/>
    <n v="0"/>
    <n v="0"/>
    <n v="2023"/>
    <n v="2010"/>
    <n v="-281.05"/>
    <n v="0"/>
    <s v="30-R2 - Retirement"/>
    <m/>
    <x v="8"/>
    <n v="2042"/>
    <b v="0"/>
  </r>
  <r>
    <x v="13"/>
    <s v="0470"/>
    <n v="0"/>
    <n v="0"/>
    <n v="2024"/>
    <n v="2002"/>
    <n v="-285436.31"/>
    <n v="0"/>
    <s v="30-R2 - Retirement"/>
    <m/>
    <x v="8"/>
    <n v="2042"/>
    <b v="0"/>
  </r>
  <r>
    <x v="13"/>
    <s v="0470"/>
    <n v="0"/>
    <n v="0"/>
    <n v="2024"/>
    <n v="2004"/>
    <n v="-4775.74"/>
    <n v="0"/>
    <s v="30-R2 - Retirement"/>
    <m/>
    <x v="8"/>
    <n v="2042"/>
    <b v="0"/>
  </r>
  <r>
    <x v="13"/>
    <s v="0470"/>
    <n v="0"/>
    <n v="0"/>
    <n v="2024"/>
    <n v="2005"/>
    <n v="-1253.04"/>
    <n v="0"/>
    <s v="30-R2 - Retirement"/>
    <m/>
    <x v="8"/>
    <n v="2042"/>
    <b v="0"/>
  </r>
  <r>
    <x v="13"/>
    <s v="0470"/>
    <n v="0"/>
    <n v="0"/>
    <n v="2024"/>
    <n v="2007"/>
    <n v="-268.75"/>
    <n v="0"/>
    <s v="30-R2 - Retirement"/>
    <m/>
    <x v="8"/>
    <n v="2042"/>
    <b v="0"/>
  </r>
  <r>
    <x v="13"/>
    <s v="0470"/>
    <n v="0"/>
    <n v="0"/>
    <n v="2024"/>
    <n v="2010"/>
    <n v="-306.35000000000002"/>
    <n v="0"/>
    <s v="30-R2 - Retirement"/>
    <m/>
    <x v="8"/>
    <n v="2042"/>
    <b v="0"/>
  </r>
  <r>
    <x v="13"/>
    <s v="0470"/>
    <n v="0"/>
    <n v="0"/>
    <n v="2025"/>
    <n v="2002"/>
    <n v="-305433.7"/>
    <n v="0"/>
    <s v="30-R2 - Retirement"/>
    <m/>
    <x v="8"/>
    <n v="2042"/>
    <b v="0"/>
  </r>
  <r>
    <x v="13"/>
    <s v="0470"/>
    <n v="0"/>
    <n v="0"/>
    <n v="2025"/>
    <n v="2004"/>
    <n v="-5126.1899999999996"/>
    <n v="0"/>
    <s v="30-R2 - Retirement"/>
    <m/>
    <x v="8"/>
    <n v="2042"/>
    <b v="0"/>
  </r>
  <r>
    <x v="13"/>
    <s v="0470"/>
    <n v="0"/>
    <n v="0"/>
    <n v="2025"/>
    <n v="2005"/>
    <n v="-1350.9"/>
    <n v="0"/>
    <s v="30-R2 - Retirement"/>
    <m/>
    <x v="8"/>
    <n v="2042"/>
    <b v="0"/>
  </r>
  <r>
    <x v="13"/>
    <s v="0470"/>
    <n v="0"/>
    <n v="0"/>
    <n v="2025"/>
    <n v="2007"/>
    <n v="-290.20999999999998"/>
    <n v="0"/>
    <s v="30-R2 - Retirement"/>
    <m/>
    <x v="8"/>
    <n v="2042"/>
    <b v="0"/>
  </r>
  <r>
    <x v="13"/>
    <s v="0470"/>
    <n v="0"/>
    <n v="0"/>
    <n v="2025"/>
    <n v="2010"/>
    <n v="-332.54"/>
    <n v="0"/>
    <s v="30-R2 - Retirement"/>
    <m/>
    <x v="8"/>
    <n v="2042"/>
    <b v="0"/>
  </r>
  <r>
    <x v="13"/>
    <s v="0470"/>
    <n v="0"/>
    <n v="0"/>
    <n v="2026"/>
    <n v="2002"/>
    <n v="-325195.11"/>
    <n v="0"/>
    <s v="30-R2 - Retirement"/>
    <m/>
    <x v="8"/>
    <n v="2042"/>
    <b v="0"/>
  </r>
  <r>
    <x v="13"/>
    <s v="0470"/>
    <n v="0"/>
    <n v="0"/>
    <n v="2026"/>
    <n v="2004"/>
    <n v="-5489.16"/>
    <n v="0"/>
    <s v="30-R2 - Retirement"/>
    <m/>
    <x v="8"/>
    <n v="2042"/>
    <b v="0"/>
  </r>
  <r>
    <x v="13"/>
    <s v="0470"/>
    <n v="0"/>
    <n v="0"/>
    <n v="2026"/>
    <n v="2005"/>
    <n v="-1450.03"/>
    <n v="0"/>
    <s v="30-R2 - Retirement"/>
    <m/>
    <x v="8"/>
    <n v="2042"/>
    <b v="0"/>
  </r>
  <r>
    <x v="13"/>
    <s v="0470"/>
    <n v="0"/>
    <n v="0"/>
    <n v="2026"/>
    <n v="2007"/>
    <n v="-312.81"/>
    <n v="0"/>
    <s v="30-R2 - Retirement"/>
    <m/>
    <x v="8"/>
    <n v="2042"/>
    <b v="0"/>
  </r>
  <r>
    <x v="13"/>
    <s v="0470"/>
    <n v="0"/>
    <n v="0"/>
    <n v="2026"/>
    <n v="2010"/>
    <n v="-360.34"/>
    <n v="0"/>
    <s v="30-R2 - Retirement"/>
    <m/>
    <x v="8"/>
    <n v="2042"/>
    <b v="0"/>
  </r>
  <r>
    <x v="13"/>
    <s v="0470"/>
    <n v="0"/>
    <n v="0"/>
    <n v="2027"/>
    <n v="2002"/>
    <n v="-345076.37"/>
    <n v="0"/>
    <s v="30-R2 - Retirement"/>
    <m/>
    <x v="8"/>
    <n v="2042"/>
    <b v="0"/>
  </r>
  <r>
    <x v="13"/>
    <s v="0470"/>
    <n v="0"/>
    <n v="0"/>
    <n v="2027"/>
    <n v="2004"/>
    <n v="-5873.72"/>
    <n v="0"/>
    <s v="30-R2 - Retirement"/>
    <m/>
    <x v="8"/>
    <n v="2042"/>
    <b v="0"/>
  </r>
  <r>
    <x v="13"/>
    <s v="0470"/>
    <n v="0"/>
    <n v="0"/>
    <n v="2027"/>
    <n v="2005"/>
    <n v="-1552.7"/>
    <n v="0"/>
    <s v="30-R2 - Retirement"/>
    <m/>
    <x v="8"/>
    <n v="2042"/>
    <b v="0"/>
  </r>
  <r>
    <x v="13"/>
    <s v="0470"/>
    <n v="0"/>
    <n v="0"/>
    <n v="2027"/>
    <n v="2007"/>
    <n v="-337.25"/>
    <n v="0"/>
    <s v="30-R2 - Retirement"/>
    <m/>
    <x v="8"/>
    <n v="2042"/>
    <b v="0"/>
  </r>
  <r>
    <x v="13"/>
    <s v="0470"/>
    <n v="0"/>
    <n v="0"/>
    <n v="2027"/>
    <n v="2010"/>
    <n v="-390.75"/>
    <n v="0"/>
    <s v="30-R2 - Retirement"/>
    <m/>
    <x v="8"/>
    <n v="2042"/>
    <b v="0"/>
  </r>
  <r>
    <x v="13"/>
    <s v="0470"/>
    <n v="0"/>
    <n v="0"/>
    <n v="2028"/>
    <n v="2002"/>
    <n v="-365380.5"/>
    <n v="0"/>
    <s v="30-R2 - Retirement"/>
    <m/>
    <x v="8"/>
    <n v="2042"/>
    <b v="0"/>
  </r>
  <r>
    <x v="13"/>
    <s v="0470"/>
    <n v="0"/>
    <n v="0"/>
    <n v="2028"/>
    <n v="2004"/>
    <n v="-6253.75"/>
    <n v="0"/>
    <s v="30-R2 - Retirement"/>
    <m/>
    <x v="8"/>
    <n v="2042"/>
    <b v="0"/>
  </r>
  <r>
    <x v="13"/>
    <s v="0470"/>
    <n v="0"/>
    <n v="0"/>
    <n v="2028"/>
    <n v="2005"/>
    <n v="-1661.48"/>
    <n v="0"/>
    <s v="30-R2 - Retirement"/>
    <m/>
    <x v="8"/>
    <n v="2042"/>
    <b v="0"/>
  </r>
  <r>
    <x v="13"/>
    <s v="0470"/>
    <n v="0"/>
    <n v="0"/>
    <n v="2028"/>
    <n v="2007"/>
    <n v="-361.99"/>
    <n v="0"/>
    <s v="30-R2 - Retirement"/>
    <m/>
    <x v="8"/>
    <n v="2042"/>
    <b v="0"/>
  </r>
  <r>
    <x v="13"/>
    <s v="0470"/>
    <n v="0"/>
    <n v="0"/>
    <n v="2028"/>
    <n v="2010"/>
    <n v="-421.96"/>
    <n v="0"/>
    <s v="30-R2 - Retirement"/>
    <m/>
    <x v="8"/>
    <n v="2042"/>
    <b v="0"/>
  </r>
  <r>
    <x v="13"/>
    <s v="0470"/>
    <n v="0"/>
    <n v="0"/>
    <n v="2029"/>
    <n v="2002"/>
    <n v="-384555.97"/>
    <n v="0"/>
    <s v="30-R2 - Retirement"/>
    <m/>
    <x v="8"/>
    <n v="2042"/>
    <b v="0"/>
  </r>
  <r>
    <x v="13"/>
    <s v="0470"/>
    <n v="0"/>
    <n v="0"/>
    <n v="2029"/>
    <n v="2004"/>
    <n v="-6636.08"/>
    <n v="0"/>
    <s v="30-R2 - Retirement"/>
    <m/>
    <x v="8"/>
    <n v="2042"/>
    <b v="0"/>
  </r>
  <r>
    <x v="13"/>
    <s v="0470"/>
    <n v="0"/>
    <n v="0"/>
    <n v="2029"/>
    <n v="2005"/>
    <n v="-1768.98"/>
    <n v="0"/>
    <s v="30-R2 - Retirement"/>
    <m/>
    <x v="8"/>
    <n v="2042"/>
    <b v="0"/>
  </r>
  <r>
    <x v="13"/>
    <s v="0470"/>
    <n v="0"/>
    <n v="0"/>
    <n v="2029"/>
    <n v="2007"/>
    <n v="-387.62"/>
    <n v="0"/>
    <s v="30-R2 - Retirement"/>
    <m/>
    <x v="8"/>
    <n v="2042"/>
    <b v="0"/>
  </r>
  <r>
    <x v="13"/>
    <s v="0470"/>
    <n v="0"/>
    <n v="0"/>
    <n v="2029"/>
    <n v="2010"/>
    <n v="-454.82"/>
    <n v="0"/>
    <s v="30-R2 - Retirement"/>
    <m/>
    <x v="8"/>
    <n v="2042"/>
    <b v="0"/>
  </r>
  <r>
    <x v="13"/>
    <s v="0470"/>
    <n v="0"/>
    <n v="0"/>
    <n v="2030"/>
    <n v="2002"/>
    <n v="-402812.22"/>
    <n v="0"/>
    <s v="30-R2 - Retirement"/>
    <m/>
    <x v="8"/>
    <n v="2042"/>
    <b v="0"/>
  </r>
  <r>
    <x v="13"/>
    <s v="0470"/>
    <n v="0"/>
    <n v="0"/>
    <n v="2030"/>
    <n v="2004"/>
    <n v="-7026.55"/>
    <n v="0"/>
    <s v="30-R2 - Retirement"/>
    <m/>
    <x v="8"/>
    <n v="2042"/>
    <b v="0"/>
  </r>
  <r>
    <x v="13"/>
    <s v="0470"/>
    <n v="0"/>
    <n v="0"/>
    <n v="2030"/>
    <n v="2005"/>
    <n v="-1877.13"/>
    <n v="0"/>
    <s v="30-R2 - Retirement"/>
    <m/>
    <x v="8"/>
    <n v="2042"/>
    <b v="0"/>
  </r>
  <r>
    <x v="13"/>
    <s v="0470"/>
    <n v="0"/>
    <n v="0"/>
    <n v="2030"/>
    <n v="2007"/>
    <n v="-414.78"/>
    <n v="0"/>
    <s v="30-R2 - Retirement"/>
    <m/>
    <x v="8"/>
    <n v="2042"/>
    <b v="0"/>
  </r>
  <r>
    <x v="13"/>
    <s v="0470"/>
    <n v="0"/>
    <n v="0"/>
    <n v="2030"/>
    <n v="2010"/>
    <n v="-490.35"/>
    <n v="0"/>
    <s v="30-R2 - Retirement"/>
    <m/>
    <x v="8"/>
    <n v="2042"/>
    <b v="0"/>
  </r>
  <r>
    <x v="13"/>
    <s v="0470"/>
    <n v="0"/>
    <n v="0"/>
    <n v="2031"/>
    <n v="2002"/>
    <n v="-420158.07"/>
    <n v="0"/>
    <s v="30-R2 - Retirement"/>
    <m/>
    <x v="8"/>
    <n v="2042"/>
    <b v="0"/>
  </r>
  <r>
    <x v="13"/>
    <s v="0470"/>
    <n v="0"/>
    <n v="0"/>
    <n v="2031"/>
    <n v="2004"/>
    <n v="-7395.3"/>
    <n v="0"/>
    <s v="30-R2 - Retirement"/>
    <m/>
    <x v="8"/>
    <n v="2042"/>
    <b v="0"/>
  </r>
  <r>
    <x v="13"/>
    <s v="0470"/>
    <n v="0"/>
    <n v="0"/>
    <n v="2031"/>
    <n v="2005"/>
    <n v="-1987.58"/>
    <n v="0"/>
    <s v="30-R2 - Retirement"/>
    <m/>
    <x v="8"/>
    <n v="2042"/>
    <b v="0"/>
  </r>
  <r>
    <x v="13"/>
    <s v="0470"/>
    <n v="0"/>
    <n v="0"/>
    <n v="2031"/>
    <n v="2007"/>
    <n v="-441.62"/>
    <n v="0"/>
    <s v="30-R2 - Retirement"/>
    <m/>
    <x v="8"/>
    <n v="2042"/>
    <b v="0"/>
  </r>
  <r>
    <x v="13"/>
    <s v="0470"/>
    <n v="0"/>
    <n v="0"/>
    <n v="2031"/>
    <n v="2010"/>
    <n v="-526.33000000000004"/>
    <n v="0"/>
    <s v="30-R2 - Retirement"/>
    <m/>
    <x v="8"/>
    <n v="2042"/>
    <b v="0"/>
  </r>
  <r>
    <x v="13"/>
    <s v="0470"/>
    <n v="0"/>
    <n v="0"/>
    <n v="2032"/>
    <n v="2002"/>
    <n v="-435051.13"/>
    <n v="0"/>
    <s v="30-R2 - Retirement"/>
    <m/>
    <x v="8"/>
    <n v="2042"/>
    <b v="0"/>
  </r>
  <r>
    <x v="13"/>
    <s v="0470"/>
    <n v="0"/>
    <n v="0"/>
    <n v="2032"/>
    <n v="2004"/>
    <n v="-7746.39"/>
    <n v="0"/>
    <s v="30-R2 - Retirement"/>
    <m/>
    <x v="8"/>
    <n v="2042"/>
    <b v="0"/>
  </r>
  <r>
    <x v="13"/>
    <s v="0470"/>
    <n v="0"/>
    <n v="0"/>
    <n v="2032"/>
    <n v="2005"/>
    <n v="-2091.89"/>
    <n v="0"/>
    <s v="30-R2 - Retirement"/>
    <m/>
    <x v="8"/>
    <n v="2042"/>
    <b v="0"/>
  </r>
  <r>
    <x v="13"/>
    <s v="0470"/>
    <n v="0"/>
    <n v="0"/>
    <n v="2032"/>
    <n v="2007"/>
    <n v="-468.62"/>
    <n v="0"/>
    <s v="30-R2 - Retirement"/>
    <m/>
    <x v="8"/>
    <n v="2042"/>
    <b v="0"/>
  </r>
  <r>
    <x v="13"/>
    <s v="0470"/>
    <n v="0"/>
    <n v="0"/>
    <n v="2032"/>
    <n v="2010"/>
    <n v="-563.6"/>
    <n v="0"/>
    <s v="30-R2 - Retirement"/>
    <m/>
    <x v="8"/>
    <n v="2042"/>
    <b v="0"/>
  </r>
  <r>
    <x v="13"/>
    <s v="0470"/>
    <n v="0"/>
    <n v="0"/>
    <n v="2033"/>
    <n v="2002"/>
    <n v="-447515.49"/>
    <n v="0"/>
    <s v="30-R2 - Retirement"/>
    <m/>
    <x v="8"/>
    <n v="2042"/>
    <b v="0"/>
  </r>
  <r>
    <x v="13"/>
    <s v="0470"/>
    <n v="0"/>
    <n v="0"/>
    <n v="2033"/>
    <n v="2004"/>
    <n v="-8079.96"/>
    <n v="0"/>
    <s v="30-R2 - Retirement"/>
    <m/>
    <x v="8"/>
    <n v="2042"/>
    <b v="0"/>
  </r>
  <r>
    <x v="13"/>
    <s v="0470"/>
    <n v="0"/>
    <n v="0"/>
    <n v="2033"/>
    <n v="2005"/>
    <n v="-2191.1999999999998"/>
    <n v="0"/>
    <s v="30-R2 - Retirement"/>
    <m/>
    <x v="8"/>
    <n v="2042"/>
    <b v="0"/>
  </r>
  <r>
    <x v="13"/>
    <s v="0470"/>
    <n v="0"/>
    <n v="0"/>
    <n v="2033"/>
    <n v="2007"/>
    <n v="-496.19"/>
    <n v="0"/>
    <s v="30-R2 - Retirement"/>
    <m/>
    <x v="8"/>
    <n v="2042"/>
    <b v="0"/>
  </r>
  <r>
    <x v="13"/>
    <s v="0470"/>
    <n v="0"/>
    <n v="0"/>
    <n v="2033"/>
    <n v="2010"/>
    <n v="-603.08000000000004"/>
    <n v="0"/>
    <s v="30-R2 - Retirement"/>
    <m/>
    <x v="8"/>
    <n v="2042"/>
    <b v="0"/>
  </r>
  <r>
    <x v="13"/>
    <s v="0470"/>
    <n v="0"/>
    <n v="0"/>
    <n v="2034"/>
    <n v="2002"/>
    <n v="-457207.32"/>
    <n v="0"/>
    <s v="30-R2 - Retirement"/>
    <m/>
    <x v="8"/>
    <n v="2042"/>
    <b v="0"/>
  </r>
  <r>
    <x v="13"/>
    <s v="0470"/>
    <n v="0"/>
    <n v="0"/>
    <n v="2034"/>
    <n v="2004"/>
    <n v="-8366.36"/>
    <n v="0"/>
    <s v="30-R2 - Retirement"/>
    <m/>
    <x v="8"/>
    <n v="2042"/>
    <b v="0"/>
  </r>
  <r>
    <x v="13"/>
    <s v="0470"/>
    <n v="0"/>
    <n v="0"/>
    <n v="2034"/>
    <n v="2005"/>
    <n v="-2285.56"/>
    <n v="0"/>
    <s v="30-R2 - Retirement"/>
    <m/>
    <x v="8"/>
    <n v="2042"/>
    <b v="0"/>
  </r>
  <r>
    <x v="13"/>
    <s v="0470"/>
    <n v="0"/>
    <n v="0"/>
    <n v="2034"/>
    <n v="2007"/>
    <n v="-522.23"/>
    <n v="0"/>
    <s v="30-R2 - Retirement"/>
    <m/>
    <x v="8"/>
    <n v="2042"/>
    <b v="0"/>
  </r>
  <r>
    <x v="13"/>
    <s v="0470"/>
    <n v="0"/>
    <n v="0"/>
    <n v="2034"/>
    <n v="2010"/>
    <n v="-642.1"/>
    <n v="0"/>
    <s v="30-R2 - Retirement"/>
    <m/>
    <x v="8"/>
    <n v="2042"/>
    <b v="0"/>
  </r>
  <r>
    <x v="13"/>
    <s v="0470"/>
    <n v="0"/>
    <n v="0"/>
    <n v="2035"/>
    <n v="2002"/>
    <n v="-463015.28"/>
    <n v="0"/>
    <s v="30-R2 - Retirement"/>
    <m/>
    <x v="8"/>
    <n v="2042"/>
    <b v="0"/>
  </r>
  <r>
    <x v="13"/>
    <s v="0470"/>
    <n v="0"/>
    <n v="0"/>
    <n v="2035"/>
    <n v="2004"/>
    <n v="-8606.06"/>
    <n v="0"/>
    <s v="30-R2 - Retirement"/>
    <m/>
    <x v="8"/>
    <n v="2042"/>
    <b v="0"/>
  </r>
  <r>
    <x v="13"/>
    <s v="0470"/>
    <n v="0"/>
    <n v="0"/>
    <n v="2035"/>
    <n v="2005"/>
    <n v="-2366.5700000000002"/>
    <n v="0"/>
    <s v="30-R2 - Retirement"/>
    <m/>
    <x v="8"/>
    <n v="2042"/>
    <b v="0"/>
  </r>
  <r>
    <x v="13"/>
    <s v="0470"/>
    <n v="0"/>
    <n v="0"/>
    <n v="2035"/>
    <n v="2007"/>
    <n v="-547.02"/>
    <n v="0"/>
    <s v="30-R2 - Retirement"/>
    <m/>
    <x v="8"/>
    <n v="2042"/>
    <b v="0"/>
  </r>
  <r>
    <x v="13"/>
    <s v="0470"/>
    <n v="0"/>
    <n v="0"/>
    <n v="2035"/>
    <n v="2010"/>
    <n v="-681.35"/>
    <n v="0"/>
    <s v="30-R2 - Retirement"/>
    <m/>
    <x v="8"/>
    <n v="2042"/>
    <b v="0"/>
  </r>
  <r>
    <x v="13"/>
    <s v="0470"/>
    <n v="0"/>
    <n v="0"/>
    <n v="2036"/>
    <n v="2002"/>
    <n v="-464845.66"/>
    <n v="0"/>
    <s v="30-R2 - Retirement"/>
    <m/>
    <x v="8"/>
    <n v="2042"/>
    <b v="0"/>
  </r>
  <r>
    <x v="13"/>
    <s v="0470"/>
    <n v="0"/>
    <n v="0"/>
    <n v="2036"/>
    <n v="2004"/>
    <n v="-8792.4500000000007"/>
    <n v="0"/>
    <s v="30-R2 - Retirement"/>
    <m/>
    <x v="8"/>
    <n v="2042"/>
    <b v="0"/>
  </r>
  <r>
    <x v="13"/>
    <s v="0470"/>
    <n v="0"/>
    <n v="0"/>
    <n v="2036"/>
    <n v="2005"/>
    <n v="-2434.37"/>
    <n v="0"/>
    <s v="30-R2 - Retirement"/>
    <m/>
    <x v="8"/>
    <n v="2042"/>
    <b v="0"/>
  </r>
  <r>
    <x v="13"/>
    <s v="0470"/>
    <n v="0"/>
    <n v="0"/>
    <n v="2036"/>
    <n v="2007"/>
    <n v="-570.58000000000004"/>
    <n v="0"/>
    <s v="30-R2 - Retirement"/>
    <m/>
    <x v="8"/>
    <n v="2042"/>
    <b v="0"/>
  </r>
  <r>
    <x v="13"/>
    <s v="0470"/>
    <n v="0"/>
    <n v="0"/>
    <n v="2036"/>
    <n v="2010"/>
    <n v="-721.45"/>
    <n v="0"/>
    <s v="30-R2 - Retirement"/>
    <m/>
    <x v="8"/>
    <n v="2042"/>
    <b v="0"/>
  </r>
  <r>
    <x v="13"/>
    <s v="0470"/>
    <n v="0"/>
    <n v="0"/>
    <n v="2037"/>
    <n v="2002"/>
    <n v="-462119.02"/>
    <n v="0"/>
    <s v="30-R2 - Retirement"/>
    <m/>
    <x v="8"/>
    <n v="2042"/>
    <b v="0"/>
  </r>
  <r>
    <x v="13"/>
    <s v="0470"/>
    <n v="0"/>
    <n v="0"/>
    <n v="2037"/>
    <n v="2004"/>
    <n v="-8904.14"/>
    <n v="0"/>
    <s v="30-R2 - Retirement"/>
    <m/>
    <x v="8"/>
    <n v="2042"/>
    <b v="0"/>
  </r>
  <r>
    <x v="13"/>
    <s v="0470"/>
    <n v="0"/>
    <n v="0"/>
    <n v="2037"/>
    <n v="2005"/>
    <n v="-2487.1"/>
    <n v="0"/>
    <s v="30-R2 - Retirement"/>
    <m/>
    <x v="8"/>
    <n v="2042"/>
    <b v="0"/>
  </r>
  <r>
    <x v="13"/>
    <s v="0470"/>
    <n v="0"/>
    <n v="0"/>
    <n v="2037"/>
    <n v="2007"/>
    <n v="-590.79999999999995"/>
    <n v="0"/>
    <s v="30-R2 - Retirement"/>
    <m/>
    <x v="8"/>
    <n v="2042"/>
    <b v="0"/>
  </r>
  <r>
    <x v="13"/>
    <s v="0470"/>
    <n v="0"/>
    <n v="0"/>
    <n v="2037"/>
    <n v="2010"/>
    <n v="-759.31"/>
    <n v="0"/>
    <s v="30-R2 - Retirement"/>
    <m/>
    <x v="8"/>
    <n v="2042"/>
    <b v="0"/>
  </r>
  <r>
    <x v="13"/>
    <s v="0470"/>
    <n v="0"/>
    <n v="0"/>
    <n v="2038"/>
    <n v="2002"/>
    <n v="-454739.1"/>
    <n v="0"/>
    <s v="30-R2 - Retirement"/>
    <m/>
    <x v="8"/>
    <n v="2042"/>
    <b v="0"/>
  </r>
  <r>
    <x v="13"/>
    <s v="0470"/>
    <n v="0"/>
    <n v="0"/>
    <n v="2038"/>
    <n v="2004"/>
    <n v="-8939.34"/>
    <n v="0"/>
    <s v="30-R2 - Retirement"/>
    <m/>
    <x v="8"/>
    <n v="2042"/>
    <b v="0"/>
  </r>
  <r>
    <x v="13"/>
    <s v="0470"/>
    <n v="0"/>
    <n v="0"/>
    <n v="2038"/>
    <n v="2005"/>
    <n v="-2518.69"/>
    <n v="0"/>
    <s v="30-R2 - Retirement"/>
    <m/>
    <x v="8"/>
    <n v="2042"/>
    <b v="0"/>
  </r>
  <r>
    <x v="13"/>
    <s v="0470"/>
    <n v="0"/>
    <n v="0"/>
    <n v="2038"/>
    <n v="2007"/>
    <n v="-607.73"/>
    <n v="0"/>
    <s v="30-R2 - Retirement"/>
    <m/>
    <x v="8"/>
    <n v="2042"/>
    <b v="0"/>
  </r>
  <r>
    <x v="13"/>
    <s v="0470"/>
    <n v="0"/>
    <n v="0"/>
    <n v="2038"/>
    <n v="2010"/>
    <n v="-795.35"/>
    <n v="0"/>
    <s v="30-R2 - Retirement"/>
    <m/>
    <x v="8"/>
    <n v="2042"/>
    <b v="0"/>
  </r>
  <r>
    <x v="13"/>
    <s v="0470"/>
    <n v="0"/>
    <n v="0"/>
    <n v="2039"/>
    <n v="2002"/>
    <n v="-442680.16"/>
    <n v="0"/>
    <s v="30-R2 - Retirement"/>
    <m/>
    <x v="8"/>
    <n v="2042"/>
    <b v="0"/>
  </r>
  <r>
    <x v="13"/>
    <s v="0470"/>
    <n v="0"/>
    <n v="0"/>
    <n v="2039"/>
    <n v="2004"/>
    <n v="-8886.9"/>
    <n v="0"/>
    <s v="30-R2 - Retirement"/>
    <m/>
    <x v="8"/>
    <n v="2042"/>
    <b v="0"/>
  </r>
  <r>
    <x v="13"/>
    <s v="0470"/>
    <n v="0"/>
    <n v="0"/>
    <n v="2039"/>
    <n v="2005"/>
    <n v="-2528.65"/>
    <n v="0"/>
    <s v="30-R2 - Retirement"/>
    <m/>
    <x v="8"/>
    <n v="2042"/>
    <b v="0"/>
  </r>
  <r>
    <x v="13"/>
    <s v="0470"/>
    <n v="0"/>
    <n v="0"/>
    <n v="2039"/>
    <n v="2007"/>
    <n v="-620.89"/>
    <n v="0"/>
    <s v="30-R2 - Retirement"/>
    <m/>
    <x v="8"/>
    <n v="2042"/>
    <b v="0"/>
  </r>
  <r>
    <x v="13"/>
    <s v="0470"/>
    <n v="0"/>
    <n v="0"/>
    <n v="2039"/>
    <n v="2010"/>
    <n v="-829.6"/>
    <n v="0"/>
    <s v="30-R2 - Retirement"/>
    <m/>
    <x v="8"/>
    <n v="2042"/>
    <b v="0"/>
  </r>
  <r>
    <x v="13"/>
    <s v="0470"/>
    <n v="0"/>
    <n v="0"/>
    <n v="2040"/>
    <n v="2002"/>
    <n v="-425398.82"/>
    <n v="0"/>
    <s v="30-R2 - Retirement"/>
    <m/>
    <x v="8"/>
    <n v="2042"/>
    <b v="0"/>
  </r>
  <r>
    <x v="13"/>
    <s v="0470"/>
    <n v="0"/>
    <n v="0"/>
    <n v="2040"/>
    <n v="2004"/>
    <n v="-8744.98"/>
    <n v="0"/>
    <s v="30-R2 - Retirement"/>
    <m/>
    <x v="8"/>
    <n v="2042"/>
    <b v="0"/>
  </r>
  <r>
    <x v="13"/>
    <s v="0470"/>
    <n v="0"/>
    <n v="0"/>
    <n v="2040"/>
    <n v="2005"/>
    <n v="-2513.81"/>
    <n v="0"/>
    <s v="30-R2 - Retirement"/>
    <m/>
    <x v="8"/>
    <n v="2042"/>
    <b v="0"/>
  </r>
  <r>
    <x v="13"/>
    <s v="0470"/>
    <n v="0"/>
    <n v="0"/>
    <n v="2040"/>
    <n v="2007"/>
    <n v="-628.78"/>
    <n v="0"/>
    <s v="30-R2 - Retirement"/>
    <m/>
    <x v="8"/>
    <n v="2042"/>
    <b v="0"/>
  </r>
  <r>
    <x v="13"/>
    <s v="0470"/>
    <n v="0"/>
    <n v="0"/>
    <n v="2040"/>
    <n v="2010"/>
    <n v="-859.01"/>
    <n v="0"/>
    <s v="30-R2 - Retirement"/>
    <m/>
    <x v="8"/>
    <n v="2042"/>
    <b v="0"/>
  </r>
  <r>
    <x v="13"/>
    <s v="0470"/>
    <n v="0"/>
    <n v="0"/>
    <n v="2041"/>
    <n v="2002"/>
    <n v="-404291.88"/>
    <n v="0"/>
    <s v="30-R2 - Retirement"/>
    <m/>
    <x v="8"/>
    <n v="2042"/>
    <b v="0"/>
  </r>
  <r>
    <x v="13"/>
    <s v="0470"/>
    <n v="0"/>
    <n v="0"/>
    <n v="2041"/>
    <n v="2004"/>
    <n v="-8513.08"/>
    <n v="0"/>
    <s v="30-R2 - Retirement"/>
    <m/>
    <x v="8"/>
    <n v="2042"/>
    <b v="0"/>
  </r>
  <r>
    <x v="13"/>
    <s v="0470"/>
    <n v="0"/>
    <n v="0"/>
    <n v="2041"/>
    <n v="2005"/>
    <n v="-2473.67"/>
    <n v="0"/>
    <s v="30-R2 - Retirement"/>
    <m/>
    <x v="8"/>
    <n v="2042"/>
    <b v="0"/>
  </r>
  <r>
    <x v="13"/>
    <s v="0470"/>
    <n v="0"/>
    <n v="0"/>
    <n v="2041"/>
    <n v="2007"/>
    <n v="-631.26"/>
    <n v="0"/>
    <s v="30-R2 - Retirement"/>
    <m/>
    <x v="8"/>
    <n v="2042"/>
    <b v="0"/>
  </r>
  <r>
    <x v="13"/>
    <s v="0470"/>
    <n v="0"/>
    <n v="0"/>
    <n v="2041"/>
    <n v="2010"/>
    <n v="-883.62"/>
    <n v="0"/>
    <s v="30-R2 - Retirement"/>
    <m/>
    <x v="8"/>
    <n v="2042"/>
    <b v="0"/>
  </r>
  <r>
    <x v="13"/>
    <s v="0470"/>
    <n v="0"/>
    <n v="0"/>
    <n v="2042"/>
    <n v="2002"/>
    <n v="-2646469.0499999998"/>
    <n v="0"/>
    <s v="30-R2 - Retirement"/>
    <m/>
    <x v="8"/>
    <n v="2042"/>
    <b v="1"/>
  </r>
  <r>
    <x v="13"/>
    <s v="0470"/>
    <n v="0"/>
    <n v="0"/>
    <n v="2042"/>
    <n v="2004"/>
    <n v="-66849.19"/>
    <n v="0"/>
    <s v="30-R2 - Retirement"/>
    <m/>
    <x v="8"/>
    <n v="2042"/>
    <b v="1"/>
  </r>
  <r>
    <x v="13"/>
    <s v="0470"/>
    <n v="0"/>
    <n v="0"/>
    <n v="2042"/>
    <n v="2005"/>
    <n v="-21317.53"/>
    <n v="0"/>
    <s v="30-R2 - Retirement"/>
    <m/>
    <x v="8"/>
    <n v="2042"/>
    <b v="1"/>
  </r>
  <r>
    <x v="13"/>
    <s v="0470"/>
    <n v="0"/>
    <n v="0"/>
    <n v="2042"/>
    <n v="2007"/>
    <n v="-6566.91"/>
    <n v="0"/>
    <s v="30-R2 - Retirement"/>
    <m/>
    <x v="8"/>
    <n v="2042"/>
    <b v="1"/>
  </r>
  <r>
    <x v="13"/>
    <s v="0470"/>
    <n v="0"/>
    <n v="0"/>
    <n v="2042"/>
    <n v="2010"/>
    <n v="-12282.93"/>
    <n v="0"/>
    <s v="30-R2 - Retirement"/>
    <m/>
    <x v="8"/>
    <n v="2042"/>
    <b v="1"/>
  </r>
  <r>
    <x v="13"/>
    <s v="0471"/>
    <n v="0"/>
    <n v="0"/>
    <n v="2011"/>
    <n v="2002"/>
    <n v="-99770.48"/>
    <n v="0"/>
    <s v="30-R2 - Retirement"/>
    <m/>
    <x v="8"/>
    <n v="2042"/>
    <b v="0"/>
  </r>
  <r>
    <x v="13"/>
    <s v="0471"/>
    <n v="0"/>
    <n v="0"/>
    <n v="2011"/>
    <n v="2004"/>
    <n v="-1453.57"/>
    <n v="0"/>
    <s v="30-R2 - Retirement"/>
    <m/>
    <x v="8"/>
    <n v="2042"/>
    <b v="0"/>
  </r>
  <r>
    <x v="13"/>
    <s v="0471"/>
    <n v="0"/>
    <n v="0"/>
    <n v="2011"/>
    <n v="2007"/>
    <n v="-19.04"/>
    <n v="0"/>
    <s v="30-R2 - Retirement"/>
    <m/>
    <x v="8"/>
    <n v="2042"/>
    <b v="0"/>
  </r>
  <r>
    <x v="13"/>
    <s v="0471"/>
    <n v="0"/>
    <n v="0"/>
    <n v="2011"/>
    <n v="2009"/>
    <n v="-35.31"/>
    <n v="0"/>
    <s v="30-R2 - Retirement"/>
    <m/>
    <x v="8"/>
    <n v="2042"/>
    <b v="0"/>
  </r>
  <r>
    <x v="13"/>
    <s v="0471"/>
    <n v="0"/>
    <n v="0"/>
    <n v="2011"/>
    <n v="2010"/>
    <n v="-34.53"/>
    <n v="0"/>
    <s v="30-R2 - Retirement"/>
    <m/>
    <x v="8"/>
    <n v="2042"/>
    <b v="0"/>
  </r>
  <r>
    <x v="13"/>
    <s v="0471"/>
    <n v="0"/>
    <n v="0"/>
    <n v="2012"/>
    <n v="2002"/>
    <n v="-109247.3"/>
    <n v="0"/>
    <s v="30-R2 - Retirement"/>
    <m/>
    <x v="8"/>
    <n v="2042"/>
    <b v="0"/>
  </r>
  <r>
    <x v="13"/>
    <s v="0471"/>
    <n v="0"/>
    <n v="0"/>
    <n v="2012"/>
    <n v="2004"/>
    <n v="-1602.55"/>
    <n v="0"/>
    <s v="30-R2 - Retirement"/>
    <m/>
    <x v="8"/>
    <n v="2042"/>
    <b v="0"/>
  </r>
  <r>
    <x v="13"/>
    <s v="0471"/>
    <n v="0"/>
    <n v="0"/>
    <n v="2012"/>
    <n v="2007"/>
    <n v="-21.14"/>
    <n v="0"/>
    <s v="30-R2 - Retirement"/>
    <m/>
    <x v="8"/>
    <n v="2042"/>
    <b v="0"/>
  </r>
  <r>
    <x v="13"/>
    <s v="0471"/>
    <n v="0"/>
    <n v="0"/>
    <n v="2012"/>
    <n v="2009"/>
    <n v="-39.26"/>
    <n v="0"/>
    <s v="30-R2 - Retirement"/>
    <m/>
    <x v="8"/>
    <n v="2042"/>
    <b v="0"/>
  </r>
  <r>
    <x v="13"/>
    <s v="0471"/>
    <n v="0"/>
    <n v="0"/>
    <n v="2012"/>
    <n v="2010"/>
    <n v="-38.619999999999997"/>
    <n v="0"/>
    <s v="30-R2 - Retirement"/>
    <m/>
    <x v="8"/>
    <n v="2042"/>
    <b v="0"/>
  </r>
  <r>
    <x v="13"/>
    <s v="0471"/>
    <n v="0"/>
    <n v="0"/>
    <n v="2013"/>
    <n v="2002"/>
    <n v="-119726.18"/>
    <n v="0"/>
    <s v="30-R2 - Retirement"/>
    <m/>
    <x v="8"/>
    <n v="2042"/>
    <b v="0"/>
  </r>
  <r>
    <x v="13"/>
    <s v="0471"/>
    <n v="0"/>
    <n v="0"/>
    <n v="2013"/>
    <n v="2004"/>
    <n v="-1758.24"/>
    <n v="0"/>
    <s v="30-R2 - Retirement"/>
    <m/>
    <x v="8"/>
    <n v="2042"/>
    <b v="0"/>
  </r>
  <r>
    <x v="13"/>
    <s v="0471"/>
    <n v="0"/>
    <n v="0"/>
    <n v="2013"/>
    <n v="2007"/>
    <n v="-23.34"/>
    <n v="0"/>
    <s v="30-R2 - Retirement"/>
    <m/>
    <x v="8"/>
    <n v="2042"/>
    <b v="0"/>
  </r>
  <r>
    <x v="13"/>
    <s v="0471"/>
    <n v="0"/>
    <n v="0"/>
    <n v="2013"/>
    <n v="2009"/>
    <n v="-43.55"/>
    <n v="0"/>
    <s v="30-R2 - Retirement"/>
    <m/>
    <x v="8"/>
    <n v="2042"/>
    <b v="0"/>
  </r>
  <r>
    <x v="13"/>
    <s v="0471"/>
    <n v="0"/>
    <n v="0"/>
    <n v="2013"/>
    <n v="2010"/>
    <n v="-42.95"/>
    <n v="0"/>
    <s v="30-R2 - Retirement"/>
    <m/>
    <x v="8"/>
    <n v="2042"/>
    <b v="0"/>
  </r>
  <r>
    <x v="13"/>
    <s v="0471"/>
    <n v="0"/>
    <n v="0"/>
    <n v="2014"/>
    <n v="2002"/>
    <n v="-130624.15"/>
    <n v="0"/>
    <s v="30-R2 - Retirement"/>
    <m/>
    <x v="8"/>
    <n v="2042"/>
    <b v="0"/>
  </r>
  <r>
    <x v="13"/>
    <s v="0471"/>
    <n v="0"/>
    <n v="0"/>
    <n v="2014"/>
    <n v="2004"/>
    <n v="-1925.25"/>
    <n v="0"/>
    <s v="30-R2 - Retirement"/>
    <m/>
    <x v="8"/>
    <n v="2042"/>
    <b v="0"/>
  </r>
  <r>
    <x v="13"/>
    <s v="0471"/>
    <n v="0"/>
    <n v="0"/>
    <n v="2014"/>
    <n v="2007"/>
    <n v="-25.71"/>
    <n v="0"/>
    <s v="30-R2 - Retirement"/>
    <m/>
    <x v="8"/>
    <n v="2042"/>
    <b v="0"/>
  </r>
  <r>
    <x v="13"/>
    <s v="0471"/>
    <n v="0"/>
    <n v="0"/>
    <n v="2014"/>
    <n v="2009"/>
    <n v="-48.34"/>
    <n v="0"/>
    <s v="30-R2 - Retirement"/>
    <m/>
    <x v="8"/>
    <n v="2042"/>
    <b v="0"/>
  </r>
  <r>
    <x v="13"/>
    <s v="0471"/>
    <n v="0"/>
    <n v="0"/>
    <n v="2014"/>
    <n v="2010"/>
    <n v="-47.64"/>
    <n v="0"/>
    <s v="30-R2 - Retirement"/>
    <m/>
    <x v="8"/>
    <n v="2042"/>
    <b v="0"/>
  </r>
  <r>
    <x v="13"/>
    <s v="0471"/>
    <n v="0"/>
    <n v="0"/>
    <n v="2015"/>
    <n v="2002"/>
    <n v="-142263.85"/>
    <n v="0"/>
    <s v="30-R2 - Retirement"/>
    <m/>
    <x v="8"/>
    <n v="2042"/>
    <b v="0"/>
  </r>
  <r>
    <x v="13"/>
    <s v="0471"/>
    <n v="0"/>
    <n v="0"/>
    <n v="2015"/>
    <n v="2004"/>
    <n v="-2109.92"/>
    <n v="0"/>
    <s v="30-R2 - Retirement"/>
    <m/>
    <x v="8"/>
    <n v="2042"/>
    <b v="0"/>
  </r>
  <r>
    <x v="13"/>
    <s v="0471"/>
    <n v="0"/>
    <n v="0"/>
    <n v="2015"/>
    <n v="2007"/>
    <n v="-28.34"/>
    <n v="0"/>
    <s v="30-R2 - Retirement"/>
    <m/>
    <x v="8"/>
    <n v="2042"/>
    <b v="0"/>
  </r>
  <r>
    <x v="13"/>
    <s v="0471"/>
    <n v="0"/>
    <n v="0"/>
    <n v="2015"/>
    <n v="2009"/>
    <n v="-53.37"/>
    <n v="0"/>
    <s v="30-R2 - Retirement"/>
    <m/>
    <x v="8"/>
    <n v="2042"/>
    <b v="0"/>
  </r>
  <r>
    <x v="13"/>
    <s v="0471"/>
    <n v="0"/>
    <n v="0"/>
    <n v="2015"/>
    <n v="2010"/>
    <n v="-52.88"/>
    <n v="0"/>
    <s v="30-R2 - Retirement"/>
    <m/>
    <x v="8"/>
    <n v="2042"/>
    <b v="0"/>
  </r>
  <r>
    <x v="13"/>
    <s v="0471"/>
    <n v="0"/>
    <n v="0"/>
    <n v="2016"/>
    <n v="2002"/>
    <n v="-155072.79"/>
    <n v="0"/>
    <s v="30-R2 - Retirement"/>
    <m/>
    <x v="8"/>
    <n v="2042"/>
    <b v="0"/>
  </r>
  <r>
    <x v="13"/>
    <s v="0471"/>
    <n v="0"/>
    <n v="0"/>
    <n v="2016"/>
    <n v="2004"/>
    <n v="-2301.9699999999998"/>
    <n v="0"/>
    <s v="30-R2 - Retirement"/>
    <m/>
    <x v="8"/>
    <n v="2042"/>
    <b v="0"/>
  </r>
  <r>
    <x v="13"/>
    <s v="0471"/>
    <n v="0"/>
    <n v="0"/>
    <n v="2016"/>
    <n v="2007"/>
    <n v="-31.1"/>
    <n v="0"/>
    <s v="30-R2 - Retirement"/>
    <m/>
    <x v="8"/>
    <n v="2042"/>
    <b v="0"/>
  </r>
  <r>
    <x v="13"/>
    <s v="0471"/>
    <n v="0"/>
    <n v="0"/>
    <n v="2016"/>
    <n v="2009"/>
    <n v="-58.8"/>
    <n v="0"/>
    <s v="30-R2 - Retirement"/>
    <m/>
    <x v="8"/>
    <n v="2042"/>
    <b v="0"/>
  </r>
  <r>
    <x v="13"/>
    <s v="0471"/>
    <n v="0"/>
    <n v="0"/>
    <n v="2016"/>
    <n v="2010"/>
    <n v="-58.38"/>
    <n v="0"/>
    <s v="30-R2 - Retirement"/>
    <m/>
    <x v="8"/>
    <n v="2042"/>
    <b v="0"/>
  </r>
  <r>
    <x v="13"/>
    <s v="0471"/>
    <n v="0"/>
    <n v="0"/>
    <n v="2017"/>
    <n v="2002"/>
    <n v="-168326.55"/>
    <n v="0"/>
    <s v="30-R2 - Retirement"/>
    <m/>
    <x v="8"/>
    <n v="2042"/>
    <b v="0"/>
  </r>
  <r>
    <x v="13"/>
    <s v="0471"/>
    <n v="0"/>
    <n v="0"/>
    <n v="2017"/>
    <n v="2004"/>
    <n v="-2507.1"/>
    <n v="0"/>
    <s v="30-R2 - Retirement"/>
    <m/>
    <x v="8"/>
    <n v="2042"/>
    <b v="0"/>
  </r>
  <r>
    <x v="13"/>
    <s v="0471"/>
    <n v="0"/>
    <n v="0"/>
    <n v="2017"/>
    <n v="2007"/>
    <n v="-34.049999999999997"/>
    <n v="0"/>
    <s v="30-R2 - Retirement"/>
    <m/>
    <x v="8"/>
    <n v="2042"/>
    <b v="0"/>
  </r>
  <r>
    <x v="13"/>
    <s v="0471"/>
    <n v="0"/>
    <n v="0"/>
    <n v="2017"/>
    <n v="2009"/>
    <n v="-64.819999999999993"/>
    <n v="0"/>
    <s v="30-R2 - Retirement"/>
    <m/>
    <x v="8"/>
    <n v="2042"/>
    <b v="0"/>
  </r>
  <r>
    <x v="13"/>
    <s v="0471"/>
    <n v="0"/>
    <n v="0"/>
    <n v="2017"/>
    <n v="2010"/>
    <n v="-64.319999999999993"/>
    <n v="0"/>
    <s v="30-R2 - Retirement"/>
    <m/>
    <x v="8"/>
    <n v="2042"/>
    <b v="0"/>
  </r>
  <r>
    <x v="13"/>
    <s v="0471"/>
    <n v="0"/>
    <n v="0"/>
    <n v="2018"/>
    <n v="2002"/>
    <n v="-182402.07"/>
    <n v="0"/>
    <s v="30-R2 - Retirement"/>
    <m/>
    <x v="8"/>
    <n v="2042"/>
    <b v="0"/>
  </r>
  <r>
    <x v="13"/>
    <s v="0471"/>
    <n v="0"/>
    <n v="0"/>
    <n v="2018"/>
    <n v="2004"/>
    <n v="-2732.83"/>
    <n v="0"/>
    <s v="30-R2 - Retirement"/>
    <m/>
    <x v="8"/>
    <n v="2042"/>
    <b v="0"/>
  </r>
  <r>
    <x v="13"/>
    <s v="0471"/>
    <n v="0"/>
    <n v="0"/>
    <n v="2018"/>
    <n v="2007"/>
    <n v="-37.31"/>
    <n v="0"/>
    <s v="30-R2 - Retirement"/>
    <m/>
    <x v="8"/>
    <n v="2042"/>
    <b v="0"/>
  </r>
  <r>
    <x v="13"/>
    <s v="0471"/>
    <n v="0"/>
    <n v="0"/>
    <n v="2018"/>
    <n v="2009"/>
    <n v="-71.12"/>
    <n v="0"/>
    <s v="30-R2 - Retirement"/>
    <m/>
    <x v="8"/>
    <n v="2042"/>
    <b v="0"/>
  </r>
  <r>
    <x v="13"/>
    <s v="0471"/>
    <n v="0"/>
    <n v="0"/>
    <n v="2018"/>
    <n v="2010"/>
    <n v="-70.91"/>
    <n v="0"/>
    <s v="30-R2 - Retirement"/>
    <m/>
    <x v="8"/>
    <n v="2042"/>
    <b v="0"/>
  </r>
  <r>
    <x v="13"/>
    <s v="0471"/>
    <n v="0"/>
    <n v="0"/>
    <n v="2019"/>
    <n v="2002"/>
    <n v="-197791.83"/>
    <n v="0"/>
    <s v="30-R2 - Retirement"/>
    <m/>
    <x v="8"/>
    <n v="2042"/>
    <b v="0"/>
  </r>
  <r>
    <x v="13"/>
    <s v="0471"/>
    <n v="0"/>
    <n v="0"/>
    <n v="2019"/>
    <n v="2004"/>
    <n v="-2966.4"/>
    <n v="0"/>
    <s v="30-R2 - Retirement"/>
    <m/>
    <x v="8"/>
    <n v="2042"/>
    <b v="0"/>
  </r>
  <r>
    <x v="13"/>
    <s v="0471"/>
    <n v="0"/>
    <n v="0"/>
    <n v="2019"/>
    <n v="2007"/>
    <n v="-40.71"/>
    <n v="0"/>
    <s v="30-R2 - Retirement"/>
    <m/>
    <x v="8"/>
    <n v="2042"/>
    <b v="0"/>
  </r>
  <r>
    <x v="13"/>
    <s v="0471"/>
    <n v="0"/>
    <n v="0"/>
    <n v="2019"/>
    <n v="2009"/>
    <n v="-77.88"/>
    <n v="0"/>
    <s v="30-R2 - Retirement"/>
    <m/>
    <x v="8"/>
    <n v="2042"/>
    <b v="0"/>
  </r>
  <r>
    <x v="13"/>
    <s v="0471"/>
    <n v="0"/>
    <n v="0"/>
    <n v="2019"/>
    <n v="2010"/>
    <n v="-77.8"/>
    <n v="0"/>
    <s v="30-R2 - Retirement"/>
    <m/>
    <x v="8"/>
    <n v="2042"/>
    <b v="0"/>
  </r>
  <r>
    <x v="13"/>
    <s v="0471"/>
    <n v="0"/>
    <n v="0"/>
    <n v="2020"/>
    <n v="2002"/>
    <n v="-213593.41"/>
    <n v="0"/>
    <s v="30-R2 - Retirement"/>
    <m/>
    <x v="8"/>
    <n v="2042"/>
    <b v="0"/>
  </r>
  <r>
    <x v="13"/>
    <s v="0471"/>
    <n v="0"/>
    <n v="0"/>
    <n v="2020"/>
    <n v="2004"/>
    <n v="-3214.45"/>
    <n v="0"/>
    <s v="30-R2 - Retirement"/>
    <m/>
    <x v="8"/>
    <n v="2042"/>
    <b v="0"/>
  </r>
  <r>
    <x v="13"/>
    <s v="0471"/>
    <n v="0"/>
    <n v="0"/>
    <n v="2020"/>
    <n v="2007"/>
    <n v="-44.34"/>
    <n v="0"/>
    <s v="30-R2 - Retirement"/>
    <m/>
    <x v="8"/>
    <n v="2042"/>
    <b v="0"/>
  </r>
  <r>
    <x v="13"/>
    <s v="0471"/>
    <n v="0"/>
    <n v="0"/>
    <n v="2020"/>
    <n v="2009"/>
    <n v="-85.35"/>
    <n v="0"/>
    <s v="30-R2 - Retirement"/>
    <m/>
    <x v="8"/>
    <n v="2042"/>
    <b v="0"/>
  </r>
  <r>
    <x v="13"/>
    <s v="0471"/>
    <n v="0"/>
    <n v="0"/>
    <n v="2020"/>
    <n v="2010"/>
    <n v="-85.19"/>
    <n v="0"/>
    <s v="30-R2 - Retirement"/>
    <m/>
    <x v="8"/>
    <n v="2042"/>
    <b v="0"/>
  </r>
  <r>
    <x v="13"/>
    <s v="0471"/>
    <n v="0"/>
    <n v="0"/>
    <n v="2021"/>
    <n v="2002"/>
    <n v="-230226.05"/>
    <n v="0"/>
    <s v="30-R2 - Retirement"/>
    <m/>
    <x v="8"/>
    <n v="2042"/>
    <b v="0"/>
  </r>
  <r>
    <x v="13"/>
    <s v="0471"/>
    <n v="0"/>
    <n v="0"/>
    <n v="2021"/>
    <n v="2004"/>
    <n v="-3485.66"/>
    <n v="0"/>
    <s v="30-R2 - Retirement"/>
    <m/>
    <x v="8"/>
    <n v="2042"/>
    <b v="0"/>
  </r>
  <r>
    <x v="13"/>
    <s v="0471"/>
    <n v="0"/>
    <n v="0"/>
    <n v="2021"/>
    <n v="2007"/>
    <n v="-48.33"/>
    <n v="0"/>
    <s v="30-R2 - Retirement"/>
    <m/>
    <x v="8"/>
    <n v="2042"/>
    <b v="0"/>
  </r>
  <r>
    <x v="13"/>
    <s v="0471"/>
    <n v="0"/>
    <n v="0"/>
    <n v="2021"/>
    <n v="2009"/>
    <n v="-93.11"/>
    <n v="0"/>
    <s v="30-R2 - Retirement"/>
    <m/>
    <x v="8"/>
    <n v="2042"/>
    <b v="0"/>
  </r>
  <r>
    <x v="13"/>
    <s v="0471"/>
    <n v="0"/>
    <n v="0"/>
    <n v="2021"/>
    <n v="2010"/>
    <n v="-93.36"/>
    <n v="0"/>
    <s v="30-R2 - Retirement"/>
    <m/>
    <x v="8"/>
    <n v="2042"/>
    <b v="0"/>
  </r>
  <r>
    <x v="13"/>
    <s v="0471"/>
    <n v="0"/>
    <n v="0"/>
    <n v="2022"/>
    <n v="2002"/>
    <n v="-248207.08"/>
    <n v="0"/>
    <s v="30-R2 - Retirement"/>
    <m/>
    <x v="8"/>
    <n v="2042"/>
    <b v="0"/>
  </r>
  <r>
    <x v="13"/>
    <s v="0471"/>
    <n v="0"/>
    <n v="0"/>
    <n v="2022"/>
    <n v="2004"/>
    <n v="-3764.13"/>
    <n v="0"/>
    <s v="30-R2 - Retirement"/>
    <m/>
    <x v="8"/>
    <n v="2042"/>
    <b v="0"/>
  </r>
  <r>
    <x v="13"/>
    <s v="0471"/>
    <n v="0"/>
    <n v="0"/>
    <n v="2022"/>
    <n v="2007"/>
    <n v="-52.46"/>
    <n v="0"/>
    <s v="30-R2 - Retirement"/>
    <m/>
    <x v="8"/>
    <n v="2042"/>
    <b v="0"/>
  </r>
  <r>
    <x v="13"/>
    <s v="0471"/>
    <n v="0"/>
    <n v="0"/>
    <n v="2022"/>
    <n v="2009"/>
    <n v="-101.41"/>
    <n v="0"/>
    <s v="30-R2 - Retirement"/>
    <m/>
    <x v="8"/>
    <n v="2042"/>
    <b v="0"/>
  </r>
  <r>
    <x v="13"/>
    <s v="0471"/>
    <n v="0"/>
    <n v="0"/>
    <n v="2022"/>
    <n v="2010"/>
    <n v="-101.86"/>
    <n v="0"/>
    <s v="30-R2 - Retirement"/>
    <m/>
    <x v="8"/>
    <n v="2042"/>
    <b v="0"/>
  </r>
  <r>
    <x v="13"/>
    <s v="0471"/>
    <n v="0"/>
    <n v="0"/>
    <n v="2023"/>
    <n v="2002"/>
    <n v="-266420.53000000003"/>
    <n v="0"/>
    <s v="30-R2 - Retirement"/>
    <m/>
    <x v="8"/>
    <n v="2042"/>
    <b v="0"/>
  </r>
  <r>
    <x v="13"/>
    <s v="0471"/>
    <n v="0"/>
    <n v="0"/>
    <n v="2023"/>
    <n v="2004"/>
    <n v="-4057.24"/>
    <n v="0"/>
    <s v="30-R2 - Retirement"/>
    <m/>
    <x v="8"/>
    <n v="2042"/>
    <b v="0"/>
  </r>
  <r>
    <x v="13"/>
    <s v="0471"/>
    <n v="0"/>
    <n v="0"/>
    <n v="2023"/>
    <n v="2007"/>
    <n v="-56.85"/>
    <n v="0"/>
    <s v="30-R2 - Retirement"/>
    <m/>
    <x v="8"/>
    <n v="2042"/>
    <b v="0"/>
  </r>
  <r>
    <x v="13"/>
    <s v="0471"/>
    <n v="0"/>
    <n v="0"/>
    <n v="2023"/>
    <n v="2009"/>
    <n v="-110.54"/>
    <n v="0"/>
    <s v="30-R2 - Retirement"/>
    <m/>
    <x v="8"/>
    <n v="2042"/>
    <b v="0"/>
  </r>
  <r>
    <x v="13"/>
    <s v="0471"/>
    <n v="0"/>
    <n v="0"/>
    <n v="2023"/>
    <n v="2010"/>
    <n v="-110.93"/>
    <n v="0"/>
    <s v="30-R2 - Retirement"/>
    <m/>
    <x v="8"/>
    <n v="2042"/>
    <b v="0"/>
  </r>
  <r>
    <x v="13"/>
    <s v="0471"/>
    <n v="0"/>
    <n v="0"/>
    <n v="2024"/>
    <n v="2002"/>
    <n v="-285284.98"/>
    <n v="0"/>
    <s v="30-R2 - Retirement"/>
    <m/>
    <x v="8"/>
    <n v="2042"/>
    <b v="0"/>
  </r>
  <r>
    <x v="13"/>
    <s v="0471"/>
    <n v="0"/>
    <n v="0"/>
    <n v="2024"/>
    <n v="2004"/>
    <n v="-4374.12"/>
    <n v="0"/>
    <s v="30-R2 - Retirement"/>
    <m/>
    <x v="8"/>
    <n v="2042"/>
    <b v="0"/>
  </r>
  <r>
    <x v="13"/>
    <s v="0471"/>
    <n v="0"/>
    <n v="0"/>
    <n v="2024"/>
    <n v="2007"/>
    <n v="-61.65"/>
    <n v="0"/>
    <s v="30-R2 - Retirement"/>
    <m/>
    <x v="8"/>
    <n v="2042"/>
    <b v="0"/>
  </r>
  <r>
    <x v="13"/>
    <s v="0471"/>
    <n v="0"/>
    <n v="0"/>
    <n v="2024"/>
    <n v="2009"/>
    <n v="-119.99"/>
    <n v="0"/>
    <s v="30-R2 - Retirement"/>
    <m/>
    <x v="8"/>
    <n v="2042"/>
    <b v="0"/>
  </r>
  <r>
    <x v="13"/>
    <s v="0471"/>
    <n v="0"/>
    <n v="0"/>
    <n v="2024"/>
    <n v="2010"/>
    <n v="-120.92"/>
    <n v="0"/>
    <s v="30-R2 - Retirement"/>
    <m/>
    <x v="8"/>
    <n v="2042"/>
    <b v="0"/>
  </r>
  <r>
    <x v="13"/>
    <s v="0471"/>
    <n v="0"/>
    <n v="0"/>
    <n v="2025"/>
    <n v="2002"/>
    <n v="-305271.77"/>
    <n v="0"/>
    <s v="30-R2 - Retirement"/>
    <m/>
    <x v="8"/>
    <n v="2042"/>
    <b v="0"/>
  </r>
  <r>
    <x v="13"/>
    <s v="0471"/>
    <n v="0"/>
    <n v="0"/>
    <n v="2025"/>
    <n v="2004"/>
    <n v="-4695.09"/>
    <n v="0"/>
    <s v="30-R2 - Retirement"/>
    <m/>
    <x v="8"/>
    <n v="2042"/>
    <b v="0"/>
  </r>
  <r>
    <x v="13"/>
    <s v="0471"/>
    <n v="0"/>
    <n v="0"/>
    <n v="2025"/>
    <n v="2007"/>
    <n v="-66.569999999999993"/>
    <n v="0"/>
    <s v="30-R2 - Retirement"/>
    <m/>
    <x v="8"/>
    <n v="2042"/>
    <b v="0"/>
  </r>
  <r>
    <x v="13"/>
    <s v="0471"/>
    <n v="0"/>
    <n v="0"/>
    <n v="2025"/>
    <n v="2009"/>
    <n v="-130.02000000000001"/>
    <n v="0"/>
    <s v="30-R2 - Retirement"/>
    <m/>
    <x v="8"/>
    <n v="2042"/>
    <b v="0"/>
  </r>
  <r>
    <x v="13"/>
    <s v="0471"/>
    <n v="0"/>
    <n v="0"/>
    <n v="2025"/>
    <n v="2010"/>
    <n v="-131.26"/>
    <n v="0"/>
    <s v="30-R2 - Retirement"/>
    <m/>
    <x v="8"/>
    <n v="2042"/>
    <b v="0"/>
  </r>
  <r>
    <x v="13"/>
    <s v="0471"/>
    <n v="0"/>
    <n v="0"/>
    <n v="2026"/>
    <n v="2002"/>
    <n v="-325022.71000000002"/>
    <n v="0"/>
    <s v="30-R2 - Retirement"/>
    <m/>
    <x v="8"/>
    <n v="2042"/>
    <b v="0"/>
  </r>
  <r>
    <x v="13"/>
    <s v="0471"/>
    <n v="0"/>
    <n v="0"/>
    <n v="2026"/>
    <n v="2004"/>
    <n v="-5027.54"/>
    <n v="0"/>
    <s v="30-R2 - Retirement"/>
    <m/>
    <x v="8"/>
    <n v="2042"/>
    <b v="0"/>
  </r>
  <r>
    <x v="13"/>
    <s v="0471"/>
    <n v="0"/>
    <n v="0"/>
    <n v="2026"/>
    <n v="2007"/>
    <n v="-71.75"/>
    <n v="0"/>
    <s v="30-R2 - Retirement"/>
    <m/>
    <x v="8"/>
    <n v="2042"/>
    <b v="0"/>
  </r>
  <r>
    <x v="13"/>
    <s v="0471"/>
    <n v="0"/>
    <n v="0"/>
    <n v="2026"/>
    <n v="2009"/>
    <n v="-140.99"/>
    <n v="0"/>
    <s v="30-R2 - Retirement"/>
    <m/>
    <x v="8"/>
    <n v="2042"/>
    <b v="0"/>
  </r>
  <r>
    <x v="13"/>
    <s v="0471"/>
    <n v="0"/>
    <n v="0"/>
    <n v="2026"/>
    <n v="2010"/>
    <n v="-142.22999999999999"/>
    <n v="0"/>
    <s v="30-R2 - Retirement"/>
    <m/>
    <x v="8"/>
    <n v="2042"/>
    <b v="0"/>
  </r>
  <r>
    <x v="13"/>
    <s v="0471"/>
    <n v="0"/>
    <n v="0"/>
    <n v="2027"/>
    <n v="2002"/>
    <n v="-344893.42"/>
    <n v="0"/>
    <s v="30-R2 - Retirement"/>
    <m/>
    <x v="8"/>
    <n v="2042"/>
    <b v="0"/>
  </r>
  <r>
    <x v="13"/>
    <s v="0471"/>
    <n v="0"/>
    <n v="0"/>
    <n v="2027"/>
    <n v="2004"/>
    <n v="-5379.76"/>
    <n v="0"/>
    <s v="30-R2 - Retirement"/>
    <m/>
    <x v="8"/>
    <n v="2042"/>
    <b v="0"/>
  </r>
  <r>
    <x v="13"/>
    <s v="0471"/>
    <n v="0"/>
    <n v="0"/>
    <n v="2027"/>
    <n v="2007"/>
    <n v="-77.36"/>
    <n v="0"/>
    <s v="30-R2 - Retirement"/>
    <m/>
    <x v="8"/>
    <n v="2042"/>
    <b v="0"/>
  </r>
  <r>
    <x v="13"/>
    <s v="0471"/>
    <n v="0"/>
    <n v="0"/>
    <n v="2027"/>
    <n v="2009"/>
    <n v="-152.26"/>
    <n v="0"/>
    <s v="30-R2 - Retirement"/>
    <m/>
    <x v="8"/>
    <n v="2042"/>
    <b v="0"/>
  </r>
  <r>
    <x v="13"/>
    <s v="0471"/>
    <n v="0"/>
    <n v="0"/>
    <n v="2027"/>
    <n v="2010"/>
    <n v="-154.22999999999999"/>
    <n v="0"/>
    <s v="30-R2 - Retirement"/>
    <m/>
    <x v="8"/>
    <n v="2042"/>
    <b v="0"/>
  </r>
  <r>
    <x v="13"/>
    <s v="0471"/>
    <n v="0"/>
    <n v="0"/>
    <n v="2028"/>
    <n v="2002"/>
    <n v="-365186.79"/>
    <n v="0"/>
    <s v="30-R2 - Retirement"/>
    <m/>
    <x v="8"/>
    <n v="2042"/>
    <b v="0"/>
  </r>
  <r>
    <x v="13"/>
    <s v="0471"/>
    <n v="0"/>
    <n v="0"/>
    <n v="2028"/>
    <n v="2004"/>
    <n v="-5727.83"/>
    <n v="0"/>
    <s v="30-R2 - Retirement"/>
    <m/>
    <x v="8"/>
    <n v="2042"/>
    <b v="0"/>
  </r>
  <r>
    <x v="13"/>
    <s v="0471"/>
    <n v="0"/>
    <n v="0"/>
    <n v="2028"/>
    <n v="2007"/>
    <n v="-83.04"/>
    <n v="0"/>
    <s v="30-R2 - Retirement"/>
    <m/>
    <x v="8"/>
    <n v="2042"/>
    <b v="0"/>
  </r>
  <r>
    <x v="13"/>
    <s v="0471"/>
    <n v="0"/>
    <n v="0"/>
    <n v="2028"/>
    <n v="2009"/>
    <n v="-164.12"/>
    <n v="0"/>
    <s v="30-R2 - Retirement"/>
    <m/>
    <x v="8"/>
    <n v="2042"/>
    <b v="0"/>
  </r>
  <r>
    <x v="13"/>
    <s v="0471"/>
    <n v="0"/>
    <n v="0"/>
    <n v="2028"/>
    <n v="2010"/>
    <n v="-166.56"/>
    <n v="0"/>
    <s v="30-R2 - Retirement"/>
    <m/>
    <x v="8"/>
    <n v="2042"/>
    <b v="0"/>
  </r>
  <r>
    <x v="13"/>
    <s v="0471"/>
    <n v="0"/>
    <n v="0"/>
    <n v="2029"/>
    <n v="2002"/>
    <n v="-384352.09"/>
    <n v="0"/>
    <s v="30-R2 - Retirement"/>
    <m/>
    <x v="8"/>
    <n v="2042"/>
    <b v="0"/>
  </r>
  <r>
    <x v="13"/>
    <s v="0471"/>
    <n v="0"/>
    <n v="0"/>
    <n v="2029"/>
    <n v="2004"/>
    <n v="-6078.01"/>
    <n v="0"/>
    <s v="30-R2 - Retirement"/>
    <m/>
    <x v="8"/>
    <n v="2042"/>
    <b v="0"/>
  </r>
  <r>
    <x v="13"/>
    <s v="0471"/>
    <n v="0"/>
    <n v="0"/>
    <n v="2029"/>
    <n v="2007"/>
    <n v="-88.91"/>
    <n v="0"/>
    <s v="30-R2 - Retirement"/>
    <m/>
    <x v="8"/>
    <n v="2042"/>
    <b v="0"/>
  </r>
  <r>
    <x v="13"/>
    <s v="0471"/>
    <n v="0"/>
    <n v="0"/>
    <n v="2029"/>
    <n v="2009"/>
    <n v="-176.93"/>
    <n v="0"/>
    <s v="30-R2 - Retirement"/>
    <m/>
    <x v="8"/>
    <n v="2042"/>
    <b v="0"/>
  </r>
  <r>
    <x v="13"/>
    <s v="0471"/>
    <n v="0"/>
    <n v="0"/>
    <n v="2029"/>
    <n v="2010"/>
    <n v="-179.52"/>
    <n v="0"/>
    <s v="30-R2 - Retirement"/>
    <m/>
    <x v="8"/>
    <n v="2042"/>
    <b v="0"/>
  </r>
  <r>
    <x v="13"/>
    <s v="0471"/>
    <n v="0"/>
    <n v="0"/>
    <n v="2030"/>
    <n v="2002"/>
    <n v="-402598.66"/>
    <n v="0"/>
    <s v="30-R2 - Retirement"/>
    <m/>
    <x v="8"/>
    <n v="2042"/>
    <b v="0"/>
  </r>
  <r>
    <x v="13"/>
    <s v="0471"/>
    <n v="0"/>
    <n v="0"/>
    <n v="2030"/>
    <n v="2004"/>
    <n v="-6435.64"/>
    <n v="0"/>
    <s v="30-R2 - Retirement"/>
    <m/>
    <x v="8"/>
    <n v="2042"/>
    <b v="0"/>
  </r>
  <r>
    <x v="13"/>
    <s v="0471"/>
    <n v="0"/>
    <n v="0"/>
    <n v="2030"/>
    <n v="2007"/>
    <n v="-95.14"/>
    <n v="0"/>
    <s v="30-R2 - Retirement"/>
    <m/>
    <x v="8"/>
    <n v="2042"/>
    <b v="0"/>
  </r>
  <r>
    <x v="13"/>
    <s v="0471"/>
    <n v="0"/>
    <n v="0"/>
    <n v="2030"/>
    <n v="2009"/>
    <n v="-189.92"/>
    <n v="0"/>
    <s v="30-R2 - Retirement"/>
    <m/>
    <x v="8"/>
    <n v="2042"/>
    <b v="0"/>
  </r>
  <r>
    <x v="13"/>
    <s v="0471"/>
    <n v="0"/>
    <n v="0"/>
    <n v="2030"/>
    <n v="2010"/>
    <n v="-193.55"/>
    <n v="0"/>
    <s v="30-R2 - Retirement"/>
    <m/>
    <x v="8"/>
    <n v="2042"/>
    <b v="0"/>
  </r>
  <r>
    <x v="13"/>
    <s v="0471"/>
    <n v="0"/>
    <n v="0"/>
    <n v="2031"/>
    <n v="2002"/>
    <n v="-419935.31"/>
    <n v="0"/>
    <s v="30-R2 - Retirement"/>
    <m/>
    <x v="8"/>
    <n v="2042"/>
    <b v="0"/>
  </r>
  <r>
    <x v="13"/>
    <s v="0471"/>
    <n v="0"/>
    <n v="0"/>
    <n v="2031"/>
    <n v="2004"/>
    <n v="-6773.39"/>
    <n v="0"/>
    <s v="30-R2 - Retirement"/>
    <m/>
    <x v="8"/>
    <n v="2042"/>
    <b v="0"/>
  </r>
  <r>
    <x v="13"/>
    <s v="0471"/>
    <n v="0"/>
    <n v="0"/>
    <n v="2031"/>
    <n v="2007"/>
    <n v="-101.3"/>
    <n v="0"/>
    <s v="30-R2 - Retirement"/>
    <m/>
    <x v="8"/>
    <n v="2042"/>
    <b v="0"/>
  </r>
  <r>
    <x v="13"/>
    <s v="0471"/>
    <n v="0"/>
    <n v="0"/>
    <n v="2031"/>
    <n v="2009"/>
    <n v="-203.36"/>
    <n v="0"/>
    <s v="30-R2 - Retirement"/>
    <m/>
    <x v="8"/>
    <n v="2042"/>
    <b v="0"/>
  </r>
  <r>
    <x v="13"/>
    <s v="0471"/>
    <n v="0"/>
    <n v="0"/>
    <n v="2031"/>
    <n v="2010"/>
    <n v="-207.75"/>
    <n v="0"/>
    <s v="30-R2 - Retirement"/>
    <m/>
    <x v="8"/>
    <n v="2042"/>
    <b v="0"/>
  </r>
  <r>
    <x v="13"/>
    <s v="0471"/>
    <n v="0"/>
    <n v="0"/>
    <n v="2032"/>
    <n v="2002"/>
    <n v="-434820.48"/>
    <n v="0"/>
    <s v="30-R2 - Retirement"/>
    <m/>
    <x v="8"/>
    <n v="2042"/>
    <b v="0"/>
  </r>
  <r>
    <x v="13"/>
    <s v="0471"/>
    <n v="0"/>
    <n v="0"/>
    <n v="2032"/>
    <n v="2004"/>
    <n v="-7094.94"/>
    <n v="0"/>
    <s v="30-R2 - Retirement"/>
    <m/>
    <x v="8"/>
    <n v="2042"/>
    <b v="0"/>
  </r>
  <r>
    <x v="13"/>
    <s v="0471"/>
    <n v="0"/>
    <n v="0"/>
    <n v="2032"/>
    <n v="2007"/>
    <n v="-107.49"/>
    <n v="0"/>
    <s v="30-R2 - Retirement"/>
    <m/>
    <x v="8"/>
    <n v="2042"/>
    <b v="0"/>
  </r>
  <r>
    <x v="13"/>
    <s v="0471"/>
    <n v="0"/>
    <n v="0"/>
    <n v="2032"/>
    <n v="2009"/>
    <n v="-217.61"/>
    <n v="0"/>
    <s v="30-R2 - Retirement"/>
    <m/>
    <x v="8"/>
    <n v="2042"/>
    <b v="0"/>
  </r>
  <r>
    <x v="13"/>
    <s v="0471"/>
    <n v="0"/>
    <n v="0"/>
    <n v="2032"/>
    <n v="2010"/>
    <n v="-222.46"/>
    <n v="0"/>
    <s v="30-R2 - Retirement"/>
    <m/>
    <x v="8"/>
    <n v="2042"/>
    <b v="0"/>
  </r>
  <r>
    <x v="13"/>
    <s v="0471"/>
    <n v="0"/>
    <n v="0"/>
    <n v="2033"/>
    <n v="2002"/>
    <n v="-447278.23"/>
    <n v="0"/>
    <s v="30-R2 - Retirement"/>
    <m/>
    <x v="8"/>
    <n v="2042"/>
    <b v="0"/>
  </r>
  <r>
    <x v="13"/>
    <s v="0471"/>
    <n v="0"/>
    <n v="0"/>
    <n v="2033"/>
    <n v="2004"/>
    <n v="-7400.46"/>
    <n v="0"/>
    <s v="30-R2 - Retirement"/>
    <m/>
    <x v="8"/>
    <n v="2042"/>
    <b v="0"/>
  </r>
  <r>
    <x v="13"/>
    <s v="0471"/>
    <n v="0"/>
    <n v="0"/>
    <n v="2033"/>
    <n v="2007"/>
    <n v="-113.82"/>
    <n v="0"/>
    <s v="30-R2 - Retirement"/>
    <m/>
    <x v="8"/>
    <n v="2042"/>
    <b v="0"/>
  </r>
  <r>
    <x v="13"/>
    <s v="0471"/>
    <n v="0"/>
    <n v="0"/>
    <n v="2033"/>
    <n v="2009"/>
    <n v="-231.69"/>
    <n v="0"/>
    <s v="30-R2 - Retirement"/>
    <m/>
    <x v="8"/>
    <n v="2042"/>
    <b v="0"/>
  </r>
  <r>
    <x v="13"/>
    <s v="0471"/>
    <n v="0"/>
    <n v="0"/>
    <n v="2033"/>
    <n v="2010"/>
    <n v="-238.04"/>
    <n v="0"/>
    <s v="30-R2 - Retirement"/>
    <m/>
    <x v="8"/>
    <n v="2042"/>
    <b v="0"/>
  </r>
  <r>
    <x v="13"/>
    <s v="0471"/>
    <n v="0"/>
    <n v="0"/>
    <n v="2034"/>
    <n v="2002"/>
    <n v="-456964.92"/>
    <n v="0"/>
    <s v="30-R2 - Retirement"/>
    <m/>
    <x v="8"/>
    <n v="2042"/>
    <b v="0"/>
  </r>
  <r>
    <x v="13"/>
    <s v="0471"/>
    <n v="0"/>
    <n v="0"/>
    <n v="2034"/>
    <n v="2004"/>
    <n v="-7662.78"/>
    <n v="0"/>
    <s v="30-R2 - Retirement"/>
    <m/>
    <x v="8"/>
    <n v="2042"/>
    <b v="0"/>
  </r>
  <r>
    <x v="13"/>
    <s v="0471"/>
    <n v="0"/>
    <n v="0"/>
    <n v="2034"/>
    <n v="2007"/>
    <n v="-119.79"/>
    <n v="0"/>
    <s v="30-R2 - Retirement"/>
    <m/>
    <x v="8"/>
    <n v="2042"/>
    <b v="0"/>
  </r>
  <r>
    <x v="13"/>
    <s v="0471"/>
    <n v="0"/>
    <n v="0"/>
    <n v="2034"/>
    <n v="2009"/>
    <n v="-245.86"/>
    <n v="0"/>
    <s v="30-R2 - Retirement"/>
    <m/>
    <x v="8"/>
    <n v="2042"/>
    <b v="0"/>
  </r>
  <r>
    <x v="13"/>
    <s v="0471"/>
    <n v="0"/>
    <n v="0"/>
    <n v="2034"/>
    <n v="2010"/>
    <n v="-253.44"/>
    <n v="0"/>
    <s v="30-R2 - Retirement"/>
    <m/>
    <x v="8"/>
    <n v="2042"/>
    <b v="0"/>
  </r>
  <r>
    <x v="13"/>
    <s v="0471"/>
    <n v="0"/>
    <n v="0"/>
    <n v="2035"/>
    <n v="2002"/>
    <n v="-462769.8"/>
    <n v="0"/>
    <s v="30-R2 - Retirement"/>
    <m/>
    <x v="8"/>
    <n v="2042"/>
    <b v="0"/>
  </r>
  <r>
    <x v="13"/>
    <s v="0471"/>
    <n v="0"/>
    <n v="0"/>
    <n v="2035"/>
    <n v="2004"/>
    <n v="-7882.33"/>
    <n v="0"/>
    <s v="30-R2 - Retirement"/>
    <m/>
    <x v="8"/>
    <n v="2042"/>
    <b v="0"/>
  </r>
  <r>
    <x v="13"/>
    <s v="0471"/>
    <n v="0"/>
    <n v="0"/>
    <n v="2035"/>
    <n v="2007"/>
    <n v="-125.48"/>
    <n v="0"/>
    <s v="30-R2 - Retirement"/>
    <m/>
    <x v="8"/>
    <n v="2042"/>
    <b v="0"/>
  </r>
  <r>
    <x v="13"/>
    <s v="0471"/>
    <n v="0"/>
    <n v="0"/>
    <n v="2035"/>
    <n v="2009"/>
    <n v="-260.32"/>
    <n v="0"/>
    <s v="30-R2 - Retirement"/>
    <m/>
    <x v="8"/>
    <n v="2042"/>
    <b v="0"/>
  </r>
  <r>
    <x v="13"/>
    <s v="0471"/>
    <n v="0"/>
    <n v="0"/>
    <n v="2035"/>
    <n v="2010"/>
    <n v="-268.94"/>
    <n v="0"/>
    <s v="30-R2 - Retirement"/>
    <m/>
    <x v="8"/>
    <n v="2042"/>
    <b v="0"/>
  </r>
  <r>
    <x v="13"/>
    <s v="0471"/>
    <n v="0"/>
    <n v="0"/>
    <n v="2036"/>
    <n v="2002"/>
    <n v="-464599.21"/>
    <n v="0"/>
    <s v="30-R2 - Retirement"/>
    <m/>
    <x v="8"/>
    <n v="2042"/>
    <b v="0"/>
  </r>
  <r>
    <x v="13"/>
    <s v="0471"/>
    <n v="0"/>
    <n v="0"/>
    <n v="2036"/>
    <n v="2004"/>
    <n v="-8053.03"/>
    <n v="0"/>
    <s v="30-R2 - Retirement"/>
    <m/>
    <x v="8"/>
    <n v="2042"/>
    <b v="0"/>
  </r>
  <r>
    <x v="13"/>
    <s v="0471"/>
    <n v="0"/>
    <n v="0"/>
    <n v="2036"/>
    <n v="2007"/>
    <n v="-130.88"/>
    <n v="0"/>
    <s v="30-R2 - Retirement"/>
    <m/>
    <x v="8"/>
    <n v="2042"/>
    <b v="0"/>
  </r>
  <r>
    <x v="13"/>
    <s v="0471"/>
    <n v="0"/>
    <n v="0"/>
    <n v="2036"/>
    <n v="2009"/>
    <n v="-273.98"/>
    <n v="0"/>
    <s v="30-R2 - Retirement"/>
    <m/>
    <x v="8"/>
    <n v="2042"/>
    <b v="0"/>
  </r>
  <r>
    <x v="13"/>
    <s v="0471"/>
    <n v="0"/>
    <n v="0"/>
    <n v="2036"/>
    <n v="2010"/>
    <n v="-284.76"/>
    <n v="0"/>
    <s v="30-R2 - Retirement"/>
    <m/>
    <x v="8"/>
    <n v="2042"/>
    <b v="0"/>
  </r>
  <r>
    <x v="13"/>
    <s v="0471"/>
    <n v="0"/>
    <n v="0"/>
    <n v="2037"/>
    <n v="2002"/>
    <n v="-461874.02"/>
    <n v="0"/>
    <s v="30-R2 - Retirement"/>
    <m/>
    <x v="8"/>
    <n v="2042"/>
    <b v="0"/>
  </r>
  <r>
    <x v="13"/>
    <s v="0471"/>
    <n v="0"/>
    <n v="0"/>
    <n v="2037"/>
    <n v="2004"/>
    <n v="-8155.33"/>
    <n v="0"/>
    <s v="30-R2 - Retirement"/>
    <m/>
    <x v="8"/>
    <n v="2042"/>
    <b v="0"/>
  </r>
  <r>
    <x v="13"/>
    <s v="0471"/>
    <n v="0"/>
    <n v="0"/>
    <n v="2037"/>
    <n v="2007"/>
    <n v="-135.52000000000001"/>
    <n v="0"/>
    <s v="30-R2 - Retirement"/>
    <m/>
    <x v="8"/>
    <n v="2042"/>
    <b v="0"/>
  </r>
  <r>
    <x v="13"/>
    <s v="0471"/>
    <n v="0"/>
    <n v="0"/>
    <n v="2037"/>
    <n v="2009"/>
    <n v="-286.99"/>
    <n v="0"/>
    <s v="30-R2 - Retirement"/>
    <m/>
    <x v="8"/>
    <n v="2042"/>
    <b v="0"/>
  </r>
  <r>
    <x v="13"/>
    <s v="0471"/>
    <n v="0"/>
    <n v="0"/>
    <n v="2037"/>
    <n v="2010"/>
    <n v="-299.70999999999998"/>
    <n v="0"/>
    <s v="30-R2 - Retirement"/>
    <m/>
    <x v="8"/>
    <n v="2042"/>
    <b v="0"/>
  </r>
  <r>
    <x v="13"/>
    <s v="0471"/>
    <n v="0"/>
    <n v="0"/>
    <n v="2038"/>
    <n v="2002"/>
    <n v="-454498.01"/>
    <n v="0"/>
    <s v="30-R2 - Retirement"/>
    <m/>
    <x v="8"/>
    <n v="2042"/>
    <b v="0"/>
  </r>
  <r>
    <x v="13"/>
    <s v="0471"/>
    <n v="0"/>
    <n v="0"/>
    <n v="2038"/>
    <n v="2004"/>
    <n v="-8187.57"/>
    <n v="0"/>
    <s v="30-R2 - Retirement"/>
    <m/>
    <x v="8"/>
    <n v="2042"/>
    <b v="0"/>
  </r>
  <r>
    <x v="13"/>
    <s v="0471"/>
    <n v="0"/>
    <n v="0"/>
    <n v="2038"/>
    <n v="2007"/>
    <n v="-139.4"/>
    <n v="0"/>
    <s v="30-R2 - Retirement"/>
    <m/>
    <x v="8"/>
    <n v="2042"/>
    <b v="0"/>
  </r>
  <r>
    <x v="13"/>
    <s v="0471"/>
    <n v="0"/>
    <n v="0"/>
    <n v="2038"/>
    <n v="2009"/>
    <n v="-299.35000000000002"/>
    <n v="0"/>
    <s v="30-R2 - Retirement"/>
    <m/>
    <x v="8"/>
    <n v="2042"/>
    <b v="0"/>
  </r>
  <r>
    <x v="13"/>
    <s v="0471"/>
    <n v="0"/>
    <n v="0"/>
    <n v="2038"/>
    <n v="2010"/>
    <n v="-313.94"/>
    <n v="0"/>
    <s v="30-R2 - Retirement"/>
    <m/>
    <x v="8"/>
    <n v="2042"/>
    <b v="0"/>
  </r>
  <r>
    <x v="13"/>
    <s v="0471"/>
    <n v="0"/>
    <n v="0"/>
    <n v="2039"/>
    <n v="2002"/>
    <n v="-442445.46"/>
    <n v="0"/>
    <s v="30-R2 - Retirement"/>
    <m/>
    <x v="8"/>
    <n v="2042"/>
    <b v="0"/>
  </r>
  <r>
    <x v="13"/>
    <s v="0471"/>
    <n v="0"/>
    <n v="0"/>
    <n v="2039"/>
    <n v="2004"/>
    <n v="-8139.55"/>
    <n v="0"/>
    <s v="30-R2 - Retirement"/>
    <m/>
    <x v="8"/>
    <n v="2042"/>
    <b v="0"/>
  </r>
  <r>
    <x v="13"/>
    <s v="0471"/>
    <n v="0"/>
    <n v="0"/>
    <n v="2039"/>
    <n v="2007"/>
    <n v="-142.41999999999999"/>
    <n v="0"/>
    <s v="30-R2 - Retirement"/>
    <m/>
    <x v="8"/>
    <n v="2042"/>
    <b v="0"/>
  </r>
  <r>
    <x v="13"/>
    <s v="0471"/>
    <n v="0"/>
    <n v="0"/>
    <n v="2039"/>
    <n v="2009"/>
    <n v="-309.95999999999998"/>
    <n v="0"/>
    <s v="30-R2 - Retirement"/>
    <m/>
    <x v="8"/>
    <n v="2042"/>
    <b v="0"/>
  </r>
  <r>
    <x v="13"/>
    <s v="0471"/>
    <n v="0"/>
    <n v="0"/>
    <n v="2039"/>
    <n v="2010"/>
    <n v="-327.45999999999998"/>
    <n v="0"/>
    <s v="30-R2 - Retirement"/>
    <m/>
    <x v="8"/>
    <n v="2042"/>
    <b v="0"/>
  </r>
  <r>
    <x v="13"/>
    <s v="0471"/>
    <n v="0"/>
    <n v="0"/>
    <n v="2040"/>
    <n v="2002"/>
    <n v="-425173.29"/>
    <n v="0"/>
    <s v="30-R2 - Retirement"/>
    <m/>
    <x v="8"/>
    <n v="2042"/>
    <b v="0"/>
  </r>
  <r>
    <x v="13"/>
    <s v="0471"/>
    <n v="0"/>
    <n v="0"/>
    <n v="2040"/>
    <n v="2004"/>
    <n v="-8009.56"/>
    <n v="0"/>
    <s v="30-R2 - Retirement"/>
    <m/>
    <x v="8"/>
    <n v="2042"/>
    <b v="0"/>
  </r>
  <r>
    <x v="13"/>
    <s v="0471"/>
    <n v="0"/>
    <n v="0"/>
    <n v="2040"/>
    <n v="2007"/>
    <n v="-144.22999999999999"/>
    <n v="0"/>
    <s v="30-R2 - Retirement"/>
    <m/>
    <x v="8"/>
    <n v="2042"/>
    <b v="0"/>
  </r>
  <r>
    <x v="13"/>
    <s v="0471"/>
    <n v="0"/>
    <n v="0"/>
    <n v="2040"/>
    <n v="2009"/>
    <n v="-318.83999999999997"/>
    <n v="0"/>
    <s v="30-R2 - Retirement"/>
    <m/>
    <x v="8"/>
    <n v="2042"/>
    <b v="0"/>
  </r>
  <r>
    <x v="13"/>
    <s v="0471"/>
    <n v="0"/>
    <n v="0"/>
    <n v="2040"/>
    <n v="2010"/>
    <n v="-339.06"/>
    <n v="0"/>
    <s v="30-R2 - Retirement"/>
    <m/>
    <x v="8"/>
    <n v="2042"/>
    <b v="0"/>
  </r>
  <r>
    <x v="13"/>
    <s v="0471"/>
    <n v="0"/>
    <n v="0"/>
    <n v="2041"/>
    <n v="2002"/>
    <n v="-404077.53"/>
    <n v="0"/>
    <s v="30-R2 - Retirement"/>
    <m/>
    <x v="8"/>
    <n v="2042"/>
    <b v="0"/>
  </r>
  <r>
    <x v="13"/>
    <s v="0471"/>
    <n v="0"/>
    <n v="0"/>
    <n v="2041"/>
    <n v="2004"/>
    <n v="-7797.16"/>
    <n v="0"/>
    <s v="30-R2 - Retirement"/>
    <m/>
    <x v="8"/>
    <n v="2042"/>
    <b v="0"/>
  </r>
  <r>
    <x v="13"/>
    <s v="0471"/>
    <n v="0"/>
    <n v="0"/>
    <n v="2041"/>
    <n v="2007"/>
    <n v="-144.80000000000001"/>
    <n v="0"/>
    <s v="30-R2 - Retirement"/>
    <m/>
    <x v="8"/>
    <n v="2042"/>
    <b v="0"/>
  </r>
  <r>
    <x v="13"/>
    <s v="0471"/>
    <n v="0"/>
    <n v="0"/>
    <n v="2041"/>
    <n v="2009"/>
    <n v="-325.74"/>
    <n v="0"/>
    <s v="30-R2 - Retirement"/>
    <m/>
    <x v="8"/>
    <n v="2042"/>
    <b v="0"/>
  </r>
  <r>
    <x v="13"/>
    <s v="0471"/>
    <n v="0"/>
    <n v="0"/>
    <n v="2041"/>
    <n v="2010"/>
    <n v="-348.78"/>
    <n v="0"/>
    <s v="30-R2 - Retirement"/>
    <m/>
    <x v="8"/>
    <n v="2042"/>
    <b v="0"/>
  </r>
  <r>
    <x v="13"/>
    <s v="0471"/>
    <n v="0"/>
    <n v="0"/>
    <n v="2042"/>
    <n v="2002"/>
    <n v="-2645065.9900000002"/>
    <n v="0"/>
    <s v="30-R2 - Retirement"/>
    <m/>
    <x v="8"/>
    <n v="2042"/>
    <b v="1"/>
  </r>
  <r>
    <x v="13"/>
    <s v="0471"/>
    <n v="0"/>
    <n v="0"/>
    <n v="2042"/>
    <n v="2004"/>
    <n v="-61227.42"/>
    <n v="0"/>
    <s v="30-R2 - Retirement"/>
    <m/>
    <x v="8"/>
    <n v="2042"/>
    <b v="1"/>
  </r>
  <r>
    <x v="13"/>
    <s v="0471"/>
    <n v="0"/>
    <n v="0"/>
    <n v="2042"/>
    <n v="2007"/>
    <n v="-1506.35"/>
    <n v="0"/>
    <s v="30-R2 - Retirement"/>
    <m/>
    <x v="8"/>
    <n v="2042"/>
    <b v="1"/>
  </r>
  <r>
    <x v="13"/>
    <s v="0471"/>
    <n v="0"/>
    <n v="0"/>
    <n v="2042"/>
    <n v="2009"/>
    <n v="-4106.34"/>
    <n v="0"/>
    <s v="30-R2 - Retirement"/>
    <m/>
    <x v="8"/>
    <n v="2042"/>
    <b v="1"/>
  </r>
  <r>
    <x v="13"/>
    <s v="0471"/>
    <n v="0"/>
    <n v="0"/>
    <n v="2042"/>
    <n v="2010"/>
    <n v="-4848.2299999999996"/>
    <n v="0"/>
    <s v="30-R2 - Retirement"/>
    <m/>
    <x v="8"/>
    <n v="2042"/>
    <b v="1"/>
  </r>
  <r>
    <x v="13"/>
    <s v="0474"/>
    <n v="0"/>
    <n v="0"/>
    <n v="2011"/>
    <n v="2004"/>
    <n v="-87354.87"/>
    <n v="0"/>
    <s v="30-R2 - Retirement"/>
    <m/>
    <x v="8"/>
    <n v="2044"/>
    <b v="0"/>
  </r>
  <r>
    <x v="13"/>
    <s v="0474"/>
    <n v="0"/>
    <n v="0"/>
    <n v="2011"/>
    <n v="2005"/>
    <n v="-1156.01"/>
    <n v="0"/>
    <s v="30-R2 - Retirement"/>
    <m/>
    <x v="8"/>
    <n v="2044"/>
    <b v="0"/>
  </r>
  <r>
    <x v="13"/>
    <s v="0474"/>
    <n v="0"/>
    <n v="0"/>
    <n v="2011"/>
    <n v="2006"/>
    <n v="-185.98"/>
    <n v="0"/>
    <s v="30-R2 - Retirement"/>
    <m/>
    <x v="8"/>
    <n v="2044"/>
    <b v="0"/>
  </r>
  <r>
    <x v="13"/>
    <s v="0474"/>
    <n v="0"/>
    <n v="0"/>
    <n v="2011"/>
    <n v="2007"/>
    <n v="-12.15"/>
    <n v="0"/>
    <s v="30-R2 - Retirement"/>
    <m/>
    <x v="8"/>
    <n v="2044"/>
    <b v="0"/>
  </r>
  <r>
    <x v="13"/>
    <s v="0474"/>
    <n v="0"/>
    <n v="0"/>
    <n v="2012"/>
    <n v="2004"/>
    <n v="-96307.9"/>
    <n v="0"/>
    <s v="30-R2 - Retirement"/>
    <m/>
    <x v="8"/>
    <n v="2044"/>
    <b v="0"/>
  </r>
  <r>
    <x v="13"/>
    <s v="0474"/>
    <n v="0"/>
    <n v="0"/>
    <n v="2012"/>
    <n v="2005"/>
    <n v="-1273.5"/>
    <n v="0"/>
    <s v="30-R2 - Retirement"/>
    <m/>
    <x v="8"/>
    <n v="2044"/>
    <b v="0"/>
  </r>
  <r>
    <x v="13"/>
    <s v="0474"/>
    <n v="0"/>
    <n v="0"/>
    <n v="2012"/>
    <n v="2006"/>
    <n v="-205.34"/>
    <n v="0"/>
    <s v="30-R2 - Retirement"/>
    <m/>
    <x v="8"/>
    <n v="2044"/>
    <b v="0"/>
  </r>
  <r>
    <x v="13"/>
    <s v="0474"/>
    <n v="0"/>
    <n v="0"/>
    <n v="2012"/>
    <n v="2007"/>
    <n v="-13.48"/>
    <n v="0"/>
    <s v="30-R2 - Retirement"/>
    <m/>
    <x v="8"/>
    <n v="2044"/>
    <b v="0"/>
  </r>
  <r>
    <x v="13"/>
    <s v="0474"/>
    <n v="0"/>
    <n v="0"/>
    <n v="2013"/>
    <n v="2004"/>
    <n v="-105664.56"/>
    <n v="0"/>
    <s v="30-R2 - Retirement"/>
    <m/>
    <x v="8"/>
    <n v="2044"/>
    <b v="0"/>
  </r>
  <r>
    <x v="13"/>
    <s v="0474"/>
    <n v="0"/>
    <n v="0"/>
    <n v="2013"/>
    <n v="2005"/>
    <n v="-1404.02"/>
    <n v="0"/>
    <s v="30-R2 - Retirement"/>
    <m/>
    <x v="8"/>
    <n v="2044"/>
    <b v="0"/>
  </r>
  <r>
    <x v="13"/>
    <s v="0474"/>
    <n v="0"/>
    <n v="0"/>
    <n v="2013"/>
    <n v="2006"/>
    <n v="-226.21"/>
    <n v="0"/>
    <s v="30-R2 - Retirement"/>
    <m/>
    <x v="8"/>
    <n v="2044"/>
    <b v="0"/>
  </r>
  <r>
    <x v="13"/>
    <s v="0474"/>
    <n v="0"/>
    <n v="0"/>
    <n v="2013"/>
    <n v="2007"/>
    <n v="-14.89"/>
    <n v="0"/>
    <s v="30-R2 - Retirement"/>
    <m/>
    <x v="8"/>
    <n v="2044"/>
    <b v="0"/>
  </r>
  <r>
    <x v="13"/>
    <s v="0474"/>
    <n v="0"/>
    <n v="0"/>
    <n v="2014"/>
    <n v="2004"/>
    <n v="-115701.24"/>
    <n v="0"/>
    <s v="30-R2 - Retirement"/>
    <m/>
    <x v="8"/>
    <n v="2044"/>
    <b v="0"/>
  </r>
  <r>
    <x v="13"/>
    <s v="0474"/>
    <n v="0"/>
    <n v="0"/>
    <n v="2014"/>
    <n v="2005"/>
    <n v="-1540.43"/>
    <n v="0"/>
    <s v="30-R2 - Retirement"/>
    <m/>
    <x v="8"/>
    <n v="2044"/>
    <b v="0"/>
  </r>
  <r>
    <x v="13"/>
    <s v="0474"/>
    <n v="0"/>
    <n v="0"/>
    <n v="2014"/>
    <n v="2006"/>
    <n v="-249.39"/>
    <n v="0"/>
    <s v="30-R2 - Retirement"/>
    <m/>
    <x v="8"/>
    <n v="2044"/>
    <b v="0"/>
  </r>
  <r>
    <x v="13"/>
    <s v="0474"/>
    <n v="0"/>
    <n v="0"/>
    <n v="2014"/>
    <n v="2007"/>
    <n v="-16.399999999999999"/>
    <n v="0"/>
    <s v="30-R2 - Retirement"/>
    <m/>
    <x v="8"/>
    <n v="2044"/>
    <b v="0"/>
  </r>
  <r>
    <x v="13"/>
    <s v="0474"/>
    <n v="0"/>
    <n v="0"/>
    <n v="2015"/>
    <n v="2004"/>
    <n v="-126799.17"/>
    <n v="0"/>
    <s v="30-R2 - Retirement"/>
    <m/>
    <x v="8"/>
    <n v="2044"/>
    <b v="0"/>
  </r>
  <r>
    <x v="13"/>
    <s v="0474"/>
    <n v="0"/>
    <n v="0"/>
    <n v="2015"/>
    <n v="2005"/>
    <n v="-1686.75"/>
    <n v="0"/>
    <s v="30-R2 - Retirement"/>
    <m/>
    <x v="8"/>
    <n v="2044"/>
    <b v="0"/>
  </r>
  <r>
    <x v="13"/>
    <s v="0474"/>
    <n v="0"/>
    <n v="0"/>
    <n v="2015"/>
    <n v="2006"/>
    <n v="-273.62"/>
    <n v="0"/>
    <s v="30-R2 - Retirement"/>
    <m/>
    <x v="8"/>
    <n v="2044"/>
    <b v="0"/>
  </r>
  <r>
    <x v="13"/>
    <s v="0474"/>
    <n v="0"/>
    <n v="0"/>
    <n v="2015"/>
    <n v="2007"/>
    <n v="-18.079999999999998"/>
    <n v="0"/>
    <s v="30-R2 - Retirement"/>
    <m/>
    <x v="8"/>
    <n v="2044"/>
    <b v="0"/>
  </r>
  <r>
    <x v="13"/>
    <s v="0474"/>
    <n v="0"/>
    <n v="0"/>
    <n v="2016"/>
    <n v="2004"/>
    <n v="-138340.96"/>
    <n v="0"/>
    <s v="30-R2 - Retirement"/>
    <m/>
    <x v="8"/>
    <n v="2044"/>
    <b v="0"/>
  </r>
  <r>
    <x v="13"/>
    <s v="0474"/>
    <n v="0"/>
    <n v="0"/>
    <n v="2016"/>
    <n v="2005"/>
    <n v="-1848.54"/>
    <n v="0"/>
    <s v="30-R2 - Retirement"/>
    <m/>
    <x v="8"/>
    <n v="2044"/>
    <b v="0"/>
  </r>
  <r>
    <x v="13"/>
    <s v="0474"/>
    <n v="0"/>
    <n v="0"/>
    <n v="2016"/>
    <n v="2006"/>
    <n v="-299.61"/>
    <n v="0"/>
    <s v="30-R2 - Retirement"/>
    <m/>
    <x v="8"/>
    <n v="2044"/>
    <b v="0"/>
  </r>
  <r>
    <x v="13"/>
    <s v="0474"/>
    <n v="0"/>
    <n v="0"/>
    <n v="2016"/>
    <n v="2007"/>
    <n v="-19.84"/>
    <n v="0"/>
    <s v="30-R2 - Retirement"/>
    <m/>
    <x v="8"/>
    <n v="2044"/>
    <b v="0"/>
  </r>
  <r>
    <x v="13"/>
    <s v="0474"/>
    <n v="0"/>
    <n v="0"/>
    <n v="2017"/>
    <n v="2004"/>
    <n v="-150668.29"/>
    <n v="0"/>
    <s v="30-R2 - Retirement"/>
    <m/>
    <x v="8"/>
    <n v="2044"/>
    <b v="0"/>
  </r>
  <r>
    <x v="13"/>
    <s v="0474"/>
    <n v="0"/>
    <n v="0"/>
    <n v="2017"/>
    <n v="2005"/>
    <n v="-2016.8"/>
    <n v="0"/>
    <s v="30-R2 - Retirement"/>
    <m/>
    <x v="8"/>
    <n v="2044"/>
    <b v="0"/>
  </r>
  <r>
    <x v="13"/>
    <s v="0474"/>
    <n v="0"/>
    <n v="0"/>
    <n v="2017"/>
    <n v="2006"/>
    <n v="-328.35"/>
    <n v="0"/>
    <s v="30-R2 - Retirement"/>
    <m/>
    <x v="8"/>
    <n v="2044"/>
    <b v="0"/>
  </r>
  <r>
    <x v="13"/>
    <s v="0474"/>
    <n v="0"/>
    <n v="0"/>
    <n v="2017"/>
    <n v="2007"/>
    <n v="-21.72"/>
    <n v="0"/>
    <s v="30-R2 - Retirement"/>
    <m/>
    <x v="8"/>
    <n v="2044"/>
    <b v="0"/>
  </r>
  <r>
    <x v="13"/>
    <s v="0474"/>
    <n v="0"/>
    <n v="0"/>
    <n v="2018"/>
    <n v="2004"/>
    <n v="-164233.93"/>
    <n v="0"/>
    <s v="30-R2 - Retirement"/>
    <m/>
    <x v="8"/>
    <n v="2044"/>
    <b v="0"/>
  </r>
  <r>
    <x v="13"/>
    <s v="0474"/>
    <n v="0"/>
    <n v="0"/>
    <n v="2018"/>
    <n v="2005"/>
    <n v="-2196.5100000000002"/>
    <n v="0"/>
    <s v="30-R2 - Retirement"/>
    <m/>
    <x v="8"/>
    <n v="2044"/>
    <b v="0"/>
  </r>
  <r>
    <x v="13"/>
    <s v="0474"/>
    <n v="0"/>
    <n v="0"/>
    <n v="2018"/>
    <n v="2006"/>
    <n v="-358.24"/>
    <n v="0"/>
    <s v="30-R2 - Retirement"/>
    <m/>
    <x v="8"/>
    <n v="2044"/>
    <b v="0"/>
  </r>
  <r>
    <x v="13"/>
    <s v="0474"/>
    <n v="0"/>
    <n v="0"/>
    <n v="2018"/>
    <n v="2007"/>
    <n v="-23.8"/>
    <n v="0"/>
    <s v="30-R2 - Retirement"/>
    <m/>
    <x v="8"/>
    <n v="2044"/>
    <b v="0"/>
  </r>
  <r>
    <x v="13"/>
    <s v="0474"/>
    <n v="0"/>
    <n v="0"/>
    <n v="2019"/>
    <n v="2004"/>
    <n v="-178270.68"/>
    <n v="0"/>
    <s v="30-R2 - Retirement"/>
    <m/>
    <x v="8"/>
    <n v="2044"/>
    <b v="0"/>
  </r>
  <r>
    <x v="13"/>
    <s v="0474"/>
    <n v="0"/>
    <n v="0"/>
    <n v="2019"/>
    <n v="2005"/>
    <n v="-2394.2800000000002"/>
    <n v="0"/>
    <s v="30-R2 - Retirement"/>
    <m/>
    <x v="8"/>
    <n v="2044"/>
    <b v="0"/>
  </r>
  <r>
    <x v="13"/>
    <s v="0474"/>
    <n v="0"/>
    <n v="0"/>
    <n v="2019"/>
    <n v="2006"/>
    <n v="-390.16"/>
    <n v="0"/>
    <s v="30-R2 - Retirement"/>
    <m/>
    <x v="8"/>
    <n v="2044"/>
    <b v="0"/>
  </r>
  <r>
    <x v="13"/>
    <s v="0474"/>
    <n v="0"/>
    <n v="0"/>
    <n v="2019"/>
    <n v="2007"/>
    <n v="-25.97"/>
    <n v="0"/>
    <s v="30-R2 - Retirement"/>
    <m/>
    <x v="8"/>
    <n v="2044"/>
    <b v="0"/>
  </r>
  <r>
    <x v="13"/>
    <s v="0474"/>
    <n v="0"/>
    <n v="0"/>
    <n v="2020"/>
    <n v="2004"/>
    <n v="-193177.73"/>
    <n v="0"/>
    <s v="30-R2 - Retirement"/>
    <m/>
    <x v="8"/>
    <n v="2044"/>
    <b v="0"/>
  </r>
  <r>
    <x v="13"/>
    <s v="0474"/>
    <n v="0"/>
    <n v="0"/>
    <n v="2020"/>
    <n v="2005"/>
    <n v="-2598.91"/>
    <n v="0"/>
    <s v="30-R2 - Retirement"/>
    <m/>
    <x v="8"/>
    <n v="2044"/>
    <b v="0"/>
  </r>
  <r>
    <x v="13"/>
    <s v="0474"/>
    <n v="0"/>
    <n v="0"/>
    <n v="2020"/>
    <n v="2006"/>
    <n v="-425.29"/>
    <n v="0"/>
    <s v="30-R2 - Retirement"/>
    <m/>
    <x v="8"/>
    <n v="2044"/>
    <b v="0"/>
  </r>
  <r>
    <x v="13"/>
    <s v="0474"/>
    <n v="0"/>
    <n v="0"/>
    <n v="2020"/>
    <n v="2007"/>
    <n v="-28.29"/>
    <n v="0"/>
    <s v="30-R2 - Retirement"/>
    <m/>
    <x v="8"/>
    <n v="2044"/>
    <b v="0"/>
  </r>
  <r>
    <x v="13"/>
    <s v="0474"/>
    <n v="0"/>
    <n v="0"/>
    <n v="2021"/>
    <n v="2004"/>
    <n v="-209476.65"/>
    <n v="0"/>
    <s v="30-R2 - Retirement"/>
    <m/>
    <x v="8"/>
    <n v="2044"/>
    <b v="0"/>
  </r>
  <r>
    <x v="13"/>
    <s v="0474"/>
    <n v="0"/>
    <n v="0"/>
    <n v="2021"/>
    <n v="2005"/>
    <n v="-2816.23"/>
    <n v="0"/>
    <s v="30-R2 - Retirement"/>
    <m/>
    <x v="8"/>
    <n v="2044"/>
    <b v="0"/>
  </r>
  <r>
    <x v="13"/>
    <s v="0474"/>
    <n v="0"/>
    <n v="0"/>
    <n v="2021"/>
    <n v="2006"/>
    <n v="-461.64"/>
    <n v="0"/>
    <s v="30-R2 - Retirement"/>
    <m/>
    <x v="8"/>
    <n v="2044"/>
    <b v="0"/>
  </r>
  <r>
    <x v="13"/>
    <s v="0474"/>
    <n v="0"/>
    <n v="0"/>
    <n v="2021"/>
    <n v="2007"/>
    <n v="-30.83"/>
    <n v="0"/>
    <s v="30-R2 - Retirement"/>
    <m/>
    <x v="8"/>
    <n v="2044"/>
    <b v="0"/>
  </r>
  <r>
    <x v="13"/>
    <s v="0474"/>
    <n v="0"/>
    <n v="0"/>
    <n v="2022"/>
    <n v="2004"/>
    <n v="-226211.74"/>
    <n v="0"/>
    <s v="30-R2 - Retirement"/>
    <m/>
    <x v="8"/>
    <n v="2044"/>
    <b v="0"/>
  </r>
  <r>
    <x v="13"/>
    <s v="0474"/>
    <n v="0"/>
    <n v="0"/>
    <n v="2022"/>
    <n v="2005"/>
    <n v="-3053.85"/>
    <n v="0"/>
    <s v="30-R2 - Retirement"/>
    <m/>
    <x v="8"/>
    <n v="2044"/>
    <b v="0"/>
  </r>
  <r>
    <x v="13"/>
    <s v="0474"/>
    <n v="0"/>
    <n v="0"/>
    <n v="2022"/>
    <n v="2006"/>
    <n v="-500.24"/>
    <n v="0"/>
    <s v="30-R2 - Retirement"/>
    <m/>
    <x v="8"/>
    <n v="2044"/>
    <b v="0"/>
  </r>
  <r>
    <x v="13"/>
    <s v="0474"/>
    <n v="0"/>
    <n v="0"/>
    <n v="2022"/>
    <n v="2007"/>
    <n v="-33.47"/>
    <n v="0"/>
    <s v="30-R2 - Retirement"/>
    <m/>
    <x v="8"/>
    <n v="2044"/>
    <b v="0"/>
  </r>
  <r>
    <x v="13"/>
    <s v="0474"/>
    <n v="0"/>
    <n v="0"/>
    <n v="2023"/>
    <n v="2004"/>
    <n v="-243826.98"/>
    <n v="0"/>
    <s v="30-R2 - Retirement"/>
    <m/>
    <x v="8"/>
    <n v="2044"/>
    <b v="0"/>
  </r>
  <r>
    <x v="13"/>
    <s v="0474"/>
    <n v="0"/>
    <n v="0"/>
    <n v="2023"/>
    <n v="2005"/>
    <n v="-3297.82"/>
    <n v="0"/>
    <s v="30-R2 - Retirement"/>
    <m/>
    <x v="8"/>
    <n v="2044"/>
    <b v="0"/>
  </r>
  <r>
    <x v="13"/>
    <s v="0474"/>
    <n v="0"/>
    <n v="0"/>
    <n v="2023"/>
    <n v="2006"/>
    <n v="-542.45000000000005"/>
    <n v="0"/>
    <s v="30-R2 - Retirement"/>
    <m/>
    <x v="8"/>
    <n v="2044"/>
    <b v="0"/>
  </r>
  <r>
    <x v="13"/>
    <s v="0474"/>
    <n v="0"/>
    <n v="0"/>
    <n v="2023"/>
    <n v="2007"/>
    <n v="-36.270000000000003"/>
    <n v="0"/>
    <s v="30-R2 - Retirement"/>
    <m/>
    <x v="8"/>
    <n v="2044"/>
    <b v="0"/>
  </r>
  <r>
    <x v="13"/>
    <s v="0474"/>
    <n v="0"/>
    <n v="0"/>
    <n v="2024"/>
    <n v="2004"/>
    <n v="-262870.26"/>
    <n v="0"/>
    <s v="30-R2 - Retirement"/>
    <m/>
    <x v="8"/>
    <n v="2044"/>
    <b v="0"/>
  </r>
  <r>
    <x v="13"/>
    <s v="0474"/>
    <n v="0"/>
    <n v="0"/>
    <n v="2024"/>
    <n v="2005"/>
    <n v="-3554.62"/>
    <n v="0"/>
    <s v="30-R2 - Retirement"/>
    <m/>
    <x v="8"/>
    <n v="2044"/>
    <b v="0"/>
  </r>
  <r>
    <x v="13"/>
    <s v="0474"/>
    <n v="0"/>
    <n v="0"/>
    <n v="2024"/>
    <n v="2006"/>
    <n v="-585.79"/>
    <n v="0"/>
    <s v="30-R2 - Retirement"/>
    <m/>
    <x v="8"/>
    <n v="2044"/>
    <b v="0"/>
  </r>
  <r>
    <x v="13"/>
    <s v="0474"/>
    <n v="0"/>
    <n v="0"/>
    <n v="2024"/>
    <n v="2007"/>
    <n v="-39.33"/>
    <n v="0"/>
    <s v="30-R2 - Retirement"/>
    <m/>
    <x v="8"/>
    <n v="2044"/>
    <b v="0"/>
  </r>
  <r>
    <x v="13"/>
    <s v="0474"/>
    <n v="0"/>
    <n v="0"/>
    <n v="2025"/>
    <n v="2004"/>
    <n v="-282159.69"/>
    <n v="0"/>
    <s v="30-R2 - Retirement"/>
    <m/>
    <x v="8"/>
    <n v="2044"/>
    <b v="0"/>
  </r>
  <r>
    <x v="13"/>
    <s v="0474"/>
    <n v="0"/>
    <n v="0"/>
    <n v="2025"/>
    <n v="2005"/>
    <n v="-3832.24"/>
    <n v="0"/>
    <s v="30-R2 - Retirement"/>
    <m/>
    <x v="8"/>
    <n v="2044"/>
    <b v="0"/>
  </r>
  <r>
    <x v="13"/>
    <s v="0474"/>
    <n v="0"/>
    <n v="0"/>
    <n v="2025"/>
    <n v="2006"/>
    <n v="-631.4"/>
    <n v="0"/>
    <s v="30-R2 - Retirement"/>
    <m/>
    <x v="8"/>
    <n v="2044"/>
    <b v="0"/>
  </r>
  <r>
    <x v="13"/>
    <s v="0474"/>
    <n v="0"/>
    <n v="0"/>
    <n v="2025"/>
    <n v="2007"/>
    <n v="-42.47"/>
    <n v="0"/>
    <s v="30-R2 - Retirement"/>
    <m/>
    <x v="8"/>
    <n v="2044"/>
    <b v="0"/>
  </r>
  <r>
    <x v="13"/>
    <s v="0474"/>
    <n v="0"/>
    <n v="0"/>
    <n v="2026"/>
    <n v="2004"/>
    <n v="-302138.59000000003"/>
    <n v="0"/>
    <s v="30-R2 - Retirement"/>
    <m/>
    <x v="8"/>
    <n v="2044"/>
    <b v="0"/>
  </r>
  <r>
    <x v="13"/>
    <s v="0474"/>
    <n v="0"/>
    <n v="0"/>
    <n v="2026"/>
    <n v="2005"/>
    <n v="-4113.45"/>
    <n v="0"/>
    <s v="30-R2 - Retirement"/>
    <m/>
    <x v="8"/>
    <n v="2044"/>
    <b v="0"/>
  </r>
  <r>
    <x v="13"/>
    <s v="0474"/>
    <n v="0"/>
    <n v="0"/>
    <n v="2026"/>
    <n v="2006"/>
    <n v="-680.71"/>
    <n v="0"/>
    <s v="30-R2 - Retirement"/>
    <m/>
    <x v="8"/>
    <n v="2044"/>
    <b v="0"/>
  </r>
  <r>
    <x v="13"/>
    <s v="0474"/>
    <n v="0"/>
    <n v="0"/>
    <n v="2026"/>
    <n v="2007"/>
    <n v="-45.77"/>
    <n v="0"/>
    <s v="30-R2 - Retirement"/>
    <m/>
    <x v="8"/>
    <n v="2044"/>
    <b v="0"/>
  </r>
  <r>
    <x v="13"/>
    <s v="0474"/>
    <n v="0"/>
    <n v="0"/>
    <n v="2027"/>
    <n v="2004"/>
    <n v="-323306.13"/>
    <n v="0"/>
    <s v="30-R2 - Retirement"/>
    <m/>
    <x v="8"/>
    <n v="2044"/>
    <b v="0"/>
  </r>
  <r>
    <x v="13"/>
    <s v="0474"/>
    <n v="0"/>
    <n v="0"/>
    <n v="2027"/>
    <n v="2005"/>
    <n v="-4404.72"/>
    <n v="0"/>
    <s v="30-R2 - Retirement"/>
    <m/>
    <x v="8"/>
    <n v="2044"/>
    <b v="0"/>
  </r>
  <r>
    <x v="13"/>
    <s v="0474"/>
    <n v="0"/>
    <n v="0"/>
    <n v="2027"/>
    <n v="2006"/>
    <n v="-730.67"/>
    <n v="0"/>
    <s v="30-R2 - Retirement"/>
    <m/>
    <x v="8"/>
    <n v="2044"/>
    <b v="0"/>
  </r>
  <r>
    <x v="13"/>
    <s v="0474"/>
    <n v="0"/>
    <n v="0"/>
    <n v="2027"/>
    <n v="2007"/>
    <n v="-49.35"/>
    <n v="0"/>
    <s v="30-R2 - Retirement"/>
    <m/>
    <x v="8"/>
    <n v="2044"/>
    <b v="0"/>
  </r>
  <r>
    <x v="13"/>
    <s v="0474"/>
    <n v="0"/>
    <n v="0"/>
    <n v="2028"/>
    <n v="2004"/>
    <n v="-344223.88"/>
    <n v="0"/>
    <s v="30-R2 - Retirement"/>
    <m/>
    <x v="8"/>
    <n v="2044"/>
    <b v="0"/>
  </r>
  <r>
    <x v="13"/>
    <s v="0474"/>
    <n v="0"/>
    <n v="0"/>
    <n v="2028"/>
    <n v="2005"/>
    <n v="-4713.3100000000004"/>
    <n v="0"/>
    <s v="30-R2 - Retirement"/>
    <m/>
    <x v="8"/>
    <n v="2044"/>
    <b v="0"/>
  </r>
  <r>
    <x v="13"/>
    <s v="0474"/>
    <n v="0"/>
    <n v="0"/>
    <n v="2028"/>
    <n v="2006"/>
    <n v="-782.4"/>
    <n v="0"/>
    <s v="30-R2 - Retirement"/>
    <m/>
    <x v="8"/>
    <n v="2044"/>
    <b v="0"/>
  </r>
  <r>
    <x v="13"/>
    <s v="0474"/>
    <n v="0"/>
    <n v="0"/>
    <n v="2028"/>
    <n v="2007"/>
    <n v="-52.97"/>
    <n v="0"/>
    <s v="30-R2 - Retirement"/>
    <m/>
    <x v="8"/>
    <n v="2044"/>
    <b v="0"/>
  </r>
  <r>
    <x v="13"/>
    <s v="0474"/>
    <n v="0"/>
    <n v="0"/>
    <n v="2029"/>
    <n v="2004"/>
    <n v="-365268.47999999998"/>
    <n v="0"/>
    <s v="30-R2 - Retirement"/>
    <m/>
    <x v="8"/>
    <n v="2044"/>
    <b v="0"/>
  </r>
  <r>
    <x v="13"/>
    <s v="0474"/>
    <n v="0"/>
    <n v="0"/>
    <n v="2029"/>
    <n v="2005"/>
    <n v="-5018.25"/>
    <n v="0"/>
    <s v="30-R2 - Retirement"/>
    <m/>
    <x v="8"/>
    <n v="2044"/>
    <b v="0"/>
  </r>
  <r>
    <x v="13"/>
    <s v="0474"/>
    <n v="0"/>
    <n v="0"/>
    <n v="2029"/>
    <n v="2006"/>
    <n v="-837.22"/>
    <n v="0"/>
    <s v="30-R2 - Retirement"/>
    <m/>
    <x v="8"/>
    <n v="2044"/>
    <b v="0"/>
  </r>
  <r>
    <x v="13"/>
    <s v="0474"/>
    <n v="0"/>
    <n v="0"/>
    <n v="2029"/>
    <n v="2007"/>
    <n v="-56.72"/>
    <n v="0"/>
    <s v="30-R2 - Retirement"/>
    <m/>
    <x v="8"/>
    <n v="2044"/>
    <b v="0"/>
  </r>
  <r>
    <x v="13"/>
    <s v="0474"/>
    <n v="0"/>
    <n v="0"/>
    <n v="2030"/>
    <n v="2004"/>
    <n v="-386760.71"/>
    <n v="0"/>
    <s v="30-R2 - Retirement"/>
    <m/>
    <x v="8"/>
    <n v="2044"/>
    <b v="0"/>
  </r>
  <r>
    <x v="13"/>
    <s v="0474"/>
    <n v="0"/>
    <n v="0"/>
    <n v="2030"/>
    <n v="2005"/>
    <n v="-5325.05"/>
    <n v="0"/>
    <s v="30-R2 - Retirement"/>
    <m/>
    <x v="8"/>
    <n v="2044"/>
    <b v="0"/>
  </r>
  <r>
    <x v="13"/>
    <s v="0474"/>
    <n v="0"/>
    <n v="0"/>
    <n v="2030"/>
    <n v="2006"/>
    <n v="-891.38"/>
    <n v="0"/>
    <s v="30-R2 - Retirement"/>
    <m/>
    <x v="8"/>
    <n v="2044"/>
    <b v="0"/>
  </r>
  <r>
    <x v="13"/>
    <s v="0474"/>
    <n v="0"/>
    <n v="0"/>
    <n v="2030"/>
    <n v="2007"/>
    <n v="-60.7"/>
    <n v="0"/>
    <s v="30-R2 - Retirement"/>
    <m/>
    <x v="8"/>
    <n v="2044"/>
    <b v="0"/>
  </r>
  <r>
    <x v="13"/>
    <s v="0474"/>
    <n v="0"/>
    <n v="0"/>
    <n v="2031"/>
    <n v="2004"/>
    <n v="-407058.22"/>
    <n v="0"/>
    <s v="30-R2 - Retirement"/>
    <m/>
    <x v="8"/>
    <n v="2044"/>
    <b v="0"/>
  </r>
  <r>
    <x v="13"/>
    <s v="0474"/>
    <n v="0"/>
    <n v="0"/>
    <n v="2031"/>
    <n v="2005"/>
    <n v="-5638.38"/>
    <n v="0"/>
    <s v="30-R2 - Retirement"/>
    <m/>
    <x v="8"/>
    <n v="2044"/>
    <b v="0"/>
  </r>
  <r>
    <x v="13"/>
    <s v="0474"/>
    <n v="0"/>
    <n v="0"/>
    <n v="2031"/>
    <n v="2006"/>
    <n v="-945.88"/>
    <n v="0"/>
    <s v="30-R2 - Retirement"/>
    <m/>
    <x v="8"/>
    <n v="2044"/>
    <b v="0"/>
  </r>
  <r>
    <x v="13"/>
    <s v="0474"/>
    <n v="0"/>
    <n v="0"/>
    <n v="2031"/>
    <n v="2007"/>
    <n v="-64.62"/>
    <n v="0"/>
    <s v="30-R2 - Retirement"/>
    <m/>
    <x v="8"/>
    <n v="2044"/>
    <b v="0"/>
  </r>
  <r>
    <x v="13"/>
    <s v="0474"/>
    <n v="0"/>
    <n v="0"/>
    <n v="2032"/>
    <n v="2004"/>
    <n v="-426382.74"/>
    <n v="0"/>
    <s v="30-R2 - Retirement"/>
    <m/>
    <x v="8"/>
    <n v="2044"/>
    <b v="0"/>
  </r>
  <r>
    <x v="13"/>
    <s v="0474"/>
    <n v="0"/>
    <n v="0"/>
    <n v="2032"/>
    <n v="2005"/>
    <n v="-5934.28"/>
    <n v="0"/>
    <s v="30-R2 - Retirement"/>
    <m/>
    <x v="8"/>
    <n v="2044"/>
    <b v="0"/>
  </r>
  <r>
    <x v="13"/>
    <s v="0474"/>
    <n v="0"/>
    <n v="0"/>
    <n v="2032"/>
    <n v="2006"/>
    <n v="-1001.54"/>
    <n v="0"/>
    <s v="30-R2 - Retirement"/>
    <m/>
    <x v="8"/>
    <n v="2044"/>
    <b v="0"/>
  </r>
  <r>
    <x v="13"/>
    <s v="0474"/>
    <n v="0"/>
    <n v="0"/>
    <n v="2032"/>
    <n v="2007"/>
    <n v="-68.569999999999993"/>
    <n v="0"/>
    <s v="30-R2 - Retirement"/>
    <m/>
    <x v="8"/>
    <n v="2044"/>
    <b v="0"/>
  </r>
  <r>
    <x v="13"/>
    <s v="0474"/>
    <n v="0"/>
    <n v="0"/>
    <n v="2033"/>
    <n v="2004"/>
    <n v="-444743.58"/>
    <n v="0"/>
    <s v="30-R2 - Retirement"/>
    <m/>
    <x v="8"/>
    <n v="2044"/>
    <b v="0"/>
  </r>
  <r>
    <x v="13"/>
    <s v="0474"/>
    <n v="0"/>
    <n v="0"/>
    <n v="2033"/>
    <n v="2005"/>
    <n v="-6216.01"/>
    <n v="0"/>
    <s v="30-R2 - Retirement"/>
    <m/>
    <x v="8"/>
    <n v="2044"/>
    <b v="0"/>
  </r>
  <r>
    <x v="13"/>
    <s v="0474"/>
    <n v="0"/>
    <n v="0"/>
    <n v="2033"/>
    <n v="2006"/>
    <n v="-1054.0999999999999"/>
    <n v="0"/>
    <s v="30-R2 - Retirement"/>
    <m/>
    <x v="8"/>
    <n v="2044"/>
    <b v="0"/>
  </r>
  <r>
    <x v="13"/>
    <s v="0474"/>
    <n v="0"/>
    <n v="0"/>
    <n v="2033"/>
    <n v="2007"/>
    <n v="-72.61"/>
    <n v="0"/>
    <s v="30-R2 - Retirement"/>
    <m/>
    <x v="8"/>
    <n v="2044"/>
    <b v="0"/>
  </r>
  <r>
    <x v="13"/>
    <s v="0474"/>
    <n v="0"/>
    <n v="0"/>
    <n v="2034"/>
    <n v="2004"/>
    <n v="-460508.11"/>
    <n v="0"/>
    <s v="30-R2 - Retirement"/>
    <m/>
    <x v="8"/>
    <n v="2044"/>
    <b v="0"/>
  </r>
  <r>
    <x v="13"/>
    <s v="0474"/>
    <n v="0"/>
    <n v="0"/>
    <n v="2034"/>
    <n v="2005"/>
    <n v="-6483.68"/>
    <n v="0"/>
    <s v="30-R2 - Retirement"/>
    <m/>
    <x v="8"/>
    <n v="2044"/>
    <b v="0"/>
  </r>
  <r>
    <x v="13"/>
    <s v="0474"/>
    <n v="0"/>
    <n v="0"/>
    <n v="2034"/>
    <n v="2006"/>
    <n v="-1104.1400000000001"/>
    <n v="0"/>
    <s v="30-R2 - Retirement"/>
    <m/>
    <x v="8"/>
    <n v="2044"/>
    <b v="0"/>
  </r>
  <r>
    <x v="13"/>
    <s v="0474"/>
    <n v="0"/>
    <n v="0"/>
    <n v="2034"/>
    <n v="2007"/>
    <n v="-76.42"/>
    <n v="0"/>
    <s v="30-R2 - Retirement"/>
    <m/>
    <x v="8"/>
    <n v="2044"/>
    <b v="0"/>
  </r>
  <r>
    <x v="13"/>
    <s v="0474"/>
    <n v="0"/>
    <n v="0"/>
    <n v="2035"/>
    <n v="2004"/>
    <n v="-473701.82"/>
    <n v="0"/>
    <s v="30-R2 - Retirement"/>
    <m/>
    <x v="8"/>
    <n v="2044"/>
    <b v="0"/>
  </r>
  <r>
    <x v="13"/>
    <s v="0474"/>
    <n v="0"/>
    <n v="0"/>
    <n v="2035"/>
    <n v="2005"/>
    <n v="-6713.5"/>
    <n v="0"/>
    <s v="30-R2 - Retirement"/>
    <m/>
    <x v="8"/>
    <n v="2044"/>
    <b v="0"/>
  </r>
  <r>
    <x v="13"/>
    <s v="0474"/>
    <n v="0"/>
    <n v="0"/>
    <n v="2035"/>
    <n v="2006"/>
    <n v="-1151.68"/>
    <n v="0"/>
    <s v="30-R2 - Retirement"/>
    <m/>
    <x v="8"/>
    <n v="2044"/>
    <b v="0"/>
  </r>
  <r>
    <x v="13"/>
    <s v="0474"/>
    <n v="0"/>
    <n v="0"/>
    <n v="2035"/>
    <n v="2007"/>
    <n v="-80.05"/>
    <n v="0"/>
    <s v="30-R2 - Retirement"/>
    <m/>
    <x v="8"/>
    <n v="2044"/>
    <b v="0"/>
  </r>
  <r>
    <x v="13"/>
    <s v="0474"/>
    <n v="0"/>
    <n v="0"/>
    <n v="2036"/>
    <n v="2004"/>
    <n v="-483960.77"/>
    <n v="0"/>
    <s v="30-R2 - Retirement"/>
    <m/>
    <x v="8"/>
    <n v="2044"/>
    <b v="0"/>
  </r>
  <r>
    <x v="13"/>
    <s v="0474"/>
    <n v="0"/>
    <n v="0"/>
    <n v="2036"/>
    <n v="2005"/>
    <n v="-6905.84"/>
    <n v="0"/>
    <s v="30-R2 - Retirement"/>
    <m/>
    <x v="8"/>
    <n v="2044"/>
    <b v="0"/>
  </r>
  <r>
    <x v="13"/>
    <s v="0474"/>
    <n v="0"/>
    <n v="0"/>
    <n v="2036"/>
    <n v="2006"/>
    <n v="-1192.51"/>
    <n v="0"/>
    <s v="30-R2 - Retirement"/>
    <m/>
    <x v="8"/>
    <n v="2044"/>
    <b v="0"/>
  </r>
  <r>
    <x v="13"/>
    <s v="0474"/>
    <n v="0"/>
    <n v="0"/>
    <n v="2036"/>
    <n v="2007"/>
    <n v="-83.49"/>
    <n v="0"/>
    <s v="30-R2 - Retirement"/>
    <m/>
    <x v="8"/>
    <n v="2044"/>
    <b v="0"/>
  </r>
  <r>
    <x v="13"/>
    <s v="0474"/>
    <n v="0"/>
    <n v="0"/>
    <n v="2037"/>
    <n v="2004"/>
    <n v="-490108.57"/>
    <n v="0"/>
    <s v="30-R2 - Retirement"/>
    <m/>
    <x v="8"/>
    <n v="2044"/>
    <b v="0"/>
  </r>
  <r>
    <x v="13"/>
    <s v="0474"/>
    <n v="0"/>
    <n v="0"/>
    <n v="2037"/>
    <n v="2005"/>
    <n v="-7055.4"/>
    <n v="0"/>
    <s v="30-R2 - Retirement"/>
    <m/>
    <x v="8"/>
    <n v="2044"/>
    <b v="0"/>
  </r>
  <r>
    <x v="13"/>
    <s v="0474"/>
    <n v="0"/>
    <n v="0"/>
    <n v="2037"/>
    <n v="2006"/>
    <n v="-1226.67"/>
    <n v="0"/>
    <s v="30-R2 - Retirement"/>
    <m/>
    <x v="8"/>
    <n v="2044"/>
    <b v="0"/>
  </r>
  <r>
    <x v="13"/>
    <s v="0474"/>
    <n v="0"/>
    <n v="0"/>
    <n v="2037"/>
    <n v="2007"/>
    <n v="-86.45"/>
    <n v="0"/>
    <s v="30-R2 - Retirement"/>
    <m/>
    <x v="8"/>
    <n v="2044"/>
    <b v="0"/>
  </r>
  <r>
    <x v="13"/>
    <s v="0474"/>
    <n v="0"/>
    <n v="0"/>
    <n v="2038"/>
    <n v="2004"/>
    <n v="-492046.06"/>
    <n v="0"/>
    <s v="30-R2 - Retirement"/>
    <m/>
    <x v="8"/>
    <n v="2044"/>
    <b v="0"/>
  </r>
  <r>
    <x v="13"/>
    <s v="0474"/>
    <n v="0"/>
    <n v="0"/>
    <n v="2038"/>
    <n v="2005"/>
    <n v="-7145.03"/>
    <n v="0"/>
    <s v="30-R2 - Retirement"/>
    <m/>
    <x v="8"/>
    <n v="2044"/>
    <b v="0"/>
  </r>
  <r>
    <x v="13"/>
    <s v="0474"/>
    <n v="0"/>
    <n v="0"/>
    <n v="2038"/>
    <n v="2006"/>
    <n v="-1253.24"/>
    <n v="0"/>
    <s v="30-R2 - Retirement"/>
    <m/>
    <x v="8"/>
    <n v="2044"/>
    <b v="0"/>
  </r>
  <r>
    <x v="13"/>
    <s v="0474"/>
    <n v="0"/>
    <n v="0"/>
    <n v="2038"/>
    <n v="2007"/>
    <n v="-88.93"/>
    <n v="0"/>
    <s v="30-R2 - Retirement"/>
    <m/>
    <x v="8"/>
    <n v="2044"/>
    <b v="0"/>
  </r>
  <r>
    <x v="13"/>
    <s v="0474"/>
    <n v="0"/>
    <n v="0"/>
    <n v="2039"/>
    <n v="2004"/>
    <n v="-489159.87"/>
    <n v="0"/>
    <s v="30-R2 - Retirement"/>
    <m/>
    <x v="8"/>
    <n v="2044"/>
    <b v="0"/>
  </r>
  <r>
    <x v="13"/>
    <s v="0474"/>
    <n v="0"/>
    <n v="0"/>
    <n v="2039"/>
    <n v="2005"/>
    <n v="-7173.28"/>
    <n v="0"/>
    <s v="30-R2 - Retirement"/>
    <m/>
    <x v="8"/>
    <n v="2044"/>
    <b v="0"/>
  </r>
  <r>
    <x v="13"/>
    <s v="0474"/>
    <n v="0"/>
    <n v="0"/>
    <n v="2039"/>
    <n v="2006"/>
    <n v="-1269.1600000000001"/>
    <n v="0"/>
    <s v="30-R2 - Retirement"/>
    <m/>
    <x v="8"/>
    <n v="2044"/>
    <b v="0"/>
  </r>
  <r>
    <x v="13"/>
    <s v="0474"/>
    <n v="0"/>
    <n v="0"/>
    <n v="2039"/>
    <n v="2007"/>
    <n v="-90.85"/>
    <n v="0"/>
    <s v="30-R2 - Retirement"/>
    <m/>
    <x v="8"/>
    <n v="2044"/>
    <b v="0"/>
  </r>
  <r>
    <x v="13"/>
    <s v="0474"/>
    <n v="0"/>
    <n v="0"/>
    <n v="2040"/>
    <n v="2004"/>
    <n v="-481348.12"/>
    <n v="0"/>
    <s v="30-R2 - Retirement"/>
    <m/>
    <x v="8"/>
    <n v="2044"/>
    <b v="0"/>
  </r>
  <r>
    <x v="13"/>
    <s v="0474"/>
    <n v="0"/>
    <n v="0"/>
    <n v="2040"/>
    <n v="2005"/>
    <n v="-7131.2"/>
    <n v="0"/>
    <s v="30-R2 - Retirement"/>
    <m/>
    <x v="8"/>
    <n v="2044"/>
    <b v="0"/>
  </r>
  <r>
    <x v="13"/>
    <s v="0474"/>
    <n v="0"/>
    <n v="0"/>
    <n v="2040"/>
    <n v="2006"/>
    <n v="-1274.18"/>
    <n v="0"/>
    <s v="30-R2 - Retirement"/>
    <m/>
    <x v="8"/>
    <n v="2044"/>
    <b v="0"/>
  </r>
  <r>
    <x v="13"/>
    <s v="0474"/>
    <n v="0"/>
    <n v="0"/>
    <n v="2040"/>
    <n v="2007"/>
    <n v="-92.01"/>
    <n v="0"/>
    <s v="30-R2 - Retirement"/>
    <m/>
    <x v="8"/>
    <n v="2044"/>
    <b v="0"/>
  </r>
  <r>
    <x v="13"/>
    <s v="0474"/>
    <n v="0"/>
    <n v="0"/>
    <n v="2041"/>
    <n v="2004"/>
    <n v="-468583.55"/>
    <n v="0"/>
    <s v="30-R2 - Retirement"/>
    <m/>
    <x v="8"/>
    <n v="2044"/>
    <b v="0"/>
  </r>
  <r>
    <x v="13"/>
    <s v="0474"/>
    <n v="0"/>
    <n v="0"/>
    <n v="2041"/>
    <n v="2005"/>
    <n v="-7017.32"/>
    <n v="0"/>
    <s v="30-R2 - Retirement"/>
    <m/>
    <x v="8"/>
    <n v="2044"/>
    <b v="0"/>
  </r>
  <r>
    <x v="13"/>
    <s v="0474"/>
    <n v="0"/>
    <n v="0"/>
    <n v="2041"/>
    <n v="2006"/>
    <n v="-1266.7"/>
    <n v="0"/>
    <s v="30-R2 - Retirement"/>
    <m/>
    <x v="8"/>
    <n v="2044"/>
    <b v="0"/>
  </r>
  <r>
    <x v="13"/>
    <s v="0474"/>
    <n v="0"/>
    <n v="0"/>
    <n v="2041"/>
    <n v="2007"/>
    <n v="-92.37"/>
    <n v="0"/>
    <s v="30-R2 - Retirement"/>
    <m/>
    <x v="8"/>
    <n v="2044"/>
    <b v="0"/>
  </r>
  <r>
    <x v="13"/>
    <s v="0474"/>
    <n v="0"/>
    <n v="0"/>
    <n v="2042"/>
    <n v="2004"/>
    <n v="-450291"/>
    <n v="0"/>
    <s v="30-R2 - Retirement"/>
    <m/>
    <x v="8"/>
    <n v="2044"/>
    <b v="0"/>
  </r>
  <r>
    <x v="13"/>
    <s v="0474"/>
    <n v="0"/>
    <n v="0"/>
    <n v="2042"/>
    <n v="2005"/>
    <n v="-6831.23"/>
    <n v="0"/>
    <s v="30-R2 - Retirement"/>
    <m/>
    <x v="8"/>
    <n v="2044"/>
    <b v="0"/>
  </r>
  <r>
    <x v="13"/>
    <s v="0474"/>
    <n v="0"/>
    <n v="0"/>
    <n v="2042"/>
    <n v="2006"/>
    <n v="-1246.47"/>
    <n v="0"/>
    <s v="30-R2 - Retirement"/>
    <m/>
    <x v="8"/>
    <n v="2044"/>
    <b v="0"/>
  </r>
  <r>
    <x v="13"/>
    <s v="0474"/>
    <n v="0"/>
    <n v="0"/>
    <n v="2042"/>
    <n v="2007"/>
    <n v="-91.83"/>
    <n v="0"/>
    <s v="30-R2 - Retirement"/>
    <m/>
    <x v="8"/>
    <n v="2044"/>
    <b v="0"/>
  </r>
  <r>
    <x v="13"/>
    <s v="0474"/>
    <n v="0"/>
    <n v="0"/>
    <n v="2043"/>
    <n v="2004"/>
    <n v="-427948.98"/>
    <n v="0"/>
    <s v="30-R2 - Retirement"/>
    <m/>
    <x v="8"/>
    <n v="2044"/>
    <b v="0"/>
  </r>
  <r>
    <x v="13"/>
    <s v="0474"/>
    <n v="0"/>
    <n v="0"/>
    <n v="2043"/>
    <n v="2005"/>
    <n v="-6564.55"/>
    <n v="0"/>
    <s v="30-R2 - Retirement"/>
    <m/>
    <x v="8"/>
    <n v="2044"/>
    <b v="0"/>
  </r>
  <r>
    <x v="13"/>
    <s v="0474"/>
    <n v="0"/>
    <n v="0"/>
    <n v="2043"/>
    <n v="2006"/>
    <n v="-1213.42"/>
    <n v="0"/>
    <s v="30-R2 - Retirement"/>
    <m/>
    <x v="8"/>
    <n v="2044"/>
    <b v="0"/>
  </r>
  <r>
    <x v="13"/>
    <s v="0474"/>
    <n v="0"/>
    <n v="0"/>
    <n v="2043"/>
    <n v="2007"/>
    <n v="-90.36"/>
    <n v="0"/>
    <s v="30-R2 - Retirement"/>
    <m/>
    <x v="8"/>
    <n v="2044"/>
    <b v="0"/>
  </r>
  <r>
    <x v="13"/>
    <s v="0474"/>
    <n v="0"/>
    <n v="0"/>
    <n v="2044"/>
    <n v="2004"/>
    <n v="-2801326.97"/>
    <n v="0"/>
    <s v="30-R2 - Retirement"/>
    <m/>
    <x v="8"/>
    <n v="2044"/>
    <b v="1"/>
  </r>
  <r>
    <x v="13"/>
    <s v="0474"/>
    <n v="0"/>
    <n v="0"/>
    <n v="2044"/>
    <n v="2005"/>
    <n v="-47077.87"/>
    <n v="0"/>
    <s v="30-R2 - Retirement"/>
    <m/>
    <x v="8"/>
    <n v="2044"/>
    <b v="1"/>
  </r>
  <r>
    <x v="13"/>
    <s v="0474"/>
    <n v="0"/>
    <n v="0"/>
    <n v="2044"/>
    <n v="2006"/>
    <n v="-9528.41"/>
    <n v="0"/>
    <s v="30-R2 - Retirement"/>
    <m/>
    <x v="8"/>
    <n v="2044"/>
    <b v="1"/>
  </r>
  <r>
    <x v="13"/>
    <s v="0474"/>
    <n v="0"/>
    <n v="0"/>
    <n v="2044"/>
    <n v="2007"/>
    <n v="-778.75"/>
    <n v="0"/>
    <s v="30-R2 - Retirement"/>
    <m/>
    <x v="8"/>
    <n v="2044"/>
    <b v="1"/>
  </r>
  <r>
    <x v="13"/>
    <s v="0475"/>
    <n v="0"/>
    <n v="0"/>
    <n v="2011"/>
    <n v="2004"/>
    <n v="-86872.16"/>
    <n v="0"/>
    <s v="30-R2 - Retirement"/>
    <m/>
    <x v="8"/>
    <n v="2044"/>
    <b v="0"/>
  </r>
  <r>
    <x v="13"/>
    <s v="0475"/>
    <n v="0"/>
    <n v="0"/>
    <n v="2011"/>
    <n v="2006"/>
    <n v="-942.37"/>
    <n v="0"/>
    <s v="30-R2 - Retirement"/>
    <m/>
    <x v="8"/>
    <n v="2044"/>
    <b v="0"/>
  </r>
  <r>
    <x v="13"/>
    <s v="0475"/>
    <n v="0"/>
    <n v="0"/>
    <n v="2011"/>
    <n v="2007"/>
    <n v="-12.15"/>
    <n v="0"/>
    <s v="30-R2 - Retirement"/>
    <m/>
    <x v="8"/>
    <n v="2044"/>
    <b v="0"/>
  </r>
  <r>
    <x v="13"/>
    <s v="0475"/>
    <n v="0"/>
    <n v="0"/>
    <n v="2011"/>
    <n v="2010"/>
    <n v="-34.53"/>
    <n v="0"/>
    <s v="30-R2 - Retirement"/>
    <m/>
    <x v="8"/>
    <n v="2044"/>
    <b v="0"/>
  </r>
  <r>
    <x v="13"/>
    <s v="0475"/>
    <n v="0"/>
    <n v="0"/>
    <n v="2012"/>
    <n v="2004"/>
    <n v="-95775.71"/>
    <n v="0"/>
    <s v="30-R2 - Retirement"/>
    <m/>
    <x v="8"/>
    <n v="2044"/>
    <b v="0"/>
  </r>
  <r>
    <x v="13"/>
    <s v="0475"/>
    <n v="0"/>
    <n v="0"/>
    <n v="2012"/>
    <n v="2006"/>
    <n v="-1040.47"/>
    <n v="0"/>
    <s v="30-R2 - Retirement"/>
    <m/>
    <x v="8"/>
    <n v="2044"/>
    <b v="0"/>
  </r>
  <r>
    <x v="13"/>
    <s v="0475"/>
    <n v="0"/>
    <n v="0"/>
    <n v="2012"/>
    <n v="2007"/>
    <n v="-13.48"/>
    <n v="0"/>
    <s v="30-R2 - Retirement"/>
    <m/>
    <x v="8"/>
    <n v="2044"/>
    <b v="0"/>
  </r>
  <r>
    <x v="13"/>
    <s v="0475"/>
    <n v="0"/>
    <n v="0"/>
    <n v="2012"/>
    <n v="2010"/>
    <n v="-38.619999999999997"/>
    <n v="0"/>
    <s v="30-R2 - Retirement"/>
    <m/>
    <x v="8"/>
    <n v="2044"/>
    <b v="0"/>
  </r>
  <r>
    <x v="13"/>
    <s v="0475"/>
    <n v="0"/>
    <n v="0"/>
    <n v="2013"/>
    <n v="2004"/>
    <n v="-105080.67"/>
    <n v="0"/>
    <s v="30-R2 - Retirement"/>
    <m/>
    <x v="8"/>
    <n v="2044"/>
    <b v="0"/>
  </r>
  <r>
    <x v="13"/>
    <s v="0475"/>
    <n v="0"/>
    <n v="0"/>
    <n v="2013"/>
    <n v="2006"/>
    <n v="-1146.21"/>
    <n v="0"/>
    <s v="30-R2 - Retirement"/>
    <m/>
    <x v="8"/>
    <n v="2044"/>
    <b v="0"/>
  </r>
  <r>
    <x v="13"/>
    <s v="0475"/>
    <n v="0"/>
    <n v="0"/>
    <n v="2013"/>
    <n v="2007"/>
    <n v="-14.89"/>
    <n v="0"/>
    <s v="30-R2 - Retirement"/>
    <m/>
    <x v="8"/>
    <n v="2044"/>
    <b v="0"/>
  </r>
  <r>
    <x v="13"/>
    <s v="0475"/>
    <n v="0"/>
    <n v="0"/>
    <n v="2013"/>
    <n v="2010"/>
    <n v="-42.95"/>
    <n v="0"/>
    <s v="30-R2 - Retirement"/>
    <m/>
    <x v="8"/>
    <n v="2044"/>
    <b v="0"/>
  </r>
  <r>
    <x v="13"/>
    <s v="0475"/>
    <n v="0"/>
    <n v="0"/>
    <n v="2014"/>
    <n v="2004"/>
    <n v="-115061.89"/>
    <n v="0"/>
    <s v="30-R2 - Retirement"/>
    <m/>
    <x v="8"/>
    <n v="2044"/>
    <b v="0"/>
  </r>
  <r>
    <x v="13"/>
    <s v="0475"/>
    <n v="0"/>
    <n v="0"/>
    <n v="2014"/>
    <n v="2006"/>
    <n v="-1263.68"/>
    <n v="0"/>
    <s v="30-R2 - Retirement"/>
    <m/>
    <x v="8"/>
    <n v="2044"/>
    <b v="0"/>
  </r>
  <r>
    <x v="13"/>
    <s v="0475"/>
    <n v="0"/>
    <n v="0"/>
    <n v="2014"/>
    <n v="2007"/>
    <n v="-16.399999999999999"/>
    <n v="0"/>
    <s v="30-R2 - Retirement"/>
    <m/>
    <x v="8"/>
    <n v="2044"/>
    <b v="0"/>
  </r>
  <r>
    <x v="13"/>
    <s v="0475"/>
    <n v="0"/>
    <n v="0"/>
    <n v="2014"/>
    <n v="2010"/>
    <n v="-47.64"/>
    <n v="0"/>
    <s v="30-R2 - Retirement"/>
    <m/>
    <x v="8"/>
    <n v="2044"/>
    <b v="0"/>
  </r>
  <r>
    <x v="13"/>
    <s v="0475"/>
    <n v="0"/>
    <n v="0"/>
    <n v="2015"/>
    <n v="2004"/>
    <n v="-126098.49"/>
    <n v="0"/>
    <s v="30-R2 - Retirement"/>
    <m/>
    <x v="8"/>
    <n v="2044"/>
    <b v="0"/>
  </r>
  <r>
    <x v="13"/>
    <s v="0475"/>
    <n v="0"/>
    <n v="0"/>
    <n v="2015"/>
    <n v="2006"/>
    <n v="-1386.46"/>
    <n v="0"/>
    <s v="30-R2 - Retirement"/>
    <m/>
    <x v="8"/>
    <n v="2044"/>
    <b v="0"/>
  </r>
  <r>
    <x v="13"/>
    <s v="0475"/>
    <n v="0"/>
    <n v="0"/>
    <n v="2015"/>
    <n v="2007"/>
    <n v="-18.079999999999998"/>
    <n v="0"/>
    <s v="30-R2 - Retirement"/>
    <m/>
    <x v="8"/>
    <n v="2044"/>
    <b v="0"/>
  </r>
  <r>
    <x v="13"/>
    <s v="0475"/>
    <n v="0"/>
    <n v="0"/>
    <n v="2015"/>
    <n v="2010"/>
    <n v="-52.88"/>
    <n v="0"/>
    <s v="30-R2 - Retirement"/>
    <m/>
    <x v="8"/>
    <n v="2044"/>
    <b v="0"/>
  </r>
  <r>
    <x v="13"/>
    <s v="0475"/>
    <n v="0"/>
    <n v="0"/>
    <n v="2016"/>
    <n v="2004"/>
    <n v="-137576.5"/>
    <n v="0"/>
    <s v="30-R2 - Retirement"/>
    <m/>
    <x v="8"/>
    <n v="2044"/>
    <b v="0"/>
  </r>
  <r>
    <x v="13"/>
    <s v="0475"/>
    <n v="0"/>
    <n v="0"/>
    <n v="2016"/>
    <n v="2006"/>
    <n v="-1518.15"/>
    <n v="0"/>
    <s v="30-R2 - Retirement"/>
    <m/>
    <x v="8"/>
    <n v="2044"/>
    <b v="0"/>
  </r>
  <r>
    <x v="13"/>
    <s v="0475"/>
    <n v="0"/>
    <n v="0"/>
    <n v="2016"/>
    <n v="2007"/>
    <n v="-19.84"/>
    <n v="0"/>
    <s v="30-R2 - Retirement"/>
    <m/>
    <x v="8"/>
    <n v="2044"/>
    <b v="0"/>
  </r>
  <r>
    <x v="13"/>
    <s v="0475"/>
    <n v="0"/>
    <n v="0"/>
    <n v="2016"/>
    <n v="2010"/>
    <n v="-58.38"/>
    <n v="0"/>
    <s v="30-R2 - Retirement"/>
    <m/>
    <x v="8"/>
    <n v="2044"/>
    <b v="0"/>
  </r>
  <r>
    <x v="13"/>
    <s v="0475"/>
    <n v="0"/>
    <n v="0"/>
    <n v="2017"/>
    <n v="2004"/>
    <n v="-149835.71"/>
    <n v="0"/>
    <s v="30-R2 - Retirement"/>
    <m/>
    <x v="8"/>
    <n v="2044"/>
    <b v="0"/>
  </r>
  <r>
    <x v="13"/>
    <s v="0475"/>
    <n v="0"/>
    <n v="0"/>
    <n v="2017"/>
    <n v="2006"/>
    <n v="-1663.77"/>
    <n v="0"/>
    <s v="30-R2 - Retirement"/>
    <m/>
    <x v="8"/>
    <n v="2044"/>
    <b v="0"/>
  </r>
  <r>
    <x v="13"/>
    <s v="0475"/>
    <n v="0"/>
    <n v="0"/>
    <n v="2017"/>
    <n v="2007"/>
    <n v="-21.72"/>
    <n v="0"/>
    <s v="30-R2 - Retirement"/>
    <m/>
    <x v="8"/>
    <n v="2044"/>
    <b v="0"/>
  </r>
  <r>
    <x v="13"/>
    <s v="0475"/>
    <n v="0"/>
    <n v="0"/>
    <n v="2017"/>
    <n v="2010"/>
    <n v="-64.319999999999993"/>
    <n v="0"/>
    <s v="30-R2 - Retirement"/>
    <m/>
    <x v="8"/>
    <n v="2044"/>
    <b v="0"/>
  </r>
  <r>
    <x v="13"/>
    <s v="0475"/>
    <n v="0"/>
    <n v="0"/>
    <n v="2018"/>
    <n v="2004"/>
    <n v="-163326.39000000001"/>
    <n v="0"/>
    <s v="30-R2 - Retirement"/>
    <m/>
    <x v="8"/>
    <n v="2044"/>
    <b v="0"/>
  </r>
  <r>
    <x v="13"/>
    <s v="0475"/>
    <n v="0"/>
    <n v="0"/>
    <n v="2018"/>
    <n v="2006"/>
    <n v="-1815.21"/>
    <n v="0"/>
    <s v="30-R2 - Retirement"/>
    <m/>
    <x v="8"/>
    <n v="2044"/>
    <b v="0"/>
  </r>
  <r>
    <x v="13"/>
    <s v="0475"/>
    <n v="0"/>
    <n v="0"/>
    <n v="2018"/>
    <n v="2007"/>
    <n v="-23.8"/>
    <n v="0"/>
    <s v="30-R2 - Retirement"/>
    <m/>
    <x v="8"/>
    <n v="2044"/>
    <b v="0"/>
  </r>
  <r>
    <x v="13"/>
    <s v="0475"/>
    <n v="0"/>
    <n v="0"/>
    <n v="2018"/>
    <n v="2010"/>
    <n v="-70.91"/>
    <n v="0"/>
    <s v="30-R2 - Retirement"/>
    <m/>
    <x v="8"/>
    <n v="2044"/>
    <b v="0"/>
  </r>
  <r>
    <x v="13"/>
    <s v="0475"/>
    <n v="0"/>
    <n v="0"/>
    <n v="2019"/>
    <n v="2004"/>
    <n v="-177285.57"/>
    <n v="0"/>
    <s v="30-R2 - Retirement"/>
    <m/>
    <x v="8"/>
    <n v="2044"/>
    <b v="0"/>
  </r>
  <r>
    <x v="13"/>
    <s v="0475"/>
    <n v="0"/>
    <n v="0"/>
    <n v="2019"/>
    <n v="2006"/>
    <n v="-1976.96"/>
    <n v="0"/>
    <s v="30-R2 - Retirement"/>
    <m/>
    <x v="8"/>
    <n v="2044"/>
    <b v="0"/>
  </r>
  <r>
    <x v="13"/>
    <s v="0475"/>
    <n v="0"/>
    <n v="0"/>
    <n v="2019"/>
    <n v="2007"/>
    <n v="-25.97"/>
    <n v="0"/>
    <s v="30-R2 - Retirement"/>
    <m/>
    <x v="8"/>
    <n v="2044"/>
    <b v="0"/>
  </r>
  <r>
    <x v="13"/>
    <s v="0475"/>
    <n v="0"/>
    <n v="0"/>
    <n v="2019"/>
    <n v="2010"/>
    <n v="-77.8"/>
    <n v="0"/>
    <s v="30-R2 - Retirement"/>
    <m/>
    <x v="8"/>
    <n v="2044"/>
    <b v="0"/>
  </r>
  <r>
    <x v="13"/>
    <s v="0475"/>
    <n v="0"/>
    <n v="0"/>
    <n v="2020"/>
    <n v="2004"/>
    <n v="-192110.25"/>
    <n v="0"/>
    <s v="30-R2 - Retirement"/>
    <m/>
    <x v="8"/>
    <n v="2044"/>
    <b v="0"/>
  </r>
  <r>
    <x v="13"/>
    <s v="0475"/>
    <n v="0"/>
    <n v="0"/>
    <n v="2020"/>
    <n v="2006"/>
    <n v="-2154.96"/>
    <n v="0"/>
    <s v="30-R2 - Retirement"/>
    <m/>
    <x v="8"/>
    <n v="2044"/>
    <b v="0"/>
  </r>
  <r>
    <x v="13"/>
    <s v="0475"/>
    <n v="0"/>
    <n v="0"/>
    <n v="2020"/>
    <n v="2007"/>
    <n v="-28.29"/>
    <n v="0"/>
    <s v="30-R2 - Retirement"/>
    <m/>
    <x v="8"/>
    <n v="2044"/>
    <b v="0"/>
  </r>
  <r>
    <x v="13"/>
    <s v="0475"/>
    <n v="0"/>
    <n v="0"/>
    <n v="2020"/>
    <n v="2010"/>
    <n v="-85.19"/>
    <n v="0"/>
    <s v="30-R2 - Retirement"/>
    <m/>
    <x v="8"/>
    <n v="2044"/>
    <b v="0"/>
  </r>
  <r>
    <x v="13"/>
    <s v="0475"/>
    <n v="0"/>
    <n v="0"/>
    <n v="2021"/>
    <n v="2004"/>
    <n v="-208319.11"/>
    <n v="0"/>
    <s v="30-R2 - Retirement"/>
    <m/>
    <x v="8"/>
    <n v="2044"/>
    <b v="0"/>
  </r>
  <r>
    <x v="13"/>
    <s v="0475"/>
    <n v="0"/>
    <n v="0"/>
    <n v="2021"/>
    <n v="2006"/>
    <n v="-2339.14"/>
    <n v="0"/>
    <s v="30-R2 - Retirement"/>
    <m/>
    <x v="8"/>
    <n v="2044"/>
    <b v="0"/>
  </r>
  <r>
    <x v="13"/>
    <s v="0475"/>
    <n v="0"/>
    <n v="0"/>
    <n v="2021"/>
    <n v="2007"/>
    <n v="-30.83"/>
    <n v="0"/>
    <s v="30-R2 - Retirement"/>
    <m/>
    <x v="8"/>
    <n v="2044"/>
    <b v="0"/>
  </r>
  <r>
    <x v="13"/>
    <s v="0475"/>
    <n v="0"/>
    <n v="0"/>
    <n v="2021"/>
    <n v="2010"/>
    <n v="-93.36"/>
    <n v="0"/>
    <s v="30-R2 - Retirement"/>
    <m/>
    <x v="8"/>
    <n v="2044"/>
    <b v="0"/>
  </r>
  <r>
    <x v="13"/>
    <s v="0475"/>
    <n v="0"/>
    <n v="0"/>
    <n v="2022"/>
    <n v="2004"/>
    <n v="-224961.72"/>
    <n v="0"/>
    <s v="30-R2 - Retirement"/>
    <m/>
    <x v="8"/>
    <n v="2044"/>
    <b v="0"/>
  </r>
  <r>
    <x v="13"/>
    <s v="0475"/>
    <n v="0"/>
    <n v="0"/>
    <n v="2022"/>
    <n v="2006"/>
    <n v="-2534.7399999999998"/>
    <n v="0"/>
    <s v="30-R2 - Retirement"/>
    <m/>
    <x v="8"/>
    <n v="2044"/>
    <b v="0"/>
  </r>
  <r>
    <x v="13"/>
    <s v="0475"/>
    <n v="0"/>
    <n v="0"/>
    <n v="2022"/>
    <n v="2007"/>
    <n v="-33.47"/>
    <n v="0"/>
    <s v="30-R2 - Retirement"/>
    <m/>
    <x v="8"/>
    <n v="2044"/>
    <b v="0"/>
  </r>
  <r>
    <x v="13"/>
    <s v="0475"/>
    <n v="0"/>
    <n v="0"/>
    <n v="2022"/>
    <n v="2010"/>
    <n v="-101.86"/>
    <n v="0"/>
    <s v="30-R2 - Retirement"/>
    <m/>
    <x v="8"/>
    <n v="2044"/>
    <b v="0"/>
  </r>
  <r>
    <x v="13"/>
    <s v="0475"/>
    <n v="0"/>
    <n v="0"/>
    <n v="2023"/>
    <n v="2004"/>
    <n v="-242479.62"/>
    <n v="0"/>
    <s v="30-R2 - Retirement"/>
    <m/>
    <x v="8"/>
    <n v="2044"/>
    <b v="0"/>
  </r>
  <r>
    <x v="13"/>
    <s v="0475"/>
    <n v="0"/>
    <n v="0"/>
    <n v="2023"/>
    <n v="2006"/>
    <n v="-2748.6"/>
    <n v="0"/>
    <s v="30-R2 - Retirement"/>
    <m/>
    <x v="8"/>
    <n v="2044"/>
    <b v="0"/>
  </r>
  <r>
    <x v="13"/>
    <s v="0475"/>
    <n v="0"/>
    <n v="0"/>
    <n v="2023"/>
    <n v="2007"/>
    <n v="-36.270000000000003"/>
    <n v="0"/>
    <s v="30-R2 - Retirement"/>
    <m/>
    <x v="8"/>
    <n v="2044"/>
    <b v="0"/>
  </r>
  <r>
    <x v="13"/>
    <s v="0475"/>
    <n v="0"/>
    <n v="0"/>
    <n v="2023"/>
    <n v="2010"/>
    <n v="-110.93"/>
    <n v="0"/>
    <s v="30-R2 - Retirement"/>
    <m/>
    <x v="8"/>
    <n v="2044"/>
    <b v="0"/>
  </r>
  <r>
    <x v="13"/>
    <s v="0475"/>
    <n v="0"/>
    <n v="0"/>
    <n v="2024"/>
    <n v="2004"/>
    <n v="-261417.67"/>
    <n v="0"/>
    <s v="30-R2 - Retirement"/>
    <m/>
    <x v="8"/>
    <n v="2044"/>
    <b v="0"/>
  </r>
  <r>
    <x v="13"/>
    <s v="0475"/>
    <n v="0"/>
    <n v="0"/>
    <n v="2024"/>
    <n v="2006"/>
    <n v="-2968.19"/>
    <n v="0"/>
    <s v="30-R2 - Retirement"/>
    <m/>
    <x v="8"/>
    <n v="2044"/>
    <b v="0"/>
  </r>
  <r>
    <x v="13"/>
    <s v="0475"/>
    <n v="0"/>
    <n v="0"/>
    <n v="2024"/>
    <n v="2007"/>
    <n v="-39.33"/>
    <n v="0"/>
    <s v="30-R2 - Retirement"/>
    <m/>
    <x v="8"/>
    <n v="2044"/>
    <b v="0"/>
  </r>
  <r>
    <x v="13"/>
    <s v="0475"/>
    <n v="0"/>
    <n v="0"/>
    <n v="2024"/>
    <n v="2010"/>
    <n v="-120.92"/>
    <n v="0"/>
    <s v="30-R2 - Retirement"/>
    <m/>
    <x v="8"/>
    <n v="2044"/>
    <b v="0"/>
  </r>
  <r>
    <x v="13"/>
    <s v="0475"/>
    <n v="0"/>
    <n v="0"/>
    <n v="2025"/>
    <n v="2004"/>
    <n v="-280600.51"/>
    <n v="0"/>
    <s v="30-R2 - Retirement"/>
    <m/>
    <x v="8"/>
    <n v="2044"/>
    <b v="0"/>
  </r>
  <r>
    <x v="13"/>
    <s v="0475"/>
    <n v="0"/>
    <n v="0"/>
    <n v="2025"/>
    <n v="2006"/>
    <n v="-3199.32"/>
    <n v="0"/>
    <s v="30-R2 - Retirement"/>
    <m/>
    <x v="8"/>
    <n v="2044"/>
    <b v="0"/>
  </r>
  <r>
    <x v="13"/>
    <s v="0475"/>
    <n v="0"/>
    <n v="0"/>
    <n v="2025"/>
    <n v="2007"/>
    <n v="-42.47"/>
    <n v="0"/>
    <s v="30-R2 - Retirement"/>
    <m/>
    <x v="8"/>
    <n v="2044"/>
    <b v="0"/>
  </r>
  <r>
    <x v="13"/>
    <s v="0475"/>
    <n v="0"/>
    <n v="0"/>
    <n v="2025"/>
    <n v="2010"/>
    <n v="-131.26"/>
    <n v="0"/>
    <s v="30-R2 - Retirement"/>
    <m/>
    <x v="8"/>
    <n v="2044"/>
    <b v="0"/>
  </r>
  <r>
    <x v="13"/>
    <s v="0475"/>
    <n v="0"/>
    <n v="0"/>
    <n v="2026"/>
    <n v="2004"/>
    <n v="-300469.01"/>
    <n v="0"/>
    <s v="30-R2 - Retirement"/>
    <m/>
    <x v="8"/>
    <n v="2044"/>
    <b v="0"/>
  </r>
  <r>
    <x v="13"/>
    <s v="0475"/>
    <n v="0"/>
    <n v="0"/>
    <n v="2026"/>
    <n v="2006"/>
    <n v="-3449.2"/>
    <n v="0"/>
    <s v="30-R2 - Retirement"/>
    <m/>
    <x v="8"/>
    <n v="2044"/>
    <b v="0"/>
  </r>
  <r>
    <x v="13"/>
    <s v="0475"/>
    <n v="0"/>
    <n v="0"/>
    <n v="2026"/>
    <n v="2007"/>
    <n v="-45.77"/>
    <n v="0"/>
    <s v="30-R2 - Retirement"/>
    <m/>
    <x v="8"/>
    <n v="2044"/>
    <b v="0"/>
  </r>
  <r>
    <x v="13"/>
    <s v="0475"/>
    <n v="0"/>
    <n v="0"/>
    <n v="2026"/>
    <n v="2010"/>
    <n v="-142.22999999999999"/>
    <n v="0"/>
    <s v="30-R2 - Retirement"/>
    <m/>
    <x v="8"/>
    <n v="2044"/>
    <b v="0"/>
  </r>
  <r>
    <x v="13"/>
    <s v="0475"/>
    <n v="0"/>
    <n v="0"/>
    <n v="2027"/>
    <n v="2004"/>
    <n v="-321519.58"/>
    <n v="0"/>
    <s v="30-R2 - Retirement"/>
    <m/>
    <x v="8"/>
    <n v="2044"/>
    <b v="0"/>
  </r>
  <r>
    <x v="13"/>
    <s v="0475"/>
    <n v="0"/>
    <n v="0"/>
    <n v="2027"/>
    <n v="2006"/>
    <n v="-3702.3"/>
    <n v="0"/>
    <s v="30-R2 - Retirement"/>
    <m/>
    <x v="8"/>
    <n v="2044"/>
    <b v="0"/>
  </r>
  <r>
    <x v="13"/>
    <s v="0475"/>
    <n v="0"/>
    <n v="0"/>
    <n v="2027"/>
    <n v="2007"/>
    <n v="-49.35"/>
    <n v="0"/>
    <s v="30-R2 - Retirement"/>
    <m/>
    <x v="8"/>
    <n v="2044"/>
    <b v="0"/>
  </r>
  <r>
    <x v="13"/>
    <s v="0475"/>
    <n v="0"/>
    <n v="0"/>
    <n v="2027"/>
    <n v="2010"/>
    <n v="-154.22999999999999"/>
    <n v="0"/>
    <s v="30-R2 - Retirement"/>
    <m/>
    <x v="8"/>
    <n v="2044"/>
    <b v="0"/>
  </r>
  <r>
    <x v="13"/>
    <s v="0475"/>
    <n v="0"/>
    <n v="0"/>
    <n v="2028"/>
    <n v="2004"/>
    <n v="-342321.73"/>
    <n v="0"/>
    <s v="30-R2 - Retirement"/>
    <m/>
    <x v="8"/>
    <n v="2044"/>
    <b v="0"/>
  </r>
  <r>
    <x v="13"/>
    <s v="0475"/>
    <n v="0"/>
    <n v="0"/>
    <n v="2028"/>
    <n v="2006"/>
    <n v="-3964.45"/>
    <n v="0"/>
    <s v="30-R2 - Retirement"/>
    <m/>
    <x v="8"/>
    <n v="2044"/>
    <b v="0"/>
  </r>
  <r>
    <x v="13"/>
    <s v="0475"/>
    <n v="0"/>
    <n v="0"/>
    <n v="2028"/>
    <n v="2007"/>
    <n v="-52.97"/>
    <n v="0"/>
    <s v="30-R2 - Retirement"/>
    <m/>
    <x v="8"/>
    <n v="2044"/>
    <b v="0"/>
  </r>
  <r>
    <x v="13"/>
    <s v="0475"/>
    <n v="0"/>
    <n v="0"/>
    <n v="2028"/>
    <n v="2010"/>
    <n v="-166.56"/>
    <n v="0"/>
    <s v="30-R2 - Retirement"/>
    <m/>
    <x v="8"/>
    <n v="2044"/>
    <b v="0"/>
  </r>
  <r>
    <x v="13"/>
    <s v="0475"/>
    <n v="0"/>
    <n v="0"/>
    <n v="2029"/>
    <n v="2004"/>
    <n v="-363250.04"/>
    <n v="0"/>
    <s v="30-R2 - Retirement"/>
    <m/>
    <x v="8"/>
    <n v="2044"/>
    <b v="0"/>
  </r>
  <r>
    <x v="13"/>
    <s v="0475"/>
    <n v="0"/>
    <n v="0"/>
    <n v="2029"/>
    <n v="2006"/>
    <n v="-4242.1899999999996"/>
    <n v="0"/>
    <s v="30-R2 - Retirement"/>
    <m/>
    <x v="8"/>
    <n v="2044"/>
    <b v="0"/>
  </r>
  <r>
    <x v="13"/>
    <s v="0475"/>
    <n v="0"/>
    <n v="0"/>
    <n v="2029"/>
    <n v="2007"/>
    <n v="-56.72"/>
    <n v="0"/>
    <s v="30-R2 - Retirement"/>
    <m/>
    <x v="8"/>
    <n v="2044"/>
    <b v="0"/>
  </r>
  <r>
    <x v="13"/>
    <s v="0475"/>
    <n v="0"/>
    <n v="0"/>
    <n v="2029"/>
    <n v="2010"/>
    <n v="-179.52"/>
    <n v="0"/>
    <s v="30-R2 - Retirement"/>
    <m/>
    <x v="8"/>
    <n v="2044"/>
    <b v="0"/>
  </r>
  <r>
    <x v="13"/>
    <s v="0475"/>
    <n v="0"/>
    <n v="0"/>
    <n v="2030"/>
    <n v="2004"/>
    <n v="-384623.51"/>
    <n v="0"/>
    <s v="30-R2 - Retirement"/>
    <m/>
    <x v="8"/>
    <n v="2044"/>
    <b v="0"/>
  </r>
  <r>
    <x v="13"/>
    <s v="0475"/>
    <n v="0"/>
    <n v="0"/>
    <n v="2030"/>
    <n v="2006"/>
    <n v="-4516.66"/>
    <n v="0"/>
    <s v="30-R2 - Retirement"/>
    <m/>
    <x v="8"/>
    <n v="2044"/>
    <b v="0"/>
  </r>
  <r>
    <x v="13"/>
    <s v="0475"/>
    <n v="0"/>
    <n v="0"/>
    <n v="2030"/>
    <n v="2007"/>
    <n v="-60.7"/>
    <n v="0"/>
    <s v="30-R2 - Retirement"/>
    <m/>
    <x v="8"/>
    <n v="2044"/>
    <b v="0"/>
  </r>
  <r>
    <x v="13"/>
    <s v="0475"/>
    <n v="0"/>
    <n v="0"/>
    <n v="2030"/>
    <n v="2010"/>
    <n v="-193.55"/>
    <n v="0"/>
    <s v="30-R2 - Retirement"/>
    <m/>
    <x v="8"/>
    <n v="2044"/>
    <b v="0"/>
  </r>
  <r>
    <x v="13"/>
    <s v="0475"/>
    <n v="0"/>
    <n v="0"/>
    <n v="2031"/>
    <n v="2004"/>
    <n v="-404808.86"/>
    <n v="0"/>
    <s v="30-R2 - Retirement"/>
    <m/>
    <x v="8"/>
    <n v="2044"/>
    <b v="0"/>
  </r>
  <r>
    <x v="13"/>
    <s v="0475"/>
    <n v="0"/>
    <n v="0"/>
    <n v="2031"/>
    <n v="2006"/>
    <n v="-4792.79"/>
    <n v="0"/>
    <s v="30-R2 - Retirement"/>
    <m/>
    <x v="8"/>
    <n v="2044"/>
    <b v="0"/>
  </r>
  <r>
    <x v="13"/>
    <s v="0475"/>
    <n v="0"/>
    <n v="0"/>
    <n v="2031"/>
    <n v="2007"/>
    <n v="-64.62"/>
    <n v="0"/>
    <s v="30-R2 - Retirement"/>
    <m/>
    <x v="8"/>
    <n v="2044"/>
    <b v="0"/>
  </r>
  <r>
    <x v="13"/>
    <s v="0475"/>
    <n v="0"/>
    <n v="0"/>
    <n v="2031"/>
    <n v="2010"/>
    <n v="-207.75"/>
    <n v="0"/>
    <s v="30-R2 - Retirement"/>
    <m/>
    <x v="8"/>
    <n v="2044"/>
    <b v="0"/>
  </r>
  <r>
    <x v="13"/>
    <s v="0475"/>
    <n v="0"/>
    <n v="0"/>
    <n v="2032"/>
    <n v="2004"/>
    <n v="-424026.6"/>
    <n v="0"/>
    <s v="30-R2 - Retirement"/>
    <m/>
    <x v="8"/>
    <n v="2044"/>
    <b v="0"/>
  </r>
  <r>
    <x v="13"/>
    <s v="0475"/>
    <n v="0"/>
    <n v="0"/>
    <n v="2032"/>
    <n v="2006"/>
    <n v="-5074.8"/>
    <n v="0"/>
    <s v="30-R2 - Retirement"/>
    <m/>
    <x v="8"/>
    <n v="2044"/>
    <b v="0"/>
  </r>
  <r>
    <x v="13"/>
    <s v="0475"/>
    <n v="0"/>
    <n v="0"/>
    <n v="2032"/>
    <n v="2007"/>
    <n v="-68.569999999999993"/>
    <n v="0"/>
    <s v="30-R2 - Retirement"/>
    <m/>
    <x v="8"/>
    <n v="2044"/>
    <b v="0"/>
  </r>
  <r>
    <x v="13"/>
    <s v="0475"/>
    <n v="0"/>
    <n v="0"/>
    <n v="2032"/>
    <n v="2010"/>
    <n v="-222.46"/>
    <n v="0"/>
    <s v="30-R2 - Retirement"/>
    <m/>
    <x v="8"/>
    <n v="2044"/>
    <b v="0"/>
  </r>
  <r>
    <x v="13"/>
    <s v="0475"/>
    <n v="0"/>
    <n v="0"/>
    <n v="2033"/>
    <n v="2004"/>
    <n v="-442285.98"/>
    <n v="0"/>
    <s v="30-R2 - Retirement"/>
    <m/>
    <x v="8"/>
    <n v="2044"/>
    <b v="0"/>
  </r>
  <r>
    <x v="13"/>
    <s v="0475"/>
    <n v="0"/>
    <n v="0"/>
    <n v="2033"/>
    <n v="2006"/>
    <n v="-5341.13"/>
    <n v="0"/>
    <s v="30-R2 - Retirement"/>
    <m/>
    <x v="8"/>
    <n v="2044"/>
    <b v="0"/>
  </r>
  <r>
    <x v="13"/>
    <s v="0475"/>
    <n v="0"/>
    <n v="0"/>
    <n v="2033"/>
    <n v="2007"/>
    <n v="-72.61"/>
    <n v="0"/>
    <s v="30-R2 - Retirement"/>
    <m/>
    <x v="8"/>
    <n v="2044"/>
    <b v="0"/>
  </r>
  <r>
    <x v="13"/>
    <s v="0475"/>
    <n v="0"/>
    <n v="0"/>
    <n v="2033"/>
    <n v="2010"/>
    <n v="-238.04"/>
    <n v="0"/>
    <s v="30-R2 - Retirement"/>
    <m/>
    <x v="8"/>
    <n v="2044"/>
    <b v="0"/>
  </r>
  <r>
    <x v="13"/>
    <s v="0475"/>
    <n v="0"/>
    <n v="0"/>
    <n v="2034"/>
    <n v="2004"/>
    <n v="-457963.39"/>
    <n v="0"/>
    <s v="30-R2 - Retirement"/>
    <m/>
    <x v="8"/>
    <n v="2044"/>
    <b v="0"/>
  </r>
  <r>
    <x v="13"/>
    <s v="0475"/>
    <n v="0"/>
    <n v="0"/>
    <n v="2034"/>
    <n v="2006"/>
    <n v="-5594.69"/>
    <n v="0"/>
    <s v="30-R2 - Retirement"/>
    <m/>
    <x v="8"/>
    <n v="2044"/>
    <b v="0"/>
  </r>
  <r>
    <x v="13"/>
    <s v="0475"/>
    <n v="0"/>
    <n v="0"/>
    <n v="2034"/>
    <n v="2007"/>
    <n v="-76.42"/>
    <n v="0"/>
    <s v="30-R2 - Retirement"/>
    <m/>
    <x v="8"/>
    <n v="2044"/>
    <b v="0"/>
  </r>
  <r>
    <x v="13"/>
    <s v="0475"/>
    <n v="0"/>
    <n v="0"/>
    <n v="2034"/>
    <n v="2010"/>
    <n v="-253.44"/>
    <n v="0"/>
    <s v="30-R2 - Retirement"/>
    <m/>
    <x v="8"/>
    <n v="2044"/>
    <b v="0"/>
  </r>
  <r>
    <x v="13"/>
    <s v="0475"/>
    <n v="0"/>
    <n v="0"/>
    <n v="2035"/>
    <n v="2004"/>
    <n v="-471084.2"/>
    <n v="0"/>
    <s v="30-R2 - Retirement"/>
    <m/>
    <x v="8"/>
    <n v="2044"/>
    <b v="0"/>
  </r>
  <r>
    <x v="13"/>
    <s v="0475"/>
    <n v="0"/>
    <n v="0"/>
    <n v="2035"/>
    <n v="2006"/>
    <n v="-5835.61"/>
    <n v="0"/>
    <s v="30-R2 - Retirement"/>
    <m/>
    <x v="8"/>
    <n v="2044"/>
    <b v="0"/>
  </r>
  <r>
    <x v="13"/>
    <s v="0475"/>
    <n v="0"/>
    <n v="0"/>
    <n v="2035"/>
    <n v="2007"/>
    <n v="-80.05"/>
    <n v="0"/>
    <s v="30-R2 - Retirement"/>
    <m/>
    <x v="8"/>
    <n v="2044"/>
    <b v="0"/>
  </r>
  <r>
    <x v="13"/>
    <s v="0475"/>
    <n v="0"/>
    <n v="0"/>
    <n v="2035"/>
    <n v="2010"/>
    <n v="-268.94"/>
    <n v="0"/>
    <s v="30-R2 - Retirement"/>
    <m/>
    <x v="8"/>
    <n v="2044"/>
    <b v="0"/>
  </r>
  <r>
    <x v="13"/>
    <s v="0475"/>
    <n v="0"/>
    <n v="0"/>
    <n v="2036"/>
    <n v="2004"/>
    <n v="-481286.45"/>
    <n v="0"/>
    <s v="30-R2 - Retirement"/>
    <m/>
    <x v="8"/>
    <n v="2044"/>
    <b v="0"/>
  </r>
  <r>
    <x v="13"/>
    <s v="0475"/>
    <n v="0"/>
    <n v="0"/>
    <n v="2036"/>
    <n v="2006"/>
    <n v="-6042.46"/>
    <n v="0"/>
    <s v="30-R2 - Retirement"/>
    <m/>
    <x v="8"/>
    <n v="2044"/>
    <b v="0"/>
  </r>
  <r>
    <x v="13"/>
    <s v="0475"/>
    <n v="0"/>
    <n v="0"/>
    <n v="2036"/>
    <n v="2007"/>
    <n v="-83.49"/>
    <n v="0"/>
    <s v="30-R2 - Retirement"/>
    <m/>
    <x v="8"/>
    <n v="2044"/>
    <b v="0"/>
  </r>
  <r>
    <x v="13"/>
    <s v="0475"/>
    <n v="0"/>
    <n v="0"/>
    <n v="2036"/>
    <n v="2010"/>
    <n v="-284.76"/>
    <n v="0"/>
    <s v="30-R2 - Retirement"/>
    <m/>
    <x v="8"/>
    <n v="2044"/>
    <b v="0"/>
  </r>
  <r>
    <x v="13"/>
    <s v="0475"/>
    <n v="0"/>
    <n v="0"/>
    <n v="2037"/>
    <n v="2004"/>
    <n v="-487400.29"/>
    <n v="0"/>
    <s v="30-R2 - Retirement"/>
    <m/>
    <x v="8"/>
    <n v="2044"/>
    <b v="0"/>
  </r>
  <r>
    <x v="13"/>
    <s v="0475"/>
    <n v="0"/>
    <n v="0"/>
    <n v="2037"/>
    <n v="2006"/>
    <n v="-6215.58"/>
    <n v="0"/>
    <s v="30-R2 - Retirement"/>
    <m/>
    <x v="8"/>
    <n v="2044"/>
    <b v="0"/>
  </r>
  <r>
    <x v="13"/>
    <s v="0475"/>
    <n v="0"/>
    <n v="0"/>
    <n v="2037"/>
    <n v="2007"/>
    <n v="-86.45"/>
    <n v="0"/>
    <s v="30-R2 - Retirement"/>
    <m/>
    <x v="8"/>
    <n v="2044"/>
    <b v="0"/>
  </r>
  <r>
    <x v="13"/>
    <s v="0475"/>
    <n v="0"/>
    <n v="0"/>
    <n v="2037"/>
    <n v="2010"/>
    <n v="-299.70999999999998"/>
    <n v="0"/>
    <s v="30-R2 - Retirement"/>
    <m/>
    <x v="8"/>
    <n v="2044"/>
    <b v="0"/>
  </r>
  <r>
    <x v="13"/>
    <s v="0475"/>
    <n v="0"/>
    <n v="0"/>
    <n v="2038"/>
    <n v="2004"/>
    <n v="-489327.07"/>
    <n v="0"/>
    <s v="30-R2 - Retirement"/>
    <m/>
    <x v="8"/>
    <n v="2044"/>
    <b v="0"/>
  </r>
  <r>
    <x v="13"/>
    <s v="0475"/>
    <n v="0"/>
    <n v="0"/>
    <n v="2038"/>
    <n v="2006"/>
    <n v="-6350.19"/>
    <n v="0"/>
    <s v="30-R2 - Retirement"/>
    <m/>
    <x v="8"/>
    <n v="2044"/>
    <b v="0"/>
  </r>
  <r>
    <x v="13"/>
    <s v="0475"/>
    <n v="0"/>
    <n v="0"/>
    <n v="2038"/>
    <n v="2007"/>
    <n v="-88.93"/>
    <n v="0"/>
    <s v="30-R2 - Retirement"/>
    <m/>
    <x v="8"/>
    <n v="2044"/>
    <b v="0"/>
  </r>
  <r>
    <x v="13"/>
    <s v="0475"/>
    <n v="0"/>
    <n v="0"/>
    <n v="2038"/>
    <n v="2010"/>
    <n v="-313.94"/>
    <n v="0"/>
    <s v="30-R2 - Retirement"/>
    <m/>
    <x v="8"/>
    <n v="2044"/>
    <b v="0"/>
  </r>
  <r>
    <x v="13"/>
    <s v="0475"/>
    <n v="0"/>
    <n v="0"/>
    <n v="2039"/>
    <n v="2004"/>
    <n v="-486456.83"/>
    <n v="0"/>
    <s v="30-R2 - Retirement"/>
    <m/>
    <x v="8"/>
    <n v="2044"/>
    <b v="0"/>
  </r>
  <r>
    <x v="13"/>
    <s v="0475"/>
    <n v="0"/>
    <n v="0"/>
    <n v="2039"/>
    <n v="2006"/>
    <n v="-6430.86"/>
    <n v="0"/>
    <s v="30-R2 - Retirement"/>
    <m/>
    <x v="8"/>
    <n v="2044"/>
    <b v="0"/>
  </r>
  <r>
    <x v="13"/>
    <s v="0475"/>
    <n v="0"/>
    <n v="0"/>
    <n v="2039"/>
    <n v="2007"/>
    <n v="-90.85"/>
    <n v="0"/>
    <s v="30-R2 - Retirement"/>
    <m/>
    <x v="8"/>
    <n v="2044"/>
    <b v="0"/>
  </r>
  <r>
    <x v="13"/>
    <s v="0475"/>
    <n v="0"/>
    <n v="0"/>
    <n v="2039"/>
    <n v="2010"/>
    <n v="-327.45999999999998"/>
    <n v="0"/>
    <s v="30-R2 - Retirement"/>
    <m/>
    <x v="8"/>
    <n v="2044"/>
    <b v="0"/>
  </r>
  <r>
    <x v="13"/>
    <s v="0475"/>
    <n v="0"/>
    <n v="0"/>
    <n v="2040"/>
    <n v="2004"/>
    <n v="-478688.24"/>
    <n v="0"/>
    <s v="30-R2 - Retirement"/>
    <m/>
    <x v="8"/>
    <n v="2044"/>
    <b v="0"/>
  </r>
  <r>
    <x v="13"/>
    <s v="0475"/>
    <n v="0"/>
    <n v="0"/>
    <n v="2040"/>
    <n v="2006"/>
    <n v="-6456.28"/>
    <n v="0"/>
    <s v="30-R2 - Retirement"/>
    <m/>
    <x v="8"/>
    <n v="2044"/>
    <b v="0"/>
  </r>
  <r>
    <x v="13"/>
    <s v="0475"/>
    <n v="0"/>
    <n v="0"/>
    <n v="2040"/>
    <n v="2007"/>
    <n v="-92.01"/>
    <n v="0"/>
    <s v="30-R2 - Retirement"/>
    <m/>
    <x v="8"/>
    <n v="2044"/>
    <b v="0"/>
  </r>
  <r>
    <x v="13"/>
    <s v="0475"/>
    <n v="0"/>
    <n v="0"/>
    <n v="2040"/>
    <n v="2010"/>
    <n v="-339.06"/>
    <n v="0"/>
    <s v="30-R2 - Retirement"/>
    <m/>
    <x v="8"/>
    <n v="2044"/>
    <b v="0"/>
  </r>
  <r>
    <x v="13"/>
    <s v="0475"/>
    <n v="0"/>
    <n v="0"/>
    <n v="2041"/>
    <n v="2004"/>
    <n v="-465994.21"/>
    <n v="0"/>
    <s v="30-R2 - Retirement"/>
    <m/>
    <x v="8"/>
    <n v="2044"/>
    <b v="0"/>
  </r>
  <r>
    <x v="13"/>
    <s v="0475"/>
    <n v="0"/>
    <n v="0"/>
    <n v="2041"/>
    <n v="2006"/>
    <n v="-6418.41"/>
    <n v="0"/>
    <s v="30-R2 - Retirement"/>
    <m/>
    <x v="8"/>
    <n v="2044"/>
    <b v="0"/>
  </r>
  <r>
    <x v="13"/>
    <s v="0475"/>
    <n v="0"/>
    <n v="0"/>
    <n v="2041"/>
    <n v="2007"/>
    <n v="-92.37"/>
    <n v="0"/>
    <s v="30-R2 - Retirement"/>
    <m/>
    <x v="8"/>
    <n v="2044"/>
    <b v="0"/>
  </r>
  <r>
    <x v="13"/>
    <s v="0475"/>
    <n v="0"/>
    <n v="0"/>
    <n v="2041"/>
    <n v="2010"/>
    <n v="-348.78"/>
    <n v="0"/>
    <s v="30-R2 - Retirement"/>
    <m/>
    <x v="8"/>
    <n v="2044"/>
    <b v="0"/>
  </r>
  <r>
    <x v="13"/>
    <s v="0475"/>
    <n v="0"/>
    <n v="0"/>
    <n v="2042"/>
    <n v="2004"/>
    <n v="-447802.74"/>
    <n v="0"/>
    <s v="30-R2 - Retirement"/>
    <m/>
    <x v="8"/>
    <n v="2044"/>
    <b v="0"/>
  </r>
  <r>
    <x v="13"/>
    <s v="0475"/>
    <n v="0"/>
    <n v="0"/>
    <n v="2042"/>
    <n v="2006"/>
    <n v="-6315.91"/>
    <n v="0"/>
    <s v="30-R2 - Retirement"/>
    <m/>
    <x v="8"/>
    <n v="2044"/>
    <b v="0"/>
  </r>
  <r>
    <x v="13"/>
    <s v="0475"/>
    <n v="0"/>
    <n v="0"/>
    <n v="2042"/>
    <n v="2007"/>
    <n v="-91.83"/>
    <n v="0"/>
    <s v="30-R2 - Retirement"/>
    <m/>
    <x v="8"/>
    <n v="2044"/>
    <b v="0"/>
  </r>
  <r>
    <x v="13"/>
    <s v="0475"/>
    <n v="0"/>
    <n v="0"/>
    <n v="2042"/>
    <n v="2010"/>
    <n v="-356.33"/>
    <n v="0"/>
    <s v="30-R2 - Retirement"/>
    <m/>
    <x v="8"/>
    <n v="2044"/>
    <b v="0"/>
  </r>
  <r>
    <x v="13"/>
    <s v="0475"/>
    <n v="0"/>
    <n v="0"/>
    <n v="2043"/>
    <n v="2004"/>
    <n v="-425584.18"/>
    <n v="0"/>
    <s v="30-R2 - Retirement"/>
    <m/>
    <x v="8"/>
    <n v="2044"/>
    <b v="0"/>
  </r>
  <r>
    <x v="13"/>
    <s v="0475"/>
    <n v="0"/>
    <n v="0"/>
    <n v="2043"/>
    <n v="2006"/>
    <n v="-6148.42"/>
    <n v="0"/>
    <s v="30-R2 - Retirement"/>
    <m/>
    <x v="8"/>
    <n v="2044"/>
    <b v="0"/>
  </r>
  <r>
    <x v="13"/>
    <s v="0475"/>
    <n v="0"/>
    <n v="0"/>
    <n v="2043"/>
    <n v="2007"/>
    <n v="-90.36"/>
    <n v="0"/>
    <s v="30-R2 - Retirement"/>
    <m/>
    <x v="8"/>
    <n v="2044"/>
    <b v="0"/>
  </r>
  <r>
    <x v="13"/>
    <s v="0475"/>
    <n v="0"/>
    <n v="0"/>
    <n v="2043"/>
    <n v="2010"/>
    <n v="-360.86"/>
    <n v="0"/>
    <s v="30-R2 - Retirement"/>
    <m/>
    <x v="8"/>
    <n v="2044"/>
    <b v="0"/>
  </r>
  <r>
    <x v="13"/>
    <s v="0475"/>
    <n v="0"/>
    <n v="0"/>
    <n v="2044"/>
    <n v="2004"/>
    <n v="-2785847.13"/>
    <n v="0"/>
    <s v="30-R2 - Retirement"/>
    <m/>
    <x v="8"/>
    <n v="2044"/>
    <b v="1"/>
  </r>
  <r>
    <x v="13"/>
    <s v="0475"/>
    <n v="0"/>
    <n v="0"/>
    <n v="2044"/>
    <n v="2006"/>
    <n v="-48280.66"/>
    <n v="0"/>
    <s v="30-R2 - Retirement"/>
    <m/>
    <x v="8"/>
    <n v="2044"/>
    <b v="1"/>
  </r>
  <r>
    <x v="13"/>
    <s v="0475"/>
    <n v="0"/>
    <n v="0"/>
    <n v="2044"/>
    <n v="2007"/>
    <n v="-778.75"/>
    <n v="0"/>
    <s v="30-R2 - Retirement"/>
    <m/>
    <x v="8"/>
    <n v="2044"/>
    <b v="1"/>
  </r>
  <r>
    <x v="13"/>
    <s v="0475"/>
    <n v="0"/>
    <n v="0"/>
    <n v="2044"/>
    <n v="2010"/>
    <n v="-4131.04"/>
    <n v="0"/>
    <s v="30-R2 - Retirement"/>
    <m/>
    <x v="8"/>
    <n v="2044"/>
    <b v="1"/>
  </r>
  <r>
    <x v="13"/>
    <s v="0476"/>
    <n v="0"/>
    <n v="0"/>
    <n v="2011"/>
    <n v="2004"/>
    <n v="-85545.23"/>
    <n v="0"/>
    <s v="30-R2 - Retirement"/>
    <m/>
    <x v="8"/>
    <n v="2044"/>
    <b v="0"/>
  </r>
  <r>
    <x v="13"/>
    <s v="0476"/>
    <n v="0"/>
    <n v="0"/>
    <n v="2011"/>
    <n v="2006"/>
    <n v="-920.9"/>
    <n v="0"/>
    <s v="30-R2 - Retirement"/>
    <m/>
    <x v="8"/>
    <n v="2044"/>
    <b v="0"/>
  </r>
  <r>
    <x v="13"/>
    <s v="0476"/>
    <n v="0"/>
    <n v="0"/>
    <n v="2011"/>
    <n v="2007"/>
    <n v="-12.15"/>
    <n v="0"/>
    <s v="30-R2 - Retirement"/>
    <m/>
    <x v="8"/>
    <n v="2044"/>
    <b v="0"/>
  </r>
  <r>
    <x v="13"/>
    <s v="0476"/>
    <n v="0"/>
    <n v="0"/>
    <n v="2011"/>
    <n v="2009"/>
    <n v="-443.59"/>
    <n v="0"/>
    <s v="30-R2 - Retirement"/>
    <m/>
    <x v="8"/>
    <n v="2044"/>
    <b v="0"/>
  </r>
  <r>
    <x v="13"/>
    <s v="0476"/>
    <n v="0"/>
    <n v="0"/>
    <n v="2011"/>
    <n v="2010"/>
    <n v="-34.53"/>
    <n v="0"/>
    <s v="30-R2 - Retirement"/>
    <m/>
    <x v="8"/>
    <n v="2044"/>
    <b v="0"/>
  </r>
  <r>
    <x v="13"/>
    <s v="0476"/>
    <n v="0"/>
    <n v="0"/>
    <n v="2012"/>
    <n v="2004"/>
    <n v="-94312.79"/>
    <n v="0"/>
    <s v="30-R2 - Retirement"/>
    <m/>
    <x v="8"/>
    <n v="2044"/>
    <b v="0"/>
  </r>
  <r>
    <x v="13"/>
    <s v="0476"/>
    <n v="0"/>
    <n v="0"/>
    <n v="2012"/>
    <n v="2006"/>
    <n v="-1016.76"/>
    <n v="0"/>
    <s v="30-R2 - Retirement"/>
    <m/>
    <x v="8"/>
    <n v="2044"/>
    <b v="0"/>
  </r>
  <r>
    <x v="13"/>
    <s v="0476"/>
    <n v="0"/>
    <n v="0"/>
    <n v="2012"/>
    <n v="2007"/>
    <n v="-13.48"/>
    <n v="0"/>
    <s v="30-R2 - Retirement"/>
    <m/>
    <x v="8"/>
    <n v="2044"/>
    <b v="0"/>
  </r>
  <r>
    <x v="13"/>
    <s v="0476"/>
    <n v="0"/>
    <n v="0"/>
    <n v="2012"/>
    <n v="2009"/>
    <n v="-493.28"/>
    <n v="0"/>
    <s v="30-R2 - Retirement"/>
    <m/>
    <x v="8"/>
    <n v="2044"/>
    <b v="0"/>
  </r>
  <r>
    <x v="13"/>
    <s v="0476"/>
    <n v="0"/>
    <n v="0"/>
    <n v="2012"/>
    <n v="2010"/>
    <n v="-38.619999999999997"/>
    <n v="0"/>
    <s v="30-R2 - Retirement"/>
    <m/>
    <x v="8"/>
    <n v="2044"/>
    <b v="0"/>
  </r>
  <r>
    <x v="13"/>
    <s v="0476"/>
    <n v="0"/>
    <n v="0"/>
    <n v="2013"/>
    <n v="2004"/>
    <n v="-103475.62"/>
    <n v="0"/>
    <s v="30-R2 - Retirement"/>
    <m/>
    <x v="8"/>
    <n v="2044"/>
    <b v="0"/>
  </r>
  <r>
    <x v="13"/>
    <s v="0476"/>
    <n v="0"/>
    <n v="0"/>
    <n v="2013"/>
    <n v="2006"/>
    <n v="-1120.0899999999999"/>
    <n v="0"/>
    <s v="30-R2 - Retirement"/>
    <m/>
    <x v="8"/>
    <n v="2044"/>
    <b v="0"/>
  </r>
  <r>
    <x v="13"/>
    <s v="0476"/>
    <n v="0"/>
    <n v="0"/>
    <n v="2013"/>
    <n v="2007"/>
    <n v="-14.89"/>
    <n v="0"/>
    <s v="30-R2 - Retirement"/>
    <m/>
    <x v="8"/>
    <n v="2044"/>
    <b v="0"/>
  </r>
  <r>
    <x v="13"/>
    <s v="0476"/>
    <n v="0"/>
    <n v="0"/>
    <n v="2013"/>
    <n v="2009"/>
    <n v="-547.14"/>
    <n v="0"/>
    <s v="30-R2 - Retirement"/>
    <m/>
    <x v="8"/>
    <n v="2044"/>
    <b v="0"/>
  </r>
  <r>
    <x v="13"/>
    <s v="0476"/>
    <n v="0"/>
    <n v="0"/>
    <n v="2013"/>
    <n v="2010"/>
    <n v="-42.95"/>
    <n v="0"/>
    <s v="30-R2 - Retirement"/>
    <m/>
    <x v="8"/>
    <n v="2044"/>
    <b v="0"/>
  </r>
  <r>
    <x v="13"/>
    <s v="0476"/>
    <n v="0"/>
    <n v="0"/>
    <n v="2014"/>
    <n v="2004"/>
    <n v="-113304.38"/>
    <n v="0"/>
    <s v="30-R2 - Retirement"/>
    <m/>
    <x v="8"/>
    <n v="2044"/>
    <b v="0"/>
  </r>
  <r>
    <x v="13"/>
    <s v="0476"/>
    <n v="0"/>
    <n v="0"/>
    <n v="2014"/>
    <n v="2006"/>
    <n v="-1234.8900000000001"/>
    <n v="0"/>
    <s v="30-R2 - Retirement"/>
    <m/>
    <x v="8"/>
    <n v="2044"/>
    <b v="0"/>
  </r>
  <r>
    <x v="13"/>
    <s v="0476"/>
    <n v="0"/>
    <n v="0"/>
    <n v="2014"/>
    <n v="2007"/>
    <n v="-16.399999999999999"/>
    <n v="0"/>
    <s v="30-R2 - Retirement"/>
    <m/>
    <x v="8"/>
    <n v="2044"/>
    <b v="0"/>
  </r>
  <r>
    <x v="13"/>
    <s v="0476"/>
    <n v="0"/>
    <n v="0"/>
    <n v="2014"/>
    <n v="2009"/>
    <n v="-607.34"/>
    <n v="0"/>
    <s v="30-R2 - Retirement"/>
    <m/>
    <x v="8"/>
    <n v="2044"/>
    <b v="0"/>
  </r>
  <r>
    <x v="13"/>
    <s v="0476"/>
    <n v="0"/>
    <n v="0"/>
    <n v="2014"/>
    <n v="2010"/>
    <n v="-47.64"/>
    <n v="0"/>
    <s v="30-R2 - Retirement"/>
    <m/>
    <x v="8"/>
    <n v="2044"/>
    <b v="0"/>
  </r>
  <r>
    <x v="13"/>
    <s v="0476"/>
    <n v="0"/>
    <n v="0"/>
    <n v="2015"/>
    <n v="2004"/>
    <n v="-124172.41"/>
    <n v="0"/>
    <s v="30-R2 - Retirement"/>
    <m/>
    <x v="8"/>
    <n v="2044"/>
    <b v="0"/>
  </r>
  <r>
    <x v="13"/>
    <s v="0476"/>
    <n v="0"/>
    <n v="0"/>
    <n v="2015"/>
    <n v="2006"/>
    <n v="-1354.87"/>
    <n v="0"/>
    <s v="30-R2 - Retirement"/>
    <m/>
    <x v="8"/>
    <n v="2044"/>
    <b v="0"/>
  </r>
  <r>
    <x v="13"/>
    <s v="0476"/>
    <n v="0"/>
    <n v="0"/>
    <n v="2015"/>
    <n v="2007"/>
    <n v="-18.079999999999998"/>
    <n v="0"/>
    <s v="30-R2 - Retirement"/>
    <m/>
    <x v="8"/>
    <n v="2044"/>
    <b v="0"/>
  </r>
  <r>
    <x v="13"/>
    <s v="0476"/>
    <n v="0"/>
    <n v="0"/>
    <n v="2015"/>
    <n v="2009"/>
    <n v="-670.56"/>
    <n v="0"/>
    <s v="30-R2 - Retirement"/>
    <m/>
    <x v="8"/>
    <n v="2044"/>
    <b v="0"/>
  </r>
  <r>
    <x v="13"/>
    <s v="0476"/>
    <n v="0"/>
    <n v="0"/>
    <n v="2015"/>
    <n v="2010"/>
    <n v="-52.88"/>
    <n v="0"/>
    <s v="30-R2 - Retirement"/>
    <m/>
    <x v="8"/>
    <n v="2044"/>
    <b v="0"/>
  </r>
  <r>
    <x v="13"/>
    <s v="0476"/>
    <n v="0"/>
    <n v="0"/>
    <n v="2016"/>
    <n v="2004"/>
    <n v="-135475.09"/>
    <n v="0"/>
    <s v="30-R2 - Retirement"/>
    <m/>
    <x v="8"/>
    <n v="2044"/>
    <b v="0"/>
  </r>
  <r>
    <x v="13"/>
    <s v="0476"/>
    <n v="0"/>
    <n v="0"/>
    <n v="2016"/>
    <n v="2006"/>
    <n v="-1483.56"/>
    <n v="0"/>
    <s v="30-R2 - Retirement"/>
    <m/>
    <x v="8"/>
    <n v="2044"/>
    <b v="0"/>
  </r>
  <r>
    <x v="13"/>
    <s v="0476"/>
    <n v="0"/>
    <n v="0"/>
    <n v="2016"/>
    <n v="2007"/>
    <n v="-19.84"/>
    <n v="0"/>
    <s v="30-R2 - Retirement"/>
    <m/>
    <x v="8"/>
    <n v="2044"/>
    <b v="0"/>
  </r>
  <r>
    <x v="13"/>
    <s v="0476"/>
    <n v="0"/>
    <n v="0"/>
    <n v="2016"/>
    <n v="2009"/>
    <n v="-738.71"/>
    <n v="0"/>
    <s v="30-R2 - Retirement"/>
    <m/>
    <x v="8"/>
    <n v="2044"/>
    <b v="0"/>
  </r>
  <r>
    <x v="13"/>
    <s v="0476"/>
    <n v="0"/>
    <n v="0"/>
    <n v="2016"/>
    <n v="2010"/>
    <n v="-58.38"/>
    <n v="0"/>
    <s v="30-R2 - Retirement"/>
    <m/>
    <x v="8"/>
    <n v="2044"/>
    <b v="0"/>
  </r>
  <r>
    <x v="13"/>
    <s v="0476"/>
    <n v="0"/>
    <n v="0"/>
    <n v="2017"/>
    <n v="2004"/>
    <n v="-147547.04999999999"/>
    <n v="0"/>
    <s v="30-R2 - Retirement"/>
    <m/>
    <x v="8"/>
    <n v="2044"/>
    <b v="0"/>
  </r>
  <r>
    <x v="13"/>
    <s v="0476"/>
    <n v="0"/>
    <n v="0"/>
    <n v="2017"/>
    <n v="2006"/>
    <n v="-1625.86"/>
    <n v="0"/>
    <s v="30-R2 - Retirement"/>
    <m/>
    <x v="8"/>
    <n v="2044"/>
    <b v="0"/>
  </r>
  <r>
    <x v="13"/>
    <s v="0476"/>
    <n v="0"/>
    <n v="0"/>
    <n v="2017"/>
    <n v="2007"/>
    <n v="-21.72"/>
    <n v="0"/>
    <s v="30-R2 - Retirement"/>
    <m/>
    <x v="8"/>
    <n v="2044"/>
    <b v="0"/>
  </r>
  <r>
    <x v="13"/>
    <s v="0476"/>
    <n v="0"/>
    <n v="0"/>
    <n v="2017"/>
    <n v="2009"/>
    <n v="-814.42"/>
    <n v="0"/>
    <s v="30-R2 - Retirement"/>
    <m/>
    <x v="8"/>
    <n v="2044"/>
    <b v="0"/>
  </r>
  <r>
    <x v="13"/>
    <s v="0476"/>
    <n v="0"/>
    <n v="0"/>
    <n v="2017"/>
    <n v="2010"/>
    <n v="-64.319999999999993"/>
    <n v="0"/>
    <s v="30-R2 - Retirement"/>
    <m/>
    <x v="8"/>
    <n v="2044"/>
    <b v="0"/>
  </r>
  <r>
    <x v="13"/>
    <s v="0476"/>
    <n v="0"/>
    <n v="0"/>
    <n v="2018"/>
    <n v="2004"/>
    <n v="-160831.67000000001"/>
    <n v="0"/>
    <s v="30-R2 - Retirement"/>
    <m/>
    <x v="8"/>
    <n v="2044"/>
    <b v="0"/>
  </r>
  <r>
    <x v="13"/>
    <s v="0476"/>
    <n v="0"/>
    <n v="0"/>
    <n v="2018"/>
    <n v="2006"/>
    <n v="-1773.85"/>
    <n v="0"/>
    <s v="30-R2 - Retirement"/>
    <m/>
    <x v="8"/>
    <n v="2044"/>
    <b v="0"/>
  </r>
  <r>
    <x v="13"/>
    <s v="0476"/>
    <n v="0"/>
    <n v="0"/>
    <n v="2018"/>
    <n v="2007"/>
    <n v="-23.8"/>
    <n v="0"/>
    <s v="30-R2 - Retirement"/>
    <m/>
    <x v="8"/>
    <n v="2044"/>
    <b v="0"/>
  </r>
  <r>
    <x v="13"/>
    <s v="0476"/>
    <n v="0"/>
    <n v="0"/>
    <n v="2018"/>
    <n v="2009"/>
    <n v="-893.54"/>
    <n v="0"/>
    <s v="30-R2 - Retirement"/>
    <m/>
    <x v="8"/>
    <n v="2044"/>
    <b v="0"/>
  </r>
  <r>
    <x v="13"/>
    <s v="0476"/>
    <n v="0"/>
    <n v="0"/>
    <n v="2018"/>
    <n v="2010"/>
    <n v="-70.91"/>
    <n v="0"/>
    <s v="30-R2 - Retirement"/>
    <m/>
    <x v="8"/>
    <n v="2044"/>
    <b v="0"/>
  </r>
  <r>
    <x v="13"/>
    <s v="0476"/>
    <n v="0"/>
    <n v="0"/>
    <n v="2019"/>
    <n v="2004"/>
    <n v="-174577.63"/>
    <n v="0"/>
    <s v="30-R2 - Retirement"/>
    <m/>
    <x v="8"/>
    <n v="2044"/>
    <b v="0"/>
  </r>
  <r>
    <x v="13"/>
    <s v="0476"/>
    <n v="0"/>
    <n v="0"/>
    <n v="2019"/>
    <n v="2006"/>
    <n v="-1931.92"/>
    <n v="0"/>
    <s v="30-R2 - Retirement"/>
    <m/>
    <x v="8"/>
    <n v="2044"/>
    <b v="0"/>
  </r>
  <r>
    <x v="13"/>
    <s v="0476"/>
    <n v="0"/>
    <n v="0"/>
    <n v="2019"/>
    <n v="2007"/>
    <n v="-25.97"/>
    <n v="0"/>
    <s v="30-R2 - Retirement"/>
    <m/>
    <x v="8"/>
    <n v="2044"/>
    <b v="0"/>
  </r>
  <r>
    <x v="13"/>
    <s v="0476"/>
    <n v="0"/>
    <n v="0"/>
    <n v="2019"/>
    <n v="2009"/>
    <n v="-978.41"/>
    <n v="0"/>
    <s v="30-R2 - Retirement"/>
    <m/>
    <x v="8"/>
    <n v="2044"/>
    <b v="0"/>
  </r>
  <r>
    <x v="13"/>
    <s v="0476"/>
    <n v="0"/>
    <n v="0"/>
    <n v="2019"/>
    <n v="2010"/>
    <n v="-77.8"/>
    <n v="0"/>
    <s v="30-R2 - Retirement"/>
    <m/>
    <x v="8"/>
    <n v="2044"/>
    <b v="0"/>
  </r>
  <r>
    <x v="13"/>
    <s v="0476"/>
    <n v="0"/>
    <n v="0"/>
    <n v="2020"/>
    <n v="2004"/>
    <n v="-189175.87"/>
    <n v="0"/>
    <s v="30-R2 - Retirement"/>
    <m/>
    <x v="8"/>
    <n v="2044"/>
    <b v="0"/>
  </r>
  <r>
    <x v="13"/>
    <s v="0476"/>
    <n v="0"/>
    <n v="0"/>
    <n v="2020"/>
    <n v="2006"/>
    <n v="-2105.86"/>
    <n v="0"/>
    <s v="30-R2 - Retirement"/>
    <m/>
    <x v="8"/>
    <n v="2044"/>
    <b v="0"/>
  </r>
  <r>
    <x v="13"/>
    <s v="0476"/>
    <n v="0"/>
    <n v="0"/>
    <n v="2020"/>
    <n v="2007"/>
    <n v="-28.29"/>
    <n v="0"/>
    <s v="30-R2 - Retirement"/>
    <m/>
    <x v="8"/>
    <n v="2044"/>
    <b v="0"/>
  </r>
  <r>
    <x v="13"/>
    <s v="0476"/>
    <n v="0"/>
    <n v="0"/>
    <n v="2020"/>
    <n v="2009"/>
    <n v="-1072.26"/>
    <n v="0"/>
    <s v="30-R2 - Retirement"/>
    <m/>
    <x v="8"/>
    <n v="2044"/>
    <b v="0"/>
  </r>
  <r>
    <x v="13"/>
    <s v="0476"/>
    <n v="0"/>
    <n v="0"/>
    <n v="2020"/>
    <n v="2010"/>
    <n v="-85.19"/>
    <n v="0"/>
    <s v="30-R2 - Retirement"/>
    <m/>
    <x v="8"/>
    <n v="2044"/>
    <b v="0"/>
  </r>
  <r>
    <x v="13"/>
    <s v="0476"/>
    <n v="0"/>
    <n v="0"/>
    <n v="2021"/>
    <n v="2004"/>
    <n v="-205137.15"/>
    <n v="0"/>
    <s v="30-R2 - Retirement"/>
    <m/>
    <x v="8"/>
    <n v="2044"/>
    <b v="0"/>
  </r>
  <r>
    <x v="13"/>
    <s v="0476"/>
    <n v="0"/>
    <n v="0"/>
    <n v="2021"/>
    <n v="2006"/>
    <n v="-2285.85"/>
    <n v="0"/>
    <s v="30-R2 - Retirement"/>
    <m/>
    <x v="8"/>
    <n v="2044"/>
    <b v="0"/>
  </r>
  <r>
    <x v="13"/>
    <s v="0476"/>
    <n v="0"/>
    <n v="0"/>
    <n v="2021"/>
    <n v="2007"/>
    <n v="-30.83"/>
    <n v="0"/>
    <s v="30-R2 - Retirement"/>
    <m/>
    <x v="8"/>
    <n v="2044"/>
    <b v="0"/>
  </r>
  <r>
    <x v="13"/>
    <s v="0476"/>
    <n v="0"/>
    <n v="0"/>
    <n v="2021"/>
    <n v="2009"/>
    <n v="-1169.8699999999999"/>
    <n v="0"/>
    <s v="30-R2 - Retirement"/>
    <m/>
    <x v="8"/>
    <n v="2044"/>
    <b v="0"/>
  </r>
  <r>
    <x v="13"/>
    <s v="0476"/>
    <n v="0"/>
    <n v="0"/>
    <n v="2021"/>
    <n v="2010"/>
    <n v="-93.36"/>
    <n v="0"/>
    <s v="30-R2 - Retirement"/>
    <m/>
    <x v="8"/>
    <n v="2044"/>
    <b v="0"/>
  </r>
  <r>
    <x v="13"/>
    <s v="0476"/>
    <n v="0"/>
    <n v="0"/>
    <n v="2022"/>
    <n v="2004"/>
    <n v="-221525.55"/>
    <n v="0"/>
    <s v="30-R2 - Retirement"/>
    <m/>
    <x v="8"/>
    <n v="2044"/>
    <b v="0"/>
  </r>
  <r>
    <x v="13"/>
    <s v="0476"/>
    <n v="0"/>
    <n v="0"/>
    <n v="2022"/>
    <n v="2006"/>
    <n v="-2476.9899999999998"/>
    <n v="0"/>
    <s v="30-R2 - Retirement"/>
    <m/>
    <x v="8"/>
    <n v="2044"/>
    <b v="0"/>
  </r>
  <r>
    <x v="13"/>
    <s v="0476"/>
    <n v="0"/>
    <n v="0"/>
    <n v="2022"/>
    <n v="2007"/>
    <n v="-33.47"/>
    <n v="0"/>
    <s v="30-R2 - Retirement"/>
    <m/>
    <x v="8"/>
    <n v="2044"/>
    <b v="0"/>
  </r>
  <r>
    <x v="13"/>
    <s v="0476"/>
    <n v="0"/>
    <n v="0"/>
    <n v="2022"/>
    <n v="2009"/>
    <n v="-1274.1099999999999"/>
    <n v="0"/>
    <s v="30-R2 - Retirement"/>
    <m/>
    <x v="8"/>
    <n v="2044"/>
    <b v="0"/>
  </r>
  <r>
    <x v="13"/>
    <s v="0476"/>
    <n v="0"/>
    <n v="0"/>
    <n v="2022"/>
    <n v="2010"/>
    <n v="-101.86"/>
    <n v="0"/>
    <s v="30-R2 - Retirement"/>
    <m/>
    <x v="8"/>
    <n v="2044"/>
    <b v="0"/>
  </r>
  <r>
    <x v="13"/>
    <s v="0476"/>
    <n v="0"/>
    <n v="0"/>
    <n v="2023"/>
    <n v="2004"/>
    <n v="-238775.87"/>
    <n v="0"/>
    <s v="30-R2 - Retirement"/>
    <m/>
    <x v="8"/>
    <n v="2044"/>
    <b v="0"/>
  </r>
  <r>
    <x v="13"/>
    <s v="0476"/>
    <n v="0"/>
    <n v="0"/>
    <n v="2023"/>
    <n v="2006"/>
    <n v="-2685.98"/>
    <n v="0"/>
    <s v="30-R2 - Retirement"/>
    <m/>
    <x v="8"/>
    <n v="2044"/>
    <b v="0"/>
  </r>
  <r>
    <x v="13"/>
    <s v="0476"/>
    <n v="0"/>
    <n v="0"/>
    <n v="2023"/>
    <n v="2007"/>
    <n v="-36.270000000000003"/>
    <n v="0"/>
    <s v="30-R2 - Retirement"/>
    <m/>
    <x v="8"/>
    <n v="2044"/>
    <b v="0"/>
  </r>
  <r>
    <x v="13"/>
    <s v="0476"/>
    <n v="0"/>
    <n v="0"/>
    <n v="2023"/>
    <n v="2009"/>
    <n v="-1388.83"/>
    <n v="0"/>
    <s v="30-R2 - Retirement"/>
    <m/>
    <x v="8"/>
    <n v="2044"/>
    <b v="0"/>
  </r>
  <r>
    <x v="13"/>
    <s v="0476"/>
    <n v="0"/>
    <n v="0"/>
    <n v="2023"/>
    <n v="2010"/>
    <n v="-110.93"/>
    <n v="0"/>
    <s v="30-R2 - Retirement"/>
    <m/>
    <x v="8"/>
    <n v="2044"/>
    <b v="0"/>
  </r>
  <r>
    <x v="13"/>
    <s v="0476"/>
    <n v="0"/>
    <n v="0"/>
    <n v="2024"/>
    <n v="2004"/>
    <n v="-257424.66"/>
    <n v="0"/>
    <s v="30-R2 - Retirement"/>
    <m/>
    <x v="8"/>
    <n v="2044"/>
    <b v="0"/>
  </r>
  <r>
    <x v="13"/>
    <s v="0476"/>
    <n v="0"/>
    <n v="0"/>
    <n v="2024"/>
    <n v="2006"/>
    <n v="-2900.56"/>
    <n v="0"/>
    <s v="30-R2 - Retirement"/>
    <m/>
    <x v="8"/>
    <n v="2044"/>
    <b v="0"/>
  </r>
  <r>
    <x v="13"/>
    <s v="0476"/>
    <n v="0"/>
    <n v="0"/>
    <n v="2024"/>
    <n v="2007"/>
    <n v="-39.33"/>
    <n v="0"/>
    <s v="30-R2 - Retirement"/>
    <m/>
    <x v="8"/>
    <n v="2044"/>
    <b v="0"/>
  </r>
  <r>
    <x v="13"/>
    <s v="0476"/>
    <n v="0"/>
    <n v="0"/>
    <n v="2024"/>
    <n v="2009"/>
    <n v="-1507.53"/>
    <n v="0"/>
    <s v="30-R2 - Retirement"/>
    <m/>
    <x v="8"/>
    <n v="2044"/>
    <b v="0"/>
  </r>
  <r>
    <x v="13"/>
    <s v="0476"/>
    <n v="0"/>
    <n v="0"/>
    <n v="2024"/>
    <n v="2010"/>
    <n v="-120.92"/>
    <n v="0"/>
    <s v="30-R2 - Retirement"/>
    <m/>
    <x v="8"/>
    <n v="2044"/>
    <b v="0"/>
  </r>
  <r>
    <x v="13"/>
    <s v="0476"/>
    <n v="0"/>
    <n v="0"/>
    <n v="2025"/>
    <n v="2004"/>
    <n v="-276314.49"/>
    <n v="0"/>
    <s v="30-R2 - Retirement"/>
    <m/>
    <x v="8"/>
    <n v="2044"/>
    <b v="0"/>
  </r>
  <r>
    <x v="13"/>
    <s v="0476"/>
    <n v="0"/>
    <n v="0"/>
    <n v="2025"/>
    <n v="2006"/>
    <n v="-3126.43"/>
    <n v="0"/>
    <s v="30-R2 - Retirement"/>
    <m/>
    <x v="8"/>
    <n v="2044"/>
    <b v="0"/>
  </r>
  <r>
    <x v="13"/>
    <s v="0476"/>
    <n v="0"/>
    <n v="0"/>
    <n v="2025"/>
    <n v="2007"/>
    <n v="-42.47"/>
    <n v="0"/>
    <s v="30-R2 - Retirement"/>
    <m/>
    <x v="8"/>
    <n v="2044"/>
    <b v="0"/>
  </r>
  <r>
    <x v="13"/>
    <s v="0476"/>
    <n v="0"/>
    <n v="0"/>
    <n v="2025"/>
    <n v="2009"/>
    <n v="-1633.59"/>
    <n v="0"/>
    <s v="30-R2 - Retirement"/>
    <m/>
    <x v="8"/>
    <n v="2044"/>
    <b v="0"/>
  </r>
  <r>
    <x v="13"/>
    <s v="0476"/>
    <n v="0"/>
    <n v="0"/>
    <n v="2025"/>
    <n v="2010"/>
    <n v="-131.26"/>
    <n v="0"/>
    <s v="30-R2 - Retirement"/>
    <m/>
    <x v="8"/>
    <n v="2044"/>
    <b v="0"/>
  </r>
  <r>
    <x v="13"/>
    <s v="0476"/>
    <n v="0"/>
    <n v="0"/>
    <n v="2026"/>
    <n v="2004"/>
    <n v="-295879.51"/>
    <n v="0"/>
    <s v="30-R2 - Retirement"/>
    <m/>
    <x v="8"/>
    <n v="2044"/>
    <b v="0"/>
  </r>
  <r>
    <x v="13"/>
    <s v="0476"/>
    <n v="0"/>
    <n v="0"/>
    <n v="2026"/>
    <n v="2006"/>
    <n v="-3370.61"/>
    <n v="0"/>
    <s v="30-R2 - Retirement"/>
    <m/>
    <x v="8"/>
    <n v="2044"/>
    <b v="0"/>
  </r>
  <r>
    <x v="13"/>
    <s v="0476"/>
    <n v="0"/>
    <n v="0"/>
    <n v="2026"/>
    <n v="2007"/>
    <n v="-45.77"/>
    <n v="0"/>
    <s v="30-R2 - Retirement"/>
    <m/>
    <x v="8"/>
    <n v="2044"/>
    <b v="0"/>
  </r>
  <r>
    <x v="13"/>
    <s v="0476"/>
    <n v="0"/>
    <n v="0"/>
    <n v="2026"/>
    <n v="2009"/>
    <n v="-1771.42"/>
    <n v="0"/>
    <s v="30-R2 - Retirement"/>
    <m/>
    <x v="8"/>
    <n v="2044"/>
    <b v="0"/>
  </r>
  <r>
    <x v="13"/>
    <s v="0476"/>
    <n v="0"/>
    <n v="0"/>
    <n v="2026"/>
    <n v="2010"/>
    <n v="-142.22999999999999"/>
    <n v="0"/>
    <s v="30-R2 - Retirement"/>
    <m/>
    <x v="8"/>
    <n v="2044"/>
    <b v="0"/>
  </r>
  <r>
    <x v="13"/>
    <s v="0476"/>
    <n v="0"/>
    <n v="0"/>
    <n v="2027"/>
    <n v="2004"/>
    <n v="-316608.53999999998"/>
    <n v="0"/>
    <s v="30-R2 - Retirement"/>
    <m/>
    <x v="8"/>
    <n v="2044"/>
    <b v="0"/>
  </r>
  <r>
    <x v="13"/>
    <s v="0476"/>
    <n v="0"/>
    <n v="0"/>
    <n v="2027"/>
    <n v="2006"/>
    <n v="-3617.95"/>
    <n v="0"/>
    <s v="30-R2 - Retirement"/>
    <m/>
    <x v="8"/>
    <n v="2044"/>
    <b v="0"/>
  </r>
  <r>
    <x v="13"/>
    <s v="0476"/>
    <n v="0"/>
    <n v="0"/>
    <n v="2027"/>
    <n v="2007"/>
    <n v="-49.35"/>
    <n v="0"/>
    <s v="30-R2 - Retirement"/>
    <m/>
    <x v="8"/>
    <n v="2044"/>
    <b v="0"/>
  </r>
  <r>
    <x v="13"/>
    <s v="0476"/>
    <n v="0"/>
    <n v="0"/>
    <n v="2027"/>
    <n v="2009"/>
    <n v="-1912.93"/>
    <n v="0"/>
    <s v="30-R2 - Retirement"/>
    <m/>
    <x v="8"/>
    <n v="2044"/>
    <b v="0"/>
  </r>
  <r>
    <x v="13"/>
    <s v="0476"/>
    <n v="0"/>
    <n v="0"/>
    <n v="2027"/>
    <n v="2010"/>
    <n v="-154.22999999999999"/>
    <n v="0"/>
    <s v="30-R2 - Retirement"/>
    <m/>
    <x v="8"/>
    <n v="2044"/>
    <b v="0"/>
  </r>
  <r>
    <x v="13"/>
    <s v="0476"/>
    <n v="0"/>
    <n v="0"/>
    <n v="2028"/>
    <n v="2004"/>
    <n v="-337092.96"/>
    <n v="0"/>
    <s v="30-R2 - Retirement"/>
    <m/>
    <x v="8"/>
    <n v="2044"/>
    <b v="0"/>
  </r>
  <r>
    <x v="13"/>
    <s v="0476"/>
    <n v="0"/>
    <n v="0"/>
    <n v="2028"/>
    <n v="2006"/>
    <n v="-3874.12"/>
    <n v="0"/>
    <s v="30-R2 - Retirement"/>
    <m/>
    <x v="8"/>
    <n v="2044"/>
    <b v="0"/>
  </r>
  <r>
    <x v="13"/>
    <s v="0476"/>
    <n v="0"/>
    <n v="0"/>
    <n v="2028"/>
    <n v="2007"/>
    <n v="-52.97"/>
    <n v="0"/>
    <s v="30-R2 - Retirement"/>
    <m/>
    <x v="8"/>
    <n v="2044"/>
    <b v="0"/>
  </r>
  <r>
    <x v="13"/>
    <s v="0476"/>
    <n v="0"/>
    <n v="0"/>
    <n v="2028"/>
    <n v="2009"/>
    <n v="-2061.9"/>
    <n v="0"/>
    <s v="30-R2 - Retirement"/>
    <m/>
    <x v="8"/>
    <n v="2044"/>
    <b v="0"/>
  </r>
  <r>
    <x v="13"/>
    <s v="0476"/>
    <n v="0"/>
    <n v="0"/>
    <n v="2028"/>
    <n v="2010"/>
    <n v="-166.56"/>
    <n v="0"/>
    <s v="30-R2 - Retirement"/>
    <m/>
    <x v="8"/>
    <n v="2044"/>
    <b v="0"/>
  </r>
  <r>
    <x v="13"/>
    <s v="0476"/>
    <n v="0"/>
    <n v="0"/>
    <n v="2029"/>
    <n v="2004"/>
    <n v="-357701.6"/>
    <n v="0"/>
    <s v="30-R2 - Retirement"/>
    <m/>
    <x v="8"/>
    <n v="2044"/>
    <b v="0"/>
  </r>
  <r>
    <x v="13"/>
    <s v="0476"/>
    <n v="0"/>
    <n v="0"/>
    <n v="2029"/>
    <n v="2006"/>
    <n v="-4145.54"/>
    <n v="0"/>
    <s v="30-R2 - Retirement"/>
    <m/>
    <x v="8"/>
    <n v="2044"/>
    <b v="0"/>
  </r>
  <r>
    <x v="13"/>
    <s v="0476"/>
    <n v="0"/>
    <n v="0"/>
    <n v="2029"/>
    <n v="2007"/>
    <n v="-56.72"/>
    <n v="0"/>
    <s v="30-R2 - Retirement"/>
    <m/>
    <x v="8"/>
    <n v="2044"/>
    <b v="0"/>
  </r>
  <r>
    <x v="13"/>
    <s v="0476"/>
    <n v="0"/>
    <n v="0"/>
    <n v="2029"/>
    <n v="2009"/>
    <n v="-2222.9299999999998"/>
    <n v="0"/>
    <s v="30-R2 - Retirement"/>
    <m/>
    <x v="8"/>
    <n v="2044"/>
    <b v="0"/>
  </r>
  <r>
    <x v="13"/>
    <s v="0476"/>
    <n v="0"/>
    <n v="0"/>
    <n v="2029"/>
    <n v="2010"/>
    <n v="-179.52"/>
    <n v="0"/>
    <s v="30-R2 - Retirement"/>
    <m/>
    <x v="8"/>
    <n v="2044"/>
    <b v="0"/>
  </r>
  <r>
    <x v="13"/>
    <s v="0476"/>
    <n v="0"/>
    <n v="0"/>
    <n v="2030"/>
    <n v="2004"/>
    <n v="-378748.6"/>
    <n v="0"/>
    <s v="30-R2 - Retirement"/>
    <m/>
    <x v="8"/>
    <n v="2044"/>
    <b v="0"/>
  </r>
  <r>
    <x v="13"/>
    <s v="0476"/>
    <n v="0"/>
    <n v="0"/>
    <n v="2030"/>
    <n v="2006"/>
    <n v="-4413.75"/>
    <n v="0"/>
    <s v="30-R2 - Retirement"/>
    <m/>
    <x v="8"/>
    <n v="2044"/>
    <b v="0"/>
  </r>
  <r>
    <x v="13"/>
    <s v="0476"/>
    <n v="0"/>
    <n v="0"/>
    <n v="2030"/>
    <n v="2007"/>
    <n v="-60.7"/>
    <n v="0"/>
    <s v="30-R2 - Retirement"/>
    <m/>
    <x v="8"/>
    <n v="2044"/>
    <b v="0"/>
  </r>
  <r>
    <x v="13"/>
    <s v="0476"/>
    <n v="0"/>
    <n v="0"/>
    <n v="2030"/>
    <n v="2009"/>
    <n v="-2386.0500000000002"/>
    <n v="0"/>
    <s v="30-R2 - Retirement"/>
    <m/>
    <x v="8"/>
    <n v="2044"/>
    <b v="0"/>
  </r>
  <r>
    <x v="13"/>
    <s v="0476"/>
    <n v="0"/>
    <n v="0"/>
    <n v="2030"/>
    <n v="2010"/>
    <n v="-193.55"/>
    <n v="0"/>
    <s v="30-R2 - Retirement"/>
    <m/>
    <x v="8"/>
    <n v="2044"/>
    <b v="0"/>
  </r>
  <r>
    <x v="13"/>
    <s v="0476"/>
    <n v="0"/>
    <n v="0"/>
    <n v="2031"/>
    <n v="2004"/>
    <n v="-398625.63"/>
    <n v="0"/>
    <s v="30-R2 - Retirement"/>
    <m/>
    <x v="8"/>
    <n v="2044"/>
    <b v="0"/>
  </r>
  <r>
    <x v="13"/>
    <s v="0476"/>
    <n v="0"/>
    <n v="0"/>
    <n v="2031"/>
    <n v="2006"/>
    <n v="-4683.6000000000004"/>
    <n v="0"/>
    <s v="30-R2 - Retirement"/>
    <m/>
    <x v="8"/>
    <n v="2044"/>
    <b v="0"/>
  </r>
  <r>
    <x v="13"/>
    <s v="0476"/>
    <n v="0"/>
    <n v="0"/>
    <n v="2031"/>
    <n v="2007"/>
    <n v="-64.62"/>
    <n v="0"/>
    <s v="30-R2 - Retirement"/>
    <m/>
    <x v="8"/>
    <n v="2044"/>
    <b v="0"/>
  </r>
  <r>
    <x v="13"/>
    <s v="0476"/>
    <n v="0"/>
    <n v="0"/>
    <n v="2031"/>
    <n v="2009"/>
    <n v="-2555"/>
    <n v="0"/>
    <s v="30-R2 - Retirement"/>
    <m/>
    <x v="8"/>
    <n v="2044"/>
    <b v="0"/>
  </r>
  <r>
    <x v="13"/>
    <s v="0476"/>
    <n v="0"/>
    <n v="0"/>
    <n v="2031"/>
    <n v="2010"/>
    <n v="-207.75"/>
    <n v="0"/>
    <s v="30-R2 - Retirement"/>
    <m/>
    <x v="8"/>
    <n v="2044"/>
    <b v="0"/>
  </r>
  <r>
    <x v="13"/>
    <s v="0476"/>
    <n v="0"/>
    <n v="0"/>
    <n v="2032"/>
    <n v="2004"/>
    <n v="-417549.82"/>
    <n v="0"/>
    <s v="30-R2 - Retirement"/>
    <m/>
    <x v="8"/>
    <n v="2044"/>
    <b v="0"/>
  </r>
  <r>
    <x v="13"/>
    <s v="0476"/>
    <n v="0"/>
    <n v="0"/>
    <n v="2032"/>
    <n v="2006"/>
    <n v="-4959.18"/>
    <n v="0"/>
    <s v="30-R2 - Retirement"/>
    <m/>
    <x v="8"/>
    <n v="2044"/>
    <b v="0"/>
  </r>
  <r>
    <x v="13"/>
    <s v="0476"/>
    <n v="0"/>
    <n v="0"/>
    <n v="2032"/>
    <n v="2007"/>
    <n v="-68.569999999999993"/>
    <n v="0"/>
    <s v="30-R2 - Retirement"/>
    <m/>
    <x v="8"/>
    <n v="2044"/>
    <b v="0"/>
  </r>
  <r>
    <x v="13"/>
    <s v="0476"/>
    <n v="0"/>
    <n v="0"/>
    <n v="2032"/>
    <n v="2009"/>
    <n v="-2734"/>
    <n v="0"/>
    <s v="30-R2 - Retirement"/>
    <m/>
    <x v="8"/>
    <n v="2044"/>
    <b v="0"/>
  </r>
  <r>
    <x v="13"/>
    <s v="0476"/>
    <n v="0"/>
    <n v="0"/>
    <n v="2032"/>
    <n v="2010"/>
    <n v="-222.46"/>
    <n v="0"/>
    <s v="30-R2 - Retirement"/>
    <m/>
    <x v="8"/>
    <n v="2044"/>
    <b v="0"/>
  </r>
  <r>
    <x v="13"/>
    <s v="0476"/>
    <n v="0"/>
    <n v="0"/>
    <n v="2033"/>
    <n v="2004"/>
    <n v="-435530.3"/>
    <n v="0"/>
    <s v="30-R2 - Retirement"/>
    <m/>
    <x v="8"/>
    <n v="2044"/>
    <b v="0"/>
  </r>
  <r>
    <x v="13"/>
    <s v="0476"/>
    <n v="0"/>
    <n v="0"/>
    <n v="2033"/>
    <n v="2006"/>
    <n v="-5219.4399999999996"/>
    <n v="0"/>
    <s v="30-R2 - Retirement"/>
    <m/>
    <x v="8"/>
    <n v="2044"/>
    <b v="0"/>
  </r>
  <r>
    <x v="13"/>
    <s v="0476"/>
    <n v="0"/>
    <n v="0"/>
    <n v="2033"/>
    <n v="2007"/>
    <n v="-72.61"/>
    <n v="0"/>
    <s v="30-R2 - Retirement"/>
    <m/>
    <x v="8"/>
    <n v="2044"/>
    <b v="0"/>
  </r>
  <r>
    <x v="13"/>
    <s v="0476"/>
    <n v="0"/>
    <n v="0"/>
    <n v="2033"/>
    <n v="2009"/>
    <n v="-2910.89"/>
    <n v="0"/>
    <s v="30-R2 - Retirement"/>
    <m/>
    <x v="8"/>
    <n v="2044"/>
    <b v="0"/>
  </r>
  <r>
    <x v="13"/>
    <s v="0476"/>
    <n v="0"/>
    <n v="0"/>
    <n v="2033"/>
    <n v="2010"/>
    <n v="-238.04"/>
    <n v="0"/>
    <s v="30-R2 - Retirement"/>
    <m/>
    <x v="8"/>
    <n v="2044"/>
    <b v="0"/>
  </r>
  <r>
    <x v="13"/>
    <s v="0476"/>
    <n v="0"/>
    <n v="0"/>
    <n v="2034"/>
    <n v="2004"/>
    <n v="-450968.25"/>
    <n v="0"/>
    <s v="30-R2 - Retirement"/>
    <m/>
    <x v="8"/>
    <n v="2044"/>
    <b v="0"/>
  </r>
  <r>
    <x v="13"/>
    <s v="0476"/>
    <n v="0"/>
    <n v="0"/>
    <n v="2034"/>
    <n v="2006"/>
    <n v="-5467.22"/>
    <n v="0"/>
    <s v="30-R2 - Retirement"/>
    <m/>
    <x v="8"/>
    <n v="2044"/>
    <b v="0"/>
  </r>
  <r>
    <x v="13"/>
    <s v="0476"/>
    <n v="0"/>
    <n v="0"/>
    <n v="2034"/>
    <n v="2007"/>
    <n v="-76.42"/>
    <n v="0"/>
    <s v="30-R2 - Retirement"/>
    <m/>
    <x v="8"/>
    <n v="2044"/>
    <b v="0"/>
  </r>
  <r>
    <x v="13"/>
    <s v="0476"/>
    <n v="0"/>
    <n v="0"/>
    <n v="2034"/>
    <n v="2009"/>
    <n v="-3088.85"/>
    <n v="0"/>
    <s v="30-R2 - Retirement"/>
    <m/>
    <x v="8"/>
    <n v="2044"/>
    <b v="0"/>
  </r>
  <r>
    <x v="13"/>
    <s v="0476"/>
    <n v="0"/>
    <n v="0"/>
    <n v="2034"/>
    <n v="2010"/>
    <n v="-253.44"/>
    <n v="0"/>
    <s v="30-R2 - Retirement"/>
    <m/>
    <x v="8"/>
    <n v="2044"/>
    <b v="0"/>
  </r>
  <r>
    <x v="13"/>
    <s v="0476"/>
    <n v="0"/>
    <n v="0"/>
    <n v="2035"/>
    <n v="2004"/>
    <n v="-463888.64000000001"/>
    <n v="0"/>
    <s v="30-R2 - Retirement"/>
    <m/>
    <x v="8"/>
    <n v="2044"/>
    <b v="0"/>
  </r>
  <r>
    <x v="13"/>
    <s v="0476"/>
    <n v="0"/>
    <n v="0"/>
    <n v="2035"/>
    <n v="2006"/>
    <n v="-5702.65"/>
    <n v="0"/>
    <s v="30-R2 - Retirement"/>
    <m/>
    <x v="8"/>
    <n v="2044"/>
    <b v="0"/>
  </r>
  <r>
    <x v="13"/>
    <s v="0476"/>
    <n v="0"/>
    <n v="0"/>
    <n v="2035"/>
    <n v="2007"/>
    <n v="-80.05"/>
    <n v="0"/>
    <s v="30-R2 - Retirement"/>
    <m/>
    <x v="8"/>
    <n v="2044"/>
    <b v="0"/>
  </r>
  <r>
    <x v="13"/>
    <s v="0476"/>
    <n v="0"/>
    <n v="0"/>
    <n v="2035"/>
    <n v="2009"/>
    <n v="-3270.6"/>
    <n v="0"/>
    <s v="30-R2 - Retirement"/>
    <m/>
    <x v="8"/>
    <n v="2044"/>
    <b v="0"/>
  </r>
  <r>
    <x v="13"/>
    <s v="0476"/>
    <n v="0"/>
    <n v="0"/>
    <n v="2035"/>
    <n v="2010"/>
    <n v="-268.94"/>
    <n v="0"/>
    <s v="30-R2 - Retirement"/>
    <m/>
    <x v="8"/>
    <n v="2044"/>
    <b v="0"/>
  </r>
  <r>
    <x v="13"/>
    <s v="0476"/>
    <n v="0"/>
    <n v="0"/>
    <n v="2036"/>
    <n v="2004"/>
    <n v="-473935.06"/>
    <n v="0"/>
    <s v="30-R2 - Retirement"/>
    <m/>
    <x v="8"/>
    <n v="2044"/>
    <b v="0"/>
  </r>
  <r>
    <x v="13"/>
    <s v="0476"/>
    <n v="0"/>
    <n v="0"/>
    <n v="2036"/>
    <n v="2006"/>
    <n v="-5904.79"/>
    <n v="0"/>
    <s v="30-R2 - Retirement"/>
    <m/>
    <x v="8"/>
    <n v="2044"/>
    <b v="0"/>
  </r>
  <r>
    <x v="13"/>
    <s v="0476"/>
    <n v="0"/>
    <n v="0"/>
    <n v="2036"/>
    <n v="2007"/>
    <n v="-83.49"/>
    <n v="0"/>
    <s v="30-R2 - Retirement"/>
    <m/>
    <x v="8"/>
    <n v="2044"/>
    <b v="0"/>
  </r>
  <r>
    <x v="13"/>
    <s v="0476"/>
    <n v="0"/>
    <n v="0"/>
    <n v="2036"/>
    <n v="2009"/>
    <n v="-3442.24"/>
    <n v="0"/>
    <s v="30-R2 - Retirement"/>
    <m/>
    <x v="8"/>
    <n v="2044"/>
    <b v="0"/>
  </r>
  <r>
    <x v="13"/>
    <s v="0476"/>
    <n v="0"/>
    <n v="0"/>
    <n v="2036"/>
    <n v="2010"/>
    <n v="-284.76"/>
    <n v="0"/>
    <s v="30-R2 - Retirement"/>
    <m/>
    <x v="8"/>
    <n v="2044"/>
    <b v="0"/>
  </r>
  <r>
    <x v="13"/>
    <s v="0476"/>
    <n v="0"/>
    <n v="0"/>
    <n v="2037"/>
    <n v="2004"/>
    <n v="-479955.51"/>
    <n v="0"/>
    <s v="30-R2 - Retirement"/>
    <m/>
    <x v="8"/>
    <n v="2044"/>
    <b v="0"/>
  </r>
  <r>
    <x v="13"/>
    <s v="0476"/>
    <n v="0"/>
    <n v="0"/>
    <n v="2037"/>
    <n v="2006"/>
    <n v="-6073.96"/>
    <n v="0"/>
    <s v="30-R2 - Retirement"/>
    <m/>
    <x v="8"/>
    <n v="2044"/>
    <b v="0"/>
  </r>
  <r>
    <x v="13"/>
    <s v="0476"/>
    <n v="0"/>
    <n v="0"/>
    <n v="2037"/>
    <n v="2007"/>
    <n v="-86.45"/>
    <n v="0"/>
    <s v="30-R2 - Retirement"/>
    <m/>
    <x v="8"/>
    <n v="2044"/>
    <b v="0"/>
  </r>
  <r>
    <x v="13"/>
    <s v="0476"/>
    <n v="0"/>
    <n v="0"/>
    <n v="2037"/>
    <n v="2009"/>
    <n v="-3605.66"/>
    <n v="0"/>
    <s v="30-R2 - Retirement"/>
    <m/>
    <x v="8"/>
    <n v="2044"/>
    <b v="0"/>
  </r>
  <r>
    <x v="13"/>
    <s v="0476"/>
    <n v="0"/>
    <n v="0"/>
    <n v="2037"/>
    <n v="2010"/>
    <n v="-299.70999999999998"/>
    <n v="0"/>
    <s v="30-R2 - Retirement"/>
    <m/>
    <x v="8"/>
    <n v="2044"/>
    <b v="0"/>
  </r>
  <r>
    <x v="13"/>
    <s v="0476"/>
    <n v="0"/>
    <n v="0"/>
    <n v="2038"/>
    <n v="2004"/>
    <n v="-481852.86"/>
    <n v="0"/>
    <s v="30-R2 - Retirement"/>
    <m/>
    <x v="8"/>
    <n v="2044"/>
    <b v="0"/>
  </r>
  <r>
    <x v="13"/>
    <s v="0476"/>
    <n v="0"/>
    <n v="0"/>
    <n v="2038"/>
    <n v="2006"/>
    <n v="-6205.51"/>
    <n v="0"/>
    <s v="30-R2 - Retirement"/>
    <m/>
    <x v="8"/>
    <n v="2044"/>
    <b v="0"/>
  </r>
  <r>
    <x v="13"/>
    <s v="0476"/>
    <n v="0"/>
    <n v="0"/>
    <n v="2038"/>
    <n v="2007"/>
    <n v="-88.93"/>
    <n v="0"/>
    <s v="30-R2 - Retirement"/>
    <m/>
    <x v="8"/>
    <n v="2044"/>
    <b v="0"/>
  </r>
  <r>
    <x v="13"/>
    <s v="0476"/>
    <n v="0"/>
    <n v="0"/>
    <n v="2038"/>
    <n v="2009"/>
    <n v="-3760.92"/>
    <n v="0"/>
    <s v="30-R2 - Retirement"/>
    <m/>
    <x v="8"/>
    <n v="2044"/>
    <b v="0"/>
  </r>
  <r>
    <x v="13"/>
    <s v="0476"/>
    <n v="0"/>
    <n v="0"/>
    <n v="2038"/>
    <n v="2010"/>
    <n v="-313.94"/>
    <n v="0"/>
    <s v="30-R2 - Retirement"/>
    <m/>
    <x v="8"/>
    <n v="2044"/>
    <b v="0"/>
  </r>
  <r>
    <x v="13"/>
    <s v="0476"/>
    <n v="0"/>
    <n v="0"/>
    <n v="2039"/>
    <n v="2004"/>
    <n v="-479026.46"/>
    <n v="0"/>
    <s v="30-R2 - Retirement"/>
    <m/>
    <x v="8"/>
    <n v="2044"/>
    <b v="0"/>
  </r>
  <r>
    <x v="13"/>
    <s v="0476"/>
    <n v="0"/>
    <n v="0"/>
    <n v="2039"/>
    <n v="2006"/>
    <n v="-6284.34"/>
    <n v="0"/>
    <s v="30-R2 - Retirement"/>
    <m/>
    <x v="8"/>
    <n v="2044"/>
    <b v="0"/>
  </r>
  <r>
    <x v="13"/>
    <s v="0476"/>
    <n v="0"/>
    <n v="0"/>
    <n v="2039"/>
    <n v="2007"/>
    <n v="-90.85"/>
    <n v="0"/>
    <s v="30-R2 - Retirement"/>
    <m/>
    <x v="8"/>
    <n v="2044"/>
    <b v="0"/>
  </r>
  <r>
    <x v="13"/>
    <s v="0476"/>
    <n v="0"/>
    <n v="0"/>
    <n v="2039"/>
    <n v="2009"/>
    <n v="-3894.24"/>
    <n v="0"/>
    <s v="30-R2 - Retirement"/>
    <m/>
    <x v="8"/>
    <n v="2044"/>
    <b v="0"/>
  </r>
  <r>
    <x v="13"/>
    <s v="0476"/>
    <n v="0"/>
    <n v="0"/>
    <n v="2039"/>
    <n v="2010"/>
    <n v="-327.45999999999998"/>
    <n v="0"/>
    <s v="30-R2 - Retirement"/>
    <m/>
    <x v="8"/>
    <n v="2044"/>
    <b v="0"/>
  </r>
  <r>
    <x v="13"/>
    <s v="0476"/>
    <n v="0"/>
    <n v="0"/>
    <n v="2040"/>
    <n v="2004"/>
    <n v="-471376.54"/>
    <n v="0"/>
    <s v="30-R2 - Retirement"/>
    <m/>
    <x v="8"/>
    <n v="2044"/>
    <b v="0"/>
  </r>
  <r>
    <x v="13"/>
    <s v="0476"/>
    <n v="0"/>
    <n v="0"/>
    <n v="2040"/>
    <n v="2006"/>
    <n v="-6309.18"/>
    <n v="0"/>
    <s v="30-R2 - Retirement"/>
    <m/>
    <x v="8"/>
    <n v="2044"/>
    <b v="0"/>
  </r>
  <r>
    <x v="13"/>
    <s v="0476"/>
    <n v="0"/>
    <n v="0"/>
    <n v="2040"/>
    <n v="2007"/>
    <n v="-92.01"/>
    <n v="0"/>
    <s v="30-R2 - Retirement"/>
    <m/>
    <x v="8"/>
    <n v="2044"/>
    <b v="0"/>
  </r>
  <r>
    <x v="13"/>
    <s v="0476"/>
    <n v="0"/>
    <n v="0"/>
    <n v="2040"/>
    <n v="2009"/>
    <n v="-4005.81"/>
    <n v="0"/>
    <s v="30-R2 - Retirement"/>
    <m/>
    <x v="8"/>
    <n v="2044"/>
    <b v="0"/>
  </r>
  <r>
    <x v="13"/>
    <s v="0476"/>
    <n v="0"/>
    <n v="0"/>
    <n v="2040"/>
    <n v="2010"/>
    <n v="-339.06"/>
    <n v="0"/>
    <s v="30-R2 - Retirement"/>
    <m/>
    <x v="8"/>
    <n v="2044"/>
    <b v="0"/>
  </r>
  <r>
    <x v="13"/>
    <s v="0476"/>
    <n v="0"/>
    <n v="0"/>
    <n v="2041"/>
    <n v="2004"/>
    <n v="-458876.4"/>
    <n v="0"/>
    <s v="30-R2 - Retirement"/>
    <m/>
    <x v="8"/>
    <n v="2044"/>
    <b v="0"/>
  </r>
  <r>
    <x v="13"/>
    <s v="0476"/>
    <n v="0"/>
    <n v="0"/>
    <n v="2041"/>
    <n v="2006"/>
    <n v="-6272.17"/>
    <n v="0"/>
    <s v="30-R2 - Retirement"/>
    <m/>
    <x v="8"/>
    <n v="2044"/>
    <b v="0"/>
  </r>
  <r>
    <x v="13"/>
    <s v="0476"/>
    <n v="0"/>
    <n v="0"/>
    <n v="2041"/>
    <n v="2007"/>
    <n v="-92.37"/>
    <n v="0"/>
    <s v="30-R2 - Retirement"/>
    <m/>
    <x v="8"/>
    <n v="2044"/>
    <b v="0"/>
  </r>
  <r>
    <x v="13"/>
    <s v="0476"/>
    <n v="0"/>
    <n v="0"/>
    <n v="2041"/>
    <n v="2009"/>
    <n v="-4092.56"/>
    <n v="0"/>
    <s v="30-R2 - Retirement"/>
    <m/>
    <x v="8"/>
    <n v="2044"/>
    <b v="0"/>
  </r>
  <r>
    <x v="13"/>
    <s v="0476"/>
    <n v="0"/>
    <n v="0"/>
    <n v="2041"/>
    <n v="2010"/>
    <n v="-348.78"/>
    <n v="0"/>
    <s v="30-R2 - Retirement"/>
    <m/>
    <x v="8"/>
    <n v="2044"/>
    <b v="0"/>
  </r>
  <r>
    <x v="13"/>
    <s v="0476"/>
    <n v="0"/>
    <n v="0"/>
    <n v="2042"/>
    <n v="2004"/>
    <n v="-440962.8"/>
    <n v="0"/>
    <s v="30-R2 - Retirement"/>
    <m/>
    <x v="8"/>
    <n v="2044"/>
    <b v="0"/>
  </r>
  <r>
    <x v="13"/>
    <s v="0476"/>
    <n v="0"/>
    <n v="0"/>
    <n v="2042"/>
    <n v="2006"/>
    <n v="-6172.01"/>
    <n v="0"/>
    <s v="30-R2 - Retirement"/>
    <m/>
    <x v="8"/>
    <n v="2044"/>
    <b v="0"/>
  </r>
  <r>
    <x v="13"/>
    <s v="0476"/>
    <n v="0"/>
    <n v="0"/>
    <n v="2042"/>
    <n v="2007"/>
    <n v="-91.83"/>
    <n v="0"/>
    <s v="30-R2 - Retirement"/>
    <m/>
    <x v="8"/>
    <n v="2044"/>
    <b v="0"/>
  </r>
  <r>
    <x v="13"/>
    <s v="0476"/>
    <n v="0"/>
    <n v="0"/>
    <n v="2042"/>
    <n v="2009"/>
    <n v="-4144.55"/>
    <n v="0"/>
    <s v="30-R2 - Retirement"/>
    <m/>
    <x v="8"/>
    <n v="2044"/>
    <b v="0"/>
  </r>
  <r>
    <x v="13"/>
    <s v="0476"/>
    <n v="0"/>
    <n v="0"/>
    <n v="2042"/>
    <n v="2010"/>
    <n v="-356.33"/>
    <n v="0"/>
    <s v="30-R2 - Retirement"/>
    <m/>
    <x v="8"/>
    <n v="2044"/>
    <b v="0"/>
  </r>
  <r>
    <x v="13"/>
    <s v="0476"/>
    <n v="0"/>
    <n v="0"/>
    <n v="2043"/>
    <n v="2004"/>
    <n v="-419083.62"/>
    <n v="0"/>
    <s v="30-R2 - Retirement"/>
    <m/>
    <x v="8"/>
    <n v="2044"/>
    <b v="0"/>
  </r>
  <r>
    <x v="13"/>
    <s v="0476"/>
    <n v="0"/>
    <n v="0"/>
    <n v="2043"/>
    <n v="2006"/>
    <n v="-6008.33"/>
    <n v="0"/>
    <s v="30-R2 - Retirement"/>
    <m/>
    <x v="8"/>
    <n v="2044"/>
    <b v="0"/>
  </r>
  <r>
    <x v="13"/>
    <s v="0476"/>
    <n v="0"/>
    <n v="0"/>
    <n v="2043"/>
    <n v="2007"/>
    <n v="-90.36"/>
    <n v="0"/>
    <s v="30-R2 - Retirement"/>
    <m/>
    <x v="8"/>
    <n v="2044"/>
    <b v="0"/>
  </r>
  <r>
    <x v="13"/>
    <s v="0476"/>
    <n v="0"/>
    <n v="0"/>
    <n v="2043"/>
    <n v="2009"/>
    <n v="-4160.93"/>
    <n v="0"/>
    <s v="30-R2 - Retirement"/>
    <m/>
    <x v="8"/>
    <n v="2044"/>
    <b v="0"/>
  </r>
  <r>
    <x v="13"/>
    <s v="0476"/>
    <n v="0"/>
    <n v="0"/>
    <n v="2043"/>
    <n v="2010"/>
    <n v="-360.86"/>
    <n v="0"/>
    <s v="30-R2 - Retirement"/>
    <m/>
    <x v="8"/>
    <n v="2044"/>
    <b v="0"/>
  </r>
  <r>
    <x v="13"/>
    <s v="0476"/>
    <n v="0"/>
    <n v="0"/>
    <n v="2044"/>
    <n v="2004"/>
    <n v="-2743294.84"/>
    <n v="0"/>
    <s v="30-R2 - Retirement"/>
    <m/>
    <x v="8"/>
    <n v="2044"/>
    <b v="1"/>
  </r>
  <r>
    <x v="13"/>
    <s v="0476"/>
    <n v="0"/>
    <n v="0"/>
    <n v="2044"/>
    <n v="2006"/>
    <n v="-47180.639999999999"/>
    <n v="0"/>
    <s v="30-R2 - Retirement"/>
    <m/>
    <x v="8"/>
    <n v="2044"/>
    <b v="1"/>
  </r>
  <r>
    <x v="13"/>
    <s v="0476"/>
    <n v="0"/>
    <n v="0"/>
    <n v="2044"/>
    <n v="2007"/>
    <n v="-778.75"/>
    <n v="0"/>
    <s v="30-R2 - Retirement"/>
    <m/>
    <x v="8"/>
    <n v="2044"/>
    <b v="1"/>
  </r>
  <r>
    <x v="13"/>
    <s v="0476"/>
    <n v="0"/>
    <n v="0"/>
    <n v="2044"/>
    <n v="2009"/>
    <n v="-43285.37"/>
    <n v="0"/>
    <s v="30-R2 - Retirement"/>
    <m/>
    <x v="8"/>
    <n v="2044"/>
    <b v="1"/>
  </r>
  <r>
    <x v="13"/>
    <s v="0476"/>
    <n v="0"/>
    <n v="0"/>
    <n v="2044"/>
    <n v="2010"/>
    <n v="-4131.04"/>
    <n v="0"/>
    <s v="30-R2 - Retirement"/>
    <m/>
    <x v="8"/>
    <n v="2044"/>
    <b v="1"/>
  </r>
  <r>
    <x v="13"/>
    <s v="0477"/>
    <n v="0"/>
    <n v="0"/>
    <n v="2011"/>
    <n v="2004"/>
    <n v="-85254.21"/>
    <n v="0"/>
    <s v="30-R2 - Retirement"/>
    <m/>
    <x v="8"/>
    <n v="2044"/>
    <b v="0"/>
  </r>
  <r>
    <x v="13"/>
    <s v="0477"/>
    <n v="0"/>
    <n v="0"/>
    <n v="2011"/>
    <n v="2006"/>
    <n v="-920.95"/>
    <n v="0"/>
    <s v="30-R2 - Retirement"/>
    <m/>
    <x v="8"/>
    <n v="2044"/>
    <b v="0"/>
  </r>
  <r>
    <x v="13"/>
    <s v="0477"/>
    <n v="0"/>
    <n v="0"/>
    <n v="2011"/>
    <n v="2007"/>
    <n v="-514.80999999999995"/>
    <n v="0"/>
    <s v="30-R2 - Retirement"/>
    <m/>
    <x v="8"/>
    <n v="2044"/>
    <b v="0"/>
  </r>
  <r>
    <x v="13"/>
    <s v="0477"/>
    <n v="0"/>
    <n v="0"/>
    <n v="2011"/>
    <n v="2009"/>
    <n v="-35.31"/>
    <n v="0"/>
    <s v="30-R2 - Retirement"/>
    <m/>
    <x v="8"/>
    <n v="2044"/>
    <b v="0"/>
  </r>
  <r>
    <x v="13"/>
    <s v="0477"/>
    <n v="0"/>
    <n v="0"/>
    <n v="2012"/>
    <n v="2004"/>
    <n v="-93991.94"/>
    <n v="0"/>
    <s v="30-R2 - Retirement"/>
    <m/>
    <x v="8"/>
    <n v="2044"/>
    <b v="0"/>
  </r>
  <r>
    <x v="13"/>
    <s v="0477"/>
    <n v="0"/>
    <n v="0"/>
    <n v="2012"/>
    <n v="2006"/>
    <n v="-1016.81"/>
    <n v="0"/>
    <s v="30-R2 - Retirement"/>
    <m/>
    <x v="8"/>
    <n v="2044"/>
    <b v="0"/>
  </r>
  <r>
    <x v="13"/>
    <s v="0477"/>
    <n v="0"/>
    <n v="0"/>
    <n v="2012"/>
    <n v="2007"/>
    <n v="-571.45000000000005"/>
    <n v="0"/>
    <s v="30-R2 - Retirement"/>
    <m/>
    <x v="8"/>
    <n v="2044"/>
    <b v="0"/>
  </r>
  <r>
    <x v="13"/>
    <s v="0477"/>
    <n v="0"/>
    <n v="0"/>
    <n v="2012"/>
    <n v="2009"/>
    <n v="-39.26"/>
    <n v="0"/>
    <s v="30-R2 - Retirement"/>
    <m/>
    <x v="8"/>
    <n v="2044"/>
    <b v="0"/>
  </r>
  <r>
    <x v="13"/>
    <s v="0477"/>
    <n v="0"/>
    <n v="0"/>
    <n v="2013"/>
    <n v="2004"/>
    <n v="-103123.61"/>
    <n v="0"/>
    <s v="30-R2 - Retirement"/>
    <m/>
    <x v="8"/>
    <n v="2044"/>
    <b v="0"/>
  </r>
  <r>
    <x v="13"/>
    <s v="0477"/>
    <n v="0"/>
    <n v="0"/>
    <n v="2013"/>
    <n v="2006"/>
    <n v="-1120.1500000000001"/>
    <n v="0"/>
    <s v="30-R2 - Retirement"/>
    <m/>
    <x v="8"/>
    <n v="2044"/>
    <b v="0"/>
  </r>
  <r>
    <x v="13"/>
    <s v="0477"/>
    <n v="0"/>
    <n v="0"/>
    <n v="2013"/>
    <n v="2007"/>
    <n v="-630.92999999999995"/>
    <n v="0"/>
    <s v="30-R2 - Retirement"/>
    <m/>
    <x v="8"/>
    <n v="2044"/>
    <b v="0"/>
  </r>
  <r>
    <x v="13"/>
    <s v="0477"/>
    <n v="0"/>
    <n v="0"/>
    <n v="2013"/>
    <n v="2009"/>
    <n v="-43.55"/>
    <n v="0"/>
    <s v="30-R2 - Retirement"/>
    <m/>
    <x v="8"/>
    <n v="2044"/>
    <b v="0"/>
  </r>
  <r>
    <x v="13"/>
    <s v="0477"/>
    <n v="0"/>
    <n v="0"/>
    <n v="2014"/>
    <n v="2004"/>
    <n v="-112918.93"/>
    <n v="0"/>
    <s v="30-R2 - Retirement"/>
    <m/>
    <x v="8"/>
    <n v="2044"/>
    <b v="0"/>
  </r>
  <r>
    <x v="13"/>
    <s v="0477"/>
    <n v="0"/>
    <n v="0"/>
    <n v="2014"/>
    <n v="2006"/>
    <n v="-1234.95"/>
    <n v="0"/>
    <s v="30-R2 - Retirement"/>
    <m/>
    <x v="8"/>
    <n v="2044"/>
    <b v="0"/>
  </r>
  <r>
    <x v="13"/>
    <s v="0477"/>
    <n v="0"/>
    <n v="0"/>
    <n v="2014"/>
    <n v="2007"/>
    <n v="-695.05"/>
    <n v="0"/>
    <s v="30-R2 - Retirement"/>
    <m/>
    <x v="8"/>
    <n v="2044"/>
    <b v="0"/>
  </r>
  <r>
    <x v="13"/>
    <s v="0477"/>
    <n v="0"/>
    <n v="0"/>
    <n v="2014"/>
    <n v="2009"/>
    <n v="-48.34"/>
    <n v="0"/>
    <s v="30-R2 - Retirement"/>
    <m/>
    <x v="8"/>
    <n v="2044"/>
    <b v="0"/>
  </r>
  <r>
    <x v="13"/>
    <s v="0477"/>
    <n v="0"/>
    <n v="0"/>
    <n v="2015"/>
    <n v="2004"/>
    <n v="-123749.99"/>
    <n v="0"/>
    <s v="30-R2 - Retirement"/>
    <m/>
    <x v="8"/>
    <n v="2044"/>
    <b v="0"/>
  </r>
  <r>
    <x v="13"/>
    <s v="0477"/>
    <n v="0"/>
    <n v="0"/>
    <n v="2015"/>
    <n v="2006"/>
    <n v="-1354.93"/>
    <n v="0"/>
    <s v="30-R2 - Retirement"/>
    <m/>
    <x v="8"/>
    <n v="2044"/>
    <b v="0"/>
  </r>
  <r>
    <x v="13"/>
    <s v="0477"/>
    <n v="0"/>
    <n v="0"/>
    <n v="2015"/>
    <n v="2007"/>
    <n v="-766.29"/>
    <n v="0"/>
    <s v="30-R2 - Retirement"/>
    <m/>
    <x v="8"/>
    <n v="2044"/>
    <b v="0"/>
  </r>
  <r>
    <x v="13"/>
    <s v="0477"/>
    <n v="0"/>
    <n v="0"/>
    <n v="2015"/>
    <n v="2009"/>
    <n v="-53.37"/>
    <n v="0"/>
    <s v="30-R2 - Retirement"/>
    <m/>
    <x v="8"/>
    <n v="2044"/>
    <b v="0"/>
  </r>
  <r>
    <x v="13"/>
    <s v="0477"/>
    <n v="0"/>
    <n v="0"/>
    <n v="2016"/>
    <n v="2004"/>
    <n v="-135014.22"/>
    <n v="0"/>
    <s v="30-R2 - Retirement"/>
    <m/>
    <x v="8"/>
    <n v="2044"/>
    <b v="0"/>
  </r>
  <r>
    <x v="13"/>
    <s v="0477"/>
    <n v="0"/>
    <n v="0"/>
    <n v="2016"/>
    <n v="2006"/>
    <n v="-1483.63"/>
    <n v="0"/>
    <s v="30-R2 - Retirement"/>
    <m/>
    <x v="8"/>
    <n v="2044"/>
    <b v="0"/>
  </r>
  <r>
    <x v="13"/>
    <s v="0477"/>
    <n v="0"/>
    <n v="0"/>
    <n v="2016"/>
    <n v="2007"/>
    <n v="-840.74"/>
    <n v="0"/>
    <s v="30-R2 - Retirement"/>
    <m/>
    <x v="8"/>
    <n v="2044"/>
    <b v="0"/>
  </r>
  <r>
    <x v="13"/>
    <s v="0477"/>
    <n v="0"/>
    <n v="0"/>
    <n v="2016"/>
    <n v="2009"/>
    <n v="-58.8"/>
    <n v="0"/>
    <s v="30-R2 - Retirement"/>
    <m/>
    <x v="8"/>
    <n v="2044"/>
    <b v="0"/>
  </r>
  <r>
    <x v="13"/>
    <s v="0477"/>
    <n v="0"/>
    <n v="0"/>
    <n v="2017"/>
    <n v="2004"/>
    <n v="-147045.10999999999"/>
    <n v="0"/>
    <s v="30-R2 - Retirement"/>
    <m/>
    <x v="8"/>
    <n v="2044"/>
    <b v="0"/>
  </r>
  <r>
    <x v="13"/>
    <s v="0477"/>
    <n v="0"/>
    <n v="0"/>
    <n v="2017"/>
    <n v="2006"/>
    <n v="-1625.94"/>
    <n v="0"/>
    <s v="30-R2 - Retirement"/>
    <m/>
    <x v="8"/>
    <n v="2044"/>
    <b v="0"/>
  </r>
  <r>
    <x v="13"/>
    <s v="0477"/>
    <n v="0"/>
    <n v="0"/>
    <n v="2017"/>
    <n v="2007"/>
    <n v="-920.59"/>
    <n v="0"/>
    <s v="30-R2 - Retirement"/>
    <m/>
    <x v="8"/>
    <n v="2044"/>
    <b v="0"/>
  </r>
  <r>
    <x v="13"/>
    <s v="0477"/>
    <n v="0"/>
    <n v="0"/>
    <n v="2017"/>
    <n v="2009"/>
    <n v="-64.819999999999993"/>
    <n v="0"/>
    <s v="30-R2 - Retirement"/>
    <m/>
    <x v="8"/>
    <n v="2044"/>
    <b v="0"/>
  </r>
  <r>
    <x v="13"/>
    <s v="0477"/>
    <n v="0"/>
    <n v="0"/>
    <n v="2018"/>
    <n v="2004"/>
    <n v="-160284.53"/>
    <n v="0"/>
    <s v="30-R2 - Retirement"/>
    <m/>
    <x v="8"/>
    <n v="2044"/>
    <b v="0"/>
  </r>
  <r>
    <x v="13"/>
    <s v="0477"/>
    <n v="0"/>
    <n v="0"/>
    <n v="2018"/>
    <n v="2006"/>
    <n v="-1773.94"/>
    <n v="0"/>
    <s v="30-R2 - Retirement"/>
    <m/>
    <x v="8"/>
    <n v="2044"/>
    <b v="0"/>
  </r>
  <r>
    <x v="13"/>
    <s v="0477"/>
    <n v="0"/>
    <n v="0"/>
    <n v="2018"/>
    <n v="2007"/>
    <n v="-1008.9"/>
    <n v="0"/>
    <s v="30-R2 - Retirement"/>
    <m/>
    <x v="8"/>
    <n v="2044"/>
    <b v="0"/>
  </r>
  <r>
    <x v="13"/>
    <s v="0477"/>
    <n v="0"/>
    <n v="0"/>
    <n v="2018"/>
    <n v="2009"/>
    <n v="-71.12"/>
    <n v="0"/>
    <s v="30-R2 - Retirement"/>
    <m/>
    <x v="8"/>
    <n v="2044"/>
    <b v="0"/>
  </r>
  <r>
    <x v="13"/>
    <s v="0477"/>
    <n v="0"/>
    <n v="0"/>
    <n v="2019"/>
    <n v="2004"/>
    <n v="-173983.74"/>
    <n v="0"/>
    <s v="30-R2 - Retirement"/>
    <m/>
    <x v="8"/>
    <n v="2044"/>
    <b v="0"/>
  </r>
  <r>
    <x v="13"/>
    <s v="0477"/>
    <n v="0"/>
    <n v="0"/>
    <n v="2019"/>
    <n v="2006"/>
    <n v="-1932.01"/>
    <n v="0"/>
    <s v="30-R2 - Retirement"/>
    <m/>
    <x v="8"/>
    <n v="2044"/>
    <b v="0"/>
  </r>
  <r>
    <x v="13"/>
    <s v="0477"/>
    <n v="0"/>
    <n v="0"/>
    <n v="2019"/>
    <n v="2007"/>
    <n v="-1100.73"/>
    <n v="0"/>
    <s v="30-R2 - Retirement"/>
    <m/>
    <x v="8"/>
    <n v="2044"/>
    <b v="0"/>
  </r>
  <r>
    <x v="13"/>
    <s v="0477"/>
    <n v="0"/>
    <n v="0"/>
    <n v="2019"/>
    <n v="2009"/>
    <n v="-77.88"/>
    <n v="0"/>
    <s v="30-R2 - Retirement"/>
    <m/>
    <x v="8"/>
    <n v="2044"/>
    <b v="0"/>
  </r>
  <r>
    <x v="13"/>
    <s v="0477"/>
    <n v="0"/>
    <n v="0"/>
    <n v="2020"/>
    <n v="2004"/>
    <n v="-188532.31"/>
    <n v="0"/>
    <s v="30-R2 - Retirement"/>
    <m/>
    <x v="8"/>
    <n v="2044"/>
    <b v="0"/>
  </r>
  <r>
    <x v="13"/>
    <s v="0477"/>
    <n v="0"/>
    <n v="0"/>
    <n v="2020"/>
    <n v="2006"/>
    <n v="-2105.96"/>
    <n v="0"/>
    <s v="30-R2 - Retirement"/>
    <m/>
    <x v="8"/>
    <n v="2044"/>
    <b v="0"/>
  </r>
  <r>
    <x v="13"/>
    <s v="0477"/>
    <n v="0"/>
    <n v="0"/>
    <n v="2020"/>
    <n v="2007"/>
    <n v="-1198.82"/>
    <n v="0"/>
    <s v="30-R2 - Retirement"/>
    <m/>
    <x v="8"/>
    <n v="2044"/>
    <b v="0"/>
  </r>
  <r>
    <x v="13"/>
    <s v="0477"/>
    <n v="0"/>
    <n v="0"/>
    <n v="2020"/>
    <n v="2009"/>
    <n v="-85.35"/>
    <n v="0"/>
    <s v="30-R2 - Retirement"/>
    <m/>
    <x v="8"/>
    <n v="2044"/>
    <b v="0"/>
  </r>
  <r>
    <x v="13"/>
    <s v="0477"/>
    <n v="0"/>
    <n v="0"/>
    <n v="2021"/>
    <n v="2004"/>
    <n v="-204439.29"/>
    <n v="0"/>
    <s v="30-R2 - Retirement"/>
    <m/>
    <x v="8"/>
    <n v="2044"/>
    <b v="0"/>
  </r>
  <r>
    <x v="13"/>
    <s v="0477"/>
    <n v="0"/>
    <n v="0"/>
    <n v="2021"/>
    <n v="2006"/>
    <n v="-2285.96"/>
    <n v="0"/>
    <s v="30-R2 - Retirement"/>
    <m/>
    <x v="8"/>
    <n v="2044"/>
    <b v="0"/>
  </r>
  <r>
    <x v="13"/>
    <s v="0477"/>
    <n v="0"/>
    <n v="0"/>
    <n v="2021"/>
    <n v="2007"/>
    <n v="-1306.75"/>
    <n v="0"/>
    <s v="30-R2 - Retirement"/>
    <m/>
    <x v="8"/>
    <n v="2044"/>
    <b v="0"/>
  </r>
  <r>
    <x v="13"/>
    <s v="0477"/>
    <n v="0"/>
    <n v="0"/>
    <n v="2021"/>
    <n v="2009"/>
    <n v="-93.11"/>
    <n v="0"/>
    <s v="30-R2 - Retirement"/>
    <m/>
    <x v="8"/>
    <n v="2044"/>
    <b v="0"/>
  </r>
  <r>
    <x v="13"/>
    <s v="0477"/>
    <n v="0"/>
    <n v="0"/>
    <n v="2022"/>
    <n v="2004"/>
    <n v="-220771.94"/>
    <n v="0"/>
    <s v="30-R2 - Retirement"/>
    <m/>
    <x v="8"/>
    <n v="2044"/>
    <b v="0"/>
  </r>
  <r>
    <x v="13"/>
    <s v="0477"/>
    <n v="0"/>
    <n v="0"/>
    <n v="2022"/>
    <n v="2006"/>
    <n v="-2477.11"/>
    <n v="0"/>
    <s v="30-R2 - Retirement"/>
    <m/>
    <x v="8"/>
    <n v="2044"/>
    <b v="0"/>
  </r>
  <r>
    <x v="13"/>
    <s v="0477"/>
    <n v="0"/>
    <n v="0"/>
    <n v="2022"/>
    <n v="2007"/>
    <n v="-1418.44"/>
    <n v="0"/>
    <s v="30-R2 - Retirement"/>
    <m/>
    <x v="8"/>
    <n v="2044"/>
    <b v="0"/>
  </r>
  <r>
    <x v="13"/>
    <s v="0477"/>
    <n v="0"/>
    <n v="0"/>
    <n v="2022"/>
    <n v="2009"/>
    <n v="-101.41"/>
    <n v="0"/>
    <s v="30-R2 - Retirement"/>
    <m/>
    <x v="8"/>
    <n v="2044"/>
    <b v="0"/>
  </r>
  <r>
    <x v="13"/>
    <s v="0477"/>
    <n v="0"/>
    <n v="0"/>
    <n v="2023"/>
    <n v="2004"/>
    <n v="-237963.58"/>
    <n v="0"/>
    <s v="30-R2 - Retirement"/>
    <m/>
    <x v="8"/>
    <n v="2044"/>
    <b v="0"/>
  </r>
  <r>
    <x v="13"/>
    <s v="0477"/>
    <n v="0"/>
    <n v="0"/>
    <n v="2023"/>
    <n v="2006"/>
    <n v="-2686.11"/>
    <n v="0"/>
    <s v="30-R2 - Retirement"/>
    <m/>
    <x v="8"/>
    <n v="2044"/>
    <b v="0"/>
  </r>
  <r>
    <x v="13"/>
    <s v="0477"/>
    <n v="0"/>
    <n v="0"/>
    <n v="2023"/>
    <n v="2007"/>
    <n v="-1537.05"/>
    <n v="0"/>
    <s v="30-R2 - Retirement"/>
    <m/>
    <x v="8"/>
    <n v="2044"/>
    <b v="0"/>
  </r>
  <r>
    <x v="13"/>
    <s v="0477"/>
    <n v="0"/>
    <n v="0"/>
    <n v="2023"/>
    <n v="2009"/>
    <n v="-110.54"/>
    <n v="0"/>
    <s v="30-R2 - Retirement"/>
    <m/>
    <x v="8"/>
    <n v="2044"/>
    <b v="0"/>
  </r>
  <r>
    <x v="13"/>
    <s v="0477"/>
    <n v="0"/>
    <n v="0"/>
    <n v="2024"/>
    <n v="2004"/>
    <n v="-256548.92"/>
    <n v="0"/>
    <s v="30-R2 - Retirement"/>
    <m/>
    <x v="8"/>
    <n v="2044"/>
    <b v="0"/>
  </r>
  <r>
    <x v="13"/>
    <s v="0477"/>
    <n v="0"/>
    <n v="0"/>
    <n v="2024"/>
    <n v="2006"/>
    <n v="-2900.7"/>
    <n v="0"/>
    <s v="30-R2 - Retirement"/>
    <m/>
    <x v="8"/>
    <n v="2044"/>
    <b v="0"/>
  </r>
  <r>
    <x v="13"/>
    <s v="0477"/>
    <n v="0"/>
    <n v="0"/>
    <n v="2024"/>
    <n v="2007"/>
    <n v="-1666.73"/>
    <n v="0"/>
    <s v="30-R2 - Retirement"/>
    <m/>
    <x v="8"/>
    <n v="2044"/>
    <b v="0"/>
  </r>
  <r>
    <x v="13"/>
    <s v="0477"/>
    <n v="0"/>
    <n v="0"/>
    <n v="2024"/>
    <n v="2009"/>
    <n v="-119.99"/>
    <n v="0"/>
    <s v="30-R2 - Retirement"/>
    <m/>
    <x v="8"/>
    <n v="2044"/>
    <b v="0"/>
  </r>
  <r>
    <x v="13"/>
    <s v="0477"/>
    <n v="0"/>
    <n v="0"/>
    <n v="2025"/>
    <n v="2004"/>
    <n v="-275374.49"/>
    <n v="0"/>
    <s v="30-R2 - Retirement"/>
    <m/>
    <x v="8"/>
    <n v="2044"/>
    <b v="0"/>
  </r>
  <r>
    <x v="13"/>
    <s v="0477"/>
    <n v="0"/>
    <n v="0"/>
    <n v="2025"/>
    <n v="2006"/>
    <n v="-3126.58"/>
    <n v="0"/>
    <s v="30-R2 - Retirement"/>
    <m/>
    <x v="8"/>
    <n v="2044"/>
    <b v="0"/>
  </r>
  <r>
    <x v="13"/>
    <s v="0477"/>
    <n v="0"/>
    <n v="0"/>
    <n v="2025"/>
    <n v="2007"/>
    <n v="-1799.89"/>
    <n v="0"/>
    <s v="30-R2 - Retirement"/>
    <m/>
    <x v="8"/>
    <n v="2044"/>
    <b v="0"/>
  </r>
  <r>
    <x v="13"/>
    <s v="0477"/>
    <n v="0"/>
    <n v="0"/>
    <n v="2025"/>
    <n v="2009"/>
    <n v="-130.02000000000001"/>
    <n v="0"/>
    <s v="30-R2 - Retirement"/>
    <m/>
    <x v="8"/>
    <n v="2044"/>
    <b v="0"/>
  </r>
  <r>
    <x v="13"/>
    <s v="0477"/>
    <n v="0"/>
    <n v="0"/>
    <n v="2026"/>
    <n v="2004"/>
    <n v="-294872.95"/>
    <n v="0"/>
    <s v="30-R2 - Retirement"/>
    <m/>
    <x v="8"/>
    <n v="2044"/>
    <b v="0"/>
  </r>
  <r>
    <x v="13"/>
    <s v="0477"/>
    <n v="0"/>
    <n v="0"/>
    <n v="2026"/>
    <n v="2006"/>
    <n v="-3370.77"/>
    <n v="0"/>
    <s v="30-R2 - Retirement"/>
    <m/>
    <x v="8"/>
    <n v="2044"/>
    <b v="0"/>
  </r>
  <r>
    <x v="13"/>
    <s v="0477"/>
    <n v="0"/>
    <n v="0"/>
    <n v="2026"/>
    <n v="2007"/>
    <n v="-1940.05"/>
    <n v="0"/>
    <s v="30-R2 - Retirement"/>
    <m/>
    <x v="8"/>
    <n v="2044"/>
    <b v="0"/>
  </r>
  <r>
    <x v="13"/>
    <s v="0477"/>
    <n v="0"/>
    <n v="0"/>
    <n v="2026"/>
    <n v="2009"/>
    <n v="-140.99"/>
    <n v="0"/>
    <s v="30-R2 - Retirement"/>
    <m/>
    <x v="8"/>
    <n v="2044"/>
    <b v="0"/>
  </r>
  <r>
    <x v="13"/>
    <s v="0477"/>
    <n v="0"/>
    <n v="0"/>
    <n v="2027"/>
    <n v="2004"/>
    <n v="-315531.46999999997"/>
    <n v="0"/>
    <s v="30-R2 - Retirement"/>
    <m/>
    <x v="8"/>
    <n v="2044"/>
    <b v="0"/>
  </r>
  <r>
    <x v="13"/>
    <s v="0477"/>
    <n v="0"/>
    <n v="0"/>
    <n v="2027"/>
    <n v="2006"/>
    <n v="-3618.12"/>
    <n v="0"/>
    <s v="30-R2 - Retirement"/>
    <m/>
    <x v="8"/>
    <n v="2044"/>
    <b v="0"/>
  </r>
  <r>
    <x v="13"/>
    <s v="0477"/>
    <n v="0"/>
    <n v="0"/>
    <n v="2027"/>
    <n v="2007"/>
    <n v="-2091.5700000000002"/>
    <n v="0"/>
    <s v="30-R2 - Retirement"/>
    <m/>
    <x v="8"/>
    <n v="2044"/>
    <b v="0"/>
  </r>
  <r>
    <x v="13"/>
    <s v="0477"/>
    <n v="0"/>
    <n v="0"/>
    <n v="2027"/>
    <n v="2009"/>
    <n v="-152.26"/>
    <n v="0"/>
    <s v="30-R2 - Retirement"/>
    <m/>
    <x v="8"/>
    <n v="2044"/>
    <b v="0"/>
  </r>
  <r>
    <x v="13"/>
    <s v="0477"/>
    <n v="0"/>
    <n v="0"/>
    <n v="2028"/>
    <n v="2004"/>
    <n v="-335946.2"/>
    <n v="0"/>
    <s v="30-R2 - Retirement"/>
    <m/>
    <x v="8"/>
    <n v="2044"/>
    <b v="0"/>
  </r>
  <r>
    <x v="13"/>
    <s v="0477"/>
    <n v="0"/>
    <n v="0"/>
    <n v="2028"/>
    <n v="2006"/>
    <n v="-3874.31"/>
    <n v="0"/>
    <s v="30-R2 - Retirement"/>
    <m/>
    <x v="8"/>
    <n v="2044"/>
    <b v="0"/>
  </r>
  <r>
    <x v="13"/>
    <s v="0477"/>
    <n v="0"/>
    <n v="0"/>
    <n v="2028"/>
    <n v="2007"/>
    <n v="-2245.0500000000002"/>
    <n v="0"/>
    <s v="30-R2 - Retirement"/>
    <m/>
    <x v="8"/>
    <n v="2044"/>
    <b v="0"/>
  </r>
  <r>
    <x v="13"/>
    <s v="0477"/>
    <n v="0"/>
    <n v="0"/>
    <n v="2028"/>
    <n v="2009"/>
    <n v="-164.12"/>
    <n v="0"/>
    <s v="30-R2 - Retirement"/>
    <m/>
    <x v="8"/>
    <n v="2044"/>
    <b v="0"/>
  </r>
  <r>
    <x v="13"/>
    <s v="0477"/>
    <n v="0"/>
    <n v="0"/>
    <n v="2029"/>
    <n v="2004"/>
    <n v="-356484.73"/>
    <n v="0"/>
    <s v="30-R2 - Retirement"/>
    <m/>
    <x v="8"/>
    <n v="2044"/>
    <b v="0"/>
  </r>
  <r>
    <x v="13"/>
    <s v="0477"/>
    <n v="0"/>
    <n v="0"/>
    <n v="2029"/>
    <n v="2006"/>
    <n v="-4145.74"/>
    <n v="0"/>
    <s v="30-R2 - Retirement"/>
    <m/>
    <x v="8"/>
    <n v="2044"/>
    <b v="0"/>
  </r>
  <r>
    <x v="13"/>
    <s v="0477"/>
    <n v="0"/>
    <n v="0"/>
    <n v="2029"/>
    <n v="2007"/>
    <n v="-2404.0100000000002"/>
    <n v="0"/>
    <s v="30-R2 - Retirement"/>
    <m/>
    <x v="8"/>
    <n v="2044"/>
    <b v="0"/>
  </r>
  <r>
    <x v="13"/>
    <s v="0477"/>
    <n v="0"/>
    <n v="0"/>
    <n v="2029"/>
    <n v="2009"/>
    <n v="-176.93"/>
    <n v="0"/>
    <s v="30-R2 - Retirement"/>
    <m/>
    <x v="8"/>
    <n v="2044"/>
    <b v="0"/>
  </r>
  <r>
    <x v="13"/>
    <s v="0477"/>
    <n v="0"/>
    <n v="0"/>
    <n v="2030"/>
    <n v="2004"/>
    <n v="-377460.13"/>
    <n v="0"/>
    <s v="30-R2 - Retirement"/>
    <m/>
    <x v="8"/>
    <n v="2044"/>
    <b v="0"/>
  </r>
  <r>
    <x v="13"/>
    <s v="0477"/>
    <n v="0"/>
    <n v="0"/>
    <n v="2030"/>
    <n v="2006"/>
    <n v="-4413.97"/>
    <n v="0"/>
    <s v="30-R2 - Retirement"/>
    <m/>
    <x v="8"/>
    <n v="2044"/>
    <b v="0"/>
  </r>
  <r>
    <x v="13"/>
    <s v="0477"/>
    <n v="0"/>
    <n v="0"/>
    <n v="2030"/>
    <n v="2007"/>
    <n v="-2572.4299999999998"/>
    <n v="0"/>
    <s v="30-R2 - Retirement"/>
    <m/>
    <x v="8"/>
    <n v="2044"/>
    <b v="0"/>
  </r>
  <r>
    <x v="13"/>
    <s v="0477"/>
    <n v="0"/>
    <n v="0"/>
    <n v="2030"/>
    <n v="2009"/>
    <n v="-189.92"/>
    <n v="0"/>
    <s v="30-R2 - Retirement"/>
    <m/>
    <x v="8"/>
    <n v="2044"/>
    <b v="0"/>
  </r>
  <r>
    <x v="13"/>
    <s v="0477"/>
    <n v="0"/>
    <n v="0"/>
    <n v="2031"/>
    <n v="2004"/>
    <n v="-397269.54"/>
    <n v="0"/>
    <s v="30-R2 - Retirement"/>
    <m/>
    <x v="8"/>
    <n v="2044"/>
    <b v="0"/>
  </r>
  <r>
    <x v="13"/>
    <s v="0477"/>
    <n v="0"/>
    <n v="0"/>
    <n v="2031"/>
    <n v="2006"/>
    <n v="-4683.82"/>
    <n v="0"/>
    <s v="30-R2 - Retirement"/>
    <m/>
    <x v="8"/>
    <n v="2044"/>
    <b v="0"/>
  </r>
  <r>
    <x v="13"/>
    <s v="0477"/>
    <n v="0"/>
    <n v="0"/>
    <n v="2031"/>
    <n v="2007"/>
    <n v="-2738.87"/>
    <n v="0"/>
    <s v="30-R2 - Retirement"/>
    <m/>
    <x v="8"/>
    <n v="2044"/>
    <b v="0"/>
  </r>
  <r>
    <x v="13"/>
    <s v="0477"/>
    <n v="0"/>
    <n v="0"/>
    <n v="2031"/>
    <n v="2009"/>
    <n v="-203.36"/>
    <n v="0"/>
    <s v="30-R2 - Retirement"/>
    <m/>
    <x v="8"/>
    <n v="2044"/>
    <b v="0"/>
  </r>
  <r>
    <x v="13"/>
    <s v="0477"/>
    <n v="0"/>
    <n v="0"/>
    <n v="2032"/>
    <n v="2004"/>
    <n v="-416129.36"/>
    <n v="0"/>
    <s v="30-R2 - Retirement"/>
    <m/>
    <x v="8"/>
    <n v="2044"/>
    <b v="0"/>
  </r>
  <r>
    <x v="13"/>
    <s v="0477"/>
    <n v="0"/>
    <n v="0"/>
    <n v="2032"/>
    <n v="2006"/>
    <n v="-4959.42"/>
    <n v="0"/>
    <s v="30-R2 - Retirement"/>
    <m/>
    <x v="8"/>
    <n v="2044"/>
    <b v="0"/>
  </r>
  <r>
    <x v="13"/>
    <s v="0477"/>
    <n v="0"/>
    <n v="0"/>
    <n v="2032"/>
    <n v="2007"/>
    <n v="-2906.31"/>
    <n v="0"/>
    <s v="30-R2 - Retirement"/>
    <m/>
    <x v="8"/>
    <n v="2044"/>
    <b v="0"/>
  </r>
  <r>
    <x v="13"/>
    <s v="0477"/>
    <n v="0"/>
    <n v="0"/>
    <n v="2032"/>
    <n v="2009"/>
    <n v="-217.61"/>
    <n v="0"/>
    <s v="30-R2 - Retirement"/>
    <m/>
    <x v="8"/>
    <n v="2044"/>
    <b v="0"/>
  </r>
  <r>
    <x v="13"/>
    <s v="0477"/>
    <n v="0"/>
    <n v="0"/>
    <n v="2033"/>
    <n v="2004"/>
    <n v="-434048.66"/>
    <n v="0"/>
    <s v="30-R2 - Retirement"/>
    <m/>
    <x v="8"/>
    <n v="2044"/>
    <b v="0"/>
  </r>
  <r>
    <x v="13"/>
    <s v="0477"/>
    <n v="0"/>
    <n v="0"/>
    <n v="2033"/>
    <n v="2006"/>
    <n v="-5219.6899999999996"/>
    <n v="0"/>
    <s v="30-R2 - Retirement"/>
    <m/>
    <x v="8"/>
    <n v="2044"/>
    <b v="0"/>
  </r>
  <r>
    <x v="13"/>
    <s v="0477"/>
    <n v="0"/>
    <n v="0"/>
    <n v="2033"/>
    <n v="2007"/>
    <n v="-3077.32"/>
    <n v="0"/>
    <s v="30-R2 - Retirement"/>
    <m/>
    <x v="8"/>
    <n v="2044"/>
    <b v="0"/>
  </r>
  <r>
    <x v="13"/>
    <s v="0477"/>
    <n v="0"/>
    <n v="0"/>
    <n v="2033"/>
    <n v="2009"/>
    <n v="-231.69"/>
    <n v="0"/>
    <s v="30-R2 - Retirement"/>
    <m/>
    <x v="8"/>
    <n v="2044"/>
    <b v="0"/>
  </r>
  <r>
    <x v="13"/>
    <s v="0477"/>
    <n v="0"/>
    <n v="0"/>
    <n v="2034"/>
    <n v="2004"/>
    <n v="-449434.09"/>
    <n v="0"/>
    <s v="30-R2 - Retirement"/>
    <m/>
    <x v="8"/>
    <n v="2044"/>
    <b v="0"/>
  </r>
  <r>
    <x v="13"/>
    <s v="0477"/>
    <n v="0"/>
    <n v="0"/>
    <n v="2034"/>
    <n v="2006"/>
    <n v="-5467.49"/>
    <n v="0"/>
    <s v="30-R2 - Retirement"/>
    <m/>
    <x v="8"/>
    <n v="2044"/>
    <b v="0"/>
  </r>
  <r>
    <x v="13"/>
    <s v="0477"/>
    <n v="0"/>
    <n v="0"/>
    <n v="2034"/>
    <n v="2007"/>
    <n v="-3238.82"/>
    <n v="0"/>
    <s v="30-R2 - Retirement"/>
    <m/>
    <x v="8"/>
    <n v="2044"/>
    <b v="0"/>
  </r>
  <r>
    <x v="13"/>
    <s v="0477"/>
    <n v="0"/>
    <n v="0"/>
    <n v="2034"/>
    <n v="2009"/>
    <n v="-245.85"/>
    <n v="0"/>
    <s v="30-R2 - Retirement"/>
    <m/>
    <x v="8"/>
    <n v="2044"/>
    <b v="0"/>
  </r>
  <r>
    <x v="13"/>
    <s v="0477"/>
    <n v="0"/>
    <n v="0"/>
    <n v="2035"/>
    <n v="2004"/>
    <n v="-462310.53"/>
    <n v="0"/>
    <s v="30-R2 - Retirement"/>
    <m/>
    <x v="8"/>
    <n v="2044"/>
    <b v="0"/>
  </r>
  <r>
    <x v="13"/>
    <s v="0477"/>
    <n v="0"/>
    <n v="0"/>
    <n v="2035"/>
    <n v="2006"/>
    <n v="-5702.93"/>
    <n v="0"/>
    <s v="30-R2 - Retirement"/>
    <m/>
    <x v="8"/>
    <n v="2044"/>
    <b v="0"/>
  </r>
  <r>
    <x v="13"/>
    <s v="0477"/>
    <n v="0"/>
    <n v="0"/>
    <n v="2035"/>
    <n v="2007"/>
    <n v="-3392.58"/>
    <n v="0"/>
    <s v="30-R2 - Retirement"/>
    <m/>
    <x v="8"/>
    <n v="2044"/>
    <b v="0"/>
  </r>
  <r>
    <x v="13"/>
    <s v="0477"/>
    <n v="0"/>
    <n v="0"/>
    <n v="2035"/>
    <n v="2009"/>
    <n v="-260.32"/>
    <n v="0"/>
    <s v="30-R2 - Retirement"/>
    <m/>
    <x v="8"/>
    <n v="2044"/>
    <b v="0"/>
  </r>
  <r>
    <x v="13"/>
    <s v="0477"/>
    <n v="0"/>
    <n v="0"/>
    <n v="2036"/>
    <n v="2004"/>
    <n v="-472322.78"/>
    <n v="0"/>
    <s v="30-R2 - Retirement"/>
    <m/>
    <x v="8"/>
    <n v="2044"/>
    <b v="0"/>
  </r>
  <r>
    <x v="13"/>
    <s v="0477"/>
    <n v="0"/>
    <n v="0"/>
    <n v="2036"/>
    <n v="2006"/>
    <n v="-5905.08"/>
    <n v="0"/>
    <s v="30-R2 - Retirement"/>
    <m/>
    <x v="8"/>
    <n v="2044"/>
    <b v="0"/>
  </r>
  <r>
    <x v="13"/>
    <s v="0477"/>
    <n v="0"/>
    <n v="0"/>
    <n v="2036"/>
    <n v="2007"/>
    <n v="-3538.67"/>
    <n v="0"/>
    <s v="30-R2 - Retirement"/>
    <m/>
    <x v="8"/>
    <n v="2044"/>
    <b v="0"/>
  </r>
  <r>
    <x v="13"/>
    <s v="0477"/>
    <n v="0"/>
    <n v="0"/>
    <n v="2036"/>
    <n v="2009"/>
    <n v="-273.98"/>
    <n v="0"/>
    <s v="30-R2 - Retirement"/>
    <m/>
    <x v="8"/>
    <n v="2044"/>
    <b v="0"/>
  </r>
  <r>
    <x v="13"/>
    <s v="0477"/>
    <n v="0"/>
    <n v="0"/>
    <n v="2037"/>
    <n v="2004"/>
    <n v="-478322.75"/>
    <n v="0"/>
    <s v="30-R2 - Retirement"/>
    <m/>
    <x v="8"/>
    <n v="2044"/>
    <b v="0"/>
  </r>
  <r>
    <x v="13"/>
    <s v="0477"/>
    <n v="0"/>
    <n v="0"/>
    <n v="2037"/>
    <n v="2006"/>
    <n v="-6074.26"/>
    <n v="0"/>
    <s v="30-R2 - Retirement"/>
    <m/>
    <x v="8"/>
    <n v="2044"/>
    <b v="0"/>
  </r>
  <r>
    <x v="13"/>
    <s v="0477"/>
    <n v="0"/>
    <n v="0"/>
    <n v="2037"/>
    <n v="2007"/>
    <n v="-3664.1"/>
    <n v="0"/>
    <s v="30-R2 - Retirement"/>
    <m/>
    <x v="8"/>
    <n v="2044"/>
    <b v="0"/>
  </r>
  <r>
    <x v="13"/>
    <s v="0477"/>
    <n v="0"/>
    <n v="0"/>
    <n v="2037"/>
    <n v="2009"/>
    <n v="-286.99"/>
    <n v="0"/>
    <s v="30-R2 - Retirement"/>
    <m/>
    <x v="8"/>
    <n v="2044"/>
    <b v="0"/>
  </r>
  <r>
    <x v="13"/>
    <s v="0477"/>
    <n v="0"/>
    <n v="0"/>
    <n v="2038"/>
    <n v="2004"/>
    <n v="-480213.64"/>
    <n v="0"/>
    <s v="30-R2 - Retirement"/>
    <m/>
    <x v="8"/>
    <n v="2044"/>
    <b v="0"/>
  </r>
  <r>
    <x v="13"/>
    <s v="0477"/>
    <n v="0"/>
    <n v="0"/>
    <n v="2038"/>
    <n v="2006"/>
    <n v="-6205.81"/>
    <n v="0"/>
    <s v="30-R2 - Retirement"/>
    <m/>
    <x v="8"/>
    <n v="2044"/>
    <b v="0"/>
  </r>
  <r>
    <x v="13"/>
    <s v="0477"/>
    <n v="0"/>
    <n v="0"/>
    <n v="2038"/>
    <n v="2007"/>
    <n v="-3769.08"/>
    <n v="0"/>
    <s v="30-R2 - Retirement"/>
    <m/>
    <x v="8"/>
    <n v="2044"/>
    <b v="0"/>
  </r>
  <r>
    <x v="13"/>
    <s v="0477"/>
    <n v="0"/>
    <n v="0"/>
    <n v="2038"/>
    <n v="2009"/>
    <n v="-299.35000000000002"/>
    <n v="0"/>
    <s v="30-R2 - Retirement"/>
    <m/>
    <x v="8"/>
    <n v="2044"/>
    <b v="0"/>
  </r>
  <r>
    <x v="13"/>
    <s v="0477"/>
    <n v="0"/>
    <n v="0"/>
    <n v="2039"/>
    <n v="2004"/>
    <n v="-477396.86"/>
    <n v="0"/>
    <s v="30-R2 - Retirement"/>
    <m/>
    <x v="8"/>
    <n v="2044"/>
    <b v="0"/>
  </r>
  <r>
    <x v="13"/>
    <s v="0477"/>
    <n v="0"/>
    <n v="0"/>
    <n v="2039"/>
    <n v="2006"/>
    <n v="-6284.64"/>
    <n v="0"/>
    <s v="30-R2 - Retirement"/>
    <m/>
    <x v="8"/>
    <n v="2044"/>
    <b v="0"/>
  </r>
  <r>
    <x v="13"/>
    <s v="0477"/>
    <n v="0"/>
    <n v="0"/>
    <n v="2039"/>
    <n v="2007"/>
    <n v="-3850.71"/>
    <n v="0"/>
    <s v="30-R2 - Retirement"/>
    <m/>
    <x v="8"/>
    <n v="2044"/>
    <b v="0"/>
  </r>
  <r>
    <x v="13"/>
    <s v="0477"/>
    <n v="0"/>
    <n v="0"/>
    <n v="2039"/>
    <n v="2009"/>
    <n v="-309.95999999999998"/>
    <n v="0"/>
    <s v="30-R2 - Retirement"/>
    <m/>
    <x v="8"/>
    <n v="2044"/>
    <b v="0"/>
  </r>
  <r>
    <x v="13"/>
    <s v="0477"/>
    <n v="0"/>
    <n v="0"/>
    <n v="2040"/>
    <n v="2004"/>
    <n v="-469772.96"/>
    <n v="0"/>
    <s v="30-R2 - Retirement"/>
    <m/>
    <x v="8"/>
    <n v="2044"/>
    <b v="0"/>
  </r>
  <r>
    <x v="13"/>
    <s v="0477"/>
    <n v="0"/>
    <n v="0"/>
    <n v="2040"/>
    <n v="2006"/>
    <n v="-6309.49"/>
    <n v="0"/>
    <s v="30-R2 - Retirement"/>
    <m/>
    <x v="8"/>
    <n v="2044"/>
    <b v="0"/>
  </r>
  <r>
    <x v="13"/>
    <s v="0477"/>
    <n v="0"/>
    <n v="0"/>
    <n v="2040"/>
    <n v="2007"/>
    <n v="-3899.63"/>
    <n v="0"/>
    <s v="30-R2 - Retirement"/>
    <m/>
    <x v="8"/>
    <n v="2044"/>
    <b v="0"/>
  </r>
  <r>
    <x v="13"/>
    <s v="0477"/>
    <n v="0"/>
    <n v="0"/>
    <n v="2040"/>
    <n v="2009"/>
    <n v="-318.83999999999997"/>
    <n v="0"/>
    <s v="30-R2 - Retirement"/>
    <m/>
    <x v="8"/>
    <n v="2044"/>
    <b v="0"/>
  </r>
  <r>
    <x v="13"/>
    <s v="0477"/>
    <n v="0"/>
    <n v="0"/>
    <n v="2041"/>
    <n v="2004"/>
    <n v="-457315.34"/>
    <n v="0"/>
    <s v="30-R2 - Retirement"/>
    <m/>
    <x v="8"/>
    <n v="2044"/>
    <b v="0"/>
  </r>
  <r>
    <x v="13"/>
    <s v="0477"/>
    <n v="0"/>
    <n v="0"/>
    <n v="2041"/>
    <n v="2006"/>
    <n v="-6272.48"/>
    <n v="0"/>
    <s v="30-R2 - Retirement"/>
    <m/>
    <x v="8"/>
    <n v="2044"/>
    <b v="0"/>
  </r>
  <r>
    <x v="13"/>
    <s v="0477"/>
    <n v="0"/>
    <n v="0"/>
    <n v="2041"/>
    <n v="2007"/>
    <n v="-3915.04"/>
    <n v="0"/>
    <s v="30-R2 - Retirement"/>
    <m/>
    <x v="8"/>
    <n v="2044"/>
    <b v="0"/>
  </r>
  <r>
    <x v="13"/>
    <s v="0477"/>
    <n v="0"/>
    <n v="0"/>
    <n v="2041"/>
    <n v="2009"/>
    <n v="-325.74"/>
    <n v="0"/>
    <s v="30-R2 - Retirement"/>
    <m/>
    <x v="8"/>
    <n v="2044"/>
    <b v="0"/>
  </r>
  <r>
    <x v="13"/>
    <s v="0477"/>
    <n v="0"/>
    <n v="0"/>
    <n v="2042"/>
    <n v="2004"/>
    <n v="-439462.68"/>
    <n v="0"/>
    <s v="30-R2 - Retirement"/>
    <m/>
    <x v="8"/>
    <n v="2044"/>
    <b v="0"/>
  </r>
  <r>
    <x v="13"/>
    <s v="0477"/>
    <n v="0"/>
    <n v="0"/>
    <n v="2042"/>
    <n v="2006"/>
    <n v="-6172.31"/>
    <n v="0"/>
    <s v="30-R2 - Retirement"/>
    <m/>
    <x v="8"/>
    <n v="2044"/>
    <b v="0"/>
  </r>
  <r>
    <x v="13"/>
    <s v="0477"/>
    <n v="0"/>
    <n v="0"/>
    <n v="2042"/>
    <n v="2007"/>
    <n v="-3892.08"/>
    <n v="0"/>
    <s v="30-R2 - Retirement"/>
    <m/>
    <x v="8"/>
    <n v="2044"/>
    <b v="0"/>
  </r>
  <r>
    <x v="13"/>
    <s v="0477"/>
    <n v="0"/>
    <n v="0"/>
    <n v="2042"/>
    <n v="2009"/>
    <n v="-329.88"/>
    <n v="0"/>
    <s v="30-R2 - Retirement"/>
    <m/>
    <x v="8"/>
    <n v="2044"/>
    <b v="0"/>
  </r>
  <r>
    <x v="13"/>
    <s v="0477"/>
    <n v="0"/>
    <n v="0"/>
    <n v="2043"/>
    <n v="2004"/>
    <n v="-417657.93"/>
    <n v="0"/>
    <s v="30-R2 - Retirement"/>
    <m/>
    <x v="8"/>
    <n v="2044"/>
    <b v="0"/>
  </r>
  <r>
    <x v="13"/>
    <s v="0477"/>
    <n v="0"/>
    <n v="0"/>
    <n v="2043"/>
    <n v="2006"/>
    <n v="-6008.62"/>
    <n v="0"/>
    <s v="30-R2 - Retirement"/>
    <m/>
    <x v="8"/>
    <n v="2044"/>
    <b v="0"/>
  </r>
  <r>
    <x v="13"/>
    <s v="0477"/>
    <n v="0"/>
    <n v="0"/>
    <n v="2043"/>
    <n v="2007"/>
    <n v="-3829.92"/>
    <n v="0"/>
    <s v="30-R2 - Retirement"/>
    <m/>
    <x v="8"/>
    <n v="2044"/>
    <b v="0"/>
  </r>
  <r>
    <x v="13"/>
    <s v="0477"/>
    <n v="0"/>
    <n v="0"/>
    <n v="2043"/>
    <n v="2009"/>
    <n v="-331.19"/>
    <n v="0"/>
    <s v="30-R2 - Retirement"/>
    <m/>
    <x v="8"/>
    <n v="2044"/>
    <b v="0"/>
  </r>
  <r>
    <x v="13"/>
    <s v="0477"/>
    <n v="0"/>
    <n v="0"/>
    <n v="2044"/>
    <n v="2004"/>
    <n v="-2733962.4"/>
    <n v="0"/>
    <s v="30-R2 - Retirement"/>
    <m/>
    <x v="8"/>
    <n v="2044"/>
    <b v="1"/>
  </r>
  <r>
    <x v="13"/>
    <s v="0477"/>
    <n v="0"/>
    <n v="0"/>
    <n v="2044"/>
    <n v="2006"/>
    <n v="-47182.92"/>
    <n v="0"/>
    <s v="30-R2 - Retirement"/>
    <m/>
    <x v="8"/>
    <n v="2044"/>
    <b v="1"/>
  </r>
  <r>
    <x v="13"/>
    <s v="0477"/>
    <n v="0"/>
    <n v="0"/>
    <n v="2044"/>
    <n v="2007"/>
    <n v="-33005.4"/>
    <n v="0"/>
    <s v="30-R2 - Retirement"/>
    <m/>
    <x v="8"/>
    <n v="2044"/>
    <b v="1"/>
  </r>
  <r>
    <x v="13"/>
    <s v="0477"/>
    <n v="0"/>
    <n v="0"/>
    <n v="2044"/>
    <n v="2009"/>
    <n v="-3445.27"/>
    <n v="0"/>
    <s v="30-R2 - Retirement"/>
    <m/>
    <x v="8"/>
    <n v="2044"/>
    <b v="1"/>
  </r>
  <r>
    <x v="14"/>
    <s v="0171"/>
    <n v="0"/>
    <n v="0"/>
    <n v="2011"/>
    <n v="1970"/>
    <n v="-14946.63"/>
    <n v="0"/>
    <s v="60-S3 - Retirement"/>
    <m/>
    <x v="4"/>
    <n v="2018"/>
    <b v="0"/>
  </r>
  <r>
    <x v="14"/>
    <s v="0171"/>
    <n v="0"/>
    <n v="0"/>
    <n v="2011"/>
    <n v="1980"/>
    <n v="-33.6"/>
    <n v="0"/>
    <s v="60-S3 - Retirement"/>
    <m/>
    <x v="4"/>
    <n v="2018"/>
    <b v="0"/>
  </r>
  <r>
    <x v="14"/>
    <s v="0171"/>
    <n v="0"/>
    <n v="0"/>
    <n v="2011"/>
    <n v="1982"/>
    <n v="-1210.57"/>
    <n v="0"/>
    <s v="60-S3 - Retirement"/>
    <m/>
    <x v="4"/>
    <n v="2018"/>
    <b v="0"/>
  </r>
  <r>
    <x v="14"/>
    <s v="0171"/>
    <n v="0"/>
    <n v="0"/>
    <n v="2011"/>
    <n v="1983"/>
    <n v="-42.24"/>
    <n v="0"/>
    <s v="60-S3 - Retirement"/>
    <m/>
    <x v="4"/>
    <n v="2018"/>
    <b v="0"/>
  </r>
  <r>
    <x v="14"/>
    <s v="0171"/>
    <n v="0"/>
    <n v="0"/>
    <n v="2011"/>
    <n v="1986"/>
    <n v="-7.75"/>
    <n v="0"/>
    <s v="60-S3 - Retirement"/>
    <m/>
    <x v="4"/>
    <n v="2018"/>
    <b v="0"/>
  </r>
  <r>
    <x v="14"/>
    <s v="0171"/>
    <n v="0"/>
    <n v="0"/>
    <n v="2011"/>
    <n v="2002"/>
    <n v="-3.44"/>
    <n v="0"/>
    <s v="60-S3 - Retirement"/>
    <m/>
    <x v="4"/>
    <n v="2018"/>
    <b v="0"/>
  </r>
  <r>
    <x v="14"/>
    <s v="0171"/>
    <n v="0"/>
    <n v="0"/>
    <n v="2012"/>
    <n v="1970"/>
    <n v="-16190.69"/>
    <n v="0"/>
    <s v="60-S3 - Retirement"/>
    <m/>
    <x v="4"/>
    <n v="2018"/>
    <b v="0"/>
  </r>
  <r>
    <x v="14"/>
    <s v="0171"/>
    <n v="0"/>
    <n v="0"/>
    <n v="2012"/>
    <n v="1980"/>
    <n v="-38.47"/>
    <n v="0"/>
    <s v="60-S3 - Retirement"/>
    <m/>
    <x v="4"/>
    <n v="2018"/>
    <b v="0"/>
  </r>
  <r>
    <x v="14"/>
    <s v="0171"/>
    <n v="0"/>
    <n v="0"/>
    <n v="2012"/>
    <n v="1982"/>
    <n v="-1421.27"/>
    <n v="0"/>
    <s v="60-S3 - Retirement"/>
    <m/>
    <x v="4"/>
    <n v="2018"/>
    <b v="0"/>
  </r>
  <r>
    <x v="14"/>
    <s v="0171"/>
    <n v="0"/>
    <n v="0"/>
    <n v="2012"/>
    <n v="1983"/>
    <n v="-49.57"/>
    <n v="0"/>
    <s v="60-S3 - Retirement"/>
    <m/>
    <x v="4"/>
    <n v="2018"/>
    <b v="0"/>
  </r>
  <r>
    <x v="14"/>
    <s v="0171"/>
    <n v="0"/>
    <n v="0"/>
    <n v="2012"/>
    <n v="1986"/>
    <n v="-9.36"/>
    <n v="0"/>
    <s v="60-S3 - Retirement"/>
    <m/>
    <x v="4"/>
    <n v="2018"/>
    <b v="0"/>
  </r>
  <r>
    <x v="14"/>
    <s v="0171"/>
    <n v="0"/>
    <n v="0"/>
    <n v="2012"/>
    <n v="2002"/>
    <n v="-6.79"/>
    <n v="0"/>
    <s v="60-S3 - Retirement"/>
    <m/>
    <x v="4"/>
    <n v="2018"/>
    <b v="0"/>
  </r>
  <r>
    <x v="14"/>
    <s v="0171"/>
    <n v="0"/>
    <n v="0"/>
    <n v="2013"/>
    <n v="1970"/>
    <n v="-17446.98"/>
    <n v="0"/>
    <s v="60-S3 - Retirement"/>
    <m/>
    <x v="4"/>
    <n v="2018"/>
    <b v="0"/>
  </r>
  <r>
    <x v="14"/>
    <s v="0171"/>
    <n v="0"/>
    <n v="0"/>
    <n v="2013"/>
    <n v="1980"/>
    <n v="-44.07"/>
    <n v="0"/>
    <s v="60-S3 - Retirement"/>
    <m/>
    <x v="4"/>
    <n v="2018"/>
    <b v="0"/>
  </r>
  <r>
    <x v="14"/>
    <s v="0171"/>
    <n v="0"/>
    <n v="0"/>
    <n v="2013"/>
    <n v="1982"/>
    <n v="-1654.95"/>
    <n v="0"/>
    <s v="60-S3 - Retirement"/>
    <m/>
    <x v="4"/>
    <n v="2018"/>
    <b v="0"/>
  </r>
  <r>
    <x v="14"/>
    <s v="0171"/>
    <n v="0"/>
    <n v="0"/>
    <n v="2013"/>
    <n v="1983"/>
    <n v="-58.2"/>
    <n v="0"/>
    <s v="60-S3 - Retirement"/>
    <m/>
    <x v="4"/>
    <n v="2018"/>
    <b v="0"/>
  </r>
  <r>
    <x v="14"/>
    <s v="0171"/>
    <n v="0"/>
    <n v="0"/>
    <n v="2013"/>
    <n v="1986"/>
    <n v="-11.32"/>
    <n v="0"/>
    <s v="60-S3 - Retirement"/>
    <m/>
    <x v="4"/>
    <n v="2018"/>
    <b v="0"/>
  </r>
  <r>
    <x v="14"/>
    <s v="0171"/>
    <n v="0"/>
    <n v="0"/>
    <n v="2013"/>
    <n v="2002"/>
    <n v="-11.96"/>
    <n v="0"/>
    <s v="60-S3 - Retirement"/>
    <m/>
    <x v="4"/>
    <n v="2018"/>
    <b v="0"/>
  </r>
  <r>
    <x v="14"/>
    <s v="0171"/>
    <n v="0"/>
    <n v="0"/>
    <n v="2013"/>
    <n v="2008"/>
    <n v="-0.06"/>
    <n v="0"/>
    <s v="60-S3 - Retirement"/>
    <m/>
    <x v="4"/>
    <n v="2018"/>
    <b v="0"/>
  </r>
  <r>
    <x v="14"/>
    <s v="0171"/>
    <n v="0"/>
    <n v="0"/>
    <n v="2014"/>
    <n v="1970"/>
    <n v="-18631.060000000001"/>
    <n v="0"/>
    <s v="60-S3 - Retirement"/>
    <m/>
    <x v="4"/>
    <n v="2018"/>
    <b v="0"/>
  </r>
  <r>
    <x v="14"/>
    <s v="0171"/>
    <n v="0"/>
    <n v="0"/>
    <n v="2014"/>
    <n v="1980"/>
    <n v="-50.12"/>
    <n v="0"/>
    <s v="60-S3 - Retirement"/>
    <m/>
    <x v="4"/>
    <n v="2018"/>
    <b v="0"/>
  </r>
  <r>
    <x v="14"/>
    <s v="0171"/>
    <n v="0"/>
    <n v="0"/>
    <n v="2014"/>
    <n v="1982"/>
    <n v="-1894.8"/>
    <n v="0"/>
    <s v="60-S3 - Retirement"/>
    <m/>
    <x v="4"/>
    <n v="2018"/>
    <b v="0"/>
  </r>
  <r>
    <x v="14"/>
    <s v="0171"/>
    <n v="0"/>
    <n v="0"/>
    <n v="2014"/>
    <n v="1983"/>
    <n v="-67.760000000000005"/>
    <n v="0"/>
    <s v="60-S3 - Retirement"/>
    <m/>
    <x v="4"/>
    <n v="2018"/>
    <b v="0"/>
  </r>
  <r>
    <x v="14"/>
    <s v="0171"/>
    <n v="0"/>
    <n v="0"/>
    <n v="2014"/>
    <n v="1986"/>
    <n v="-13.55"/>
    <n v="0"/>
    <s v="60-S3 - Retirement"/>
    <m/>
    <x v="4"/>
    <n v="2018"/>
    <b v="0"/>
  </r>
  <r>
    <x v="14"/>
    <s v="0171"/>
    <n v="0"/>
    <n v="0"/>
    <n v="2014"/>
    <n v="2002"/>
    <n v="-20.5"/>
    <n v="0"/>
    <s v="60-S3 - Retirement"/>
    <m/>
    <x v="4"/>
    <n v="2018"/>
    <b v="0"/>
  </r>
  <r>
    <x v="14"/>
    <s v="0171"/>
    <n v="0"/>
    <n v="0"/>
    <n v="2014"/>
    <n v="2008"/>
    <n v="-0.13"/>
    <n v="0"/>
    <s v="60-S3 - Retirement"/>
    <m/>
    <x v="4"/>
    <n v="2018"/>
    <b v="0"/>
  </r>
  <r>
    <x v="14"/>
    <s v="0171"/>
    <n v="0"/>
    <n v="0"/>
    <n v="2015"/>
    <n v="1970"/>
    <n v="-19882.11"/>
    <n v="0"/>
    <s v="60-S3 - Retirement"/>
    <m/>
    <x v="4"/>
    <n v="2018"/>
    <b v="0"/>
  </r>
  <r>
    <x v="14"/>
    <s v="0171"/>
    <n v="0"/>
    <n v="0"/>
    <n v="2015"/>
    <n v="1980"/>
    <n v="-56.2"/>
    <n v="0"/>
    <s v="60-S3 - Retirement"/>
    <m/>
    <x v="4"/>
    <n v="2018"/>
    <b v="0"/>
  </r>
  <r>
    <x v="14"/>
    <s v="0171"/>
    <n v="0"/>
    <n v="0"/>
    <n v="2015"/>
    <n v="1982"/>
    <n v="-2170.7199999999998"/>
    <n v="0"/>
    <s v="60-S3 - Retirement"/>
    <m/>
    <x v="4"/>
    <n v="2018"/>
    <b v="0"/>
  </r>
  <r>
    <x v="14"/>
    <s v="0171"/>
    <n v="0"/>
    <n v="0"/>
    <n v="2015"/>
    <n v="1983"/>
    <n v="-77.59"/>
    <n v="0"/>
    <s v="60-S3 - Retirement"/>
    <m/>
    <x v="4"/>
    <n v="2018"/>
    <b v="0"/>
  </r>
  <r>
    <x v="14"/>
    <s v="0171"/>
    <n v="0"/>
    <n v="0"/>
    <n v="2015"/>
    <n v="1986"/>
    <n v="-15.9"/>
    <n v="0"/>
    <s v="60-S3 - Retirement"/>
    <m/>
    <x v="4"/>
    <n v="2018"/>
    <b v="0"/>
  </r>
  <r>
    <x v="14"/>
    <s v="0171"/>
    <n v="0"/>
    <n v="0"/>
    <n v="2015"/>
    <n v="2002"/>
    <n v="-33.729999999999997"/>
    <n v="0"/>
    <s v="60-S3 - Retirement"/>
    <m/>
    <x v="4"/>
    <n v="2018"/>
    <b v="0"/>
  </r>
  <r>
    <x v="14"/>
    <s v="0171"/>
    <n v="0"/>
    <n v="0"/>
    <n v="2015"/>
    <n v="2008"/>
    <n v="-0.45"/>
    <n v="0"/>
    <s v="60-S3 - Retirement"/>
    <m/>
    <x v="4"/>
    <n v="2018"/>
    <b v="0"/>
  </r>
  <r>
    <x v="14"/>
    <s v="0171"/>
    <n v="0"/>
    <n v="0"/>
    <n v="2016"/>
    <n v="1970"/>
    <n v="-21114.26"/>
    <n v="0"/>
    <s v="60-S3 - Retirement"/>
    <m/>
    <x v="4"/>
    <n v="2018"/>
    <b v="0"/>
  </r>
  <r>
    <x v="14"/>
    <s v="0171"/>
    <n v="0"/>
    <n v="0"/>
    <n v="2016"/>
    <n v="1980"/>
    <n v="-63.04"/>
    <n v="0"/>
    <s v="60-S3 - Retirement"/>
    <m/>
    <x v="4"/>
    <n v="2018"/>
    <b v="0"/>
  </r>
  <r>
    <x v="14"/>
    <s v="0171"/>
    <n v="0"/>
    <n v="0"/>
    <n v="2016"/>
    <n v="1982"/>
    <n v="-2469.0100000000002"/>
    <n v="0"/>
    <s v="60-S3 - Retirement"/>
    <m/>
    <x v="4"/>
    <n v="2018"/>
    <b v="0"/>
  </r>
  <r>
    <x v="14"/>
    <s v="0171"/>
    <n v="0"/>
    <n v="0"/>
    <n v="2016"/>
    <n v="1983"/>
    <n v="-88.88"/>
    <n v="0"/>
    <s v="60-S3 - Retirement"/>
    <m/>
    <x v="4"/>
    <n v="2018"/>
    <b v="0"/>
  </r>
  <r>
    <x v="14"/>
    <s v="0171"/>
    <n v="0"/>
    <n v="0"/>
    <n v="2016"/>
    <n v="1986"/>
    <n v="-18.670000000000002"/>
    <n v="0"/>
    <s v="60-S3 - Retirement"/>
    <m/>
    <x v="4"/>
    <n v="2018"/>
    <b v="0"/>
  </r>
  <r>
    <x v="14"/>
    <s v="0171"/>
    <n v="0"/>
    <n v="0"/>
    <n v="2016"/>
    <n v="2002"/>
    <n v="-51.65"/>
    <n v="0"/>
    <s v="60-S3 - Retirement"/>
    <m/>
    <x v="4"/>
    <n v="2018"/>
    <b v="0"/>
  </r>
  <r>
    <x v="14"/>
    <s v="0171"/>
    <n v="0"/>
    <n v="0"/>
    <n v="2016"/>
    <n v="2008"/>
    <n v="-0.9"/>
    <n v="0"/>
    <s v="60-S3 - Retirement"/>
    <m/>
    <x v="4"/>
    <n v="2018"/>
    <b v="0"/>
  </r>
  <r>
    <x v="14"/>
    <s v="0171"/>
    <n v="0"/>
    <n v="0"/>
    <n v="2017"/>
    <n v="1970"/>
    <n v="-22248.3"/>
    <n v="0"/>
    <s v="60-S3 - Retirement"/>
    <m/>
    <x v="4"/>
    <n v="2018"/>
    <b v="0"/>
  </r>
  <r>
    <x v="14"/>
    <s v="0171"/>
    <n v="0"/>
    <n v="0"/>
    <n v="2017"/>
    <n v="1980"/>
    <n v="-70.27"/>
    <n v="0"/>
    <s v="60-S3 - Retirement"/>
    <m/>
    <x v="4"/>
    <n v="2018"/>
    <b v="0"/>
  </r>
  <r>
    <x v="14"/>
    <s v="0171"/>
    <n v="0"/>
    <n v="0"/>
    <n v="2017"/>
    <n v="1982"/>
    <n v="-2768.43"/>
    <n v="0"/>
    <s v="60-S3 - Retirement"/>
    <m/>
    <x v="4"/>
    <n v="2018"/>
    <b v="0"/>
  </r>
  <r>
    <x v="14"/>
    <s v="0171"/>
    <n v="0"/>
    <n v="0"/>
    <n v="2017"/>
    <n v="1983"/>
    <n v="-101.1"/>
    <n v="0"/>
    <s v="60-S3 - Retirement"/>
    <m/>
    <x v="4"/>
    <n v="2018"/>
    <b v="0"/>
  </r>
  <r>
    <x v="14"/>
    <s v="0171"/>
    <n v="0"/>
    <n v="0"/>
    <n v="2017"/>
    <n v="1986"/>
    <n v="-21.74"/>
    <n v="0"/>
    <s v="60-S3 - Retirement"/>
    <m/>
    <x v="4"/>
    <n v="2018"/>
    <b v="0"/>
  </r>
  <r>
    <x v="14"/>
    <s v="0171"/>
    <n v="0"/>
    <n v="0"/>
    <n v="2017"/>
    <n v="2002"/>
    <n v="-78.31"/>
    <n v="0"/>
    <s v="60-S3 - Retirement"/>
    <m/>
    <x v="4"/>
    <n v="2018"/>
    <b v="0"/>
  </r>
  <r>
    <x v="14"/>
    <s v="0171"/>
    <n v="0"/>
    <n v="0"/>
    <n v="2017"/>
    <n v="2008"/>
    <n v="-1.96"/>
    <n v="0"/>
    <s v="60-S3 - Retirement"/>
    <m/>
    <x v="4"/>
    <n v="2018"/>
    <b v="0"/>
  </r>
  <r>
    <x v="14"/>
    <s v="0171"/>
    <n v="0"/>
    <n v="0"/>
    <n v="2018"/>
    <n v="1970"/>
    <n v="-948594.25"/>
    <n v="0"/>
    <s v="60-S3 - Retirement"/>
    <m/>
    <x v="4"/>
    <n v="2018"/>
    <b v="1"/>
  </r>
  <r>
    <x v="14"/>
    <s v="0171"/>
    <n v="0"/>
    <n v="0"/>
    <n v="2018"/>
    <n v="1980"/>
    <n v="-7553.63"/>
    <n v="0"/>
    <s v="60-S3 - Retirement"/>
    <m/>
    <x v="4"/>
    <n v="2018"/>
    <b v="1"/>
  </r>
  <r>
    <x v="14"/>
    <s v="0171"/>
    <n v="0"/>
    <n v="0"/>
    <n v="2018"/>
    <n v="1982"/>
    <n v="-378654.81"/>
    <n v="0"/>
    <s v="60-S3 - Retirement"/>
    <m/>
    <x v="4"/>
    <n v="2018"/>
    <b v="1"/>
  </r>
  <r>
    <x v="14"/>
    <s v="0171"/>
    <n v="0"/>
    <n v="0"/>
    <n v="2018"/>
    <n v="1983"/>
    <n v="-15617.9"/>
    <n v="0"/>
    <s v="60-S3 - Retirement"/>
    <m/>
    <x v="4"/>
    <n v="2018"/>
    <b v="1"/>
  </r>
  <r>
    <x v="14"/>
    <s v="0171"/>
    <n v="0"/>
    <n v="0"/>
    <n v="2018"/>
    <n v="1986"/>
    <n v="-5095.17"/>
    <n v="0"/>
    <s v="60-S3 - Retirement"/>
    <m/>
    <x v="4"/>
    <n v="2018"/>
    <b v="1"/>
  </r>
  <r>
    <x v="14"/>
    <s v="0171"/>
    <n v="0"/>
    <n v="0"/>
    <n v="2018"/>
    <n v="2002"/>
    <n v="-897314.72"/>
    <n v="0"/>
    <s v="60-S3 - Retirement"/>
    <m/>
    <x v="4"/>
    <n v="2018"/>
    <b v="1"/>
  </r>
  <r>
    <x v="14"/>
    <s v="0171"/>
    <n v="0"/>
    <n v="0"/>
    <n v="2018"/>
    <n v="2008"/>
    <n v="-512094.06"/>
    <n v="0"/>
    <s v="60-S3 - Retirement"/>
    <m/>
    <x v="4"/>
    <n v="2018"/>
    <b v="1"/>
  </r>
  <r>
    <x v="14"/>
    <s v="0410"/>
    <n v="0"/>
    <n v="0"/>
    <n v="2011"/>
    <n v="1970"/>
    <n v="-19762.61"/>
    <n v="0"/>
    <s v="60-S3 - Retirement"/>
    <m/>
    <x v="5"/>
    <n v="2040"/>
    <b v="0"/>
  </r>
  <r>
    <x v="14"/>
    <s v="0410"/>
    <n v="0"/>
    <n v="0"/>
    <n v="2011"/>
    <n v="1975"/>
    <n v="-19.920000000000002"/>
    <n v="0"/>
    <s v="60-S3 - Retirement"/>
    <m/>
    <x v="5"/>
    <n v="2040"/>
    <b v="0"/>
  </r>
  <r>
    <x v="14"/>
    <s v="0410"/>
    <n v="0"/>
    <n v="0"/>
    <n v="2011"/>
    <n v="1984"/>
    <n v="-6.81"/>
    <n v="0"/>
    <s v="60-S3 - Retirement"/>
    <m/>
    <x v="5"/>
    <n v="2040"/>
    <b v="0"/>
  </r>
  <r>
    <x v="14"/>
    <s v="0410"/>
    <n v="0"/>
    <n v="0"/>
    <n v="2011"/>
    <n v="1993"/>
    <n v="-2.46"/>
    <n v="0"/>
    <s v="60-S3 - Retirement"/>
    <m/>
    <x v="5"/>
    <n v="2040"/>
    <b v="0"/>
  </r>
  <r>
    <x v="14"/>
    <s v="0410"/>
    <n v="0"/>
    <n v="0"/>
    <n v="2011"/>
    <n v="1996"/>
    <n v="-33.64"/>
    <n v="0"/>
    <s v="60-S3 - Retirement"/>
    <m/>
    <x v="5"/>
    <n v="2040"/>
    <b v="0"/>
  </r>
  <r>
    <x v="14"/>
    <s v="0410"/>
    <n v="0"/>
    <n v="0"/>
    <n v="2012"/>
    <n v="1970"/>
    <n v="-21407.53"/>
    <n v="0"/>
    <s v="60-S3 - Retirement"/>
    <m/>
    <x v="5"/>
    <n v="2040"/>
    <b v="0"/>
  </r>
  <r>
    <x v="14"/>
    <s v="0410"/>
    <n v="0"/>
    <n v="0"/>
    <n v="2012"/>
    <n v="1975"/>
    <n v="-22.21"/>
    <n v="0"/>
    <s v="60-S3 - Retirement"/>
    <m/>
    <x v="5"/>
    <n v="2040"/>
    <b v="0"/>
  </r>
  <r>
    <x v="14"/>
    <s v="0410"/>
    <n v="0"/>
    <n v="0"/>
    <n v="2012"/>
    <n v="1984"/>
    <n v="-8.15"/>
    <n v="0"/>
    <s v="60-S3 - Retirement"/>
    <m/>
    <x v="5"/>
    <n v="2040"/>
    <b v="0"/>
  </r>
  <r>
    <x v="14"/>
    <s v="0410"/>
    <n v="0"/>
    <n v="0"/>
    <n v="2012"/>
    <n v="1993"/>
    <n v="-3.36"/>
    <n v="0"/>
    <s v="60-S3 - Retirement"/>
    <m/>
    <x v="5"/>
    <n v="2040"/>
    <b v="0"/>
  </r>
  <r>
    <x v="14"/>
    <s v="0410"/>
    <n v="0"/>
    <n v="0"/>
    <n v="2012"/>
    <n v="1996"/>
    <n v="-49.56"/>
    <n v="0"/>
    <s v="60-S3 - Retirement"/>
    <m/>
    <x v="5"/>
    <n v="2040"/>
    <b v="0"/>
  </r>
  <r>
    <x v="14"/>
    <s v="0410"/>
    <n v="0"/>
    <n v="0"/>
    <n v="2013"/>
    <n v="1970"/>
    <n v="-23068.61"/>
    <n v="0"/>
    <s v="60-S3 - Retirement"/>
    <m/>
    <x v="5"/>
    <n v="2040"/>
    <b v="0"/>
  </r>
  <r>
    <x v="14"/>
    <s v="0410"/>
    <n v="0"/>
    <n v="0"/>
    <n v="2013"/>
    <n v="1975"/>
    <n v="-24.45"/>
    <n v="0"/>
    <s v="60-S3 - Retirement"/>
    <m/>
    <x v="5"/>
    <n v="2040"/>
    <b v="0"/>
  </r>
  <r>
    <x v="14"/>
    <s v="0410"/>
    <n v="0"/>
    <n v="0"/>
    <n v="2013"/>
    <n v="1984"/>
    <n v="-9.57"/>
    <n v="0"/>
    <s v="60-S3 - Retirement"/>
    <m/>
    <x v="5"/>
    <n v="2040"/>
    <b v="0"/>
  </r>
  <r>
    <x v="14"/>
    <s v="0410"/>
    <n v="0"/>
    <n v="0"/>
    <n v="2013"/>
    <n v="1993"/>
    <n v="-4.42"/>
    <n v="0"/>
    <s v="60-S3 - Retirement"/>
    <m/>
    <x v="5"/>
    <n v="2040"/>
    <b v="0"/>
  </r>
  <r>
    <x v="14"/>
    <s v="0410"/>
    <n v="0"/>
    <n v="0"/>
    <n v="2013"/>
    <n v="1996"/>
    <n v="-69.36"/>
    <n v="0"/>
    <s v="60-S3 - Retirement"/>
    <m/>
    <x v="5"/>
    <n v="2040"/>
    <b v="0"/>
  </r>
  <r>
    <x v="14"/>
    <s v="0410"/>
    <n v="0"/>
    <n v="0"/>
    <n v="2014"/>
    <n v="1970"/>
    <n v="-24634.21"/>
    <n v="0"/>
    <s v="60-S3 - Retirement"/>
    <m/>
    <x v="5"/>
    <n v="2040"/>
    <b v="0"/>
  </r>
  <r>
    <x v="14"/>
    <s v="0410"/>
    <n v="0"/>
    <n v="0"/>
    <n v="2014"/>
    <n v="1975"/>
    <n v="-26.93"/>
    <n v="0"/>
    <s v="60-S3 - Retirement"/>
    <m/>
    <x v="5"/>
    <n v="2040"/>
    <b v="0"/>
  </r>
  <r>
    <x v="14"/>
    <s v="0410"/>
    <n v="0"/>
    <n v="0"/>
    <n v="2014"/>
    <n v="1984"/>
    <n v="-11.23"/>
    <n v="0"/>
    <s v="60-S3 - Retirement"/>
    <m/>
    <x v="5"/>
    <n v="2040"/>
    <b v="0"/>
  </r>
  <r>
    <x v="14"/>
    <s v="0410"/>
    <n v="0"/>
    <n v="0"/>
    <n v="2014"/>
    <n v="1993"/>
    <n v="-5.8"/>
    <n v="0"/>
    <s v="60-S3 - Retirement"/>
    <m/>
    <x v="5"/>
    <n v="2040"/>
    <b v="0"/>
  </r>
  <r>
    <x v="14"/>
    <s v="0410"/>
    <n v="0"/>
    <n v="0"/>
    <n v="2014"/>
    <n v="1996"/>
    <n v="-96.64"/>
    <n v="0"/>
    <s v="60-S3 - Retirement"/>
    <m/>
    <x v="5"/>
    <n v="2040"/>
    <b v="0"/>
  </r>
  <r>
    <x v="14"/>
    <s v="0410"/>
    <n v="0"/>
    <n v="0"/>
    <n v="2015"/>
    <n v="1970"/>
    <n v="-26288.36"/>
    <n v="0"/>
    <s v="60-S3 - Retirement"/>
    <m/>
    <x v="5"/>
    <n v="2040"/>
    <b v="0"/>
  </r>
  <r>
    <x v="14"/>
    <s v="0410"/>
    <n v="0"/>
    <n v="0"/>
    <n v="2015"/>
    <n v="1975"/>
    <n v="-29.48"/>
    <n v="0"/>
    <s v="60-S3 - Retirement"/>
    <m/>
    <x v="5"/>
    <n v="2040"/>
    <b v="0"/>
  </r>
  <r>
    <x v="14"/>
    <s v="0410"/>
    <n v="0"/>
    <n v="0"/>
    <n v="2015"/>
    <n v="1984"/>
    <n v="-13.08"/>
    <n v="0"/>
    <s v="60-S3 - Retirement"/>
    <m/>
    <x v="5"/>
    <n v="2040"/>
    <b v="0"/>
  </r>
  <r>
    <x v="14"/>
    <s v="0410"/>
    <n v="0"/>
    <n v="0"/>
    <n v="2015"/>
    <n v="1993"/>
    <n v="-7.49"/>
    <n v="0"/>
    <s v="60-S3 - Retirement"/>
    <m/>
    <x v="5"/>
    <n v="2040"/>
    <b v="0"/>
  </r>
  <r>
    <x v="14"/>
    <s v="0410"/>
    <n v="0"/>
    <n v="0"/>
    <n v="2015"/>
    <n v="1996"/>
    <n v="-131.97999999999999"/>
    <n v="0"/>
    <s v="60-S3 - Retirement"/>
    <m/>
    <x v="5"/>
    <n v="2040"/>
    <b v="0"/>
  </r>
  <r>
    <x v="14"/>
    <s v="0410"/>
    <n v="0"/>
    <n v="0"/>
    <n v="2016"/>
    <n v="1970"/>
    <n v="-27917.53"/>
    <n v="0"/>
    <s v="60-S3 - Retirement"/>
    <m/>
    <x v="5"/>
    <n v="2040"/>
    <b v="0"/>
  </r>
  <r>
    <x v="14"/>
    <s v="0410"/>
    <n v="0"/>
    <n v="0"/>
    <n v="2016"/>
    <n v="1975"/>
    <n v="-31.94"/>
    <n v="0"/>
    <s v="60-S3 - Retirement"/>
    <m/>
    <x v="5"/>
    <n v="2040"/>
    <b v="0"/>
  </r>
  <r>
    <x v="14"/>
    <s v="0410"/>
    <n v="0"/>
    <n v="0"/>
    <n v="2016"/>
    <n v="1984"/>
    <n v="-14.98"/>
    <n v="0"/>
    <s v="60-S3 - Retirement"/>
    <m/>
    <x v="5"/>
    <n v="2040"/>
    <b v="0"/>
  </r>
  <r>
    <x v="14"/>
    <s v="0410"/>
    <n v="0"/>
    <n v="0"/>
    <n v="2016"/>
    <n v="1993"/>
    <n v="-9.39"/>
    <n v="0"/>
    <s v="60-S3 - Retirement"/>
    <m/>
    <x v="5"/>
    <n v="2040"/>
    <b v="0"/>
  </r>
  <r>
    <x v="14"/>
    <s v="0410"/>
    <n v="0"/>
    <n v="0"/>
    <n v="2016"/>
    <n v="1996"/>
    <n v="-173.46"/>
    <n v="0"/>
    <s v="60-S3 - Retirement"/>
    <m/>
    <x v="5"/>
    <n v="2040"/>
    <b v="0"/>
  </r>
  <r>
    <x v="14"/>
    <s v="0410"/>
    <n v="0"/>
    <n v="0"/>
    <n v="2017"/>
    <n v="1970"/>
    <n v="-29416.97"/>
    <n v="0"/>
    <s v="60-S3 - Retirement"/>
    <m/>
    <x v="5"/>
    <n v="2040"/>
    <b v="0"/>
  </r>
  <r>
    <x v="14"/>
    <s v="0410"/>
    <n v="0"/>
    <n v="0"/>
    <n v="2017"/>
    <n v="1975"/>
    <n v="-34.6"/>
    <n v="0"/>
    <s v="60-S3 - Retirement"/>
    <m/>
    <x v="5"/>
    <n v="2040"/>
    <b v="0"/>
  </r>
  <r>
    <x v="14"/>
    <s v="0410"/>
    <n v="0"/>
    <n v="0"/>
    <n v="2017"/>
    <n v="1984"/>
    <n v="-17.16"/>
    <n v="0"/>
    <s v="60-S3 - Retirement"/>
    <m/>
    <x v="5"/>
    <n v="2040"/>
    <b v="0"/>
  </r>
  <r>
    <x v="14"/>
    <s v="0410"/>
    <n v="0"/>
    <n v="0"/>
    <n v="2017"/>
    <n v="1993"/>
    <n v="-11.77"/>
    <n v="0"/>
    <s v="60-S3 - Retirement"/>
    <m/>
    <x v="5"/>
    <n v="2040"/>
    <b v="0"/>
  </r>
  <r>
    <x v="14"/>
    <s v="0410"/>
    <n v="0"/>
    <n v="0"/>
    <n v="2017"/>
    <n v="1996"/>
    <n v="-227.5"/>
    <n v="0"/>
    <s v="60-S3 - Retirement"/>
    <m/>
    <x v="5"/>
    <n v="2040"/>
    <b v="0"/>
  </r>
  <r>
    <x v="14"/>
    <s v="0410"/>
    <n v="0"/>
    <n v="0"/>
    <n v="2018"/>
    <n v="1970"/>
    <n v="-30961.26"/>
    <n v="0"/>
    <s v="60-S3 - Retirement"/>
    <m/>
    <x v="5"/>
    <n v="2040"/>
    <b v="0"/>
  </r>
  <r>
    <x v="14"/>
    <s v="0410"/>
    <n v="0"/>
    <n v="0"/>
    <n v="2018"/>
    <n v="1975"/>
    <n v="-37.29"/>
    <n v="0"/>
    <s v="60-S3 - Retirement"/>
    <m/>
    <x v="5"/>
    <n v="2040"/>
    <b v="0"/>
  </r>
  <r>
    <x v="14"/>
    <s v="0410"/>
    <n v="0"/>
    <n v="0"/>
    <n v="2018"/>
    <n v="1984"/>
    <n v="-19.510000000000002"/>
    <n v="0"/>
    <s v="60-S3 - Retirement"/>
    <m/>
    <x v="5"/>
    <n v="2040"/>
    <b v="0"/>
  </r>
  <r>
    <x v="14"/>
    <s v="0410"/>
    <n v="0"/>
    <n v="0"/>
    <n v="2018"/>
    <n v="1993"/>
    <n v="-14.58"/>
    <n v="0"/>
    <s v="60-S3 - Retirement"/>
    <m/>
    <x v="5"/>
    <n v="2040"/>
    <b v="0"/>
  </r>
  <r>
    <x v="14"/>
    <s v="0410"/>
    <n v="0"/>
    <n v="0"/>
    <n v="2018"/>
    <n v="1996"/>
    <n v="-293.94"/>
    <n v="0"/>
    <s v="60-S3 - Retirement"/>
    <m/>
    <x v="5"/>
    <n v="2040"/>
    <b v="0"/>
  </r>
  <r>
    <x v="14"/>
    <s v="0410"/>
    <n v="0"/>
    <n v="0"/>
    <n v="2019"/>
    <n v="1970"/>
    <n v="-1223281.46"/>
    <n v="0"/>
    <s v="60-S3 - Retirement"/>
    <m/>
    <x v="5"/>
    <n v="2040"/>
    <b v="0"/>
  </r>
  <r>
    <x v="14"/>
    <s v="0410"/>
    <n v="0"/>
    <n v="0"/>
    <n v="2019"/>
    <n v="1975"/>
    <n v="-2202.4"/>
    <n v="0"/>
    <s v="60-S3 - Retirement"/>
    <m/>
    <x v="5"/>
    <n v="2040"/>
    <b v="0"/>
  </r>
  <r>
    <x v="14"/>
    <s v="0410"/>
    <n v="0"/>
    <n v="0"/>
    <n v="2019"/>
    <n v="1984"/>
    <n v="-3014.7"/>
    <n v="0"/>
    <s v="60-S3 - Retirement"/>
    <m/>
    <x v="5"/>
    <n v="2040"/>
    <b v="0"/>
  </r>
  <r>
    <x v="14"/>
    <s v="0410"/>
    <n v="0"/>
    <n v="0"/>
    <n v="2019"/>
    <n v="1993"/>
    <n v="-9759.39"/>
    <n v="0"/>
    <s v="60-S3 - Retirement"/>
    <m/>
    <x v="5"/>
    <n v="2040"/>
    <b v="0"/>
  </r>
  <r>
    <x v="14"/>
    <s v="0410"/>
    <n v="0"/>
    <n v="0"/>
    <n v="2019"/>
    <n v="1996"/>
    <n v="-384403.19"/>
    <n v="0"/>
    <s v="60-S3 - Retirement"/>
    <m/>
    <x v="5"/>
    <n v="2040"/>
    <b v="0"/>
  </r>
  <r>
    <x v="14"/>
    <s v="0430"/>
    <n v="0"/>
    <n v="0"/>
    <n v="2011"/>
    <n v="1970"/>
    <n v="-16842.53"/>
    <n v="0"/>
    <s v="60-S3 - Retirement"/>
    <m/>
    <x v="6"/>
    <n v="2019"/>
    <b v="0"/>
  </r>
  <r>
    <x v="14"/>
    <s v="0430"/>
    <n v="0"/>
    <n v="0"/>
    <n v="2011"/>
    <n v="1984"/>
    <n v="-6.81"/>
    <n v="0"/>
    <s v="60-S3 - Retirement"/>
    <m/>
    <x v="6"/>
    <n v="2019"/>
    <b v="0"/>
  </r>
  <r>
    <x v="14"/>
    <s v="0430"/>
    <n v="0"/>
    <n v="0"/>
    <n v="2011"/>
    <n v="1993"/>
    <n v="-2.34"/>
    <n v="0"/>
    <s v="60-S3 - Retirement"/>
    <m/>
    <x v="6"/>
    <n v="2019"/>
    <b v="0"/>
  </r>
  <r>
    <x v="14"/>
    <s v="0430"/>
    <n v="0"/>
    <n v="0"/>
    <n v="2011"/>
    <n v="1997"/>
    <n v="-16.96"/>
    <n v="0"/>
    <s v="60-S3 - Retirement"/>
    <m/>
    <x v="6"/>
    <n v="2019"/>
    <b v="0"/>
  </r>
  <r>
    <x v="14"/>
    <s v="0430"/>
    <n v="0"/>
    <n v="0"/>
    <n v="2012"/>
    <n v="1970"/>
    <n v="-18244.39"/>
    <n v="0"/>
    <s v="60-S3 - Retirement"/>
    <m/>
    <x v="6"/>
    <n v="2019"/>
    <b v="0"/>
  </r>
  <r>
    <x v="14"/>
    <s v="0430"/>
    <n v="0"/>
    <n v="0"/>
    <n v="2012"/>
    <n v="1984"/>
    <n v="-8.15"/>
    <n v="0"/>
    <s v="60-S3 - Retirement"/>
    <m/>
    <x v="6"/>
    <n v="2019"/>
    <b v="0"/>
  </r>
  <r>
    <x v="14"/>
    <s v="0430"/>
    <n v="0"/>
    <n v="0"/>
    <n v="2012"/>
    <n v="1993"/>
    <n v="-3.2"/>
    <n v="0"/>
    <s v="60-S3 - Retirement"/>
    <m/>
    <x v="6"/>
    <n v="2019"/>
    <b v="0"/>
  </r>
  <r>
    <x v="14"/>
    <s v="0430"/>
    <n v="0"/>
    <n v="0"/>
    <n v="2012"/>
    <n v="1997"/>
    <n v="-25.72"/>
    <n v="0"/>
    <s v="60-S3 - Retirement"/>
    <m/>
    <x v="6"/>
    <n v="2019"/>
    <b v="0"/>
  </r>
  <r>
    <x v="14"/>
    <s v="0430"/>
    <n v="0"/>
    <n v="0"/>
    <n v="2013"/>
    <n v="1970"/>
    <n v="-19660.03"/>
    <n v="0"/>
    <s v="60-S3 - Retirement"/>
    <m/>
    <x v="6"/>
    <n v="2019"/>
    <b v="0"/>
  </r>
  <r>
    <x v="14"/>
    <s v="0430"/>
    <n v="0"/>
    <n v="0"/>
    <n v="2013"/>
    <n v="1984"/>
    <n v="-9.57"/>
    <n v="0"/>
    <s v="60-S3 - Retirement"/>
    <m/>
    <x v="6"/>
    <n v="2019"/>
    <b v="0"/>
  </r>
  <r>
    <x v="14"/>
    <s v="0430"/>
    <n v="0"/>
    <n v="0"/>
    <n v="2013"/>
    <n v="1993"/>
    <n v="-4.21"/>
    <n v="0"/>
    <s v="60-S3 - Retirement"/>
    <m/>
    <x v="6"/>
    <n v="2019"/>
    <b v="0"/>
  </r>
  <r>
    <x v="14"/>
    <s v="0430"/>
    <n v="0"/>
    <n v="0"/>
    <n v="2013"/>
    <n v="1997"/>
    <n v="-37.89"/>
    <n v="0"/>
    <s v="60-S3 - Retirement"/>
    <m/>
    <x v="6"/>
    <n v="2019"/>
    <b v="0"/>
  </r>
  <r>
    <x v="14"/>
    <s v="0430"/>
    <n v="0"/>
    <n v="0"/>
    <n v="2014"/>
    <n v="1970"/>
    <n v="-20994.3"/>
    <n v="0"/>
    <s v="60-S3 - Retirement"/>
    <m/>
    <x v="6"/>
    <n v="2019"/>
    <b v="0"/>
  </r>
  <r>
    <x v="14"/>
    <s v="0430"/>
    <n v="0"/>
    <n v="0"/>
    <n v="2014"/>
    <n v="1984"/>
    <n v="-11.23"/>
    <n v="0"/>
    <s v="60-S3 - Retirement"/>
    <m/>
    <x v="6"/>
    <n v="2019"/>
    <b v="0"/>
  </r>
  <r>
    <x v="14"/>
    <s v="0430"/>
    <n v="0"/>
    <n v="0"/>
    <n v="2014"/>
    <n v="1993"/>
    <n v="-5.52"/>
    <n v="0"/>
    <s v="60-S3 - Retirement"/>
    <m/>
    <x v="6"/>
    <n v="2019"/>
    <b v="0"/>
  </r>
  <r>
    <x v="14"/>
    <s v="0430"/>
    <n v="0"/>
    <n v="0"/>
    <n v="2014"/>
    <n v="1997"/>
    <n v="-53.03"/>
    <n v="0"/>
    <s v="60-S3 - Retirement"/>
    <m/>
    <x v="6"/>
    <n v="2019"/>
    <b v="0"/>
  </r>
  <r>
    <x v="14"/>
    <s v="0430"/>
    <n v="0"/>
    <n v="0"/>
    <n v="2015"/>
    <n v="1970"/>
    <n v="-22404.04"/>
    <n v="0"/>
    <s v="60-S3 - Retirement"/>
    <m/>
    <x v="6"/>
    <n v="2019"/>
    <b v="0"/>
  </r>
  <r>
    <x v="14"/>
    <s v="0430"/>
    <n v="0"/>
    <n v="0"/>
    <n v="2015"/>
    <n v="1984"/>
    <n v="-13.08"/>
    <n v="0"/>
    <s v="60-S3 - Retirement"/>
    <m/>
    <x v="6"/>
    <n v="2019"/>
    <b v="0"/>
  </r>
  <r>
    <x v="14"/>
    <s v="0430"/>
    <n v="0"/>
    <n v="0"/>
    <n v="2015"/>
    <n v="1993"/>
    <n v="-7.13"/>
    <n v="0"/>
    <s v="60-S3 - Retirement"/>
    <m/>
    <x v="6"/>
    <n v="2019"/>
    <b v="0"/>
  </r>
  <r>
    <x v="14"/>
    <s v="0430"/>
    <n v="0"/>
    <n v="0"/>
    <n v="2015"/>
    <n v="1997"/>
    <n v="-73.89"/>
    <n v="0"/>
    <s v="60-S3 - Retirement"/>
    <m/>
    <x v="6"/>
    <n v="2019"/>
    <b v="0"/>
  </r>
  <r>
    <x v="14"/>
    <s v="0430"/>
    <n v="0"/>
    <n v="0"/>
    <n v="2016"/>
    <n v="1970"/>
    <n v="-23792.49"/>
    <n v="0"/>
    <s v="60-S3 - Retirement"/>
    <m/>
    <x v="6"/>
    <n v="2019"/>
    <b v="0"/>
  </r>
  <r>
    <x v="14"/>
    <s v="0430"/>
    <n v="0"/>
    <n v="0"/>
    <n v="2016"/>
    <n v="1984"/>
    <n v="-14.98"/>
    <n v="0"/>
    <s v="60-S3 - Retirement"/>
    <m/>
    <x v="6"/>
    <n v="2019"/>
    <b v="0"/>
  </r>
  <r>
    <x v="14"/>
    <s v="0430"/>
    <n v="0"/>
    <n v="0"/>
    <n v="2016"/>
    <n v="1993"/>
    <n v="-8.94"/>
    <n v="0"/>
    <s v="60-S3 - Retirement"/>
    <m/>
    <x v="6"/>
    <n v="2019"/>
    <b v="0"/>
  </r>
  <r>
    <x v="14"/>
    <s v="0430"/>
    <n v="0"/>
    <n v="0"/>
    <n v="2016"/>
    <n v="1997"/>
    <n v="-100.9"/>
    <n v="0"/>
    <s v="60-S3 - Retirement"/>
    <m/>
    <x v="6"/>
    <n v="2019"/>
    <b v="0"/>
  </r>
  <r>
    <x v="14"/>
    <s v="0430"/>
    <n v="0"/>
    <n v="0"/>
    <n v="2017"/>
    <n v="1970"/>
    <n v="-25070.37"/>
    <n v="0"/>
    <s v="60-S3 - Retirement"/>
    <m/>
    <x v="6"/>
    <n v="2019"/>
    <b v="0"/>
  </r>
  <r>
    <x v="14"/>
    <s v="0430"/>
    <n v="0"/>
    <n v="0"/>
    <n v="2017"/>
    <n v="1984"/>
    <n v="-17.16"/>
    <n v="0"/>
    <s v="60-S3 - Retirement"/>
    <m/>
    <x v="6"/>
    <n v="2019"/>
    <b v="0"/>
  </r>
  <r>
    <x v="14"/>
    <s v="0430"/>
    <n v="0"/>
    <n v="0"/>
    <n v="2017"/>
    <n v="1993"/>
    <n v="-11.2"/>
    <n v="0"/>
    <s v="60-S3 - Retirement"/>
    <m/>
    <x v="6"/>
    <n v="2019"/>
    <b v="0"/>
  </r>
  <r>
    <x v="14"/>
    <s v="0430"/>
    <n v="0"/>
    <n v="0"/>
    <n v="2017"/>
    <n v="1997"/>
    <n v="-132.62"/>
    <n v="0"/>
    <s v="60-S3 - Retirement"/>
    <m/>
    <x v="6"/>
    <n v="2019"/>
    <b v="0"/>
  </r>
  <r>
    <x v="14"/>
    <s v="0430"/>
    <n v="0"/>
    <n v="0"/>
    <n v="2018"/>
    <n v="1970"/>
    <n v="-1068918.02"/>
    <n v="0"/>
    <s v="60-S3 - Retirement"/>
    <m/>
    <x v="6"/>
    <n v="2019"/>
    <b v="0"/>
  </r>
  <r>
    <x v="14"/>
    <s v="0430"/>
    <n v="0"/>
    <n v="0"/>
    <n v="2018"/>
    <n v="1984"/>
    <n v="-3034.21"/>
    <n v="0"/>
    <s v="60-S3 - Retirement"/>
    <m/>
    <x v="6"/>
    <n v="2019"/>
    <b v="0"/>
  </r>
  <r>
    <x v="14"/>
    <s v="0430"/>
    <n v="0"/>
    <n v="0"/>
    <n v="2018"/>
    <n v="1993"/>
    <n v="-9300.8799999999992"/>
    <n v="0"/>
    <s v="60-S3 - Retirement"/>
    <m/>
    <x v="6"/>
    <n v="2019"/>
    <b v="0"/>
  </r>
  <r>
    <x v="14"/>
    <s v="0430"/>
    <n v="0"/>
    <n v="0"/>
    <n v="2018"/>
    <n v="1997"/>
    <n v="-294289.77"/>
    <n v="0"/>
    <s v="60-S3 - Retirement"/>
    <m/>
    <x v="6"/>
    <n v="2019"/>
    <b v="0"/>
  </r>
  <r>
    <x v="14"/>
    <s v="0431"/>
    <n v="0"/>
    <n v="0"/>
    <n v="2011"/>
    <n v="1968"/>
    <n v="-0.68"/>
    <n v="0"/>
    <s v="60-S3 - Retirement"/>
    <m/>
    <x v="6"/>
    <n v="2019"/>
    <b v="0"/>
  </r>
  <r>
    <x v="14"/>
    <s v="0431"/>
    <n v="0"/>
    <n v="0"/>
    <n v="2011"/>
    <n v="1970"/>
    <n v="-35040.42"/>
    <n v="0"/>
    <s v="60-S3 - Retirement"/>
    <m/>
    <x v="6"/>
    <n v="2019"/>
    <b v="0"/>
  </r>
  <r>
    <x v="14"/>
    <s v="0431"/>
    <n v="0"/>
    <n v="0"/>
    <n v="2011"/>
    <n v="1987"/>
    <n v="-24.66"/>
    <n v="0"/>
    <s v="60-S3 - Retirement"/>
    <m/>
    <x v="6"/>
    <n v="2019"/>
    <b v="0"/>
  </r>
  <r>
    <x v="14"/>
    <s v="0431"/>
    <n v="0"/>
    <n v="0"/>
    <n v="2011"/>
    <n v="1993"/>
    <n v="-5.04"/>
    <n v="0"/>
    <s v="60-S3 - Retirement"/>
    <m/>
    <x v="6"/>
    <n v="2019"/>
    <b v="0"/>
  </r>
  <r>
    <x v="14"/>
    <s v="0431"/>
    <n v="0"/>
    <n v="0"/>
    <n v="2011"/>
    <n v="1995"/>
    <n v="-4.9800000000000004"/>
    <n v="0"/>
    <s v="60-S3 - Retirement"/>
    <m/>
    <x v="6"/>
    <n v="2019"/>
    <b v="0"/>
  </r>
  <r>
    <x v="14"/>
    <s v="0431"/>
    <n v="0"/>
    <n v="0"/>
    <n v="2011"/>
    <n v="1999"/>
    <n v="-8.74"/>
    <n v="0"/>
    <s v="60-S3 - Retirement"/>
    <m/>
    <x v="6"/>
    <n v="2019"/>
    <b v="0"/>
  </r>
  <r>
    <x v="14"/>
    <s v="0431"/>
    <n v="0"/>
    <n v="0"/>
    <n v="2012"/>
    <n v="1968"/>
    <n v="-0.72"/>
    <n v="0"/>
    <s v="60-S3 - Retirement"/>
    <m/>
    <x v="6"/>
    <n v="2019"/>
    <b v="0"/>
  </r>
  <r>
    <x v="14"/>
    <s v="0431"/>
    <n v="0"/>
    <n v="0"/>
    <n v="2012"/>
    <n v="1970"/>
    <n v="-37956.959999999999"/>
    <n v="0"/>
    <s v="60-S3 - Retirement"/>
    <m/>
    <x v="6"/>
    <n v="2019"/>
    <b v="0"/>
  </r>
  <r>
    <x v="14"/>
    <s v="0431"/>
    <n v="0"/>
    <n v="0"/>
    <n v="2012"/>
    <n v="1987"/>
    <n v="-30.54"/>
    <n v="0"/>
    <s v="60-S3 - Retirement"/>
    <m/>
    <x v="6"/>
    <n v="2019"/>
    <b v="0"/>
  </r>
  <r>
    <x v="14"/>
    <s v="0431"/>
    <n v="0"/>
    <n v="0"/>
    <n v="2012"/>
    <n v="1993"/>
    <n v="-6.89"/>
    <n v="0"/>
    <s v="60-S3 - Retirement"/>
    <m/>
    <x v="6"/>
    <n v="2019"/>
    <b v="0"/>
  </r>
  <r>
    <x v="14"/>
    <s v="0431"/>
    <n v="0"/>
    <n v="0"/>
    <n v="2012"/>
    <n v="1995"/>
    <n v="-6.97"/>
    <n v="0"/>
    <s v="60-S3 - Retirement"/>
    <m/>
    <x v="6"/>
    <n v="2019"/>
    <b v="0"/>
  </r>
  <r>
    <x v="14"/>
    <s v="0431"/>
    <n v="0"/>
    <n v="0"/>
    <n v="2012"/>
    <n v="1999"/>
    <n v="-14.37"/>
    <n v="0"/>
    <s v="60-S3 - Retirement"/>
    <m/>
    <x v="6"/>
    <n v="2019"/>
    <b v="0"/>
  </r>
  <r>
    <x v="14"/>
    <s v="0431"/>
    <n v="0"/>
    <n v="0"/>
    <n v="2013"/>
    <n v="1968"/>
    <n v="-0.77"/>
    <n v="0"/>
    <s v="60-S3 - Retirement"/>
    <m/>
    <x v="6"/>
    <n v="2019"/>
    <b v="0"/>
  </r>
  <r>
    <x v="14"/>
    <s v="0431"/>
    <n v="0"/>
    <n v="0"/>
    <n v="2013"/>
    <n v="1970"/>
    <n v="-40902.17"/>
    <n v="0"/>
    <s v="60-S3 - Retirement"/>
    <m/>
    <x v="6"/>
    <n v="2019"/>
    <b v="0"/>
  </r>
  <r>
    <x v="14"/>
    <s v="0431"/>
    <n v="0"/>
    <n v="0"/>
    <n v="2013"/>
    <n v="1987"/>
    <n v="-36.92"/>
    <n v="0"/>
    <s v="60-S3 - Retirement"/>
    <m/>
    <x v="6"/>
    <n v="2019"/>
    <b v="0"/>
  </r>
  <r>
    <x v="14"/>
    <s v="0431"/>
    <n v="0"/>
    <n v="0"/>
    <n v="2013"/>
    <n v="1993"/>
    <n v="-9.0500000000000007"/>
    <n v="0"/>
    <s v="60-S3 - Retirement"/>
    <m/>
    <x v="6"/>
    <n v="2019"/>
    <b v="0"/>
  </r>
  <r>
    <x v="14"/>
    <s v="0431"/>
    <n v="0"/>
    <n v="0"/>
    <n v="2013"/>
    <n v="1995"/>
    <n v="-9.7200000000000006"/>
    <n v="0"/>
    <s v="60-S3 - Retirement"/>
    <m/>
    <x v="6"/>
    <n v="2019"/>
    <b v="0"/>
  </r>
  <r>
    <x v="14"/>
    <s v="0431"/>
    <n v="0"/>
    <n v="0"/>
    <n v="2013"/>
    <n v="1999"/>
    <n v="-22.01"/>
    <n v="0"/>
    <s v="60-S3 - Retirement"/>
    <m/>
    <x v="6"/>
    <n v="2019"/>
    <b v="0"/>
  </r>
  <r>
    <x v="14"/>
    <s v="0431"/>
    <n v="0"/>
    <n v="0"/>
    <n v="2014"/>
    <n v="1968"/>
    <n v="-0.82"/>
    <n v="0"/>
    <s v="60-S3 - Retirement"/>
    <m/>
    <x v="6"/>
    <n v="2019"/>
    <b v="0"/>
  </r>
  <r>
    <x v="14"/>
    <s v="0431"/>
    <n v="0"/>
    <n v="0"/>
    <n v="2014"/>
    <n v="1970"/>
    <n v="-43678.080000000002"/>
    <n v="0"/>
    <s v="60-S3 - Retirement"/>
    <m/>
    <x v="6"/>
    <n v="2019"/>
    <b v="0"/>
  </r>
  <r>
    <x v="14"/>
    <s v="0431"/>
    <n v="0"/>
    <n v="0"/>
    <n v="2014"/>
    <n v="1987"/>
    <n v="-44.63"/>
    <n v="0"/>
    <s v="60-S3 - Retirement"/>
    <m/>
    <x v="6"/>
    <n v="2019"/>
    <b v="0"/>
  </r>
  <r>
    <x v="14"/>
    <s v="0431"/>
    <n v="0"/>
    <n v="0"/>
    <n v="2014"/>
    <n v="1993"/>
    <n v="-11.87"/>
    <n v="0"/>
    <s v="60-S3 - Retirement"/>
    <m/>
    <x v="6"/>
    <n v="2019"/>
    <b v="0"/>
  </r>
  <r>
    <x v="14"/>
    <s v="0431"/>
    <n v="0"/>
    <n v="0"/>
    <n v="2014"/>
    <n v="1995"/>
    <n v="-13.27"/>
    <n v="0"/>
    <s v="60-S3 - Retirement"/>
    <m/>
    <x v="6"/>
    <n v="2019"/>
    <b v="0"/>
  </r>
  <r>
    <x v="14"/>
    <s v="0431"/>
    <n v="0"/>
    <n v="0"/>
    <n v="2014"/>
    <n v="1999"/>
    <n v="-33.369999999999997"/>
    <n v="0"/>
    <s v="60-S3 - Retirement"/>
    <m/>
    <x v="6"/>
    <n v="2019"/>
    <b v="0"/>
  </r>
  <r>
    <x v="14"/>
    <s v="0431"/>
    <n v="0"/>
    <n v="0"/>
    <n v="2015"/>
    <n v="1968"/>
    <n v="-0.86"/>
    <n v="0"/>
    <s v="60-S3 - Retirement"/>
    <m/>
    <x v="6"/>
    <n v="2019"/>
    <b v="0"/>
  </r>
  <r>
    <x v="14"/>
    <s v="0431"/>
    <n v="0"/>
    <n v="0"/>
    <n v="2015"/>
    <n v="1970"/>
    <n v="-46611.01"/>
    <n v="0"/>
    <s v="60-S3 - Retirement"/>
    <m/>
    <x v="6"/>
    <n v="2019"/>
    <b v="0"/>
  </r>
  <r>
    <x v="14"/>
    <s v="0431"/>
    <n v="0"/>
    <n v="0"/>
    <n v="2015"/>
    <n v="1987"/>
    <n v="-53.43"/>
    <n v="0"/>
    <s v="60-S3 - Retirement"/>
    <m/>
    <x v="6"/>
    <n v="2019"/>
    <b v="0"/>
  </r>
  <r>
    <x v="14"/>
    <s v="0431"/>
    <n v="0"/>
    <n v="0"/>
    <n v="2015"/>
    <n v="1993"/>
    <n v="-15.34"/>
    <n v="0"/>
    <s v="60-S3 - Retirement"/>
    <m/>
    <x v="6"/>
    <n v="2019"/>
    <b v="0"/>
  </r>
  <r>
    <x v="14"/>
    <s v="0431"/>
    <n v="0"/>
    <n v="0"/>
    <n v="2015"/>
    <n v="1995"/>
    <n v="-17.440000000000001"/>
    <n v="0"/>
    <s v="60-S3 - Retirement"/>
    <m/>
    <x v="6"/>
    <n v="2019"/>
    <b v="0"/>
  </r>
  <r>
    <x v="14"/>
    <s v="0431"/>
    <n v="0"/>
    <n v="0"/>
    <n v="2015"/>
    <n v="1999"/>
    <n v="-49.17"/>
    <n v="0"/>
    <s v="60-S3 - Retirement"/>
    <m/>
    <x v="6"/>
    <n v="2019"/>
    <b v="0"/>
  </r>
  <r>
    <x v="14"/>
    <s v="0431"/>
    <n v="0"/>
    <n v="0"/>
    <n v="2016"/>
    <n v="1968"/>
    <n v="-0.91"/>
    <n v="0"/>
    <s v="60-S3 - Retirement"/>
    <m/>
    <x v="6"/>
    <n v="2019"/>
    <b v="0"/>
  </r>
  <r>
    <x v="14"/>
    <s v="0431"/>
    <n v="0"/>
    <n v="0"/>
    <n v="2016"/>
    <n v="1970"/>
    <n v="-49499.63"/>
    <n v="0"/>
    <s v="60-S3 - Retirement"/>
    <m/>
    <x v="6"/>
    <n v="2019"/>
    <b v="0"/>
  </r>
  <r>
    <x v="14"/>
    <s v="0431"/>
    <n v="0"/>
    <n v="0"/>
    <n v="2016"/>
    <n v="1987"/>
    <n v="-62.7"/>
    <n v="0"/>
    <s v="60-S3 - Retirement"/>
    <m/>
    <x v="6"/>
    <n v="2019"/>
    <b v="0"/>
  </r>
  <r>
    <x v="14"/>
    <s v="0431"/>
    <n v="0"/>
    <n v="0"/>
    <n v="2016"/>
    <n v="1993"/>
    <n v="-19.239999999999998"/>
    <n v="0"/>
    <s v="60-S3 - Retirement"/>
    <m/>
    <x v="6"/>
    <n v="2019"/>
    <b v="0"/>
  </r>
  <r>
    <x v="14"/>
    <s v="0431"/>
    <n v="0"/>
    <n v="0"/>
    <n v="2016"/>
    <n v="1995"/>
    <n v="-22.87"/>
    <n v="0"/>
    <s v="60-S3 - Retirement"/>
    <m/>
    <x v="6"/>
    <n v="2019"/>
    <b v="0"/>
  </r>
  <r>
    <x v="14"/>
    <s v="0431"/>
    <n v="0"/>
    <n v="0"/>
    <n v="2016"/>
    <n v="1999"/>
    <n v="-68.81"/>
    <n v="0"/>
    <s v="60-S3 - Retirement"/>
    <m/>
    <x v="6"/>
    <n v="2019"/>
    <b v="0"/>
  </r>
  <r>
    <x v="14"/>
    <s v="0431"/>
    <n v="0"/>
    <n v="0"/>
    <n v="2017"/>
    <n v="1968"/>
    <n v="-0.95"/>
    <n v="0"/>
    <s v="60-S3 - Retirement"/>
    <m/>
    <x v="6"/>
    <n v="2019"/>
    <b v="0"/>
  </r>
  <r>
    <x v="14"/>
    <s v="0431"/>
    <n v="0"/>
    <n v="0"/>
    <n v="2017"/>
    <n v="1970"/>
    <n v="-52158.239999999998"/>
    <n v="0"/>
    <s v="60-S3 - Retirement"/>
    <m/>
    <x v="6"/>
    <n v="2019"/>
    <b v="0"/>
  </r>
  <r>
    <x v="14"/>
    <s v="0431"/>
    <n v="0"/>
    <n v="0"/>
    <n v="2017"/>
    <n v="1987"/>
    <n v="-73.61"/>
    <n v="0"/>
    <s v="60-S3 - Retirement"/>
    <m/>
    <x v="6"/>
    <n v="2019"/>
    <b v="0"/>
  </r>
  <r>
    <x v="14"/>
    <s v="0431"/>
    <n v="0"/>
    <n v="0"/>
    <n v="2017"/>
    <n v="1993"/>
    <n v="-24.11"/>
    <n v="0"/>
    <s v="60-S3 - Retirement"/>
    <m/>
    <x v="6"/>
    <n v="2019"/>
    <b v="0"/>
  </r>
  <r>
    <x v="14"/>
    <s v="0431"/>
    <n v="0"/>
    <n v="0"/>
    <n v="2017"/>
    <n v="1995"/>
    <n v="-29.56"/>
    <n v="0"/>
    <s v="60-S3 - Retirement"/>
    <m/>
    <x v="6"/>
    <n v="2019"/>
    <b v="0"/>
  </r>
  <r>
    <x v="14"/>
    <s v="0431"/>
    <n v="0"/>
    <n v="0"/>
    <n v="2017"/>
    <n v="1999"/>
    <n v="-95.88"/>
    <n v="0"/>
    <s v="60-S3 - Retirement"/>
    <m/>
    <x v="6"/>
    <n v="2019"/>
    <b v="0"/>
  </r>
  <r>
    <x v="14"/>
    <s v="0431"/>
    <n v="0"/>
    <n v="0"/>
    <n v="2018"/>
    <n v="1968"/>
    <n v="-34.880000000000003"/>
    <n v="0"/>
    <s v="60-S3 - Retirement"/>
    <m/>
    <x v="6"/>
    <n v="2019"/>
    <b v="0"/>
  </r>
  <r>
    <x v="14"/>
    <s v="0431"/>
    <n v="0"/>
    <n v="0"/>
    <n v="2018"/>
    <n v="1970"/>
    <n v="-2223855.31"/>
    <n v="0"/>
    <s v="60-S3 - Retirement"/>
    <m/>
    <x v="6"/>
    <n v="2019"/>
    <b v="0"/>
  </r>
  <r>
    <x v="14"/>
    <s v="0431"/>
    <n v="0"/>
    <n v="0"/>
    <n v="2018"/>
    <n v="1987"/>
    <n v="-20179.400000000001"/>
    <n v="0"/>
    <s v="60-S3 - Retirement"/>
    <m/>
    <x v="6"/>
    <n v="2019"/>
    <b v="0"/>
  </r>
  <r>
    <x v="14"/>
    <s v="0431"/>
    <n v="0"/>
    <n v="0"/>
    <n v="2018"/>
    <n v="1993"/>
    <n v="-20020.439999999999"/>
    <n v="0"/>
    <s v="60-S3 - Retirement"/>
    <m/>
    <x v="6"/>
    <n v="2019"/>
    <b v="0"/>
  </r>
  <r>
    <x v="14"/>
    <s v="0431"/>
    <n v="0"/>
    <n v="0"/>
    <n v="2018"/>
    <n v="1995"/>
    <n v="-38651.019999999997"/>
    <n v="0"/>
    <s v="60-S3 - Retirement"/>
    <m/>
    <x v="6"/>
    <n v="2019"/>
    <b v="0"/>
  </r>
  <r>
    <x v="14"/>
    <s v="0431"/>
    <n v="0"/>
    <n v="0"/>
    <n v="2018"/>
    <n v="1999"/>
    <n v="-382180.95"/>
    <n v="0"/>
    <s v="60-S3 - Retirement"/>
    <m/>
    <x v="6"/>
    <n v="2019"/>
    <b v="0"/>
  </r>
  <r>
    <x v="14"/>
    <s v="0432"/>
    <n v="0"/>
    <n v="0"/>
    <n v="2011"/>
    <n v="2001"/>
    <n v="-44.26"/>
    <n v="0"/>
    <s v="60-S3 - Retirement"/>
    <m/>
    <x v="6"/>
    <n v="2041"/>
    <b v="0"/>
  </r>
  <r>
    <x v="14"/>
    <s v="0432"/>
    <n v="0"/>
    <n v="0"/>
    <n v="2011"/>
    <n v="2002"/>
    <n v="-0.05"/>
    <n v="0"/>
    <s v="60-S3 - Retirement"/>
    <m/>
    <x v="6"/>
    <n v="2041"/>
    <b v="0"/>
  </r>
  <r>
    <x v="14"/>
    <s v="0432"/>
    <n v="0"/>
    <n v="0"/>
    <n v="2012"/>
    <n v="2001"/>
    <n v="-77.94"/>
    <n v="0"/>
    <s v="60-S3 - Retirement"/>
    <m/>
    <x v="6"/>
    <n v="2041"/>
    <b v="0"/>
  </r>
  <r>
    <x v="14"/>
    <s v="0432"/>
    <n v="0"/>
    <n v="0"/>
    <n v="2012"/>
    <n v="2002"/>
    <n v="-0.1"/>
    <n v="0"/>
    <s v="60-S3 - Retirement"/>
    <m/>
    <x v="6"/>
    <n v="2041"/>
    <b v="0"/>
  </r>
  <r>
    <x v="14"/>
    <s v="0432"/>
    <n v="0"/>
    <n v="0"/>
    <n v="2013"/>
    <n v="2001"/>
    <n v="-133.55000000000001"/>
    <n v="0"/>
    <s v="60-S3 - Retirement"/>
    <m/>
    <x v="6"/>
    <n v="2041"/>
    <b v="0"/>
  </r>
  <r>
    <x v="14"/>
    <s v="0432"/>
    <n v="0"/>
    <n v="0"/>
    <n v="2013"/>
    <n v="2002"/>
    <n v="-0.17"/>
    <n v="0"/>
    <s v="60-S3 - Retirement"/>
    <m/>
    <x v="6"/>
    <n v="2041"/>
    <b v="0"/>
  </r>
  <r>
    <x v="14"/>
    <s v="0432"/>
    <n v="0"/>
    <n v="0"/>
    <n v="2014"/>
    <n v="2001"/>
    <n v="-219.74"/>
    <n v="0"/>
    <s v="60-S3 - Retirement"/>
    <m/>
    <x v="6"/>
    <n v="2041"/>
    <b v="0"/>
  </r>
  <r>
    <x v="14"/>
    <s v="0432"/>
    <n v="0"/>
    <n v="0"/>
    <n v="2014"/>
    <n v="2002"/>
    <n v="-0.28999999999999998"/>
    <n v="0"/>
    <s v="60-S3 - Retirement"/>
    <m/>
    <x v="6"/>
    <n v="2041"/>
    <b v="0"/>
  </r>
  <r>
    <x v="14"/>
    <s v="0432"/>
    <n v="0"/>
    <n v="0"/>
    <n v="2015"/>
    <n v="2001"/>
    <n v="-336.5"/>
    <n v="0"/>
    <s v="60-S3 - Retirement"/>
    <m/>
    <x v="6"/>
    <n v="2041"/>
    <b v="0"/>
  </r>
  <r>
    <x v="14"/>
    <s v="0432"/>
    <n v="0"/>
    <n v="0"/>
    <n v="2015"/>
    <n v="2002"/>
    <n v="-0.48"/>
    <n v="0"/>
    <s v="60-S3 - Retirement"/>
    <m/>
    <x v="6"/>
    <n v="2041"/>
    <b v="0"/>
  </r>
  <r>
    <x v="14"/>
    <s v="0432"/>
    <n v="0"/>
    <n v="0"/>
    <n v="2016"/>
    <n v="2001"/>
    <n v="-510.16"/>
    <n v="0"/>
    <s v="60-S3 - Retirement"/>
    <m/>
    <x v="6"/>
    <n v="2041"/>
    <b v="0"/>
  </r>
  <r>
    <x v="14"/>
    <s v="0432"/>
    <n v="0"/>
    <n v="0"/>
    <n v="2016"/>
    <n v="2002"/>
    <n v="-0.73"/>
    <n v="0"/>
    <s v="60-S3 - Retirement"/>
    <m/>
    <x v="6"/>
    <n v="2041"/>
    <b v="0"/>
  </r>
  <r>
    <x v="14"/>
    <s v="0432"/>
    <n v="0"/>
    <n v="0"/>
    <n v="2017"/>
    <n v="2001"/>
    <n v="-751.65"/>
    <n v="0"/>
    <s v="60-S3 - Retirement"/>
    <m/>
    <x v="6"/>
    <n v="2041"/>
    <b v="0"/>
  </r>
  <r>
    <x v="14"/>
    <s v="0432"/>
    <n v="0"/>
    <n v="0"/>
    <n v="2017"/>
    <n v="2002"/>
    <n v="-1.1100000000000001"/>
    <n v="0"/>
    <s v="60-S3 - Retirement"/>
    <m/>
    <x v="6"/>
    <n v="2041"/>
    <b v="0"/>
  </r>
  <r>
    <x v="14"/>
    <s v="0432"/>
    <n v="0"/>
    <n v="0"/>
    <n v="2018"/>
    <n v="2001"/>
    <n v="-1051.9000000000001"/>
    <n v="0"/>
    <s v="60-S3 - Retirement"/>
    <m/>
    <x v="6"/>
    <n v="2041"/>
    <b v="0"/>
  </r>
  <r>
    <x v="14"/>
    <s v="0432"/>
    <n v="0"/>
    <n v="0"/>
    <n v="2018"/>
    <n v="2002"/>
    <n v="-1.64"/>
    <n v="0"/>
    <s v="60-S3 - Retirement"/>
    <m/>
    <x v="6"/>
    <n v="2041"/>
    <b v="0"/>
  </r>
  <r>
    <x v="14"/>
    <s v="0432"/>
    <n v="0"/>
    <n v="0"/>
    <n v="2019"/>
    <n v="2001"/>
    <n v="-1465.7"/>
    <n v="0"/>
    <s v="60-S3 - Retirement"/>
    <m/>
    <x v="6"/>
    <n v="2041"/>
    <b v="0"/>
  </r>
  <r>
    <x v="14"/>
    <s v="0432"/>
    <n v="0"/>
    <n v="0"/>
    <n v="2019"/>
    <n v="2002"/>
    <n v="-2.29"/>
    <n v="0"/>
    <s v="60-S3 - Retirement"/>
    <m/>
    <x v="6"/>
    <n v="2041"/>
    <b v="0"/>
  </r>
  <r>
    <x v="14"/>
    <s v="0432"/>
    <n v="0"/>
    <n v="0"/>
    <n v="2020"/>
    <n v="2001"/>
    <n v="-2001.65"/>
    <n v="0"/>
    <s v="60-S3 - Retirement"/>
    <m/>
    <x v="6"/>
    <n v="2041"/>
    <b v="0"/>
  </r>
  <r>
    <x v="14"/>
    <s v="0432"/>
    <n v="0"/>
    <n v="0"/>
    <n v="2020"/>
    <n v="2002"/>
    <n v="-3.2"/>
    <n v="0"/>
    <s v="60-S3 - Retirement"/>
    <m/>
    <x v="6"/>
    <n v="2041"/>
    <b v="0"/>
  </r>
  <r>
    <x v="14"/>
    <s v="0432"/>
    <n v="0"/>
    <n v="0"/>
    <n v="2021"/>
    <n v="2001"/>
    <n v="-2630.81"/>
    <n v="0"/>
    <s v="60-S3 - Retirement"/>
    <m/>
    <x v="6"/>
    <n v="2041"/>
    <b v="0"/>
  </r>
  <r>
    <x v="14"/>
    <s v="0432"/>
    <n v="0"/>
    <n v="0"/>
    <n v="2021"/>
    <n v="2002"/>
    <n v="-4.3600000000000003"/>
    <n v="0"/>
    <s v="60-S3 - Retirement"/>
    <m/>
    <x v="6"/>
    <n v="2041"/>
    <b v="0"/>
  </r>
  <r>
    <x v="14"/>
    <s v="0432"/>
    <n v="0"/>
    <n v="0"/>
    <n v="2022"/>
    <n v="2001"/>
    <n v="-3450.34"/>
    <n v="0"/>
    <s v="60-S3 - Retirement"/>
    <m/>
    <x v="6"/>
    <n v="2041"/>
    <b v="0"/>
  </r>
  <r>
    <x v="14"/>
    <s v="0432"/>
    <n v="0"/>
    <n v="0"/>
    <n v="2022"/>
    <n v="2002"/>
    <n v="-5.74"/>
    <n v="0"/>
    <s v="60-S3 - Retirement"/>
    <m/>
    <x v="6"/>
    <n v="2041"/>
    <b v="0"/>
  </r>
  <r>
    <x v="14"/>
    <s v="0432"/>
    <n v="0"/>
    <n v="0"/>
    <n v="2023"/>
    <n v="2001"/>
    <n v="-4458.04"/>
    <n v="0"/>
    <s v="60-S3 - Retirement"/>
    <m/>
    <x v="6"/>
    <n v="2041"/>
    <b v="0"/>
  </r>
  <r>
    <x v="14"/>
    <s v="0432"/>
    <n v="0"/>
    <n v="0"/>
    <n v="2023"/>
    <n v="2002"/>
    <n v="-7.52"/>
    <n v="0"/>
    <s v="60-S3 - Retirement"/>
    <m/>
    <x v="6"/>
    <n v="2041"/>
    <b v="0"/>
  </r>
  <r>
    <x v="14"/>
    <s v="0432"/>
    <n v="0"/>
    <n v="0"/>
    <n v="2024"/>
    <n v="2001"/>
    <n v="-5589.99"/>
    <n v="0"/>
    <s v="60-S3 - Retirement"/>
    <m/>
    <x v="6"/>
    <n v="2041"/>
    <b v="0"/>
  </r>
  <r>
    <x v="14"/>
    <s v="0432"/>
    <n v="0"/>
    <n v="0"/>
    <n v="2024"/>
    <n v="2002"/>
    <n v="-9.7200000000000006"/>
    <n v="0"/>
    <s v="60-S3 - Retirement"/>
    <m/>
    <x v="6"/>
    <n v="2041"/>
    <b v="0"/>
  </r>
  <r>
    <x v="14"/>
    <s v="0432"/>
    <n v="0"/>
    <n v="0"/>
    <n v="2025"/>
    <n v="2001"/>
    <n v="-7004.88"/>
    <n v="0"/>
    <s v="60-S3 - Retirement"/>
    <m/>
    <x v="6"/>
    <n v="2041"/>
    <b v="0"/>
  </r>
  <r>
    <x v="14"/>
    <s v="0432"/>
    <n v="0"/>
    <n v="0"/>
    <n v="2025"/>
    <n v="2002"/>
    <n v="-12.19"/>
    <n v="0"/>
    <s v="60-S3 - Retirement"/>
    <m/>
    <x v="6"/>
    <n v="2041"/>
    <b v="0"/>
  </r>
  <r>
    <x v="14"/>
    <s v="0432"/>
    <n v="0"/>
    <n v="0"/>
    <n v="2026"/>
    <n v="2001"/>
    <n v="-8675.59"/>
    <n v="0"/>
    <s v="60-S3 - Retirement"/>
    <m/>
    <x v="6"/>
    <n v="2041"/>
    <b v="0"/>
  </r>
  <r>
    <x v="14"/>
    <s v="0432"/>
    <n v="0"/>
    <n v="0"/>
    <n v="2026"/>
    <n v="2002"/>
    <n v="-15.27"/>
    <n v="0"/>
    <s v="60-S3 - Retirement"/>
    <m/>
    <x v="6"/>
    <n v="2041"/>
    <b v="0"/>
  </r>
  <r>
    <x v="14"/>
    <s v="0432"/>
    <n v="0"/>
    <n v="0"/>
    <n v="2027"/>
    <n v="2001"/>
    <n v="-10485.81"/>
    <n v="0"/>
    <s v="60-S3 - Retirement"/>
    <m/>
    <x v="6"/>
    <n v="2041"/>
    <b v="0"/>
  </r>
  <r>
    <x v="14"/>
    <s v="0432"/>
    <n v="0"/>
    <n v="0"/>
    <n v="2027"/>
    <n v="2002"/>
    <n v="-18.920000000000002"/>
    <n v="0"/>
    <s v="60-S3 - Retirement"/>
    <m/>
    <x v="6"/>
    <n v="2041"/>
    <b v="0"/>
  </r>
  <r>
    <x v="14"/>
    <s v="0432"/>
    <n v="0"/>
    <n v="0"/>
    <n v="2028"/>
    <n v="2001"/>
    <n v="-12676.62"/>
    <n v="0"/>
    <s v="60-S3 - Retirement"/>
    <m/>
    <x v="6"/>
    <n v="2041"/>
    <b v="0"/>
  </r>
  <r>
    <x v="14"/>
    <s v="0432"/>
    <n v="0"/>
    <n v="0"/>
    <n v="2028"/>
    <n v="2002"/>
    <n v="-22.86"/>
    <n v="0"/>
    <s v="60-S3 - Retirement"/>
    <m/>
    <x v="6"/>
    <n v="2041"/>
    <b v="0"/>
  </r>
  <r>
    <x v="14"/>
    <s v="0432"/>
    <n v="0"/>
    <n v="0"/>
    <n v="2029"/>
    <n v="2001"/>
    <n v="-15176.74"/>
    <n v="0"/>
    <s v="60-S3 - Retirement"/>
    <m/>
    <x v="6"/>
    <n v="2041"/>
    <b v="0"/>
  </r>
  <r>
    <x v="14"/>
    <s v="0432"/>
    <n v="0"/>
    <n v="0"/>
    <n v="2029"/>
    <n v="2002"/>
    <n v="-27.64"/>
    <n v="0"/>
    <s v="60-S3 - Retirement"/>
    <m/>
    <x v="6"/>
    <n v="2041"/>
    <b v="0"/>
  </r>
  <r>
    <x v="14"/>
    <s v="0432"/>
    <n v="0"/>
    <n v="0"/>
    <n v="2030"/>
    <n v="2001"/>
    <n v="-17808.830000000002"/>
    <n v="0"/>
    <s v="60-S3 - Retirement"/>
    <m/>
    <x v="6"/>
    <n v="2041"/>
    <b v="0"/>
  </r>
  <r>
    <x v="14"/>
    <s v="0432"/>
    <n v="0"/>
    <n v="0"/>
    <n v="2030"/>
    <n v="2002"/>
    <n v="-33.090000000000003"/>
    <n v="0"/>
    <s v="60-S3 - Retirement"/>
    <m/>
    <x v="6"/>
    <n v="2041"/>
    <b v="0"/>
  </r>
  <r>
    <x v="14"/>
    <s v="0432"/>
    <n v="0"/>
    <n v="0"/>
    <n v="2031"/>
    <n v="2001"/>
    <n v="-20908.47"/>
    <n v="0"/>
    <s v="60-S3 - Retirement"/>
    <m/>
    <x v="6"/>
    <n v="2041"/>
    <b v="0"/>
  </r>
  <r>
    <x v="14"/>
    <s v="0432"/>
    <n v="0"/>
    <n v="0"/>
    <n v="2031"/>
    <n v="2002"/>
    <n v="-38.83"/>
    <n v="0"/>
    <s v="60-S3 - Retirement"/>
    <m/>
    <x v="6"/>
    <n v="2041"/>
    <b v="0"/>
  </r>
  <r>
    <x v="14"/>
    <s v="0432"/>
    <n v="0"/>
    <n v="0"/>
    <n v="2032"/>
    <n v="2001"/>
    <n v="-24346.240000000002"/>
    <n v="0"/>
    <s v="60-S3 - Retirement"/>
    <m/>
    <x v="6"/>
    <n v="2041"/>
    <b v="0"/>
  </r>
  <r>
    <x v="14"/>
    <s v="0432"/>
    <n v="0"/>
    <n v="0"/>
    <n v="2032"/>
    <n v="2002"/>
    <n v="-45.59"/>
    <n v="0"/>
    <s v="60-S3 - Retirement"/>
    <m/>
    <x v="6"/>
    <n v="2041"/>
    <b v="0"/>
  </r>
  <r>
    <x v="14"/>
    <s v="0432"/>
    <n v="0"/>
    <n v="0"/>
    <n v="2033"/>
    <n v="2001"/>
    <n v="-27874.7"/>
    <n v="0"/>
    <s v="60-S3 - Retirement"/>
    <m/>
    <x v="6"/>
    <n v="2041"/>
    <b v="0"/>
  </r>
  <r>
    <x v="14"/>
    <s v="0432"/>
    <n v="0"/>
    <n v="0"/>
    <n v="2033"/>
    <n v="2002"/>
    <n v="-53.09"/>
    <n v="0"/>
    <s v="60-S3 - Retirement"/>
    <m/>
    <x v="6"/>
    <n v="2041"/>
    <b v="0"/>
  </r>
  <r>
    <x v="14"/>
    <s v="0432"/>
    <n v="0"/>
    <n v="0"/>
    <n v="2034"/>
    <n v="2001"/>
    <n v="-31933.73"/>
    <n v="0"/>
    <s v="60-S3 - Retirement"/>
    <m/>
    <x v="6"/>
    <n v="2041"/>
    <b v="0"/>
  </r>
  <r>
    <x v="14"/>
    <s v="0432"/>
    <n v="0"/>
    <n v="0"/>
    <n v="2034"/>
    <n v="2002"/>
    <n v="-60.78"/>
    <n v="0"/>
    <s v="60-S3 - Retirement"/>
    <m/>
    <x v="6"/>
    <n v="2041"/>
    <b v="0"/>
  </r>
  <r>
    <x v="14"/>
    <s v="0432"/>
    <n v="0"/>
    <n v="0"/>
    <n v="2035"/>
    <n v="2001"/>
    <n v="-36321.9"/>
    <n v="0"/>
    <s v="60-S3 - Retirement"/>
    <m/>
    <x v="6"/>
    <n v="2041"/>
    <b v="0"/>
  </r>
  <r>
    <x v="14"/>
    <s v="0432"/>
    <n v="0"/>
    <n v="0"/>
    <n v="2035"/>
    <n v="2002"/>
    <n v="-69.63"/>
    <n v="0"/>
    <s v="60-S3 - Retirement"/>
    <m/>
    <x v="6"/>
    <n v="2041"/>
    <b v="0"/>
  </r>
  <r>
    <x v="14"/>
    <s v="0432"/>
    <n v="0"/>
    <n v="0"/>
    <n v="2036"/>
    <n v="2001"/>
    <n v="-40726.730000000003"/>
    <n v="0"/>
    <s v="60-S3 - Retirement"/>
    <m/>
    <x v="6"/>
    <n v="2041"/>
    <b v="0"/>
  </r>
  <r>
    <x v="14"/>
    <s v="0432"/>
    <n v="0"/>
    <n v="0"/>
    <n v="2036"/>
    <n v="2002"/>
    <n v="-79.2"/>
    <n v="0"/>
    <s v="60-S3 - Retirement"/>
    <m/>
    <x v="6"/>
    <n v="2041"/>
    <b v="0"/>
  </r>
  <r>
    <x v="14"/>
    <s v="0432"/>
    <n v="0"/>
    <n v="0"/>
    <n v="2037"/>
    <n v="2001"/>
    <n v="-45683.77"/>
    <n v="0"/>
    <s v="60-S3 - Retirement"/>
    <m/>
    <x v="6"/>
    <n v="2041"/>
    <b v="0"/>
  </r>
  <r>
    <x v="14"/>
    <s v="0432"/>
    <n v="0"/>
    <n v="0"/>
    <n v="2037"/>
    <n v="2002"/>
    <n v="-88.81"/>
    <n v="0"/>
    <s v="60-S3 - Retirement"/>
    <m/>
    <x v="6"/>
    <n v="2041"/>
    <b v="0"/>
  </r>
  <r>
    <x v="14"/>
    <s v="0432"/>
    <n v="0"/>
    <n v="0"/>
    <n v="2038"/>
    <n v="2001"/>
    <n v="-50921.760000000002"/>
    <n v="0"/>
    <s v="60-S3 - Retirement"/>
    <m/>
    <x v="6"/>
    <n v="2041"/>
    <b v="0"/>
  </r>
  <r>
    <x v="14"/>
    <s v="0432"/>
    <n v="0"/>
    <n v="0"/>
    <n v="2038"/>
    <n v="2002"/>
    <n v="-99.62"/>
    <n v="0"/>
    <s v="60-S3 - Retirement"/>
    <m/>
    <x v="6"/>
    <n v="2041"/>
    <b v="0"/>
  </r>
  <r>
    <x v="14"/>
    <s v="0432"/>
    <n v="0"/>
    <n v="0"/>
    <n v="2039"/>
    <n v="2001"/>
    <n v="-56069.29"/>
    <n v="0"/>
    <s v="60-S3 - Retirement"/>
    <m/>
    <x v="6"/>
    <n v="2041"/>
    <b v="0"/>
  </r>
  <r>
    <x v="14"/>
    <s v="0432"/>
    <n v="0"/>
    <n v="0"/>
    <n v="2039"/>
    <n v="2002"/>
    <n v="-111.04"/>
    <n v="0"/>
    <s v="60-S3 - Retirement"/>
    <m/>
    <x v="6"/>
    <n v="2041"/>
    <b v="0"/>
  </r>
  <r>
    <x v="14"/>
    <s v="0432"/>
    <n v="0"/>
    <n v="0"/>
    <n v="2040"/>
    <n v="2001"/>
    <n v="-61744.42"/>
    <n v="0"/>
    <s v="60-S3 - Retirement"/>
    <m/>
    <x v="6"/>
    <n v="2041"/>
    <b v="0"/>
  </r>
  <r>
    <x v="14"/>
    <s v="0432"/>
    <n v="0"/>
    <n v="0"/>
    <n v="2040"/>
    <n v="2002"/>
    <n v="-122.26"/>
    <n v="0"/>
    <s v="60-S3 - Retirement"/>
    <m/>
    <x v="6"/>
    <n v="2041"/>
    <b v="0"/>
  </r>
  <r>
    <x v="14"/>
    <s v="0432"/>
    <n v="0"/>
    <n v="0"/>
    <n v="2041"/>
    <n v="2001"/>
    <n v="-5356026.22"/>
    <n v="0"/>
    <s v="60-S3 - Retirement"/>
    <m/>
    <x v="6"/>
    <n v="2041"/>
    <b v="1"/>
  </r>
  <r>
    <x v="14"/>
    <s v="0432"/>
    <n v="0"/>
    <n v="0"/>
    <n v="2041"/>
    <n v="2002"/>
    <n v="-11813.78"/>
    <n v="0"/>
    <s v="60-S3 - Retirement"/>
    <m/>
    <x v="6"/>
    <n v="2041"/>
    <b v="1"/>
  </r>
  <r>
    <x v="14"/>
    <s v="0459"/>
    <n v="0"/>
    <n v="0"/>
    <n v="2011"/>
    <n v="2001"/>
    <n v="-24.34"/>
    <n v="0"/>
    <s v="60-S3 - Retirement"/>
    <m/>
    <x v="7"/>
    <n v="2040"/>
    <b v="0"/>
  </r>
  <r>
    <x v="14"/>
    <s v="0459"/>
    <n v="0"/>
    <n v="0"/>
    <n v="2011"/>
    <n v="2002"/>
    <n v="-0.02"/>
    <n v="0"/>
    <s v="60-S3 - Retirement"/>
    <m/>
    <x v="7"/>
    <n v="2040"/>
    <b v="0"/>
  </r>
  <r>
    <x v="14"/>
    <s v="0459"/>
    <n v="0"/>
    <n v="0"/>
    <n v="2012"/>
    <n v="2001"/>
    <n v="-42.85"/>
    <n v="0"/>
    <s v="60-S3 - Retirement"/>
    <m/>
    <x v="7"/>
    <n v="2040"/>
    <b v="0"/>
  </r>
  <r>
    <x v="14"/>
    <s v="0459"/>
    <n v="0"/>
    <n v="0"/>
    <n v="2012"/>
    <n v="2002"/>
    <n v="-0.03"/>
    <n v="0"/>
    <s v="60-S3 - Retirement"/>
    <m/>
    <x v="7"/>
    <n v="2040"/>
    <b v="0"/>
  </r>
  <r>
    <x v="14"/>
    <s v="0459"/>
    <n v="0"/>
    <n v="0"/>
    <n v="2013"/>
    <n v="2001"/>
    <n v="-73.430000000000007"/>
    <n v="0"/>
    <s v="60-S3 - Retirement"/>
    <m/>
    <x v="7"/>
    <n v="2040"/>
    <b v="0"/>
  </r>
  <r>
    <x v="14"/>
    <s v="0459"/>
    <n v="0"/>
    <n v="0"/>
    <n v="2013"/>
    <n v="2002"/>
    <n v="-0.06"/>
    <n v="0"/>
    <s v="60-S3 - Retirement"/>
    <m/>
    <x v="7"/>
    <n v="2040"/>
    <b v="0"/>
  </r>
  <r>
    <x v="14"/>
    <s v="0459"/>
    <n v="0"/>
    <n v="0"/>
    <n v="2014"/>
    <n v="2001"/>
    <n v="-120.81"/>
    <n v="0"/>
    <s v="60-S3 - Retirement"/>
    <m/>
    <x v="7"/>
    <n v="2040"/>
    <b v="0"/>
  </r>
  <r>
    <x v="14"/>
    <s v="0459"/>
    <n v="0"/>
    <n v="0"/>
    <n v="2014"/>
    <n v="2002"/>
    <n v="-0.1"/>
    <n v="0"/>
    <s v="60-S3 - Retirement"/>
    <m/>
    <x v="7"/>
    <n v="2040"/>
    <b v="0"/>
  </r>
  <r>
    <x v="14"/>
    <s v="0459"/>
    <n v="0"/>
    <n v="0"/>
    <n v="2015"/>
    <n v="2001"/>
    <n v="-185.01"/>
    <n v="0"/>
    <s v="60-S3 - Retirement"/>
    <m/>
    <x v="7"/>
    <n v="2040"/>
    <b v="0"/>
  </r>
  <r>
    <x v="14"/>
    <s v="0459"/>
    <n v="0"/>
    <n v="0"/>
    <n v="2015"/>
    <n v="2002"/>
    <n v="-0.17"/>
    <n v="0"/>
    <s v="60-S3 - Retirement"/>
    <m/>
    <x v="7"/>
    <n v="2040"/>
    <b v="0"/>
  </r>
  <r>
    <x v="14"/>
    <s v="0459"/>
    <n v="0"/>
    <n v="0"/>
    <n v="2015"/>
    <n v="2010"/>
    <n v="-0.01"/>
    <n v="0"/>
    <s v="60-S3 - Retirement"/>
    <m/>
    <x v="7"/>
    <n v="2040"/>
    <b v="0"/>
  </r>
  <r>
    <x v="14"/>
    <s v="0459"/>
    <n v="0"/>
    <n v="0"/>
    <n v="2016"/>
    <n v="2001"/>
    <n v="-280.49"/>
    <n v="0"/>
    <s v="60-S3 - Retirement"/>
    <m/>
    <x v="7"/>
    <n v="2040"/>
    <b v="0"/>
  </r>
  <r>
    <x v="14"/>
    <s v="0459"/>
    <n v="0"/>
    <n v="0"/>
    <n v="2016"/>
    <n v="2002"/>
    <n v="-0.25"/>
    <n v="0"/>
    <s v="60-S3 - Retirement"/>
    <m/>
    <x v="7"/>
    <n v="2040"/>
    <b v="0"/>
  </r>
  <r>
    <x v="14"/>
    <s v="0459"/>
    <n v="0"/>
    <n v="0"/>
    <n v="2016"/>
    <n v="2010"/>
    <n v="-0.02"/>
    <n v="0"/>
    <s v="60-S3 - Retirement"/>
    <m/>
    <x v="7"/>
    <n v="2040"/>
    <b v="0"/>
  </r>
  <r>
    <x v="14"/>
    <s v="0459"/>
    <n v="0"/>
    <n v="0"/>
    <n v="2017"/>
    <n v="2001"/>
    <n v="-413.27"/>
    <n v="0"/>
    <s v="60-S3 - Retirement"/>
    <m/>
    <x v="7"/>
    <n v="2040"/>
    <b v="0"/>
  </r>
  <r>
    <x v="14"/>
    <s v="0459"/>
    <n v="0"/>
    <n v="0"/>
    <n v="2017"/>
    <n v="2002"/>
    <n v="-0.38"/>
    <n v="0"/>
    <s v="60-S3 - Retirement"/>
    <m/>
    <x v="7"/>
    <n v="2040"/>
    <b v="0"/>
  </r>
  <r>
    <x v="14"/>
    <s v="0459"/>
    <n v="0"/>
    <n v="0"/>
    <n v="2017"/>
    <n v="2010"/>
    <n v="-7.0000000000000007E-2"/>
    <n v="0"/>
    <s v="60-S3 - Retirement"/>
    <m/>
    <x v="7"/>
    <n v="2040"/>
    <b v="0"/>
  </r>
  <r>
    <x v="14"/>
    <s v="0459"/>
    <n v="0"/>
    <n v="0"/>
    <n v="2018"/>
    <n v="2001"/>
    <n v="-578.35"/>
    <n v="0"/>
    <s v="60-S3 - Retirement"/>
    <m/>
    <x v="7"/>
    <n v="2040"/>
    <b v="0"/>
  </r>
  <r>
    <x v="14"/>
    <s v="0459"/>
    <n v="0"/>
    <n v="0"/>
    <n v="2018"/>
    <n v="2002"/>
    <n v="-0.56999999999999995"/>
    <n v="0"/>
    <s v="60-S3 - Retirement"/>
    <m/>
    <x v="7"/>
    <n v="2040"/>
    <b v="0"/>
  </r>
  <r>
    <x v="14"/>
    <s v="0459"/>
    <n v="0"/>
    <n v="0"/>
    <n v="2018"/>
    <n v="2010"/>
    <n v="-0.14000000000000001"/>
    <n v="0"/>
    <s v="60-S3 - Retirement"/>
    <m/>
    <x v="7"/>
    <n v="2040"/>
    <b v="0"/>
  </r>
  <r>
    <x v="14"/>
    <s v="0459"/>
    <n v="0"/>
    <n v="0"/>
    <n v="2019"/>
    <n v="2001"/>
    <n v="-805.86"/>
    <n v="0"/>
    <s v="60-S3 - Retirement"/>
    <m/>
    <x v="7"/>
    <n v="2040"/>
    <b v="0"/>
  </r>
  <r>
    <x v="14"/>
    <s v="0459"/>
    <n v="0"/>
    <n v="0"/>
    <n v="2019"/>
    <n v="2002"/>
    <n v="-0.79"/>
    <n v="0"/>
    <s v="60-S3 - Retirement"/>
    <m/>
    <x v="7"/>
    <n v="2040"/>
    <b v="0"/>
  </r>
  <r>
    <x v="14"/>
    <s v="0459"/>
    <n v="0"/>
    <n v="0"/>
    <n v="2019"/>
    <n v="2010"/>
    <n v="-0.31"/>
    <n v="0"/>
    <s v="60-S3 - Retirement"/>
    <m/>
    <x v="7"/>
    <n v="2040"/>
    <b v="0"/>
  </r>
  <r>
    <x v="14"/>
    <s v="0459"/>
    <n v="0"/>
    <n v="0"/>
    <n v="2020"/>
    <n v="2001"/>
    <n v="-1100.53"/>
    <n v="0"/>
    <s v="60-S3 - Retirement"/>
    <m/>
    <x v="7"/>
    <n v="2040"/>
    <b v="0"/>
  </r>
  <r>
    <x v="14"/>
    <s v="0459"/>
    <n v="0"/>
    <n v="0"/>
    <n v="2020"/>
    <n v="2002"/>
    <n v="-1.1000000000000001"/>
    <n v="0"/>
    <s v="60-S3 - Retirement"/>
    <m/>
    <x v="7"/>
    <n v="2040"/>
    <b v="0"/>
  </r>
  <r>
    <x v="14"/>
    <s v="0459"/>
    <n v="0"/>
    <n v="0"/>
    <n v="2020"/>
    <n v="2010"/>
    <n v="-0.62"/>
    <n v="0"/>
    <s v="60-S3 - Retirement"/>
    <m/>
    <x v="7"/>
    <n v="2040"/>
    <b v="0"/>
  </r>
  <r>
    <x v="14"/>
    <s v="0459"/>
    <n v="0"/>
    <n v="0"/>
    <n v="2021"/>
    <n v="2001"/>
    <n v="-1446.45"/>
    <n v="0"/>
    <s v="60-S3 - Retirement"/>
    <m/>
    <x v="7"/>
    <n v="2040"/>
    <b v="0"/>
  </r>
  <r>
    <x v="14"/>
    <s v="0459"/>
    <n v="0"/>
    <n v="0"/>
    <n v="2021"/>
    <n v="2002"/>
    <n v="-1.51"/>
    <n v="0"/>
    <s v="60-S3 - Retirement"/>
    <m/>
    <x v="7"/>
    <n v="2040"/>
    <b v="0"/>
  </r>
  <r>
    <x v="14"/>
    <s v="0459"/>
    <n v="0"/>
    <n v="0"/>
    <n v="2021"/>
    <n v="2010"/>
    <n v="-1.0900000000000001"/>
    <n v="0"/>
    <s v="60-S3 - Retirement"/>
    <m/>
    <x v="7"/>
    <n v="2040"/>
    <b v="0"/>
  </r>
  <r>
    <x v="14"/>
    <s v="0459"/>
    <n v="0"/>
    <n v="0"/>
    <n v="2022"/>
    <n v="2001"/>
    <n v="-1897.04"/>
    <n v="0"/>
    <s v="60-S3 - Retirement"/>
    <m/>
    <x v="7"/>
    <n v="2040"/>
    <b v="0"/>
  </r>
  <r>
    <x v="14"/>
    <s v="0459"/>
    <n v="0"/>
    <n v="0"/>
    <n v="2022"/>
    <n v="2002"/>
    <n v="-1.98"/>
    <n v="0"/>
    <s v="60-S3 - Retirement"/>
    <m/>
    <x v="7"/>
    <n v="2040"/>
    <b v="0"/>
  </r>
  <r>
    <x v="14"/>
    <s v="0459"/>
    <n v="0"/>
    <n v="0"/>
    <n v="2022"/>
    <n v="2010"/>
    <n v="-1.86"/>
    <n v="0"/>
    <s v="60-S3 - Retirement"/>
    <m/>
    <x v="7"/>
    <n v="2040"/>
    <b v="0"/>
  </r>
  <r>
    <x v="14"/>
    <s v="0459"/>
    <n v="0"/>
    <n v="0"/>
    <n v="2023"/>
    <n v="2001"/>
    <n v="-2451.08"/>
    <n v="0"/>
    <s v="60-S3 - Retirement"/>
    <m/>
    <x v="7"/>
    <n v="2040"/>
    <b v="0"/>
  </r>
  <r>
    <x v="14"/>
    <s v="0459"/>
    <n v="0"/>
    <n v="0"/>
    <n v="2023"/>
    <n v="2002"/>
    <n v="-2.6"/>
    <n v="0"/>
    <s v="60-S3 - Retirement"/>
    <m/>
    <x v="7"/>
    <n v="2040"/>
    <b v="0"/>
  </r>
  <r>
    <x v="14"/>
    <s v="0459"/>
    <n v="0"/>
    <n v="0"/>
    <n v="2023"/>
    <n v="2010"/>
    <n v="-3.06"/>
    <n v="0"/>
    <s v="60-S3 - Retirement"/>
    <m/>
    <x v="7"/>
    <n v="2040"/>
    <b v="0"/>
  </r>
  <r>
    <x v="14"/>
    <s v="0459"/>
    <n v="0"/>
    <n v="0"/>
    <n v="2024"/>
    <n v="2001"/>
    <n v="-3073.44"/>
    <n v="0"/>
    <s v="60-S3 - Retirement"/>
    <m/>
    <x v="7"/>
    <n v="2040"/>
    <b v="0"/>
  </r>
  <r>
    <x v="14"/>
    <s v="0459"/>
    <n v="0"/>
    <n v="0"/>
    <n v="2024"/>
    <n v="2002"/>
    <n v="-3.36"/>
    <n v="0"/>
    <s v="60-S3 - Retirement"/>
    <m/>
    <x v="7"/>
    <n v="2040"/>
    <b v="0"/>
  </r>
  <r>
    <x v="14"/>
    <s v="0459"/>
    <n v="0"/>
    <n v="0"/>
    <n v="2024"/>
    <n v="2010"/>
    <n v="-4.6900000000000004"/>
    <n v="0"/>
    <s v="60-S3 - Retirement"/>
    <m/>
    <x v="7"/>
    <n v="2040"/>
    <b v="0"/>
  </r>
  <r>
    <x v="14"/>
    <s v="0459"/>
    <n v="0"/>
    <n v="0"/>
    <n v="2025"/>
    <n v="2001"/>
    <n v="-3851.36"/>
    <n v="0"/>
    <s v="60-S3 - Retirement"/>
    <m/>
    <x v="7"/>
    <n v="2040"/>
    <b v="0"/>
  </r>
  <r>
    <x v="14"/>
    <s v="0459"/>
    <n v="0"/>
    <n v="0"/>
    <n v="2025"/>
    <n v="2002"/>
    <n v="-4.21"/>
    <n v="0"/>
    <s v="60-S3 - Retirement"/>
    <m/>
    <x v="7"/>
    <n v="2040"/>
    <b v="0"/>
  </r>
  <r>
    <x v="14"/>
    <s v="0459"/>
    <n v="0"/>
    <n v="0"/>
    <n v="2025"/>
    <n v="2010"/>
    <n v="-7.11"/>
    <n v="0"/>
    <s v="60-S3 - Retirement"/>
    <m/>
    <x v="7"/>
    <n v="2040"/>
    <b v="0"/>
  </r>
  <r>
    <x v="14"/>
    <s v="0459"/>
    <n v="0"/>
    <n v="0"/>
    <n v="2026"/>
    <n v="2001"/>
    <n v="-4769.93"/>
    <n v="0"/>
    <s v="60-S3 - Retirement"/>
    <m/>
    <x v="7"/>
    <n v="2040"/>
    <b v="0"/>
  </r>
  <r>
    <x v="14"/>
    <s v="0459"/>
    <n v="0"/>
    <n v="0"/>
    <n v="2026"/>
    <n v="2002"/>
    <n v="-5.28"/>
    <n v="0"/>
    <s v="60-S3 - Retirement"/>
    <m/>
    <x v="7"/>
    <n v="2040"/>
    <b v="0"/>
  </r>
  <r>
    <x v="14"/>
    <s v="0459"/>
    <n v="0"/>
    <n v="0"/>
    <n v="2026"/>
    <n v="2010"/>
    <n v="-10.48"/>
    <n v="0"/>
    <s v="60-S3 - Retirement"/>
    <m/>
    <x v="7"/>
    <n v="2040"/>
    <b v="0"/>
  </r>
  <r>
    <x v="14"/>
    <s v="0459"/>
    <n v="0"/>
    <n v="0"/>
    <n v="2027"/>
    <n v="2001"/>
    <n v="-5765.21"/>
    <n v="0"/>
    <s v="60-S3 - Retirement"/>
    <m/>
    <x v="7"/>
    <n v="2040"/>
    <b v="0"/>
  </r>
  <r>
    <x v="14"/>
    <s v="0459"/>
    <n v="0"/>
    <n v="0"/>
    <n v="2027"/>
    <n v="2002"/>
    <n v="-6.53"/>
    <n v="0"/>
    <s v="60-S3 - Retirement"/>
    <m/>
    <x v="7"/>
    <n v="2040"/>
    <b v="0"/>
  </r>
  <r>
    <x v="14"/>
    <s v="0459"/>
    <n v="0"/>
    <n v="0"/>
    <n v="2027"/>
    <n v="2010"/>
    <n v="-14.67"/>
    <n v="0"/>
    <s v="60-S3 - Retirement"/>
    <m/>
    <x v="7"/>
    <n v="2040"/>
    <b v="0"/>
  </r>
  <r>
    <x v="14"/>
    <s v="0459"/>
    <n v="0"/>
    <n v="0"/>
    <n v="2028"/>
    <n v="2001"/>
    <n v="-6969.74"/>
    <n v="0"/>
    <s v="60-S3 - Retirement"/>
    <m/>
    <x v="7"/>
    <n v="2040"/>
    <b v="0"/>
  </r>
  <r>
    <x v="14"/>
    <s v="0459"/>
    <n v="0"/>
    <n v="0"/>
    <n v="2028"/>
    <n v="2002"/>
    <n v="-7.9"/>
    <n v="0"/>
    <s v="60-S3 - Retirement"/>
    <m/>
    <x v="7"/>
    <n v="2040"/>
    <b v="0"/>
  </r>
  <r>
    <x v="14"/>
    <s v="0459"/>
    <n v="0"/>
    <n v="0"/>
    <n v="2028"/>
    <n v="2010"/>
    <n v="-20.43"/>
    <n v="0"/>
    <s v="60-S3 - Retirement"/>
    <m/>
    <x v="7"/>
    <n v="2040"/>
    <b v="0"/>
  </r>
  <r>
    <x v="14"/>
    <s v="0459"/>
    <n v="0"/>
    <n v="0"/>
    <n v="2029"/>
    <n v="2001"/>
    <n v="-8344.33"/>
    <n v="0"/>
    <s v="60-S3 - Retirement"/>
    <m/>
    <x v="7"/>
    <n v="2040"/>
    <b v="0"/>
  </r>
  <r>
    <x v="14"/>
    <s v="0459"/>
    <n v="0"/>
    <n v="0"/>
    <n v="2029"/>
    <n v="2002"/>
    <n v="-9.5500000000000007"/>
    <n v="0"/>
    <s v="60-S3 - Retirement"/>
    <m/>
    <x v="7"/>
    <n v="2040"/>
    <b v="0"/>
  </r>
  <r>
    <x v="14"/>
    <s v="0459"/>
    <n v="0"/>
    <n v="0"/>
    <n v="2029"/>
    <n v="2010"/>
    <n v="-27.91"/>
    <n v="0"/>
    <s v="60-S3 - Retirement"/>
    <m/>
    <x v="7"/>
    <n v="2040"/>
    <b v="0"/>
  </r>
  <r>
    <x v="14"/>
    <s v="0459"/>
    <n v="0"/>
    <n v="0"/>
    <n v="2030"/>
    <n v="2001"/>
    <n v="-9791.48"/>
    <n v="0"/>
    <s v="60-S3 - Retirement"/>
    <m/>
    <x v="7"/>
    <n v="2040"/>
    <b v="0"/>
  </r>
  <r>
    <x v="14"/>
    <s v="0459"/>
    <n v="0"/>
    <n v="0"/>
    <n v="2030"/>
    <n v="2002"/>
    <n v="-11.43"/>
    <n v="0"/>
    <s v="60-S3 - Retirement"/>
    <m/>
    <x v="7"/>
    <n v="2040"/>
    <b v="0"/>
  </r>
  <r>
    <x v="14"/>
    <s v="0459"/>
    <n v="0"/>
    <n v="0"/>
    <n v="2030"/>
    <n v="2010"/>
    <n v="-36.68"/>
    <n v="0"/>
    <s v="60-S3 - Retirement"/>
    <m/>
    <x v="7"/>
    <n v="2040"/>
    <b v="0"/>
  </r>
  <r>
    <x v="14"/>
    <s v="0459"/>
    <n v="0"/>
    <n v="0"/>
    <n v="2031"/>
    <n v="2001"/>
    <n v="-11495.69"/>
    <n v="0"/>
    <s v="60-S3 - Retirement"/>
    <m/>
    <x v="7"/>
    <n v="2040"/>
    <b v="0"/>
  </r>
  <r>
    <x v="14"/>
    <s v="0459"/>
    <n v="0"/>
    <n v="0"/>
    <n v="2031"/>
    <n v="2002"/>
    <n v="-13.41"/>
    <n v="0"/>
    <s v="60-S3 - Retirement"/>
    <m/>
    <x v="7"/>
    <n v="2040"/>
    <b v="0"/>
  </r>
  <r>
    <x v="14"/>
    <s v="0459"/>
    <n v="0"/>
    <n v="0"/>
    <n v="2031"/>
    <n v="2010"/>
    <n v="-48.1"/>
    <n v="0"/>
    <s v="60-S3 - Retirement"/>
    <m/>
    <x v="7"/>
    <n v="2040"/>
    <b v="0"/>
  </r>
  <r>
    <x v="14"/>
    <s v="0459"/>
    <n v="0"/>
    <n v="0"/>
    <n v="2032"/>
    <n v="2001"/>
    <n v="-13385.82"/>
    <n v="0"/>
    <s v="60-S3 - Retirement"/>
    <m/>
    <x v="7"/>
    <n v="2040"/>
    <b v="0"/>
  </r>
  <r>
    <x v="14"/>
    <s v="0459"/>
    <n v="0"/>
    <n v="0"/>
    <n v="2032"/>
    <n v="2002"/>
    <n v="-15.75"/>
    <n v="0"/>
    <s v="60-S3 - Retirement"/>
    <m/>
    <x v="7"/>
    <n v="2040"/>
    <b v="0"/>
  </r>
  <r>
    <x v="14"/>
    <s v="0459"/>
    <n v="0"/>
    <n v="0"/>
    <n v="2032"/>
    <n v="2010"/>
    <n v="-62.15"/>
    <n v="0"/>
    <s v="60-S3 - Retirement"/>
    <m/>
    <x v="7"/>
    <n v="2040"/>
    <b v="0"/>
  </r>
  <r>
    <x v="14"/>
    <s v="0459"/>
    <n v="0"/>
    <n v="0"/>
    <n v="2033"/>
    <n v="2001"/>
    <n v="-15325.8"/>
    <n v="0"/>
    <s v="60-S3 - Retirement"/>
    <m/>
    <x v="7"/>
    <n v="2040"/>
    <b v="0"/>
  </r>
  <r>
    <x v="14"/>
    <s v="0459"/>
    <n v="0"/>
    <n v="0"/>
    <n v="2033"/>
    <n v="2002"/>
    <n v="-18.34"/>
    <n v="0"/>
    <s v="60-S3 - Retirement"/>
    <m/>
    <x v="7"/>
    <n v="2040"/>
    <b v="0"/>
  </r>
  <r>
    <x v="14"/>
    <s v="0459"/>
    <n v="0"/>
    <n v="0"/>
    <n v="2033"/>
    <n v="2010"/>
    <n v="-77.94"/>
    <n v="0"/>
    <s v="60-S3 - Retirement"/>
    <m/>
    <x v="7"/>
    <n v="2040"/>
    <b v="0"/>
  </r>
  <r>
    <x v="14"/>
    <s v="0459"/>
    <n v="0"/>
    <n v="0"/>
    <n v="2034"/>
    <n v="2001"/>
    <n v="-17557.5"/>
    <n v="0"/>
    <s v="60-S3 - Retirement"/>
    <m/>
    <x v="7"/>
    <n v="2040"/>
    <b v="0"/>
  </r>
  <r>
    <x v="14"/>
    <s v="0459"/>
    <n v="0"/>
    <n v="0"/>
    <n v="2034"/>
    <n v="2002"/>
    <n v="-20.99"/>
    <n v="0"/>
    <s v="60-S3 - Retirement"/>
    <m/>
    <x v="7"/>
    <n v="2040"/>
    <b v="0"/>
  </r>
  <r>
    <x v="14"/>
    <s v="0459"/>
    <n v="0"/>
    <n v="0"/>
    <n v="2034"/>
    <n v="2010"/>
    <n v="-97.66"/>
    <n v="0"/>
    <s v="60-S3 - Retirement"/>
    <m/>
    <x v="7"/>
    <n v="2040"/>
    <b v="0"/>
  </r>
  <r>
    <x v="14"/>
    <s v="0459"/>
    <n v="0"/>
    <n v="0"/>
    <n v="2035"/>
    <n v="2001"/>
    <n v="-19970.16"/>
    <n v="0"/>
    <s v="60-S3 - Retirement"/>
    <m/>
    <x v="7"/>
    <n v="2040"/>
    <b v="0"/>
  </r>
  <r>
    <x v="14"/>
    <s v="0459"/>
    <n v="0"/>
    <n v="0"/>
    <n v="2035"/>
    <n v="2002"/>
    <n v="-24.05"/>
    <n v="0"/>
    <s v="60-S3 - Retirement"/>
    <m/>
    <x v="7"/>
    <n v="2040"/>
    <b v="0"/>
  </r>
  <r>
    <x v="14"/>
    <s v="0459"/>
    <n v="0"/>
    <n v="0"/>
    <n v="2035"/>
    <n v="2010"/>
    <n v="-120.96"/>
    <n v="0"/>
    <s v="60-S3 - Retirement"/>
    <m/>
    <x v="7"/>
    <n v="2040"/>
    <b v="0"/>
  </r>
  <r>
    <x v="14"/>
    <s v="0459"/>
    <n v="0"/>
    <n v="0"/>
    <n v="2036"/>
    <n v="2001"/>
    <n v="-22391.98"/>
    <n v="0"/>
    <s v="60-S3 - Retirement"/>
    <m/>
    <x v="7"/>
    <n v="2040"/>
    <b v="0"/>
  </r>
  <r>
    <x v="14"/>
    <s v="0459"/>
    <n v="0"/>
    <n v="0"/>
    <n v="2036"/>
    <n v="2002"/>
    <n v="-27.36"/>
    <n v="0"/>
    <s v="60-S3 - Retirement"/>
    <m/>
    <x v="7"/>
    <n v="2040"/>
    <b v="0"/>
  </r>
  <r>
    <x v="14"/>
    <s v="0459"/>
    <n v="0"/>
    <n v="0"/>
    <n v="2036"/>
    <n v="2010"/>
    <n v="-146.19"/>
    <n v="0"/>
    <s v="60-S3 - Retirement"/>
    <m/>
    <x v="7"/>
    <n v="2040"/>
    <b v="0"/>
  </r>
  <r>
    <x v="14"/>
    <s v="0459"/>
    <n v="0"/>
    <n v="0"/>
    <n v="2037"/>
    <n v="2001"/>
    <n v="-25117.41"/>
    <n v="0"/>
    <s v="60-S3 - Retirement"/>
    <m/>
    <x v="7"/>
    <n v="2040"/>
    <b v="0"/>
  </r>
  <r>
    <x v="14"/>
    <s v="0459"/>
    <n v="0"/>
    <n v="0"/>
    <n v="2037"/>
    <n v="2002"/>
    <n v="-30.67"/>
    <n v="0"/>
    <s v="60-S3 - Retirement"/>
    <m/>
    <x v="7"/>
    <n v="2040"/>
    <b v="0"/>
  </r>
  <r>
    <x v="14"/>
    <s v="0459"/>
    <n v="0"/>
    <n v="0"/>
    <n v="2037"/>
    <n v="2010"/>
    <n v="-176.74"/>
    <n v="0"/>
    <s v="60-S3 - Retirement"/>
    <m/>
    <x v="7"/>
    <n v="2040"/>
    <b v="0"/>
  </r>
  <r>
    <x v="14"/>
    <s v="0459"/>
    <n v="0"/>
    <n v="0"/>
    <n v="2038"/>
    <n v="2001"/>
    <n v="-27997.32"/>
    <n v="0"/>
    <s v="60-S3 - Retirement"/>
    <m/>
    <x v="7"/>
    <n v="2040"/>
    <b v="0"/>
  </r>
  <r>
    <x v="14"/>
    <s v="0459"/>
    <n v="0"/>
    <n v="0"/>
    <n v="2038"/>
    <n v="2002"/>
    <n v="-34.409999999999997"/>
    <n v="0"/>
    <s v="60-S3 - Retirement"/>
    <m/>
    <x v="7"/>
    <n v="2040"/>
    <b v="0"/>
  </r>
  <r>
    <x v="14"/>
    <s v="0459"/>
    <n v="0"/>
    <n v="0"/>
    <n v="2038"/>
    <n v="2010"/>
    <n v="-211.6"/>
    <n v="0"/>
    <s v="60-S3 - Retirement"/>
    <m/>
    <x v="7"/>
    <n v="2040"/>
    <b v="0"/>
  </r>
  <r>
    <x v="14"/>
    <s v="0459"/>
    <n v="0"/>
    <n v="0"/>
    <n v="2039"/>
    <n v="2001"/>
    <n v="-30827.49"/>
    <n v="0"/>
    <s v="60-S3 - Retirement"/>
    <m/>
    <x v="7"/>
    <n v="2040"/>
    <b v="0"/>
  </r>
  <r>
    <x v="14"/>
    <s v="0459"/>
    <n v="0"/>
    <n v="0"/>
    <n v="2039"/>
    <n v="2002"/>
    <n v="-38.35"/>
    <n v="0"/>
    <s v="60-S3 - Retirement"/>
    <m/>
    <x v="7"/>
    <n v="2040"/>
    <b v="0"/>
  </r>
  <r>
    <x v="14"/>
    <s v="0459"/>
    <n v="0"/>
    <n v="0"/>
    <n v="2039"/>
    <n v="2010"/>
    <n v="-248.29"/>
    <n v="0"/>
    <s v="60-S3 - Retirement"/>
    <m/>
    <x v="7"/>
    <n v="2040"/>
    <b v="0"/>
  </r>
  <r>
    <x v="14"/>
    <s v="0459"/>
    <n v="0"/>
    <n v="0"/>
    <n v="2040"/>
    <n v="2001"/>
    <n v="-2978747.23"/>
    <n v="0"/>
    <s v="60-S3 - Retirement"/>
    <m/>
    <x v="7"/>
    <n v="2040"/>
    <b v="1"/>
  </r>
  <r>
    <x v="14"/>
    <s v="0459"/>
    <n v="0"/>
    <n v="0"/>
    <n v="2040"/>
    <n v="2002"/>
    <n v="-4122.8500000000004"/>
    <n v="0"/>
    <s v="60-S3 - Retirement"/>
    <m/>
    <x v="7"/>
    <n v="2040"/>
    <b v="1"/>
  </r>
  <r>
    <x v="14"/>
    <s v="0459"/>
    <n v="0"/>
    <n v="0"/>
    <n v="2040"/>
    <n v="2010"/>
    <n v="-80202.55"/>
    <n v="0"/>
    <s v="60-S3 - Retirement"/>
    <m/>
    <x v="7"/>
    <n v="2040"/>
    <b v="1"/>
  </r>
  <r>
    <x v="14"/>
    <s v="0460"/>
    <n v="0"/>
    <n v="0"/>
    <n v="2011"/>
    <n v="2000"/>
    <n v="-32.229999999999997"/>
    <n v="0"/>
    <s v="60-S3 - Retirement"/>
    <m/>
    <x v="7"/>
    <n v="2037"/>
    <b v="0"/>
  </r>
  <r>
    <x v="14"/>
    <s v="0460"/>
    <n v="0"/>
    <n v="0"/>
    <n v="2012"/>
    <n v="2000"/>
    <n v="-55.23"/>
    <n v="0"/>
    <s v="60-S3 - Retirement"/>
    <m/>
    <x v="7"/>
    <n v="2037"/>
    <b v="0"/>
  </r>
  <r>
    <x v="14"/>
    <s v="0460"/>
    <n v="0"/>
    <n v="0"/>
    <n v="2013"/>
    <n v="2000"/>
    <n v="-90.87"/>
    <n v="0"/>
    <s v="60-S3 - Retirement"/>
    <m/>
    <x v="7"/>
    <n v="2037"/>
    <b v="0"/>
  </r>
  <r>
    <x v="14"/>
    <s v="0460"/>
    <n v="0"/>
    <n v="0"/>
    <n v="2014"/>
    <n v="2000"/>
    <n v="-139.16"/>
    <n v="0"/>
    <s v="60-S3 - Retirement"/>
    <m/>
    <x v="7"/>
    <n v="2037"/>
    <b v="0"/>
  </r>
  <r>
    <x v="14"/>
    <s v="0460"/>
    <n v="0"/>
    <n v="0"/>
    <n v="2015"/>
    <n v="2000"/>
    <n v="-210.97"/>
    <n v="0"/>
    <s v="60-S3 - Retirement"/>
    <m/>
    <x v="7"/>
    <n v="2037"/>
    <b v="0"/>
  </r>
  <r>
    <x v="14"/>
    <s v="0460"/>
    <n v="0"/>
    <n v="0"/>
    <n v="2016"/>
    <n v="2000"/>
    <n v="-310.83999999999997"/>
    <n v="0"/>
    <s v="60-S3 - Retirement"/>
    <m/>
    <x v="7"/>
    <n v="2037"/>
    <b v="0"/>
  </r>
  <r>
    <x v="14"/>
    <s v="0460"/>
    <n v="0"/>
    <n v="0"/>
    <n v="2017"/>
    <n v="2000"/>
    <n v="-435"/>
    <n v="0"/>
    <s v="60-S3 - Retirement"/>
    <m/>
    <x v="7"/>
    <n v="2037"/>
    <b v="0"/>
  </r>
  <r>
    <x v="14"/>
    <s v="0460"/>
    <n v="0"/>
    <n v="0"/>
    <n v="2018"/>
    <n v="2000"/>
    <n v="-606.13"/>
    <n v="0"/>
    <s v="60-S3 - Retirement"/>
    <m/>
    <x v="7"/>
    <n v="2037"/>
    <b v="0"/>
  </r>
  <r>
    <x v="14"/>
    <s v="0460"/>
    <n v="0"/>
    <n v="0"/>
    <n v="2019"/>
    <n v="2000"/>
    <n v="-827.76"/>
    <n v="0"/>
    <s v="60-S3 - Retirement"/>
    <m/>
    <x v="7"/>
    <n v="2037"/>
    <b v="0"/>
  </r>
  <r>
    <x v="14"/>
    <s v="0460"/>
    <n v="0"/>
    <n v="0"/>
    <n v="2020"/>
    <n v="2000"/>
    <n v="-1087.94"/>
    <n v="0"/>
    <s v="60-S3 - Retirement"/>
    <m/>
    <x v="7"/>
    <n v="2037"/>
    <b v="0"/>
  </r>
  <r>
    <x v="14"/>
    <s v="0460"/>
    <n v="0"/>
    <n v="0"/>
    <n v="2021"/>
    <n v="2000"/>
    <n v="-1426.85"/>
    <n v="0"/>
    <s v="60-S3 - Retirement"/>
    <m/>
    <x v="7"/>
    <n v="2037"/>
    <b v="0"/>
  </r>
  <r>
    <x v="14"/>
    <s v="0460"/>
    <n v="0"/>
    <n v="0"/>
    <n v="2022"/>
    <n v="2000"/>
    <n v="-1843.58"/>
    <n v="0"/>
    <s v="60-S3 - Retirement"/>
    <m/>
    <x v="7"/>
    <n v="2037"/>
    <b v="0"/>
  </r>
  <r>
    <x v="14"/>
    <s v="0460"/>
    <n v="0"/>
    <n v="0"/>
    <n v="2023"/>
    <n v="2000"/>
    <n v="-2311.6799999999998"/>
    <n v="0"/>
    <s v="60-S3 - Retirement"/>
    <m/>
    <x v="7"/>
    <n v="2037"/>
    <b v="0"/>
  </r>
  <r>
    <x v="14"/>
    <s v="0460"/>
    <n v="0"/>
    <n v="0"/>
    <n v="2024"/>
    <n v="2000"/>
    <n v="-2896.8"/>
    <n v="0"/>
    <s v="60-S3 - Retirement"/>
    <m/>
    <x v="7"/>
    <n v="2037"/>
    <b v="0"/>
  </r>
  <r>
    <x v="14"/>
    <s v="0460"/>
    <n v="0"/>
    <n v="0"/>
    <n v="2025"/>
    <n v="2000"/>
    <n v="-3587.7"/>
    <n v="0"/>
    <s v="60-S3 - Retirement"/>
    <m/>
    <x v="7"/>
    <n v="2037"/>
    <b v="0"/>
  </r>
  <r>
    <x v="14"/>
    <s v="0460"/>
    <n v="0"/>
    <n v="0"/>
    <n v="2026"/>
    <n v="2000"/>
    <n v="-4336.3"/>
    <n v="0"/>
    <s v="60-S3 - Retirement"/>
    <m/>
    <x v="7"/>
    <n v="2037"/>
    <b v="0"/>
  </r>
  <r>
    <x v="14"/>
    <s v="0460"/>
    <n v="0"/>
    <n v="0"/>
    <n v="2027"/>
    <n v="2000"/>
    <n v="-5242.29"/>
    <n v="0"/>
    <s v="60-S3 - Retirement"/>
    <m/>
    <x v="7"/>
    <n v="2037"/>
    <b v="0"/>
  </r>
  <r>
    <x v="14"/>
    <s v="0460"/>
    <n v="0"/>
    <n v="0"/>
    <n v="2028"/>
    <n v="2000"/>
    <n v="-6276.19"/>
    <n v="0"/>
    <s v="60-S3 - Retirement"/>
    <m/>
    <x v="7"/>
    <n v="2037"/>
    <b v="0"/>
  </r>
  <r>
    <x v="14"/>
    <s v="0460"/>
    <n v="0"/>
    <n v="0"/>
    <n v="2029"/>
    <n v="2000"/>
    <n v="-7364.66"/>
    <n v="0"/>
    <s v="60-S3 - Retirement"/>
    <m/>
    <x v="7"/>
    <n v="2037"/>
    <b v="0"/>
  </r>
  <r>
    <x v="14"/>
    <s v="0460"/>
    <n v="0"/>
    <n v="0"/>
    <n v="2030"/>
    <n v="2000"/>
    <n v="-8646.49"/>
    <n v="0"/>
    <s v="60-S3 - Retirement"/>
    <m/>
    <x v="7"/>
    <n v="2037"/>
    <b v="0"/>
  </r>
  <r>
    <x v="14"/>
    <s v="0460"/>
    <n v="0"/>
    <n v="0"/>
    <n v="2031"/>
    <n v="2000"/>
    <n v="-10068.14"/>
    <n v="0"/>
    <s v="60-S3 - Retirement"/>
    <m/>
    <x v="7"/>
    <n v="2037"/>
    <b v="0"/>
  </r>
  <r>
    <x v="14"/>
    <s v="0460"/>
    <n v="0"/>
    <n v="0"/>
    <n v="2032"/>
    <n v="2000"/>
    <n v="-11527.3"/>
    <n v="0"/>
    <s v="60-S3 - Retirement"/>
    <m/>
    <x v="7"/>
    <n v="2037"/>
    <b v="0"/>
  </r>
  <r>
    <x v="14"/>
    <s v="0460"/>
    <n v="0"/>
    <n v="0"/>
    <n v="2033"/>
    <n v="2000"/>
    <n v="-13205.87"/>
    <n v="0"/>
    <s v="60-S3 - Retirement"/>
    <m/>
    <x v="7"/>
    <n v="2037"/>
    <b v="0"/>
  </r>
  <r>
    <x v="14"/>
    <s v="0460"/>
    <n v="0"/>
    <n v="0"/>
    <n v="2034"/>
    <n v="2000"/>
    <n v="-15020.56"/>
    <n v="0"/>
    <s v="60-S3 - Retirement"/>
    <m/>
    <x v="7"/>
    <n v="2037"/>
    <b v="0"/>
  </r>
  <r>
    <x v="14"/>
    <s v="0460"/>
    <n v="0"/>
    <n v="0"/>
    <n v="2035"/>
    <n v="2000"/>
    <n v="-16842.13"/>
    <n v="0"/>
    <s v="60-S3 - Retirement"/>
    <m/>
    <x v="7"/>
    <n v="2037"/>
    <b v="0"/>
  </r>
  <r>
    <x v="14"/>
    <s v="0460"/>
    <n v="0"/>
    <n v="0"/>
    <n v="2036"/>
    <n v="2000"/>
    <n v="-18892.060000000001"/>
    <n v="0"/>
    <s v="60-S3 - Retirement"/>
    <m/>
    <x v="7"/>
    <n v="2037"/>
    <b v="0"/>
  </r>
  <r>
    <x v="14"/>
    <s v="0460"/>
    <n v="0"/>
    <n v="0"/>
    <n v="2037"/>
    <n v="2000"/>
    <n v="-2284709.81"/>
    <n v="0"/>
    <s v="60-S3 - Retirement"/>
    <m/>
    <x v="7"/>
    <n v="2037"/>
    <b v="1"/>
  </r>
  <r>
    <x v="14"/>
    <s v="0461"/>
    <n v="0"/>
    <n v="0"/>
    <n v="2011"/>
    <n v="2000"/>
    <n v="-32.270000000000003"/>
    <n v="0"/>
    <s v="60-S3 - Retirement"/>
    <m/>
    <x v="7"/>
    <n v="2038"/>
    <b v="0"/>
  </r>
  <r>
    <x v="14"/>
    <s v="0461"/>
    <n v="0"/>
    <n v="0"/>
    <n v="2012"/>
    <n v="2000"/>
    <n v="-55.3"/>
    <n v="0"/>
    <s v="60-S3 - Retirement"/>
    <m/>
    <x v="7"/>
    <n v="2038"/>
    <b v="0"/>
  </r>
  <r>
    <x v="14"/>
    <s v="0461"/>
    <n v="0"/>
    <n v="0"/>
    <n v="2013"/>
    <n v="2000"/>
    <n v="-90.99"/>
    <n v="0"/>
    <s v="60-S3 - Retirement"/>
    <m/>
    <x v="7"/>
    <n v="2038"/>
    <b v="0"/>
  </r>
  <r>
    <x v="14"/>
    <s v="0461"/>
    <n v="0"/>
    <n v="0"/>
    <n v="2014"/>
    <n v="2000"/>
    <n v="-139.34"/>
    <n v="0"/>
    <s v="60-S3 - Retirement"/>
    <m/>
    <x v="7"/>
    <n v="2038"/>
    <b v="0"/>
  </r>
  <r>
    <x v="14"/>
    <s v="0461"/>
    <n v="0"/>
    <n v="0"/>
    <n v="2015"/>
    <n v="2000"/>
    <n v="-211.24"/>
    <n v="0"/>
    <s v="60-S3 - Retirement"/>
    <m/>
    <x v="7"/>
    <n v="2038"/>
    <b v="0"/>
  </r>
  <r>
    <x v="14"/>
    <s v="0461"/>
    <n v="0"/>
    <n v="0"/>
    <n v="2016"/>
    <n v="2000"/>
    <n v="-311.23"/>
    <n v="0"/>
    <s v="60-S3 - Retirement"/>
    <m/>
    <x v="7"/>
    <n v="2038"/>
    <b v="0"/>
  </r>
  <r>
    <x v="14"/>
    <s v="0461"/>
    <n v="0"/>
    <n v="0"/>
    <n v="2017"/>
    <n v="2000"/>
    <n v="-435.56"/>
    <n v="0"/>
    <s v="60-S3 - Retirement"/>
    <m/>
    <x v="7"/>
    <n v="2038"/>
    <b v="0"/>
  </r>
  <r>
    <x v="14"/>
    <s v="0461"/>
    <n v="0"/>
    <n v="0"/>
    <n v="2018"/>
    <n v="2000"/>
    <n v="-606.9"/>
    <n v="0"/>
    <s v="60-S3 - Retirement"/>
    <m/>
    <x v="7"/>
    <n v="2038"/>
    <b v="0"/>
  </r>
  <r>
    <x v="14"/>
    <s v="0461"/>
    <n v="0"/>
    <n v="0"/>
    <n v="2019"/>
    <n v="2000"/>
    <n v="-828.82"/>
    <n v="0"/>
    <s v="60-S3 - Retirement"/>
    <m/>
    <x v="7"/>
    <n v="2038"/>
    <b v="0"/>
  </r>
  <r>
    <x v="14"/>
    <s v="0461"/>
    <n v="0"/>
    <n v="0"/>
    <n v="2020"/>
    <n v="2000"/>
    <n v="-1089.33"/>
    <n v="0"/>
    <s v="60-S3 - Retirement"/>
    <m/>
    <x v="7"/>
    <n v="2038"/>
    <b v="0"/>
  </r>
  <r>
    <x v="14"/>
    <s v="0461"/>
    <n v="0"/>
    <n v="0"/>
    <n v="2021"/>
    <n v="2000"/>
    <n v="-1428.68"/>
    <n v="0"/>
    <s v="60-S3 - Retirement"/>
    <m/>
    <x v="7"/>
    <n v="2038"/>
    <b v="0"/>
  </r>
  <r>
    <x v="14"/>
    <s v="0461"/>
    <n v="0"/>
    <n v="0"/>
    <n v="2022"/>
    <n v="2000"/>
    <n v="-1845.93"/>
    <n v="0"/>
    <s v="60-S3 - Retirement"/>
    <m/>
    <x v="7"/>
    <n v="2038"/>
    <b v="0"/>
  </r>
  <r>
    <x v="14"/>
    <s v="0461"/>
    <n v="0"/>
    <n v="0"/>
    <n v="2023"/>
    <n v="2000"/>
    <n v="-2314.63"/>
    <n v="0"/>
    <s v="60-S3 - Retirement"/>
    <m/>
    <x v="7"/>
    <n v="2038"/>
    <b v="0"/>
  </r>
  <r>
    <x v="14"/>
    <s v="0461"/>
    <n v="0"/>
    <n v="0"/>
    <n v="2024"/>
    <n v="2000"/>
    <n v="-2900.49"/>
    <n v="0"/>
    <s v="60-S3 - Retirement"/>
    <m/>
    <x v="7"/>
    <n v="2038"/>
    <b v="0"/>
  </r>
  <r>
    <x v="14"/>
    <s v="0461"/>
    <n v="0"/>
    <n v="0"/>
    <n v="2025"/>
    <n v="2000"/>
    <n v="-3592.28"/>
    <n v="0"/>
    <s v="60-S3 - Retirement"/>
    <m/>
    <x v="7"/>
    <n v="2038"/>
    <b v="0"/>
  </r>
  <r>
    <x v="14"/>
    <s v="0461"/>
    <n v="0"/>
    <n v="0"/>
    <n v="2026"/>
    <n v="2000"/>
    <n v="-4341.83"/>
    <n v="0"/>
    <s v="60-S3 - Retirement"/>
    <m/>
    <x v="7"/>
    <n v="2038"/>
    <b v="0"/>
  </r>
  <r>
    <x v="14"/>
    <s v="0461"/>
    <n v="0"/>
    <n v="0"/>
    <n v="2027"/>
    <n v="2000"/>
    <n v="-5248.98"/>
    <n v="0"/>
    <s v="60-S3 - Retirement"/>
    <m/>
    <x v="7"/>
    <n v="2038"/>
    <b v="0"/>
  </r>
  <r>
    <x v="14"/>
    <s v="0461"/>
    <n v="0"/>
    <n v="0"/>
    <n v="2028"/>
    <n v="2000"/>
    <n v="-6284.2"/>
    <n v="0"/>
    <s v="60-S3 - Retirement"/>
    <m/>
    <x v="7"/>
    <n v="2038"/>
    <b v="0"/>
  </r>
  <r>
    <x v="14"/>
    <s v="0461"/>
    <n v="0"/>
    <n v="0"/>
    <n v="2029"/>
    <n v="2000"/>
    <n v="-7374.06"/>
    <n v="0"/>
    <s v="60-S3 - Retirement"/>
    <m/>
    <x v="7"/>
    <n v="2038"/>
    <b v="0"/>
  </r>
  <r>
    <x v="14"/>
    <s v="0461"/>
    <n v="0"/>
    <n v="0"/>
    <n v="2030"/>
    <n v="2000"/>
    <n v="-8657.52"/>
    <n v="0"/>
    <s v="60-S3 - Retirement"/>
    <m/>
    <x v="7"/>
    <n v="2038"/>
    <b v="0"/>
  </r>
  <r>
    <x v="14"/>
    <s v="0461"/>
    <n v="0"/>
    <n v="0"/>
    <n v="2031"/>
    <n v="2000"/>
    <n v="-10080.99"/>
    <n v="0"/>
    <s v="60-S3 - Retirement"/>
    <m/>
    <x v="7"/>
    <n v="2038"/>
    <b v="0"/>
  </r>
  <r>
    <x v="14"/>
    <s v="0461"/>
    <n v="0"/>
    <n v="0"/>
    <n v="2032"/>
    <n v="2000"/>
    <n v="-11542.01"/>
    <n v="0"/>
    <s v="60-S3 - Retirement"/>
    <m/>
    <x v="7"/>
    <n v="2038"/>
    <b v="0"/>
  </r>
  <r>
    <x v="14"/>
    <s v="0461"/>
    <n v="0"/>
    <n v="0"/>
    <n v="2033"/>
    <n v="2000"/>
    <n v="-13222.72"/>
    <n v="0"/>
    <s v="60-S3 - Retirement"/>
    <m/>
    <x v="7"/>
    <n v="2038"/>
    <b v="0"/>
  </r>
  <r>
    <x v="14"/>
    <s v="0461"/>
    <n v="0"/>
    <n v="0"/>
    <n v="2034"/>
    <n v="2000"/>
    <n v="-15039.72"/>
    <n v="0"/>
    <s v="60-S3 - Retirement"/>
    <m/>
    <x v="7"/>
    <n v="2038"/>
    <b v="0"/>
  </r>
  <r>
    <x v="14"/>
    <s v="0461"/>
    <n v="0"/>
    <n v="0"/>
    <n v="2035"/>
    <n v="2000"/>
    <n v="-16863.62"/>
    <n v="0"/>
    <s v="60-S3 - Retirement"/>
    <m/>
    <x v="7"/>
    <n v="2038"/>
    <b v="0"/>
  </r>
  <r>
    <x v="14"/>
    <s v="0461"/>
    <n v="0"/>
    <n v="0"/>
    <n v="2036"/>
    <n v="2000"/>
    <n v="-18916.16"/>
    <n v="0"/>
    <s v="60-S3 - Retirement"/>
    <m/>
    <x v="7"/>
    <n v="2038"/>
    <b v="0"/>
  </r>
  <r>
    <x v="14"/>
    <s v="0461"/>
    <n v="0"/>
    <n v="0"/>
    <n v="2037"/>
    <n v="2000"/>
    <n v="-21085.05"/>
    <n v="0"/>
    <s v="60-S3 - Retirement"/>
    <m/>
    <x v="7"/>
    <n v="2038"/>
    <b v="0"/>
  </r>
  <r>
    <x v="14"/>
    <s v="0461"/>
    <n v="0"/>
    <n v="0"/>
    <n v="2038"/>
    <n v="2000"/>
    <n v="-2266539.41"/>
    <n v="0"/>
    <s v="60-S3 - Retirement"/>
    <m/>
    <x v="7"/>
    <n v="2038"/>
    <b v="1"/>
  </r>
  <r>
    <x v="14"/>
    <s v="0470"/>
    <n v="0"/>
    <n v="0"/>
    <n v="2011"/>
    <n v="2002"/>
    <n v="-5.85"/>
    <n v="0"/>
    <s v="60-S3 - Retirement"/>
    <m/>
    <x v="8"/>
    <n v="2042"/>
    <b v="0"/>
  </r>
  <r>
    <x v="14"/>
    <s v="0470"/>
    <n v="0"/>
    <n v="0"/>
    <n v="2011"/>
    <n v="2004"/>
    <n v="-0.01"/>
    <n v="0"/>
    <s v="60-S3 - Retirement"/>
    <m/>
    <x v="8"/>
    <n v="2042"/>
    <b v="0"/>
  </r>
  <r>
    <x v="14"/>
    <s v="0470"/>
    <n v="0"/>
    <n v="0"/>
    <n v="2012"/>
    <n v="2002"/>
    <n v="-11.56"/>
    <n v="0"/>
    <s v="60-S3 - Retirement"/>
    <m/>
    <x v="8"/>
    <n v="2042"/>
    <b v="0"/>
  </r>
  <r>
    <x v="14"/>
    <s v="0470"/>
    <n v="0"/>
    <n v="0"/>
    <n v="2012"/>
    <n v="2004"/>
    <n v="-0.02"/>
    <n v="0"/>
    <s v="60-S3 - Retirement"/>
    <m/>
    <x v="8"/>
    <n v="2042"/>
    <b v="0"/>
  </r>
  <r>
    <x v="14"/>
    <s v="0470"/>
    <n v="0"/>
    <n v="0"/>
    <n v="2013"/>
    <n v="2002"/>
    <n v="-20.36"/>
    <n v="0"/>
    <s v="60-S3 - Retirement"/>
    <m/>
    <x v="8"/>
    <n v="2042"/>
    <b v="0"/>
  </r>
  <r>
    <x v="14"/>
    <s v="0470"/>
    <n v="0"/>
    <n v="0"/>
    <n v="2013"/>
    <n v="2004"/>
    <n v="-0.05"/>
    <n v="0"/>
    <s v="60-S3 - Retirement"/>
    <m/>
    <x v="8"/>
    <n v="2042"/>
    <b v="0"/>
  </r>
  <r>
    <x v="14"/>
    <s v="0470"/>
    <n v="0"/>
    <n v="0"/>
    <n v="2014"/>
    <n v="2002"/>
    <n v="-34.89"/>
    <n v="0"/>
    <s v="60-S3 - Retirement"/>
    <m/>
    <x v="8"/>
    <n v="2042"/>
    <b v="0"/>
  </r>
  <r>
    <x v="14"/>
    <s v="0470"/>
    <n v="0"/>
    <n v="0"/>
    <n v="2014"/>
    <n v="2004"/>
    <n v="-0.09"/>
    <n v="0"/>
    <s v="60-S3 - Retirement"/>
    <m/>
    <x v="8"/>
    <n v="2042"/>
    <b v="0"/>
  </r>
  <r>
    <x v="14"/>
    <s v="0470"/>
    <n v="0"/>
    <n v="0"/>
    <n v="2015"/>
    <n v="2002"/>
    <n v="-57.4"/>
    <n v="0"/>
    <s v="60-S3 - Retirement"/>
    <m/>
    <x v="8"/>
    <n v="2042"/>
    <b v="0"/>
  </r>
  <r>
    <x v="14"/>
    <s v="0470"/>
    <n v="0"/>
    <n v="0"/>
    <n v="2015"/>
    <n v="2004"/>
    <n v="-0.16"/>
    <n v="0"/>
    <s v="60-S3 - Retirement"/>
    <m/>
    <x v="8"/>
    <n v="2042"/>
    <b v="0"/>
  </r>
  <r>
    <x v="14"/>
    <s v="0470"/>
    <n v="0"/>
    <n v="0"/>
    <n v="2016"/>
    <n v="2002"/>
    <n v="-87.9"/>
    <n v="0"/>
    <s v="60-S3 - Retirement"/>
    <m/>
    <x v="8"/>
    <n v="2042"/>
    <b v="0"/>
  </r>
  <r>
    <x v="14"/>
    <s v="0470"/>
    <n v="0"/>
    <n v="0"/>
    <n v="2016"/>
    <n v="2004"/>
    <n v="-0.27"/>
    <n v="0"/>
    <s v="60-S3 - Retirement"/>
    <m/>
    <x v="8"/>
    <n v="2042"/>
    <b v="0"/>
  </r>
  <r>
    <x v="14"/>
    <s v="0470"/>
    <n v="0"/>
    <n v="0"/>
    <n v="2017"/>
    <n v="2002"/>
    <n v="-133.27000000000001"/>
    <n v="0"/>
    <s v="60-S3 - Retirement"/>
    <m/>
    <x v="8"/>
    <n v="2042"/>
    <b v="0"/>
  </r>
  <r>
    <x v="14"/>
    <s v="0470"/>
    <n v="0"/>
    <n v="0"/>
    <n v="2017"/>
    <n v="2004"/>
    <n v="-0.45"/>
    <n v="0"/>
    <s v="60-S3 - Retirement"/>
    <m/>
    <x v="8"/>
    <n v="2042"/>
    <b v="0"/>
  </r>
  <r>
    <x v="14"/>
    <s v="0470"/>
    <n v="0"/>
    <n v="0"/>
    <n v="2018"/>
    <n v="2002"/>
    <n v="-196.35"/>
    <n v="0"/>
    <s v="60-S3 - Retirement"/>
    <m/>
    <x v="8"/>
    <n v="2042"/>
    <b v="0"/>
  </r>
  <r>
    <x v="14"/>
    <s v="0470"/>
    <n v="0"/>
    <n v="0"/>
    <n v="2018"/>
    <n v="2004"/>
    <n v="-0.68"/>
    <n v="0"/>
    <s v="60-S3 - Retirement"/>
    <m/>
    <x v="8"/>
    <n v="2042"/>
    <b v="0"/>
  </r>
  <r>
    <x v="14"/>
    <s v="0470"/>
    <n v="0"/>
    <n v="0"/>
    <n v="2019"/>
    <n v="2002"/>
    <n v="-274.77999999999997"/>
    <n v="0"/>
    <s v="60-S3 - Retirement"/>
    <m/>
    <x v="8"/>
    <n v="2042"/>
    <b v="0"/>
  </r>
  <r>
    <x v="14"/>
    <s v="0470"/>
    <n v="0"/>
    <n v="0"/>
    <n v="2019"/>
    <n v="2004"/>
    <n v="-1.04"/>
    <n v="0"/>
    <s v="60-S3 - Retirement"/>
    <m/>
    <x v="8"/>
    <n v="2042"/>
    <b v="0"/>
  </r>
  <r>
    <x v="14"/>
    <s v="0470"/>
    <n v="0"/>
    <n v="0"/>
    <n v="2020"/>
    <n v="2002"/>
    <n v="-382.88"/>
    <n v="0"/>
    <s v="60-S3 - Retirement"/>
    <m/>
    <x v="8"/>
    <n v="2042"/>
    <b v="0"/>
  </r>
  <r>
    <x v="14"/>
    <s v="0470"/>
    <n v="0"/>
    <n v="0"/>
    <n v="2020"/>
    <n v="2004"/>
    <n v="-1.53"/>
    <n v="0"/>
    <s v="60-S3 - Retirement"/>
    <m/>
    <x v="8"/>
    <n v="2042"/>
    <b v="0"/>
  </r>
  <r>
    <x v="14"/>
    <s v="0470"/>
    <n v="0"/>
    <n v="0"/>
    <n v="2021"/>
    <n v="2002"/>
    <n v="-522.88"/>
    <n v="0"/>
    <s v="60-S3 - Retirement"/>
    <m/>
    <x v="8"/>
    <n v="2042"/>
    <b v="0"/>
  </r>
  <r>
    <x v="14"/>
    <s v="0470"/>
    <n v="0"/>
    <n v="0"/>
    <n v="2021"/>
    <n v="2004"/>
    <n v="-2.14"/>
    <n v="0"/>
    <s v="60-S3 - Retirement"/>
    <m/>
    <x v="8"/>
    <n v="2042"/>
    <b v="0"/>
  </r>
  <r>
    <x v="14"/>
    <s v="0470"/>
    <n v="0"/>
    <n v="0"/>
    <n v="2022"/>
    <n v="2002"/>
    <n v="-687.23"/>
    <n v="0"/>
    <s v="60-S3 - Retirement"/>
    <m/>
    <x v="8"/>
    <n v="2042"/>
    <b v="0"/>
  </r>
  <r>
    <x v="14"/>
    <s v="0470"/>
    <n v="0"/>
    <n v="0"/>
    <n v="2022"/>
    <n v="2004"/>
    <n v="-2.98"/>
    <n v="0"/>
    <s v="60-S3 - Retirement"/>
    <m/>
    <x v="8"/>
    <n v="2042"/>
    <b v="0"/>
  </r>
  <r>
    <x v="14"/>
    <s v="0470"/>
    <n v="0"/>
    <n v="0"/>
    <n v="2023"/>
    <n v="2002"/>
    <n v="-901.32"/>
    <n v="0"/>
    <s v="60-S3 - Retirement"/>
    <m/>
    <x v="8"/>
    <n v="2042"/>
    <b v="0"/>
  </r>
  <r>
    <x v="14"/>
    <s v="0470"/>
    <n v="0"/>
    <n v="0"/>
    <n v="2023"/>
    <n v="2004"/>
    <n v="-4.07"/>
    <n v="0"/>
    <s v="60-S3 - Retirement"/>
    <m/>
    <x v="8"/>
    <n v="2042"/>
    <b v="0"/>
  </r>
  <r>
    <x v="14"/>
    <s v="0470"/>
    <n v="0"/>
    <n v="0"/>
    <n v="2024"/>
    <n v="2002"/>
    <n v="-1164.55"/>
    <n v="0"/>
    <s v="60-S3 - Retirement"/>
    <m/>
    <x v="8"/>
    <n v="2042"/>
    <b v="0"/>
  </r>
  <r>
    <x v="14"/>
    <s v="0470"/>
    <n v="0"/>
    <n v="0"/>
    <n v="2024"/>
    <n v="2004"/>
    <n v="-5.34"/>
    <n v="0"/>
    <s v="60-S3 - Retirement"/>
    <m/>
    <x v="8"/>
    <n v="2042"/>
    <b v="0"/>
  </r>
  <r>
    <x v="14"/>
    <s v="0470"/>
    <n v="0"/>
    <n v="0"/>
    <n v="2025"/>
    <n v="2002"/>
    <n v="-1460.25"/>
    <n v="0"/>
    <s v="60-S3 - Retirement"/>
    <m/>
    <x v="8"/>
    <n v="2042"/>
    <b v="0"/>
  </r>
  <r>
    <x v="14"/>
    <s v="0470"/>
    <n v="0"/>
    <n v="0"/>
    <n v="2025"/>
    <n v="2004"/>
    <n v="-7.01"/>
    <n v="0"/>
    <s v="60-S3 - Retirement"/>
    <m/>
    <x v="8"/>
    <n v="2042"/>
    <b v="0"/>
  </r>
  <r>
    <x v="14"/>
    <s v="0470"/>
    <n v="0"/>
    <n v="0"/>
    <n v="2026"/>
    <n v="2002"/>
    <n v="-1829.86"/>
    <n v="0"/>
    <s v="60-S3 - Retirement"/>
    <m/>
    <x v="8"/>
    <n v="2042"/>
    <b v="0"/>
  </r>
  <r>
    <x v="14"/>
    <s v="0470"/>
    <n v="0"/>
    <n v="0"/>
    <n v="2026"/>
    <n v="2004"/>
    <n v="-9.0500000000000007"/>
    <n v="0"/>
    <s v="60-S3 - Retirement"/>
    <m/>
    <x v="8"/>
    <n v="2042"/>
    <b v="0"/>
  </r>
  <r>
    <x v="14"/>
    <s v="0470"/>
    <n v="0"/>
    <n v="0"/>
    <n v="2027"/>
    <n v="2002"/>
    <n v="-2266.29"/>
    <n v="0"/>
    <s v="60-S3 - Retirement"/>
    <m/>
    <x v="8"/>
    <n v="2042"/>
    <b v="0"/>
  </r>
  <r>
    <x v="14"/>
    <s v="0470"/>
    <n v="0"/>
    <n v="0"/>
    <n v="2027"/>
    <n v="2004"/>
    <n v="-11.35"/>
    <n v="0"/>
    <s v="60-S3 - Retirement"/>
    <m/>
    <x v="8"/>
    <n v="2042"/>
    <b v="0"/>
  </r>
  <r>
    <x v="14"/>
    <s v="0470"/>
    <n v="0"/>
    <n v="0"/>
    <n v="2028"/>
    <n v="2002"/>
    <n v="-2739.16"/>
    <n v="0"/>
    <s v="60-S3 - Retirement"/>
    <m/>
    <x v="8"/>
    <n v="2042"/>
    <b v="0"/>
  </r>
  <r>
    <x v="14"/>
    <s v="0470"/>
    <n v="0"/>
    <n v="0"/>
    <n v="2028"/>
    <n v="2004"/>
    <n v="-14.23"/>
    <n v="0"/>
    <s v="60-S3 - Retirement"/>
    <m/>
    <x v="8"/>
    <n v="2042"/>
    <b v="0"/>
  </r>
  <r>
    <x v="14"/>
    <s v="0470"/>
    <n v="0"/>
    <n v="0"/>
    <n v="2029"/>
    <n v="2002"/>
    <n v="-3311.46"/>
    <n v="0"/>
    <s v="60-S3 - Retirement"/>
    <m/>
    <x v="8"/>
    <n v="2042"/>
    <b v="0"/>
  </r>
  <r>
    <x v="14"/>
    <s v="0470"/>
    <n v="0"/>
    <n v="0"/>
    <n v="2029"/>
    <n v="2004"/>
    <n v="-17.62"/>
    <n v="0"/>
    <s v="60-S3 - Retirement"/>
    <m/>
    <x v="8"/>
    <n v="2042"/>
    <b v="0"/>
  </r>
  <r>
    <x v="14"/>
    <s v="0470"/>
    <n v="0"/>
    <n v="0"/>
    <n v="2030"/>
    <n v="2002"/>
    <n v="-3964.55"/>
    <n v="0"/>
    <s v="60-S3 - Retirement"/>
    <m/>
    <x v="8"/>
    <n v="2042"/>
    <b v="0"/>
  </r>
  <r>
    <x v="14"/>
    <s v="0470"/>
    <n v="0"/>
    <n v="0"/>
    <n v="2030"/>
    <n v="2004"/>
    <n v="-21.3"/>
    <n v="0"/>
    <s v="60-S3 - Retirement"/>
    <m/>
    <x v="8"/>
    <n v="2042"/>
    <b v="0"/>
  </r>
  <r>
    <x v="14"/>
    <s v="0470"/>
    <n v="0"/>
    <n v="0"/>
    <n v="2031"/>
    <n v="2002"/>
    <n v="-4652.12"/>
    <n v="0"/>
    <s v="60-S3 - Retirement"/>
    <m/>
    <x v="8"/>
    <n v="2042"/>
    <b v="0"/>
  </r>
  <r>
    <x v="14"/>
    <s v="0470"/>
    <n v="0"/>
    <n v="0"/>
    <n v="2031"/>
    <n v="2004"/>
    <n v="-25.74"/>
    <n v="0"/>
    <s v="60-S3 - Retirement"/>
    <m/>
    <x v="8"/>
    <n v="2042"/>
    <b v="0"/>
  </r>
  <r>
    <x v="14"/>
    <s v="0470"/>
    <n v="0"/>
    <n v="0"/>
    <n v="2032"/>
    <n v="2002"/>
    <n v="-5461.83"/>
    <n v="0"/>
    <s v="60-S3 - Retirement"/>
    <m/>
    <x v="8"/>
    <n v="2042"/>
    <b v="0"/>
  </r>
  <r>
    <x v="14"/>
    <s v="0470"/>
    <n v="0"/>
    <n v="0"/>
    <n v="2032"/>
    <n v="2004"/>
    <n v="-30.82"/>
    <n v="0"/>
    <s v="60-S3 - Retirement"/>
    <m/>
    <x v="8"/>
    <n v="2042"/>
    <b v="0"/>
  </r>
  <r>
    <x v="14"/>
    <s v="0470"/>
    <n v="0"/>
    <n v="0"/>
    <n v="2033"/>
    <n v="2002"/>
    <n v="-6359.86"/>
    <n v="0"/>
    <s v="60-S3 - Retirement"/>
    <m/>
    <x v="8"/>
    <n v="2042"/>
    <b v="0"/>
  </r>
  <r>
    <x v="14"/>
    <s v="0470"/>
    <n v="0"/>
    <n v="0"/>
    <n v="2033"/>
    <n v="2004"/>
    <n v="-36.17"/>
    <n v="0"/>
    <s v="60-S3 - Retirement"/>
    <m/>
    <x v="8"/>
    <n v="2042"/>
    <b v="0"/>
  </r>
  <r>
    <x v="14"/>
    <s v="0470"/>
    <n v="0"/>
    <n v="0"/>
    <n v="2034"/>
    <n v="2002"/>
    <n v="-7281.59"/>
    <n v="0"/>
    <s v="60-S3 - Retirement"/>
    <m/>
    <x v="8"/>
    <n v="2042"/>
    <b v="0"/>
  </r>
  <r>
    <x v="14"/>
    <s v="0470"/>
    <n v="0"/>
    <n v="0"/>
    <n v="2034"/>
    <n v="2004"/>
    <n v="-42.46"/>
    <n v="0"/>
    <s v="60-S3 - Retirement"/>
    <m/>
    <x v="8"/>
    <n v="2042"/>
    <b v="0"/>
  </r>
  <r>
    <x v="14"/>
    <s v="0470"/>
    <n v="0"/>
    <n v="0"/>
    <n v="2035"/>
    <n v="2002"/>
    <n v="-8341.91"/>
    <n v="0"/>
    <s v="60-S3 - Retirement"/>
    <m/>
    <x v="8"/>
    <n v="2042"/>
    <b v="0"/>
  </r>
  <r>
    <x v="14"/>
    <s v="0470"/>
    <n v="0"/>
    <n v="0"/>
    <n v="2035"/>
    <n v="2004"/>
    <n v="-49.44"/>
    <n v="0"/>
    <s v="60-S3 - Retirement"/>
    <m/>
    <x v="8"/>
    <n v="2042"/>
    <b v="0"/>
  </r>
  <r>
    <x v="14"/>
    <s v="0470"/>
    <n v="0"/>
    <n v="0"/>
    <n v="2036"/>
    <n v="2002"/>
    <n v="-9488.2099999999991"/>
    <n v="0"/>
    <s v="60-S3 - Retirement"/>
    <m/>
    <x v="8"/>
    <n v="2042"/>
    <b v="0"/>
  </r>
  <r>
    <x v="14"/>
    <s v="0470"/>
    <n v="0"/>
    <n v="0"/>
    <n v="2036"/>
    <n v="2004"/>
    <n v="-56.61"/>
    <n v="0"/>
    <s v="60-S3 - Retirement"/>
    <m/>
    <x v="8"/>
    <n v="2042"/>
    <b v="0"/>
  </r>
  <r>
    <x v="14"/>
    <s v="0470"/>
    <n v="0"/>
    <n v="0"/>
    <n v="2037"/>
    <n v="2002"/>
    <n v="-10638.87"/>
    <n v="0"/>
    <s v="60-S3 - Retirement"/>
    <m/>
    <x v="8"/>
    <n v="2042"/>
    <b v="0"/>
  </r>
  <r>
    <x v="14"/>
    <s v="0470"/>
    <n v="0"/>
    <n v="0"/>
    <n v="2037"/>
    <n v="2004"/>
    <n v="-64.849999999999994"/>
    <n v="0"/>
    <s v="60-S3 - Retirement"/>
    <m/>
    <x v="8"/>
    <n v="2042"/>
    <b v="0"/>
  </r>
  <r>
    <x v="14"/>
    <s v="0470"/>
    <n v="0"/>
    <n v="0"/>
    <n v="2038"/>
    <n v="2002"/>
    <n v="-11933.77"/>
    <n v="0"/>
    <s v="60-S3 - Retirement"/>
    <m/>
    <x v="8"/>
    <n v="2042"/>
    <b v="0"/>
  </r>
  <r>
    <x v="14"/>
    <s v="0470"/>
    <n v="0"/>
    <n v="0"/>
    <n v="2038"/>
    <n v="2004"/>
    <n v="-73.760000000000005"/>
    <n v="0"/>
    <s v="60-S3 - Retirement"/>
    <m/>
    <x v="8"/>
    <n v="2042"/>
    <b v="0"/>
  </r>
  <r>
    <x v="14"/>
    <s v="0470"/>
    <n v="0"/>
    <n v="0"/>
    <n v="2039"/>
    <n v="2002"/>
    <n v="-13302.07"/>
    <n v="0"/>
    <s v="60-S3 - Retirement"/>
    <m/>
    <x v="8"/>
    <n v="2042"/>
    <b v="0"/>
  </r>
  <r>
    <x v="14"/>
    <s v="0470"/>
    <n v="0"/>
    <n v="0"/>
    <n v="2039"/>
    <n v="2004"/>
    <n v="-82.71"/>
    <n v="0"/>
    <s v="60-S3 - Retirement"/>
    <m/>
    <x v="8"/>
    <n v="2042"/>
    <b v="0"/>
  </r>
  <r>
    <x v="14"/>
    <s v="0470"/>
    <n v="0"/>
    <n v="0"/>
    <n v="2040"/>
    <n v="2002"/>
    <n v="-14646.74"/>
    <n v="0"/>
    <s v="60-S3 - Retirement"/>
    <m/>
    <x v="8"/>
    <n v="2042"/>
    <b v="0"/>
  </r>
  <r>
    <x v="14"/>
    <s v="0470"/>
    <n v="0"/>
    <n v="0"/>
    <n v="2040"/>
    <n v="2004"/>
    <n v="-92.78"/>
    <n v="0"/>
    <s v="60-S3 - Retirement"/>
    <m/>
    <x v="8"/>
    <n v="2042"/>
    <b v="0"/>
  </r>
  <r>
    <x v="14"/>
    <s v="0470"/>
    <n v="0"/>
    <n v="0"/>
    <n v="2041"/>
    <n v="2002"/>
    <n v="-16129.23"/>
    <n v="0"/>
    <s v="60-S3 - Retirement"/>
    <m/>
    <x v="8"/>
    <n v="2042"/>
    <b v="0"/>
  </r>
  <r>
    <x v="14"/>
    <s v="0470"/>
    <n v="0"/>
    <n v="0"/>
    <n v="2041"/>
    <n v="2004"/>
    <n v="-103.41"/>
    <n v="0"/>
    <s v="60-S3 - Retirement"/>
    <m/>
    <x v="8"/>
    <n v="2042"/>
    <b v="0"/>
  </r>
  <r>
    <x v="14"/>
    <s v="0470"/>
    <n v="0"/>
    <n v="0"/>
    <n v="2042"/>
    <n v="2002"/>
    <n v="-1399131.58"/>
    <n v="0"/>
    <s v="60-S3 - Retirement"/>
    <m/>
    <x v="8"/>
    <n v="2042"/>
    <b v="1"/>
  </r>
  <r>
    <x v="14"/>
    <s v="0470"/>
    <n v="0"/>
    <n v="0"/>
    <n v="2042"/>
    <n v="2004"/>
    <n v="-11116.53"/>
    <n v="0"/>
    <s v="60-S3 - Retirement"/>
    <m/>
    <x v="8"/>
    <n v="2042"/>
    <b v="1"/>
  </r>
  <r>
    <x v="14"/>
    <s v="0471"/>
    <n v="0"/>
    <n v="0"/>
    <n v="2011"/>
    <n v="2002"/>
    <n v="-5.85"/>
    <n v="0"/>
    <s v="60-S3 - Retirement"/>
    <m/>
    <x v="8"/>
    <n v="2042"/>
    <b v="0"/>
  </r>
  <r>
    <x v="14"/>
    <s v="0471"/>
    <n v="0"/>
    <n v="0"/>
    <n v="2011"/>
    <n v="2004"/>
    <n v="-0.01"/>
    <n v="0"/>
    <s v="60-S3 - Retirement"/>
    <m/>
    <x v="8"/>
    <n v="2042"/>
    <b v="0"/>
  </r>
  <r>
    <x v="14"/>
    <s v="0471"/>
    <n v="0"/>
    <n v="0"/>
    <n v="2012"/>
    <n v="2002"/>
    <n v="-11.56"/>
    <n v="0"/>
    <s v="60-S3 - Retirement"/>
    <m/>
    <x v="8"/>
    <n v="2042"/>
    <b v="0"/>
  </r>
  <r>
    <x v="14"/>
    <s v="0471"/>
    <n v="0"/>
    <n v="0"/>
    <n v="2012"/>
    <n v="2004"/>
    <n v="-0.02"/>
    <n v="0"/>
    <s v="60-S3 - Retirement"/>
    <m/>
    <x v="8"/>
    <n v="2042"/>
    <b v="0"/>
  </r>
  <r>
    <x v="14"/>
    <s v="0471"/>
    <n v="0"/>
    <n v="0"/>
    <n v="2013"/>
    <n v="2002"/>
    <n v="-20.350000000000001"/>
    <n v="0"/>
    <s v="60-S3 - Retirement"/>
    <m/>
    <x v="8"/>
    <n v="2042"/>
    <b v="0"/>
  </r>
  <r>
    <x v="14"/>
    <s v="0471"/>
    <n v="0"/>
    <n v="0"/>
    <n v="2013"/>
    <n v="2004"/>
    <n v="-0.04"/>
    <n v="0"/>
    <s v="60-S3 - Retirement"/>
    <m/>
    <x v="8"/>
    <n v="2042"/>
    <b v="0"/>
  </r>
  <r>
    <x v="14"/>
    <s v="0471"/>
    <n v="0"/>
    <n v="0"/>
    <n v="2014"/>
    <n v="2002"/>
    <n v="-34.869999999999997"/>
    <n v="0"/>
    <s v="60-S3 - Retirement"/>
    <m/>
    <x v="8"/>
    <n v="2042"/>
    <b v="0"/>
  </r>
  <r>
    <x v="14"/>
    <s v="0471"/>
    <n v="0"/>
    <n v="0"/>
    <n v="2014"/>
    <n v="2004"/>
    <n v="-0.08"/>
    <n v="0"/>
    <s v="60-S3 - Retirement"/>
    <m/>
    <x v="8"/>
    <n v="2042"/>
    <b v="0"/>
  </r>
  <r>
    <x v="14"/>
    <s v="0471"/>
    <n v="0"/>
    <n v="0"/>
    <n v="2015"/>
    <n v="2002"/>
    <n v="-57.37"/>
    <n v="0"/>
    <s v="60-S3 - Retirement"/>
    <m/>
    <x v="8"/>
    <n v="2042"/>
    <b v="0"/>
  </r>
  <r>
    <x v="14"/>
    <s v="0471"/>
    <n v="0"/>
    <n v="0"/>
    <n v="2015"/>
    <n v="2004"/>
    <n v="-0.14000000000000001"/>
    <n v="0"/>
    <s v="60-S3 - Retirement"/>
    <m/>
    <x v="8"/>
    <n v="2042"/>
    <b v="0"/>
  </r>
  <r>
    <x v="14"/>
    <s v="0471"/>
    <n v="0"/>
    <n v="0"/>
    <n v="2016"/>
    <n v="2002"/>
    <n v="-87.86"/>
    <n v="0"/>
    <s v="60-S3 - Retirement"/>
    <m/>
    <x v="8"/>
    <n v="2042"/>
    <b v="0"/>
  </r>
  <r>
    <x v="14"/>
    <s v="0471"/>
    <n v="0"/>
    <n v="0"/>
    <n v="2016"/>
    <n v="2004"/>
    <n v="-0.24"/>
    <n v="0"/>
    <s v="60-S3 - Retirement"/>
    <m/>
    <x v="8"/>
    <n v="2042"/>
    <b v="0"/>
  </r>
  <r>
    <x v="14"/>
    <s v="0471"/>
    <n v="0"/>
    <n v="0"/>
    <n v="2017"/>
    <n v="2002"/>
    <n v="-133.19999999999999"/>
    <n v="0"/>
    <s v="60-S3 - Retirement"/>
    <m/>
    <x v="8"/>
    <n v="2042"/>
    <b v="0"/>
  </r>
  <r>
    <x v="14"/>
    <s v="0471"/>
    <n v="0"/>
    <n v="0"/>
    <n v="2017"/>
    <n v="2004"/>
    <n v="-0.4"/>
    <n v="0"/>
    <s v="60-S3 - Retirement"/>
    <m/>
    <x v="8"/>
    <n v="2042"/>
    <b v="0"/>
  </r>
  <r>
    <x v="14"/>
    <s v="0471"/>
    <n v="0"/>
    <n v="0"/>
    <n v="2018"/>
    <n v="2002"/>
    <n v="-196.25"/>
    <n v="0"/>
    <s v="60-S3 - Retirement"/>
    <m/>
    <x v="8"/>
    <n v="2042"/>
    <b v="0"/>
  </r>
  <r>
    <x v="14"/>
    <s v="0471"/>
    <n v="0"/>
    <n v="0"/>
    <n v="2018"/>
    <n v="2004"/>
    <n v="-0.61"/>
    <n v="0"/>
    <s v="60-S3 - Retirement"/>
    <m/>
    <x v="8"/>
    <n v="2042"/>
    <b v="0"/>
  </r>
  <r>
    <x v="14"/>
    <s v="0471"/>
    <n v="0"/>
    <n v="0"/>
    <n v="2019"/>
    <n v="2002"/>
    <n v="-274.64"/>
    <n v="0"/>
    <s v="60-S3 - Retirement"/>
    <m/>
    <x v="8"/>
    <n v="2042"/>
    <b v="0"/>
  </r>
  <r>
    <x v="14"/>
    <s v="0471"/>
    <n v="0"/>
    <n v="0"/>
    <n v="2019"/>
    <n v="2004"/>
    <n v="-0.92"/>
    <n v="0"/>
    <s v="60-S3 - Retirement"/>
    <m/>
    <x v="8"/>
    <n v="2042"/>
    <b v="0"/>
  </r>
  <r>
    <x v="14"/>
    <s v="0471"/>
    <n v="0"/>
    <n v="0"/>
    <n v="2020"/>
    <n v="2002"/>
    <n v="-382.68"/>
    <n v="0"/>
    <s v="60-S3 - Retirement"/>
    <m/>
    <x v="8"/>
    <n v="2042"/>
    <b v="0"/>
  </r>
  <r>
    <x v="14"/>
    <s v="0471"/>
    <n v="0"/>
    <n v="0"/>
    <n v="2020"/>
    <n v="2004"/>
    <n v="-1.36"/>
    <n v="0"/>
    <s v="60-S3 - Retirement"/>
    <m/>
    <x v="8"/>
    <n v="2042"/>
    <b v="0"/>
  </r>
  <r>
    <x v="14"/>
    <s v="0471"/>
    <n v="0"/>
    <n v="0"/>
    <n v="2021"/>
    <n v="2002"/>
    <n v="-522.61"/>
    <n v="0"/>
    <s v="60-S3 - Retirement"/>
    <m/>
    <x v="8"/>
    <n v="2042"/>
    <b v="0"/>
  </r>
  <r>
    <x v="14"/>
    <s v="0471"/>
    <n v="0"/>
    <n v="0"/>
    <n v="2021"/>
    <n v="2004"/>
    <n v="-1.9"/>
    <n v="0"/>
    <s v="60-S3 - Retirement"/>
    <m/>
    <x v="8"/>
    <n v="2042"/>
    <b v="0"/>
  </r>
  <r>
    <x v="14"/>
    <s v="0471"/>
    <n v="0"/>
    <n v="0"/>
    <n v="2022"/>
    <n v="2002"/>
    <n v="-686.87"/>
    <n v="0"/>
    <s v="60-S3 - Retirement"/>
    <m/>
    <x v="8"/>
    <n v="2042"/>
    <b v="0"/>
  </r>
  <r>
    <x v="14"/>
    <s v="0471"/>
    <n v="0"/>
    <n v="0"/>
    <n v="2022"/>
    <n v="2004"/>
    <n v="-2.65"/>
    <n v="0"/>
    <s v="60-S3 - Retirement"/>
    <m/>
    <x v="8"/>
    <n v="2042"/>
    <b v="0"/>
  </r>
  <r>
    <x v="14"/>
    <s v="0471"/>
    <n v="0"/>
    <n v="0"/>
    <n v="2023"/>
    <n v="2002"/>
    <n v="-900.84"/>
    <n v="0"/>
    <s v="60-S3 - Retirement"/>
    <m/>
    <x v="8"/>
    <n v="2042"/>
    <b v="0"/>
  </r>
  <r>
    <x v="14"/>
    <s v="0471"/>
    <n v="0"/>
    <n v="0"/>
    <n v="2023"/>
    <n v="2004"/>
    <n v="-3.61"/>
    <n v="0"/>
    <s v="60-S3 - Retirement"/>
    <m/>
    <x v="8"/>
    <n v="2042"/>
    <b v="0"/>
  </r>
  <r>
    <x v="14"/>
    <s v="0471"/>
    <n v="0"/>
    <n v="0"/>
    <n v="2024"/>
    <n v="2002"/>
    <n v="-1163.94"/>
    <n v="0"/>
    <s v="60-S3 - Retirement"/>
    <m/>
    <x v="8"/>
    <n v="2042"/>
    <b v="0"/>
  </r>
  <r>
    <x v="14"/>
    <s v="0471"/>
    <n v="0"/>
    <n v="0"/>
    <n v="2024"/>
    <n v="2004"/>
    <n v="-4.75"/>
    <n v="0"/>
    <s v="60-S3 - Retirement"/>
    <m/>
    <x v="8"/>
    <n v="2042"/>
    <b v="0"/>
  </r>
  <r>
    <x v="14"/>
    <s v="0471"/>
    <n v="0"/>
    <n v="0"/>
    <n v="2025"/>
    <n v="2002"/>
    <n v="-1459.47"/>
    <n v="0"/>
    <s v="60-S3 - Retirement"/>
    <m/>
    <x v="8"/>
    <n v="2042"/>
    <b v="0"/>
  </r>
  <r>
    <x v="14"/>
    <s v="0471"/>
    <n v="0"/>
    <n v="0"/>
    <n v="2025"/>
    <n v="2004"/>
    <n v="-6.23"/>
    <n v="0"/>
    <s v="60-S3 - Retirement"/>
    <m/>
    <x v="8"/>
    <n v="2042"/>
    <b v="0"/>
  </r>
  <r>
    <x v="14"/>
    <s v="0471"/>
    <n v="0"/>
    <n v="0"/>
    <n v="2026"/>
    <n v="2002"/>
    <n v="-1828.89"/>
    <n v="0"/>
    <s v="60-S3 - Retirement"/>
    <m/>
    <x v="8"/>
    <n v="2042"/>
    <b v="0"/>
  </r>
  <r>
    <x v="14"/>
    <s v="0471"/>
    <n v="0"/>
    <n v="0"/>
    <n v="2026"/>
    <n v="2004"/>
    <n v="-8.0500000000000007"/>
    <n v="0"/>
    <s v="60-S3 - Retirement"/>
    <m/>
    <x v="8"/>
    <n v="2042"/>
    <b v="0"/>
  </r>
  <r>
    <x v="14"/>
    <s v="0471"/>
    <n v="0"/>
    <n v="0"/>
    <n v="2027"/>
    <n v="2002"/>
    <n v="-2265.09"/>
    <n v="0"/>
    <s v="60-S3 - Retirement"/>
    <m/>
    <x v="8"/>
    <n v="2042"/>
    <b v="0"/>
  </r>
  <r>
    <x v="14"/>
    <s v="0471"/>
    <n v="0"/>
    <n v="0"/>
    <n v="2027"/>
    <n v="2004"/>
    <n v="-10.09"/>
    <n v="0"/>
    <s v="60-S3 - Retirement"/>
    <m/>
    <x v="8"/>
    <n v="2042"/>
    <b v="0"/>
  </r>
  <r>
    <x v="14"/>
    <s v="0471"/>
    <n v="0"/>
    <n v="0"/>
    <n v="2028"/>
    <n v="2002"/>
    <n v="-2737.71"/>
    <n v="0"/>
    <s v="60-S3 - Retirement"/>
    <m/>
    <x v="8"/>
    <n v="2042"/>
    <b v="0"/>
  </r>
  <r>
    <x v="14"/>
    <s v="0471"/>
    <n v="0"/>
    <n v="0"/>
    <n v="2028"/>
    <n v="2004"/>
    <n v="-12.65"/>
    <n v="0"/>
    <s v="60-S3 - Retirement"/>
    <m/>
    <x v="8"/>
    <n v="2042"/>
    <b v="0"/>
  </r>
  <r>
    <x v="14"/>
    <s v="0471"/>
    <n v="0"/>
    <n v="0"/>
    <n v="2029"/>
    <n v="2002"/>
    <n v="-3309.7"/>
    <n v="0"/>
    <s v="60-S3 - Retirement"/>
    <m/>
    <x v="8"/>
    <n v="2042"/>
    <b v="0"/>
  </r>
  <r>
    <x v="14"/>
    <s v="0471"/>
    <n v="0"/>
    <n v="0"/>
    <n v="2029"/>
    <n v="2004"/>
    <n v="-15.66"/>
    <n v="0"/>
    <s v="60-S3 - Retirement"/>
    <m/>
    <x v="8"/>
    <n v="2042"/>
    <b v="0"/>
  </r>
  <r>
    <x v="14"/>
    <s v="0471"/>
    <n v="0"/>
    <n v="0"/>
    <n v="2030"/>
    <n v="2002"/>
    <n v="-3962.45"/>
    <n v="0"/>
    <s v="60-S3 - Retirement"/>
    <m/>
    <x v="8"/>
    <n v="2042"/>
    <b v="0"/>
  </r>
  <r>
    <x v="14"/>
    <s v="0471"/>
    <n v="0"/>
    <n v="0"/>
    <n v="2030"/>
    <n v="2004"/>
    <n v="-18.93"/>
    <n v="0"/>
    <s v="60-S3 - Retirement"/>
    <m/>
    <x v="8"/>
    <n v="2042"/>
    <b v="0"/>
  </r>
  <r>
    <x v="14"/>
    <s v="0471"/>
    <n v="0"/>
    <n v="0"/>
    <n v="2031"/>
    <n v="2002"/>
    <n v="-4649.66"/>
    <n v="0"/>
    <s v="60-S3 - Retirement"/>
    <m/>
    <x v="8"/>
    <n v="2042"/>
    <b v="0"/>
  </r>
  <r>
    <x v="14"/>
    <s v="0471"/>
    <n v="0"/>
    <n v="0"/>
    <n v="2031"/>
    <n v="2004"/>
    <n v="-22.89"/>
    <n v="0"/>
    <s v="60-S3 - Retirement"/>
    <m/>
    <x v="8"/>
    <n v="2042"/>
    <b v="0"/>
  </r>
  <r>
    <x v="14"/>
    <s v="0471"/>
    <n v="0"/>
    <n v="0"/>
    <n v="2032"/>
    <n v="2002"/>
    <n v="-5458.93"/>
    <n v="0"/>
    <s v="60-S3 - Retirement"/>
    <m/>
    <x v="8"/>
    <n v="2042"/>
    <b v="0"/>
  </r>
  <r>
    <x v="14"/>
    <s v="0471"/>
    <n v="0"/>
    <n v="0"/>
    <n v="2032"/>
    <n v="2004"/>
    <n v="-27.4"/>
    <n v="0"/>
    <s v="60-S3 - Retirement"/>
    <m/>
    <x v="8"/>
    <n v="2042"/>
    <b v="0"/>
  </r>
  <r>
    <x v="14"/>
    <s v="0471"/>
    <n v="0"/>
    <n v="0"/>
    <n v="2033"/>
    <n v="2002"/>
    <n v="-6356.49"/>
    <n v="0"/>
    <s v="60-S3 - Retirement"/>
    <m/>
    <x v="8"/>
    <n v="2042"/>
    <b v="0"/>
  </r>
  <r>
    <x v="14"/>
    <s v="0471"/>
    <n v="0"/>
    <n v="0"/>
    <n v="2033"/>
    <n v="2004"/>
    <n v="-32.15"/>
    <n v="0"/>
    <s v="60-S3 - Retirement"/>
    <m/>
    <x v="8"/>
    <n v="2042"/>
    <b v="0"/>
  </r>
  <r>
    <x v="14"/>
    <s v="0471"/>
    <n v="0"/>
    <n v="0"/>
    <n v="2034"/>
    <n v="2002"/>
    <n v="-7277.73"/>
    <n v="0"/>
    <s v="60-S3 - Retirement"/>
    <m/>
    <x v="8"/>
    <n v="2042"/>
    <b v="0"/>
  </r>
  <r>
    <x v="14"/>
    <s v="0471"/>
    <n v="0"/>
    <n v="0"/>
    <n v="2034"/>
    <n v="2004"/>
    <n v="-37.75"/>
    <n v="0"/>
    <s v="60-S3 - Retirement"/>
    <m/>
    <x v="8"/>
    <n v="2042"/>
    <b v="0"/>
  </r>
  <r>
    <x v="14"/>
    <s v="0471"/>
    <n v="0"/>
    <n v="0"/>
    <n v="2035"/>
    <n v="2002"/>
    <n v="-8337.49"/>
    <n v="0"/>
    <s v="60-S3 - Retirement"/>
    <m/>
    <x v="8"/>
    <n v="2042"/>
    <b v="0"/>
  </r>
  <r>
    <x v="14"/>
    <s v="0471"/>
    <n v="0"/>
    <n v="0"/>
    <n v="2035"/>
    <n v="2004"/>
    <n v="-43.96"/>
    <n v="0"/>
    <s v="60-S3 - Retirement"/>
    <m/>
    <x v="8"/>
    <n v="2042"/>
    <b v="0"/>
  </r>
  <r>
    <x v="14"/>
    <s v="0471"/>
    <n v="0"/>
    <n v="0"/>
    <n v="2036"/>
    <n v="2002"/>
    <n v="-9483.18"/>
    <n v="0"/>
    <s v="60-S3 - Retirement"/>
    <m/>
    <x v="8"/>
    <n v="2042"/>
    <b v="0"/>
  </r>
  <r>
    <x v="14"/>
    <s v="0471"/>
    <n v="0"/>
    <n v="0"/>
    <n v="2036"/>
    <n v="2004"/>
    <n v="-50.33"/>
    <n v="0"/>
    <s v="60-S3 - Retirement"/>
    <m/>
    <x v="8"/>
    <n v="2042"/>
    <b v="0"/>
  </r>
  <r>
    <x v="14"/>
    <s v="0471"/>
    <n v="0"/>
    <n v="0"/>
    <n v="2037"/>
    <n v="2002"/>
    <n v="-10633.23"/>
    <n v="0"/>
    <s v="60-S3 - Retirement"/>
    <m/>
    <x v="8"/>
    <n v="2042"/>
    <b v="0"/>
  </r>
  <r>
    <x v="14"/>
    <s v="0471"/>
    <n v="0"/>
    <n v="0"/>
    <n v="2037"/>
    <n v="2004"/>
    <n v="-57.65"/>
    <n v="0"/>
    <s v="60-S3 - Retirement"/>
    <m/>
    <x v="8"/>
    <n v="2042"/>
    <b v="0"/>
  </r>
  <r>
    <x v="14"/>
    <s v="0471"/>
    <n v="0"/>
    <n v="0"/>
    <n v="2038"/>
    <n v="2002"/>
    <n v="-11927.45"/>
    <n v="0"/>
    <s v="60-S3 - Retirement"/>
    <m/>
    <x v="8"/>
    <n v="2042"/>
    <b v="0"/>
  </r>
  <r>
    <x v="14"/>
    <s v="0471"/>
    <n v="0"/>
    <n v="0"/>
    <n v="2038"/>
    <n v="2004"/>
    <n v="-65.58"/>
    <n v="0"/>
    <s v="60-S3 - Retirement"/>
    <m/>
    <x v="8"/>
    <n v="2042"/>
    <b v="0"/>
  </r>
  <r>
    <x v="14"/>
    <s v="0471"/>
    <n v="0"/>
    <n v="0"/>
    <n v="2039"/>
    <n v="2002"/>
    <n v="-13295.02"/>
    <n v="0"/>
    <s v="60-S3 - Retirement"/>
    <m/>
    <x v="8"/>
    <n v="2042"/>
    <b v="0"/>
  </r>
  <r>
    <x v="14"/>
    <s v="0471"/>
    <n v="0"/>
    <n v="0"/>
    <n v="2039"/>
    <n v="2004"/>
    <n v="-73.53"/>
    <n v="0"/>
    <s v="60-S3 - Retirement"/>
    <m/>
    <x v="8"/>
    <n v="2042"/>
    <b v="0"/>
  </r>
  <r>
    <x v="14"/>
    <s v="0471"/>
    <n v="0"/>
    <n v="0"/>
    <n v="2040"/>
    <n v="2002"/>
    <n v="-14638.97"/>
    <n v="0"/>
    <s v="60-S3 - Retirement"/>
    <m/>
    <x v="8"/>
    <n v="2042"/>
    <b v="0"/>
  </r>
  <r>
    <x v="14"/>
    <s v="0471"/>
    <n v="0"/>
    <n v="0"/>
    <n v="2040"/>
    <n v="2004"/>
    <n v="-82.48"/>
    <n v="0"/>
    <s v="60-S3 - Retirement"/>
    <m/>
    <x v="8"/>
    <n v="2042"/>
    <b v="0"/>
  </r>
  <r>
    <x v="14"/>
    <s v="0471"/>
    <n v="0"/>
    <n v="0"/>
    <n v="2041"/>
    <n v="2002"/>
    <n v="-16120.68"/>
    <n v="0"/>
    <s v="60-S3 - Retirement"/>
    <m/>
    <x v="8"/>
    <n v="2042"/>
    <b v="0"/>
  </r>
  <r>
    <x v="14"/>
    <s v="0471"/>
    <n v="0"/>
    <n v="0"/>
    <n v="2041"/>
    <n v="2004"/>
    <n v="-91.94"/>
    <n v="0"/>
    <s v="60-S3 - Retirement"/>
    <m/>
    <x v="8"/>
    <n v="2042"/>
    <b v="0"/>
  </r>
  <r>
    <x v="14"/>
    <s v="0471"/>
    <n v="0"/>
    <n v="0"/>
    <n v="2042"/>
    <n v="2002"/>
    <n v="-1398389.85"/>
    <n v="0"/>
    <s v="60-S3 - Retirement"/>
    <m/>
    <x v="8"/>
    <n v="2042"/>
    <b v="1"/>
  </r>
  <r>
    <x v="14"/>
    <s v="0471"/>
    <n v="0"/>
    <n v="0"/>
    <n v="2042"/>
    <n v="2004"/>
    <n v="-9882.7199999999993"/>
    <n v="0"/>
    <s v="60-S3 - Retirement"/>
    <m/>
    <x v="8"/>
    <n v="2042"/>
    <b v="1"/>
  </r>
  <r>
    <x v="14"/>
    <s v="0474"/>
    <n v="0"/>
    <n v="0"/>
    <n v="2011"/>
    <n v="2004"/>
    <n v="-1.52"/>
    <n v="0"/>
    <s v="60-S3 - Retirement"/>
    <m/>
    <x v="8"/>
    <n v="2044"/>
    <b v="0"/>
  </r>
  <r>
    <x v="14"/>
    <s v="0474"/>
    <n v="0"/>
    <n v="0"/>
    <n v="2012"/>
    <n v="2004"/>
    <n v="-3.02"/>
    <n v="0"/>
    <s v="60-S3 - Retirement"/>
    <m/>
    <x v="8"/>
    <n v="2044"/>
    <b v="0"/>
  </r>
  <r>
    <x v="14"/>
    <s v="0474"/>
    <n v="0"/>
    <n v="0"/>
    <n v="2013"/>
    <n v="2004"/>
    <n v="-6.61"/>
    <n v="0"/>
    <s v="60-S3 - Retirement"/>
    <m/>
    <x v="8"/>
    <n v="2044"/>
    <b v="0"/>
  </r>
  <r>
    <x v="14"/>
    <s v="0474"/>
    <n v="0"/>
    <n v="0"/>
    <n v="2014"/>
    <n v="2004"/>
    <n v="-13.07"/>
    <n v="0"/>
    <s v="60-S3 - Retirement"/>
    <m/>
    <x v="8"/>
    <n v="2044"/>
    <b v="0"/>
  </r>
  <r>
    <x v="14"/>
    <s v="0474"/>
    <n v="0"/>
    <n v="0"/>
    <n v="2015"/>
    <n v="2004"/>
    <n v="-23.02"/>
    <n v="0"/>
    <s v="60-S3 - Retirement"/>
    <m/>
    <x v="8"/>
    <n v="2044"/>
    <b v="0"/>
  </r>
  <r>
    <x v="14"/>
    <s v="0474"/>
    <n v="0"/>
    <n v="0"/>
    <n v="2016"/>
    <n v="2004"/>
    <n v="-39.44"/>
    <n v="0"/>
    <s v="60-S3 - Retirement"/>
    <m/>
    <x v="8"/>
    <n v="2044"/>
    <b v="0"/>
  </r>
  <r>
    <x v="14"/>
    <s v="0474"/>
    <n v="0"/>
    <n v="0"/>
    <n v="2017"/>
    <n v="2004"/>
    <n v="-64.89"/>
    <n v="0"/>
    <s v="60-S3 - Retirement"/>
    <m/>
    <x v="8"/>
    <n v="2044"/>
    <b v="0"/>
  </r>
  <r>
    <x v="14"/>
    <s v="0474"/>
    <n v="0"/>
    <n v="0"/>
    <n v="2018"/>
    <n v="2004"/>
    <n v="-99.38"/>
    <n v="0"/>
    <s v="60-S3 - Retirement"/>
    <m/>
    <x v="8"/>
    <n v="2044"/>
    <b v="0"/>
  </r>
  <r>
    <x v="14"/>
    <s v="0474"/>
    <n v="0"/>
    <n v="0"/>
    <n v="2019"/>
    <n v="2004"/>
    <n v="-150.66999999999999"/>
    <n v="0"/>
    <s v="60-S3 - Retirement"/>
    <m/>
    <x v="8"/>
    <n v="2044"/>
    <b v="0"/>
  </r>
  <r>
    <x v="14"/>
    <s v="0474"/>
    <n v="0"/>
    <n v="0"/>
    <n v="2020"/>
    <n v="2004"/>
    <n v="-221.98"/>
    <n v="0"/>
    <s v="60-S3 - Retirement"/>
    <m/>
    <x v="8"/>
    <n v="2044"/>
    <b v="0"/>
  </r>
  <r>
    <x v="14"/>
    <s v="0474"/>
    <n v="0"/>
    <n v="0"/>
    <n v="2021"/>
    <n v="2004"/>
    <n v="-310.66000000000003"/>
    <n v="0"/>
    <s v="60-S3 - Retirement"/>
    <m/>
    <x v="8"/>
    <n v="2044"/>
    <b v="0"/>
  </r>
  <r>
    <x v="14"/>
    <s v="0474"/>
    <n v="0"/>
    <n v="0"/>
    <n v="2022"/>
    <n v="2004"/>
    <n v="-432.86"/>
    <n v="0"/>
    <s v="60-S3 - Retirement"/>
    <m/>
    <x v="8"/>
    <n v="2044"/>
    <b v="0"/>
  </r>
  <r>
    <x v="14"/>
    <s v="0474"/>
    <n v="0"/>
    <n v="0"/>
    <n v="2023"/>
    <n v="2004"/>
    <n v="-591.14"/>
    <n v="0"/>
    <s v="60-S3 - Retirement"/>
    <m/>
    <x v="8"/>
    <n v="2044"/>
    <b v="0"/>
  </r>
  <r>
    <x v="14"/>
    <s v="0474"/>
    <n v="0"/>
    <n v="0"/>
    <n v="2024"/>
    <n v="2004"/>
    <n v="-776.95"/>
    <n v="0"/>
    <s v="60-S3 - Retirement"/>
    <m/>
    <x v="8"/>
    <n v="2044"/>
    <b v="0"/>
  </r>
  <r>
    <x v="14"/>
    <s v="0474"/>
    <n v="0"/>
    <n v="0"/>
    <n v="2025"/>
    <n v="2004"/>
    <n v="-1018.98"/>
    <n v="0"/>
    <s v="60-S3 - Retirement"/>
    <m/>
    <x v="8"/>
    <n v="2044"/>
    <b v="0"/>
  </r>
  <r>
    <x v="14"/>
    <s v="0474"/>
    <n v="0"/>
    <n v="0"/>
    <n v="2026"/>
    <n v="2004"/>
    <n v="-1316.58"/>
    <n v="0"/>
    <s v="60-S3 - Retirement"/>
    <m/>
    <x v="8"/>
    <n v="2044"/>
    <b v="0"/>
  </r>
  <r>
    <x v="14"/>
    <s v="0474"/>
    <n v="0"/>
    <n v="0"/>
    <n v="2027"/>
    <n v="2004"/>
    <n v="-1650.88"/>
    <n v="0"/>
    <s v="60-S3 - Retirement"/>
    <m/>
    <x v="8"/>
    <n v="2044"/>
    <b v="0"/>
  </r>
  <r>
    <x v="14"/>
    <s v="0474"/>
    <n v="0"/>
    <n v="0"/>
    <n v="2028"/>
    <n v="2004"/>
    <n v="-2068.7399999999998"/>
    <n v="0"/>
    <s v="60-S3 - Retirement"/>
    <m/>
    <x v="8"/>
    <n v="2044"/>
    <b v="0"/>
  </r>
  <r>
    <x v="14"/>
    <s v="0474"/>
    <n v="0"/>
    <n v="0"/>
    <n v="2029"/>
    <n v="2004"/>
    <n v="-2562.14"/>
    <n v="0"/>
    <s v="60-S3 - Retirement"/>
    <m/>
    <x v="8"/>
    <n v="2044"/>
    <b v="0"/>
  </r>
  <r>
    <x v="14"/>
    <s v="0474"/>
    <n v="0"/>
    <n v="0"/>
    <n v="2030"/>
    <n v="2004"/>
    <n v="-3096.75"/>
    <n v="0"/>
    <s v="60-S3 - Retirement"/>
    <m/>
    <x v="8"/>
    <n v="2044"/>
    <b v="0"/>
  </r>
  <r>
    <x v="14"/>
    <s v="0474"/>
    <n v="0"/>
    <n v="0"/>
    <n v="2031"/>
    <n v="2004"/>
    <n v="-3743.76"/>
    <n v="0"/>
    <s v="60-S3 - Retirement"/>
    <m/>
    <x v="8"/>
    <n v="2044"/>
    <b v="0"/>
  </r>
  <r>
    <x v="14"/>
    <s v="0474"/>
    <n v="0"/>
    <n v="0"/>
    <n v="2032"/>
    <n v="2004"/>
    <n v="-4482.1099999999997"/>
    <n v="0"/>
    <s v="60-S3 - Retirement"/>
    <m/>
    <x v="8"/>
    <n v="2044"/>
    <b v="0"/>
  </r>
  <r>
    <x v="14"/>
    <s v="0474"/>
    <n v="0"/>
    <n v="0"/>
    <n v="2033"/>
    <n v="2004"/>
    <n v="-5259.44"/>
    <n v="0"/>
    <s v="60-S3 - Retirement"/>
    <m/>
    <x v="8"/>
    <n v="2044"/>
    <b v="0"/>
  </r>
  <r>
    <x v="14"/>
    <s v="0474"/>
    <n v="0"/>
    <n v="0"/>
    <n v="2034"/>
    <n v="2004"/>
    <n v="-6174.85"/>
    <n v="0"/>
    <s v="60-S3 - Retirement"/>
    <m/>
    <x v="8"/>
    <n v="2044"/>
    <b v="0"/>
  </r>
  <r>
    <x v="14"/>
    <s v="0474"/>
    <n v="0"/>
    <n v="0"/>
    <n v="2035"/>
    <n v="2004"/>
    <n v="-7190.12"/>
    <n v="0"/>
    <s v="60-S3 - Retirement"/>
    <m/>
    <x v="8"/>
    <n v="2044"/>
    <b v="0"/>
  </r>
  <r>
    <x v="14"/>
    <s v="0474"/>
    <n v="0"/>
    <n v="0"/>
    <n v="2036"/>
    <n v="2004"/>
    <n v="-8232.17"/>
    <n v="0"/>
    <s v="60-S3 - Retirement"/>
    <m/>
    <x v="8"/>
    <n v="2044"/>
    <b v="0"/>
  </r>
  <r>
    <x v="14"/>
    <s v="0474"/>
    <n v="0"/>
    <n v="0"/>
    <n v="2037"/>
    <n v="2004"/>
    <n v="-9430.91"/>
    <n v="0"/>
    <s v="60-S3 - Retirement"/>
    <m/>
    <x v="8"/>
    <n v="2044"/>
    <b v="0"/>
  </r>
  <r>
    <x v="14"/>
    <s v="0474"/>
    <n v="0"/>
    <n v="0"/>
    <n v="2038"/>
    <n v="2004"/>
    <n v="-10726.86"/>
    <n v="0"/>
    <s v="60-S3 - Retirement"/>
    <m/>
    <x v="8"/>
    <n v="2044"/>
    <b v="0"/>
  </r>
  <r>
    <x v="14"/>
    <s v="0474"/>
    <n v="0"/>
    <n v="0"/>
    <n v="2039"/>
    <n v="2004"/>
    <n v="-12027.73"/>
    <n v="0"/>
    <s v="60-S3 - Retirement"/>
    <m/>
    <x v="8"/>
    <n v="2044"/>
    <b v="0"/>
  </r>
  <r>
    <x v="14"/>
    <s v="0474"/>
    <n v="0"/>
    <n v="0"/>
    <n v="2040"/>
    <n v="2004"/>
    <n v="-13491.68"/>
    <n v="0"/>
    <s v="60-S3 - Retirement"/>
    <m/>
    <x v="8"/>
    <n v="2044"/>
    <b v="0"/>
  </r>
  <r>
    <x v="14"/>
    <s v="0474"/>
    <n v="0"/>
    <n v="0"/>
    <n v="2041"/>
    <n v="2004"/>
    <n v="-15038.6"/>
    <n v="0"/>
    <s v="60-S3 - Retirement"/>
    <m/>
    <x v="8"/>
    <n v="2044"/>
    <b v="0"/>
  </r>
  <r>
    <x v="14"/>
    <s v="0474"/>
    <n v="0"/>
    <n v="0"/>
    <n v="2042"/>
    <n v="2004"/>
    <n v="-16558.810000000001"/>
    <n v="0"/>
    <s v="60-S3 - Retirement"/>
    <m/>
    <x v="8"/>
    <n v="2044"/>
    <b v="0"/>
  </r>
  <r>
    <x v="14"/>
    <s v="0474"/>
    <n v="0"/>
    <n v="0"/>
    <n v="2043"/>
    <n v="2004"/>
    <n v="-18234.84"/>
    <n v="0"/>
    <s v="60-S3 - Retirement"/>
    <m/>
    <x v="8"/>
    <n v="2044"/>
    <b v="0"/>
  </r>
  <r>
    <x v="14"/>
    <s v="0474"/>
    <n v="0"/>
    <n v="0"/>
    <n v="2044"/>
    <n v="2004"/>
    <n v="-1581782.72"/>
    <n v="0"/>
    <s v="60-S3 - Retirement"/>
    <m/>
    <x v="8"/>
    <n v="2044"/>
    <b v="1"/>
  </r>
  <r>
    <x v="14"/>
    <s v="0475"/>
    <n v="0"/>
    <n v="0"/>
    <n v="2011"/>
    <n v="2004"/>
    <n v="-1.51"/>
    <n v="0"/>
    <s v="60-S3 - Retirement"/>
    <m/>
    <x v="8"/>
    <n v="2044"/>
    <b v="0"/>
  </r>
  <r>
    <x v="14"/>
    <s v="0475"/>
    <n v="0"/>
    <n v="0"/>
    <n v="2012"/>
    <n v="2004"/>
    <n v="-3.01"/>
    <n v="0"/>
    <s v="60-S3 - Retirement"/>
    <m/>
    <x v="8"/>
    <n v="2044"/>
    <b v="0"/>
  </r>
  <r>
    <x v="14"/>
    <s v="0475"/>
    <n v="0"/>
    <n v="0"/>
    <n v="2013"/>
    <n v="2004"/>
    <n v="-6.58"/>
    <n v="0"/>
    <s v="60-S3 - Retirement"/>
    <m/>
    <x v="8"/>
    <n v="2044"/>
    <b v="0"/>
  </r>
  <r>
    <x v="14"/>
    <s v="0475"/>
    <n v="0"/>
    <n v="0"/>
    <n v="2014"/>
    <n v="2004"/>
    <n v="-13"/>
    <n v="0"/>
    <s v="60-S3 - Retirement"/>
    <m/>
    <x v="8"/>
    <n v="2044"/>
    <b v="0"/>
  </r>
  <r>
    <x v="14"/>
    <s v="0475"/>
    <n v="0"/>
    <n v="0"/>
    <n v="2015"/>
    <n v="2004"/>
    <n v="-22.89"/>
    <n v="0"/>
    <s v="60-S3 - Retirement"/>
    <m/>
    <x v="8"/>
    <n v="2044"/>
    <b v="0"/>
  </r>
  <r>
    <x v="14"/>
    <s v="0475"/>
    <n v="0"/>
    <n v="0"/>
    <n v="2016"/>
    <n v="2004"/>
    <n v="-39.22"/>
    <n v="0"/>
    <s v="60-S3 - Retirement"/>
    <m/>
    <x v="8"/>
    <n v="2044"/>
    <b v="0"/>
  </r>
  <r>
    <x v="14"/>
    <s v="0475"/>
    <n v="0"/>
    <n v="0"/>
    <n v="2017"/>
    <n v="2004"/>
    <n v="-64.540000000000006"/>
    <n v="0"/>
    <s v="60-S3 - Retirement"/>
    <m/>
    <x v="8"/>
    <n v="2044"/>
    <b v="0"/>
  </r>
  <r>
    <x v="14"/>
    <s v="0475"/>
    <n v="0"/>
    <n v="0"/>
    <n v="2018"/>
    <n v="2004"/>
    <n v="-98.83"/>
    <n v="0"/>
    <s v="60-S3 - Retirement"/>
    <m/>
    <x v="8"/>
    <n v="2044"/>
    <b v="0"/>
  </r>
  <r>
    <x v="14"/>
    <s v="0475"/>
    <n v="0"/>
    <n v="0"/>
    <n v="2019"/>
    <n v="2004"/>
    <n v="-149.83000000000001"/>
    <n v="0"/>
    <s v="60-S3 - Retirement"/>
    <m/>
    <x v="8"/>
    <n v="2044"/>
    <b v="0"/>
  </r>
  <r>
    <x v="14"/>
    <s v="0475"/>
    <n v="0"/>
    <n v="0"/>
    <n v="2020"/>
    <n v="2004"/>
    <n v="-220.76"/>
    <n v="0"/>
    <s v="60-S3 - Retirement"/>
    <m/>
    <x v="8"/>
    <n v="2044"/>
    <b v="0"/>
  </r>
  <r>
    <x v="14"/>
    <s v="0475"/>
    <n v="0"/>
    <n v="0"/>
    <n v="2021"/>
    <n v="2004"/>
    <n v="-308.94"/>
    <n v="0"/>
    <s v="60-S3 - Retirement"/>
    <m/>
    <x v="8"/>
    <n v="2044"/>
    <b v="0"/>
  </r>
  <r>
    <x v="14"/>
    <s v="0475"/>
    <n v="0"/>
    <n v="0"/>
    <n v="2022"/>
    <n v="2004"/>
    <n v="-430.47"/>
    <n v="0"/>
    <s v="60-S3 - Retirement"/>
    <m/>
    <x v="8"/>
    <n v="2044"/>
    <b v="0"/>
  </r>
  <r>
    <x v="14"/>
    <s v="0475"/>
    <n v="0"/>
    <n v="0"/>
    <n v="2023"/>
    <n v="2004"/>
    <n v="-587.88"/>
    <n v="0"/>
    <s v="60-S3 - Retirement"/>
    <m/>
    <x v="8"/>
    <n v="2044"/>
    <b v="0"/>
  </r>
  <r>
    <x v="14"/>
    <s v="0475"/>
    <n v="0"/>
    <n v="0"/>
    <n v="2024"/>
    <n v="2004"/>
    <n v="-772.65"/>
    <n v="0"/>
    <s v="60-S3 - Retirement"/>
    <m/>
    <x v="8"/>
    <n v="2044"/>
    <b v="0"/>
  </r>
  <r>
    <x v="14"/>
    <s v="0475"/>
    <n v="0"/>
    <n v="0"/>
    <n v="2025"/>
    <n v="2004"/>
    <n v="-1013.35"/>
    <n v="0"/>
    <s v="60-S3 - Retirement"/>
    <m/>
    <x v="8"/>
    <n v="2044"/>
    <b v="0"/>
  </r>
  <r>
    <x v="14"/>
    <s v="0475"/>
    <n v="0"/>
    <n v="0"/>
    <n v="2026"/>
    <n v="2004"/>
    <n v="-1309.3"/>
    <n v="0"/>
    <s v="60-S3 - Retirement"/>
    <m/>
    <x v="8"/>
    <n v="2044"/>
    <b v="0"/>
  </r>
  <r>
    <x v="14"/>
    <s v="0475"/>
    <n v="0"/>
    <n v="0"/>
    <n v="2027"/>
    <n v="2004"/>
    <n v="-1641.75"/>
    <n v="0"/>
    <s v="60-S3 - Retirement"/>
    <m/>
    <x v="8"/>
    <n v="2044"/>
    <b v="0"/>
  </r>
  <r>
    <x v="14"/>
    <s v="0475"/>
    <n v="0"/>
    <n v="0"/>
    <n v="2028"/>
    <n v="2004"/>
    <n v="-2057.3000000000002"/>
    <n v="0"/>
    <s v="60-S3 - Retirement"/>
    <m/>
    <x v="8"/>
    <n v="2044"/>
    <b v="0"/>
  </r>
  <r>
    <x v="14"/>
    <s v="0475"/>
    <n v="0"/>
    <n v="0"/>
    <n v="2029"/>
    <n v="2004"/>
    <n v="-2547.98"/>
    <n v="0"/>
    <s v="60-S3 - Retirement"/>
    <m/>
    <x v="8"/>
    <n v="2044"/>
    <b v="0"/>
  </r>
  <r>
    <x v="14"/>
    <s v="0475"/>
    <n v="0"/>
    <n v="0"/>
    <n v="2030"/>
    <n v="2004"/>
    <n v="-3079.63"/>
    <n v="0"/>
    <s v="60-S3 - Retirement"/>
    <m/>
    <x v="8"/>
    <n v="2044"/>
    <b v="0"/>
  </r>
  <r>
    <x v="14"/>
    <s v="0475"/>
    <n v="0"/>
    <n v="0"/>
    <n v="2031"/>
    <n v="2004"/>
    <n v="-3723.06"/>
    <n v="0"/>
    <s v="60-S3 - Retirement"/>
    <m/>
    <x v="8"/>
    <n v="2044"/>
    <b v="0"/>
  </r>
  <r>
    <x v="14"/>
    <s v="0475"/>
    <n v="0"/>
    <n v="0"/>
    <n v="2032"/>
    <n v="2004"/>
    <n v="-4457.33"/>
    <n v="0"/>
    <s v="60-S3 - Retirement"/>
    <m/>
    <x v="8"/>
    <n v="2044"/>
    <b v="0"/>
  </r>
  <r>
    <x v="14"/>
    <s v="0475"/>
    <n v="0"/>
    <n v="0"/>
    <n v="2033"/>
    <n v="2004"/>
    <n v="-5230.3599999999997"/>
    <n v="0"/>
    <s v="60-S3 - Retirement"/>
    <m/>
    <x v="8"/>
    <n v="2044"/>
    <b v="0"/>
  </r>
  <r>
    <x v="14"/>
    <s v="0475"/>
    <n v="0"/>
    <n v="0"/>
    <n v="2034"/>
    <n v="2004"/>
    <n v="-6140.71"/>
    <n v="0"/>
    <s v="60-S3 - Retirement"/>
    <m/>
    <x v="8"/>
    <n v="2044"/>
    <b v="0"/>
  </r>
  <r>
    <x v="14"/>
    <s v="0475"/>
    <n v="0"/>
    <n v="0"/>
    <n v="2035"/>
    <n v="2004"/>
    <n v="-7150.37"/>
    <n v="0"/>
    <s v="60-S3 - Retirement"/>
    <m/>
    <x v="8"/>
    <n v="2044"/>
    <b v="0"/>
  </r>
  <r>
    <x v="14"/>
    <s v="0475"/>
    <n v="0"/>
    <n v="0"/>
    <n v="2036"/>
    <n v="2004"/>
    <n v="-8186.66"/>
    <n v="0"/>
    <s v="60-S3 - Retirement"/>
    <m/>
    <x v="8"/>
    <n v="2044"/>
    <b v="0"/>
  </r>
  <r>
    <x v="14"/>
    <s v="0475"/>
    <n v="0"/>
    <n v="0"/>
    <n v="2037"/>
    <n v="2004"/>
    <n v="-9378.77"/>
    <n v="0"/>
    <s v="60-S3 - Retirement"/>
    <m/>
    <x v="8"/>
    <n v="2044"/>
    <b v="0"/>
  </r>
  <r>
    <x v="14"/>
    <s v="0475"/>
    <n v="0"/>
    <n v="0"/>
    <n v="2038"/>
    <n v="2004"/>
    <n v="-10667.56"/>
    <n v="0"/>
    <s v="60-S3 - Retirement"/>
    <m/>
    <x v="8"/>
    <n v="2044"/>
    <b v="0"/>
  </r>
  <r>
    <x v="14"/>
    <s v="0475"/>
    <n v="0"/>
    <n v="0"/>
    <n v="2039"/>
    <n v="2004"/>
    <n v="-11961.23"/>
    <n v="0"/>
    <s v="60-S3 - Retirement"/>
    <m/>
    <x v="8"/>
    <n v="2044"/>
    <b v="0"/>
  </r>
  <r>
    <x v="14"/>
    <s v="0475"/>
    <n v="0"/>
    <n v="0"/>
    <n v="2040"/>
    <n v="2004"/>
    <n v="-13417.09"/>
    <n v="0"/>
    <s v="60-S3 - Retirement"/>
    <m/>
    <x v="8"/>
    <n v="2044"/>
    <b v="0"/>
  </r>
  <r>
    <x v="14"/>
    <s v="0475"/>
    <n v="0"/>
    <n v="0"/>
    <n v="2041"/>
    <n v="2004"/>
    <n v="-14955.46"/>
    <n v="0"/>
    <s v="60-S3 - Retirement"/>
    <m/>
    <x v="8"/>
    <n v="2044"/>
    <b v="0"/>
  </r>
  <r>
    <x v="14"/>
    <s v="0475"/>
    <n v="0"/>
    <n v="0"/>
    <n v="2042"/>
    <n v="2004"/>
    <n v="-16467.259999999998"/>
    <n v="0"/>
    <s v="60-S3 - Retirement"/>
    <m/>
    <x v="8"/>
    <n v="2044"/>
    <b v="0"/>
  </r>
  <r>
    <x v="14"/>
    <s v="0475"/>
    <n v="0"/>
    <n v="0"/>
    <n v="2043"/>
    <n v="2004"/>
    <n v="-18134.02"/>
    <n v="0"/>
    <s v="60-S3 - Retirement"/>
    <m/>
    <x v="8"/>
    <n v="2044"/>
    <b v="0"/>
  </r>
  <r>
    <x v="14"/>
    <s v="0475"/>
    <n v="0"/>
    <n v="0"/>
    <n v="2044"/>
    <n v="2004"/>
    <n v="-1573037.42"/>
    <n v="0"/>
    <s v="60-S3 - Retirement"/>
    <m/>
    <x v="8"/>
    <n v="2044"/>
    <b v="1"/>
  </r>
  <r>
    <x v="14"/>
    <s v="0476"/>
    <n v="0"/>
    <n v="0"/>
    <n v="2011"/>
    <n v="2004"/>
    <n v="-1.52"/>
    <n v="0"/>
    <s v="60-S3 - Retirement"/>
    <m/>
    <x v="8"/>
    <n v="2044"/>
    <b v="0"/>
  </r>
  <r>
    <x v="14"/>
    <s v="0476"/>
    <n v="0"/>
    <n v="0"/>
    <n v="2012"/>
    <n v="2004"/>
    <n v="-3.02"/>
    <n v="0"/>
    <s v="60-S3 - Retirement"/>
    <m/>
    <x v="8"/>
    <n v="2044"/>
    <b v="0"/>
  </r>
  <r>
    <x v="14"/>
    <s v="0476"/>
    <n v="0"/>
    <n v="0"/>
    <n v="2013"/>
    <n v="2004"/>
    <n v="-6.62"/>
    <n v="0"/>
    <s v="60-S3 - Retirement"/>
    <m/>
    <x v="8"/>
    <n v="2044"/>
    <b v="0"/>
  </r>
  <r>
    <x v="14"/>
    <s v="0476"/>
    <n v="0"/>
    <n v="0"/>
    <n v="2014"/>
    <n v="2004"/>
    <n v="-13.08"/>
    <n v="0"/>
    <s v="60-S3 - Retirement"/>
    <m/>
    <x v="8"/>
    <n v="2044"/>
    <b v="0"/>
  </r>
  <r>
    <x v="14"/>
    <s v="0476"/>
    <n v="0"/>
    <n v="0"/>
    <n v="2015"/>
    <n v="2004"/>
    <n v="-23.03"/>
    <n v="0"/>
    <s v="60-S3 - Retirement"/>
    <m/>
    <x v="8"/>
    <n v="2044"/>
    <b v="0"/>
  </r>
  <r>
    <x v="14"/>
    <s v="0476"/>
    <n v="0"/>
    <n v="0"/>
    <n v="2016"/>
    <n v="2004"/>
    <n v="-39.47"/>
    <n v="0"/>
    <s v="60-S3 - Retirement"/>
    <m/>
    <x v="8"/>
    <n v="2044"/>
    <b v="0"/>
  </r>
  <r>
    <x v="14"/>
    <s v="0476"/>
    <n v="0"/>
    <n v="0"/>
    <n v="2017"/>
    <n v="2004"/>
    <n v="-64.94"/>
    <n v="0"/>
    <s v="60-S3 - Retirement"/>
    <m/>
    <x v="8"/>
    <n v="2044"/>
    <b v="0"/>
  </r>
  <r>
    <x v="14"/>
    <s v="0476"/>
    <n v="0"/>
    <n v="0"/>
    <n v="2018"/>
    <n v="2004"/>
    <n v="-99.45"/>
    <n v="0"/>
    <s v="60-S3 - Retirement"/>
    <m/>
    <x v="8"/>
    <n v="2044"/>
    <b v="0"/>
  </r>
  <r>
    <x v="14"/>
    <s v="0476"/>
    <n v="0"/>
    <n v="0"/>
    <n v="2019"/>
    <n v="2004"/>
    <n v="-150.77000000000001"/>
    <n v="0"/>
    <s v="60-S3 - Retirement"/>
    <m/>
    <x v="8"/>
    <n v="2044"/>
    <b v="0"/>
  </r>
  <r>
    <x v="14"/>
    <s v="0476"/>
    <n v="0"/>
    <n v="0"/>
    <n v="2020"/>
    <n v="2004"/>
    <n v="-222.14"/>
    <n v="0"/>
    <s v="60-S3 - Retirement"/>
    <m/>
    <x v="8"/>
    <n v="2044"/>
    <b v="0"/>
  </r>
  <r>
    <x v="14"/>
    <s v="0476"/>
    <n v="0"/>
    <n v="0"/>
    <n v="2021"/>
    <n v="2004"/>
    <n v="-310.87"/>
    <n v="0"/>
    <s v="60-S3 - Retirement"/>
    <m/>
    <x v="8"/>
    <n v="2044"/>
    <b v="0"/>
  </r>
  <r>
    <x v="14"/>
    <s v="0476"/>
    <n v="0"/>
    <n v="0"/>
    <n v="2022"/>
    <n v="2004"/>
    <n v="-433.16"/>
    <n v="0"/>
    <s v="60-S3 - Retirement"/>
    <m/>
    <x v="8"/>
    <n v="2044"/>
    <b v="0"/>
  </r>
  <r>
    <x v="14"/>
    <s v="0476"/>
    <n v="0"/>
    <n v="0"/>
    <n v="2023"/>
    <n v="2004"/>
    <n v="-591.54999999999995"/>
    <n v="0"/>
    <s v="60-S3 - Retirement"/>
    <m/>
    <x v="8"/>
    <n v="2044"/>
    <b v="0"/>
  </r>
  <r>
    <x v="14"/>
    <s v="0476"/>
    <n v="0"/>
    <n v="0"/>
    <n v="2024"/>
    <n v="2004"/>
    <n v="-777.48"/>
    <n v="0"/>
    <s v="60-S3 - Retirement"/>
    <m/>
    <x v="8"/>
    <n v="2044"/>
    <b v="0"/>
  </r>
  <r>
    <x v="14"/>
    <s v="0476"/>
    <n v="0"/>
    <n v="0"/>
    <n v="2025"/>
    <n v="2004"/>
    <n v="-1019.68"/>
    <n v="0"/>
    <s v="60-S3 - Retirement"/>
    <m/>
    <x v="8"/>
    <n v="2044"/>
    <b v="0"/>
  </r>
  <r>
    <x v="14"/>
    <s v="0476"/>
    <n v="0"/>
    <n v="0"/>
    <n v="2026"/>
    <n v="2004"/>
    <n v="-1317.49"/>
    <n v="0"/>
    <s v="60-S3 - Retirement"/>
    <m/>
    <x v="8"/>
    <n v="2044"/>
    <b v="0"/>
  </r>
  <r>
    <x v="14"/>
    <s v="0476"/>
    <n v="0"/>
    <n v="0"/>
    <n v="2027"/>
    <n v="2004"/>
    <n v="-1652.01"/>
    <n v="0"/>
    <s v="60-S3 - Retirement"/>
    <m/>
    <x v="8"/>
    <n v="2044"/>
    <b v="0"/>
  </r>
  <r>
    <x v="14"/>
    <s v="0476"/>
    <n v="0"/>
    <n v="0"/>
    <n v="2028"/>
    <n v="2004"/>
    <n v="-2070.15"/>
    <n v="0"/>
    <s v="60-S3 - Retirement"/>
    <m/>
    <x v="8"/>
    <n v="2044"/>
    <b v="0"/>
  </r>
  <r>
    <x v="14"/>
    <s v="0476"/>
    <n v="0"/>
    <n v="0"/>
    <n v="2029"/>
    <n v="2004"/>
    <n v="-2563.9"/>
    <n v="0"/>
    <s v="60-S3 - Retirement"/>
    <m/>
    <x v="8"/>
    <n v="2044"/>
    <b v="0"/>
  </r>
  <r>
    <x v="14"/>
    <s v="0476"/>
    <n v="0"/>
    <n v="0"/>
    <n v="2030"/>
    <n v="2004"/>
    <n v="-3098.87"/>
    <n v="0"/>
    <s v="60-S3 - Retirement"/>
    <m/>
    <x v="8"/>
    <n v="2044"/>
    <b v="0"/>
  </r>
  <r>
    <x v="14"/>
    <s v="0476"/>
    <n v="0"/>
    <n v="0"/>
    <n v="2031"/>
    <n v="2004"/>
    <n v="-3746.32"/>
    <n v="0"/>
    <s v="60-S3 - Retirement"/>
    <m/>
    <x v="8"/>
    <n v="2044"/>
    <b v="0"/>
  </r>
  <r>
    <x v="14"/>
    <s v="0476"/>
    <n v="0"/>
    <n v="0"/>
    <n v="2032"/>
    <n v="2004"/>
    <n v="-4485.1899999999996"/>
    <n v="0"/>
    <s v="60-S3 - Retirement"/>
    <m/>
    <x v="8"/>
    <n v="2044"/>
    <b v="0"/>
  </r>
  <r>
    <x v="14"/>
    <s v="0476"/>
    <n v="0"/>
    <n v="0"/>
    <n v="2033"/>
    <n v="2004"/>
    <n v="-5263.05"/>
    <n v="0"/>
    <s v="60-S3 - Retirement"/>
    <m/>
    <x v="8"/>
    <n v="2044"/>
    <b v="0"/>
  </r>
  <r>
    <x v="14"/>
    <s v="0476"/>
    <n v="0"/>
    <n v="0"/>
    <n v="2034"/>
    <n v="2004"/>
    <n v="-6179.08"/>
    <n v="0"/>
    <s v="60-S3 - Retirement"/>
    <m/>
    <x v="8"/>
    <n v="2044"/>
    <b v="0"/>
  </r>
  <r>
    <x v="14"/>
    <s v="0476"/>
    <n v="0"/>
    <n v="0"/>
    <n v="2035"/>
    <n v="2004"/>
    <n v="-7195.05"/>
    <n v="0"/>
    <s v="60-S3 - Retirement"/>
    <m/>
    <x v="8"/>
    <n v="2044"/>
    <b v="0"/>
  </r>
  <r>
    <x v="14"/>
    <s v="0476"/>
    <n v="0"/>
    <n v="0"/>
    <n v="2036"/>
    <n v="2004"/>
    <n v="-8237.82"/>
    <n v="0"/>
    <s v="60-S3 - Retirement"/>
    <m/>
    <x v="8"/>
    <n v="2044"/>
    <b v="0"/>
  </r>
  <r>
    <x v="14"/>
    <s v="0476"/>
    <n v="0"/>
    <n v="0"/>
    <n v="2037"/>
    <n v="2004"/>
    <n v="-9437.3799999999992"/>
    <n v="0"/>
    <s v="60-S3 - Retirement"/>
    <m/>
    <x v="8"/>
    <n v="2044"/>
    <b v="0"/>
  </r>
  <r>
    <x v="14"/>
    <s v="0476"/>
    <n v="0"/>
    <n v="0"/>
    <n v="2038"/>
    <n v="2004"/>
    <n v="-10734.22"/>
    <n v="0"/>
    <s v="60-S3 - Retirement"/>
    <m/>
    <x v="8"/>
    <n v="2044"/>
    <b v="0"/>
  </r>
  <r>
    <x v="14"/>
    <s v="0476"/>
    <n v="0"/>
    <n v="0"/>
    <n v="2039"/>
    <n v="2004"/>
    <n v="-12035.98"/>
    <n v="0"/>
    <s v="60-S3 - Retirement"/>
    <m/>
    <x v="8"/>
    <n v="2044"/>
    <b v="0"/>
  </r>
  <r>
    <x v="14"/>
    <s v="0476"/>
    <n v="0"/>
    <n v="0"/>
    <n v="2040"/>
    <n v="2004"/>
    <n v="-13500.93"/>
    <n v="0"/>
    <s v="60-S3 - Retirement"/>
    <m/>
    <x v="8"/>
    <n v="2044"/>
    <b v="0"/>
  </r>
  <r>
    <x v="14"/>
    <s v="0476"/>
    <n v="0"/>
    <n v="0"/>
    <n v="2041"/>
    <n v="2004"/>
    <n v="-15048.92"/>
    <n v="0"/>
    <s v="60-S3 - Retirement"/>
    <m/>
    <x v="8"/>
    <n v="2044"/>
    <b v="0"/>
  </r>
  <r>
    <x v="14"/>
    <s v="0476"/>
    <n v="0"/>
    <n v="0"/>
    <n v="2042"/>
    <n v="2004"/>
    <n v="-16570.169999999998"/>
    <n v="0"/>
    <s v="60-S3 - Retirement"/>
    <m/>
    <x v="8"/>
    <n v="2044"/>
    <b v="0"/>
  </r>
  <r>
    <x v="14"/>
    <s v="0476"/>
    <n v="0"/>
    <n v="0"/>
    <n v="2043"/>
    <n v="2004"/>
    <n v="-18247.34"/>
    <n v="0"/>
    <s v="60-S3 - Retirement"/>
    <m/>
    <x v="8"/>
    <n v="2044"/>
    <b v="0"/>
  </r>
  <r>
    <x v="14"/>
    <s v="0476"/>
    <n v="0"/>
    <n v="0"/>
    <n v="2044"/>
    <n v="2004"/>
    <n v="-1582867.72"/>
    <n v="0"/>
    <s v="60-S3 - Retirement"/>
    <m/>
    <x v="8"/>
    <n v="2044"/>
    <b v="1"/>
  </r>
  <r>
    <x v="14"/>
    <s v="0477"/>
    <n v="0"/>
    <n v="0"/>
    <n v="2011"/>
    <n v="2004"/>
    <n v="-1.52"/>
    <n v="0"/>
    <s v="60-S3 - Retirement"/>
    <m/>
    <x v="8"/>
    <n v="2044"/>
    <b v="0"/>
  </r>
  <r>
    <x v="14"/>
    <s v="0477"/>
    <n v="0"/>
    <n v="0"/>
    <n v="2012"/>
    <n v="2004"/>
    <n v="-3.01"/>
    <n v="0"/>
    <s v="60-S3 - Retirement"/>
    <m/>
    <x v="8"/>
    <n v="2044"/>
    <b v="0"/>
  </r>
  <r>
    <x v="14"/>
    <s v="0477"/>
    <n v="0"/>
    <n v="0"/>
    <n v="2013"/>
    <n v="2004"/>
    <n v="-6.6"/>
    <n v="0"/>
    <s v="60-S3 - Retirement"/>
    <m/>
    <x v="8"/>
    <n v="2044"/>
    <b v="0"/>
  </r>
  <r>
    <x v="14"/>
    <s v="0477"/>
    <n v="0"/>
    <n v="0"/>
    <n v="2014"/>
    <n v="2004"/>
    <n v="-13.04"/>
    <n v="0"/>
    <s v="60-S3 - Retirement"/>
    <m/>
    <x v="8"/>
    <n v="2044"/>
    <b v="0"/>
  </r>
  <r>
    <x v="14"/>
    <s v="0477"/>
    <n v="0"/>
    <n v="0"/>
    <n v="2015"/>
    <n v="2004"/>
    <n v="-22.96"/>
    <n v="0"/>
    <s v="60-S3 - Retirement"/>
    <m/>
    <x v="8"/>
    <n v="2044"/>
    <b v="0"/>
  </r>
  <r>
    <x v="14"/>
    <s v="0477"/>
    <n v="0"/>
    <n v="0"/>
    <n v="2016"/>
    <n v="2004"/>
    <n v="-39.35"/>
    <n v="0"/>
    <s v="60-S3 - Retirement"/>
    <m/>
    <x v="8"/>
    <n v="2044"/>
    <b v="0"/>
  </r>
  <r>
    <x v="14"/>
    <s v="0477"/>
    <n v="0"/>
    <n v="0"/>
    <n v="2017"/>
    <n v="2004"/>
    <n v="-64.739999999999995"/>
    <n v="0"/>
    <s v="60-S3 - Retirement"/>
    <m/>
    <x v="8"/>
    <n v="2044"/>
    <b v="0"/>
  </r>
  <r>
    <x v="14"/>
    <s v="0477"/>
    <n v="0"/>
    <n v="0"/>
    <n v="2018"/>
    <n v="2004"/>
    <n v="-99.14"/>
    <n v="0"/>
    <s v="60-S3 - Retirement"/>
    <m/>
    <x v="8"/>
    <n v="2044"/>
    <b v="0"/>
  </r>
  <r>
    <x v="14"/>
    <s v="0477"/>
    <n v="0"/>
    <n v="0"/>
    <n v="2019"/>
    <n v="2004"/>
    <n v="-150.30000000000001"/>
    <n v="0"/>
    <s v="60-S3 - Retirement"/>
    <m/>
    <x v="8"/>
    <n v="2044"/>
    <b v="0"/>
  </r>
  <r>
    <x v="14"/>
    <s v="0477"/>
    <n v="0"/>
    <n v="0"/>
    <n v="2020"/>
    <n v="2004"/>
    <n v="-221.45"/>
    <n v="0"/>
    <s v="60-S3 - Retirement"/>
    <m/>
    <x v="8"/>
    <n v="2044"/>
    <b v="0"/>
  </r>
  <r>
    <x v="14"/>
    <s v="0477"/>
    <n v="0"/>
    <n v="0"/>
    <n v="2021"/>
    <n v="2004"/>
    <n v="-309.91000000000003"/>
    <n v="0"/>
    <s v="60-S3 - Retirement"/>
    <m/>
    <x v="8"/>
    <n v="2044"/>
    <b v="0"/>
  </r>
  <r>
    <x v="14"/>
    <s v="0477"/>
    <n v="0"/>
    <n v="0"/>
    <n v="2022"/>
    <n v="2004"/>
    <n v="-431.82"/>
    <n v="0"/>
    <s v="60-S3 - Retirement"/>
    <m/>
    <x v="8"/>
    <n v="2044"/>
    <b v="0"/>
  </r>
  <r>
    <x v="14"/>
    <s v="0477"/>
    <n v="0"/>
    <n v="0"/>
    <n v="2023"/>
    <n v="2004"/>
    <n v="-589.72"/>
    <n v="0"/>
    <s v="60-S3 - Retirement"/>
    <m/>
    <x v="8"/>
    <n v="2044"/>
    <b v="0"/>
  </r>
  <r>
    <x v="14"/>
    <s v="0477"/>
    <n v="0"/>
    <n v="0"/>
    <n v="2024"/>
    <n v="2004"/>
    <n v="-775.08"/>
    <n v="0"/>
    <s v="60-S3 - Retirement"/>
    <m/>
    <x v="8"/>
    <n v="2044"/>
    <b v="0"/>
  </r>
  <r>
    <x v="14"/>
    <s v="0477"/>
    <n v="0"/>
    <n v="0"/>
    <n v="2025"/>
    <n v="2004"/>
    <n v="-1016.53"/>
    <n v="0"/>
    <s v="60-S3 - Retirement"/>
    <m/>
    <x v="8"/>
    <n v="2044"/>
    <b v="0"/>
  </r>
  <r>
    <x v="14"/>
    <s v="0477"/>
    <n v="0"/>
    <n v="0"/>
    <n v="2026"/>
    <n v="2004"/>
    <n v="-1313.42"/>
    <n v="0"/>
    <s v="60-S3 - Retirement"/>
    <m/>
    <x v="8"/>
    <n v="2044"/>
    <b v="0"/>
  </r>
  <r>
    <x v="14"/>
    <s v="0477"/>
    <n v="0"/>
    <n v="0"/>
    <n v="2027"/>
    <n v="2004"/>
    <n v="-1646.91"/>
    <n v="0"/>
    <s v="60-S3 - Retirement"/>
    <m/>
    <x v="8"/>
    <n v="2044"/>
    <b v="0"/>
  </r>
  <r>
    <x v="14"/>
    <s v="0477"/>
    <n v="0"/>
    <n v="0"/>
    <n v="2028"/>
    <n v="2004"/>
    <n v="-2063.7600000000002"/>
    <n v="0"/>
    <s v="60-S3 - Retirement"/>
    <m/>
    <x v="8"/>
    <n v="2044"/>
    <b v="0"/>
  </r>
  <r>
    <x v="14"/>
    <s v="0477"/>
    <n v="0"/>
    <n v="0"/>
    <n v="2029"/>
    <n v="2004"/>
    <n v="-2555.98"/>
    <n v="0"/>
    <s v="60-S3 - Retirement"/>
    <m/>
    <x v="8"/>
    <n v="2044"/>
    <b v="0"/>
  </r>
  <r>
    <x v="14"/>
    <s v="0477"/>
    <n v="0"/>
    <n v="0"/>
    <n v="2030"/>
    <n v="2004"/>
    <n v="-3089.31"/>
    <n v="0"/>
    <s v="60-S3 - Retirement"/>
    <m/>
    <x v="8"/>
    <n v="2044"/>
    <b v="0"/>
  </r>
  <r>
    <x v="14"/>
    <s v="0477"/>
    <n v="0"/>
    <n v="0"/>
    <n v="2031"/>
    <n v="2004"/>
    <n v="-3734.76"/>
    <n v="0"/>
    <s v="60-S3 - Retirement"/>
    <m/>
    <x v="8"/>
    <n v="2044"/>
    <b v="0"/>
  </r>
  <r>
    <x v="14"/>
    <s v="0477"/>
    <n v="0"/>
    <n v="0"/>
    <n v="2032"/>
    <n v="2004"/>
    <n v="-4471.34"/>
    <n v="0"/>
    <s v="60-S3 - Retirement"/>
    <m/>
    <x v="8"/>
    <n v="2044"/>
    <b v="0"/>
  </r>
  <r>
    <x v="14"/>
    <s v="0477"/>
    <n v="0"/>
    <n v="0"/>
    <n v="2033"/>
    <n v="2004"/>
    <n v="-5246.8"/>
    <n v="0"/>
    <s v="60-S3 - Retirement"/>
    <m/>
    <x v="8"/>
    <n v="2044"/>
    <b v="0"/>
  </r>
  <r>
    <x v="14"/>
    <s v="0477"/>
    <n v="0"/>
    <n v="0"/>
    <n v="2034"/>
    <n v="2004"/>
    <n v="-6160.01"/>
    <n v="0"/>
    <s v="60-S3 - Retirement"/>
    <m/>
    <x v="8"/>
    <n v="2044"/>
    <b v="0"/>
  </r>
  <r>
    <x v="14"/>
    <s v="0477"/>
    <n v="0"/>
    <n v="0"/>
    <n v="2035"/>
    <n v="2004"/>
    <n v="-7172.84"/>
    <n v="0"/>
    <s v="60-S3 - Retirement"/>
    <m/>
    <x v="8"/>
    <n v="2044"/>
    <b v="0"/>
  </r>
  <r>
    <x v="14"/>
    <s v="0477"/>
    <n v="0"/>
    <n v="0"/>
    <n v="2036"/>
    <n v="2004"/>
    <n v="-8212.39"/>
    <n v="0"/>
    <s v="60-S3 - Retirement"/>
    <m/>
    <x v="8"/>
    <n v="2044"/>
    <b v="0"/>
  </r>
  <r>
    <x v="14"/>
    <s v="0477"/>
    <n v="0"/>
    <n v="0"/>
    <n v="2037"/>
    <n v="2004"/>
    <n v="-9408.25"/>
    <n v="0"/>
    <s v="60-S3 - Retirement"/>
    <m/>
    <x v="8"/>
    <n v="2044"/>
    <b v="0"/>
  </r>
  <r>
    <x v="14"/>
    <s v="0477"/>
    <n v="0"/>
    <n v="0"/>
    <n v="2038"/>
    <n v="2004"/>
    <n v="-10701.08"/>
    <n v="0"/>
    <s v="60-S3 - Retirement"/>
    <m/>
    <x v="8"/>
    <n v="2044"/>
    <b v="0"/>
  </r>
  <r>
    <x v="14"/>
    <s v="0477"/>
    <n v="0"/>
    <n v="0"/>
    <n v="2039"/>
    <n v="2004"/>
    <n v="-11998.83"/>
    <n v="0"/>
    <s v="60-S3 - Retirement"/>
    <m/>
    <x v="8"/>
    <n v="2044"/>
    <b v="0"/>
  </r>
  <r>
    <x v="14"/>
    <s v="0477"/>
    <n v="0"/>
    <n v="0"/>
    <n v="2040"/>
    <n v="2004"/>
    <n v="-13459.26"/>
    <n v="0"/>
    <s v="60-S3 - Retirement"/>
    <m/>
    <x v="8"/>
    <n v="2044"/>
    <b v="0"/>
  </r>
  <r>
    <x v="14"/>
    <s v="0477"/>
    <n v="0"/>
    <n v="0"/>
    <n v="2041"/>
    <n v="2004"/>
    <n v="-15002.47"/>
    <n v="0"/>
    <s v="60-S3 - Retirement"/>
    <m/>
    <x v="8"/>
    <n v="2044"/>
    <b v="0"/>
  </r>
  <r>
    <x v="14"/>
    <s v="0477"/>
    <n v="0"/>
    <n v="0"/>
    <n v="2042"/>
    <n v="2004"/>
    <n v="-16519.02"/>
    <n v="0"/>
    <s v="60-S3 - Retirement"/>
    <m/>
    <x v="8"/>
    <n v="2044"/>
    <b v="0"/>
  </r>
  <r>
    <x v="14"/>
    <s v="0477"/>
    <n v="0"/>
    <n v="0"/>
    <n v="2043"/>
    <n v="2004"/>
    <n v="-18191.02"/>
    <n v="0"/>
    <s v="60-S3 - Retirement"/>
    <m/>
    <x v="8"/>
    <n v="2044"/>
    <b v="0"/>
  </r>
  <r>
    <x v="14"/>
    <s v="0477"/>
    <n v="0"/>
    <n v="0"/>
    <n v="2044"/>
    <n v="2004"/>
    <n v="-1577981.67"/>
    <n v="0"/>
    <s v="60-S3 - Retirement"/>
    <m/>
    <x v="8"/>
    <n v="2044"/>
    <b v="1"/>
  </r>
  <r>
    <x v="15"/>
    <s v="0171"/>
    <n v="0"/>
    <n v="0"/>
    <n v="2011"/>
    <n v="1970"/>
    <n v="-8024.46"/>
    <n v="0"/>
    <s v="35-S1.5 - Retirement"/>
    <m/>
    <x v="4"/>
    <n v="2018"/>
    <b v="0"/>
  </r>
  <r>
    <x v="15"/>
    <s v="0171"/>
    <n v="0"/>
    <n v="0"/>
    <n v="2011"/>
    <n v="1971"/>
    <n v="-135.11000000000001"/>
    <n v="0"/>
    <s v="35-S1.5 - Retirement"/>
    <m/>
    <x v="4"/>
    <n v="2018"/>
    <b v="0"/>
  </r>
  <r>
    <x v="15"/>
    <s v="0171"/>
    <n v="0"/>
    <n v="0"/>
    <n v="2011"/>
    <n v="1982"/>
    <n v="-522.27"/>
    <n v="0"/>
    <s v="35-S1.5 - Retirement"/>
    <m/>
    <x v="4"/>
    <n v="2018"/>
    <b v="0"/>
  </r>
  <r>
    <x v="15"/>
    <s v="0171"/>
    <n v="0"/>
    <n v="0"/>
    <n v="2011"/>
    <n v="2008"/>
    <n v="-1.47"/>
    <n v="0"/>
    <s v="35-S1.5 - Retirement"/>
    <m/>
    <x v="4"/>
    <n v="2018"/>
    <b v="0"/>
  </r>
  <r>
    <x v="15"/>
    <s v="0171"/>
    <n v="0"/>
    <n v="0"/>
    <n v="2012"/>
    <n v="1970"/>
    <n v="-7776.69"/>
    <n v="0"/>
    <s v="35-S1.5 - Retirement"/>
    <m/>
    <x v="4"/>
    <n v="2018"/>
    <b v="0"/>
  </r>
  <r>
    <x v="15"/>
    <s v="0171"/>
    <n v="0"/>
    <n v="0"/>
    <n v="2012"/>
    <n v="1971"/>
    <n v="-131.59"/>
    <n v="0"/>
    <s v="35-S1.5 - Retirement"/>
    <m/>
    <x v="4"/>
    <n v="2018"/>
    <b v="0"/>
  </r>
  <r>
    <x v="15"/>
    <s v="0171"/>
    <n v="0"/>
    <n v="0"/>
    <n v="2012"/>
    <n v="1982"/>
    <n v="-536.23"/>
    <n v="0"/>
    <s v="35-S1.5 - Retirement"/>
    <m/>
    <x v="4"/>
    <n v="2018"/>
    <b v="0"/>
  </r>
  <r>
    <x v="15"/>
    <s v="0171"/>
    <n v="0"/>
    <n v="0"/>
    <n v="2012"/>
    <n v="2008"/>
    <n v="-2.5"/>
    <n v="0"/>
    <s v="35-S1.5 - Retirement"/>
    <m/>
    <x v="4"/>
    <n v="2018"/>
    <b v="0"/>
  </r>
  <r>
    <x v="15"/>
    <s v="0171"/>
    <n v="0"/>
    <n v="0"/>
    <n v="2013"/>
    <n v="1970"/>
    <n v="-7498.24"/>
    <n v="0"/>
    <s v="35-S1.5 - Retirement"/>
    <m/>
    <x v="4"/>
    <n v="2018"/>
    <b v="0"/>
  </r>
  <r>
    <x v="15"/>
    <s v="0171"/>
    <n v="0"/>
    <n v="0"/>
    <n v="2013"/>
    <n v="1971"/>
    <n v="-127.53"/>
    <n v="0"/>
    <s v="35-S1.5 - Retirement"/>
    <m/>
    <x v="4"/>
    <n v="2018"/>
    <b v="0"/>
  </r>
  <r>
    <x v="15"/>
    <s v="0171"/>
    <n v="0"/>
    <n v="0"/>
    <n v="2013"/>
    <n v="1982"/>
    <n v="-547.88"/>
    <n v="0"/>
    <s v="35-S1.5 - Retirement"/>
    <m/>
    <x v="4"/>
    <n v="2018"/>
    <b v="0"/>
  </r>
  <r>
    <x v="15"/>
    <s v="0171"/>
    <n v="0"/>
    <n v="0"/>
    <n v="2013"/>
    <n v="2008"/>
    <n v="-3.77"/>
    <n v="0"/>
    <s v="35-S1.5 - Retirement"/>
    <m/>
    <x v="4"/>
    <n v="2018"/>
    <b v="0"/>
  </r>
  <r>
    <x v="15"/>
    <s v="0171"/>
    <n v="0"/>
    <n v="0"/>
    <n v="2014"/>
    <n v="1970"/>
    <n v="-7192.57"/>
    <n v="0"/>
    <s v="35-S1.5 - Retirement"/>
    <m/>
    <x v="4"/>
    <n v="2018"/>
    <b v="0"/>
  </r>
  <r>
    <x v="15"/>
    <s v="0171"/>
    <n v="0"/>
    <n v="0"/>
    <n v="2014"/>
    <n v="1971"/>
    <n v="-122.97"/>
    <n v="0"/>
    <s v="35-S1.5 - Retirement"/>
    <m/>
    <x v="4"/>
    <n v="2018"/>
    <b v="0"/>
  </r>
  <r>
    <x v="15"/>
    <s v="0171"/>
    <n v="0"/>
    <n v="0"/>
    <n v="2014"/>
    <n v="1982"/>
    <n v="-557.20000000000005"/>
    <n v="0"/>
    <s v="35-S1.5 - Retirement"/>
    <m/>
    <x v="4"/>
    <n v="2018"/>
    <b v="0"/>
  </r>
  <r>
    <x v="15"/>
    <s v="0171"/>
    <n v="0"/>
    <n v="0"/>
    <n v="2014"/>
    <n v="2008"/>
    <n v="-5.28"/>
    <n v="0"/>
    <s v="35-S1.5 - Retirement"/>
    <m/>
    <x v="4"/>
    <n v="2018"/>
    <b v="0"/>
  </r>
  <r>
    <x v="15"/>
    <s v="0171"/>
    <n v="0"/>
    <n v="0"/>
    <n v="2015"/>
    <n v="1970"/>
    <n v="-6860.29"/>
    <n v="0"/>
    <s v="35-S1.5 - Retirement"/>
    <m/>
    <x v="4"/>
    <n v="2018"/>
    <b v="0"/>
  </r>
  <r>
    <x v="15"/>
    <s v="0171"/>
    <n v="0"/>
    <n v="0"/>
    <n v="2015"/>
    <n v="1971"/>
    <n v="-117.95"/>
    <n v="0"/>
    <s v="35-S1.5 - Retirement"/>
    <m/>
    <x v="4"/>
    <n v="2018"/>
    <b v="0"/>
  </r>
  <r>
    <x v="15"/>
    <s v="0171"/>
    <n v="0"/>
    <n v="0"/>
    <n v="2015"/>
    <n v="1982"/>
    <n v="-563.79"/>
    <n v="0"/>
    <s v="35-S1.5 - Retirement"/>
    <m/>
    <x v="4"/>
    <n v="2018"/>
    <b v="0"/>
  </r>
  <r>
    <x v="15"/>
    <s v="0171"/>
    <n v="0"/>
    <n v="0"/>
    <n v="2015"/>
    <n v="2008"/>
    <n v="-7.06"/>
    <n v="0"/>
    <s v="35-S1.5 - Retirement"/>
    <m/>
    <x v="4"/>
    <n v="2018"/>
    <b v="0"/>
  </r>
  <r>
    <x v="15"/>
    <s v="0171"/>
    <n v="0"/>
    <n v="0"/>
    <n v="2016"/>
    <n v="1970"/>
    <n v="-6502.54"/>
    <n v="0"/>
    <s v="35-S1.5 - Retirement"/>
    <m/>
    <x v="4"/>
    <n v="2018"/>
    <b v="0"/>
  </r>
  <r>
    <x v="15"/>
    <s v="0171"/>
    <n v="0"/>
    <n v="0"/>
    <n v="2016"/>
    <n v="1971"/>
    <n v="-112.5"/>
    <n v="0"/>
    <s v="35-S1.5 - Retirement"/>
    <m/>
    <x v="4"/>
    <n v="2018"/>
    <b v="0"/>
  </r>
  <r>
    <x v="15"/>
    <s v="0171"/>
    <n v="0"/>
    <n v="0"/>
    <n v="2016"/>
    <n v="1982"/>
    <n v="-567.77"/>
    <n v="0"/>
    <s v="35-S1.5 - Retirement"/>
    <m/>
    <x v="4"/>
    <n v="2018"/>
    <b v="0"/>
  </r>
  <r>
    <x v="15"/>
    <s v="0171"/>
    <n v="0"/>
    <n v="0"/>
    <n v="2016"/>
    <n v="2008"/>
    <n v="-9.09"/>
    <n v="0"/>
    <s v="35-S1.5 - Retirement"/>
    <m/>
    <x v="4"/>
    <n v="2018"/>
    <b v="0"/>
  </r>
  <r>
    <x v="15"/>
    <s v="0171"/>
    <n v="0"/>
    <n v="0"/>
    <n v="2017"/>
    <n v="1970"/>
    <n v="-6132"/>
    <n v="0"/>
    <s v="35-S1.5 - Retirement"/>
    <m/>
    <x v="4"/>
    <n v="2018"/>
    <b v="0"/>
  </r>
  <r>
    <x v="15"/>
    <s v="0171"/>
    <n v="0"/>
    <n v="0"/>
    <n v="2017"/>
    <n v="1971"/>
    <n v="-106.64"/>
    <n v="0"/>
    <s v="35-S1.5 - Retirement"/>
    <m/>
    <x v="4"/>
    <n v="2018"/>
    <b v="0"/>
  </r>
  <r>
    <x v="15"/>
    <s v="0171"/>
    <n v="0"/>
    <n v="0"/>
    <n v="2017"/>
    <n v="1982"/>
    <n v="-569.1"/>
    <n v="0"/>
    <s v="35-S1.5 - Retirement"/>
    <m/>
    <x v="4"/>
    <n v="2018"/>
    <b v="0"/>
  </r>
  <r>
    <x v="15"/>
    <s v="0171"/>
    <n v="0"/>
    <n v="0"/>
    <n v="2017"/>
    <n v="2008"/>
    <n v="-11.38"/>
    <n v="0"/>
    <s v="35-S1.5 - Retirement"/>
    <m/>
    <x v="4"/>
    <n v="2018"/>
    <b v="0"/>
  </r>
  <r>
    <x v="15"/>
    <s v="0171"/>
    <n v="0"/>
    <n v="0"/>
    <n v="2018"/>
    <n v="1970"/>
    <n v="-48869.65"/>
    <n v="0"/>
    <s v="35-S1.5 - Retirement"/>
    <m/>
    <x v="4"/>
    <n v="2018"/>
    <b v="1"/>
  </r>
  <r>
    <x v="15"/>
    <s v="0171"/>
    <n v="0"/>
    <n v="0"/>
    <n v="2018"/>
    <n v="1971"/>
    <n v="-901.99"/>
    <n v="0"/>
    <s v="35-S1.5 - Retirement"/>
    <m/>
    <x v="4"/>
    <n v="2018"/>
    <b v="1"/>
  </r>
  <r>
    <x v="15"/>
    <s v="0171"/>
    <n v="0"/>
    <n v="0"/>
    <n v="2018"/>
    <n v="1982"/>
    <n v="-9206.86"/>
    <n v="0"/>
    <s v="35-S1.5 - Retirement"/>
    <m/>
    <x v="4"/>
    <n v="2018"/>
    <b v="1"/>
  </r>
  <r>
    <x v="15"/>
    <s v="0171"/>
    <n v="0"/>
    <n v="0"/>
    <n v="2018"/>
    <n v="2008"/>
    <n v="-2902.85"/>
    <n v="0"/>
    <s v="35-S1.5 - Retirement"/>
    <m/>
    <x v="4"/>
    <n v="2018"/>
    <b v="1"/>
  </r>
  <r>
    <x v="15"/>
    <s v="0410"/>
    <n v="0"/>
    <n v="0"/>
    <n v="2011"/>
    <n v="1970"/>
    <n v="-3296.08"/>
    <n v="0"/>
    <s v="35-S1.5 - Retirement"/>
    <m/>
    <x v="5"/>
    <n v="2040"/>
    <b v="0"/>
  </r>
  <r>
    <x v="15"/>
    <s v="0410"/>
    <n v="0"/>
    <n v="0"/>
    <n v="2011"/>
    <n v="1974"/>
    <n v="-21.56"/>
    <n v="0"/>
    <s v="35-S1.5 - Retirement"/>
    <m/>
    <x v="5"/>
    <n v="2040"/>
    <b v="0"/>
  </r>
  <r>
    <x v="15"/>
    <s v="0410"/>
    <n v="0"/>
    <n v="0"/>
    <n v="2012"/>
    <n v="1970"/>
    <n v="-3194.31"/>
    <n v="0"/>
    <s v="35-S1.5 - Retirement"/>
    <m/>
    <x v="5"/>
    <n v="2040"/>
    <b v="0"/>
  </r>
  <r>
    <x v="15"/>
    <s v="0410"/>
    <n v="0"/>
    <n v="0"/>
    <n v="2012"/>
    <n v="1974"/>
    <n v="-21.31"/>
    <n v="0"/>
    <s v="35-S1.5 - Retirement"/>
    <m/>
    <x v="5"/>
    <n v="2040"/>
    <b v="0"/>
  </r>
  <r>
    <x v="15"/>
    <s v="0410"/>
    <n v="0"/>
    <n v="0"/>
    <n v="2013"/>
    <n v="1970"/>
    <n v="-3079.94"/>
    <n v="0"/>
    <s v="35-S1.5 - Retirement"/>
    <m/>
    <x v="5"/>
    <n v="2040"/>
    <b v="0"/>
  </r>
  <r>
    <x v="15"/>
    <s v="0410"/>
    <n v="0"/>
    <n v="0"/>
    <n v="2013"/>
    <n v="1974"/>
    <n v="-20.95"/>
    <n v="0"/>
    <s v="35-S1.5 - Retirement"/>
    <m/>
    <x v="5"/>
    <n v="2040"/>
    <b v="0"/>
  </r>
  <r>
    <x v="15"/>
    <s v="0410"/>
    <n v="0"/>
    <n v="0"/>
    <n v="2014"/>
    <n v="1970"/>
    <n v="-2954.38"/>
    <n v="0"/>
    <s v="35-S1.5 - Retirement"/>
    <m/>
    <x v="5"/>
    <n v="2040"/>
    <b v="0"/>
  </r>
  <r>
    <x v="15"/>
    <s v="0410"/>
    <n v="0"/>
    <n v="0"/>
    <n v="2014"/>
    <n v="1974"/>
    <n v="-20.5"/>
    <n v="0"/>
    <s v="35-S1.5 - Retirement"/>
    <m/>
    <x v="5"/>
    <n v="2040"/>
    <b v="0"/>
  </r>
  <r>
    <x v="15"/>
    <s v="0410"/>
    <n v="0"/>
    <n v="0"/>
    <n v="2015"/>
    <n v="1970"/>
    <n v="-2817.9"/>
    <n v="0"/>
    <s v="35-S1.5 - Retirement"/>
    <m/>
    <x v="5"/>
    <n v="2040"/>
    <b v="0"/>
  </r>
  <r>
    <x v="15"/>
    <s v="0410"/>
    <n v="0"/>
    <n v="0"/>
    <n v="2015"/>
    <n v="1974"/>
    <n v="-19.97"/>
    <n v="0"/>
    <s v="35-S1.5 - Retirement"/>
    <m/>
    <x v="5"/>
    <n v="2040"/>
    <b v="0"/>
  </r>
  <r>
    <x v="15"/>
    <s v="0410"/>
    <n v="0"/>
    <n v="0"/>
    <n v="2016"/>
    <n v="1970"/>
    <n v="-2670.95"/>
    <n v="0"/>
    <s v="35-S1.5 - Retirement"/>
    <m/>
    <x v="5"/>
    <n v="2040"/>
    <b v="0"/>
  </r>
  <r>
    <x v="15"/>
    <s v="0410"/>
    <n v="0"/>
    <n v="0"/>
    <n v="2016"/>
    <n v="1974"/>
    <n v="-19.350000000000001"/>
    <n v="0"/>
    <s v="35-S1.5 - Retirement"/>
    <m/>
    <x v="5"/>
    <n v="2040"/>
    <b v="0"/>
  </r>
  <r>
    <x v="15"/>
    <s v="0410"/>
    <n v="0"/>
    <n v="0"/>
    <n v="2017"/>
    <n v="1970"/>
    <n v="-2518.75"/>
    <n v="0"/>
    <s v="35-S1.5 - Retirement"/>
    <m/>
    <x v="5"/>
    <n v="2040"/>
    <b v="0"/>
  </r>
  <r>
    <x v="15"/>
    <s v="0410"/>
    <n v="0"/>
    <n v="0"/>
    <n v="2017"/>
    <n v="1974"/>
    <n v="-18.66"/>
    <n v="0"/>
    <s v="35-S1.5 - Retirement"/>
    <m/>
    <x v="5"/>
    <n v="2040"/>
    <b v="0"/>
  </r>
  <r>
    <x v="15"/>
    <s v="0410"/>
    <n v="0"/>
    <n v="0"/>
    <n v="2018"/>
    <n v="1970"/>
    <n v="-2360.9699999999998"/>
    <n v="0"/>
    <s v="35-S1.5 - Retirement"/>
    <m/>
    <x v="5"/>
    <n v="2040"/>
    <b v="0"/>
  </r>
  <r>
    <x v="15"/>
    <s v="0410"/>
    <n v="0"/>
    <n v="0"/>
    <n v="2018"/>
    <n v="1974"/>
    <n v="-17.899999999999999"/>
    <n v="0"/>
    <s v="35-S1.5 - Retirement"/>
    <m/>
    <x v="5"/>
    <n v="2040"/>
    <b v="0"/>
  </r>
  <r>
    <x v="15"/>
    <s v="0410"/>
    <n v="0"/>
    <n v="0"/>
    <n v="2019"/>
    <n v="1970"/>
    <n v="-17712.47"/>
    <n v="0"/>
    <s v="35-S1.5 - Retirement"/>
    <m/>
    <x v="5"/>
    <n v="2040"/>
    <b v="0"/>
  </r>
  <r>
    <x v="15"/>
    <s v="0410"/>
    <n v="0"/>
    <n v="0"/>
    <n v="2019"/>
    <n v="1974"/>
    <n v="-170.13"/>
    <n v="0"/>
    <s v="35-S1.5 - Retirement"/>
    <m/>
    <x v="5"/>
    <n v="2040"/>
    <b v="0"/>
  </r>
  <r>
    <x v="15"/>
    <s v="0430"/>
    <n v="0"/>
    <n v="0"/>
    <n v="2011"/>
    <n v="1970"/>
    <n v="-3897.93"/>
    <n v="0"/>
    <s v="35-S1.5 - Retirement"/>
    <m/>
    <x v="6"/>
    <n v="2019"/>
    <b v="0"/>
  </r>
  <r>
    <x v="15"/>
    <s v="0430"/>
    <n v="0"/>
    <n v="0"/>
    <n v="2011"/>
    <n v="1988"/>
    <n v="-105.83"/>
    <n v="0"/>
    <s v="35-S1.5 - Retirement"/>
    <m/>
    <x v="6"/>
    <n v="2019"/>
    <b v="0"/>
  </r>
  <r>
    <x v="15"/>
    <s v="0430"/>
    <n v="0"/>
    <n v="0"/>
    <n v="2011"/>
    <n v="1998"/>
    <n v="-55.52"/>
    <n v="0"/>
    <s v="35-S1.5 - Retirement"/>
    <m/>
    <x v="6"/>
    <n v="2019"/>
    <b v="0"/>
  </r>
  <r>
    <x v="15"/>
    <s v="0430"/>
    <n v="0"/>
    <n v="0"/>
    <n v="2011"/>
    <n v="2002"/>
    <n v="-35.25"/>
    <n v="0"/>
    <s v="35-S1.5 - Retirement"/>
    <m/>
    <x v="6"/>
    <n v="2019"/>
    <b v="0"/>
  </r>
  <r>
    <x v="15"/>
    <s v="0430"/>
    <n v="0"/>
    <n v="0"/>
    <n v="2012"/>
    <n v="1970"/>
    <n v="-3777.57"/>
    <n v="0"/>
    <s v="35-S1.5 - Retirement"/>
    <m/>
    <x v="6"/>
    <n v="2019"/>
    <b v="0"/>
  </r>
  <r>
    <x v="15"/>
    <s v="0430"/>
    <n v="0"/>
    <n v="0"/>
    <n v="2012"/>
    <n v="1988"/>
    <n v="-112.22"/>
    <n v="0"/>
    <s v="35-S1.5 - Retirement"/>
    <m/>
    <x v="6"/>
    <n v="2019"/>
    <b v="0"/>
  </r>
  <r>
    <x v="15"/>
    <s v="0430"/>
    <n v="0"/>
    <n v="0"/>
    <n v="2012"/>
    <n v="1998"/>
    <n v="-63.85"/>
    <n v="0"/>
    <s v="35-S1.5 - Retirement"/>
    <m/>
    <x v="6"/>
    <n v="2019"/>
    <b v="0"/>
  </r>
  <r>
    <x v="15"/>
    <s v="0430"/>
    <n v="0"/>
    <n v="0"/>
    <n v="2012"/>
    <n v="2002"/>
    <n v="-43.12"/>
    <n v="0"/>
    <s v="35-S1.5 - Retirement"/>
    <m/>
    <x v="6"/>
    <n v="2019"/>
    <b v="0"/>
  </r>
  <r>
    <x v="15"/>
    <s v="0430"/>
    <n v="0"/>
    <n v="0"/>
    <n v="2013"/>
    <n v="1970"/>
    <n v="-3642.32"/>
    <n v="0"/>
    <s v="35-S1.5 - Retirement"/>
    <m/>
    <x v="6"/>
    <n v="2019"/>
    <b v="0"/>
  </r>
  <r>
    <x v="15"/>
    <s v="0430"/>
    <n v="0"/>
    <n v="0"/>
    <n v="2013"/>
    <n v="1988"/>
    <n v="-118.41"/>
    <n v="0"/>
    <s v="35-S1.5 - Retirement"/>
    <m/>
    <x v="6"/>
    <n v="2019"/>
    <b v="0"/>
  </r>
  <r>
    <x v="15"/>
    <s v="0430"/>
    <n v="0"/>
    <n v="0"/>
    <n v="2013"/>
    <n v="1998"/>
    <n v="-72.599999999999994"/>
    <n v="0"/>
    <s v="35-S1.5 - Retirement"/>
    <m/>
    <x v="6"/>
    <n v="2019"/>
    <b v="0"/>
  </r>
  <r>
    <x v="15"/>
    <s v="0430"/>
    <n v="0"/>
    <n v="0"/>
    <n v="2013"/>
    <n v="2002"/>
    <n v="-51.94"/>
    <n v="0"/>
    <s v="35-S1.5 - Retirement"/>
    <m/>
    <x v="6"/>
    <n v="2019"/>
    <b v="0"/>
  </r>
  <r>
    <x v="15"/>
    <s v="0430"/>
    <n v="0"/>
    <n v="0"/>
    <n v="2014"/>
    <n v="1970"/>
    <n v="-3493.84"/>
    <n v="0"/>
    <s v="35-S1.5 - Retirement"/>
    <m/>
    <x v="6"/>
    <n v="2019"/>
    <b v="0"/>
  </r>
  <r>
    <x v="15"/>
    <s v="0430"/>
    <n v="0"/>
    <n v="0"/>
    <n v="2014"/>
    <n v="1988"/>
    <n v="-124.12"/>
    <n v="0"/>
    <s v="35-S1.5 - Retirement"/>
    <m/>
    <x v="6"/>
    <n v="2019"/>
    <b v="0"/>
  </r>
  <r>
    <x v="15"/>
    <s v="0430"/>
    <n v="0"/>
    <n v="0"/>
    <n v="2014"/>
    <n v="1998"/>
    <n v="-81.709999999999994"/>
    <n v="0"/>
    <s v="35-S1.5 - Retirement"/>
    <m/>
    <x v="6"/>
    <n v="2019"/>
    <b v="0"/>
  </r>
  <r>
    <x v="15"/>
    <s v="0430"/>
    <n v="0"/>
    <n v="0"/>
    <n v="2014"/>
    <n v="2002"/>
    <n v="-61.34"/>
    <n v="0"/>
    <s v="35-S1.5 - Retirement"/>
    <m/>
    <x v="6"/>
    <n v="2019"/>
    <b v="0"/>
  </r>
  <r>
    <x v="15"/>
    <s v="0430"/>
    <n v="0"/>
    <n v="0"/>
    <n v="2015"/>
    <n v="1970"/>
    <n v="-3332.43"/>
    <n v="0"/>
    <s v="35-S1.5 - Retirement"/>
    <m/>
    <x v="6"/>
    <n v="2019"/>
    <b v="0"/>
  </r>
  <r>
    <x v="15"/>
    <s v="0430"/>
    <n v="0"/>
    <n v="0"/>
    <n v="2015"/>
    <n v="1988"/>
    <n v="-129.4"/>
    <n v="0"/>
    <s v="35-S1.5 - Retirement"/>
    <m/>
    <x v="6"/>
    <n v="2019"/>
    <b v="0"/>
  </r>
  <r>
    <x v="15"/>
    <s v="0430"/>
    <n v="0"/>
    <n v="0"/>
    <n v="2015"/>
    <n v="1998"/>
    <n v="-91.12"/>
    <n v="0"/>
    <s v="35-S1.5 - Retirement"/>
    <m/>
    <x v="6"/>
    <n v="2019"/>
    <b v="0"/>
  </r>
  <r>
    <x v="15"/>
    <s v="0430"/>
    <n v="0"/>
    <n v="0"/>
    <n v="2015"/>
    <n v="2002"/>
    <n v="-71.42"/>
    <n v="0"/>
    <s v="35-S1.5 - Retirement"/>
    <m/>
    <x v="6"/>
    <n v="2019"/>
    <b v="0"/>
  </r>
  <r>
    <x v="15"/>
    <s v="0430"/>
    <n v="0"/>
    <n v="0"/>
    <n v="2016"/>
    <n v="1970"/>
    <n v="-3158.65"/>
    <n v="0"/>
    <s v="35-S1.5 - Retirement"/>
    <m/>
    <x v="6"/>
    <n v="2019"/>
    <b v="0"/>
  </r>
  <r>
    <x v="15"/>
    <s v="0430"/>
    <n v="0"/>
    <n v="0"/>
    <n v="2016"/>
    <n v="1988"/>
    <n v="-134.21"/>
    <n v="0"/>
    <s v="35-S1.5 - Retirement"/>
    <m/>
    <x v="6"/>
    <n v="2019"/>
    <b v="0"/>
  </r>
  <r>
    <x v="15"/>
    <s v="0430"/>
    <n v="0"/>
    <n v="0"/>
    <n v="2016"/>
    <n v="1998"/>
    <n v="-100.91"/>
    <n v="0"/>
    <s v="35-S1.5 - Retirement"/>
    <m/>
    <x v="6"/>
    <n v="2019"/>
    <b v="0"/>
  </r>
  <r>
    <x v="15"/>
    <s v="0430"/>
    <n v="0"/>
    <n v="0"/>
    <n v="2016"/>
    <n v="2002"/>
    <n v="-82.13"/>
    <n v="0"/>
    <s v="35-S1.5 - Retirement"/>
    <m/>
    <x v="6"/>
    <n v="2019"/>
    <b v="0"/>
  </r>
  <r>
    <x v="15"/>
    <s v="0430"/>
    <n v="0"/>
    <n v="0"/>
    <n v="2017"/>
    <n v="1970"/>
    <n v="-2978.66"/>
    <n v="0"/>
    <s v="35-S1.5 - Retirement"/>
    <m/>
    <x v="6"/>
    <n v="2019"/>
    <b v="0"/>
  </r>
  <r>
    <x v="15"/>
    <s v="0430"/>
    <n v="0"/>
    <n v="0"/>
    <n v="2017"/>
    <n v="1988"/>
    <n v="-138.49"/>
    <n v="0"/>
    <s v="35-S1.5 - Retirement"/>
    <m/>
    <x v="6"/>
    <n v="2019"/>
    <b v="0"/>
  </r>
  <r>
    <x v="15"/>
    <s v="0430"/>
    <n v="0"/>
    <n v="0"/>
    <n v="2017"/>
    <n v="1998"/>
    <n v="-110.66"/>
    <n v="0"/>
    <s v="35-S1.5 - Retirement"/>
    <m/>
    <x v="6"/>
    <n v="2019"/>
    <b v="0"/>
  </r>
  <r>
    <x v="15"/>
    <s v="0430"/>
    <n v="0"/>
    <n v="0"/>
    <n v="2017"/>
    <n v="2002"/>
    <n v="-93.39"/>
    <n v="0"/>
    <s v="35-S1.5 - Retirement"/>
    <m/>
    <x v="6"/>
    <n v="2019"/>
    <b v="0"/>
  </r>
  <r>
    <x v="15"/>
    <s v="0430"/>
    <n v="0"/>
    <n v="0"/>
    <n v="2018"/>
    <n v="1970"/>
    <n v="-23738.74"/>
    <n v="0"/>
    <s v="35-S1.5 - Retirement"/>
    <m/>
    <x v="6"/>
    <n v="2019"/>
    <b v="0"/>
  </r>
  <r>
    <x v="15"/>
    <s v="0430"/>
    <n v="0"/>
    <n v="0"/>
    <n v="2018"/>
    <n v="1988"/>
    <n v="-3327.47"/>
    <n v="0"/>
    <s v="35-S1.5 - Retirement"/>
    <m/>
    <x v="6"/>
    <n v="2019"/>
    <b v="0"/>
  </r>
  <r>
    <x v="15"/>
    <s v="0430"/>
    <n v="0"/>
    <n v="0"/>
    <n v="2018"/>
    <n v="1998"/>
    <n v="-6293.74"/>
    <n v="0"/>
    <s v="35-S1.5 - Retirement"/>
    <m/>
    <x v="6"/>
    <n v="2019"/>
    <b v="0"/>
  </r>
  <r>
    <x v="15"/>
    <s v="0430"/>
    <n v="0"/>
    <n v="0"/>
    <n v="2018"/>
    <n v="2002"/>
    <n v="-8590.36"/>
    <n v="0"/>
    <s v="35-S1.5 - Retirement"/>
    <m/>
    <x v="6"/>
    <n v="2019"/>
    <b v="0"/>
  </r>
  <r>
    <x v="15"/>
    <s v="0431"/>
    <n v="0"/>
    <n v="0"/>
    <n v="2011"/>
    <n v="1970"/>
    <n v="-6705.9"/>
    <n v="0"/>
    <s v="35-S1.5 - Retirement"/>
    <m/>
    <x v="6"/>
    <n v="2019"/>
    <b v="0"/>
  </r>
  <r>
    <x v="15"/>
    <s v="0431"/>
    <n v="0"/>
    <n v="0"/>
    <n v="2011"/>
    <n v="1998"/>
    <n v="-253.43"/>
    <n v="0"/>
    <s v="35-S1.5 - Retirement"/>
    <m/>
    <x v="6"/>
    <n v="2019"/>
    <b v="0"/>
  </r>
  <r>
    <x v="15"/>
    <s v="0431"/>
    <n v="0"/>
    <n v="0"/>
    <n v="2012"/>
    <n v="1970"/>
    <n v="-6498.84"/>
    <n v="0"/>
    <s v="35-S1.5 - Retirement"/>
    <m/>
    <x v="6"/>
    <n v="2019"/>
    <b v="0"/>
  </r>
  <r>
    <x v="15"/>
    <s v="0431"/>
    <n v="0"/>
    <n v="0"/>
    <n v="2012"/>
    <n v="1998"/>
    <n v="-291.42"/>
    <n v="0"/>
    <s v="35-S1.5 - Retirement"/>
    <m/>
    <x v="6"/>
    <n v="2019"/>
    <b v="0"/>
  </r>
  <r>
    <x v="15"/>
    <s v="0431"/>
    <n v="0"/>
    <n v="0"/>
    <n v="2013"/>
    <n v="1970"/>
    <n v="-6266.15"/>
    <n v="0"/>
    <s v="35-S1.5 - Retirement"/>
    <m/>
    <x v="6"/>
    <n v="2019"/>
    <b v="0"/>
  </r>
  <r>
    <x v="15"/>
    <s v="0431"/>
    <n v="0"/>
    <n v="0"/>
    <n v="2013"/>
    <n v="1998"/>
    <n v="-331.36"/>
    <n v="0"/>
    <s v="35-S1.5 - Retirement"/>
    <m/>
    <x v="6"/>
    <n v="2019"/>
    <b v="0"/>
  </r>
  <r>
    <x v="15"/>
    <s v="0431"/>
    <n v="0"/>
    <n v="0"/>
    <n v="2014"/>
    <n v="1970"/>
    <n v="-6010.71"/>
    <n v="0"/>
    <s v="35-S1.5 - Retirement"/>
    <m/>
    <x v="6"/>
    <n v="2019"/>
    <b v="0"/>
  </r>
  <r>
    <x v="15"/>
    <s v="0431"/>
    <n v="0"/>
    <n v="0"/>
    <n v="2014"/>
    <n v="1998"/>
    <n v="-372.96"/>
    <n v="0"/>
    <s v="35-S1.5 - Retirement"/>
    <m/>
    <x v="6"/>
    <n v="2019"/>
    <b v="0"/>
  </r>
  <r>
    <x v="15"/>
    <s v="0431"/>
    <n v="0"/>
    <n v="0"/>
    <n v="2015"/>
    <n v="1970"/>
    <n v="-5733.03"/>
    <n v="0"/>
    <s v="35-S1.5 - Retirement"/>
    <m/>
    <x v="6"/>
    <n v="2019"/>
    <b v="0"/>
  </r>
  <r>
    <x v="15"/>
    <s v="0431"/>
    <n v="0"/>
    <n v="0"/>
    <n v="2015"/>
    <n v="1998"/>
    <n v="-415.89"/>
    <n v="0"/>
    <s v="35-S1.5 - Retirement"/>
    <m/>
    <x v="6"/>
    <n v="2019"/>
    <b v="0"/>
  </r>
  <r>
    <x v="15"/>
    <s v="0431"/>
    <n v="0"/>
    <n v="0"/>
    <n v="2016"/>
    <n v="1970"/>
    <n v="-5434.06"/>
    <n v="0"/>
    <s v="35-S1.5 - Retirement"/>
    <m/>
    <x v="6"/>
    <n v="2019"/>
    <b v="0"/>
  </r>
  <r>
    <x v="15"/>
    <s v="0431"/>
    <n v="0"/>
    <n v="0"/>
    <n v="2016"/>
    <n v="1998"/>
    <n v="-460.58"/>
    <n v="0"/>
    <s v="35-S1.5 - Retirement"/>
    <m/>
    <x v="6"/>
    <n v="2019"/>
    <b v="0"/>
  </r>
  <r>
    <x v="15"/>
    <s v="0431"/>
    <n v="0"/>
    <n v="0"/>
    <n v="2017"/>
    <n v="1970"/>
    <n v="-5124.41"/>
    <n v="0"/>
    <s v="35-S1.5 - Retirement"/>
    <m/>
    <x v="6"/>
    <n v="2019"/>
    <b v="0"/>
  </r>
  <r>
    <x v="15"/>
    <s v="0431"/>
    <n v="0"/>
    <n v="0"/>
    <n v="2017"/>
    <n v="1998"/>
    <n v="-505.08"/>
    <n v="0"/>
    <s v="35-S1.5 - Retirement"/>
    <m/>
    <x v="6"/>
    <n v="2019"/>
    <b v="0"/>
  </r>
  <r>
    <x v="15"/>
    <s v="0431"/>
    <n v="0"/>
    <n v="0"/>
    <n v="2018"/>
    <n v="1970"/>
    <n v="-40839.54"/>
    <n v="0"/>
    <s v="35-S1.5 - Retirement"/>
    <m/>
    <x v="6"/>
    <n v="2019"/>
    <b v="0"/>
  </r>
  <r>
    <x v="15"/>
    <s v="0431"/>
    <n v="0"/>
    <n v="0"/>
    <n v="2018"/>
    <n v="1998"/>
    <n v="-28726.73"/>
    <n v="0"/>
    <s v="35-S1.5 - Retirement"/>
    <m/>
    <x v="6"/>
    <n v="2019"/>
    <b v="0"/>
  </r>
  <r>
    <x v="15"/>
    <s v="0432"/>
    <n v="0"/>
    <n v="0"/>
    <n v="2011"/>
    <n v="2001"/>
    <n v="-13296.38"/>
    <n v="0"/>
    <s v="35-S1.5 - Retirement"/>
    <m/>
    <x v="6"/>
    <n v="2041"/>
    <b v="0"/>
  </r>
  <r>
    <x v="15"/>
    <s v="0432"/>
    <n v="0"/>
    <n v="0"/>
    <n v="2011"/>
    <n v="2002"/>
    <n v="-23.42"/>
    <n v="0"/>
    <s v="35-S1.5 - Retirement"/>
    <m/>
    <x v="6"/>
    <n v="2041"/>
    <b v="0"/>
  </r>
  <r>
    <x v="15"/>
    <s v="0432"/>
    <n v="0"/>
    <n v="0"/>
    <n v="2012"/>
    <n v="2001"/>
    <n v="-16012.97"/>
    <n v="0"/>
    <s v="35-S1.5 - Retirement"/>
    <m/>
    <x v="6"/>
    <n v="2041"/>
    <b v="0"/>
  </r>
  <r>
    <x v="15"/>
    <s v="0432"/>
    <n v="0"/>
    <n v="0"/>
    <n v="2012"/>
    <n v="2002"/>
    <n v="-28.66"/>
    <n v="0"/>
    <s v="35-S1.5 - Retirement"/>
    <m/>
    <x v="6"/>
    <n v="2041"/>
    <b v="0"/>
  </r>
  <r>
    <x v="15"/>
    <s v="0432"/>
    <n v="0"/>
    <n v="0"/>
    <n v="2013"/>
    <n v="2001"/>
    <n v="-18912.349999999999"/>
    <n v="0"/>
    <s v="35-S1.5 - Retirement"/>
    <m/>
    <x v="6"/>
    <n v="2041"/>
    <b v="0"/>
  </r>
  <r>
    <x v="15"/>
    <s v="0432"/>
    <n v="0"/>
    <n v="0"/>
    <n v="2013"/>
    <n v="2002"/>
    <n v="-34.51"/>
    <n v="0"/>
    <s v="35-S1.5 - Retirement"/>
    <m/>
    <x v="6"/>
    <n v="2041"/>
    <b v="0"/>
  </r>
  <r>
    <x v="15"/>
    <s v="0432"/>
    <n v="0"/>
    <n v="0"/>
    <n v="2014"/>
    <n v="2001"/>
    <n v="-22021.56"/>
    <n v="0"/>
    <s v="35-S1.5 - Retirement"/>
    <m/>
    <x v="6"/>
    <n v="2041"/>
    <b v="0"/>
  </r>
  <r>
    <x v="15"/>
    <s v="0432"/>
    <n v="0"/>
    <n v="0"/>
    <n v="2014"/>
    <n v="2002"/>
    <n v="-40.76"/>
    <n v="0"/>
    <s v="35-S1.5 - Retirement"/>
    <m/>
    <x v="6"/>
    <n v="2041"/>
    <b v="0"/>
  </r>
  <r>
    <x v="15"/>
    <s v="0432"/>
    <n v="0"/>
    <n v="0"/>
    <n v="2015"/>
    <n v="2001"/>
    <n v="-25322.720000000001"/>
    <n v="0"/>
    <s v="35-S1.5 - Retirement"/>
    <m/>
    <x v="6"/>
    <n v="2041"/>
    <b v="0"/>
  </r>
  <r>
    <x v="15"/>
    <s v="0432"/>
    <n v="0"/>
    <n v="0"/>
    <n v="2015"/>
    <n v="2002"/>
    <n v="-47.46"/>
    <n v="0"/>
    <s v="35-S1.5 - Retirement"/>
    <m/>
    <x v="6"/>
    <n v="2041"/>
    <b v="0"/>
  </r>
  <r>
    <x v="15"/>
    <s v="0432"/>
    <n v="0"/>
    <n v="0"/>
    <n v="2016"/>
    <n v="2001"/>
    <n v="-28793.32"/>
    <n v="0"/>
    <s v="35-S1.5 - Retirement"/>
    <m/>
    <x v="6"/>
    <n v="2041"/>
    <b v="0"/>
  </r>
  <r>
    <x v="15"/>
    <s v="0432"/>
    <n v="0"/>
    <n v="0"/>
    <n v="2016"/>
    <n v="2002"/>
    <n v="-54.58"/>
    <n v="0"/>
    <s v="35-S1.5 - Retirement"/>
    <m/>
    <x v="6"/>
    <n v="2041"/>
    <b v="0"/>
  </r>
  <r>
    <x v="15"/>
    <s v="0432"/>
    <n v="0"/>
    <n v="0"/>
    <n v="2017"/>
    <n v="2001"/>
    <n v="-32408.32"/>
    <n v="0"/>
    <s v="35-S1.5 - Retirement"/>
    <m/>
    <x v="6"/>
    <n v="2041"/>
    <b v="0"/>
  </r>
  <r>
    <x v="15"/>
    <s v="0432"/>
    <n v="0"/>
    <n v="0"/>
    <n v="2017"/>
    <n v="2002"/>
    <n v="-62.06"/>
    <n v="0"/>
    <s v="35-S1.5 - Retirement"/>
    <m/>
    <x v="6"/>
    <n v="2041"/>
    <b v="0"/>
  </r>
  <r>
    <x v="15"/>
    <s v="0432"/>
    <n v="0"/>
    <n v="0"/>
    <n v="2018"/>
    <n v="2001"/>
    <n v="-36138.629999999997"/>
    <n v="0"/>
    <s v="35-S1.5 - Retirement"/>
    <m/>
    <x v="6"/>
    <n v="2041"/>
    <b v="0"/>
  </r>
  <r>
    <x v="15"/>
    <s v="0432"/>
    <n v="0"/>
    <n v="0"/>
    <n v="2018"/>
    <n v="2002"/>
    <n v="-69.849999999999994"/>
    <n v="0"/>
    <s v="35-S1.5 - Retirement"/>
    <m/>
    <x v="6"/>
    <n v="2041"/>
    <b v="0"/>
  </r>
  <r>
    <x v="15"/>
    <s v="0432"/>
    <n v="0"/>
    <n v="0"/>
    <n v="2019"/>
    <n v="2001"/>
    <n v="-40021.81"/>
    <n v="0"/>
    <s v="35-S1.5 - Retirement"/>
    <m/>
    <x v="6"/>
    <n v="2041"/>
    <b v="0"/>
  </r>
  <r>
    <x v="15"/>
    <s v="0432"/>
    <n v="0"/>
    <n v="0"/>
    <n v="2019"/>
    <n v="2002"/>
    <n v="-77.89"/>
    <n v="0"/>
    <s v="35-S1.5 - Retirement"/>
    <m/>
    <x v="6"/>
    <n v="2041"/>
    <b v="0"/>
  </r>
  <r>
    <x v="15"/>
    <s v="0432"/>
    <n v="0"/>
    <n v="0"/>
    <n v="2020"/>
    <n v="2001"/>
    <n v="-43888.56"/>
    <n v="0"/>
    <s v="35-S1.5 - Retirement"/>
    <m/>
    <x v="6"/>
    <n v="2041"/>
    <b v="0"/>
  </r>
  <r>
    <x v="15"/>
    <s v="0432"/>
    <n v="0"/>
    <n v="0"/>
    <n v="2020"/>
    <n v="2002"/>
    <n v="-86.26"/>
    <n v="0"/>
    <s v="35-S1.5 - Retirement"/>
    <m/>
    <x v="6"/>
    <n v="2041"/>
    <b v="0"/>
  </r>
  <r>
    <x v="15"/>
    <s v="0432"/>
    <n v="0"/>
    <n v="0"/>
    <n v="2021"/>
    <n v="2001"/>
    <n v="-47769.77"/>
    <n v="0"/>
    <s v="35-S1.5 - Retirement"/>
    <m/>
    <x v="6"/>
    <n v="2041"/>
    <b v="0"/>
  </r>
  <r>
    <x v="15"/>
    <s v="0432"/>
    <n v="0"/>
    <n v="0"/>
    <n v="2021"/>
    <n v="2002"/>
    <n v="-94.59"/>
    <n v="0"/>
    <s v="35-S1.5 - Retirement"/>
    <m/>
    <x v="6"/>
    <n v="2041"/>
    <b v="0"/>
  </r>
  <r>
    <x v="15"/>
    <s v="0432"/>
    <n v="0"/>
    <n v="0"/>
    <n v="2022"/>
    <n v="2001"/>
    <n v="-51628.59"/>
    <n v="0"/>
    <s v="35-S1.5 - Retirement"/>
    <m/>
    <x v="6"/>
    <n v="2041"/>
    <b v="0"/>
  </r>
  <r>
    <x v="15"/>
    <s v="0432"/>
    <n v="0"/>
    <n v="0"/>
    <n v="2022"/>
    <n v="2002"/>
    <n v="-102.96"/>
    <n v="0"/>
    <s v="35-S1.5 - Retirement"/>
    <m/>
    <x v="6"/>
    <n v="2041"/>
    <b v="0"/>
  </r>
  <r>
    <x v="15"/>
    <s v="0432"/>
    <n v="0"/>
    <n v="0"/>
    <n v="2023"/>
    <n v="2001"/>
    <n v="-55428.91"/>
    <n v="0"/>
    <s v="35-S1.5 - Retirement"/>
    <m/>
    <x v="6"/>
    <n v="2041"/>
    <b v="0"/>
  </r>
  <r>
    <x v="15"/>
    <s v="0432"/>
    <n v="0"/>
    <n v="0"/>
    <n v="2023"/>
    <n v="2002"/>
    <n v="-111.27"/>
    <n v="0"/>
    <s v="35-S1.5 - Retirement"/>
    <m/>
    <x v="6"/>
    <n v="2041"/>
    <b v="0"/>
  </r>
  <r>
    <x v="15"/>
    <s v="0432"/>
    <n v="0"/>
    <n v="0"/>
    <n v="2024"/>
    <n v="2001"/>
    <n v="-59132.9"/>
    <n v="0"/>
    <s v="35-S1.5 - Retirement"/>
    <m/>
    <x v="6"/>
    <n v="2041"/>
    <b v="0"/>
  </r>
  <r>
    <x v="15"/>
    <s v="0432"/>
    <n v="0"/>
    <n v="0"/>
    <n v="2024"/>
    <n v="2002"/>
    <n v="-119.46"/>
    <n v="0"/>
    <s v="35-S1.5 - Retirement"/>
    <m/>
    <x v="6"/>
    <n v="2041"/>
    <b v="0"/>
  </r>
  <r>
    <x v="15"/>
    <s v="0432"/>
    <n v="0"/>
    <n v="0"/>
    <n v="2025"/>
    <n v="2001"/>
    <n v="-62704.3"/>
    <n v="0"/>
    <s v="35-S1.5 - Retirement"/>
    <m/>
    <x v="6"/>
    <n v="2041"/>
    <b v="0"/>
  </r>
  <r>
    <x v="15"/>
    <s v="0432"/>
    <n v="0"/>
    <n v="0"/>
    <n v="2025"/>
    <n v="2002"/>
    <n v="-127.45"/>
    <n v="0"/>
    <s v="35-S1.5 - Retirement"/>
    <m/>
    <x v="6"/>
    <n v="2041"/>
    <b v="0"/>
  </r>
  <r>
    <x v="15"/>
    <s v="0432"/>
    <n v="0"/>
    <n v="0"/>
    <n v="2026"/>
    <n v="2001"/>
    <n v="-66163.34"/>
    <n v="0"/>
    <s v="35-S1.5 - Retirement"/>
    <m/>
    <x v="6"/>
    <n v="2041"/>
    <b v="0"/>
  </r>
  <r>
    <x v="15"/>
    <s v="0432"/>
    <n v="0"/>
    <n v="0"/>
    <n v="2026"/>
    <n v="2002"/>
    <n v="-135.15"/>
    <n v="0"/>
    <s v="35-S1.5 - Retirement"/>
    <m/>
    <x v="6"/>
    <n v="2041"/>
    <b v="0"/>
  </r>
  <r>
    <x v="15"/>
    <s v="0432"/>
    <n v="0"/>
    <n v="0"/>
    <n v="2027"/>
    <n v="2001"/>
    <n v="-69354.39"/>
    <n v="0"/>
    <s v="35-S1.5 - Retirement"/>
    <m/>
    <x v="6"/>
    <n v="2041"/>
    <b v="0"/>
  </r>
  <r>
    <x v="15"/>
    <s v="0432"/>
    <n v="0"/>
    <n v="0"/>
    <n v="2027"/>
    <n v="2002"/>
    <n v="-142.6"/>
    <n v="0"/>
    <s v="35-S1.5 - Retirement"/>
    <m/>
    <x v="6"/>
    <n v="2041"/>
    <b v="0"/>
  </r>
  <r>
    <x v="15"/>
    <s v="0432"/>
    <n v="0"/>
    <n v="0"/>
    <n v="2028"/>
    <n v="2001"/>
    <n v="-72307.61"/>
    <n v="0"/>
    <s v="35-S1.5 - Retirement"/>
    <m/>
    <x v="6"/>
    <n v="2041"/>
    <b v="0"/>
  </r>
  <r>
    <x v="15"/>
    <s v="0432"/>
    <n v="0"/>
    <n v="0"/>
    <n v="2028"/>
    <n v="2002"/>
    <n v="-149.47999999999999"/>
    <n v="0"/>
    <s v="35-S1.5 - Retirement"/>
    <m/>
    <x v="6"/>
    <n v="2041"/>
    <b v="0"/>
  </r>
  <r>
    <x v="15"/>
    <s v="0432"/>
    <n v="0"/>
    <n v="0"/>
    <n v="2029"/>
    <n v="2001"/>
    <n v="-74993"/>
    <n v="0"/>
    <s v="35-S1.5 - Retirement"/>
    <m/>
    <x v="6"/>
    <n v="2041"/>
    <b v="0"/>
  </r>
  <r>
    <x v="15"/>
    <s v="0432"/>
    <n v="0"/>
    <n v="0"/>
    <n v="2029"/>
    <n v="2002"/>
    <n v="-155.84"/>
    <n v="0"/>
    <s v="35-S1.5 - Retirement"/>
    <m/>
    <x v="6"/>
    <n v="2041"/>
    <b v="0"/>
  </r>
  <r>
    <x v="15"/>
    <s v="0432"/>
    <n v="0"/>
    <n v="0"/>
    <n v="2030"/>
    <n v="2001"/>
    <n v="-77382.320000000007"/>
    <n v="0"/>
    <s v="35-S1.5 - Retirement"/>
    <m/>
    <x v="6"/>
    <n v="2041"/>
    <b v="0"/>
  </r>
  <r>
    <x v="15"/>
    <s v="0432"/>
    <n v="0"/>
    <n v="0"/>
    <n v="2030"/>
    <n v="2002"/>
    <n v="-161.63"/>
    <n v="0"/>
    <s v="35-S1.5 - Retirement"/>
    <m/>
    <x v="6"/>
    <n v="2041"/>
    <b v="0"/>
  </r>
  <r>
    <x v="15"/>
    <s v="0432"/>
    <n v="0"/>
    <n v="0"/>
    <n v="2031"/>
    <n v="2001"/>
    <n v="-79450.740000000005"/>
    <n v="0"/>
    <s v="35-S1.5 - Retirement"/>
    <m/>
    <x v="6"/>
    <n v="2041"/>
    <b v="0"/>
  </r>
  <r>
    <x v="15"/>
    <s v="0432"/>
    <n v="0"/>
    <n v="0"/>
    <n v="2031"/>
    <n v="2002"/>
    <n v="-166.78"/>
    <n v="0"/>
    <s v="35-S1.5 - Retirement"/>
    <m/>
    <x v="6"/>
    <n v="2041"/>
    <b v="0"/>
  </r>
  <r>
    <x v="15"/>
    <s v="0432"/>
    <n v="0"/>
    <n v="0"/>
    <n v="2032"/>
    <n v="2001"/>
    <n v="-81176.62"/>
    <n v="0"/>
    <s v="35-S1.5 - Retirement"/>
    <m/>
    <x v="6"/>
    <n v="2041"/>
    <b v="0"/>
  </r>
  <r>
    <x v="15"/>
    <s v="0432"/>
    <n v="0"/>
    <n v="0"/>
    <n v="2032"/>
    <n v="2002"/>
    <n v="-171.24"/>
    <n v="0"/>
    <s v="35-S1.5 - Retirement"/>
    <m/>
    <x v="6"/>
    <n v="2041"/>
    <b v="0"/>
  </r>
  <r>
    <x v="15"/>
    <s v="0432"/>
    <n v="0"/>
    <n v="0"/>
    <n v="2033"/>
    <n v="2001"/>
    <n v="-82558.37"/>
    <n v="0"/>
    <s v="35-S1.5 - Retirement"/>
    <m/>
    <x v="6"/>
    <n v="2041"/>
    <b v="0"/>
  </r>
  <r>
    <x v="15"/>
    <s v="0432"/>
    <n v="0"/>
    <n v="0"/>
    <n v="2033"/>
    <n v="2002"/>
    <n v="-174.96"/>
    <n v="0"/>
    <s v="35-S1.5 - Retirement"/>
    <m/>
    <x v="6"/>
    <n v="2041"/>
    <b v="0"/>
  </r>
  <r>
    <x v="15"/>
    <s v="0432"/>
    <n v="0"/>
    <n v="0"/>
    <n v="2034"/>
    <n v="2001"/>
    <n v="-83534.149999999994"/>
    <n v="0"/>
    <s v="35-S1.5 - Retirement"/>
    <m/>
    <x v="6"/>
    <n v="2041"/>
    <b v="0"/>
  </r>
  <r>
    <x v="15"/>
    <s v="0432"/>
    <n v="0"/>
    <n v="0"/>
    <n v="2034"/>
    <n v="2002"/>
    <n v="-177.94"/>
    <n v="0"/>
    <s v="35-S1.5 - Retirement"/>
    <m/>
    <x v="6"/>
    <n v="2041"/>
    <b v="0"/>
  </r>
  <r>
    <x v="15"/>
    <s v="0432"/>
    <n v="0"/>
    <n v="0"/>
    <n v="2035"/>
    <n v="2001"/>
    <n v="-84123.59"/>
    <n v="0"/>
    <s v="35-S1.5 - Retirement"/>
    <m/>
    <x v="6"/>
    <n v="2041"/>
    <b v="0"/>
  </r>
  <r>
    <x v="15"/>
    <s v="0432"/>
    <n v="0"/>
    <n v="0"/>
    <n v="2035"/>
    <n v="2002"/>
    <n v="-180.04"/>
    <n v="0"/>
    <s v="35-S1.5 - Retirement"/>
    <m/>
    <x v="6"/>
    <n v="2041"/>
    <b v="0"/>
  </r>
  <r>
    <x v="15"/>
    <s v="0432"/>
    <n v="0"/>
    <n v="0"/>
    <n v="2036"/>
    <n v="2001"/>
    <n v="-84320.7"/>
    <n v="0"/>
    <s v="35-S1.5 - Retirement"/>
    <m/>
    <x v="6"/>
    <n v="2041"/>
    <b v="0"/>
  </r>
  <r>
    <x v="15"/>
    <s v="0432"/>
    <n v="0"/>
    <n v="0"/>
    <n v="2036"/>
    <n v="2002"/>
    <n v="-181.31"/>
    <n v="0"/>
    <s v="35-S1.5 - Retirement"/>
    <m/>
    <x v="6"/>
    <n v="2041"/>
    <b v="0"/>
  </r>
  <r>
    <x v="15"/>
    <s v="0432"/>
    <n v="0"/>
    <n v="0"/>
    <n v="2037"/>
    <n v="2001"/>
    <n v="-84123.48"/>
    <n v="0"/>
    <s v="35-S1.5 - Retirement"/>
    <m/>
    <x v="6"/>
    <n v="2041"/>
    <b v="0"/>
  </r>
  <r>
    <x v="15"/>
    <s v="0432"/>
    <n v="0"/>
    <n v="0"/>
    <n v="2037"/>
    <n v="2002"/>
    <n v="-181.73"/>
    <n v="0"/>
    <s v="35-S1.5 - Retirement"/>
    <m/>
    <x v="6"/>
    <n v="2041"/>
    <b v="0"/>
  </r>
  <r>
    <x v="15"/>
    <s v="0432"/>
    <n v="0"/>
    <n v="0"/>
    <n v="2038"/>
    <n v="2001"/>
    <n v="-83534.179999999993"/>
    <n v="0"/>
    <s v="35-S1.5 - Retirement"/>
    <m/>
    <x v="6"/>
    <n v="2041"/>
    <b v="0"/>
  </r>
  <r>
    <x v="15"/>
    <s v="0432"/>
    <n v="0"/>
    <n v="0"/>
    <n v="2038"/>
    <n v="2002"/>
    <n v="-181.31"/>
    <n v="0"/>
    <s v="35-S1.5 - Retirement"/>
    <m/>
    <x v="6"/>
    <n v="2041"/>
    <b v="0"/>
  </r>
  <r>
    <x v="15"/>
    <s v="0432"/>
    <n v="0"/>
    <n v="0"/>
    <n v="2039"/>
    <n v="2001"/>
    <n v="-82558.63"/>
    <n v="0"/>
    <s v="35-S1.5 - Retirement"/>
    <m/>
    <x v="6"/>
    <n v="2041"/>
    <b v="0"/>
  </r>
  <r>
    <x v="15"/>
    <s v="0432"/>
    <n v="0"/>
    <n v="0"/>
    <n v="2039"/>
    <n v="2002"/>
    <n v="-180.04"/>
    <n v="0"/>
    <s v="35-S1.5 - Retirement"/>
    <m/>
    <x v="6"/>
    <n v="2041"/>
    <b v="0"/>
  </r>
  <r>
    <x v="15"/>
    <s v="0432"/>
    <n v="0"/>
    <n v="0"/>
    <n v="2040"/>
    <n v="2001"/>
    <n v="-81176.34"/>
    <n v="0"/>
    <s v="35-S1.5 - Retirement"/>
    <m/>
    <x v="6"/>
    <n v="2041"/>
    <b v="0"/>
  </r>
  <r>
    <x v="15"/>
    <s v="0432"/>
    <n v="0"/>
    <n v="0"/>
    <n v="2040"/>
    <n v="2002"/>
    <n v="-177.94"/>
    <n v="0"/>
    <s v="35-S1.5 - Retirement"/>
    <m/>
    <x v="6"/>
    <n v="2041"/>
    <b v="0"/>
  </r>
  <r>
    <x v="15"/>
    <s v="0432"/>
    <n v="0"/>
    <n v="0"/>
    <n v="2041"/>
    <n v="2001"/>
    <n v="-1032754.05"/>
    <n v="0"/>
    <s v="35-S1.5 - Retirement"/>
    <m/>
    <x v="6"/>
    <n v="2041"/>
    <b v="1"/>
  </r>
  <r>
    <x v="15"/>
    <s v="0432"/>
    <n v="0"/>
    <n v="0"/>
    <n v="2041"/>
    <n v="2002"/>
    <n v="-2400.83"/>
    <n v="0"/>
    <s v="35-S1.5 - Retirement"/>
    <m/>
    <x v="6"/>
    <n v="2041"/>
    <b v="1"/>
  </r>
  <r>
    <x v="15"/>
    <s v="0459"/>
    <n v="0"/>
    <n v="0"/>
    <n v="2011"/>
    <n v="2001"/>
    <n v="-12331.87"/>
    <n v="0"/>
    <s v="35-S1.5 - Retirement"/>
    <m/>
    <x v="7"/>
    <n v="2040"/>
    <b v="0"/>
  </r>
  <r>
    <x v="15"/>
    <s v="0459"/>
    <n v="0"/>
    <n v="0"/>
    <n v="2011"/>
    <n v="2002"/>
    <n v="-13.51"/>
    <n v="0"/>
    <s v="35-S1.5 - Retirement"/>
    <m/>
    <x v="7"/>
    <n v="2040"/>
    <b v="0"/>
  </r>
  <r>
    <x v="15"/>
    <s v="0459"/>
    <n v="0"/>
    <n v="0"/>
    <n v="2011"/>
    <n v="2010"/>
    <n v="-0.96"/>
    <n v="0"/>
    <s v="35-S1.5 - Retirement"/>
    <m/>
    <x v="7"/>
    <n v="2040"/>
    <b v="0"/>
  </r>
  <r>
    <x v="15"/>
    <s v="0459"/>
    <n v="0"/>
    <n v="0"/>
    <n v="2012"/>
    <n v="2001"/>
    <n v="-14851.4"/>
    <n v="0"/>
    <s v="35-S1.5 - Retirement"/>
    <m/>
    <x v="7"/>
    <n v="2040"/>
    <b v="0"/>
  </r>
  <r>
    <x v="15"/>
    <s v="0459"/>
    <n v="0"/>
    <n v="0"/>
    <n v="2012"/>
    <n v="2002"/>
    <n v="-16.53"/>
    <n v="0"/>
    <s v="35-S1.5 - Retirement"/>
    <m/>
    <x v="7"/>
    <n v="2040"/>
    <b v="0"/>
  </r>
  <r>
    <x v="15"/>
    <s v="0459"/>
    <n v="0"/>
    <n v="0"/>
    <n v="2012"/>
    <n v="2010"/>
    <n v="-3.17"/>
    <n v="0"/>
    <s v="35-S1.5 - Retirement"/>
    <m/>
    <x v="7"/>
    <n v="2040"/>
    <b v="0"/>
  </r>
  <r>
    <x v="15"/>
    <s v="0459"/>
    <n v="0"/>
    <n v="0"/>
    <n v="2013"/>
    <n v="2001"/>
    <n v="-17540.46"/>
    <n v="0"/>
    <s v="35-S1.5 - Retirement"/>
    <m/>
    <x v="7"/>
    <n v="2040"/>
    <b v="0"/>
  </r>
  <r>
    <x v="15"/>
    <s v="0459"/>
    <n v="0"/>
    <n v="0"/>
    <n v="2013"/>
    <n v="2002"/>
    <n v="-19.899999999999999"/>
    <n v="0"/>
    <s v="35-S1.5 - Retirement"/>
    <m/>
    <x v="7"/>
    <n v="2040"/>
    <b v="0"/>
  </r>
  <r>
    <x v="15"/>
    <s v="0459"/>
    <n v="0"/>
    <n v="0"/>
    <n v="2013"/>
    <n v="2010"/>
    <n v="-6.55"/>
    <n v="0"/>
    <s v="35-S1.5 - Retirement"/>
    <m/>
    <x v="7"/>
    <n v="2040"/>
    <b v="0"/>
  </r>
  <r>
    <x v="15"/>
    <s v="0459"/>
    <n v="0"/>
    <n v="0"/>
    <n v="2014"/>
    <n v="2001"/>
    <n v="-20424.13"/>
    <n v="0"/>
    <s v="35-S1.5 - Retirement"/>
    <m/>
    <x v="7"/>
    <n v="2040"/>
    <b v="0"/>
  </r>
  <r>
    <x v="15"/>
    <s v="0459"/>
    <n v="0"/>
    <n v="0"/>
    <n v="2014"/>
    <n v="2002"/>
    <n v="-23.51"/>
    <n v="0"/>
    <s v="35-S1.5 - Retirement"/>
    <m/>
    <x v="7"/>
    <n v="2040"/>
    <b v="0"/>
  </r>
  <r>
    <x v="15"/>
    <s v="0459"/>
    <n v="0"/>
    <n v="0"/>
    <n v="2014"/>
    <n v="2010"/>
    <n v="-11.14"/>
    <n v="0"/>
    <s v="35-S1.5 - Retirement"/>
    <m/>
    <x v="7"/>
    <n v="2040"/>
    <b v="0"/>
  </r>
  <r>
    <x v="15"/>
    <s v="0459"/>
    <n v="0"/>
    <n v="0"/>
    <n v="2015"/>
    <n v="2001"/>
    <n v="-23485.83"/>
    <n v="0"/>
    <s v="35-S1.5 - Retirement"/>
    <m/>
    <x v="7"/>
    <n v="2040"/>
    <b v="0"/>
  </r>
  <r>
    <x v="15"/>
    <s v="0459"/>
    <n v="0"/>
    <n v="0"/>
    <n v="2015"/>
    <n v="2002"/>
    <n v="-27.37"/>
    <n v="0"/>
    <s v="35-S1.5 - Retirement"/>
    <m/>
    <x v="7"/>
    <n v="2040"/>
    <b v="0"/>
  </r>
  <r>
    <x v="15"/>
    <s v="0459"/>
    <n v="0"/>
    <n v="0"/>
    <n v="2015"/>
    <n v="2010"/>
    <n v="-16.78"/>
    <n v="0"/>
    <s v="35-S1.5 - Retirement"/>
    <m/>
    <x v="7"/>
    <n v="2040"/>
    <b v="0"/>
  </r>
  <r>
    <x v="15"/>
    <s v="0459"/>
    <n v="0"/>
    <n v="0"/>
    <n v="2016"/>
    <n v="2001"/>
    <n v="-26704.67"/>
    <n v="0"/>
    <s v="35-S1.5 - Retirement"/>
    <m/>
    <x v="7"/>
    <n v="2040"/>
    <b v="0"/>
  </r>
  <r>
    <x v="15"/>
    <s v="0459"/>
    <n v="0"/>
    <n v="0"/>
    <n v="2016"/>
    <n v="2002"/>
    <n v="-31.47"/>
    <n v="0"/>
    <s v="35-S1.5 - Retirement"/>
    <m/>
    <x v="7"/>
    <n v="2040"/>
    <b v="0"/>
  </r>
  <r>
    <x v="15"/>
    <s v="0459"/>
    <n v="0"/>
    <n v="0"/>
    <n v="2016"/>
    <n v="2010"/>
    <n v="-23.54"/>
    <n v="0"/>
    <s v="35-S1.5 - Retirement"/>
    <m/>
    <x v="7"/>
    <n v="2040"/>
    <b v="0"/>
  </r>
  <r>
    <x v="15"/>
    <s v="0459"/>
    <n v="0"/>
    <n v="0"/>
    <n v="2017"/>
    <n v="2001"/>
    <n v="-30057.439999999999"/>
    <n v="0"/>
    <s v="35-S1.5 - Retirement"/>
    <m/>
    <x v="7"/>
    <n v="2040"/>
    <b v="0"/>
  </r>
  <r>
    <x v="15"/>
    <s v="0459"/>
    <n v="0"/>
    <n v="0"/>
    <n v="2017"/>
    <n v="2002"/>
    <n v="-35.79"/>
    <n v="0"/>
    <s v="35-S1.5 - Retirement"/>
    <m/>
    <x v="7"/>
    <n v="2040"/>
    <b v="0"/>
  </r>
  <r>
    <x v="15"/>
    <s v="0459"/>
    <n v="0"/>
    <n v="0"/>
    <n v="2017"/>
    <n v="2010"/>
    <n v="-31.45"/>
    <n v="0"/>
    <s v="35-S1.5 - Retirement"/>
    <m/>
    <x v="7"/>
    <n v="2040"/>
    <b v="0"/>
  </r>
  <r>
    <x v="15"/>
    <s v="0459"/>
    <n v="0"/>
    <n v="0"/>
    <n v="2018"/>
    <n v="2001"/>
    <n v="-33517.15"/>
    <n v="0"/>
    <s v="35-S1.5 - Retirement"/>
    <m/>
    <x v="7"/>
    <n v="2040"/>
    <b v="0"/>
  </r>
  <r>
    <x v="15"/>
    <s v="0459"/>
    <n v="0"/>
    <n v="0"/>
    <n v="2018"/>
    <n v="2002"/>
    <n v="-40.28"/>
    <n v="0"/>
    <s v="35-S1.5 - Retirement"/>
    <m/>
    <x v="7"/>
    <n v="2040"/>
    <b v="0"/>
  </r>
  <r>
    <x v="15"/>
    <s v="0459"/>
    <n v="0"/>
    <n v="0"/>
    <n v="2018"/>
    <n v="2010"/>
    <n v="-40.49"/>
    <n v="0"/>
    <s v="35-S1.5 - Retirement"/>
    <m/>
    <x v="7"/>
    <n v="2040"/>
    <b v="0"/>
  </r>
  <r>
    <x v="15"/>
    <s v="0459"/>
    <n v="0"/>
    <n v="0"/>
    <n v="2019"/>
    <n v="2001"/>
    <n v="-37118.65"/>
    <n v="0"/>
    <s v="35-S1.5 - Retirement"/>
    <m/>
    <x v="7"/>
    <n v="2040"/>
    <b v="0"/>
  </r>
  <r>
    <x v="15"/>
    <s v="0459"/>
    <n v="0"/>
    <n v="0"/>
    <n v="2019"/>
    <n v="2002"/>
    <n v="-44.92"/>
    <n v="0"/>
    <s v="35-S1.5 - Retirement"/>
    <m/>
    <x v="7"/>
    <n v="2040"/>
    <b v="0"/>
  </r>
  <r>
    <x v="15"/>
    <s v="0459"/>
    <n v="0"/>
    <n v="0"/>
    <n v="2019"/>
    <n v="2010"/>
    <n v="-50.7"/>
    <n v="0"/>
    <s v="35-S1.5 - Retirement"/>
    <m/>
    <x v="7"/>
    <n v="2040"/>
    <b v="0"/>
  </r>
  <r>
    <x v="15"/>
    <s v="0459"/>
    <n v="0"/>
    <n v="0"/>
    <n v="2020"/>
    <n v="2001"/>
    <n v="-40704.910000000003"/>
    <n v="0"/>
    <s v="35-S1.5 - Retirement"/>
    <m/>
    <x v="7"/>
    <n v="2040"/>
    <b v="0"/>
  </r>
  <r>
    <x v="15"/>
    <s v="0459"/>
    <n v="0"/>
    <n v="0"/>
    <n v="2020"/>
    <n v="2002"/>
    <n v="-49.74"/>
    <n v="0"/>
    <s v="35-S1.5 - Retirement"/>
    <m/>
    <x v="7"/>
    <n v="2040"/>
    <b v="0"/>
  </r>
  <r>
    <x v="15"/>
    <s v="0459"/>
    <n v="0"/>
    <n v="0"/>
    <n v="2020"/>
    <n v="2010"/>
    <n v="-62.03"/>
    <n v="0"/>
    <s v="35-S1.5 - Retirement"/>
    <m/>
    <x v="7"/>
    <n v="2040"/>
    <b v="0"/>
  </r>
  <r>
    <x v="15"/>
    <s v="0459"/>
    <n v="0"/>
    <n v="0"/>
    <n v="2021"/>
    <n v="2001"/>
    <n v="-44304.58"/>
    <n v="0"/>
    <s v="35-S1.5 - Retirement"/>
    <m/>
    <x v="7"/>
    <n v="2040"/>
    <b v="0"/>
  </r>
  <r>
    <x v="15"/>
    <s v="0459"/>
    <n v="0"/>
    <n v="0"/>
    <n v="2021"/>
    <n v="2002"/>
    <n v="-54.55"/>
    <n v="0"/>
    <s v="35-S1.5 - Retirement"/>
    <m/>
    <x v="7"/>
    <n v="2040"/>
    <b v="0"/>
  </r>
  <r>
    <x v="15"/>
    <s v="0459"/>
    <n v="0"/>
    <n v="0"/>
    <n v="2021"/>
    <n v="2010"/>
    <n v="-74.7"/>
    <n v="0"/>
    <s v="35-S1.5 - Retirement"/>
    <m/>
    <x v="7"/>
    <n v="2040"/>
    <b v="0"/>
  </r>
  <r>
    <x v="15"/>
    <s v="0459"/>
    <n v="0"/>
    <n v="0"/>
    <n v="2022"/>
    <n v="2001"/>
    <n v="-47883.49"/>
    <n v="0"/>
    <s v="35-S1.5 - Retirement"/>
    <m/>
    <x v="7"/>
    <n v="2040"/>
    <b v="0"/>
  </r>
  <r>
    <x v="15"/>
    <s v="0459"/>
    <n v="0"/>
    <n v="0"/>
    <n v="2022"/>
    <n v="2002"/>
    <n v="-59.37"/>
    <n v="0"/>
    <s v="35-S1.5 - Retirement"/>
    <m/>
    <x v="7"/>
    <n v="2040"/>
    <b v="0"/>
  </r>
  <r>
    <x v="15"/>
    <s v="0459"/>
    <n v="0"/>
    <n v="0"/>
    <n v="2022"/>
    <n v="2010"/>
    <n v="-88.23"/>
    <n v="0"/>
    <s v="35-S1.5 - Retirement"/>
    <m/>
    <x v="7"/>
    <n v="2040"/>
    <b v="0"/>
  </r>
  <r>
    <x v="15"/>
    <s v="0459"/>
    <n v="0"/>
    <n v="0"/>
    <n v="2023"/>
    <n v="2001"/>
    <n v="-51408.13"/>
    <n v="0"/>
    <s v="35-S1.5 - Retirement"/>
    <m/>
    <x v="7"/>
    <n v="2040"/>
    <b v="0"/>
  </r>
  <r>
    <x v="15"/>
    <s v="0459"/>
    <n v="0"/>
    <n v="0"/>
    <n v="2023"/>
    <n v="2002"/>
    <n v="-64.17"/>
    <n v="0"/>
    <s v="35-S1.5 - Retirement"/>
    <m/>
    <x v="7"/>
    <n v="2040"/>
    <b v="0"/>
  </r>
  <r>
    <x v="15"/>
    <s v="0459"/>
    <n v="0"/>
    <n v="0"/>
    <n v="2023"/>
    <n v="2010"/>
    <n v="-102.73"/>
    <n v="0"/>
    <s v="35-S1.5 - Retirement"/>
    <m/>
    <x v="7"/>
    <n v="2040"/>
    <b v="0"/>
  </r>
  <r>
    <x v="15"/>
    <s v="0459"/>
    <n v="0"/>
    <n v="0"/>
    <n v="2024"/>
    <n v="2001"/>
    <n v="-54843.44"/>
    <n v="0"/>
    <s v="35-S1.5 - Retirement"/>
    <m/>
    <x v="7"/>
    <n v="2040"/>
    <b v="0"/>
  </r>
  <r>
    <x v="15"/>
    <s v="0459"/>
    <n v="0"/>
    <n v="0"/>
    <n v="2024"/>
    <n v="2002"/>
    <n v="-68.89"/>
    <n v="0"/>
    <s v="35-S1.5 - Retirement"/>
    <m/>
    <x v="7"/>
    <n v="2040"/>
    <b v="0"/>
  </r>
  <r>
    <x v="15"/>
    <s v="0459"/>
    <n v="0"/>
    <n v="0"/>
    <n v="2024"/>
    <n v="2010"/>
    <n v="-118.13"/>
    <n v="0"/>
    <s v="35-S1.5 - Retirement"/>
    <m/>
    <x v="7"/>
    <n v="2040"/>
    <b v="0"/>
  </r>
  <r>
    <x v="15"/>
    <s v="0459"/>
    <n v="0"/>
    <n v="0"/>
    <n v="2025"/>
    <n v="2001"/>
    <n v="-58155.77"/>
    <n v="0"/>
    <s v="35-S1.5 - Retirement"/>
    <m/>
    <x v="7"/>
    <n v="2040"/>
    <b v="0"/>
  </r>
  <r>
    <x v="15"/>
    <s v="0459"/>
    <n v="0"/>
    <n v="0"/>
    <n v="2025"/>
    <n v="2002"/>
    <n v="-73.489999999999995"/>
    <n v="0"/>
    <s v="35-S1.5 - Retirement"/>
    <m/>
    <x v="7"/>
    <n v="2040"/>
    <b v="0"/>
  </r>
  <r>
    <x v="15"/>
    <s v="0459"/>
    <n v="0"/>
    <n v="0"/>
    <n v="2025"/>
    <n v="2010"/>
    <n v="-134.32"/>
    <n v="0"/>
    <s v="35-S1.5 - Retirement"/>
    <m/>
    <x v="7"/>
    <n v="2040"/>
    <b v="0"/>
  </r>
  <r>
    <x v="15"/>
    <s v="0459"/>
    <n v="0"/>
    <n v="0"/>
    <n v="2026"/>
    <n v="2001"/>
    <n v="-61363.89"/>
    <n v="0"/>
    <s v="35-S1.5 - Retirement"/>
    <m/>
    <x v="7"/>
    <n v="2040"/>
    <b v="0"/>
  </r>
  <r>
    <x v="15"/>
    <s v="0459"/>
    <n v="0"/>
    <n v="0"/>
    <n v="2026"/>
    <n v="2002"/>
    <n v="-77.930000000000007"/>
    <n v="0"/>
    <s v="35-S1.5 - Retirement"/>
    <m/>
    <x v="7"/>
    <n v="2040"/>
    <b v="0"/>
  </r>
  <r>
    <x v="15"/>
    <s v="0459"/>
    <n v="0"/>
    <n v="0"/>
    <n v="2026"/>
    <n v="2010"/>
    <n v="-151.19"/>
    <n v="0"/>
    <s v="35-S1.5 - Retirement"/>
    <m/>
    <x v="7"/>
    <n v="2040"/>
    <b v="0"/>
  </r>
  <r>
    <x v="15"/>
    <s v="0459"/>
    <n v="0"/>
    <n v="0"/>
    <n v="2027"/>
    <n v="2001"/>
    <n v="-64323.46"/>
    <n v="0"/>
    <s v="35-S1.5 - Retirement"/>
    <m/>
    <x v="7"/>
    <n v="2040"/>
    <b v="0"/>
  </r>
  <r>
    <x v="15"/>
    <s v="0459"/>
    <n v="0"/>
    <n v="0"/>
    <n v="2027"/>
    <n v="2002"/>
    <n v="-82.23"/>
    <n v="0"/>
    <s v="35-S1.5 - Retirement"/>
    <m/>
    <x v="7"/>
    <n v="2040"/>
    <b v="0"/>
  </r>
  <r>
    <x v="15"/>
    <s v="0459"/>
    <n v="0"/>
    <n v="0"/>
    <n v="2027"/>
    <n v="2010"/>
    <n v="-168.59"/>
    <n v="0"/>
    <s v="35-S1.5 - Retirement"/>
    <m/>
    <x v="7"/>
    <n v="2040"/>
    <b v="0"/>
  </r>
  <r>
    <x v="15"/>
    <s v="0459"/>
    <n v="0"/>
    <n v="0"/>
    <n v="2028"/>
    <n v="2001"/>
    <n v="-67062.460000000006"/>
    <n v="0"/>
    <s v="35-S1.5 - Retirement"/>
    <m/>
    <x v="7"/>
    <n v="2040"/>
    <b v="0"/>
  </r>
  <r>
    <x v="15"/>
    <s v="0459"/>
    <n v="0"/>
    <n v="0"/>
    <n v="2028"/>
    <n v="2002"/>
    <n v="-86.2"/>
    <n v="0"/>
    <s v="35-S1.5 - Retirement"/>
    <m/>
    <x v="7"/>
    <n v="2040"/>
    <b v="0"/>
  </r>
  <r>
    <x v="15"/>
    <s v="0459"/>
    <n v="0"/>
    <n v="0"/>
    <n v="2028"/>
    <n v="2010"/>
    <n v="-186.71"/>
    <n v="0"/>
    <s v="35-S1.5 - Retirement"/>
    <m/>
    <x v="7"/>
    <n v="2040"/>
    <b v="0"/>
  </r>
  <r>
    <x v="15"/>
    <s v="0459"/>
    <n v="0"/>
    <n v="0"/>
    <n v="2029"/>
    <n v="2001"/>
    <n v="-69553.06"/>
    <n v="0"/>
    <s v="35-S1.5 - Retirement"/>
    <m/>
    <x v="7"/>
    <n v="2040"/>
    <b v="0"/>
  </r>
  <r>
    <x v="15"/>
    <s v="0459"/>
    <n v="0"/>
    <n v="0"/>
    <n v="2029"/>
    <n v="2002"/>
    <n v="-89.87"/>
    <n v="0"/>
    <s v="35-S1.5 - Retirement"/>
    <m/>
    <x v="7"/>
    <n v="2040"/>
    <b v="0"/>
  </r>
  <r>
    <x v="15"/>
    <s v="0459"/>
    <n v="0"/>
    <n v="0"/>
    <n v="2029"/>
    <n v="2010"/>
    <n v="-204.75"/>
    <n v="0"/>
    <s v="35-S1.5 - Retirement"/>
    <m/>
    <x v="7"/>
    <n v="2040"/>
    <b v="0"/>
  </r>
  <r>
    <x v="15"/>
    <s v="0459"/>
    <n v="0"/>
    <n v="0"/>
    <n v="2030"/>
    <n v="2001"/>
    <n v="-71769.05"/>
    <n v="0"/>
    <s v="35-S1.5 - Retirement"/>
    <m/>
    <x v="7"/>
    <n v="2040"/>
    <b v="0"/>
  </r>
  <r>
    <x v="15"/>
    <s v="0459"/>
    <n v="0"/>
    <n v="0"/>
    <n v="2030"/>
    <n v="2002"/>
    <n v="-93.21"/>
    <n v="0"/>
    <s v="35-S1.5 - Retirement"/>
    <m/>
    <x v="7"/>
    <n v="2040"/>
    <b v="0"/>
  </r>
  <r>
    <x v="15"/>
    <s v="0459"/>
    <n v="0"/>
    <n v="0"/>
    <n v="2030"/>
    <n v="2010"/>
    <n v="-222.85"/>
    <n v="0"/>
    <s v="35-S1.5 - Retirement"/>
    <m/>
    <x v="7"/>
    <n v="2040"/>
    <b v="0"/>
  </r>
  <r>
    <x v="15"/>
    <s v="0459"/>
    <n v="0"/>
    <n v="0"/>
    <n v="2031"/>
    <n v="2001"/>
    <n v="-73687.44"/>
    <n v="0"/>
    <s v="35-S1.5 - Retirement"/>
    <m/>
    <x v="7"/>
    <n v="2040"/>
    <b v="0"/>
  </r>
  <r>
    <x v="15"/>
    <s v="0459"/>
    <n v="0"/>
    <n v="0"/>
    <n v="2031"/>
    <n v="2002"/>
    <n v="-96.18"/>
    <n v="0"/>
    <s v="35-S1.5 - Retirement"/>
    <m/>
    <x v="7"/>
    <n v="2040"/>
    <b v="0"/>
  </r>
  <r>
    <x v="15"/>
    <s v="0459"/>
    <n v="0"/>
    <n v="0"/>
    <n v="2031"/>
    <n v="2010"/>
    <n v="-240.85"/>
    <n v="0"/>
    <s v="35-S1.5 - Retirement"/>
    <m/>
    <x v="7"/>
    <n v="2040"/>
    <b v="0"/>
  </r>
  <r>
    <x v="15"/>
    <s v="0459"/>
    <n v="0"/>
    <n v="0"/>
    <n v="2032"/>
    <n v="2001"/>
    <n v="-75288.12"/>
    <n v="0"/>
    <s v="35-S1.5 - Retirement"/>
    <m/>
    <x v="7"/>
    <n v="2040"/>
    <b v="0"/>
  </r>
  <r>
    <x v="15"/>
    <s v="0459"/>
    <n v="0"/>
    <n v="0"/>
    <n v="2032"/>
    <n v="2002"/>
    <n v="-98.75"/>
    <n v="0"/>
    <s v="35-S1.5 - Retirement"/>
    <m/>
    <x v="7"/>
    <n v="2040"/>
    <b v="0"/>
  </r>
  <r>
    <x v="15"/>
    <s v="0459"/>
    <n v="0"/>
    <n v="0"/>
    <n v="2032"/>
    <n v="2010"/>
    <n v="-258.58"/>
    <n v="0"/>
    <s v="35-S1.5 - Retirement"/>
    <m/>
    <x v="7"/>
    <n v="2040"/>
    <b v="0"/>
  </r>
  <r>
    <x v="15"/>
    <s v="0459"/>
    <n v="0"/>
    <n v="0"/>
    <n v="2033"/>
    <n v="2001"/>
    <n v="-76569.64"/>
    <n v="0"/>
    <s v="35-S1.5 - Retirement"/>
    <m/>
    <x v="7"/>
    <n v="2040"/>
    <b v="0"/>
  </r>
  <r>
    <x v="15"/>
    <s v="0459"/>
    <n v="0"/>
    <n v="0"/>
    <n v="2033"/>
    <n v="2002"/>
    <n v="-100.89"/>
    <n v="0"/>
    <s v="35-S1.5 - Retirement"/>
    <m/>
    <x v="7"/>
    <n v="2040"/>
    <b v="0"/>
  </r>
  <r>
    <x v="15"/>
    <s v="0459"/>
    <n v="0"/>
    <n v="0"/>
    <n v="2033"/>
    <n v="2010"/>
    <n v="-275.86"/>
    <n v="0"/>
    <s v="35-S1.5 - Retirement"/>
    <m/>
    <x v="7"/>
    <n v="2040"/>
    <b v="0"/>
  </r>
  <r>
    <x v="15"/>
    <s v="0459"/>
    <n v="0"/>
    <n v="0"/>
    <n v="2034"/>
    <n v="2001"/>
    <n v="-77474.64"/>
    <n v="0"/>
    <s v="35-S1.5 - Retirement"/>
    <m/>
    <x v="7"/>
    <n v="2040"/>
    <b v="0"/>
  </r>
  <r>
    <x v="15"/>
    <s v="0459"/>
    <n v="0"/>
    <n v="0"/>
    <n v="2034"/>
    <n v="2002"/>
    <n v="-102.61"/>
    <n v="0"/>
    <s v="35-S1.5 - Retirement"/>
    <m/>
    <x v="7"/>
    <n v="2040"/>
    <b v="0"/>
  </r>
  <r>
    <x v="15"/>
    <s v="0459"/>
    <n v="0"/>
    <n v="0"/>
    <n v="2034"/>
    <n v="2010"/>
    <n v="-292.52"/>
    <n v="0"/>
    <s v="35-S1.5 - Retirement"/>
    <m/>
    <x v="7"/>
    <n v="2040"/>
    <b v="0"/>
  </r>
  <r>
    <x v="15"/>
    <s v="0459"/>
    <n v="0"/>
    <n v="0"/>
    <n v="2035"/>
    <n v="2001"/>
    <n v="-78021.320000000007"/>
    <n v="0"/>
    <s v="35-S1.5 - Retirement"/>
    <m/>
    <x v="7"/>
    <n v="2040"/>
    <b v="0"/>
  </r>
  <r>
    <x v="15"/>
    <s v="0459"/>
    <n v="0"/>
    <n v="0"/>
    <n v="2035"/>
    <n v="2002"/>
    <n v="-103.82"/>
    <n v="0"/>
    <s v="35-S1.5 - Retirement"/>
    <m/>
    <x v="7"/>
    <n v="2040"/>
    <b v="0"/>
  </r>
  <r>
    <x v="15"/>
    <s v="0459"/>
    <n v="0"/>
    <n v="0"/>
    <n v="2035"/>
    <n v="2010"/>
    <n v="-308.66000000000003"/>
    <n v="0"/>
    <s v="35-S1.5 - Retirement"/>
    <m/>
    <x v="7"/>
    <n v="2040"/>
    <b v="0"/>
  </r>
  <r>
    <x v="15"/>
    <s v="0459"/>
    <n v="0"/>
    <n v="0"/>
    <n v="2036"/>
    <n v="2001"/>
    <n v="-78204.13"/>
    <n v="0"/>
    <s v="35-S1.5 - Retirement"/>
    <m/>
    <x v="7"/>
    <n v="2040"/>
    <b v="0"/>
  </r>
  <r>
    <x v="15"/>
    <s v="0459"/>
    <n v="0"/>
    <n v="0"/>
    <n v="2036"/>
    <n v="2002"/>
    <n v="-104.56"/>
    <n v="0"/>
    <s v="35-S1.5 - Retirement"/>
    <m/>
    <x v="7"/>
    <n v="2040"/>
    <b v="0"/>
  </r>
  <r>
    <x v="15"/>
    <s v="0459"/>
    <n v="0"/>
    <n v="0"/>
    <n v="2036"/>
    <n v="2010"/>
    <n v="-323.55"/>
    <n v="0"/>
    <s v="35-S1.5 - Retirement"/>
    <m/>
    <x v="7"/>
    <n v="2040"/>
    <b v="0"/>
  </r>
  <r>
    <x v="15"/>
    <s v="0459"/>
    <n v="0"/>
    <n v="0"/>
    <n v="2037"/>
    <n v="2001"/>
    <n v="-78021.210000000006"/>
    <n v="0"/>
    <s v="35-S1.5 - Retirement"/>
    <m/>
    <x v="7"/>
    <n v="2040"/>
    <b v="0"/>
  </r>
  <r>
    <x v="15"/>
    <s v="0459"/>
    <n v="0"/>
    <n v="0"/>
    <n v="2037"/>
    <n v="2002"/>
    <n v="-104.8"/>
    <n v="0"/>
    <s v="35-S1.5 - Retirement"/>
    <m/>
    <x v="7"/>
    <n v="2040"/>
    <b v="0"/>
  </r>
  <r>
    <x v="15"/>
    <s v="0459"/>
    <n v="0"/>
    <n v="0"/>
    <n v="2037"/>
    <n v="2010"/>
    <n v="-337.32"/>
    <n v="0"/>
    <s v="35-S1.5 - Retirement"/>
    <m/>
    <x v="7"/>
    <n v="2040"/>
    <b v="0"/>
  </r>
  <r>
    <x v="15"/>
    <s v="0459"/>
    <n v="0"/>
    <n v="0"/>
    <n v="2038"/>
    <n v="2001"/>
    <n v="-77474.66"/>
    <n v="0"/>
    <s v="35-S1.5 - Retirement"/>
    <m/>
    <x v="7"/>
    <n v="2040"/>
    <b v="0"/>
  </r>
  <r>
    <x v="15"/>
    <s v="0459"/>
    <n v="0"/>
    <n v="0"/>
    <n v="2038"/>
    <n v="2002"/>
    <n v="-104.55"/>
    <n v="0"/>
    <s v="35-S1.5 - Retirement"/>
    <m/>
    <x v="7"/>
    <n v="2040"/>
    <b v="0"/>
  </r>
  <r>
    <x v="15"/>
    <s v="0459"/>
    <n v="0"/>
    <n v="0"/>
    <n v="2038"/>
    <n v="2010"/>
    <n v="-349.85"/>
    <n v="0"/>
    <s v="35-S1.5 - Retirement"/>
    <m/>
    <x v="7"/>
    <n v="2040"/>
    <b v="0"/>
  </r>
  <r>
    <x v="15"/>
    <s v="0459"/>
    <n v="0"/>
    <n v="0"/>
    <n v="2039"/>
    <n v="2001"/>
    <n v="-76569.87"/>
    <n v="0"/>
    <s v="35-S1.5 - Retirement"/>
    <m/>
    <x v="7"/>
    <n v="2040"/>
    <b v="0"/>
  </r>
  <r>
    <x v="15"/>
    <s v="0459"/>
    <n v="0"/>
    <n v="0"/>
    <n v="2039"/>
    <n v="2002"/>
    <n v="-103.82"/>
    <n v="0"/>
    <s v="35-S1.5 - Retirement"/>
    <m/>
    <x v="7"/>
    <n v="2040"/>
    <b v="0"/>
  </r>
  <r>
    <x v="15"/>
    <s v="0459"/>
    <n v="0"/>
    <n v="0"/>
    <n v="2039"/>
    <n v="2010"/>
    <n v="-361"/>
    <n v="0"/>
    <s v="35-S1.5 - Retirement"/>
    <m/>
    <x v="7"/>
    <n v="2040"/>
    <b v="0"/>
  </r>
  <r>
    <x v="15"/>
    <s v="0459"/>
    <n v="0"/>
    <n v="0"/>
    <n v="2040"/>
    <n v="2001"/>
    <n v="-1033126.55"/>
    <n v="0"/>
    <s v="35-S1.5 - Retirement"/>
    <m/>
    <x v="7"/>
    <n v="2040"/>
    <b v="1"/>
  </r>
  <r>
    <x v="15"/>
    <s v="0459"/>
    <n v="0"/>
    <n v="0"/>
    <n v="2040"/>
    <n v="2002"/>
    <n v="-1487.09"/>
    <n v="0"/>
    <s v="35-S1.5 - Retirement"/>
    <m/>
    <x v="7"/>
    <n v="2040"/>
    <b v="1"/>
  </r>
  <r>
    <x v="15"/>
    <s v="0459"/>
    <n v="0"/>
    <n v="0"/>
    <n v="2040"/>
    <n v="2010"/>
    <n v="-8673.94"/>
    <n v="0"/>
    <s v="35-S1.5 - Retirement"/>
    <m/>
    <x v="7"/>
    <n v="2040"/>
    <b v="1"/>
  </r>
  <r>
    <x v="15"/>
    <s v="0460"/>
    <n v="0"/>
    <n v="0"/>
    <n v="2011"/>
    <n v="2000"/>
    <n v="-5469.32"/>
    <n v="0"/>
    <s v="35-S1.5 - Retirement"/>
    <m/>
    <x v="7"/>
    <n v="2037"/>
    <b v="0"/>
  </r>
  <r>
    <x v="15"/>
    <s v="0460"/>
    <n v="0"/>
    <n v="0"/>
    <n v="2011"/>
    <n v="2010"/>
    <n v="-2.02"/>
    <n v="0"/>
    <s v="35-S1.5 - Retirement"/>
    <m/>
    <x v="7"/>
    <n v="2037"/>
    <b v="0"/>
  </r>
  <r>
    <x v="15"/>
    <s v="0460"/>
    <n v="0"/>
    <n v="0"/>
    <n v="2012"/>
    <n v="2000"/>
    <n v="-6459.62"/>
    <n v="0"/>
    <s v="35-S1.5 - Retirement"/>
    <m/>
    <x v="7"/>
    <n v="2037"/>
    <b v="0"/>
  </r>
  <r>
    <x v="15"/>
    <s v="0460"/>
    <n v="0"/>
    <n v="0"/>
    <n v="2012"/>
    <n v="2010"/>
    <n v="-6.67"/>
    <n v="0"/>
    <s v="35-S1.5 - Retirement"/>
    <m/>
    <x v="7"/>
    <n v="2037"/>
    <b v="0"/>
  </r>
  <r>
    <x v="15"/>
    <s v="0460"/>
    <n v="0"/>
    <n v="0"/>
    <n v="2013"/>
    <n v="2000"/>
    <n v="-7521.58"/>
    <n v="0"/>
    <s v="35-S1.5 - Retirement"/>
    <m/>
    <x v="7"/>
    <n v="2037"/>
    <b v="0"/>
  </r>
  <r>
    <x v="15"/>
    <s v="0460"/>
    <n v="0"/>
    <n v="0"/>
    <n v="2013"/>
    <n v="2010"/>
    <n v="-13.77"/>
    <n v="0"/>
    <s v="35-S1.5 - Retirement"/>
    <m/>
    <x v="7"/>
    <n v="2037"/>
    <b v="0"/>
  </r>
  <r>
    <x v="15"/>
    <s v="0460"/>
    <n v="0"/>
    <n v="0"/>
    <n v="2014"/>
    <n v="2000"/>
    <n v="-8649.1200000000008"/>
    <n v="0"/>
    <s v="35-S1.5 - Retirement"/>
    <m/>
    <x v="7"/>
    <n v="2037"/>
    <b v="0"/>
  </r>
  <r>
    <x v="15"/>
    <s v="0460"/>
    <n v="0"/>
    <n v="0"/>
    <n v="2014"/>
    <n v="2010"/>
    <n v="-23.43"/>
    <n v="0"/>
    <s v="35-S1.5 - Retirement"/>
    <m/>
    <x v="7"/>
    <n v="2037"/>
    <b v="0"/>
  </r>
  <r>
    <x v="15"/>
    <s v="0460"/>
    <n v="0"/>
    <n v="0"/>
    <n v="2015"/>
    <n v="2000"/>
    <n v="-9834.52"/>
    <n v="0"/>
    <s v="35-S1.5 - Retirement"/>
    <m/>
    <x v="7"/>
    <n v="2037"/>
    <b v="0"/>
  </r>
  <r>
    <x v="15"/>
    <s v="0460"/>
    <n v="0"/>
    <n v="0"/>
    <n v="2015"/>
    <n v="2010"/>
    <n v="-35.299999999999997"/>
    <n v="0"/>
    <s v="35-S1.5 - Retirement"/>
    <m/>
    <x v="7"/>
    <n v="2037"/>
    <b v="0"/>
  </r>
  <r>
    <x v="15"/>
    <s v="0460"/>
    <n v="0"/>
    <n v="0"/>
    <n v="2016"/>
    <n v="2000"/>
    <n v="-11069.24"/>
    <n v="0"/>
    <s v="35-S1.5 - Retirement"/>
    <m/>
    <x v="7"/>
    <n v="2037"/>
    <b v="0"/>
  </r>
  <r>
    <x v="15"/>
    <s v="0460"/>
    <n v="0"/>
    <n v="0"/>
    <n v="2016"/>
    <n v="2010"/>
    <n v="-49.52"/>
    <n v="0"/>
    <s v="35-S1.5 - Retirement"/>
    <m/>
    <x v="7"/>
    <n v="2037"/>
    <b v="0"/>
  </r>
  <r>
    <x v="15"/>
    <s v="0460"/>
    <n v="0"/>
    <n v="0"/>
    <n v="2017"/>
    <n v="2000"/>
    <n v="-12343.35"/>
    <n v="0"/>
    <s v="35-S1.5 - Retirement"/>
    <m/>
    <x v="7"/>
    <n v="2037"/>
    <b v="0"/>
  </r>
  <r>
    <x v="15"/>
    <s v="0460"/>
    <n v="0"/>
    <n v="0"/>
    <n v="2017"/>
    <n v="2010"/>
    <n v="-66.150000000000006"/>
    <n v="0"/>
    <s v="35-S1.5 - Retirement"/>
    <m/>
    <x v="7"/>
    <n v="2037"/>
    <b v="0"/>
  </r>
  <r>
    <x v="15"/>
    <s v="0460"/>
    <n v="0"/>
    <n v="0"/>
    <n v="2018"/>
    <n v="2000"/>
    <n v="-13669.67"/>
    <n v="0"/>
    <s v="35-S1.5 - Retirement"/>
    <m/>
    <x v="7"/>
    <n v="2037"/>
    <b v="0"/>
  </r>
  <r>
    <x v="15"/>
    <s v="0460"/>
    <n v="0"/>
    <n v="0"/>
    <n v="2018"/>
    <n v="2010"/>
    <n v="-85.17"/>
    <n v="0"/>
    <s v="35-S1.5 - Retirement"/>
    <m/>
    <x v="7"/>
    <n v="2037"/>
    <b v="0"/>
  </r>
  <r>
    <x v="15"/>
    <s v="0460"/>
    <n v="0"/>
    <n v="0"/>
    <n v="2019"/>
    <n v="2000"/>
    <n v="-14990.38"/>
    <n v="0"/>
    <s v="35-S1.5 - Retirement"/>
    <m/>
    <x v="7"/>
    <n v="2037"/>
    <b v="0"/>
  </r>
  <r>
    <x v="15"/>
    <s v="0460"/>
    <n v="0"/>
    <n v="0"/>
    <n v="2019"/>
    <n v="2010"/>
    <n v="-106.65"/>
    <n v="0"/>
    <s v="35-S1.5 - Retirement"/>
    <m/>
    <x v="7"/>
    <n v="2037"/>
    <b v="0"/>
  </r>
  <r>
    <x v="15"/>
    <s v="0460"/>
    <n v="0"/>
    <n v="0"/>
    <n v="2020"/>
    <n v="2000"/>
    <n v="-16316.03"/>
    <n v="0"/>
    <s v="35-S1.5 - Retirement"/>
    <m/>
    <x v="7"/>
    <n v="2037"/>
    <b v="0"/>
  </r>
  <r>
    <x v="15"/>
    <s v="0460"/>
    <n v="0"/>
    <n v="0"/>
    <n v="2020"/>
    <n v="2010"/>
    <n v="-130.47999999999999"/>
    <n v="0"/>
    <s v="35-S1.5 - Retirement"/>
    <m/>
    <x v="7"/>
    <n v="2037"/>
    <b v="0"/>
  </r>
  <r>
    <x v="15"/>
    <s v="0460"/>
    <n v="0"/>
    <n v="0"/>
    <n v="2021"/>
    <n v="2000"/>
    <n v="-17634.03"/>
    <n v="0"/>
    <s v="35-S1.5 - Retirement"/>
    <m/>
    <x v="7"/>
    <n v="2037"/>
    <b v="0"/>
  </r>
  <r>
    <x v="15"/>
    <s v="0460"/>
    <n v="0"/>
    <n v="0"/>
    <n v="2021"/>
    <n v="2010"/>
    <n v="-157.13"/>
    <n v="0"/>
    <s v="35-S1.5 - Retirement"/>
    <m/>
    <x v="7"/>
    <n v="2037"/>
    <b v="0"/>
  </r>
  <r>
    <x v="15"/>
    <s v="0460"/>
    <n v="0"/>
    <n v="0"/>
    <n v="2022"/>
    <n v="2000"/>
    <n v="-18932.05"/>
    <n v="0"/>
    <s v="35-S1.5 - Retirement"/>
    <m/>
    <x v="7"/>
    <n v="2037"/>
    <b v="0"/>
  </r>
  <r>
    <x v="15"/>
    <s v="0460"/>
    <n v="0"/>
    <n v="0"/>
    <n v="2022"/>
    <n v="2010"/>
    <n v="-185.58"/>
    <n v="0"/>
    <s v="35-S1.5 - Retirement"/>
    <m/>
    <x v="7"/>
    <n v="2037"/>
    <b v="0"/>
  </r>
  <r>
    <x v="15"/>
    <s v="0460"/>
    <n v="0"/>
    <n v="0"/>
    <n v="2023"/>
    <n v="2000"/>
    <n v="-20197.169999999998"/>
    <n v="0"/>
    <s v="35-S1.5 - Retirement"/>
    <m/>
    <x v="7"/>
    <n v="2037"/>
    <b v="0"/>
  </r>
  <r>
    <x v="15"/>
    <s v="0460"/>
    <n v="0"/>
    <n v="0"/>
    <n v="2023"/>
    <n v="2010"/>
    <n v="-216.1"/>
    <n v="0"/>
    <s v="35-S1.5 - Retirement"/>
    <m/>
    <x v="7"/>
    <n v="2037"/>
    <b v="0"/>
  </r>
  <r>
    <x v="15"/>
    <s v="0460"/>
    <n v="0"/>
    <n v="0"/>
    <n v="2024"/>
    <n v="2000"/>
    <n v="-21417"/>
    <n v="0"/>
    <s v="35-S1.5 - Retirement"/>
    <m/>
    <x v="7"/>
    <n v="2037"/>
    <b v="0"/>
  </r>
  <r>
    <x v="15"/>
    <s v="0460"/>
    <n v="0"/>
    <n v="0"/>
    <n v="2024"/>
    <n v="2010"/>
    <n v="-248.49"/>
    <n v="0"/>
    <s v="35-S1.5 - Retirement"/>
    <m/>
    <x v="7"/>
    <n v="2037"/>
    <b v="0"/>
  </r>
  <r>
    <x v="15"/>
    <s v="0460"/>
    <n v="0"/>
    <n v="0"/>
    <n v="2025"/>
    <n v="2000"/>
    <n v="-22598.45"/>
    <n v="0"/>
    <s v="35-S1.5 - Retirement"/>
    <m/>
    <x v="7"/>
    <n v="2037"/>
    <b v="0"/>
  </r>
  <r>
    <x v="15"/>
    <s v="0460"/>
    <n v="0"/>
    <n v="0"/>
    <n v="2025"/>
    <n v="2010"/>
    <n v="-282.55"/>
    <n v="0"/>
    <s v="35-S1.5 - Retirement"/>
    <m/>
    <x v="7"/>
    <n v="2037"/>
    <b v="0"/>
  </r>
  <r>
    <x v="15"/>
    <s v="0460"/>
    <n v="0"/>
    <n v="0"/>
    <n v="2026"/>
    <n v="2000"/>
    <n v="-23688.37"/>
    <n v="0"/>
    <s v="35-S1.5 - Retirement"/>
    <m/>
    <x v="7"/>
    <n v="2037"/>
    <b v="0"/>
  </r>
  <r>
    <x v="15"/>
    <s v="0460"/>
    <n v="0"/>
    <n v="0"/>
    <n v="2026"/>
    <n v="2010"/>
    <n v="-318.02"/>
    <n v="0"/>
    <s v="35-S1.5 - Retirement"/>
    <m/>
    <x v="7"/>
    <n v="2037"/>
    <b v="0"/>
  </r>
  <r>
    <x v="15"/>
    <s v="0460"/>
    <n v="0"/>
    <n v="0"/>
    <n v="2027"/>
    <n v="2000"/>
    <n v="-24697.06"/>
    <n v="0"/>
    <s v="35-S1.5 - Retirement"/>
    <m/>
    <x v="7"/>
    <n v="2037"/>
    <b v="0"/>
  </r>
  <r>
    <x v="15"/>
    <s v="0460"/>
    <n v="0"/>
    <n v="0"/>
    <n v="2027"/>
    <n v="2010"/>
    <n v="-354.62"/>
    <n v="0"/>
    <s v="35-S1.5 - Retirement"/>
    <m/>
    <x v="7"/>
    <n v="2037"/>
    <b v="0"/>
  </r>
  <r>
    <x v="15"/>
    <s v="0460"/>
    <n v="0"/>
    <n v="0"/>
    <n v="2028"/>
    <n v="2000"/>
    <n v="-25614.27"/>
    <n v="0"/>
    <s v="35-S1.5 - Retirement"/>
    <m/>
    <x v="7"/>
    <n v="2037"/>
    <b v="0"/>
  </r>
  <r>
    <x v="15"/>
    <s v="0460"/>
    <n v="0"/>
    <n v="0"/>
    <n v="2028"/>
    <n v="2010"/>
    <n v="-392.73"/>
    <n v="0"/>
    <s v="35-S1.5 - Retirement"/>
    <m/>
    <x v="7"/>
    <n v="2037"/>
    <b v="0"/>
  </r>
  <r>
    <x v="15"/>
    <s v="0460"/>
    <n v="0"/>
    <n v="0"/>
    <n v="2029"/>
    <n v="2000"/>
    <n v="-26430.36"/>
    <n v="0"/>
    <s v="35-S1.5 - Retirement"/>
    <m/>
    <x v="7"/>
    <n v="2037"/>
    <b v="0"/>
  </r>
  <r>
    <x v="15"/>
    <s v="0460"/>
    <n v="0"/>
    <n v="0"/>
    <n v="2029"/>
    <n v="2010"/>
    <n v="-430.67"/>
    <n v="0"/>
    <s v="35-S1.5 - Retirement"/>
    <m/>
    <x v="7"/>
    <n v="2037"/>
    <b v="0"/>
  </r>
  <r>
    <x v="15"/>
    <s v="0460"/>
    <n v="0"/>
    <n v="0"/>
    <n v="2030"/>
    <n v="2000"/>
    <n v="-27136.84"/>
    <n v="0"/>
    <s v="35-S1.5 - Retirement"/>
    <m/>
    <x v="7"/>
    <n v="2037"/>
    <b v="0"/>
  </r>
  <r>
    <x v="15"/>
    <s v="0460"/>
    <n v="0"/>
    <n v="0"/>
    <n v="2030"/>
    <n v="2010"/>
    <n v="-468.76"/>
    <n v="0"/>
    <s v="35-S1.5 - Retirement"/>
    <m/>
    <x v="7"/>
    <n v="2037"/>
    <b v="0"/>
  </r>
  <r>
    <x v="15"/>
    <s v="0460"/>
    <n v="0"/>
    <n v="0"/>
    <n v="2031"/>
    <n v="2000"/>
    <n v="-27726.32"/>
    <n v="0"/>
    <s v="35-S1.5 - Retirement"/>
    <m/>
    <x v="7"/>
    <n v="2037"/>
    <b v="0"/>
  </r>
  <r>
    <x v="15"/>
    <s v="0460"/>
    <n v="0"/>
    <n v="0"/>
    <n v="2031"/>
    <n v="2010"/>
    <n v="-506.63"/>
    <n v="0"/>
    <s v="35-S1.5 - Retirement"/>
    <m/>
    <x v="7"/>
    <n v="2037"/>
    <b v="0"/>
  </r>
  <r>
    <x v="15"/>
    <s v="0460"/>
    <n v="0"/>
    <n v="0"/>
    <n v="2032"/>
    <n v="2000"/>
    <n v="-28198.27"/>
    <n v="0"/>
    <s v="35-S1.5 - Retirement"/>
    <m/>
    <x v="7"/>
    <n v="2037"/>
    <b v="0"/>
  </r>
  <r>
    <x v="15"/>
    <s v="0460"/>
    <n v="0"/>
    <n v="0"/>
    <n v="2032"/>
    <n v="2010"/>
    <n v="-543.91999999999996"/>
    <n v="0"/>
    <s v="35-S1.5 - Retirement"/>
    <m/>
    <x v="7"/>
    <n v="2037"/>
    <b v="0"/>
  </r>
  <r>
    <x v="15"/>
    <s v="0460"/>
    <n v="0"/>
    <n v="0"/>
    <n v="2033"/>
    <n v="2000"/>
    <n v="-28531.55"/>
    <n v="0"/>
    <s v="35-S1.5 - Retirement"/>
    <m/>
    <x v="7"/>
    <n v="2037"/>
    <b v="0"/>
  </r>
  <r>
    <x v="15"/>
    <s v="0460"/>
    <n v="0"/>
    <n v="0"/>
    <n v="2033"/>
    <n v="2010"/>
    <n v="-580.26"/>
    <n v="0"/>
    <s v="35-S1.5 - Retirement"/>
    <m/>
    <x v="7"/>
    <n v="2037"/>
    <b v="0"/>
  </r>
  <r>
    <x v="15"/>
    <s v="0460"/>
    <n v="0"/>
    <n v="0"/>
    <n v="2034"/>
    <n v="2000"/>
    <n v="-28732.880000000001"/>
    <n v="0"/>
    <s v="35-S1.5 - Retirement"/>
    <m/>
    <x v="7"/>
    <n v="2037"/>
    <b v="0"/>
  </r>
  <r>
    <x v="15"/>
    <s v="0460"/>
    <n v="0"/>
    <n v="0"/>
    <n v="2034"/>
    <n v="2010"/>
    <n v="-615.30999999999995"/>
    <n v="0"/>
    <s v="35-S1.5 - Retirement"/>
    <m/>
    <x v="7"/>
    <n v="2037"/>
    <b v="0"/>
  </r>
  <r>
    <x v="15"/>
    <s v="0460"/>
    <n v="0"/>
    <n v="0"/>
    <n v="2035"/>
    <n v="2000"/>
    <n v="-28800.2"/>
    <n v="0"/>
    <s v="35-S1.5 - Retirement"/>
    <m/>
    <x v="7"/>
    <n v="2037"/>
    <b v="0"/>
  </r>
  <r>
    <x v="15"/>
    <s v="0460"/>
    <n v="0"/>
    <n v="0"/>
    <n v="2035"/>
    <n v="2010"/>
    <n v="-649.25"/>
    <n v="0"/>
    <s v="35-S1.5 - Retirement"/>
    <m/>
    <x v="7"/>
    <n v="2037"/>
    <b v="0"/>
  </r>
  <r>
    <x v="15"/>
    <s v="0460"/>
    <n v="0"/>
    <n v="0"/>
    <n v="2036"/>
    <n v="2000"/>
    <n v="-28732.84"/>
    <n v="0"/>
    <s v="35-S1.5 - Retirement"/>
    <m/>
    <x v="7"/>
    <n v="2037"/>
    <b v="0"/>
  </r>
  <r>
    <x v="15"/>
    <s v="0460"/>
    <n v="0"/>
    <n v="0"/>
    <n v="2036"/>
    <n v="2010"/>
    <n v="-680.57"/>
    <n v="0"/>
    <s v="35-S1.5 - Retirement"/>
    <m/>
    <x v="7"/>
    <n v="2037"/>
    <b v="0"/>
  </r>
  <r>
    <x v="15"/>
    <s v="0460"/>
    <n v="0"/>
    <n v="0"/>
    <n v="2037"/>
    <n v="2000"/>
    <n v="-437198.98"/>
    <n v="0"/>
    <s v="35-S1.5 - Retirement"/>
    <m/>
    <x v="7"/>
    <n v="2037"/>
    <b v="1"/>
  </r>
  <r>
    <x v="15"/>
    <s v="0460"/>
    <n v="0"/>
    <n v="0"/>
    <n v="2037"/>
    <n v="2010"/>
    <n v="-20450"/>
    <n v="0"/>
    <s v="35-S1.5 - Retirement"/>
    <m/>
    <x v="7"/>
    <n v="2037"/>
    <b v="1"/>
  </r>
  <r>
    <x v="15"/>
    <s v="0461"/>
    <n v="0"/>
    <n v="0"/>
    <n v="2011"/>
    <n v="2000"/>
    <n v="-5476.3"/>
    <n v="0"/>
    <s v="35-S1.5 - Retirement"/>
    <m/>
    <x v="7"/>
    <n v="2038"/>
    <b v="0"/>
  </r>
  <r>
    <x v="15"/>
    <s v="0461"/>
    <n v="0"/>
    <n v="0"/>
    <n v="2011"/>
    <n v="2010"/>
    <n v="-0.69"/>
    <n v="0"/>
    <s v="35-S1.5 - Retirement"/>
    <m/>
    <x v="7"/>
    <n v="2038"/>
    <b v="0"/>
  </r>
  <r>
    <x v="15"/>
    <s v="0461"/>
    <n v="0"/>
    <n v="0"/>
    <n v="2012"/>
    <n v="2000"/>
    <n v="-6467.86"/>
    <n v="0"/>
    <s v="35-S1.5 - Retirement"/>
    <m/>
    <x v="7"/>
    <n v="2038"/>
    <b v="0"/>
  </r>
  <r>
    <x v="15"/>
    <s v="0461"/>
    <n v="0"/>
    <n v="0"/>
    <n v="2012"/>
    <n v="2010"/>
    <n v="-2.27"/>
    <n v="0"/>
    <s v="35-S1.5 - Retirement"/>
    <m/>
    <x v="7"/>
    <n v="2038"/>
    <b v="0"/>
  </r>
  <r>
    <x v="15"/>
    <s v="0461"/>
    <n v="0"/>
    <n v="0"/>
    <n v="2013"/>
    <n v="2000"/>
    <n v="-7531.18"/>
    <n v="0"/>
    <s v="35-S1.5 - Retirement"/>
    <m/>
    <x v="7"/>
    <n v="2038"/>
    <b v="0"/>
  </r>
  <r>
    <x v="15"/>
    <s v="0461"/>
    <n v="0"/>
    <n v="0"/>
    <n v="2013"/>
    <n v="2010"/>
    <n v="-4.6900000000000004"/>
    <n v="0"/>
    <s v="35-S1.5 - Retirement"/>
    <m/>
    <x v="7"/>
    <n v="2038"/>
    <b v="0"/>
  </r>
  <r>
    <x v="15"/>
    <s v="0461"/>
    <n v="0"/>
    <n v="0"/>
    <n v="2014"/>
    <n v="2000"/>
    <n v="-8660.15"/>
    <n v="0"/>
    <s v="35-S1.5 - Retirement"/>
    <m/>
    <x v="7"/>
    <n v="2038"/>
    <b v="0"/>
  </r>
  <r>
    <x v="15"/>
    <s v="0461"/>
    <n v="0"/>
    <n v="0"/>
    <n v="2014"/>
    <n v="2010"/>
    <n v="-7.99"/>
    <n v="0"/>
    <s v="35-S1.5 - Retirement"/>
    <m/>
    <x v="7"/>
    <n v="2038"/>
    <b v="0"/>
  </r>
  <r>
    <x v="15"/>
    <s v="0461"/>
    <n v="0"/>
    <n v="0"/>
    <n v="2015"/>
    <n v="2000"/>
    <n v="-9847.06"/>
    <n v="0"/>
    <s v="35-S1.5 - Retirement"/>
    <m/>
    <x v="7"/>
    <n v="2038"/>
    <b v="0"/>
  </r>
  <r>
    <x v="15"/>
    <s v="0461"/>
    <n v="0"/>
    <n v="0"/>
    <n v="2015"/>
    <n v="2010"/>
    <n v="-12.03"/>
    <n v="0"/>
    <s v="35-S1.5 - Retirement"/>
    <m/>
    <x v="7"/>
    <n v="2038"/>
    <b v="0"/>
  </r>
  <r>
    <x v="15"/>
    <s v="0461"/>
    <n v="0"/>
    <n v="0"/>
    <n v="2016"/>
    <n v="2000"/>
    <n v="-11083.36"/>
    <n v="0"/>
    <s v="35-S1.5 - Retirement"/>
    <m/>
    <x v="7"/>
    <n v="2038"/>
    <b v="0"/>
  </r>
  <r>
    <x v="15"/>
    <s v="0461"/>
    <n v="0"/>
    <n v="0"/>
    <n v="2016"/>
    <n v="2010"/>
    <n v="-16.88"/>
    <n v="0"/>
    <s v="35-S1.5 - Retirement"/>
    <m/>
    <x v="7"/>
    <n v="2038"/>
    <b v="0"/>
  </r>
  <r>
    <x v="15"/>
    <s v="0461"/>
    <n v="0"/>
    <n v="0"/>
    <n v="2017"/>
    <n v="2000"/>
    <n v="-12359.1"/>
    <n v="0"/>
    <s v="35-S1.5 - Retirement"/>
    <m/>
    <x v="7"/>
    <n v="2038"/>
    <b v="0"/>
  </r>
  <r>
    <x v="15"/>
    <s v="0461"/>
    <n v="0"/>
    <n v="0"/>
    <n v="2017"/>
    <n v="2010"/>
    <n v="-22.55"/>
    <n v="0"/>
    <s v="35-S1.5 - Retirement"/>
    <m/>
    <x v="7"/>
    <n v="2038"/>
    <b v="0"/>
  </r>
  <r>
    <x v="15"/>
    <s v="0461"/>
    <n v="0"/>
    <n v="0"/>
    <n v="2018"/>
    <n v="2000"/>
    <n v="-13687.11"/>
    <n v="0"/>
    <s v="35-S1.5 - Retirement"/>
    <m/>
    <x v="7"/>
    <n v="2038"/>
    <b v="0"/>
  </r>
  <r>
    <x v="15"/>
    <s v="0461"/>
    <n v="0"/>
    <n v="0"/>
    <n v="2018"/>
    <n v="2010"/>
    <n v="-29.04"/>
    <n v="0"/>
    <s v="35-S1.5 - Retirement"/>
    <m/>
    <x v="7"/>
    <n v="2038"/>
    <b v="0"/>
  </r>
  <r>
    <x v="15"/>
    <s v="0461"/>
    <n v="0"/>
    <n v="0"/>
    <n v="2019"/>
    <n v="2000"/>
    <n v="-15009.5"/>
    <n v="0"/>
    <s v="35-S1.5 - Retirement"/>
    <m/>
    <x v="7"/>
    <n v="2038"/>
    <b v="0"/>
  </r>
  <r>
    <x v="15"/>
    <s v="0461"/>
    <n v="0"/>
    <n v="0"/>
    <n v="2019"/>
    <n v="2010"/>
    <n v="-36.36"/>
    <n v="0"/>
    <s v="35-S1.5 - Retirement"/>
    <m/>
    <x v="7"/>
    <n v="2038"/>
    <b v="0"/>
  </r>
  <r>
    <x v="15"/>
    <s v="0461"/>
    <n v="0"/>
    <n v="0"/>
    <n v="2020"/>
    <n v="2000"/>
    <n v="-16336.85"/>
    <n v="0"/>
    <s v="35-S1.5 - Retirement"/>
    <m/>
    <x v="7"/>
    <n v="2038"/>
    <b v="0"/>
  </r>
  <r>
    <x v="15"/>
    <s v="0461"/>
    <n v="0"/>
    <n v="0"/>
    <n v="2020"/>
    <n v="2010"/>
    <n v="-44.48"/>
    <n v="0"/>
    <s v="35-S1.5 - Retirement"/>
    <m/>
    <x v="7"/>
    <n v="2038"/>
    <b v="0"/>
  </r>
  <r>
    <x v="15"/>
    <s v="0461"/>
    <n v="0"/>
    <n v="0"/>
    <n v="2021"/>
    <n v="2000"/>
    <n v="-17656.53"/>
    <n v="0"/>
    <s v="35-S1.5 - Retirement"/>
    <m/>
    <x v="7"/>
    <n v="2038"/>
    <b v="0"/>
  </r>
  <r>
    <x v="15"/>
    <s v="0461"/>
    <n v="0"/>
    <n v="0"/>
    <n v="2021"/>
    <n v="2010"/>
    <n v="-53.56"/>
    <n v="0"/>
    <s v="35-S1.5 - Retirement"/>
    <m/>
    <x v="7"/>
    <n v="2038"/>
    <b v="0"/>
  </r>
  <r>
    <x v="15"/>
    <s v="0461"/>
    <n v="0"/>
    <n v="0"/>
    <n v="2022"/>
    <n v="2000"/>
    <n v="-18956.2"/>
    <n v="0"/>
    <s v="35-S1.5 - Retirement"/>
    <m/>
    <x v="7"/>
    <n v="2038"/>
    <b v="0"/>
  </r>
  <r>
    <x v="15"/>
    <s v="0461"/>
    <n v="0"/>
    <n v="0"/>
    <n v="2022"/>
    <n v="2010"/>
    <n v="-63.26"/>
    <n v="0"/>
    <s v="35-S1.5 - Retirement"/>
    <m/>
    <x v="7"/>
    <n v="2038"/>
    <b v="0"/>
  </r>
  <r>
    <x v="15"/>
    <s v="0461"/>
    <n v="0"/>
    <n v="0"/>
    <n v="2023"/>
    <n v="2000"/>
    <n v="-20222.939999999999"/>
    <n v="0"/>
    <s v="35-S1.5 - Retirement"/>
    <m/>
    <x v="7"/>
    <n v="2038"/>
    <b v="0"/>
  </r>
  <r>
    <x v="15"/>
    <s v="0461"/>
    <n v="0"/>
    <n v="0"/>
    <n v="2023"/>
    <n v="2010"/>
    <n v="-73.66"/>
    <n v="0"/>
    <s v="35-S1.5 - Retirement"/>
    <m/>
    <x v="7"/>
    <n v="2038"/>
    <b v="0"/>
  </r>
  <r>
    <x v="15"/>
    <s v="0461"/>
    <n v="0"/>
    <n v="0"/>
    <n v="2024"/>
    <n v="2000"/>
    <n v="-21444.32"/>
    <n v="0"/>
    <s v="35-S1.5 - Retirement"/>
    <m/>
    <x v="7"/>
    <n v="2038"/>
    <b v="0"/>
  </r>
  <r>
    <x v="15"/>
    <s v="0461"/>
    <n v="0"/>
    <n v="0"/>
    <n v="2024"/>
    <n v="2010"/>
    <n v="-84.71"/>
    <n v="0"/>
    <s v="35-S1.5 - Retirement"/>
    <m/>
    <x v="7"/>
    <n v="2038"/>
    <b v="0"/>
  </r>
  <r>
    <x v="15"/>
    <s v="0461"/>
    <n v="0"/>
    <n v="0"/>
    <n v="2025"/>
    <n v="2000"/>
    <n v="-22627.279999999999"/>
    <n v="0"/>
    <s v="35-S1.5 - Retirement"/>
    <m/>
    <x v="7"/>
    <n v="2038"/>
    <b v="0"/>
  </r>
  <r>
    <x v="15"/>
    <s v="0461"/>
    <n v="0"/>
    <n v="0"/>
    <n v="2025"/>
    <n v="2010"/>
    <n v="-96.32"/>
    <n v="0"/>
    <s v="35-S1.5 - Retirement"/>
    <m/>
    <x v="7"/>
    <n v="2038"/>
    <b v="0"/>
  </r>
  <r>
    <x v="15"/>
    <s v="0461"/>
    <n v="0"/>
    <n v="0"/>
    <n v="2026"/>
    <n v="2000"/>
    <n v="-23718.6"/>
    <n v="0"/>
    <s v="35-S1.5 - Retirement"/>
    <m/>
    <x v="7"/>
    <n v="2038"/>
    <b v="0"/>
  </r>
  <r>
    <x v="15"/>
    <s v="0461"/>
    <n v="0"/>
    <n v="0"/>
    <n v="2026"/>
    <n v="2010"/>
    <n v="-108.41"/>
    <n v="0"/>
    <s v="35-S1.5 - Retirement"/>
    <m/>
    <x v="7"/>
    <n v="2038"/>
    <b v="0"/>
  </r>
  <r>
    <x v="15"/>
    <s v="0461"/>
    <n v="0"/>
    <n v="0"/>
    <n v="2027"/>
    <n v="2000"/>
    <n v="-24728.57"/>
    <n v="0"/>
    <s v="35-S1.5 - Retirement"/>
    <m/>
    <x v="7"/>
    <n v="2038"/>
    <b v="0"/>
  </r>
  <r>
    <x v="15"/>
    <s v="0461"/>
    <n v="0"/>
    <n v="0"/>
    <n v="2027"/>
    <n v="2010"/>
    <n v="-120.89"/>
    <n v="0"/>
    <s v="35-S1.5 - Retirement"/>
    <m/>
    <x v="7"/>
    <n v="2038"/>
    <b v="0"/>
  </r>
  <r>
    <x v="15"/>
    <s v="0461"/>
    <n v="0"/>
    <n v="0"/>
    <n v="2028"/>
    <n v="2000"/>
    <n v="-25646.95"/>
    <n v="0"/>
    <s v="35-S1.5 - Retirement"/>
    <m/>
    <x v="7"/>
    <n v="2038"/>
    <b v="0"/>
  </r>
  <r>
    <x v="15"/>
    <s v="0461"/>
    <n v="0"/>
    <n v="0"/>
    <n v="2028"/>
    <n v="2010"/>
    <n v="-133.88"/>
    <n v="0"/>
    <s v="35-S1.5 - Retirement"/>
    <m/>
    <x v="7"/>
    <n v="2038"/>
    <b v="0"/>
  </r>
  <r>
    <x v="15"/>
    <s v="0461"/>
    <n v="0"/>
    <n v="0"/>
    <n v="2029"/>
    <n v="2000"/>
    <n v="-26464.080000000002"/>
    <n v="0"/>
    <s v="35-S1.5 - Retirement"/>
    <m/>
    <x v="7"/>
    <n v="2038"/>
    <b v="0"/>
  </r>
  <r>
    <x v="15"/>
    <s v="0461"/>
    <n v="0"/>
    <n v="0"/>
    <n v="2029"/>
    <n v="2010"/>
    <n v="-146.81"/>
    <n v="0"/>
    <s v="35-S1.5 - Retirement"/>
    <m/>
    <x v="7"/>
    <n v="2038"/>
    <b v="0"/>
  </r>
  <r>
    <x v="15"/>
    <s v="0461"/>
    <n v="0"/>
    <n v="0"/>
    <n v="2030"/>
    <n v="2000"/>
    <n v="-27171.46"/>
    <n v="0"/>
    <s v="35-S1.5 - Retirement"/>
    <m/>
    <x v="7"/>
    <n v="2038"/>
    <b v="0"/>
  </r>
  <r>
    <x v="15"/>
    <s v="0461"/>
    <n v="0"/>
    <n v="0"/>
    <n v="2030"/>
    <n v="2010"/>
    <n v="-159.79"/>
    <n v="0"/>
    <s v="35-S1.5 - Retirement"/>
    <m/>
    <x v="7"/>
    <n v="2038"/>
    <b v="0"/>
  </r>
  <r>
    <x v="15"/>
    <s v="0461"/>
    <n v="0"/>
    <n v="0"/>
    <n v="2031"/>
    <n v="2000"/>
    <n v="-27761.7"/>
    <n v="0"/>
    <s v="35-S1.5 - Retirement"/>
    <m/>
    <x v="7"/>
    <n v="2038"/>
    <b v="0"/>
  </r>
  <r>
    <x v="15"/>
    <s v="0461"/>
    <n v="0"/>
    <n v="0"/>
    <n v="2031"/>
    <n v="2010"/>
    <n v="-172.7"/>
    <n v="0"/>
    <s v="35-S1.5 - Retirement"/>
    <m/>
    <x v="7"/>
    <n v="2038"/>
    <b v="0"/>
  </r>
  <r>
    <x v="15"/>
    <s v="0461"/>
    <n v="0"/>
    <n v="0"/>
    <n v="2032"/>
    <n v="2000"/>
    <n v="-28234.240000000002"/>
    <n v="0"/>
    <s v="35-S1.5 - Retirement"/>
    <m/>
    <x v="7"/>
    <n v="2038"/>
    <b v="0"/>
  </r>
  <r>
    <x v="15"/>
    <s v="0461"/>
    <n v="0"/>
    <n v="0"/>
    <n v="2032"/>
    <n v="2010"/>
    <n v="-185.42"/>
    <n v="0"/>
    <s v="35-S1.5 - Retirement"/>
    <m/>
    <x v="7"/>
    <n v="2038"/>
    <b v="0"/>
  </r>
  <r>
    <x v="15"/>
    <s v="0461"/>
    <n v="0"/>
    <n v="0"/>
    <n v="2033"/>
    <n v="2000"/>
    <n v="-28567.95"/>
    <n v="0"/>
    <s v="35-S1.5 - Retirement"/>
    <m/>
    <x v="7"/>
    <n v="2038"/>
    <b v="0"/>
  </r>
  <r>
    <x v="15"/>
    <s v="0461"/>
    <n v="0"/>
    <n v="0"/>
    <n v="2033"/>
    <n v="2010"/>
    <n v="-197.81"/>
    <n v="0"/>
    <s v="35-S1.5 - Retirement"/>
    <m/>
    <x v="7"/>
    <n v="2038"/>
    <b v="0"/>
  </r>
  <r>
    <x v="15"/>
    <s v="0461"/>
    <n v="0"/>
    <n v="0"/>
    <n v="2034"/>
    <n v="2000"/>
    <n v="-28769.54"/>
    <n v="0"/>
    <s v="35-S1.5 - Retirement"/>
    <m/>
    <x v="7"/>
    <n v="2038"/>
    <b v="0"/>
  </r>
  <r>
    <x v="15"/>
    <s v="0461"/>
    <n v="0"/>
    <n v="0"/>
    <n v="2034"/>
    <n v="2010"/>
    <n v="-209.75"/>
    <n v="0"/>
    <s v="35-S1.5 - Retirement"/>
    <m/>
    <x v="7"/>
    <n v="2038"/>
    <b v="0"/>
  </r>
  <r>
    <x v="15"/>
    <s v="0461"/>
    <n v="0"/>
    <n v="0"/>
    <n v="2035"/>
    <n v="2000"/>
    <n v="-28836.94"/>
    <n v="0"/>
    <s v="35-S1.5 - Retirement"/>
    <m/>
    <x v="7"/>
    <n v="2038"/>
    <b v="0"/>
  </r>
  <r>
    <x v="15"/>
    <s v="0461"/>
    <n v="0"/>
    <n v="0"/>
    <n v="2035"/>
    <n v="2010"/>
    <n v="-221.32"/>
    <n v="0"/>
    <s v="35-S1.5 - Retirement"/>
    <m/>
    <x v="7"/>
    <n v="2038"/>
    <b v="0"/>
  </r>
  <r>
    <x v="15"/>
    <s v="0461"/>
    <n v="0"/>
    <n v="0"/>
    <n v="2036"/>
    <n v="2000"/>
    <n v="-28769.5"/>
    <n v="0"/>
    <s v="35-S1.5 - Retirement"/>
    <m/>
    <x v="7"/>
    <n v="2038"/>
    <b v="0"/>
  </r>
  <r>
    <x v="15"/>
    <s v="0461"/>
    <n v="0"/>
    <n v="0"/>
    <n v="2036"/>
    <n v="2010"/>
    <n v="-232"/>
    <n v="0"/>
    <s v="35-S1.5 - Retirement"/>
    <m/>
    <x v="7"/>
    <n v="2038"/>
    <b v="0"/>
  </r>
  <r>
    <x v="15"/>
    <s v="0461"/>
    <n v="0"/>
    <n v="0"/>
    <n v="2037"/>
    <n v="2000"/>
    <n v="-28567.96"/>
    <n v="0"/>
    <s v="35-S1.5 - Retirement"/>
    <m/>
    <x v="7"/>
    <n v="2038"/>
    <b v="0"/>
  </r>
  <r>
    <x v="15"/>
    <s v="0461"/>
    <n v="0"/>
    <n v="0"/>
    <n v="2037"/>
    <n v="2010"/>
    <n v="-241.88"/>
    <n v="0"/>
    <s v="35-S1.5 - Retirement"/>
    <m/>
    <x v="7"/>
    <n v="2038"/>
    <b v="0"/>
  </r>
  <r>
    <x v="15"/>
    <s v="0461"/>
    <n v="0"/>
    <n v="0"/>
    <n v="2038"/>
    <n v="2000"/>
    <n v="-409188.8"/>
    <n v="0"/>
    <s v="35-S1.5 - Retirement"/>
    <m/>
    <x v="7"/>
    <n v="2038"/>
    <b v="1"/>
  </r>
  <r>
    <x v="15"/>
    <s v="0461"/>
    <n v="0"/>
    <n v="0"/>
    <n v="2038"/>
    <n v="2010"/>
    <n v="-6729.27"/>
    <n v="0"/>
    <s v="35-S1.5 - Retirement"/>
    <m/>
    <x v="7"/>
    <n v="2038"/>
    <b v="1"/>
  </r>
  <r>
    <x v="15"/>
    <s v="0470"/>
    <n v="0"/>
    <n v="0"/>
    <n v="2011"/>
    <n v="2002"/>
    <n v="-2657.4"/>
    <n v="0"/>
    <s v="35-S1.5 - Retirement"/>
    <m/>
    <x v="8"/>
    <n v="2042"/>
    <b v="0"/>
  </r>
  <r>
    <x v="15"/>
    <s v="0470"/>
    <n v="0"/>
    <n v="0"/>
    <n v="2011"/>
    <n v="2004"/>
    <n v="-12.74"/>
    <n v="0"/>
    <s v="35-S1.5 - Retirement"/>
    <m/>
    <x v="8"/>
    <n v="2042"/>
    <b v="0"/>
  </r>
  <r>
    <x v="15"/>
    <s v="0470"/>
    <n v="0"/>
    <n v="0"/>
    <n v="2012"/>
    <n v="2002"/>
    <n v="-3251.12"/>
    <n v="0"/>
    <s v="35-S1.5 - Retirement"/>
    <m/>
    <x v="8"/>
    <n v="2042"/>
    <b v="0"/>
  </r>
  <r>
    <x v="15"/>
    <s v="0470"/>
    <n v="0"/>
    <n v="0"/>
    <n v="2012"/>
    <n v="2004"/>
    <n v="-16.41"/>
    <n v="0"/>
    <s v="35-S1.5 - Retirement"/>
    <m/>
    <x v="8"/>
    <n v="2042"/>
    <b v="0"/>
  </r>
  <r>
    <x v="15"/>
    <s v="0470"/>
    <n v="0"/>
    <n v="0"/>
    <n v="2013"/>
    <n v="2002"/>
    <n v="-3915.36"/>
    <n v="0"/>
    <s v="35-S1.5 - Retirement"/>
    <m/>
    <x v="8"/>
    <n v="2042"/>
    <b v="0"/>
  </r>
  <r>
    <x v="15"/>
    <s v="0470"/>
    <n v="0"/>
    <n v="0"/>
    <n v="2013"/>
    <n v="2004"/>
    <n v="-20.55"/>
    <n v="0"/>
    <s v="35-S1.5 - Retirement"/>
    <m/>
    <x v="8"/>
    <n v="2042"/>
    <b v="0"/>
  </r>
  <r>
    <x v="15"/>
    <s v="0470"/>
    <n v="0"/>
    <n v="0"/>
    <n v="2014"/>
    <n v="2002"/>
    <n v="-4624.29"/>
    <n v="0"/>
    <s v="35-S1.5 - Retirement"/>
    <m/>
    <x v="8"/>
    <n v="2042"/>
    <b v="0"/>
  </r>
  <r>
    <x v="15"/>
    <s v="0470"/>
    <n v="0"/>
    <n v="0"/>
    <n v="2014"/>
    <n v="2004"/>
    <n v="-25.14"/>
    <n v="0"/>
    <s v="35-S1.5 - Retirement"/>
    <m/>
    <x v="8"/>
    <n v="2042"/>
    <b v="0"/>
  </r>
  <r>
    <x v="15"/>
    <s v="0470"/>
    <n v="0"/>
    <n v="0"/>
    <n v="2015"/>
    <n v="2002"/>
    <n v="-5384.53"/>
    <n v="0"/>
    <s v="35-S1.5 - Retirement"/>
    <m/>
    <x v="8"/>
    <n v="2042"/>
    <b v="0"/>
  </r>
  <r>
    <x v="15"/>
    <s v="0470"/>
    <n v="0"/>
    <n v="0"/>
    <n v="2015"/>
    <n v="2004"/>
    <n v="-30.27"/>
    <n v="0"/>
    <s v="35-S1.5 - Retirement"/>
    <m/>
    <x v="8"/>
    <n v="2042"/>
    <b v="0"/>
  </r>
  <r>
    <x v="15"/>
    <s v="0470"/>
    <n v="0"/>
    <n v="0"/>
    <n v="2016"/>
    <n v="2002"/>
    <n v="-6191.7"/>
    <n v="0"/>
    <s v="35-S1.5 - Retirement"/>
    <m/>
    <x v="8"/>
    <n v="2042"/>
    <b v="0"/>
  </r>
  <r>
    <x v="15"/>
    <s v="0470"/>
    <n v="0"/>
    <n v="0"/>
    <n v="2016"/>
    <n v="2004"/>
    <n v="-35.75"/>
    <n v="0"/>
    <s v="35-S1.5 - Retirement"/>
    <m/>
    <x v="8"/>
    <n v="2042"/>
    <b v="0"/>
  </r>
  <r>
    <x v="15"/>
    <s v="0470"/>
    <n v="0"/>
    <n v="0"/>
    <n v="2017"/>
    <n v="2002"/>
    <n v="-7040.3"/>
    <n v="0"/>
    <s v="35-S1.5 - Retirement"/>
    <m/>
    <x v="8"/>
    <n v="2042"/>
    <b v="0"/>
  </r>
  <r>
    <x v="15"/>
    <s v="0470"/>
    <n v="0"/>
    <n v="0"/>
    <n v="2017"/>
    <n v="2004"/>
    <n v="-41.63"/>
    <n v="0"/>
    <s v="35-S1.5 - Retirement"/>
    <m/>
    <x v="8"/>
    <n v="2042"/>
    <b v="0"/>
  </r>
  <r>
    <x v="15"/>
    <s v="0470"/>
    <n v="0"/>
    <n v="0"/>
    <n v="2018"/>
    <n v="2002"/>
    <n v="-7924.21"/>
    <n v="0"/>
    <s v="35-S1.5 - Retirement"/>
    <m/>
    <x v="8"/>
    <n v="2042"/>
    <b v="0"/>
  </r>
  <r>
    <x v="15"/>
    <s v="0470"/>
    <n v="0"/>
    <n v="0"/>
    <n v="2018"/>
    <n v="2004"/>
    <n v="-47.87"/>
    <n v="0"/>
    <s v="35-S1.5 - Retirement"/>
    <m/>
    <x v="8"/>
    <n v="2042"/>
    <b v="0"/>
  </r>
  <r>
    <x v="15"/>
    <s v="0470"/>
    <n v="0"/>
    <n v="0"/>
    <n v="2019"/>
    <n v="2002"/>
    <n v="-8836.32"/>
    <n v="0"/>
    <s v="35-S1.5 - Retirement"/>
    <m/>
    <x v="8"/>
    <n v="2042"/>
    <b v="0"/>
  </r>
  <r>
    <x v="15"/>
    <s v="0470"/>
    <n v="0"/>
    <n v="0"/>
    <n v="2019"/>
    <n v="2004"/>
    <n v="-54.43"/>
    <n v="0"/>
    <s v="35-S1.5 - Retirement"/>
    <m/>
    <x v="8"/>
    <n v="2042"/>
    <b v="0"/>
  </r>
  <r>
    <x v="15"/>
    <s v="0470"/>
    <n v="0"/>
    <n v="0"/>
    <n v="2020"/>
    <n v="2002"/>
    <n v="-9785.7999999999993"/>
    <n v="0"/>
    <s v="35-S1.5 - Retirement"/>
    <m/>
    <x v="8"/>
    <n v="2042"/>
    <b v="0"/>
  </r>
  <r>
    <x v="15"/>
    <s v="0470"/>
    <n v="0"/>
    <n v="0"/>
    <n v="2020"/>
    <n v="2004"/>
    <n v="-61.27"/>
    <n v="0"/>
    <s v="35-S1.5 - Retirement"/>
    <m/>
    <x v="8"/>
    <n v="2042"/>
    <b v="0"/>
  </r>
  <r>
    <x v="15"/>
    <s v="0470"/>
    <n v="0"/>
    <n v="0"/>
    <n v="2021"/>
    <n v="2002"/>
    <n v="-10731.27"/>
    <n v="0"/>
    <s v="35-S1.5 - Retirement"/>
    <m/>
    <x v="8"/>
    <n v="2042"/>
    <b v="0"/>
  </r>
  <r>
    <x v="15"/>
    <s v="0470"/>
    <n v="0"/>
    <n v="0"/>
    <n v="2021"/>
    <n v="2004"/>
    <n v="-68.319999999999993"/>
    <n v="0"/>
    <s v="35-S1.5 - Retirement"/>
    <m/>
    <x v="8"/>
    <n v="2042"/>
    <b v="0"/>
  </r>
  <r>
    <x v="15"/>
    <s v="0470"/>
    <n v="0"/>
    <n v="0"/>
    <n v="2022"/>
    <n v="2002"/>
    <n v="-11680.27"/>
    <n v="0"/>
    <s v="35-S1.5 - Retirement"/>
    <m/>
    <x v="8"/>
    <n v="2042"/>
    <b v="0"/>
  </r>
  <r>
    <x v="15"/>
    <s v="0470"/>
    <n v="0"/>
    <n v="0"/>
    <n v="2022"/>
    <n v="2004"/>
    <n v="-75.66"/>
    <n v="0"/>
    <s v="35-S1.5 - Retirement"/>
    <m/>
    <x v="8"/>
    <n v="2042"/>
    <b v="0"/>
  </r>
  <r>
    <x v="15"/>
    <s v="0470"/>
    <n v="0"/>
    <n v="0"/>
    <n v="2023"/>
    <n v="2002"/>
    <n v="-12623.8"/>
    <n v="0"/>
    <s v="35-S1.5 - Retirement"/>
    <m/>
    <x v="8"/>
    <n v="2042"/>
    <b v="0"/>
  </r>
  <r>
    <x v="15"/>
    <s v="0470"/>
    <n v="0"/>
    <n v="0"/>
    <n v="2023"/>
    <n v="2004"/>
    <n v="-82.97"/>
    <n v="0"/>
    <s v="35-S1.5 - Retirement"/>
    <m/>
    <x v="8"/>
    <n v="2042"/>
    <b v="0"/>
  </r>
  <r>
    <x v="15"/>
    <s v="0470"/>
    <n v="0"/>
    <n v="0"/>
    <n v="2024"/>
    <n v="2002"/>
    <n v="-13553.02"/>
    <n v="0"/>
    <s v="35-S1.5 - Retirement"/>
    <m/>
    <x v="8"/>
    <n v="2042"/>
    <b v="0"/>
  </r>
  <r>
    <x v="15"/>
    <s v="0470"/>
    <n v="0"/>
    <n v="0"/>
    <n v="2024"/>
    <n v="2004"/>
    <n v="-90.31"/>
    <n v="0"/>
    <s v="35-S1.5 - Retirement"/>
    <m/>
    <x v="8"/>
    <n v="2042"/>
    <b v="0"/>
  </r>
  <r>
    <x v="15"/>
    <s v="0470"/>
    <n v="0"/>
    <n v="0"/>
    <n v="2025"/>
    <n v="2002"/>
    <n v="-14458.69"/>
    <n v="0"/>
    <s v="35-S1.5 - Retirement"/>
    <m/>
    <x v="8"/>
    <n v="2042"/>
    <b v="0"/>
  </r>
  <r>
    <x v="15"/>
    <s v="0470"/>
    <n v="0"/>
    <n v="0"/>
    <n v="2025"/>
    <n v="2004"/>
    <n v="-97.6"/>
    <n v="0"/>
    <s v="35-S1.5 - Retirement"/>
    <m/>
    <x v="8"/>
    <n v="2042"/>
    <b v="0"/>
  </r>
  <r>
    <x v="15"/>
    <s v="0470"/>
    <n v="0"/>
    <n v="0"/>
    <n v="2026"/>
    <n v="2002"/>
    <n v="-15331.94"/>
    <n v="0"/>
    <s v="35-S1.5 - Retirement"/>
    <m/>
    <x v="8"/>
    <n v="2042"/>
    <b v="0"/>
  </r>
  <r>
    <x v="15"/>
    <s v="0470"/>
    <n v="0"/>
    <n v="0"/>
    <n v="2026"/>
    <n v="2004"/>
    <n v="-104.79"/>
    <n v="0"/>
    <s v="35-S1.5 - Retirement"/>
    <m/>
    <x v="8"/>
    <n v="2042"/>
    <b v="0"/>
  </r>
  <r>
    <x v="15"/>
    <s v="0470"/>
    <n v="0"/>
    <n v="0"/>
    <n v="2027"/>
    <n v="2002"/>
    <n v="-16177.71"/>
    <n v="0"/>
    <s v="35-S1.5 - Retirement"/>
    <m/>
    <x v="8"/>
    <n v="2042"/>
    <b v="0"/>
  </r>
  <r>
    <x v="15"/>
    <s v="0470"/>
    <n v="0"/>
    <n v="0"/>
    <n v="2027"/>
    <n v="2004"/>
    <n v="-111.79"/>
    <n v="0"/>
    <s v="35-S1.5 - Retirement"/>
    <m/>
    <x v="8"/>
    <n v="2042"/>
    <b v="0"/>
  </r>
  <r>
    <x v="15"/>
    <s v="0470"/>
    <n v="0"/>
    <n v="0"/>
    <n v="2028"/>
    <n v="2002"/>
    <n v="-16957.96"/>
    <n v="0"/>
    <s v="35-S1.5 - Retirement"/>
    <m/>
    <x v="8"/>
    <n v="2042"/>
    <b v="0"/>
  </r>
  <r>
    <x v="15"/>
    <s v="0470"/>
    <n v="0"/>
    <n v="0"/>
    <n v="2028"/>
    <n v="2004"/>
    <n v="-118.54"/>
    <n v="0"/>
    <s v="35-S1.5 - Retirement"/>
    <m/>
    <x v="8"/>
    <n v="2042"/>
    <b v="0"/>
  </r>
  <r>
    <x v="15"/>
    <s v="0470"/>
    <n v="0"/>
    <n v="0"/>
    <n v="2029"/>
    <n v="2002"/>
    <n v="-17680.060000000001"/>
    <n v="0"/>
    <s v="35-S1.5 - Retirement"/>
    <m/>
    <x v="8"/>
    <n v="2042"/>
    <b v="0"/>
  </r>
  <r>
    <x v="15"/>
    <s v="0470"/>
    <n v="0"/>
    <n v="0"/>
    <n v="2029"/>
    <n v="2004"/>
    <n v="-125.08"/>
    <n v="0"/>
    <s v="35-S1.5 - Retirement"/>
    <m/>
    <x v="8"/>
    <n v="2042"/>
    <b v="0"/>
  </r>
  <r>
    <x v="15"/>
    <s v="0470"/>
    <n v="0"/>
    <n v="0"/>
    <n v="2030"/>
    <n v="2002"/>
    <n v="-18336.669999999998"/>
    <n v="0"/>
    <s v="35-S1.5 - Retirement"/>
    <m/>
    <x v="8"/>
    <n v="2042"/>
    <b v="0"/>
  </r>
  <r>
    <x v="15"/>
    <s v="0470"/>
    <n v="0"/>
    <n v="0"/>
    <n v="2030"/>
    <n v="2004"/>
    <n v="-131.11000000000001"/>
    <n v="0"/>
    <s v="35-S1.5 - Retirement"/>
    <m/>
    <x v="8"/>
    <n v="2042"/>
    <b v="0"/>
  </r>
  <r>
    <x v="15"/>
    <s v="0470"/>
    <n v="0"/>
    <n v="0"/>
    <n v="2031"/>
    <n v="2002"/>
    <n v="-18920.89"/>
    <n v="0"/>
    <s v="35-S1.5 - Retirement"/>
    <m/>
    <x v="8"/>
    <n v="2042"/>
    <b v="0"/>
  </r>
  <r>
    <x v="15"/>
    <s v="0470"/>
    <n v="0"/>
    <n v="0"/>
    <n v="2031"/>
    <n v="2004"/>
    <n v="-136.69999999999999"/>
    <n v="0"/>
    <s v="35-S1.5 - Retirement"/>
    <m/>
    <x v="8"/>
    <n v="2042"/>
    <b v="0"/>
  </r>
  <r>
    <x v="15"/>
    <s v="0470"/>
    <n v="0"/>
    <n v="0"/>
    <n v="2032"/>
    <n v="2002"/>
    <n v="-19426.64"/>
    <n v="0"/>
    <s v="35-S1.5 - Retirement"/>
    <m/>
    <x v="8"/>
    <n v="2042"/>
    <b v="0"/>
  </r>
  <r>
    <x v="15"/>
    <s v="0470"/>
    <n v="0"/>
    <n v="0"/>
    <n v="2032"/>
    <n v="2004"/>
    <n v="-141.77000000000001"/>
    <n v="0"/>
    <s v="35-S1.5 - Retirement"/>
    <m/>
    <x v="8"/>
    <n v="2042"/>
    <b v="0"/>
  </r>
  <r>
    <x v="15"/>
    <s v="0470"/>
    <n v="0"/>
    <n v="0"/>
    <n v="2033"/>
    <n v="2002"/>
    <n v="-19848.64"/>
    <n v="0"/>
    <s v="35-S1.5 - Retirement"/>
    <m/>
    <x v="8"/>
    <n v="2042"/>
    <b v="0"/>
  </r>
  <r>
    <x v="15"/>
    <s v="0470"/>
    <n v="0"/>
    <n v="0"/>
    <n v="2033"/>
    <n v="2004"/>
    <n v="-146.29"/>
    <n v="0"/>
    <s v="35-S1.5 - Retirement"/>
    <m/>
    <x v="8"/>
    <n v="2042"/>
    <b v="0"/>
  </r>
  <r>
    <x v="15"/>
    <s v="0470"/>
    <n v="0"/>
    <n v="0"/>
    <n v="2034"/>
    <n v="2002"/>
    <n v="-20186.490000000002"/>
    <n v="0"/>
    <s v="35-S1.5 - Retirement"/>
    <m/>
    <x v="8"/>
    <n v="2042"/>
    <b v="0"/>
  </r>
  <r>
    <x v="15"/>
    <s v="0470"/>
    <n v="0"/>
    <n v="0"/>
    <n v="2034"/>
    <n v="2004"/>
    <n v="-150.19999999999999"/>
    <n v="0"/>
    <s v="35-S1.5 - Retirement"/>
    <m/>
    <x v="8"/>
    <n v="2042"/>
    <b v="0"/>
  </r>
  <r>
    <x v="15"/>
    <s v="0470"/>
    <n v="0"/>
    <n v="0"/>
    <n v="2035"/>
    <n v="2002"/>
    <n v="-20425.080000000002"/>
    <n v="0"/>
    <s v="35-S1.5 - Retirement"/>
    <m/>
    <x v="8"/>
    <n v="2042"/>
    <b v="0"/>
  </r>
  <r>
    <x v="15"/>
    <s v="0470"/>
    <n v="0"/>
    <n v="0"/>
    <n v="2035"/>
    <n v="2004"/>
    <n v="-153.46"/>
    <n v="0"/>
    <s v="35-S1.5 - Retirement"/>
    <m/>
    <x v="8"/>
    <n v="2042"/>
    <b v="0"/>
  </r>
  <r>
    <x v="15"/>
    <s v="0470"/>
    <n v="0"/>
    <n v="0"/>
    <n v="2036"/>
    <n v="2002"/>
    <n v="-20569.21"/>
    <n v="0"/>
    <s v="35-S1.5 - Retirement"/>
    <m/>
    <x v="8"/>
    <n v="2042"/>
    <b v="0"/>
  </r>
  <r>
    <x v="15"/>
    <s v="0470"/>
    <n v="0"/>
    <n v="0"/>
    <n v="2036"/>
    <n v="2004"/>
    <n v="-156.08000000000001"/>
    <n v="0"/>
    <s v="35-S1.5 - Retirement"/>
    <m/>
    <x v="8"/>
    <n v="2042"/>
    <b v="0"/>
  </r>
  <r>
    <x v="15"/>
    <s v="0470"/>
    <n v="0"/>
    <n v="0"/>
    <n v="2037"/>
    <n v="2002"/>
    <n v="-20617.400000000001"/>
    <n v="0"/>
    <s v="35-S1.5 - Retirement"/>
    <m/>
    <x v="8"/>
    <n v="2042"/>
    <b v="0"/>
  </r>
  <r>
    <x v="15"/>
    <s v="0470"/>
    <n v="0"/>
    <n v="0"/>
    <n v="2037"/>
    <n v="2004"/>
    <n v="-157.91999999999999"/>
    <n v="0"/>
    <s v="35-S1.5 - Retirement"/>
    <m/>
    <x v="8"/>
    <n v="2042"/>
    <b v="0"/>
  </r>
  <r>
    <x v="15"/>
    <s v="0470"/>
    <n v="0"/>
    <n v="0"/>
    <n v="2038"/>
    <n v="2002"/>
    <n v="-20569.18"/>
    <n v="0"/>
    <s v="35-S1.5 - Retirement"/>
    <m/>
    <x v="8"/>
    <n v="2042"/>
    <b v="0"/>
  </r>
  <r>
    <x v="15"/>
    <s v="0470"/>
    <n v="0"/>
    <n v="0"/>
    <n v="2038"/>
    <n v="2004"/>
    <n v="-159.04"/>
    <n v="0"/>
    <s v="35-S1.5 - Retirement"/>
    <m/>
    <x v="8"/>
    <n v="2042"/>
    <b v="0"/>
  </r>
  <r>
    <x v="15"/>
    <s v="0470"/>
    <n v="0"/>
    <n v="0"/>
    <n v="2039"/>
    <n v="2002"/>
    <n v="-20425.09"/>
    <n v="0"/>
    <s v="35-S1.5 - Retirement"/>
    <m/>
    <x v="8"/>
    <n v="2042"/>
    <b v="0"/>
  </r>
  <r>
    <x v="15"/>
    <s v="0470"/>
    <n v="0"/>
    <n v="0"/>
    <n v="2039"/>
    <n v="2004"/>
    <n v="-159.41"/>
    <n v="0"/>
    <s v="35-S1.5 - Retirement"/>
    <m/>
    <x v="8"/>
    <n v="2042"/>
    <b v="0"/>
  </r>
  <r>
    <x v="15"/>
    <s v="0470"/>
    <n v="0"/>
    <n v="0"/>
    <n v="2040"/>
    <n v="2002"/>
    <n v="-20186.560000000001"/>
    <n v="0"/>
    <s v="35-S1.5 - Retirement"/>
    <m/>
    <x v="8"/>
    <n v="2042"/>
    <b v="0"/>
  </r>
  <r>
    <x v="15"/>
    <s v="0470"/>
    <n v="0"/>
    <n v="0"/>
    <n v="2040"/>
    <n v="2004"/>
    <n v="-159.03"/>
    <n v="0"/>
    <s v="35-S1.5 - Retirement"/>
    <m/>
    <x v="8"/>
    <n v="2042"/>
    <b v="0"/>
  </r>
  <r>
    <x v="15"/>
    <s v="0470"/>
    <n v="0"/>
    <n v="0"/>
    <n v="2041"/>
    <n v="2002"/>
    <n v="-19848.57"/>
    <n v="0"/>
    <s v="35-S1.5 - Retirement"/>
    <m/>
    <x v="8"/>
    <n v="2042"/>
    <b v="0"/>
  </r>
  <r>
    <x v="15"/>
    <s v="0470"/>
    <n v="0"/>
    <n v="0"/>
    <n v="2041"/>
    <n v="2004"/>
    <n v="-157.91999999999999"/>
    <n v="0"/>
    <s v="35-S1.5 - Retirement"/>
    <m/>
    <x v="8"/>
    <n v="2042"/>
    <b v="0"/>
  </r>
  <r>
    <x v="15"/>
    <s v="0470"/>
    <n v="0"/>
    <n v="0"/>
    <n v="2042"/>
    <n v="2002"/>
    <n v="-252520.51"/>
    <n v="0"/>
    <s v="35-S1.5 - Retirement"/>
    <m/>
    <x v="8"/>
    <n v="2042"/>
    <b v="1"/>
  </r>
  <r>
    <x v="15"/>
    <s v="0470"/>
    <n v="0"/>
    <n v="0"/>
    <n v="2042"/>
    <n v="2004"/>
    <n v="-2261.96"/>
    <n v="0"/>
    <s v="35-S1.5 - Retirement"/>
    <m/>
    <x v="8"/>
    <n v="2042"/>
    <b v="1"/>
  </r>
  <r>
    <x v="15"/>
    <s v="0471"/>
    <n v="0"/>
    <n v="0"/>
    <n v="2011"/>
    <n v="2002"/>
    <n v="-6208.09"/>
    <n v="0"/>
    <s v="35-S1.5 - Retirement"/>
    <m/>
    <x v="8"/>
    <n v="2042"/>
    <b v="0"/>
  </r>
  <r>
    <x v="15"/>
    <s v="0471"/>
    <n v="0"/>
    <n v="0"/>
    <n v="2011"/>
    <n v="2004"/>
    <n v="-11.33"/>
    <n v="0"/>
    <s v="35-S1.5 - Retirement"/>
    <m/>
    <x v="8"/>
    <n v="2042"/>
    <b v="0"/>
  </r>
  <r>
    <x v="15"/>
    <s v="0471"/>
    <n v="0"/>
    <n v="0"/>
    <n v="2012"/>
    <n v="2002"/>
    <n v="-7595.11"/>
    <n v="0"/>
    <s v="35-S1.5 - Retirement"/>
    <m/>
    <x v="8"/>
    <n v="2042"/>
    <b v="0"/>
  </r>
  <r>
    <x v="15"/>
    <s v="0471"/>
    <n v="0"/>
    <n v="0"/>
    <n v="2012"/>
    <n v="2004"/>
    <n v="-14.59"/>
    <n v="0"/>
    <s v="35-S1.5 - Retirement"/>
    <m/>
    <x v="8"/>
    <n v="2042"/>
    <b v="0"/>
  </r>
  <r>
    <x v="15"/>
    <s v="0471"/>
    <n v="0"/>
    <n v="0"/>
    <n v="2013"/>
    <n v="2002"/>
    <n v="-9146.8799999999992"/>
    <n v="0"/>
    <s v="35-S1.5 - Retirement"/>
    <m/>
    <x v="8"/>
    <n v="2042"/>
    <b v="0"/>
  </r>
  <r>
    <x v="15"/>
    <s v="0471"/>
    <n v="0"/>
    <n v="0"/>
    <n v="2013"/>
    <n v="2004"/>
    <n v="-18.27"/>
    <n v="0"/>
    <s v="35-S1.5 - Retirement"/>
    <m/>
    <x v="8"/>
    <n v="2042"/>
    <b v="0"/>
  </r>
  <r>
    <x v="15"/>
    <s v="0471"/>
    <n v="0"/>
    <n v="0"/>
    <n v="2014"/>
    <n v="2002"/>
    <n v="-10803.05"/>
    <n v="0"/>
    <s v="35-S1.5 - Retirement"/>
    <m/>
    <x v="8"/>
    <n v="2042"/>
    <b v="0"/>
  </r>
  <r>
    <x v="15"/>
    <s v="0471"/>
    <n v="0"/>
    <n v="0"/>
    <n v="2014"/>
    <n v="2004"/>
    <n v="-22.35"/>
    <n v="0"/>
    <s v="35-S1.5 - Retirement"/>
    <m/>
    <x v="8"/>
    <n v="2042"/>
    <b v="0"/>
  </r>
  <r>
    <x v="15"/>
    <s v="0471"/>
    <n v="0"/>
    <n v="0"/>
    <n v="2015"/>
    <n v="2002"/>
    <n v="-12579.08"/>
    <n v="0"/>
    <s v="35-S1.5 - Retirement"/>
    <m/>
    <x v="8"/>
    <n v="2042"/>
    <b v="0"/>
  </r>
  <r>
    <x v="15"/>
    <s v="0471"/>
    <n v="0"/>
    <n v="0"/>
    <n v="2015"/>
    <n v="2004"/>
    <n v="-26.91"/>
    <n v="0"/>
    <s v="35-S1.5 - Retirement"/>
    <m/>
    <x v="8"/>
    <n v="2042"/>
    <b v="0"/>
  </r>
  <r>
    <x v="15"/>
    <s v="0471"/>
    <n v="0"/>
    <n v="0"/>
    <n v="2016"/>
    <n v="2002"/>
    <n v="-14464.76"/>
    <n v="0"/>
    <s v="35-S1.5 - Retirement"/>
    <m/>
    <x v="8"/>
    <n v="2042"/>
    <b v="0"/>
  </r>
  <r>
    <x v="15"/>
    <s v="0471"/>
    <n v="0"/>
    <n v="0"/>
    <n v="2016"/>
    <n v="2004"/>
    <n v="-31.78"/>
    <n v="0"/>
    <s v="35-S1.5 - Retirement"/>
    <m/>
    <x v="8"/>
    <n v="2042"/>
    <b v="0"/>
  </r>
  <r>
    <x v="15"/>
    <s v="0471"/>
    <n v="0"/>
    <n v="0"/>
    <n v="2017"/>
    <n v="2002"/>
    <n v="-16447.23"/>
    <n v="0"/>
    <s v="35-S1.5 - Retirement"/>
    <m/>
    <x v="8"/>
    <n v="2042"/>
    <b v="0"/>
  </r>
  <r>
    <x v="15"/>
    <s v="0471"/>
    <n v="0"/>
    <n v="0"/>
    <n v="2017"/>
    <n v="2004"/>
    <n v="-37.01"/>
    <n v="0"/>
    <s v="35-S1.5 - Retirement"/>
    <m/>
    <x v="8"/>
    <n v="2042"/>
    <b v="0"/>
  </r>
  <r>
    <x v="15"/>
    <s v="0471"/>
    <n v="0"/>
    <n v="0"/>
    <n v="2018"/>
    <n v="2002"/>
    <n v="-18512.169999999998"/>
    <n v="0"/>
    <s v="35-S1.5 - Retirement"/>
    <m/>
    <x v="8"/>
    <n v="2042"/>
    <b v="0"/>
  </r>
  <r>
    <x v="15"/>
    <s v="0471"/>
    <n v="0"/>
    <n v="0"/>
    <n v="2018"/>
    <n v="2004"/>
    <n v="-42.56"/>
    <n v="0"/>
    <s v="35-S1.5 - Retirement"/>
    <m/>
    <x v="8"/>
    <n v="2042"/>
    <b v="0"/>
  </r>
  <r>
    <x v="15"/>
    <s v="0471"/>
    <n v="0"/>
    <n v="0"/>
    <n v="2019"/>
    <n v="2002"/>
    <n v="-20642.990000000002"/>
    <n v="0"/>
    <s v="35-S1.5 - Retirement"/>
    <m/>
    <x v="8"/>
    <n v="2042"/>
    <b v="0"/>
  </r>
  <r>
    <x v="15"/>
    <s v="0471"/>
    <n v="0"/>
    <n v="0"/>
    <n v="2019"/>
    <n v="2004"/>
    <n v="-48.39"/>
    <n v="0"/>
    <s v="35-S1.5 - Retirement"/>
    <m/>
    <x v="8"/>
    <n v="2042"/>
    <b v="0"/>
  </r>
  <r>
    <x v="15"/>
    <s v="0471"/>
    <n v="0"/>
    <n v="0"/>
    <n v="2020"/>
    <n v="2002"/>
    <n v="-22861.13"/>
    <n v="0"/>
    <s v="35-S1.5 - Retirement"/>
    <m/>
    <x v="8"/>
    <n v="2042"/>
    <b v="0"/>
  </r>
  <r>
    <x v="15"/>
    <s v="0471"/>
    <n v="0"/>
    <n v="0"/>
    <n v="2020"/>
    <n v="2004"/>
    <n v="-54.47"/>
    <n v="0"/>
    <s v="35-S1.5 - Retirement"/>
    <m/>
    <x v="8"/>
    <n v="2042"/>
    <b v="0"/>
  </r>
  <r>
    <x v="15"/>
    <s v="0471"/>
    <n v="0"/>
    <n v="0"/>
    <n v="2021"/>
    <n v="2002"/>
    <n v="-25069.88"/>
    <n v="0"/>
    <s v="35-S1.5 - Retirement"/>
    <m/>
    <x v="8"/>
    <n v="2042"/>
    <b v="0"/>
  </r>
  <r>
    <x v="15"/>
    <s v="0471"/>
    <n v="0"/>
    <n v="0"/>
    <n v="2021"/>
    <n v="2004"/>
    <n v="-60.74"/>
    <n v="0"/>
    <s v="35-S1.5 - Retirement"/>
    <m/>
    <x v="8"/>
    <n v="2042"/>
    <b v="0"/>
  </r>
  <r>
    <x v="15"/>
    <s v="0471"/>
    <n v="0"/>
    <n v="0"/>
    <n v="2022"/>
    <n v="2002"/>
    <n v="-27286.89"/>
    <n v="0"/>
    <s v="35-S1.5 - Retirement"/>
    <m/>
    <x v="8"/>
    <n v="2042"/>
    <b v="0"/>
  </r>
  <r>
    <x v="15"/>
    <s v="0471"/>
    <n v="0"/>
    <n v="0"/>
    <n v="2022"/>
    <n v="2004"/>
    <n v="-67.260000000000005"/>
    <n v="0"/>
    <s v="35-S1.5 - Retirement"/>
    <m/>
    <x v="8"/>
    <n v="2042"/>
    <b v="0"/>
  </r>
  <r>
    <x v="15"/>
    <s v="0471"/>
    <n v="0"/>
    <n v="0"/>
    <n v="2023"/>
    <n v="2002"/>
    <n v="-29491.119999999999"/>
    <n v="0"/>
    <s v="35-S1.5 - Retirement"/>
    <m/>
    <x v="8"/>
    <n v="2042"/>
    <b v="0"/>
  </r>
  <r>
    <x v="15"/>
    <s v="0471"/>
    <n v="0"/>
    <n v="0"/>
    <n v="2023"/>
    <n v="2004"/>
    <n v="-73.760000000000005"/>
    <n v="0"/>
    <s v="35-S1.5 - Retirement"/>
    <m/>
    <x v="8"/>
    <n v="2042"/>
    <b v="0"/>
  </r>
  <r>
    <x v="15"/>
    <s v="0471"/>
    <n v="0"/>
    <n v="0"/>
    <n v="2024"/>
    <n v="2002"/>
    <n v="-31661.919999999998"/>
    <n v="0"/>
    <s v="35-S1.5 - Retirement"/>
    <m/>
    <x v="8"/>
    <n v="2042"/>
    <b v="0"/>
  </r>
  <r>
    <x v="15"/>
    <s v="0471"/>
    <n v="0"/>
    <n v="0"/>
    <n v="2024"/>
    <n v="2004"/>
    <n v="-80.28"/>
    <n v="0"/>
    <s v="35-S1.5 - Retirement"/>
    <m/>
    <x v="8"/>
    <n v="2042"/>
    <b v="0"/>
  </r>
  <r>
    <x v="15"/>
    <s v="0471"/>
    <n v="0"/>
    <n v="0"/>
    <n v="2025"/>
    <n v="2002"/>
    <n v="-33777.699999999997"/>
    <n v="0"/>
    <s v="35-S1.5 - Retirement"/>
    <m/>
    <x v="8"/>
    <n v="2042"/>
    <b v="0"/>
  </r>
  <r>
    <x v="15"/>
    <s v="0471"/>
    <n v="0"/>
    <n v="0"/>
    <n v="2025"/>
    <n v="2004"/>
    <n v="-86.77"/>
    <n v="0"/>
    <s v="35-S1.5 - Retirement"/>
    <m/>
    <x v="8"/>
    <n v="2042"/>
    <b v="0"/>
  </r>
  <r>
    <x v="15"/>
    <s v="0471"/>
    <n v="0"/>
    <n v="0"/>
    <n v="2026"/>
    <n v="2002"/>
    <n v="-35817.75"/>
    <n v="0"/>
    <s v="35-S1.5 - Retirement"/>
    <m/>
    <x v="8"/>
    <n v="2042"/>
    <b v="0"/>
  </r>
  <r>
    <x v="15"/>
    <s v="0471"/>
    <n v="0"/>
    <n v="0"/>
    <n v="2026"/>
    <n v="2004"/>
    <n v="-93.15"/>
    <n v="0"/>
    <s v="35-S1.5 - Retirement"/>
    <m/>
    <x v="8"/>
    <n v="2042"/>
    <b v="0"/>
  </r>
  <r>
    <x v="15"/>
    <s v="0471"/>
    <n v="0"/>
    <n v="0"/>
    <n v="2027"/>
    <n v="2002"/>
    <n v="-37793.61"/>
    <n v="0"/>
    <s v="35-S1.5 - Retirement"/>
    <m/>
    <x v="8"/>
    <n v="2042"/>
    <b v="0"/>
  </r>
  <r>
    <x v="15"/>
    <s v="0471"/>
    <n v="0"/>
    <n v="0"/>
    <n v="2027"/>
    <n v="2004"/>
    <n v="-99.38"/>
    <n v="0"/>
    <s v="35-S1.5 - Retirement"/>
    <m/>
    <x v="8"/>
    <n v="2042"/>
    <b v="0"/>
  </r>
  <r>
    <x v="15"/>
    <s v="0471"/>
    <n v="0"/>
    <n v="0"/>
    <n v="2028"/>
    <n v="2002"/>
    <n v="-39616.39"/>
    <n v="0"/>
    <s v="35-S1.5 - Retirement"/>
    <m/>
    <x v="8"/>
    <n v="2042"/>
    <b v="0"/>
  </r>
  <r>
    <x v="15"/>
    <s v="0471"/>
    <n v="0"/>
    <n v="0"/>
    <n v="2028"/>
    <n v="2004"/>
    <n v="-105.38"/>
    <n v="0"/>
    <s v="35-S1.5 - Retirement"/>
    <m/>
    <x v="8"/>
    <n v="2042"/>
    <b v="0"/>
  </r>
  <r>
    <x v="15"/>
    <s v="0471"/>
    <n v="0"/>
    <n v="0"/>
    <n v="2029"/>
    <n v="2002"/>
    <n v="-41303.31"/>
    <n v="0"/>
    <s v="35-S1.5 - Retirement"/>
    <m/>
    <x v="8"/>
    <n v="2042"/>
    <b v="0"/>
  </r>
  <r>
    <x v="15"/>
    <s v="0471"/>
    <n v="0"/>
    <n v="0"/>
    <n v="2029"/>
    <n v="2004"/>
    <n v="-111.2"/>
    <n v="0"/>
    <s v="35-S1.5 - Retirement"/>
    <m/>
    <x v="8"/>
    <n v="2042"/>
    <b v="0"/>
  </r>
  <r>
    <x v="15"/>
    <s v="0471"/>
    <n v="0"/>
    <n v="0"/>
    <n v="2030"/>
    <n v="2002"/>
    <n v="-42837.26"/>
    <n v="0"/>
    <s v="35-S1.5 - Retirement"/>
    <m/>
    <x v="8"/>
    <n v="2042"/>
    <b v="0"/>
  </r>
  <r>
    <x v="15"/>
    <s v="0471"/>
    <n v="0"/>
    <n v="0"/>
    <n v="2030"/>
    <n v="2004"/>
    <n v="-116.56"/>
    <n v="0"/>
    <s v="35-S1.5 - Retirement"/>
    <m/>
    <x v="8"/>
    <n v="2042"/>
    <b v="0"/>
  </r>
  <r>
    <x v="15"/>
    <s v="0471"/>
    <n v="0"/>
    <n v="0"/>
    <n v="2031"/>
    <n v="2002"/>
    <n v="-44202.080000000002"/>
    <n v="0"/>
    <s v="35-S1.5 - Retirement"/>
    <m/>
    <x v="8"/>
    <n v="2042"/>
    <b v="0"/>
  </r>
  <r>
    <x v="15"/>
    <s v="0471"/>
    <n v="0"/>
    <n v="0"/>
    <n v="2031"/>
    <n v="2004"/>
    <n v="-121.52"/>
    <n v="0"/>
    <s v="35-S1.5 - Retirement"/>
    <m/>
    <x v="8"/>
    <n v="2042"/>
    <b v="0"/>
  </r>
  <r>
    <x v="15"/>
    <s v="0471"/>
    <n v="0"/>
    <n v="0"/>
    <n v="2032"/>
    <n v="2002"/>
    <n v="-45383.59"/>
    <n v="0"/>
    <s v="35-S1.5 - Retirement"/>
    <m/>
    <x v="8"/>
    <n v="2042"/>
    <b v="0"/>
  </r>
  <r>
    <x v="15"/>
    <s v="0471"/>
    <n v="0"/>
    <n v="0"/>
    <n v="2032"/>
    <n v="2004"/>
    <n v="-126.03"/>
    <n v="0"/>
    <s v="35-S1.5 - Retirement"/>
    <m/>
    <x v="8"/>
    <n v="2042"/>
    <b v="0"/>
  </r>
  <r>
    <x v="15"/>
    <s v="0471"/>
    <n v="0"/>
    <n v="0"/>
    <n v="2033"/>
    <n v="2002"/>
    <n v="-46369.440000000002"/>
    <n v="0"/>
    <s v="35-S1.5 - Retirement"/>
    <m/>
    <x v="8"/>
    <n v="2042"/>
    <b v="0"/>
  </r>
  <r>
    <x v="15"/>
    <s v="0471"/>
    <n v="0"/>
    <n v="0"/>
    <n v="2033"/>
    <n v="2004"/>
    <n v="-130.05000000000001"/>
    <n v="0"/>
    <s v="35-S1.5 - Retirement"/>
    <m/>
    <x v="8"/>
    <n v="2042"/>
    <b v="0"/>
  </r>
  <r>
    <x v="15"/>
    <s v="0471"/>
    <n v="0"/>
    <n v="0"/>
    <n v="2034"/>
    <n v="2002"/>
    <n v="-47158.720000000001"/>
    <n v="0"/>
    <s v="35-S1.5 - Retirement"/>
    <m/>
    <x v="8"/>
    <n v="2042"/>
    <b v="0"/>
  </r>
  <r>
    <x v="15"/>
    <s v="0471"/>
    <n v="0"/>
    <n v="0"/>
    <n v="2034"/>
    <n v="2004"/>
    <n v="-133.53"/>
    <n v="0"/>
    <s v="35-S1.5 - Retirement"/>
    <m/>
    <x v="8"/>
    <n v="2042"/>
    <b v="0"/>
  </r>
  <r>
    <x v="15"/>
    <s v="0471"/>
    <n v="0"/>
    <n v="0"/>
    <n v="2035"/>
    <n v="2002"/>
    <n v="-47716.11"/>
    <n v="0"/>
    <s v="35-S1.5 - Retirement"/>
    <m/>
    <x v="8"/>
    <n v="2042"/>
    <b v="0"/>
  </r>
  <r>
    <x v="15"/>
    <s v="0471"/>
    <n v="0"/>
    <n v="0"/>
    <n v="2035"/>
    <n v="2004"/>
    <n v="-136.43"/>
    <n v="0"/>
    <s v="35-S1.5 - Retirement"/>
    <m/>
    <x v="8"/>
    <n v="2042"/>
    <b v="0"/>
  </r>
  <r>
    <x v="15"/>
    <s v="0471"/>
    <n v="0"/>
    <n v="0"/>
    <n v="2036"/>
    <n v="2002"/>
    <n v="-48052.800000000003"/>
    <n v="0"/>
    <s v="35-S1.5 - Retirement"/>
    <m/>
    <x v="8"/>
    <n v="2042"/>
    <b v="0"/>
  </r>
  <r>
    <x v="15"/>
    <s v="0471"/>
    <n v="0"/>
    <n v="0"/>
    <n v="2036"/>
    <n v="2004"/>
    <n v="-138.75"/>
    <n v="0"/>
    <s v="35-S1.5 - Retirement"/>
    <m/>
    <x v="8"/>
    <n v="2042"/>
    <b v="0"/>
  </r>
  <r>
    <x v="15"/>
    <s v="0471"/>
    <n v="0"/>
    <n v="0"/>
    <n v="2037"/>
    <n v="2002"/>
    <n v="-48165.4"/>
    <n v="0"/>
    <s v="35-S1.5 - Retirement"/>
    <m/>
    <x v="8"/>
    <n v="2042"/>
    <b v="0"/>
  </r>
  <r>
    <x v="15"/>
    <s v="0471"/>
    <n v="0"/>
    <n v="0"/>
    <n v="2037"/>
    <n v="2004"/>
    <n v="-140.38999999999999"/>
    <n v="0"/>
    <s v="35-S1.5 - Retirement"/>
    <m/>
    <x v="8"/>
    <n v="2042"/>
    <b v="0"/>
  </r>
  <r>
    <x v="15"/>
    <s v="0471"/>
    <n v="0"/>
    <n v="0"/>
    <n v="2038"/>
    <n v="2002"/>
    <n v="-48052.74"/>
    <n v="0"/>
    <s v="35-S1.5 - Retirement"/>
    <m/>
    <x v="8"/>
    <n v="2042"/>
    <b v="0"/>
  </r>
  <r>
    <x v="15"/>
    <s v="0471"/>
    <n v="0"/>
    <n v="0"/>
    <n v="2038"/>
    <n v="2004"/>
    <n v="-141.38"/>
    <n v="0"/>
    <s v="35-S1.5 - Retirement"/>
    <m/>
    <x v="8"/>
    <n v="2042"/>
    <b v="0"/>
  </r>
  <r>
    <x v="15"/>
    <s v="0471"/>
    <n v="0"/>
    <n v="0"/>
    <n v="2039"/>
    <n v="2002"/>
    <n v="-47716.12"/>
    <n v="0"/>
    <s v="35-S1.5 - Retirement"/>
    <m/>
    <x v="8"/>
    <n v="2042"/>
    <b v="0"/>
  </r>
  <r>
    <x v="15"/>
    <s v="0471"/>
    <n v="0"/>
    <n v="0"/>
    <n v="2039"/>
    <n v="2004"/>
    <n v="-141.71"/>
    <n v="0"/>
    <s v="35-S1.5 - Retirement"/>
    <m/>
    <x v="8"/>
    <n v="2042"/>
    <b v="0"/>
  </r>
  <r>
    <x v="15"/>
    <s v="0471"/>
    <n v="0"/>
    <n v="0"/>
    <n v="2040"/>
    <n v="2002"/>
    <n v="-47158.87"/>
    <n v="0"/>
    <s v="35-S1.5 - Retirement"/>
    <m/>
    <x v="8"/>
    <n v="2042"/>
    <b v="0"/>
  </r>
  <r>
    <x v="15"/>
    <s v="0471"/>
    <n v="0"/>
    <n v="0"/>
    <n v="2040"/>
    <n v="2004"/>
    <n v="-141.38"/>
    <n v="0"/>
    <s v="35-S1.5 - Retirement"/>
    <m/>
    <x v="8"/>
    <n v="2042"/>
    <b v="0"/>
  </r>
  <r>
    <x v="15"/>
    <s v="0471"/>
    <n v="0"/>
    <n v="0"/>
    <n v="2041"/>
    <n v="2002"/>
    <n v="-46369.279999999999"/>
    <n v="0"/>
    <s v="35-S1.5 - Retirement"/>
    <m/>
    <x v="8"/>
    <n v="2042"/>
    <b v="0"/>
  </r>
  <r>
    <x v="15"/>
    <s v="0471"/>
    <n v="0"/>
    <n v="0"/>
    <n v="2041"/>
    <n v="2004"/>
    <n v="-140.38999999999999"/>
    <n v="0"/>
    <s v="35-S1.5 - Retirement"/>
    <m/>
    <x v="8"/>
    <n v="2042"/>
    <b v="0"/>
  </r>
  <r>
    <x v="15"/>
    <s v="0471"/>
    <n v="0"/>
    <n v="0"/>
    <n v="2042"/>
    <n v="2002"/>
    <n v="-589926.40000000002"/>
    <n v="0"/>
    <s v="35-S1.5 - Retirement"/>
    <m/>
    <x v="8"/>
    <n v="2042"/>
    <b v="1"/>
  </r>
  <r>
    <x v="15"/>
    <s v="0471"/>
    <n v="0"/>
    <n v="0"/>
    <n v="2042"/>
    <n v="2004"/>
    <n v="-2010.84"/>
    <n v="0"/>
    <s v="35-S1.5 - Retirement"/>
    <m/>
    <x v="8"/>
    <n v="2042"/>
    <b v="1"/>
  </r>
  <r>
    <x v="15"/>
    <s v="0474"/>
    <n v="0"/>
    <n v="0"/>
    <n v="2011"/>
    <n v="2004"/>
    <n v="-4435.42"/>
    <n v="0"/>
    <s v="35-S1.5 - Retirement"/>
    <m/>
    <x v="8"/>
    <n v="2044"/>
    <b v="0"/>
  </r>
  <r>
    <x v="15"/>
    <s v="0474"/>
    <n v="0"/>
    <n v="0"/>
    <n v="2011"/>
    <n v="2009"/>
    <n v="-0.34"/>
    <n v="0"/>
    <s v="35-S1.5 - Retirement"/>
    <m/>
    <x v="8"/>
    <n v="2044"/>
    <b v="0"/>
  </r>
  <r>
    <x v="15"/>
    <s v="0474"/>
    <n v="0"/>
    <n v="0"/>
    <n v="2012"/>
    <n v="2004"/>
    <n v="-5711.46"/>
    <n v="0"/>
    <s v="35-S1.5 - Retirement"/>
    <m/>
    <x v="8"/>
    <n v="2044"/>
    <b v="0"/>
  </r>
  <r>
    <x v="15"/>
    <s v="0474"/>
    <n v="0"/>
    <n v="0"/>
    <n v="2012"/>
    <n v="2009"/>
    <n v="-0.7"/>
    <n v="0"/>
    <s v="35-S1.5 - Retirement"/>
    <m/>
    <x v="8"/>
    <n v="2044"/>
    <b v="0"/>
  </r>
  <r>
    <x v="15"/>
    <s v="0474"/>
    <n v="0"/>
    <n v="0"/>
    <n v="2013"/>
    <n v="2004"/>
    <n v="-7151.38"/>
    <n v="0"/>
    <s v="35-S1.5 - Retirement"/>
    <m/>
    <x v="8"/>
    <n v="2044"/>
    <b v="0"/>
  </r>
  <r>
    <x v="15"/>
    <s v="0474"/>
    <n v="0"/>
    <n v="0"/>
    <n v="2013"/>
    <n v="2009"/>
    <n v="-1.2"/>
    <n v="0"/>
    <s v="35-S1.5 - Retirement"/>
    <m/>
    <x v="8"/>
    <n v="2044"/>
    <b v="0"/>
  </r>
  <r>
    <x v="15"/>
    <s v="0474"/>
    <n v="0"/>
    <n v="0"/>
    <n v="2014"/>
    <n v="2004"/>
    <n v="-8749.15"/>
    <n v="0"/>
    <s v="35-S1.5 - Retirement"/>
    <m/>
    <x v="8"/>
    <n v="2044"/>
    <b v="0"/>
  </r>
  <r>
    <x v="15"/>
    <s v="0474"/>
    <n v="0"/>
    <n v="0"/>
    <n v="2014"/>
    <n v="2009"/>
    <n v="-1.8"/>
    <n v="0"/>
    <s v="35-S1.5 - Retirement"/>
    <m/>
    <x v="8"/>
    <n v="2044"/>
    <b v="0"/>
  </r>
  <r>
    <x v="15"/>
    <s v="0474"/>
    <n v="0"/>
    <n v="0"/>
    <n v="2015"/>
    <n v="2004"/>
    <n v="-10536.69"/>
    <n v="0"/>
    <s v="35-S1.5 - Retirement"/>
    <m/>
    <x v="8"/>
    <n v="2044"/>
    <b v="0"/>
  </r>
  <r>
    <x v="15"/>
    <s v="0474"/>
    <n v="0"/>
    <n v="0"/>
    <n v="2015"/>
    <n v="2009"/>
    <n v="-2.5299999999999998"/>
    <n v="0"/>
    <s v="35-S1.5 - Retirement"/>
    <m/>
    <x v="8"/>
    <n v="2044"/>
    <b v="0"/>
  </r>
  <r>
    <x v="15"/>
    <s v="0474"/>
    <n v="0"/>
    <n v="0"/>
    <n v="2016"/>
    <n v="2004"/>
    <n v="-12444.52"/>
    <n v="0"/>
    <s v="35-S1.5 - Retirement"/>
    <m/>
    <x v="8"/>
    <n v="2044"/>
    <b v="0"/>
  </r>
  <r>
    <x v="15"/>
    <s v="0474"/>
    <n v="0"/>
    <n v="0"/>
    <n v="2016"/>
    <n v="2009"/>
    <n v="-3.38"/>
    <n v="0"/>
    <s v="35-S1.5 - Retirement"/>
    <m/>
    <x v="8"/>
    <n v="2044"/>
    <b v="0"/>
  </r>
  <r>
    <x v="15"/>
    <s v="0474"/>
    <n v="0"/>
    <n v="0"/>
    <n v="2017"/>
    <n v="2004"/>
    <n v="-14490.41"/>
    <n v="0"/>
    <s v="35-S1.5 - Retirement"/>
    <m/>
    <x v="8"/>
    <n v="2044"/>
    <b v="0"/>
  </r>
  <r>
    <x v="15"/>
    <s v="0474"/>
    <n v="0"/>
    <n v="0"/>
    <n v="2017"/>
    <n v="2009"/>
    <n v="-4.3499999999999996"/>
    <n v="0"/>
    <s v="35-S1.5 - Retirement"/>
    <m/>
    <x v="8"/>
    <n v="2044"/>
    <b v="0"/>
  </r>
  <r>
    <x v="15"/>
    <s v="0474"/>
    <n v="0"/>
    <n v="0"/>
    <n v="2018"/>
    <n v="2004"/>
    <n v="-16662.599999999999"/>
    <n v="0"/>
    <s v="35-S1.5 - Retirement"/>
    <m/>
    <x v="8"/>
    <n v="2044"/>
    <b v="0"/>
  </r>
  <r>
    <x v="15"/>
    <s v="0474"/>
    <n v="0"/>
    <n v="0"/>
    <n v="2018"/>
    <n v="2009"/>
    <n v="-5.45"/>
    <n v="0"/>
    <s v="35-S1.5 - Retirement"/>
    <m/>
    <x v="8"/>
    <n v="2044"/>
    <b v="0"/>
  </r>
  <r>
    <x v="15"/>
    <s v="0474"/>
    <n v="0"/>
    <n v="0"/>
    <n v="2019"/>
    <n v="2004"/>
    <n v="-18946.29"/>
    <n v="0"/>
    <s v="35-S1.5 - Retirement"/>
    <m/>
    <x v="8"/>
    <n v="2044"/>
    <b v="0"/>
  </r>
  <r>
    <x v="15"/>
    <s v="0474"/>
    <n v="0"/>
    <n v="0"/>
    <n v="2019"/>
    <n v="2009"/>
    <n v="-6.66"/>
    <n v="0"/>
    <s v="35-S1.5 - Retirement"/>
    <m/>
    <x v="8"/>
    <n v="2044"/>
    <b v="0"/>
  </r>
  <r>
    <x v="15"/>
    <s v="0474"/>
    <n v="0"/>
    <n v="0"/>
    <n v="2020"/>
    <n v="2004"/>
    <n v="-21325"/>
    <n v="0"/>
    <s v="35-S1.5 - Retirement"/>
    <m/>
    <x v="8"/>
    <n v="2044"/>
    <b v="0"/>
  </r>
  <r>
    <x v="15"/>
    <s v="0474"/>
    <n v="0"/>
    <n v="0"/>
    <n v="2020"/>
    <n v="2009"/>
    <n v="-8.02"/>
    <n v="0"/>
    <s v="35-S1.5 - Retirement"/>
    <m/>
    <x v="8"/>
    <n v="2044"/>
    <b v="0"/>
  </r>
  <r>
    <x v="15"/>
    <s v="0474"/>
    <n v="0"/>
    <n v="0"/>
    <n v="2021"/>
    <n v="2004"/>
    <n v="-23779.58"/>
    <n v="0"/>
    <s v="35-S1.5 - Retirement"/>
    <m/>
    <x v="8"/>
    <n v="2044"/>
    <b v="0"/>
  </r>
  <r>
    <x v="15"/>
    <s v="0474"/>
    <n v="0"/>
    <n v="0"/>
    <n v="2021"/>
    <n v="2009"/>
    <n v="-9.48"/>
    <n v="0"/>
    <s v="35-S1.5 - Retirement"/>
    <m/>
    <x v="8"/>
    <n v="2044"/>
    <b v="0"/>
  </r>
  <r>
    <x v="15"/>
    <s v="0474"/>
    <n v="0"/>
    <n v="0"/>
    <n v="2022"/>
    <n v="2004"/>
    <n v="-26334.75"/>
    <n v="0"/>
    <s v="35-S1.5 - Retirement"/>
    <m/>
    <x v="8"/>
    <n v="2044"/>
    <b v="0"/>
  </r>
  <r>
    <x v="15"/>
    <s v="0474"/>
    <n v="0"/>
    <n v="0"/>
    <n v="2022"/>
    <n v="2009"/>
    <n v="-11.03"/>
    <n v="0"/>
    <s v="35-S1.5 - Retirement"/>
    <m/>
    <x v="8"/>
    <n v="2044"/>
    <b v="0"/>
  </r>
  <r>
    <x v="15"/>
    <s v="0474"/>
    <n v="0"/>
    <n v="0"/>
    <n v="2023"/>
    <n v="2004"/>
    <n v="-28879.11"/>
    <n v="0"/>
    <s v="35-S1.5 - Retirement"/>
    <m/>
    <x v="8"/>
    <n v="2044"/>
    <b v="0"/>
  </r>
  <r>
    <x v="15"/>
    <s v="0474"/>
    <n v="0"/>
    <n v="0"/>
    <n v="2023"/>
    <n v="2009"/>
    <n v="-12.69"/>
    <n v="0"/>
    <s v="35-S1.5 - Retirement"/>
    <m/>
    <x v="8"/>
    <n v="2044"/>
    <b v="0"/>
  </r>
  <r>
    <x v="15"/>
    <s v="0474"/>
    <n v="0"/>
    <n v="0"/>
    <n v="2024"/>
    <n v="2004"/>
    <n v="-31432.99"/>
    <n v="0"/>
    <s v="35-S1.5 - Retirement"/>
    <m/>
    <x v="8"/>
    <n v="2044"/>
    <b v="0"/>
  </r>
  <r>
    <x v="15"/>
    <s v="0474"/>
    <n v="0"/>
    <n v="0"/>
    <n v="2024"/>
    <n v="2009"/>
    <n v="-14.43"/>
    <n v="0"/>
    <s v="35-S1.5 - Retirement"/>
    <m/>
    <x v="8"/>
    <n v="2044"/>
    <b v="0"/>
  </r>
  <r>
    <x v="15"/>
    <s v="0474"/>
    <n v="0"/>
    <n v="0"/>
    <n v="2025"/>
    <n v="2004"/>
    <n v="-33972.129999999997"/>
    <n v="0"/>
    <s v="35-S1.5 - Retirement"/>
    <m/>
    <x v="8"/>
    <n v="2044"/>
    <b v="0"/>
  </r>
  <r>
    <x v="15"/>
    <s v="0474"/>
    <n v="0"/>
    <n v="0"/>
    <n v="2025"/>
    <n v="2009"/>
    <n v="-16.239999999999998"/>
    <n v="0"/>
    <s v="35-S1.5 - Retirement"/>
    <m/>
    <x v="8"/>
    <n v="2044"/>
    <b v="0"/>
  </r>
  <r>
    <x v="15"/>
    <s v="0474"/>
    <n v="0"/>
    <n v="0"/>
    <n v="2026"/>
    <n v="2004"/>
    <n v="-36472.78"/>
    <n v="0"/>
    <s v="35-S1.5 - Retirement"/>
    <m/>
    <x v="8"/>
    <n v="2044"/>
    <b v="0"/>
  </r>
  <r>
    <x v="15"/>
    <s v="0474"/>
    <n v="0"/>
    <n v="0"/>
    <n v="2026"/>
    <n v="2009"/>
    <n v="-18.11"/>
    <n v="0"/>
    <s v="35-S1.5 - Retirement"/>
    <m/>
    <x v="8"/>
    <n v="2044"/>
    <b v="0"/>
  </r>
  <r>
    <x v="15"/>
    <s v="0474"/>
    <n v="0"/>
    <n v="0"/>
    <n v="2027"/>
    <n v="2004"/>
    <n v="-38910.04"/>
    <n v="0"/>
    <s v="35-S1.5 - Retirement"/>
    <m/>
    <x v="8"/>
    <n v="2044"/>
    <b v="0"/>
  </r>
  <r>
    <x v="15"/>
    <s v="0474"/>
    <n v="0"/>
    <n v="0"/>
    <n v="2027"/>
    <n v="2009"/>
    <n v="-20.05"/>
    <n v="0"/>
    <s v="35-S1.5 - Retirement"/>
    <m/>
    <x v="8"/>
    <n v="2044"/>
    <b v="0"/>
  </r>
  <r>
    <x v="15"/>
    <s v="0474"/>
    <n v="0"/>
    <n v="0"/>
    <n v="2028"/>
    <n v="2004"/>
    <n v="-41260.06"/>
    <n v="0"/>
    <s v="35-S1.5 - Retirement"/>
    <m/>
    <x v="8"/>
    <n v="2044"/>
    <b v="0"/>
  </r>
  <r>
    <x v="15"/>
    <s v="0474"/>
    <n v="0"/>
    <n v="0"/>
    <n v="2028"/>
    <n v="2009"/>
    <n v="-21.99"/>
    <n v="0"/>
    <s v="35-S1.5 - Retirement"/>
    <m/>
    <x v="8"/>
    <n v="2044"/>
    <b v="0"/>
  </r>
  <r>
    <x v="15"/>
    <s v="0474"/>
    <n v="0"/>
    <n v="0"/>
    <n v="2029"/>
    <n v="2004"/>
    <n v="-43536.14"/>
    <n v="0"/>
    <s v="35-S1.5 - Retirement"/>
    <m/>
    <x v="8"/>
    <n v="2044"/>
    <b v="0"/>
  </r>
  <r>
    <x v="15"/>
    <s v="0474"/>
    <n v="0"/>
    <n v="0"/>
    <n v="2029"/>
    <n v="2009"/>
    <n v="-23.94"/>
    <n v="0"/>
    <s v="35-S1.5 - Retirement"/>
    <m/>
    <x v="8"/>
    <n v="2044"/>
    <b v="0"/>
  </r>
  <r>
    <x v="15"/>
    <s v="0474"/>
    <n v="0"/>
    <n v="0"/>
    <n v="2030"/>
    <n v="2004"/>
    <n v="-45635.88"/>
    <n v="0"/>
    <s v="35-S1.5 - Retirement"/>
    <m/>
    <x v="8"/>
    <n v="2044"/>
    <b v="0"/>
  </r>
  <r>
    <x v="15"/>
    <s v="0474"/>
    <n v="0"/>
    <n v="0"/>
    <n v="2030"/>
    <n v="2009"/>
    <n v="-25.87"/>
    <n v="0"/>
    <s v="35-S1.5 - Retirement"/>
    <m/>
    <x v="8"/>
    <n v="2044"/>
    <b v="0"/>
  </r>
  <r>
    <x v="15"/>
    <s v="0474"/>
    <n v="0"/>
    <n v="0"/>
    <n v="2031"/>
    <n v="2004"/>
    <n v="-47579.13"/>
    <n v="0"/>
    <s v="35-S1.5 - Retirement"/>
    <m/>
    <x v="8"/>
    <n v="2044"/>
    <b v="0"/>
  </r>
  <r>
    <x v="15"/>
    <s v="0474"/>
    <n v="0"/>
    <n v="0"/>
    <n v="2031"/>
    <n v="2009"/>
    <n v="-27.78"/>
    <n v="0"/>
    <s v="35-S1.5 - Retirement"/>
    <m/>
    <x v="8"/>
    <n v="2044"/>
    <b v="0"/>
  </r>
  <r>
    <x v="15"/>
    <s v="0474"/>
    <n v="0"/>
    <n v="0"/>
    <n v="2032"/>
    <n v="2004"/>
    <n v="-49346.15"/>
    <n v="0"/>
    <s v="35-S1.5 - Retirement"/>
    <m/>
    <x v="8"/>
    <n v="2044"/>
    <b v="0"/>
  </r>
  <r>
    <x v="15"/>
    <s v="0474"/>
    <n v="0"/>
    <n v="0"/>
    <n v="2032"/>
    <n v="2009"/>
    <n v="-29.63"/>
    <n v="0"/>
    <s v="35-S1.5 - Retirement"/>
    <m/>
    <x v="8"/>
    <n v="2044"/>
    <b v="0"/>
  </r>
  <r>
    <x v="15"/>
    <s v="0474"/>
    <n v="0"/>
    <n v="0"/>
    <n v="2033"/>
    <n v="2004"/>
    <n v="-50918.34"/>
    <n v="0"/>
    <s v="35-S1.5 - Retirement"/>
    <m/>
    <x v="8"/>
    <n v="2044"/>
    <b v="0"/>
  </r>
  <r>
    <x v="15"/>
    <s v="0474"/>
    <n v="0"/>
    <n v="0"/>
    <n v="2033"/>
    <n v="2009"/>
    <n v="-31.42"/>
    <n v="0"/>
    <s v="35-S1.5 - Retirement"/>
    <m/>
    <x v="8"/>
    <n v="2044"/>
    <b v="0"/>
  </r>
  <r>
    <x v="15"/>
    <s v="0474"/>
    <n v="0"/>
    <n v="0"/>
    <n v="2034"/>
    <n v="2004"/>
    <n v="-52279.39"/>
    <n v="0"/>
    <s v="35-S1.5 - Retirement"/>
    <m/>
    <x v="8"/>
    <n v="2044"/>
    <b v="0"/>
  </r>
  <r>
    <x v="15"/>
    <s v="0474"/>
    <n v="0"/>
    <n v="0"/>
    <n v="2034"/>
    <n v="2009"/>
    <n v="-33.15"/>
    <n v="0"/>
    <s v="35-S1.5 - Retirement"/>
    <m/>
    <x v="8"/>
    <n v="2044"/>
    <b v="0"/>
  </r>
  <r>
    <x v="15"/>
    <s v="0474"/>
    <n v="0"/>
    <n v="0"/>
    <n v="2035"/>
    <n v="2004"/>
    <n v="-53415.03"/>
    <n v="0"/>
    <s v="35-S1.5 - Retirement"/>
    <m/>
    <x v="8"/>
    <n v="2044"/>
    <b v="0"/>
  </r>
  <r>
    <x v="15"/>
    <s v="0474"/>
    <n v="0"/>
    <n v="0"/>
    <n v="2035"/>
    <n v="2009"/>
    <n v="-34.75"/>
    <n v="0"/>
    <s v="35-S1.5 - Retirement"/>
    <m/>
    <x v="8"/>
    <n v="2044"/>
    <b v="0"/>
  </r>
  <r>
    <x v="15"/>
    <s v="0474"/>
    <n v="0"/>
    <n v="0"/>
    <n v="2036"/>
    <n v="2004"/>
    <n v="-54324.24"/>
    <n v="0"/>
    <s v="35-S1.5 - Retirement"/>
    <m/>
    <x v="8"/>
    <n v="2044"/>
    <b v="0"/>
  </r>
  <r>
    <x v="15"/>
    <s v="0474"/>
    <n v="0"/>
    <n v="0"/>
    <n v="2036"/>
    <n v="2009"/>
    <n v="-36.229999999999997"/>
    <n v="0"/>
    <s v="35-S1.5 - Retirement"/>
    <m/>
    <x v="8"/>
    <n v="2044"/>
    <b v="0"/>
  </r>
  <r>
    <x v="15"/>
    <s v="0474"/>
    <n v="0"/>
    <n v="0"/>
    <n v="2037"/>
    <n v="2004"/>
    <n v="-54966.31"/>
    <n v="0"/>
    <s v="35-S1.5 - Retirement"/>
    <m/>
    <x v="8"/>
    <n v="2044"/>
    <b v="0"/>
  </r>
  <r>
    <x v="15"/>
    <s v="0474"/>
    <n v="0"/>
    <n v="0"/>
    <n v="2037"/>
    <n v="2009"/>
    <n v="-37.58"/>
    <n v="0"/>
    <s v="35-S1.5 - Retirement"/>
    <m/>
    <x v="8"/>
    <n v="2044"/>
    <b v="0"/>
  </r>
  <r>
    <x v="15"/>
    <s v="0474"/>
    <n v="0"/>
    <n v="0"/>
    <n v="2038"/>
    <n v="2004"/>
    <n v="-55354.17"/>
    <n v="0"/>
    <s v="35-S1.5 - Retirement"/>
    <m/>
    <x v="8"/>
    <n v="2044"/>
    <b v="0"/>
  </r>
  <r>
    <x v="15"/>
    <s v="0474"/>
    <n v="0"/>
    <n v="0"/>
    <n v="2038"/>
    <n v="2009"/>
    <n v="-38.78"/>
    <n v="0"/>
    <s v="35-S1.5 - Retirement"/>
    <m/>
    <x v="8"/>
    <n v="2044"/>
    <b v="0"/>
  </r>
  <r>
    <x v="15"/>
    <s v="0474"/>
    <n v="0"/>
    <n v="0"/>
    <n v="2039"/>
    <n v="2004"/>
    <n v="-55483.86"/>
    <n v="0"/>
    <s v="35-S1.5 - Retirement"/>
    <m/>
    <x v="8"/>
    <n v="2044"/>
    <b v="0"/>
  </r>
  <r>
    <x v="15"/>
    <s v="0474"/>
    <n v="0"/>
    <n v="0"/>
    <n v="2039"/>
    <n v="2009"/>
    <n v="-39.81"/>
    <n v="0"/>
    <s v="35-S1.5 - Retirement"/>
    <m/>
    <x v="8"/>
    <n v="2044"/>
    <b v="0"/>
  </r>
  <r>
    <x v="15"/>
    <s v="0474"/>
    <n v="0"/>
    <n v="0"/>
    <n v="2040"/>
    <n v="2004"/>
    <n v="-55354.09"/>
    <n v="0"/>
    <s v="35-S1.5 - Retirement"/>
    <m/>
    <x v="8"/>
    <n v="2044"/>
    <b v="0"/>
  </r>
  <r>
    <x v="15"/>
    <s v="0474"/>
    <n v="0"/>
    <n v="0"/>
    <n v="2040"/>
    <n v="2009"/>
    <n v="-40.68"/>
    <n v="0"/>
    <s v="35-S1.5 - Retirement"/>
    <m/>
    <x v="8"/>
    <n v="2044"/>
    <b v="0"/>
  </r>
  <r>
    <x v="15"/>
    <s v="0474"/>
    <n v="0"/>
    <n v="0"/>
    <n v="2041"/>
    <n v="2004"/>
    <n v="-54966.33"/>
    <n v="0"/>
    <s v="35-S1.5 - Retirement"/>
    <m/>
    <x v="8"/>
    <n v="2044"/>
    <b v="0"/>
  </r>
  <r>
    <x v="15"/>
    <s v="0474"/>
    <n v="0"/>
    <n v="0"/>
    <n v="2041"/>
    <n v="2009"/>
    <n v="-41.37"/>
    <n v="0"/>
    <s v="35-S1.5 - Retirement"/>
    <m/>
    <x v="8"/>
    <n v="2044"/>
    <b v="0"/>
  </r>
  <r>
    <x v="15"/>
    <s v="0474"/>
    <n v="0"/>
    <n v="0"/>
    <n v="2042"/>
    <n v="2004"/>
    <n v="-54324.4"/>
    <n v="0"/>
    <s v="35-S1.5 - Retirement"/>
    <m/>
    <x v="8"/>
    <n v="2044"/>
    <b v="0"/>
  </r>
  <r>
    <x v="15"/>
    <s v="0474"/>
    <n v="0"/>
    <n v="0"/>
    <n v="2042"/>
    <n v="2009"/>
    <n v="-41.86"/>
    <n v="0"/>
    <s v="35-S1.5 - Retirement"/>
    <m/>
    <x v="8"/>
    <n v="2044"/>
    <b v="0"/>
  </r>
  <r>
    <x v="15"/>
    <s v="0474"/>
    <n v="0"/>
    <n v="0"/>
    <n v="2043"/>
    <n v="2004"/>
    <n v="-53414.84"/>
    <n v="0"/>
    <s v="35-S1.5 - Retirement"/>
    <m/>
    <x v="8"/>
    <n v="2044"/>
    <b v="0"/>
  </r>
  <r>
    <x v="15"/>
    <s v="0474"/>
    <n v="0"/>
    <n v="0"/>
    <n v="2043"/>
    <n v="2009"/>
    <n v="-42.15"/>
    <n v="0"/>
    <s v="35-S1.5 - Retirement"/>
    <m/>
    <x v="8"/>
    <n v="2044"/>
    <b v="0"/>
  </r>
  <r>
    <x v="15"/>
    <s v="0474"/>
    <n v="0"/>
    <n v="0"/>
    <n v="2044"/>
    <n v="2004"/>
    <n v="-679562.49"/>
    <n v="0"/>
    <s v="35-S1.5 - Retirement"/>
    <m/>
    <x v="8"/>
    <n v="2044"/>
    <b v="1"/>
  </r>
  <r>
    <x v="15"/>
    <s v="0474"/>
    <n v="0"/>
    <n v="0"/>
    <n v="2044"/>
    <n v="2009"/>
    <n v="-725.82"/>
    <n v="0"/>
    <s v="35-S1.5 - Retirement"/>
    <m/>
    <x v="8"/>
    <n v="2044"/>
    <b v="1"/>
  </r>
  <r>
    <x v="15"/>
    <s v="0475"/>
    <n v="0"/>
    <n v="0"/>
    <n v="2011"/>
    <n v="2004"/>
    <n v="-4418.0200000000004"/>
    <n v="0"/>
    <s v="35-S1.5 - Retirement"/>
    <m/>
    <x v="8"/>
    <n v="2044"/>
    <b v="0"/>
  </r>
  <r>
    <x v="15"/>
    <s v="0475"/>
    <n v="0"/>
    <n v="0"/>
    <n v="2011"/>
    <n v="2009"/>
    <n v="-0.34"/>
    <n v="0"/>
    <s v="35-S1.5 - Retirement"/>
    <m/>
    <x v="8"/>
    <n v="2044"/>
    <b v="0"/>
  </r>
  <r>
    <x v="15"/>
    <s v="0475"/>
    <n v="0"/>
    <n v="0"/>
    <n v="2012"/>
    <n v="2004"/>
    <n v="-5689.06"/>
    <n v="0"/>
    <s v="35-S1.5 - Retirement"/>
    <m/>
    <x v="8"/>
    <n v="2044"/>
    <b v="0"/>
  </r>
  <r>
    <x v="15"/>
    <s v="0475"/>
    <n v="0"/>
    <n v="0"/>
    <n v="2012"/>
    <n v="2009"/>
    <n v="-0.7"/>
    <n v="0"/>
    <s v="35-S1.5 - Retirement"/>
    <m/>
    <x v="8"/>
    <n v="2044"/>
    <b v="0"/>
  </r>
  <r>
    <x v="15"/>
    <s v="0475"/>
    <n v="0"/>
    <n v="0"/>
    <n v="2013"/>
    <n v="2004"/>
    <n v="-7123.34"/>
    <n v="0"/>
    <s v="35-S1.5 - Retirement"/>
    <m/>
    <x v="8"/>
    <n v="2044"/>
    <b v="0"/>
  </r>
  <r>
    <x v="15"/>
    <s v="0475"/>
    <n v="0"/>
    <n v="0"/>
    <n v="2013"/>
    <n v="2009"/>
    <n v="-1.2"/>
    <n v="0"/>
    <s v="35-S1.5 - Retirement"/>
    <m/>
    <x v="8"/>
    <n v="2044"/>
    <b v="0"/>
  </r>
  <r>
    <x v="15"/>
    <s v="0475"/>
    <n v="0"/>
    <n v="0"/>
    <n v="2014"/>
    <n v="2004"/>
    <n v="-8714.84"/>
    <n v="0"/>
    <s v="35-S1.5 - Retirement"/>
    <m/>
    <x v="8"/>
    <n v="2044"/>
    <b v="0"/>
  </r>
  <r>
    <x v="15"/>
    <s v="0475"/>
    <n v="0"/>
    <n v="0"/>
    <n v="2014"/>
    <n v="2009"/>
    <n v="-1.8"/>
    <n v="0"/>
    <s v="35-S1.5 - Retirement"/>
    <m/>
    <x v="8"/>
    <n v="2044"/>
    <b v="0"/>
  </r>
  <r>
    <x v="15"/>
    <s v="0475"/>
    <n v="0"/>
    <n v="0"/>
    <n v="2015"/>
    <n v="2004"/>
    <n v="-10495.37"/>
    <n v="0"/>
    <s v="35-S1.5 - Retirement"/>
    <m/>
    <x v="8"/>
    <n v="2044"/>
    <b v="0"/>
  </r>
  <r>
    <x v="15"/>
    <s v="0475"/>
    <n v="0"/>
    <n v="0"/>
    <n v="2015"/>
    <n v="2009"/>
    <n v="-2.5299999999999998"/>
    <n v="0"/>
    <s v="35-S1.5 - Retirement"/>
    <m/>
    <x v="8"/>
    <n v="2044"/>
    <b v="0"/>
  </r>
  <r>
    <x v="15"/>
    <s v="0475"/>
    <n v="0"/>
    <n v="0"/>
    <n v="2016"/>
    <n v="2004"/>
    <n v="-12395.72"/>
    <n v="0"/>
    <s v="35-S1.5 - Retirement"/>
    <m/>
    <x v="8"/>
    <n v="2044"/>
    <b v="0"/>
  </r>
  <r>
    <x v="15"/>
    <s v="0475"/>
    <n v="0"/>
    <n v="0"/>
    <n v="2016"/>
    <n v="2009"/>
    <n v="-3.38"/>
    <n v="0"/>
    <s v="35-S1.5 - Retirement"/>
    <m/>
    <x v="8"/>
    <n v="2044"/>
    <b v="0"/>
  </r>
  <r>
    <x v="15"/>
    <s v="0475"/>
    <n v="0"/>
    <n v="0"/>
    <n v="2017"/>
    <n v="2004"/>
    <n v="-14433.58"/>
    <n v="0"/>
    <s v="35-S1.5 - Retirement"/>
    <m/>
    <x v="8"/>
    <n v="2044"/>
    <b v="0"/>
  </r>
  <r>
    <x v="15"/>
    <s v="0475"/>
    <n v="0"/>
    <n v="0"/>
    <n v="2017"/>
    <n v="2009"/>
    <n v="-4.3499999999999996"/>
    <n v="0"/>
    <s v="35-S1.5 - Retirement"/>
    <m/>
    <x v="8"/>
    <n v="2044"/>
    <b v="0"/>
  </r>
  <r>
    <x v="15"/>
    <s v="0475"/>
    <n v="0"/>
    <n v="0"/>
    <n v="2018"/>
    <n v="2004"/>
    <n v="-16597.259999999998"/>
    <n v="0"/>
    <s v="35-S1.5 - Retirement"/>
    <m/>
    <x v="8"/>
    <n v="2044"/>
    <b v="0"/>
  </r>
  <r>
    <x v="15"/>
    <s v="0475"/>
    <n v="0"/>
    <n v="0"/>
    <n v="2018"/>
    <n v="2009"/>
    <n v="-5.45"/>
    <n v="0"/>
    <s v="35-S1.5 - Retirement"/>
    <m/>
    <x v="8"/>
    <n v="2044"/>
    <b v="0"/>
  </r>
  <r>
    <x v="15"/>
    <s v="0475"/>
    <n v="0"/>
    <n v="0"/>
    <n v="2019"/>
    <n v="2004"/>
    <n v="-18871.990000000002"/>
    <n v="0"/>
    <s v="35-S1.5 - Retirement"/>
    <m/>
    <x v="8"/>
    <n v="2044"/>
    <b v="0"/>
  </r>
  <r>
    <x v="15"/>
    <s v="0475"/>
    <n v="0"/>
    <n v="0"/>
    <n v="2019"/>
    <n v="2009"/>
    <n v="-6.66"/>
    <n v="0"/>
    <s v="35-S1.5 - Retirement"/>
    <m/>
    <x v="8"/>
    <n v="2044"/>
    <b v="0"/>
  </r>
  <r>
    <x v="15"/>
    <s v="0475"/>
    <n v="0"/>
    <n v="0"/>
    <n v="2020"/>
    <n v="2004"/>
    <n v="-21241.37"/>
    <n v="0"/>
    <s v="35-S1.5 - Retirement"/>
    <m/>
    <x v="8"/>
    <n v="2044"/>
    <b v="0"/>
  </r>
  <r>
    <x v="15"/>
    <s v="0475"/>
    <n v="0"/>
    <n v="0"/>
    <n v="2020"/>
    <n v="2009"/>
    <n v="-8.02"/>
    <n v="0"/>
    <s v="35-S1.5 - Retirement"/>
    <m/>
    <x v="8"/>
    <n v="2044"/>
    <b v="0"/>
  </r>
  <r>
    <x v="15"/>
    <s v="0475"/>
    <n v="0"/>
    <n v="0"/>
    <n v="2021"/>
    <n v="2004"/>
    <n v="-23686.33"/>
    <n v="0"/>
    <s v="35-S1.5 - Retirement"/>
    <m/>
    <x v="8"/>
    <n v="2044"/>
    <b v="0"/>
  </r>
  <r>
    <x v="15"/>
    <s v="0475"/>
    <n v="0"/>
    <n v="0"/>
    <n v="2021"/>
    <n v="2009"/>
    <n v="-9.48"/>
    <n v="0"/>
    <s v="35-S1.5 - Retirement"/>
    <m/>
    <x v="8"/>
    <n v="2044"/>
    <b v="0"/>
  </r>
  <r>
    <x v="15"/>
    <s v="0475"/>
    <n v="0"/>
    <n v="0"/>
    <n v="2022"/>
    <n v="2004"/>
    <n v="-26231.48"/>
    <n v="0"/>
    <s v="35-S1.5 - Retirement"/>
    <m/>
    <x v="8"/>
    <n v="2044"/>
    <b v="0"/>
  </r>
  <r>
    <x v="15"/>
    <s v="0475"/>
    <n v="0"/>
    <n v="0"/>
    <n v="2022"/>
    <n v="2009"/>
    <n v="-11.03"/>
    <n v="0"/>
    <s v="35-S1.5 - Retirement"/>
    <m/>
    <x v="8"/>
    <n v="2044"/>
    <b v="0"/>
  </r>
  <r>
    <x v="15"/>
    <s v="0475"/>
    <n v="0"/>
    <n v="0"/>
    <n v="2023"/>
    <n v="2004"/>
    <n v="-28765.86"/>
    <n v="0"/>
    <s v="35-S1.5 - Retirement"/>
    <m/>
    <x v="8"/>
    <n v="2044"/>
    <b v="0"/>
  </r>
  <r>
    <x v="15"/>
    <s v="0475"/>
    <n v="0"/>
    <n v="0"/>
    <n v="2023"/>
    <n v="2009"/>
    <n v="-12.69"/>
    <n v="0"/>
    <s v="35-S1.5 - Retirement"/>
    <m/>
    <x v="8"/>
    <n v="2044"/>
    <b v="0"/>
  </r>
  <r>
    <x v="15"/>
    <s v="0475"/>
    <n v="0"/>
    <n v="0"/>
    <n v="2024"/>
    <n v="2004"/>
    <n v="-31309.72"/>
    <n v="0"/>
    <s v="35-S1.5 - Retirement"/>
    <m/>
    <x v="8"/>
    <n v="2044"/>
    <b v="0"/>
  </r>
  <r>
    <x v="15"/>
    <s v="0475"/>
    <n v="0"/>
    <n v="0"/>
    <n v="2024"/>
    <n v="2009"/>
    <n v="-14.43"/>
    <n v="0"/>
    <s v="35-S1.5 - Retirement"/>
    <m/>
    <x v="8"/>
    <n v="2044"/>
    <b v="0"/>
  </r>
  <r>
    <x v="15"/>
    <s v="0475"/>
    <n v="0"/>
    <n v="0"/>
    <n v="2025"/>
    <n v="2004"/>
    <n v="-33838.910000000003"/>
    <n v="0"/>
    <s v="35-S1.5 - Retirement"/>
    <m/>
    <x v="8"/>
    <n v="2044"/>
    <b v="0"/>
  </r>
  <r>
    <x v="15"/>
    <s v="0475"/>
    <n v="0"/>
    <n v="0"/>
    <n v="2025"/>
    <n v="2009"/>
    <n v="-16.239999999999998"/>
    <n v="0"/>
    <s v="35-S1.5 - Retirement"/>
    <m/>
    <x v="8"/>
    <n v="2044"/>
    <b v="0"/>
  </r>
  <r>
    <x v="15"/>
    <s v="0475"/>
    <n v="0"/>
    <n v="0"/>
    <n v="2026"/>
    <n v="2004"/>
    <n v="-36329.75"/>
    <n v="0"/>
    <s v="35-S1.5 - Retirement"/>
    <m/>
    <x v="8"/>
    <n v="2044"/>
    <b v="0"/>
  </r>
  <r>
    <x v="15"/>
    <s v="0475"/>
    <n v="0"/>
    <n v="0"/>
    <n v="2026"/>
    <n v="2009"/>
    <n v="-18.11"/>
    <n v="0"/>
    <s v="35-S1.5 - Retirement"/>
    <m/>
    <x v="8"/>
    <n v="2044"/>
    <b v="0"/>
  </r>
  <r>
    <x v="15"/>
    <s v="0475"/>
    <n v="0"/>
    <n v="0"/>
    <n v="2027"/>
    <n v="2004"/>
    <n v="-38757.449999999997"/>
    <n v="0"/>
    <s v="35-S1.5 - Retirement"/>
    <m/>
    <x v="8"/>
    <n v="2044"/>
    <b v="0"/>
  </r>
  <r>
    <x v="15"/>
    <s v="0475"/>
    <n v="0"/>
    <n v="0"/>
    <n v="2027"/>
    <n v="2009"/>
    <n v="-20.05"/>
    <n v="0"/>
    <s v="35-S1.5 - Retirement"/>
    <m/>
    <x v="8"/>
    <n v="2044"/>
    <b v="0"/>
  </r>
  <r>
    <x v="15"/>
    <s v="0475"/>
    <n v="0"/>
    <n v="0"/>
    <n v="2028"/>
    <n v="2004"/>
    <n v="-41098.26"/>
    <n v="0"/>
    <s v="35-S1.5 - Retirement"/>
    <m/>
    <x v="8"/>
    <n v="2044"/>
    <b v="0"/>
  </r>
  <r>
    <x v="15"/>
    <s v="0475"/>
    <n v="0"/>
    <n v="0"/>
    <n v="2028"/>
    <n v="2009"/>
    <n v="-21.99"/>
    <n v="0"/>
    <s v="35-S1.5 - Retirement"/>
    <m/>
    <x v="8"/>
    <n v="2044"/>
    <b v="0"/>
  </r>
  <r>
    <x v="15"/>
    <s v="0475"/>
    <n v="0"/>
    <n v="0"/>
    <n v="2029"/>
    <n v="2004"/>
    <n v="-43365.41"/>
    <n v="0"/>
    <s v="35-S1.5 - Retirement"/>
    <m/>
    <x v="8"/>
    <n v="2044"/>
    <b v="0"/>
  </r>
  <r>
    <x v="15"/>
    <s v="0475"/>
    <n v="0"/>
    <n v="0"/>
    <n v="2029"/>
    <n v="2009"/>
    <n v="-23.94"/>
    <n v="0"/>
    <s v="35-S1.5 - Retirement"/>
    <m/>
    <x v="8"/>
    <n v="2044"/>
    <b v="0"/>
  </r>
  <r>
    <x v="15"/>
    <s v="0475"/>
    <n v="0"/>
    <n v="0"/>
    <n v="2030"/>
    <n v="2004"/>
    <n v="-45456.92"/>
    <n v="0"/>
    <s v="35-S1.5 - Retirement"/>
    <m/>
    <x v="8"/>
    <n v="2044"/>
    <b v="0"/>
  </r>
  <r>
    <x v="15"/>
    <s v="0475"/>
    <n v="0"/>
    <n v="0"/>
    <n v="2030"/>
    <n v="2009"/>
    <n v="-25.87"/>
    <n v="0"/>
    <s v="35-S1.5 - Retirement"/>
    <m/>
    <x v="8"/>
    <n v="2044"/>
    <b v="0"/>
  </r>
  <r>
    <x v="15"/>
    <s v="0475"/>
    <n v="0"/>
    <n v="0"/>
    <n v="2031"/>
    <n v="2004"/>
    <n v="-47392.55"/>
    <n v="0"/>
    <s v="35-S1.5 - Retirement"/>
    <m/>
    <x v="8"/>
    <n v="2044"/>
    <b v="0"/>
  </r>
  <r>
    <x v="15"/>
    <s v="0475"/>
    <n v="0"/>
    <n v="0"/>
    <n v="2031"/>
    <n v="2009"/>
    <n v="-27.78"/>
    <n v="0"/>
    <s v="35-S1.5 - Retirement"/>
    <m/>
    <x v="8"/>
    <n v="2044"/>
    <b v="0"/>
  </r>
  <r>
    <x v="15"/>
    <s v="0475"/>
    <n v="0"/>
    <n v="0"/>
    <n v="2032"/>
    <n v="2004"/>
    <n v="-49152.639999999999"/>
    <n v="0"/>
    <s v="35-S1.5 - Retirement"/>
    <m/>
    <x v="8"/>
    <n v="2044"/>
    <b v="0"/>
  </r>
  <r>
    <x v="15"/>
    <s v="0475"/>
    <n v="0"/>
    <n v="0"/>
    <n v="2032"/>
    <n v="2009"/>
    <n v="-29.63"/>
    <n v="0"/>
    <s v="35-S1.5 - Retirement"/>
    <m/>
    <x v="8"/>
    <n v="2044"/>
    <b v="0"/>
  </r>
  <r>
    <x v="15"/>
    <s v="0475"/>
    <n v="0"/>
    <n v="0"/>
    <n v="2033"/>
    <n v="2004"/>
    <n v="-50718.66"/>
    <n v="0"/>
    <s v="35-S1.5 - Retirement"/>
    <m/>
    <x v="8"/>
    <n v="2044"/>
    <b v="0"/>
  </r>
  <r>
    <x v="15"/>
    <s v="0475"/>
    <n v="0"/>
    <n v="0"/>
    <n v="2033"/>
    <n v="2009"/>
    <n v="-31.42"/>
    <n v="0"/>
    <s v="35-S1.5 - Retirement"/>
    <m/>
    <x v="8"/>
    <n v="2044"/>
    <b v="0"/>
  </r>
  <r>
    <x v="15"/>
    <s v="0475"/>
    <n v="0"/>
    <n v="0"/>
    <n v="2034"/>
    <n v="2004"/>
    <n v="-52074.37"/>
    <n v="0"/>
    <s v="35-S1.5 - Retirement"/>
    <m/>
    <x v="8"/>
    <n v="2044"/>
    <b v="0"/>
  </r>
  <r>
    <x v="15"/>
    <s v="0475"/>
    <n v="0"/>
    <n v="0"/>
    <n v="2034"/>
    <n v="2009"/>
    <n v="-33.15"/>
    <n v="0"/>
    <s v="35-S1.5 - Retirement"/>
    <m/>
    <x v="8"/>
    <n v="2044"/>
    <b v="0"/>
  </r>
  <r>
    <x v="15"/>
    <s v="0475"/>
    <n v="0"/>
    <n v="0"/>
    <n v="2035"/>
    <n v="2004"/>
    <n v="-53205.56"/>
    <n v="0"/>
    <s v="35-S1.5 - Retirement"/>
    <m/>
    <x v="8"/>
    <n v="2044"/>
    <b v="0"/>
  </r>
  <r>
    <x v="15"/>
    <s v="0475"/>
    <n v="0"/>
    <n v="0"/>
    <n v="2035"/>
    <n v="2009"/>
    <n v="-34.75"/>
    <n v="0"/>
    <s v="35-S1.5 - Retirement"/>
    <m/>
    <x v="8"/>
    <n v="2044"/>
    <b v="0"/>
  </r>
  <r>
    <x v="15"/>
    <s v="0475"/>
    <n v="0"/>
    <n v="0"/>
    <n v="2036"/>
    <n v="2004"/>
    <n v="-54111.199999999997"/>
    <n v="0"/>
    <s v="35-S1.5 - Retirement"/>
    <m/>
    <x v="8"/>
    <n v="2044"/>
    <b v="0"/>
  </r>
  <r>
    <x v="15"/>
    <s v="0475"/>
    <n v="0"/>
    <n v="0"/>
    <n v="2036"/>
    <n v="2009"/>
    <n v="-36.229999999999997"/>
    <n v="0"/>
    <s v="35-S1.5 - Retirement"/>
    <m/>
    <x v="8"/>
    <n v="2044"/>
    <b v="0"/>
  </r>
  <r>
    <x v="15"/>
    <s v="0475"/>
    <n v="0"/>
    <n v="0"/>
    <n v="2037"/>
    <n v="2004"/>
    <n v="-54750.76"/>
    <n v="0"/>
    <s v="35-S1.5 - Retirement"/>
    <m/>
    <x v="8"/>
    <n v="2044"/>
    <b v="0"/>
  </r>
  <r>
    <x v="15"/>
    <s v="0475"/>
    <n v="0"/>
    <n v="0"/>
    <n v="2037"/>
    <n v="2009"/>
    <n v="-37.58"/>
    <n v="0"/>
    <s v="35-S1.5 - Retirement"/>
    <m/>
    <x v="8"/>
    <n v="2044"/>
    <b v="0"/>
  </r>
  <r>
    <x v="15"/>
    <s v="0475"/>
    <n v="0"/>
    <n v="0"/>
    <n v="2038"/>
    <n v="2004"/>
    <n v="-55137.1"/>
    <n v="0"/>
    <s v="35-S1.5 - Retirement"/>
    <m/>
    <x v="8"/>
    <n v="2044"/>
    <b v="0"/>
  </r>
  <r>
    <x v="15"/>
    <s v="0475"/>
    <n v="0"/>
    <n v="0"/>
    <n v="2038"/>
    <n v="2009"/>
    <n v="-38.78"/>
    <n v="0"/>
    <s v="35-S1.5 - Retirement"/>
    <m/>
    <x v="8"/>
    <n v="2044"/>
    <b v="0"/>
  </r>
  <r>
    <x v="15"/>
    <s v="0475"/>
    <n v="0"/>
    <n v="0"/>
    <n v="2039"/>
    <n v="2004"/>
    <n v="-55266.29"/>
    <n v="0"/>
    <s v="35-S1.5 - Retirement"/>
    <m/>
    <x v="8"/>
    <n v="2044"/>
    <b v="0"/>
  </r>
  <r>
    <x v="15"/>
    <s v="0475"/>
    <n v="0"/>
    <n v="0"/>
    <n v="2039"/>
    <n v="2009"/>
    <n v="-39.81"/>
    <n v="0"/>
    <s v="35-S1.5 - Retirement"/>
    <m/>
    <x v="8"/>
    <n v="2044"/>
    <b v="0"/>
  </r>
  <r>
    <x v="15"/>
    <s v="0475"/>
    <n v="0"/>
    <n v="0"/>
    <n v="2040"/>
    <n v="2004"/>
    <n v="-55137.02"/>
    <n v="0"/>
    <s v="35-S1.5 - Retirement"/>
    <m/>
    <x v="8"/>
    <n v="2044"/>
    <b v="0"/>
  </r>
  <r>
    <x v="15"/>
    <s v="0475"/>
    <n v="0"/>
    <n v="0"/>
    <n v="2040"/>
    <n v="2009"/>
    <n v="-40.68"/>
    <n v="0"/>
    <s v="35-S1.5 - Retirement"/>
    <m/>
    <x v="8"/>
    <n v="2044"/>
    <b v="0"/>
  </r>
  <r>
    <x v="15"/>
    <s v="0475"/>
    <n v="0"/>
    <n v="0"/>
    <n v="2041"/>
    <n v="2004"/>
    <n v="-54750.78"/>
    <n v="0"/>
    <s v="35-S1.5 - Retirement"/>
    <m/>
    <x v="8"/>
    <n v="2044"/>
    <b v="0"/>
  </r>
  <r>
    <x v="15"/>
    <s v="0475"/>
    <n v="0"/>
    <n v="0"/>
    <n v="2041"/>
    <n v="2009"/>
    <n v="-41.37"/>
    <n v="0"/>
    <s v="35-S1.5 - Retirement"/>
    <m/>
    <x v="8"/>
    <n v="2044"/>
    <b v="0"/>
  </r>
  <r>
    <x v="15"/>
    <s v="0475"/>
    <n v="0"/>
    <n v="0"/>
    <n v="2042"/>
    <n v="2004"/>
    <n v="-54111.37"/>
    <n v="0"/>
    <s v="35-S1.5 - Retirement"/>
    <m/>
    <x v="8"/>
    <n v="2044"/>
    <b v="0"/>
  </r>
  <r>
    <x v="15"/>
    <s v="0475"/>
    <n v="0"/>
    <n v="0"/>
    <n v="2042"/>
    <n v="2009"/>
    <n v="-41.86"/>
    <n v="0"/>
    <s v="35-S1.5 - Retirement"/>
    <m/>
    <x v="8"/>
    <n v="2044"/>
    <b v="0"/>
  </r>
  <r>
    <x v="15"/>
    <s v="0475"/>
    <n v="0"/>
    <n v="0"/>
    <n v="2043"/>
    <n v="2004"/>
    <n v="-53205.38"/>
    <n v="0"/>
    <s v="35-S1.5 - Retirement"/>
    <m/>
    <x v="8"/>
    <n v="2044"/>
    <b v="0"/>
  </r>
  <r>
    <x v="15"/>
    <s v="0475"/>
    <n v="0"/>
    <n v="0"/>
    <n v="2043"/>
    <n v="2009"/>
    <n v="-42.15"/>
    <n v="0"/>
    <s v="35-S1.5 - Retirement"/>
    <m/>
    <x v="8"/>
    <n v="2044"/>
    <b v="0"/>
  </r>
  <r>
    <x v="15"/>
    <s v="0475"/>
    <n v="0"/>
    <n v="0"/>
    <n v="2044"/>
    <n v="2004"/>
    <n v="-676897.58"/>
    <n v="0"/>
    <s v="35-S1.5 - Retirement"/>
    <m/>
    <x v="8"/>
    <n v="2044"/>
    <b v="1"/>
  </r>
  <r>
    <x v="15"/>
    <s v="0475"/>
    <n v="0"/>
    <n v="0"/>
    <n v="2044"/>
    <n v="2009"/>
    <n v="-725.82"/>
    <n v="0"/>
    <s v="35-S1.5 - Retirement"/>
    <m/>
    <x v="8"/>
    <n v="2044"/>
    <b v="1"/>
  </r>
  <r>
    <x v="15"/>
    <s v="0476"/>
    <n v="0"/>
    <n v="0"/>
    <n v="2011"/>
    <n v="2004"/>
    <n v="-4549.74"/>
    <n v="0"/>
    <s v="35-S1.5 - Retirement"/>
    <m/>
    <x v="8"/>
    <n v="2044"/>
    <b v="0"/>
  </r>
  <r>
    <x v="15"/>
    <s v="0476"/>
    <n v="0"/>
    <n v="0"/>
    <n v="2011"/>
    <n v="2009"/>
    <n v="-0.34"/>
    <n v="0"/>
    <s v="35-S1.5 - Retirement"/>
    <m/>
    <x v="8"/>
    <n v="2044"/>
    <b v="0"/>
  </r>
  <r>
    <x v="15"/>
    <s v="0476"/>
    <n v="0"/>
    <n v="0"/>
    <n v="2012"/>
    <n v="2004"/>
    <n v="-5858.67"/>
    <n v="0"/>
    <s v="35-S1.5 - Retirement"/>
    <m/>
    <x v="8"/>
    <n v="2044"/>
    <b v="0"/>
  </r>
  <r>
    <x v="15"/>
    <s v="0476"/>
    <n v="0"/>
    <n v="0"/>
    <n v="2012"/>
    <n v="2009"/>
    <n v="-0.7"/>
    <n v="0"/>
    <s v="35-S1.5 - Retirement"/>
    <m/>
    <x v="8"/>
    <n v="2044"/>
    <b v="0"/>
  </r>
  <r>
    <x v="15"/>
    <s v="0476"/>
    <n v="0"/>
    <n v="0"/>
    <n v="2013"/>
    <n v="2004"/>
    <n v="-7335.7"/>
    <n v="0"/>
    <s v="35-S1.5 - Retirement"/>
    <m/>
    <x v="8"/>
    <n v="2044"/>
    <b v="0"/>
  </r>
  <r>
    <x v="15"/>
    <s v="0476"/>
    <n v="0"/>
    <n v="0"/>
    <n v="2013"/>
    <n v="2009"/>
    <n v="-1.2"/>
    <n v="0"/>
    <s v="35-S1.5 - Retirement"/>
    <m/>
    <x v="8"/>
    <n v="2044"/>
    <b v="0"/>
  </r>
  <r>
    <x v="15"/>
    <s v="0476"/>
    <n v="0"/>
    <n v="0"/>
    <n v="2014"/>
    <n v="2004"/>
    <n v="-8974.66"/>
    <n v="0"/>
    <s v="35-S1.5 - Retirement"/>
    <m/>
    <x v="8"/>
    <n v="2044"/>
    <b v="0"/>
  </r>
  <r>
    <x v="15"/>
    <s v="0476"/>
    <n v="0"/>
    <n v="0"/>
    <n v="2014"/>
    <n v="2009"/>
    <n v="-1.8"/>
    <n v="0"/>
    <s v="35-S1.5 - Retirement"/>
    <m/>
    <x v="8"/>
    <n v="2044"/>
    <b v="0"/>
  </r>
  <r>
    <x v="15"/>
    <s v="0476"/>
    <n v="0"/>
    <n v="0"/>
    <n v="2015"/>
    <n v="2004"/>
    <n v="-10808.28"/>
    <n v="0"/>
    <s v="35-S1.5 - Retirement"/>
    <m/>
    <x v="8"/>
    <n v="2044"/>
    <b v="0"/>
  </r>
  <r>
    <x v="15"/>
    <s v="0476"/>
    <n v="0"/>
    <n v="0"/>
    <n v="2015"/>
    <n v="2009"/>
    <n v="-2.5299999999999998"/>
    <n v="0"/>
    <s v="35-S1.5 - Retirement"/>
    <m/>
    <x v="8"/>
    <n v="2044"/>
    <b v="0"/>
  </r>
  <r>
    <x v="15"/>
    <s v="0476"/>
    <n v="0"/>
    <n v="0"/>
    <n v="2016"/>
    <n v="2004"/>
    <n v="-12765.27"/>
    <n v="0"/>
    <s v="35-S1.5 - Retirement"/>
    <m/>
    <x v="8"/>
    <n v="2044"/>
    <b v="0"/>
  </r>
  <r>
    <x v="15"/>
    <s v="0476"/>
    <n v="0"/>
    <n v="0"/>
    <n v="2016"/>
    <n v="2009"/>
    <n v="-3.38"/>
    <n v="0"/>
    <s v="35-S1.5 - Retirement"/>
    <m/>
    <x v="8"/>
    <n v="2044"/>
    <b v="0"/>
  </r>
  <r>
    <x v="15"/>
    <s v="0476"/>
    <n v="0"/>
    <n v="0"/>
    <n v="2017"/>
    <n v="2004"/>
    <n v="-14863.89"/>
    <n v="0"/>
    <s v="35-S1.5 - Retirement"/>
    <m/>
    <x v="8"/>
    <n v="2044"/>
    <b v="0"/>
  </r>
  <r>
    <x v="15"/>
    <s v="0476"/>
    <n v="0"/>
    <n v="0"/>
    <n v="2017"/>
    <n v="2009"/>
    <n v="-4.3499999999999996"/>
    <n v="0"/>
    <s v="35-S1.5 - Retirement"/>
    <m/>
    <x v="8"/>
    <n v="2044"/>
    <b v="0"/>
  </r>
  <r>
    <x v="15"/>
    <s v="0476"/>
    <n v="0"/>
    <n v="0"/>
    <n v="2018"/>
    <n v="2004"/>
    <n v="-17092.080000000002"/>
    <n v="0"/>
    <s v="35-S1.5 - Retirement"/>
    <m/>
    <x v="8"/>
    <n v="2044"/>
    <b v="0"/>
  </r>
  <r>
    <x v="15"/>
    <s v="0476"/>
    <n v="0"/>
    <n v="0"/>
    <n v="2018"/>
    <n v="2009"/>
    <n v="-5.45"/>
    <n v="0"/>
    <s v="35-S1.5 - Retirement"/>
    <m/>
    <x v="8"/>
    <n v="2044"/>
    <b v="0"/>
  </r>
  <r>
    <x v="15"/>
    <s v="0476"/>
    <n v="0"/>
    <n v="0"/>
    <n v="2019"/>
    <n v="2004"/>
    <n v="-19434.63"/>
    <n v="0"/>
    <s v="35-S1.5 - Retirement"/>
    <m/>
    <x v="8"/>
    <n v="2044"/>
    <b v="0"/>
  </r>
  <r>
    <x v="15"/>
    <s v="0476"/>
    <n v="0"/>
    <n v="0"/>
    <n v="2019"/>
    <n v="2009"/>
    <n v="-6.66"/>
    <n v="0"/>
    <s v="35-S1.5 - Retirement"/>
    <m/>
    <x v="8"/>
    <n v="2044"/>
    <b v="0"/>
  </r>
  <r>
    <x v="15"/>
    <s v="0476"/>
    <n v="0"/>
    <n v="0"/>
    <n v="2020"/>
    <n v="2004"/>
    <n v="-21874.639999999999"/>
    <n v="0"/>
    <s v="35-S1.5 - Retirement"/>
    <m/>
    <x v="8"/>
    <n v="2044"/>
    <b v="0"/>
  </r>
  <r>
    <x v="15"/>
    <s v="0476"/>
    <n v="0"/>
    <n v="0"/>
    <n v="2020"/>
    <n v="2009"/>
    <n v="-8.02"/>
    <n v="0"/>
    <s v="35-S1.5 - Retirement"/>
    <m/>
    <x v="8"/>
    <n v="2044"/>
    <b v="0"/>
  </r>
  <r>
    <x v="15"/>
    <s v="0476"/>
    <n v="0"/>
    <n v="0"/>
    <n v="2021"/>
    <n v="2004"/>
    <n v="-24392.49"/>
    <n v="0"/>
    <s v="35-S1.5 - Retirement"/>
    <m/>
    <x v="8"/>
    <n v="2044"/>
    <b v="0"/>
  </r>
  <r>
    <x v="15"/>
    <s v="0476"/>
    <n v="0"/>
    <n v="0"/>
    <n v="2021"/>
    <n v="2009"/>
    <n v="-9.48"/>
    <n v="0"/>
    <s v="35-S1.5 - Retirement"/>
    <m/>
    <x v="8"/>
    <n v="2044"/>
    <b v="0"/>
  </r>
  <r>
    <x v="15"/>
    <s v="0476"/>
    <n v="0"/>
    <n v="0"/>
    <n v="2022"/>
    <n v="2004"/>
    <n v="-27013.52"/>
    <n v="0"/>
    <s v="35-S1.5 - Retirement"/>
    <m/>
    <x v="8"/>
    <n v="2044"/>
    <b v="0"/>
  </r>
  <r>
    <x v="15"/>
    <s v="0476"/>
    <n v="0"/>
    <n v="0"/>
    <n v="2022"/>
    <n v="2009"/>
    <n v="-11.03"/>
    <n v="0"/>
    <s v="35-S1.5 - Retirement"/>
    <m/>
    <x v="8"/>
    <n v="2044"/>
    <b v="0"/>
  </r>
  <r>
    <x v="15"/>
    <s v="0476"/>
    <n v="0"/>
    <n v="0"/>
    <n v="2023"/>
    <n v="2004"/>
    <n v="-29623.46"/>
    <n v="0"/>
    <s v="35-S1.5 - Retirement"/>
    <m/>
    <x v="8"/>
    <n v="2044"/>
    <b v="0"/>
  </r>
  <r>
    <x v="15"/>
    <s v="0476"/>
    <n v="0"/>
    <n v="0"/>
    <n v="2023"/>
    <n v="2009"/>
    <n v="-12.69"/>
    <n v="0"/>
    <s v="35-S1.5 - Retirement"/>
    <m/>
    <x v="8"/>
    <n v="2044"/>
    <b v="0"/>
  </r>
  <r>
    <x v="15"/>
    <s v="0476"/>
    <n v="0"/>
    <n v="0"/>
    <n v="2024"/>
    <n v="2004"/>
    <n v="-32243.17"/>
    <n v="0"/>
    <s v="35-S1.5 - Retirement"/>
    <m/>
    <x v="8"/>
    <n v="2044"/>
    <b v="0"/>
  </r>
  <r>
    <x v="15"/>
    <s v="0476"/>
    <n v="0"/>
    <n v="0"/>
    <n v="2024"/>
    <n v="2009"/>
    <n v="-14.43"/>
    <n v="0"/>
    <s v="35-S1.5 - Retirement"/>
    <m/>
    <x v="8"/>
    <n v="2044"/>
    <b v="0"/>
  </r>
  <r>
    <x v="15"/>
    <s v="0476"/>
    <n v="0"/>
    <n v="0"/>
    <n v="2025"/>
    <n v="2004"/>
    <n v="-34847.75"/>
    <n v="0"/>
    <s v="35-S1.5 - Retirement"/>
    <m/>
    <x v="8"/>
    <n v="2044"/>
    <b v="0"/>
  </r>
  <r>
    <x v="15"/>
    <s v="0476"/>
    <n v="0"/>
    <n v="0"/>
    <n v="2025"/>
    <n v="2009"/>
    <n v="-16.239999999999998"/>
    <n v="0"/>
    <s v="35-S1.5 - Retirement"/>
    <m/>
    <x v="8"/>
    <n v="2044"/>
    <b v="0"/>
  </r>
  <r>
    <x v="15"/>
    <s v="0476"/>
    <n v="0"/>
    <n v="0"/>
    <n v="2026"/>
    <n v="2004"/>
    <n v="-37412.86"/>
    <n v="0"/>
    <s v="35-S1.5 - Retirement"/>
    <m/>
    <x v="8"/>
    <n v="2044"/>
    <b v="0"/>
  </r>
  <r>
    <x v="15"/>
    <s v="0476"/>
    <n v="0"/>
    <n v="0"/>
    <n v="2026"/>
    <n v="2009"/>
    <n v="-18.11"/>
    <n v="0"/>
    <s v="35-S1.5 - Retirement"/>
    <m/>
    <x v="8"/>
    <n v="2044"/>
    <b v="0"/>
  </r>
  <r>
    <x v="15"/>
    <s v="0476"/>
    <n v="0"/>
    <n v="0"/>
    <n v="2027"/>
    <n v="2004"/>
    <n v="-39912.94"/>
    <n v="0"/>
    <s v="35-S1.5 - Retirement"/>
    <m/>
    <x v="8"/>
    <n v="2044"/>
    <b v="0"/>
  </r>
  <r>
    <x v="15"/>
    <s v="0476"/>
    <n v="0"/>
    <n v="0"/>
    <n v="2027"/>
    <n v="2009"/>
    <n v="-20.05"/>
    <n v="0"/>
    <s v="35-S1.5 - Retirement"/>
    <m/>
    <x v="8"/>
    <n v="2044"/>
    <b v="0"/>
  </r>
  <r>
    <x v="15"/>
    <s v="0476"/>
    <n v="0"/>
    <n v="0"/>
    <n v="2028"/>
    <n v="2004"/>
    <n v="-42323.53"/>
    <n v="0"/>
    <s v="35-S1.5 - Retirement"/>
    <m/>
    <x v="8"/>
    <n v="2044"/>
    <b v="0"/>
  </r>
  <r>
    <x v="15"/>
    <s v="0476"/>
    <n v="0"/>
    <n v="0"/>
    <n v="2028"/>
    <n v="2009"/>
    <n v="-21.99"/>
    <n v="0"/>
    <s v="35-S1.5 - Retirement"/>
    <m/>
    <x v="8"/>
    <n v="2044"/>
    <b v="0"/>
  </r>
  <r>
    <x v="15"/>
    <s v="0476"/>
    <n v="0"/>
    <n v="0"/>
    <n v="2029"/>
    <n v="2004"/>
    <n v="-44658.27"/>
    <n v="0"/>
    <s v="35-S1.5 - Retirement"/>
    <m/>
    <x v="8"/>
    <n v="2044"/>
    <b v="0"/>
  </r>
  <r>
    <x v="15"/>
    <s v="0476"/>
    <n v="0"/>
    <n v="0"/>
    <n v="2029"/>
    <n v="2009"/>
    <n v="-23.94"/>
    <n v="0"/>
    <s v="35-S1.5 - Retirement"/>
    <m/>
    <x v="8"/>
    <n v="2044"/>
    <b v="0"/>
  </r>
  <r>
    <x v="15"/>
    <s v="0476"/>
    <n v="0"/>
    <n v="0"/>
    <n v="2030"/>
    <n v="2004"/>
    <n v="-46812.14"/>
    <n v="0"/>
    <s v="35-S1.5 - Retirement"/>
    <m/>
    <x v="8"/>
    <n v="2044"/>
    <b v="0"/>
  </r>
  <r>
    <x v="15"/>
    <s v="0476"/>
    <n v="0"/>
    <n v="0"/>
    <n v="2030"/>
    <n v="2009"/>
    <n v="-25.87"/>
    <n v="0"/>
    <s v="35-S1.5 - Retirement"/>
    <m/>
    <x v="8"/>
    <n v="2044"/>
    <b v="0"/>
  </r>
  <r>
    <x v="15"/>
    <s v="0476"/>
    <n v="0"/>
    <n v="0"/>
    <n v="2031"/>
    <n v="2004"/>
    <n v="-48805.47"/>
    <n v="0"/>
    <s v="35-S1.5 - Retirement"/>
    <m/>
    <x v="8"/>
    <n v="2044"/>
    <b v="0"/>
  </r>
  <r>
    <x v="15"/>
    <s v="0476"/>
    <n v="0"/>
    <n v="0"/>
    <n v="2031"/>
    <n v="2009"/>
    <n v="-27.77"/>
    <n v="0"/>
    <s v="35-S1.5 - Retirement"/>
    <m/>
    <x v="8"/>
    <n v="2044"/>
    <b v="0"/>
  </r>
  <r>
    <x v="15"/>
    <s v="0476"/>
    <n v="0"/>
    <n v="0"/>
    <n v="2032"/>
    <n v="2004"/>
    <n v="-50618.03"/>
    <n v="0"/>
    <s v="35-S1.5 - Retirement"/>
    <m/>
    <x v="8"/>
    <n v="2044"/>
    <b v="0"/>
  </r>
  <r>
    <x v="15"/>
    <s v="0476"/>
    <n v="0"/>
    <n v="0"/>
    <n v="2032"/>
    <n v="2009"/>
    <n v="-29.63"/>
    <n v="0"/>
    <s v="35-S1.5 - Retirement"/>
    <m/>
    <x v="8"/>
    <n v="2044"/>
    <b v="0"/>
  </r>
  <r>
    <x v="15"/>
    <s v="0476"/>
    <n v="0"/>
    <n v="0"/>
    <n v="2033"/>
    <n v="2004"/>
    <n v="-52230.75"/>
    <n v="0"/>
    <s v="35-S1.5 - Retirement"/>
    <m/>
    <x v="8"/>
    <n v="2044"/>
    <b v="0"/>
  </r>
  <r>
    <x v="15"/>
    <s v="0476"/>
    <n v="0"/>
    <n v="0"/>
    <n v="2033"/>
    <n v="2009"/>
    <n v="-31.42"/>
    <n v="0"/>
    <s v="35-S1.5 - Retirement"/>
    <m/>
    <x v="8"/>
    <n v="2044"/>
    <b v="0"/>
  </r>
  <r>
    <x v="15"/>
    <s v="0476"/>
    <n v="0"/>
    <n v="0"/>
    <n v="2034"/>
    <n v="2004"/>
    <n v="-53626.87"/>
    <n v="0"/>
    <s v="35-S1.5 - Retirement"/>
    <m/>
    <x v="8"/>
    <n v="2044"/>
    <b v="0"/>
  </r>
  <r>
    <x v="15"/>
    <s v="0476"/>
    <n v="0"/>
    <n v="0"/>
    <n v="2034"/>
    <n v="2009"/>
    <n v="-33.15"/>
    <n v="0"/>
    <s v="35-S1.5 - Retirement"/>
    <m/>
    <x v="8"/>
    <n v="2044"/>
    <b v="0"/>
  </r>
  <r>
    <x v="15"/>
    <s v="0476"/>
    <n v="0"/>
    <n v="0"/>
    <n v="2035"/>
    <n v="2004"/>
    <n v="-54791.79"/>
    <n v="0"/>
    <s v="35-S1.5 - Retirement"/>
    <m/>
    <x v="8"/>
    <n v="2044"/>
    <b v="0"/>
  </r>
  <r>
    <x v="15"/>
    <s v="0476"/>
    <n v="0"/>
    <n v="0"/>
    <n v="2035"/>
    <n v="2009"/>
    <n v="-34.75"/>
    <n v="0"/>
    <s v="35-S1.5 - Retirement"/>
    <m/>
    <x v="8"/>
    <n v="2044"/>
    <b v="0"/>
  </r>
  <r>
    <x v="15"/>
    <s v="0476"/>
    <n v="0"/>
    <n v="0"/>
    <n v="2036"/>
    <n v="2004"/>
    <n v="-55724.43"/>
    <n v="0"/>
    <s v="35-S1.5 - Retirement"/>
    <m/>
    <x v="8"/>
    <n v="2044"/>
    <b v="0"/>
  </r>
  <r>
    <x v="15"/>
    <s v="0476"/>
    <n v="0"/>
    <n v="0"/>
    <n v="2036"/>
    <n v="2009"/>
    <n v="-36.229999999999997"/>
    <n v="0"/>
    <s v="35-S1.5 - Retirement"/>
    <m/>
    <x v="8"/>
    <n v="2044"/>
    <b v="0"/>
  </r>
  <r>
    <x v="15"/>
    <s v="0476"/>
    <n v="0"/>
    <n v="0"/>
    <n v="2037"/>
    <n v="2004"/>
    <n v="-56383.05"/>
    <n v="0"/>
    <s v="35-S1.5 - Retirement"/>
    <m/>
    <x v="8"/>
    <n v="2044"/>
    <b v="0"/>
  </r>
  <r>
    <x v="15"/>
    <s v="0476"/>
    <n v="0"/>
    <n v="0"/>
    <n v="2037"/>
    <n v="2009"/>
    <n v="-37.58"/>
    <n v="0"/>
    <s v="35-S1.5 - Retirement"/>
    <m/>
    <x v="8"/>
    <n v="2044"/>
    <b v="0"/>
  </r>
  <r>
    <x v="15"/>
    <s v="0476"/>
    <n v="0"/>
    <n v="0"/>
    <n v="2038"/>
    <n v="2004"/>
    <n v="-56780.91"/>
    <n v="0"/>
    <s v="35-S1.5 - Retirement"/>
    <m/>
    <x v="8"/>
    <n v="2044"/>
    <b v="0"/>
  </r>
  <r>
    <x v="15"/>
    <s v="0476"/>
    <n v="0"/>
    <n v="0"/>
    <n v="2038"/>
    <n v="2009"/>
    <n v="-38.78"/>
    <n v="0"/>
    <s v="35-S1.5 - Retirement"/>
    <m/>
    <x v="8"/>
    <n v="2044"/>
    <b v="0"/>
  </r>
  <r>
    <x v="15"/>
    <s v="0476"/>
    <n v="0"/>
    <n v="0"/>
    <n v="2039"/>
    <n v="2004"/>
    <n v="-56913.95"/>
    <n v="0"/>
    <s v="35-S1.5 - Retirement"/>
    <m/>
    <x v="8"/>
    <n v="2044"/>
    <b v="0"/>
  </r>
  <r>
    <x v="15"/>
    <s v="0476"/>
    <n v="0"/>
    <n v="0"/>
    <n v="2039"/>
    <n v="2009"/>
    <n v="-39.81"/>
    <n v="0"/>
    <s v="35-S1.5 - Retirement"/>
    <m/>
    <x v="8"/>
    <n v="2044"/>
    <b v="0"/>
  </r>
  <r>
    <x v="15"/>
    <s v="0476"/>
    <n v="0"/>
    <n v="0"/>
    <n v="2040"/>
    <n v="2004"/>
    <n v="-56780.83"/>
    <n v="0"/>
    <s v="35-S1.5 - Retirement"/>
    <m/>
    <x v="8"/>
    <n v="2044"/>
    <b v="0"/>
  </r>
  <r>
    <x v="15"/>
    <s v="0476"/>
    <n v="0"/>
    <n v="0"/>
    <n v="2040"/>
    <n v="2009"/>
    <n v="-40.68"/>
    <n v="0"/>
    <s v="35-S1.5 - Retirement"/>
    <m/>
    <x v="8"/>
    <n v="2044"/>
    <b v="0"/>
  </r>
  <r>
    <x v="15"/>
    <s v="0476"/>
    <n v="0"/>
    <n v="0"/>
    <n v="2041"/>
    <n v="2004"/>
    <n v="-56383.07"/>
    <n v="0"/>
    <s v="35-S1.5 - Retirement"/>
    <m/>
    <x v="8"/>
    <n v="2044"/>
    <b v="0"/>
  </r>
  <r>
    <x v="15"/>
    <s v="0476"/>
    <n v="0"/>
    <n v="0"/>
    <n v="2041"/>
    <n v="2009"/>
    <n v="-41.37"/>
    <n v="0"/>
    <s v="35-S1.5 - Retirement"/>
    <m/>
    <x v="8"/>
    <n v="2044"/>
    <b v="0"/>
  </r>
  <r>
    <x v="15"/>
    <s v="0476"/>
    <n v="0"/>
    <n v="0"/>
    <n v="2042"/>
    <n v="2004"/>
    <n v="-55724.6"/>
    <n v="0"/>
    <s v="35-S1.5 - Retirement"/>
    <m/>
    <x v="8"/>
    <n v="2044"/>
    <b v="0"/>
  </r>
  <r>
    <x v="15"/>
    <s v="0476"/>
    <n v="0"/>
    <n v="0"/>
    <n v="2042"/>
    <n v="2009"/>
    <n v="-41.86"/>
    <n v="0"/>
    <s v="35-S1.5 - Retirement"/>
    <m/>
    <x v="8"/>
    <n v="2044"/>
    <b v="0"/>
  </r>
  <r>
    <x v="15"/>
    <s v="0476"/>
    <n v="0"/>
    <n v="0"/>
    <n v="2043"/>
    <n v="2004"/>
    <n v="-54791.6"/>
    <n v="0"/>
    <s v="35-S1.5 - Retirement"/>
    <m/>
    <x v="8"/>
    <n v="2044"/>
    <b v="0"/>
  </r>
  <r>
    <x v="15"/>
    <s v="0476"/>
    <n v="0"/>
    <n v="0"/>
    <n v="2043"/>
    <n v="2009"/>
    <n v="-42.15"/>
    <n v="0"/>
    <s v="35-S1.5 - Retirement"/>
    <m/>
    <x v="8"/>
    <n v="2044"/>
    <b v="0"/>
  </r>
  <r>
    <x v="15"/>
    <s v="0476"/>
    <n v="0"/>
    <n v="0"/>
    <n v="2044"/>
    <n v="2004"/>
    <n v="-697078.05"/>
    <n v="0"/>
    <s v="35-S1.5 - Retirement"/>
    <m/>
    <x v="8"/>
    <n v="2044"/>
    <b v="1"/>
  </r>
  <r>
    <x v="15"/>
    <s v="0476"/>
    <n v="0"/>
    <n v="0"/>
    <n v="2044"/>
    <n v="2009"/>
    <n v="-725.8"/>
    <n v="0"/>
    <s v="35-S1.5 - Retirement"/>
    <m/>
    <x v="8"/>
    <n v="2044"/>
    <b v="1"/>
  </r>
  <r>
    <x v="15"/>
    <s v="0477"/>
    <n v="0"/>
    <n v="0"/>
    <n v="2011"/>
    <n v="2004"/>
    <n v="-10491.9"/>
    <n v="0"/>
    <s v="35-S1.5 - Retirement"/>
    <m/>
    <x v="8"/>
    <n v="2044"/>
    <b v="0"/>
  </r>
  <r>
    <x v="15"/>
    <s v="0477"/>
    <n v="0"/>
    <n v="0"/>
    <n v="2011"/>
    <n v="2009"/>
    <n v="-0.34"/>
    <n v="0"/>
    <s v="35-S1.5 - Retirement"/>
    <m/>
    <x v="8"/>
    <n v="2044"/>
    <b v="0"/>
  </r>
  <r>
    <x v="15"/>
    <s v="0477"/>
    <n v="0"/>
    <n v="0"/>
    <n v="2012"/>
    <n v="2004"/>
    <n v="-13510.35"/>
    <n v="0"/>
    <s v="35-S1.5 - Retirement"/>
    <m/>
    <x v="8"/>
    <n v="2044"/>
    <b v="0"/>
  </r>
  <r>
    <x v="15"/>
    <s v="0477"/>
    <n v="0"/>
    <n v="0"/>
    <n v="2012"/>
    <n v="2009"/>
    <n v="-0.7"/>
    <n v="0"/>
    <s v="35-S1.5 - Retirement"/>
    <m/>
    <x v="8"/>
    <n v="2044"/>
    <b v="0"/>
  </r>
  <r>
    <x v="15"/>
    <s v="0477"/>
    <n v="0"/>
    <n v="0"/>
    <n v="2013"/>
    <n v="2004"/>
    <n v="-16916.46"/>
    <n v="0"/>
    <s v="35-S1.5 - Retirement"/>
    <m/>
    <x v="8"/>
    <n v="2044"/>
    <b v="0"/>
  </r>
  <r>
    <x v="15"/>
    <s v="0477"/>
    <n v="0"/>
    <n v="0"/>
    <n v="2013"/>
    <n v="2009"/>
    <n v="-1.2"/>
    <n v="0"/>
    <s v="35-S1.5 - Retirement"/>
    <m/>
    <x v="8"/>
    <n v="2044"/>
    <b v="0"/>
  </r>
  <r>
    <x v="15"/>
    <s v="0477"/>
    <n v="0"/>
    <n v="0"/>
    <n v="2014"/>
    <n v="2004"/>
    <n v="-20695.96"/>
    <n v="0"/>
    <s v="35-S1.5 - Retirement"/>
    <m/>
    <x v="8"/>
    <n v="2044"/>
    <b v="0"/>
  </r>
  <r>
    <x v="15"/>
    <s v="0477"/>
    <n v="0"/>
    <n v="0"/>
    <n v="2014"/>
    <n v="2009"/>
    <n v="-1.8"/>
    <n v="0"/>
    <s v="35-S1.5 - Retirement"/>
    <m/>
    <x v="8"/>
    <n v="2044"/>
    <b v="0"/>
  </r>
  <r>
    <x v="15"/>
    <s v="0477"/>
    <n v="0"/>
    <n v="0"/>
    <n v="2015"/>
    <n v="2004"/>
    <n v="-24924.37"/>
    <n v="0"/>
    <s v="35-S1.5 - Retirement"/>
    <m/>
    <x v="8"/>
    <n v="2044"/>
    <b v="0"/>
  </r>
  <r>
    <x v="15"/>
    <s v="0477"/>
    <n v="0"/>
    <n v="0"/>
    <n v="2015"/>
    <n v="2009"/>
    <n v="-2.5299999999999998"/>
    <n v="0"/>
    <s v="35-S1.5 - Retirement"/>
    <m/>
    <x v="8"/>
    <n v="2044"/>
    <b v="0"/>
  </r>
  <r>
    <x v="15"/>
    <s v="0477"/>
    <n v="0"/>
    <n v="0"/>
    <n v="2016"/>
    <n v="2004"/>
    <n v="-29437.29"/>
    <n v="0"/>
    <s v="35-S1.5 - Retirement"/>
    <m/>
    <x v="8"/>
    <n v="2044"/>
    <b v="0"/>
  </r>
  <r>
    <x v="15"/>
    <s v="0477"/>
    <n v="0"/>
    <n v="0"/>
    <n v="2016"/>
    <n v="2009"/>
    <n v="-3.38"/>
    <n v="0"/>
    <s v="35-S1.5 - Retirement"/>
    <m/>
    <x v="8"/>
    <n v="2044"/>
    <b v="0"/>
  </r>
  <r>
    <x v="15"/>
    <s v="0477"/>
    <n v="0"/>
    <n v="0"/>
    <n v="2017"/>
    <n v="2004"/>
    <n v="-34276.800000000003"/>
    <n v="0"/>
    <s v="35-S1.5 - Retirement"/>
    <m/>
    <x v="8"/>
    <n v="2044"/>
    <b v="0"/>
  </r>
  <r>
    <x v="15"/>
    <s v="0477"/>
    <n v="0"/>
    <n v="0"/>
    <n v="2017"/>
    <n v="2009"/>
    <n v="-4.3499999999999996"/>
    <n v="0"/>
    <s v="35-S1.5 - Retirement"/>
    <m/>
    <x v="8"/>
    <n v="2044"/>
    <b v="0"/>
  </r>
  <r>
    <x v="15"/>
    <s v="0477"/>
    <n v="0"/>
    <n v="0"/>
    <n v="2018"/>
    <n v="2004"/>
    <n v="-39415.1"/>
    <n v="0"/>
    <s v="35-S1.5 - Retirement"/>
    <m/>
    <x v="8"/>
    <n v="2044"/>
    <b v="0"/>
  </r>
  <r>
    <x v="15"/>
    <s v="0477"/>
    <n v="0"/>
    <n v="0"/>
    <n v="2018"/>
    <n v="2009"/>
    <n v="-5.45"/>
    <n v="0"/>
    <s v="35-S1.5 - Retirement"/>
    <m/>
    <x v="8"/>
    <n v="2044"/>
    <b v="0"/>
  </r>
  <r>
    <x v="15"/>
    <s v="0477"/>
    <n v="0"/>
    <n v="0"/>
    <n v="2019"/>
    <n v="2004"/>
    <n v="-44817.120000000003"/>
    <n v="0"/>
    <s v="35-S1.5 - Retirement"/>
    <m/>
    <x v="8"/>
    <n v="2044"/>
    <b v="0"/>
  </r>
  <r>
    <x v="15"/>
    <s v="0477"/>
    <n v="0"/>
    <n v="0"/>
    <n v="2019"/>
    <n v="2009"/>
    <n v="-6.66"/>
    <n v="0"/>
    <s v="35-S1.5 - Retirement"/>
    <m/>
    <x v="8"/>
    <n v="2044"/>
    <b v="0"/>
  </r>
  <r>
    <x v="15"/>
    <s v="0477"/>
    <n v="0"/>
    <n v="0"/>
    <n v="2020"/>
    <n v="2004"/>
    <n v="-50443.91"/>
    <n v="0"/>
    <s v="35-S1.5 - Retirement"/>
    <m/>
    <x v="8"/>
    <n v="2044"/>
    <b v="0"/>
  </r>
  <r>
    <x v="15"/>
    <s v="0477"/>
    <n v="0"/>
    <n v="0"/>
    <n v="2020"/>
    <n v="2009"/>
    <n v="-8.02"/>
    <n v="0"/>
    <s v="35-S1.5 - Retirement"/>
    <m/>
    <x v="8"/>
    <n v="2044"/>
    <b v="0"/>
  </r>
  <r>
    <x v="15"/>
    <s v="0477"/>
    <n v="0"/>
    <n v="0"/>
    <n v="2021"/>
    <n v="2004"/>
    <n v="-56250.18"/>
    <n v="0"/>
    <s v="35-S1.5 - Retirement"/>
    <m/>
    <x v="8"/>
    <n v="2044"/>
    <b v="0"/>
  </r>
  <r>
    <x v="15"/>
    <s v="0477"/>
    <n v="0"/>
    <n v="0"/>
    <n v="2021"/>
    <n v="2009"/>
    <n v="-9.48"/>
    <n v="0"/>
    <s v="35-S1.5 - Retirement"/>
    <m/>
    <x v="8"/>
    <n v="2044"/>
    <b v="0"/>
  </r>
  <r>
    <x v="15"/>
    <s v="0477"/>
    <n v="0"/>
    <n v="0"/>
    <n v="2022"/>
    <n v="2004"/>
    <n v="-62294.39"/>
    <n v="0"/>
    <s v="35-S1.5 - Retirement"/>
    <m/>
    <x v="8"/>
    <n v="2044"/>
    <b v="0"/>
  </r>
  <r>
    <x v="15"/>
    <s v="0477"/>
    <n v="0"/>
    <n v="0"/>
    <n v="2022"/>
    <n v="2009"/>
    <n v="-11.03"/>
    <n v="0"/>
    <s v="35-S1.5 - Retirement"/>
    <m/>
    <x v="8"/>
    <n v="2044"/>
    <b v="0"/>
  </r>
  <r>
    <x v="15"/>
    <s v="0477"/>
    <n v="0"/>
    <n v="0"/>
    <n v="2023"/>
    <n v="2004"/>
    <n v="-68313.039999999994"/>
    <n v="0"/>
    <s v="35-S1.5 - Retirement"/>
    <m/>
    <x v="8"/>
    <n v="2044"/>
    <b v="0"/>
  </r>
  <r>
    <x v="15"/>
    <s v="0477"/>
    <n v="0"/>
    <n v="0"/>
    <n v="2023"/>
    <n v="2009"/>
    <n v="-12.69"/>
    <n v="0"/>
    <s v="35-S1.5 - Retirement"/>
    <m/>
    <x v="8"/>
    <n v="2044"/>
    <b v="0"/>
  </r>
  <r>
    <x v="15"/>
    <s v="0477"/>
    <n v="0"/>
    <n v="0"/>
    <n v="2024"/>
    <n v="2004"/>
    <n v="-74354.179999999993"/>
    <n v="0"/>
    <s v="35-S1.5 - Retirement"/>
    <m/>
    <x v="8"/>
    <n v="2044"/>
    <b v="0"/>
  </r>
  <r>
    <x v="15"/>
    <s v="0477"/>
    <n v="0"/>
    <n v="0"/>
    <n v="2024"/>
    <n v="2009"/>
    <n v="-14.43"/>
    <n v="0"/>
    <s v="35-S1.5 - Retirement"/>
    <m/>
    <x v="8"/>
    <n v="2044"/>
    <b v="0"/>
  </r>
  <r>
    <x v="15"/>
    <s v="0477"/>
    <n v="0"/>
    <n v="0"/>
    <n v="2025"/>
    <n v="2004"/>
    <n v="-80360.479999999996"/>
    <n v="0"/>
    <s v="35-S1.5 - Retirement"/>
    <m/>
    <x v="8"/>
    <n v="2044"/>
    <b v="0"/>
  </r>
  <r>
    <x v="15"/>
    <s v="0477"/>
    <n v="0"/>
    <n v="0"/>
    <n v="2025"/>
    <n v="2009"/>
    <n v="-16.239999999999998"/>
    <n v="0"/>
    <s v="35-S1.5 - Retirement"/>
    <m/>
    <x v="8"/>
    <n v="2044"/>
    <b v="0"/>
  </r>
  <r>
    <x v="15"/>
    <s v="0477"/>
    <n v="0"/>
    <n v="0"/>
    <n v="2026"/>
    <n v="2004"/>
    <n v="-86275.72"/>
    <n v="0"/>
    <s v="35-S1.5 - Retirement"/>
    <m/>
    <x v="8"/>
    <n v="2044"/>
    <b v="0"/>
  </r>
  <r>
    <x v="15"/>
    <s v="0477"/>
    <n v="0"/>
    <n v="0"/>
    <n v="2026"/>
    <n v="2009"/>
    <n v="-18.11"/>
    <n v="0"/>
    <s v="35-S1.5 - Retirement"/>
    <m/>
    <x v="8"/>
    <n v="2044"/>
    <b v="0"/>
  </r>
  <r>
    <x v="15"/>
    <s v="0477"/>
    <n v="0"/>
    <n v="0"/>
    <n v="2027"/>
    <n v="2004"/>
    <n v="-92041.02"/>
    <n v="0"/>
    <s v="35-S1.5 - Retirement"/>
    <m/>
    <x v="8"/>
    <n v="2044"/>
    <b v="0"/>
  </r>
  <r>
    <x v="15"/>
    <s v="0477"/>
    <n v="0"/>
    <n v="0"/>
    <n v="2027"/>
    <n v="2009"/>
    <n v="-20.05"/>
    <n v="0"/>
    <s v="35-S1.5 - Retirement"/>
    <m/>
    <x v="8"/>
    <n v="2044"/>
    <b v="0"/>
  </r>
  <r>
    <x v="15"/>
    <s v="0477"/>
    <n v="0"/>
    <n v="0"/>
    <n v="2028"/>
    <n v="2004"/>
    <n v="-97599.95"/>
    <n v="0"/>
    <s v="35-S1.5 - Retirement"/>
    <m/>
    <x v="8"/>
    <n v="2044"/>
    <b v="0"/>
  </r>
  <r>
    <x v="15"/>
    <s v="0477"/>
    <n v="0"/>
    <n v="0"/>
    <n v="2028"/>
    <n v="2009"/>
    <n v="-21.99"/>
    <n v="0"/>
    <s v="35-S1.5 - Retirement"/>
    <m/>
    <x v="8"/>
    <n v="2044"/>
    <b v="0"/>
  </r>
  <r>
    <x v="15"/>
    <s v="0477"/>
    <n v="0"/>
    <n v="0"/>
    <n v="2029"/>
    <n v="2004"/>
    <n v="-102983.98"/>
    <n v="0"/>
    <s v="35-S1.5 - Retirement"/>
    <m/>
    <x v="8"/>
    <n v="2044"/>
    <b v="0"/>
  </r>
  <r>
    <x v="15"/>
    <s v="0477"/>
    <n v="0"/>
    <n v="0"/>
    <n v="2029"/>
    <n v="2009"/>
    <n v="-23.94"/>
    <n v="0"/>
    <s v="35-S1.5 - Retirement"/>
    <m/>
    <x v="8"/>
    <n v="2044"/>
    <b v="0"/>
  </r>
  <r>
    <x v="15"/>
    <s v="0477"/>
    <n v="0"/>
    <n v="0"/>
    <n v="2030"/>
    <n v="2004"/>
    <n v="-107950.88"/>
    <n v="0"/>
    <s v="35-S1.5 - Retirement"/>
    <m/>
    <x v="8"/>
    <n v="2044"/>
    <b v="0"/>
  </r>
  <r>
    <x v="15"/>
    <s v="0477"/>
    <n v="0"/>
    <n v="0"/>
    <n v="2030"/>
    <n v="2009"/>
    <n v="-25.87"/>
    <n v="0"/>
    <s v="35-S1.5 - Retirement"/>
    <m/>
    <x v="8"/>
    <n v="2044"/>
    <b v="0"/>
  </r>
  <r>
    <x v="15"/>
    <s v="0477"/>
    <n v="0"/>
    <n v="0"/>
    <n v="2031"/>
    <n v="2004"/>
    <n v="-112547.6"/>
    <n v="0"/>
    <s v="35-S1.5 - Retirement"/>
    <m/>
    <x v="8"/>
    <n v="2044"/>
    <b v="0"/>
  </r>
  <r>
    <x v="15"/>
    <s v="0477"/>
    <n v="0"/>
    <n v="0"/>
    <n v="2031"/>
    <n v="2009"/>
    <n v="-27.78"/>
    <n v="0"/>
    <s v="35-S1.5 - Retirement"/>
    <m/>
    <x v="8"/>
    <n v="2044"/>
    <b v="0"/>
  </r>
  <r>
    <x v="15"/>
    <s v="0477"/>
    <n v="0"/>
    <n v="0"/>
    <n v="2032"/>
    <n v="2004"/>
    <n v="-116727.45"/>
    <n v="0"/>
    <s v="35-S1.5 - Retirement"/>
    <m/>
    <x v="8"/>
    <n v="2044"/>
    <b v="0"/>
  </r>
  <r>
    <x v="15"/>
    <s v="0477"/>
    <n v="0"/>
    <n v="0"/>
    <n v="2032"/>
    <n v="2009"/>
    <n v="-29.63"/>
    <n v="0"/>
    <s v="35-S1.5 - Retirement"/>
    <m/>
    <x v="8"/>
    <n v="2044"/>
    <b v="0"/>
  </r>
  <r>
    <x v="15"/>
    <s v="0477"/>
    <n v="0"/>
    <n v="0"/>
    <n v="2033"/>
    <n v="2004"/>
    <n v="-120446.45"/>
    <n v="0"/>
    <s v="35-S1.5 - Retirement"/>
    <m/>
    <x v="8"/>
    <n v="2044"/>
    <b v="0"/>
  </r>
  <r>
    <x v="15"/>
    <s v="0477"/>
    <n v="0"/>
    <n v="0"/>
    <n v="2033"/>
    <n v="2009"/>
    <n v="-31.42"/>
    <n v="0"/>
    <s v="35-S1.5 - Retirement"/>
    <m/>
    <x v="8"/>
    <n v="2044"/>
    <b v="0"/>
  </r>
  <r>
    <x v="15"/>
    <s v="0477"/>
    <n v="0"/>
    <n v="0"/>
    <n v="2034"/>
    <n v="2004"/>
    <n v="-123665.98"/>
    <n v="0"/>
    <s v="35-S1.5 - Retirement"/>
    <m/>
    <x v="8"/>
    <n v="2044"/>
    <b v="0"/>
  </r>
  <r>
    <x v="15"/>
    <s v="0477"/>
    <n v="0"/>
    <n v="0"/>
    <n v="2034"/>
    <n v="2009"/>
    <n v="-33.15"/>
    <n v="0"/>
    <s v="35-S1.5 - Retirement"/>
    <m/>
    <x v="8"/>
    <n v="2044"/>
    <b v="0"/>
  </r>
  <r>
    <x v="15"/>
    <s v="0477"/>
    <n v="0"/>
    <n v="0"/>
    <n v="2035"/>
    <n v="2004"/>
    <n v="-126352.32000000001"/>
    <n v="0"/>
    <s v="35-S1.5 - Retirement"/>
    <m/>
    <x v="8"/>
    <n v="2044"/>
    <b v="0"/>
  </r>
  <r>
    <x v="15"/>
    <s v="0477"/>
    <n v="0"/>
    <n v="0"/>
    <n v="2035"/>
    <n v="2009"/>
    <n v="-34.75"/>
    <n v="0"/>
    <s v="35-S1.5 - Retirement"/>
    <m/>
    <x v="8"/>
    <n v="2044"/>
    <b v="0"/>
  </r>
  <r>
    <x v="15"/>
    <s v="0477"/>
    <n v="0"/>
    <n v="0"/>
    <n v="2036"/>
    <n v="2004"/>
    <n v="-128503.03"/>
    <n v="0"/>
    <s v="35-S1.5 - Retirement"/>
    <m/>
    <x v="8"/>
    <n v="2044"/>
    <b v="0"/>
  </r>
  <r>
    <x v="15"/>
    <s v="0477"/>
    <n v="0"/>
    <n v="0"/>
    <n v="2036"/>
    <n v="2009"/>
    <n v="-36.229999999999997"/>
    <n v="0"/>
    <s v="35-S1.5 - Retirement"/>
    <m/>
    <x v="8"/>
    <n v="2044"/>
    <b v="0"/>
  </r>
  <r>
    <x v="15"/>
    <s v="0477"/>
    <n v="0"/>
    <n v="0"/>
    <n v="2037"/>
    <n v="2004"/>
    <n v="-130021.85"/>
    <n v="0"/>
    <s v="35-S1.5 - Retirement"/>
    <m/>
    <x v="8"/>
    <n v="2044"/>
    <b v="0"/>
  </r>
  <r>
    <x v="15"/>
    <s v="0477"/>
    <n v="0"/>
    <n v="0"/>
    <n v="2037"/>
    <n v="2009"/>
    <n v="-37.58"/>
    <n v="0"/>
    <s v="35-S1.5 - Retirement"/>
    <m/>
    <x v="8"/>
    <n v="2044"/>
    <b v="0"/>
  </r>
  <r>
    <x v="15"/>
    <s v="0477"/>
    <n v="0"/>
    <n v="0"/>
    <n v="2038"/>
    <n v="2004"/>
    <n v="-130939.32"/>
    <n v="0"/>
    <s v="35-S1.5 - Retirement"/>
    <m/>
    <x v="8"/>
    <n v="2044"/>
    <b v="0"/>
  </r>
  <r>
    <x v="15"/>
    <s v="0477"/>
    <n v="0"/>
    <n v="0"/>
    <n v="2038"/>
    <n v="2009"/>
    <n v="-38.78"/>
    <n v="0"/>
    <s v="35-S1.5 - Retirement"/>
    <m/>
    <x v="8"/>
    <n v="2044"/>
    <b v="0"/>
  </r>
  <r>
    <x v="15"/>
    <s v="0477"/>
    <n v="0"/>
    <n v="0"/>
    <n v="2039"/>
    <n v="2004"/>
    <n v="-131246.12"/>
    <n v="0"/>
    <s v="35-S1.5 - Retirement"/>
    <m/>
    <x v="8"/>
    <n v="2044"/>
    <b v="0"/>
  </r>
  <r>
    <x v="15"/>
    <s v="0477"/>
    <n v="0"/>
    <n v="0"/>
    <n v="2039"/>
    <n v="2009"/>
    <n v="-39.81"/>
    <n v="0"/>
    <s v="35-S1.5 - Retirement"/>
    <m/>
    <x v="8"/>
    <n v="2044"/>
    <b v="0"/>
  </r>
  <r>
    <x v="15"/>
    <s v="0477"/>
    <n v="0"/>
    <n v="0"/>
    <n v="2040"/>
    <n v="2004"/>
    <n v="-130939.14"/>
    <n v="0"/>
    <s v="35-S1.5 - Retirement"/>
    <m/>
    <x v="8"/>
    <n v="2044"/>
    <b v="0"/>
  </r>
  <r>
    <x v="15"/>
    <s v="0477"/>
    <n v="0"/>
    <n v="0"/>
    <n v="2040"/>
    <n v="2009"/>
    <n v="-40.68"/>
    <n v="0"/>
    <s v="35-S1.5 - Retirement"/>
    <m/>
    <x v="8"/>
    <n v="2044"/>
    <b v="0"/>
  </r>
  <r>
    <x v="15"/>
    <s v="0477"/>
    <n v="0"/>
    <n v="0"/>
    <n v="2041"/>
    <n v="2004"/>
    <n v="-130021.89"/>
    <n v="0"/>
    <s v="35-S1.5 - Retirement"/>
    <m/>
    <x v="8"/>
    <n v="2044"/>
    <b v="0"/>
  </r>
  <r>
    <x v="15"/>
    <s v="0477"/>
    <n v="0"/>
    <n v="0"/>
    <n v="2041"/>
    <n v="2009"/>
    <n v="-41.37"/>
    <n v="0"/>
    <s v="35-S1.5 - Retirement"/>
    <m/>
    <x v="8"/>
    <n v="2044"/>
    <b v="0"/>
  </r>
  <r>
    <x v="15"/>
    <s v="0477"/>
    <n v="0"/>
    <n v="0"/>
    <n v="2042"/>
    <n v="2004"/>
    <n v="-128503.43"/>
    <n v="0"/>
    <s v="35-S1.5 - Retirement"/>
    <m/>
    <x v="8"/>
    <n v="2044"/>
    <b v="0"/>
  </r>
  <r>
    <x v="15"/>
    <s v="0477"/>
    <n v="0"/>
    <n v="0"/>
    <n v="2042"/>
    <n v="2009"/>
    <n v="-41.86"/>
    <n v="0"/>
    <s v="35-S1.5 - Retirement"/>
    <m/>
    <x v="8"/>
    <n v="2044"/>
    <b v="0"/>
  </r>
  <r>
    <x v="15"/>
    <s v="0477"/>
    <n v="0"/>
    <n v="0"/>
    <n v="2043"/>
    <n v="2004"/>
    <n v="-126351.88"/>
    <n v="0"/>
    <s v="35-S1.5 - Retirement"/>
    <m/>
    <x v="8"/>
    <n v="2044"/>
    <b v="0"/>
  </r>
  <r>
    <x v="15"/>
    <s v="0477"/>
    <n v="0"/>
    <n v="0"/>
    <n v="2043"/>
    <n v="2009"/>
    <n v="-42.15"/>
    <n v="0"/>
    <s v="35-S1.5 - Retirement"/>
    <m/>
    <x v="8"/>
    <n v="2044"/>
    <b v="0"/>
  </r>
  <r>
    <x v="15"/>
    <s v="0477"/>
    <n v="0"/>
    <n v="0"/>
    <n v="2044"/>
    <n v="2004"/>
    <n v="-1607493.25"/>
    <n v="0"/>
    <s v="35-S1.5 - Retirement"/>
    <m/>
    <x v="8"/>
    <n v="2044"/>
    <b v="1"/>
  </r>
  <r>
    <x v="15"/>
    <s v="0477"/>
    <n v="0"/>
    <n v="0"/>
    <n v="2044"/>
    <n v="2009"/>
    <n v="-725.82"/>
    <n v="0"/>
    <s v="35-S1.5 - Retirement"/>
    <m/>
    <x v="8"/>
    <n v="2044"/>
    <b v="1"/>
  </r>
  <r>
    <x v="16"/>
    <s v="0410"/>
    <n v="0"/>
    <n v="0"/>
    <n v="2013"/>
    <n v="2007"/>
    <n v="-0.01"/>
    <n v="0"/>
    <s v="50-S3 - Retirement"/>
    <m/>
    <x v="5"/>
    <n v="2040"/>
    <b v="0"/>
  </r>
  <r>
    <x v="16"/>
    <s v="0410"/>
    <n v="0"/>
    <n v="0"/>
    <n v="2014"/>
    <n v="2007"/>
    <n v="-0.03"/>
    <n v="0"/>
    <s v="50-S3 - Retirement"/>
    <m/>
    <x v="5"/>
    <n v="2040"/>
    <b v="0"/>
  </r>
  <r>
    <x v="16"/>
    <s v="0410"/>
    <n v="0"/>
    <n v="0"/>
    <n v="2015"/>
    <n v="2007"/>
    <n v="-7.0000000000000007E-2"/>
    <n v="0"/>
    <s v="50-S3 - Retirement"/>
    <m/>
    <x v="5"/>
    <n v="2040"/>
    <b v="0"/>
  </r>
  <r>
    <x v="16"/>
    <s v="0410"/>
    <n v="0"/>
    <n v="0"/>
    <n v="2016"/>
    <n v="2007"/>
    <n v="-0.14000000000000001"/>
    <n v="0"/>
    <s v="50-S3 - Retirement"/>
    <m/>
    <x v="5"/>
    <n v="2040"/>
    <b v="0"/>
  </r>
  <r>
    <x v="16"/>
    <s v="0410"/>
    <n v="0"/>
    <n v="0"/>
    <n v="2017"/>
    <n v="2007"/>
    <n v="-0.26"/>
    <n v="0"/>
    <s v="50-S3 - Retirement"/>
    <m/>
    <x v="5"/>
    <n v="2040"/>
    <b v="0"/>
  </r>
  <r>
    <x v="16"/>
    <s v="0410"/>
    <n v="0"/>
    <n v="0"/>
    <n v="2018"/>
    <n v="2007"/>
    <n v="-0.46"/>
    <n v="0"/>
    <s v="50-S3 - Retirement"/>
    <m/>
    <x v="5"/>
    <n v="2040"/>
    <b v="0"/>
  </r>
  <r>
    <x v="16"/>
    <s v="0410"/>
    <n v="0"/>
    <n v="0"/>
    <n v="2019"/>
    <n v="2007"/>
    <n v="-9487.42"/>
    <n v="0"/>
    <s v="50-S3 - Retirement"/>
    <m/>
    <x v="5"/>
    <n v="2040"/>
    <b v="0"/>
  </r>
  <r>
    <x v="16"/>
    <s v="0430"/>
    <n v="0"/>
    <n v="0"/>
    <n v="2013"/>
    <n v="2007"/>
    <n v="-0.01"/>
    <n v="0"/>
    <s v="50-S3 - Retirement"/>
    <m/>
    <x v="6"/>
    <n v="2019"/>
    <b v="0"/>
  </r>
  <r>
    <x v="16"/>
    <s v="0430"/>
    <n v="0"/>
    <n v="0"/>
    <n v="2014"/>
    <n v="2007"/>
    <n v="-0.03"/>
    <n v="0"/>
    <s v="50-S3 - Retirement"/>
    <m/>
    <x v="6"/>
    <n v="2019"/>
    <b v="0"/>
  </r>
  <r>
    <x v="16"/>
    <s v="0430"/>
    <n v="0"/>
    <n v="0"/>
    <n v="2015"/>
    <n v="2007"/>
    <n v="-7.0000000000000007E-2"/>
    <n v="0"/>
    <s v="50-S3 - Retirement"/>
    <m/>
    <x v="6"/>
    <n v="2019"/>
    <b v="0"/>
  </r>
  <r>
    <x v="16"/>
    <s v="0430"/>
    <n v="0"/>
    <n v="0"/>
    <n v="2016"/>
    <n v="2007"/>
    <n v="-0.14000000000000001"/>
    <n v="0"/>
    <s v="50-S3 - Retirement"/>
    <m/>
    <x v="6"/>
    <n v="2019"/>
    <b v="0"/>
  </r>
  <r>
    <x v="16"/>
    <s v="0430"/>
    <n v="0"/>
    <n v="0"/>
    <n v="2017"/>
    <n v="2007"/>
    <n v="-0.26"/>
    <n v="0"/>
    <s v="50-S3 - Retirement"/>
    <m/>
    <x v="6"/>
    <n v="2019"/>
    <b v="0"/>
  </r>
  <r>
    <x v="16"/>
    <s v="0430"/>
    <n v="0"/>
    <n v="0"/>
    <n v="2018"/>
    <n v="2007"/>
    <n v="-9493.8700000000008"/>
    <n v="0"/>
    <s v="50-S3 - Retirement"/>
    <m/>
    <x v="6"/>
    <n v="2019"/>
    <b v="0"/>
  </r>
  <r>
    <x v="16"/>
    <s v="0431"/>
    <n v="0"/>
    <n v="0"/>
    <n v="2011"/>
    <n v="1972"/>
    <n v="-30.87"/>
    <n v="0"/>
    <s v="50-S3 - Retirement"/>
    <m/>
    <x v="6"/>
    <n v="2019"/>
    <b v="0"/>
  </r>
  <r>
    <x v="16"/>
    <s v="0431"/>
    <n v="0"/>
    <n v="0"/>
    <n v="2012"/>
    <n v="1972"/>
    <n v="-32.799999999999997"/>
    <n v="0"/>
    <s v="50-S3 - Retirement"/>
    <m/>
    <x v="6"/>
    <n v="2019"/>
    <b v="0"/>
  </r>
  <r>
    <x v="16"/>
    <s v="0431"/>
    <n v="0"/>
    <n v="0"/>
    <n v="2013"/>
    <n v="1972"/>
    <n v="-34.630000000000003"/>
    <n v="0"/>
    <s v="50-S3 - Retirement"/>
    <m/>
    <x v="6"/>
    <n v="2019"/>
    <b v="0"/>
  </r>
  <r>
    <x v="16"/>
    <s v="0431"/>
    <n v="0"/>
    <n v="0"/>
    <n v="2014"/>
    <n v="1972"/>
    <n v="-36.340000000000003"/>
    <n v="0"/>
    <s v="50-S3 - Retirement"/>
    <m/>
    <x v="6"/>
    <n v="2019"/>
    <b v="0"/>
  </r>
  <r>
    <x v="16"/>
    <s v="0431"/>
    <n v="0"/>
    <n v="0"/>
    <n v="2015"/>
    <n v="1972"/>
    <n v="-37.92"/>
    <n v="0"/>
    <s v="50-S3 - Retirement"/>
    <m/>
    <x v="6"/>
    <n v="2019"/>
    <b v="0"/>
  </r>
  <r>
    <x v="16"/>
    <s v="0431"/>
    <n v="0"/>
    <n v="0"/>
    <n v="2016"/>
    <n v="1972"/>
    <n v="-39.33"/>
    <n v="0"/>
    <s v="50-S3 - Retirement"/>
    <m/>
    <x v="6"/>
    <n v="2019"/>
    <b v="0"/>
  </r>
  <r>
    <x v="16"/>
    <s v="0431"/>
    <n v="0"/>
    <n v="0"/>
    <n v="2017"/>
    <n v="1972"/>
    <n v="-40.549999999999997"/>
    <n v="0"/>
    <s v="50-S3 - Retirement"/>
    <m/>
    <x v="6"/>
    <n v="2019"/>
    <b v="0"/>
  </r>
  <r>
    <x v="16"/>
    <s v="0431"/>
    <n v="0"/>
    <n v="0"/>
    <n v="2018"/>
    <n v="1972"/>
    <n v="-888.3"/>
    <n v="0"/>
    <s v="50-S3 - Retirement"/>
    <m/>
    <x v="6"/>
    <n v="2019"/>
    <b v="0"/>
  </r>
  <r>
    <x v="16"/>
    <s v="0432"/>
    <n v="0"/>
    <n v="0"/>
    <n v="2011"/>
    <n v="2001"/>
    <n v="-34.44"/>
    <n v="0"/>
    <s v="50-S3 - Retirement"/>
    <m/>
    <x v="6"/>
    <n v="2041"/>
    <b v="0"/>
  </r>
  <r>
    <x v="16"/>
    <s v="0432"/>
    <n v="0"/>
    <n v="0"/>
    <n v="2011"/>
    <n v="2002"/>
    <n v="-0.04"/>
    <n v="0"/>
    <s v="50-S3 - Retirement"/>
    <m/>
    <x v="6"/>
    <n v="2041"/>
    <b v="0"/>
  </r>
  <r>
    <x v="16"/>
    <s v="0432"/>
    <n v="0"/>
    <n v="0"/>
    <n v="2012"/>
    <n v="2001"/>
    <n v="-61.35"/>
    <n v="0"/>
    <s v="50-S3 - Retirement"/>
    <m/>
    <x v="6"/>
    <n v="2041"/>
    <b v="0"/>
  </r>
  <r>
    <x v="16"/>
    <s v="0432"/>
    <n v="0"/>
    <n v="0"/>
    <n v="2012"/>
    <n v="2002"/>
    <n v="-0.08"/>
    <n v="0"/>
    <s v="50-S3 - Retirement"/>
    <m/>
    <x v="6"/>
    <n v="2041"/>
    <b v="0"/>
  </r>
  <r>
    <x v="16"/>
    <s v="0432"/>
    <n v="0"/>
    <n v="0"/>
    <n v="2013"/>
    <n v="2001"/>
    <n v="-103.33"/>
    <n v="0"/>
    <s v="50-S3 - Retirement"/>
    <m/>
    <x v="6"/>
    <n v="2041"/>
    <b v="0"/>
  </r>
  <r>
    <x v="16"/>
    <s v="0432"/>
    <n v="0"/>
    <n v="0"/>
    <n v="2013"/>
    <n v="2002"/>
    <n v="-0.15"/>
    <n v="0"/>
    <s v="50-S3 - Retirement"/>
    <m/>
    <x v="6"/>
    <n v="2041"/>
    <b v="0"/>
  </r>
  <r>
    <x v="16"/>
    <s v="0432"/>
    <n v="0"/>
    <n v="0"/>
    <n v="2013"/>
    <n v="2007"/>
    <n v="-0.02"/>
    <n v="0"/>
    <s v="50-S3 - Retirement"/>
    <m/>
    <x v="6"/>
    <n v="2041"/>
    <b v="0"/>
  </r>
  <r>
    <x v="16"/>
    <s v="0432"/>
    <n v="0"/>
    <n v="0"/>
    <n v="2014"/>
    <n v="2001"/>
    <n v="-165.68"/>
    <n v="0"/>
    <s v="50-S3 - Retirement"/>
    <m/>
    <x v="6"/>
    <n v="2041"/>
    <b v="0"/>
  </r>
  <r>
    <x v="16"/>
    <s v="0432"/>
    <n v="0"/>
    <n v="0"/>
    <n v="2014"/>
    <n v="2002"/>
    <n v="-0.25"/>
    <n v="0"/>
    <s v="50-S3 - Retirement"/>
    <m/>
    <x v="6"/>
    <n v="2041"/>
    <b v="0"/>
  </r>
  <r>
    <x v="16"/>
    <s v="0432"/>
    <n v="0"/>
    <n v="0"/>
    <n v="2014"/>
    <n v="2007"/>
    <n v="-0.04"/>
    <n v="0"/>
    <s v="50-S3 - Retirement"/>
    <m/>
    <x v="6"/>
    <n v="2041"/>
    <b v="0"/>
  </r>
  <r>
    <x v="16"/>
    <s v="0432"/>
    <n v="0"/>
    <n v="0"/>
    <n v="2015"/>
    <n v="2001"/>
    <n v="-254.81"/>
    <n v="0"/>
    <s v="50-S3 - Retirement"/>
    <m/>
    <x v="6"/>
    <n v="2041"/>
    <b v="0"/>
  </r>
  <r>
    <x v="16"/>
    <s v="0432"/>
    <n v="0"/>
    <n v="0"/>
    <n v="2015"/>
    <n v="2002"/>
    <n v="-0.4"/>
    <n v="0"/>
    <s v="50-S3 - Retirement"/>
    <m/>
    <x v="6"/>
    <n v="2041"/>
    <b v="0"/>
  </r>
  <r>
    <x v="16"/>
    <s v="0432"/>
    <n v="0"/>
    <n v="0"/>
    <n v="2015"/>
    <n v="2007"/>
    <n v="-0.1"/>
    <n v="0"/>
    <s v="50-S3 - Retirement"/>
    <m/>
    <x v="6"/>
    <n v="2041"/>
    <b v="0"/>
  </r>
  <r>
    <x v="16"/>
    <s v="0432"/>
    <n v="0"/>
    <n v="0"/>
    <n v="2016"/>
    <n v="2001"/>
    <n v="-378.13"/>
    <n v="0"/>
    <s v="50-S3 - Retirement"/>
    <m/>
    <x v="6"/>
    <n v="2041"/>
    <b v="0"/>
  </r>
  <r>
    <x v="16"/>
    <s v="0432"/>
    <n v="0"/>
    <n v="0"/>
    <n v="2016"/>
    <n v="2002"/>
    <n v="-0.61"/>
    <n v="0"/>
    <s v="50-S3 - Retirement"/>
    <m/>
    <x v="6"/>
    <n v="2041"/>
    <b v="0"/>
  </r>
  <r>
    <x v="16"/>
    <s v="0432"/>
    <n v="0"/>
    <n v="0"/>
    <n v="2016"/>
    <n v="2007"/>
    <n v="-0.21"/>
    <n v="0"/>
    <s v="50-S3 - Retirement"/>
    <m/>
    <x v="6"/>
    <n v="2041"/>
    <b v="0"/>
  </r>
  <r>
    <x v="16"/>
    <s v="0432"/>
    <n v="0"/>
    <n v="0"/>
    <n v="2016"/>
    <n v="2010"/>
    <n v="-0.01"/>
    <n v="0"/>
    <s v="50-S3 - Retirement"/>
    <m/>
    <x v="6"/>
    <n v="2041"/>
    <b v="0"/>
  </r>
  <r>
    <x v="16"/>
    <s v="0432"/>
    <n v="0"/>
    <n v="0"/>
    <n v="2017"/>
    <n v="2001"/>
    <n v="-543.55999999999995"/>
    <n v="0"/>
    <s v="50-S3 - Retirement"/>
    <m/>
    <x v="6"/>
    <n v="2041"/>
    <b v="0"/>
  </r>
  <r>
    <x v="16"/>
    <s v="0432"/>
    <n v="0"/>
    <n v="0"/>
    <n v="2017"/>
    <n v="2002"/>
    <n v="-0.9"/>
    <n v="0"/>
    <s v="50-S3 - Retirement"/>
    <m/>
    <x v="6"/>
    <n v="2041"/>
    <b v="0"/>
  </r>
  <r>
    <x v="16"/>
    <s v="0432"/>
    <n v="0"/>
    <n v="0"/>
    <n v="2017"/>
    <n v="2007"/>
    <n v="-0.4"/>
    <n v="0"/>
    <s v="50-S3 - Retirement"/>
    <m/>
    <x v="6"/>
    <n v="2041"/>
    <b v="0"/>
  </r>
  <r>
    <x v="16"/>
    <s v="0432"/>
    <n v="0"/>
    <n v="0"/>
    <n v="2017"/>
    <n v="2010"/>
    <n v="-0.02"/>
    <n v="0"/>
    <s v="50-S3 - Retirement"/>
    <m/>
    <x v="6"/>
    <n v="2041"/>
    <b v="0"/>
  </r>
  <r>
    <x v="16"/>
    <s v="0432"/>
    <n v="0"/>
    <n v="0"/>
    <n v="2018"/>
    <n v="2001"/>
    <n v="-760.03"/>
    <n v="0"/>
    <s v="50-S3 - Retirement"/>
    <m/>
    <x v="6"/>
    <n v="2041"/>
    <b v="0"/>
  </r>
  <r>
    <x v="16"/>
    <s v="0432"/>
    <n v="0"/>
    <n v="0"/>
    <n v="2018"/>
    <n v="2002"/>
    <n v="-1.3"/>
    <n v="0"/>
    <s v="50-S3 - Retirement"/>
    <m/>
    <x v="6"/>
    <n v="2041"/>
    <b v="0"/>
  </r>
  <r>
    <x v="16"/>
    <s v="0432"/>
    <n v="0"/>
    <n v="0"/>
    <n v="2018"/>
    <n v="2007"/>
    <n v="-0.7"/>
    <n v="0"/>
    <s v="50-S3 - Retirement"/>
    <m/>
    <x v="6"/>
    <n v="2041"/>
    <b v="0"/>
  </r>
  <r>
    <x v="16"/>
    <s v="0432"/>
    <n v="0"/>
    <n v="0"/>
    <n v="2018"/>
    <n v="2010"/>
    <n v="-0.05"/>
    <n v="0"/>
    <s v="50-S3 - Retirement"/>
    <m/>
    <x v="6"/>
    <n v="2041"/>
    <b v="0"/>
  </r>
  <r>
    <x v="16"/>
    <s v="0432"/>
    <n v="0"/>
    <n v="0"/>
    <n v="2019"/>
    <n v="2001"/>
    <n v="-1036.47"/>
    <n v="0"/>
    <s v="50-S3 - Retirement"/>
    <m/>
    <x v="6"/>
    <n v="2041"/>
    <b v="0"/>
  </r>
  <r>
    <x v="16"/>
    <s v="0432"/>
    <n v="0"/>
    <n v="0"/>
    <n v="2019"/>
    <n v="2002"/>
    <n v="-1.81"/>
    <n v="0"/>
    <s v="50-S3 - Retirement"/>
    <m/>
    <x v="6"/>
    <n v="2041"/>
    <b v="0"/>
  </r>
  <r>
    <x v="16"/>
    <s v="0432"/>
    <n v="0"/>
    <n v="0"/>
    <n v="2019"/>
    <n v="2007"/>
    <n v="-1.19"/>
    <n v="0"/>
    <s v="50-S3 - Retirement"/>
    <m/>
    <x v="6"/>
    <n v="2041"/>
    <b v="0"/>
  </r>
  <r>
    <x v="16"/>
    <s v="0432"/>
    <n v="0"/>
    <n v="0"/>
    <n v="2019"/>
    <n v="2010"/>
    <n v="-0.09"/>
    <n v="0"/>
    <s v="50-S3 - Retirement"/>
    <m/>
    <x v="6"/>
    <n v="2041"/>
    <b v="0"/>
  </r>
  <r>
    <x v="16"/>
    <s v="0432"/>
    <n v="0"/>
    <n v="0"/>
    <n v="2020"/>
    <n v="2001"/>
    <n v="-1382.54"/>
    <n v="0"/>
    <s v="50-S3 - Retirement"/>
    <m/>
    <x v="6"/>
    <n v="2041"/>
    <b v="0"/>
  </r>
  <r>
    <x v="16"/>
    <s v="0432"/>
    <n v="0"/>
    <n v="0"/>
    <n v="2020"/>
    <n v="2002"/>
    <n v="-2.4700000000000002"/>
    <n v="0"/>
    <s v="50-S3 - Retirement"/>
    <m/>
    <x v="6"/>
    <n v="2041"/>
    <b v="0"/>
  </r>
  <r>
    <x v="16"/>
    <s v="0432"/>
    <n v="0"/>
    <n v="0"/>
    <n v="2020"/>
    <n v="2007"/>
    <n v="-1.9"/>
    <n v="0"/>
    <s v="50-S3 - Retirement"/>
    <m/>
    <x v="6"/>
    <n v="2041"/>
    <b v="0"/>
  </r>
  <r>
    <x v="16"/>
    <s v="0432"/>
    <n v="0"/>
    <n v="0"/>
    <n v="2020"/>
    <n v="2010"/>
    <n v="-0.18"/>
    <n v="0"/>
    <s v="50-S3 - Retirement"/>
    <m/>
    <x v="6"/>
    <n v="2041"/>
    <b v="0"/>
  </r>
  <r>
    <x v="16"/>
    <s v="0432"/>
    <n v="0"/>
    <n v="0"/>
    <n v="2021"/>
    <n v="2001"/>
    <n v="-1807.19"/>
    <n v="0"/>
    <s v="50-S3 - Retirement"/>
    <m/>
    <x v="6"/>
    <n v="2041"/>
    <b v="0"/>
  </r>
  <r>
    <x v="16"/>
    <s v="0432"/>
    <n v="0"/>
    <n v="0"/>
    <n v="2021"/>
    <n v="2002"/>
    <n v="-3.3"/>
    <n v="0"/>
    <s v="50-S3 - Retirement"/>
    <m/>
    <x v="6"/>
    <n v="2041"/>
    <b v="0"/>
  </r>
  <r>
    <x v="16"/>
    <s v="0432"/>
    <n v="0"/>
    <n v="0"/>
    <n v="2021"/>
    <n v="2007"/>
    <n v="-2.92"/>
    <n v="0"/>
    <s v="50-S3 - Retirement"/>
    <m/>
    <x v="6"/>
    <n v="2041"/>
    <b v="0"/>
  </r>
  <r>
    <x v="16"/>
    <s v="0432"/>
    <n v="0"/>
    <n v="0"/>
    <n v="2021"/>
    <n v="2010"/>
    <n v="-0.32"/>
    <n v="0"/>
    <s v="50-S3 - Retirement"/>
    <m/>
    <x v="6"/>
    <n v="2041"/>
    <b v="0"/>
  </r>
  <r>
    <x v="16"/>
    <s v="0432"/>
    <n v="0"/>
    <n v="0"/>
    <n v="2022"/>
    <n v="2001"/>
    <n v="-2319.6999999999998"/>
    <n v="0"/>
    <s v="50-S3 - Retirement"/>
    <m/>
    <x v="6"/>
    <n v="2041"/>
    <b v="0"/>
  </r>
  <r>
    <x v="16"/>
    <s v="0432"/>
    <n v="0"/>
    <n v="0"/>
    <n v="2022"/>
    <n v="2002"/>
    <n v="-4.3099999999999996"/>
    <n v="0"/>
    <s v="50-S3 - Retirement"/>
    <m/>
    <x v="6"/>
    <n v="2041"/>
    <b v="0"/>
  </r>
  <r>
    <x v="16"/>
    <s v="0432"/>
    <n v="0"/>
    <n v="0"/>
    <n v="2022"/>
    <n v="2007"/>
    <n v="-4.34"/>
    <n v="0"/>
    <s v="50-S3 - Retirement"/>
    <m/>
    <x v="6"/>
    <n v="2041"/>
    <b v="0"/>
  </r>
  <r>
    <x v="16"/>
    <s v="0432"/>
    <n v="0"/>
    <n v="0"/>
    <n v="2022"/>
    <n v="2010"/>
    <n v="-0.54"/>
    <n v="0"/>
    <s v="50-S3 - Retirement"/>
    <m/>
    <x v="6"/>
    <n v="2041"/>
    <b v="0"/>
  </r>
  <r>
    <x v="16"/>
    <s v="0432"/>
    <n v="0"/>
    <n v="0"/>
    <n v="2023"/>
    <n v="2001"/>
    <n v="-2928.13"/>
    <n v="0"/>
    <s v="50-S3 - Retirement"/>
    <m/>
    <x v="6"/>
    <n v="2041"/>
    <b v="0"/>
  </r>
  <r>
    <x v="16"/>
    <s v="0432"/>
    <n v="0"/>
    <n v="0"/>
    <n v="2023"/>
    <n v="2002"/>
    <n v="-5.54"/>
    <n v="0"/>
    <s v="50-S3 - Retirement"/>
    <m/>
    <x v="6"/>
    <n v="2041"/>
    <b v="0"/>
  </r>
  <r>
    <x v="16"/>
    <s v="0432"/>
    <n v="0"/>
    <n v="0"/>
    <n v="2023"/>
    <n v="2007"/>
    <n v="-6.24"/>
    <n v="0"/>
    <s v="50-S3 - Retirement"/>
    <m/>
    <x v="6"/>
    <n v="2041"/>
    <b v="0"/>
  </r>
  <r>
    <x v="16"/>
    <s v="0432"/>
    <n v="0"/>
    <n v="0"/>
    <n v="2023"/>
    <n v="2010"/>
    <n v="-0.86"/>
    <n v="0"/>
    <s v="50-S3 - Retirement"/>
    <m/>
    <x v="6"/>
    <n v="2041"/>
    <b v="0"/>
  </r>
  <r>
    <x v="16"/>
    <s v="0432"/>
    <n v="0"/>
    <n v="0"/>
    <n v="2024"/>
    <n v="2001"/>
    <n v="-3639.39"/>
    <n v="0"/>
    <s v="50-S3 - Retirement"/>
    <m/>
    <x v="6"/>
    <n v="2041"/>
    <b v="0"/>
  </r>
  <r>
    <x v="16"/>
    <s v="0432"/>
    <n v="0"/>
    <n v="0"/>
    <n v="2024"/>
    <n v="2002"/>
    <n v="-6.99"/>
    <n v="0"/>
    <s v="50-S3 - Retirement"/>
    <m/>
    <x v="6"/>
    <n v="2041"/>
    <b v="0"/>
  </r>
  <r>
    <x v="16"/>
    <s v="0432"/>
    <n v="0"/>
    <n v="0"/>
    <n v="2024"/>
    <n v="2007"/>
    <n v="-8.7200000000000006"/>
    <n v="0"/>
    <s v="50-S3 - Retirement"/>
    <m/>
    <x v="6"/>
    <n v="2041"/>
    <b v="0"/>
  </r>
  <r>
    <x v="16"/>
    <s v="0432"/>
    <n v="0"/>
    <n v="0"/>
    <n v="2024"/>
    <n v="2010"/>
    <n v="-1.33"/>
    <n v="0"/>
    <s v="50-S3 - Retirement"/>
    <m/>
    <x v="6"/>
    <n v="2041"/>
    <b v="0"/>
  </r>
  <r>
    <x v="16"/>
    <s v="0432"/>
    <n v="0"/>
    <n v="0"/>
    <n v="2025"/>
    <n v="2001"/>
    <n v="-4460.1499999999996"/>
    <n v="0"/>
    <s v="50-S3 - Retirement"/>
    <m/>
    <x v="6"/>
    <n v="2041"/>
    <b v="0"/>
  </r>
  <r>
    <x v="16"/>
    <s v="0432"/>
    <n v="0"/>
    <n v="0"/>
    <n v="2025"/>
    <n v="2002"/>
    <n v="-8.69"/>
    <n v="0"/>
    <s v="50-S3 - Retirement"/>
    <m/>
    <x v="6"/>
    <n v="2041"/>
    <b v="0"/>
  </r>
  <r>
    <x v="16"/>
    <s v="0432"/>
    <n v="0"/>
    <n v="0"/>
    <n v="2025"/>
    <n v="2007"/>
    <n v="-11.9"/>
    <n v="0"/>
    <s v="50-S3 - Retirement"/>
    <m/>
    <x v="6"/>
    <n v="2041"/>
    <b v="0"/>
  </r>
  <r>
    <x v="16"/>
    <s v="0432"/>
    <n v="0"/>
    <n v="0"/>
    <n v="2025"/>
    <n v="2010"/>
    <n v="-1.97"/>
    <n v="0"/>
    <s v="50-S3 - Retirement"/>
    <m/>
    <x v="6"/>
    <n v="2041"/>
    <b v="0"/>
  </r>
  <r>
    <x v="16"/>
    <s v="0432"/>
    <n v="0"/>
    <n v="0"/>
    <n v="2026"/>
    <n v="2001"/>
    <n v="-5394.16"/>
    <n v="0"/>
    <s v="50-S3 - Retirement"/>
    <m/>
    <x v="6"/>
    <n v="2041"/>
    <b v="0"/>
  </r>
  <r>
    <x v="16"/>
    <s v="0432"/>
    <n v="0"/>
    <n v="0"/>
    <n v="2026"/>
    <n v="2002"/>
    <n v="-10.64"/>
    <n v="0"/>
    <s v="50-S3 - Retirement"/>
    <m/>
    <x v="6"/>
    <n v="2041"/>
    <b v="0"/>
  </r>
  <r>
    <x v="16"/>
    <s v="0432"/>
    <n v="0"/>
    <n v="0"/>
    <n v="2026"/>
    <n v="2007"/>
    <n v="-15.87"/>
    <n v="0"/>
    <s v="50-S3 - Retirement"/>
    <m/>
    <x v="6"/>
    <n v="2041"/>
    <b v="0"/>
  </r>
  <r>
    <x v="16"/>
    <s v="0432"/>
    <n v="0"/>
    <n v="0"/>
    <n v="2026"/>
    <n v="2010"/>
    <n v="-2.83"/>
    <n v="0"/>
    <s v="50-S3 - Retirement"/>
    <m/>
    <x v="6"/>
    <n v="2041"/>
    <b v="0"/>
  </r>
  <r>
    <x v="16"/>
    <s v="0432"/>
    <n v="0"/>
    <n v="0"/>
    <n v="2027"/>
    <n v="2001"/>
    <n v="-6444.46"/>
    <n v="0"/>
    <s v="50-S3 - Retirement"/>
    <m/>
    <x v="6"/>
    <n v="2041"/>
    <b v="0"/>
  </r>
  <r>
    <x v="16"/>
    <s v="0432"/>
    <n v="0"/>
    <n v="0"/>
    <n v="2027"/>
    <n v="2002"/>
    <n v="-12.87"/>
    <n v="0"/>
    <s v="50-S3 - Retirement"/>
    <m/>
    <x v="6"/>
    <n v="2041"/>
    <b v="0"/>
  </r>
  <r>
    <x v="16"/>
    <s v="0432"/>
    <n v="0"/>
    <n v="0"/>
    <n v="2027"/>
    <n v="2007"/>
    <n v="-20.74"/>
    <n v="0"/>
    <s v="50-S3 - Retirement"/>
    <m/>
    <x v="6"/>
    <n v="2041"/>
    <b v="0"/>
  </r>
  <r>
    <x v="16"/>
    <s v="0432"/>
    <n v="0"/>
    <n v="0"/>
    <n v="2027"/>
    <n v="2010"/>
    <n v="-3.96"/>
    <n v="0"/>
    <s v="50-S3 - Retirement"/>
    <m/>
    <x v="6"/>
    <n v="2041"/>
    <b v="0"/>
  </r>
  <r>
    <x v="16"/>
    <s v="0432"/>
    <n v="0"/>
    <n v="0"/>
    <n v="2028"/>
    <n v="2001"/>
    <n v="-7611.54"/>
    <n v="0"/>
    <s v="50-S3 - Retirement"/>
    <m/>
    <x v="6"/>
    <n v="2041"/>
    <b v="0"/>
  </r>
  <r>
    <x v="16"/>
    <s v="0432"/>
    <n v="0"/>
    <n v="0"/>
    <n v="2028"/>
    <n v="2002"/>
    <n v="-15.38"/>
    <n v="0"/>
    <s v="50-S3 - Retirement"/>
    <m/>
    <x v="6"/>
    <n v="2041"/>
    <b v="0"/>
  </r>
  <r>
    <x v="16"/>
    <s v="0432"/>
    <n v="0"/>
    <n v="0"/>
    <n v="2028"/>
    <n v="2007"/>
    <n v="-26.62"/>
    <n v="0"/>
    <s v="50-S3 - Retirement"/>
    <m/>
    <x v="6"/>
    <n v="2041"/>
    <b v="0"/>
  </r>
  <r>
    <x v="16"/>
    <s v="0432"/>
    <n v="0"/>
    <n v="0"/>
    <n v="2028"/>
    <n v="2010"/>
    <n v="-5.4"/>
    <n v="0"/>
    <s v="50-S3 - Retirement"/>
    <m/>
    <x v="6"/>
    <n v="2041"/>
    <b v="0"/>
  </r>
  <r>
    <x v="16"/>
    <s v="0432"/>
    <n v="0"/>
    <n v="0"/>
    <n v="2029"/>
    <n v="2001"/>
    <n v="-8893.89"/>
    <n v="0"/>
    <s v="50-S3 - Retirement"/>
    <m/>
    <x v="6"/>
    <n v="2041"/>
    <b v="0"/>
  </r>
  <r>
    <x v="16"/>
    <s v="0432"/>
    <n v="0"/>
    <n v="0"/>
    <n v="2029"/>
    <n v="2002"/>
    <n v="-18.16"/>
    <n v="0"/>
    <s v="50-S3 - Retirement"/>
    <m/>
    <x v="6"/>
    <n v="2041"/>
    <b v="0"/>
  </r>
  <r>
    <x v="16"/>
    <s v="0432"/>
    <n v="0"/>
    <n v="0"/>
    <n v="2029"/>
    <n v="2007"/>
    <n v="-33.61"/>
    <n v="0"/>
    <s v="50-S3 - Retirement"/>
    <m/>
    <x v="6"/>
    <n v="2041"/>
    <b v="0"/>
  </r>
  <r>
    <x v="16"/>
    <s v="0432"/>
    <n v="0"/>
    <n v="0"/>
    <n v="2029"/>
    <n v="2010"/>
    <n v="-7.2"/>
    <n v="0"/>
    <s v="50-S3 - Retirement"/>
    <m/>
    <x v="6"/>
    <n v="2041"/>
    <b v="0"/>
  </r>
  <r>
    <x v="16"/>
    <s v="0432"/>
    <n v="0"/>
    <n v="0"/>
    <n v="2030"/>
    <n v="2001"/>
    <n v="-10287.370000000001"/>
    <n v="0"/>
    <s v="50-S3 - Retirement"/>
    <m/>
    <x v="6"/>
    <n v="2041"/>
    <b v="0"/>
  </r>
  <r>
    <x v="16"/>
    <s v="0432"/>
    <n v="0"/>
    <n v="0"/>
    <n v="2030"/>
    <n v="2002"/>
    <n v="-21.23"/>
    <n v="0"/>
    <s v="50-S3 - Retirement"/>
    <m/>
    <x v="6"/>
    <n v="2041"/>
    <b v="0"/>
  </r>
  <r>
    <x v="16"/>
    <s v="0432"/>
    <n v="0"/>
    <n v="0"/>
    <n v="2030"/>
    <n v="2007"/>
    <n v="-41.77"/>
    <n v="0"/>
    <s v="50-S3 - Retirement"/>
    <m/>
    <x v="6"/>
    <n v="2041"/>
    <b v="0"/>
  </r>
  <r>
    <x v="16"/>
    <s v="0432"/>
    <n v="0"/>
    <n v="0"/>
    <n v="2030"/>
    <n v="2010"/>
    <n v="-9.42"/>
    <n v="0"/>
    <s v="50-S3 - Retirement"/>
    <m/>
    <x v="6"/>
    <n v="2041"/>
    <b v="0"/>
  </r>
  <r>
    <x v="16"/>
    <s v="0432"/>
    <n v="0"/>
    <n v="0"/>
    <n v="2031"/>
    <n v="2001"/>
    <n v="-11785.95"/>
    <n v="0"/>
    <s v="50-S3 - Retirement"/>
    <m/>
    <x v="6"/>
    <n v="2041"/>
    <b v="0"/>
  </r>
  <r>
    <x v="16"/>
    <s v="0432"/>
    <n v="0"/>
    <n v="0"/>
    <n v="2031"/>
    <n v="2002"/>
    <n v="-24.55"/>
    <n v="0"/>
    <s v="50-S3 - Retirement"/>
    <m/>
    <x v="6"/>
    <n v="2041"/>
    <b v="0"/>
  </r>
  <r>
    <x v="16"/>
    <s v="0432"/>
    <n v="0"/>
    <n v="0"/>
    <n v="2031"/>
    <n v="2007"/>
    <n v="-51.19"/>
    <n v="0"/>
    <s v="50-S3 - Retirement"/>
    <m/>
    <x v="6"/>
    <n v="2041"/>
    <b v="0"/>
  </r>
  <r>
    <x v="16"/>
    <s v="0432"/>
    <n v="0"/>
    <n v="0"/>
    <n v="2031"/>
    <n v="2010"/>
    <n v="-12.09"/>
    <n v="0"/>
    <s v="50-S3 - Retirement"/>
    <m/>
    <x v="6"/>
    <n v="2041"/>
    <b v="0"/>
  </r>
  <r>
    <x v="16"/>
    <s v="0432"/>
    <n v="0"/>
    <n v="0"/>
    <n v="2032"/>
    <n v="2001"/>
    <n v="-13381.07"/>
    <n v="0"/>
    <s v="50-S3 - Retirement"/>
    <m/>
    <x v="6"/>
    <n v="2041"/>
    <b v="0"/>
  </r>
  <r>
    <x v="16"/>
    <s v="0432"/>
    <n v="0"/>
    <n v="0"/>
    <n v="2032"/>
    <n v="2002"/>
    <n v="-28.13"/>
    <n v="0"/>
    <s v="50-S3 - Retirement"/>
    <m/>
    <x v="6"/>
    <n v="2041"/>
    <b v="0"/>
  </r>
  <r>
    <x v="16"/>
    <s v="0432"/>
    <n v="0"/>
    <n v="0"/>
    <n v="2032"/>
    <n v="2007"/>
    <n v="-61.91"/>
    <n v="0"/>
    <s v="50-S3 - Retirement"/>
    <m/>
    <x v="6"/>
    <n v="2041"/>
    <b v="0"/>
  </r>
  <r>
    <x v="16"/>
    <s v="0432"/>
    <n v="0"/>
    <n v="0"/>
    <n v="2032"/>
    <n v="2010"/>
    <n v="-15.26"/>
    <n v="0"/>
    <s v="50-S3 - Retirement"/>
    <m/>
    <x v="6"/>
    <n v="2041"/>
    <b v="0"/>
  </r>
  <r>
    <x v="16"/>
    <s v="0432"/>
    <n v="0"/>
    <n v="0"/>
    <n v="2033"/>
    <n v="2001"/>
    <n v="-15061.29"/>
    <n v="0"/>
    <s v="50-S3 - Retirement"/>
    <m/>
    <x v="6"/>
    <n v="2041"/>
    <b v="0"/>
  </r>
  <r>
    <x v="16"/>
    <s v="0432"/>
    <n v="0"/>
    <n v="0"/>
    <n v="2033"/>
    <n v="2002"/>
    <n v="-31.93"/>
    <n v="0"/>
    <s v="50-S3 - Retirement"/>
    <m/>
    <x v="6"/>
    <n v="2041"/>
    <b v="0"/>
  </r>
  <r>
    <x v="16"/>
    <s v="0432"/>
    <n v="0"/>
    <n v="0"/>
    <n v="2033"/>
    <n v="2007"/>
    <n v="-73.97"/>
    <n v="0"/>
    <s v="50-S3 - Retirement"/>
    <m/>
    <x v="6"/>
    <n v="2041"/>
    <b v="0"/>
  </r>
  <r>
    <x v="16"/>
    <s v="0432"/>
    <n v="0"/>
    <n v="0"/>
    <n v="2033"/>
    <n v="2010"/>
    <n v="-18.97"/>
    <n v="0"/>
    <s v="50-S3 - Retirement"/>
    <m/>
    <x v="6"/>
    <n v="2041"/>
    <b v="0"/>
  </r>
  <r>
    <x v="16"/>
    <s v="0432"/>
    <n v="0"/>
    <n v="0"/>
    <n v="2034"/>
    <n v="2001"/>
    <n v="-16813.79"/>
    <n v="0"/>
    <s v="50-S3 - Retirement"/>
    <m/>
    <x v="6"/>
    <n v="2041"/>
    <b v="0"/>
  </r>
  <r>
    <x v="16"/>
    <s v="0432"/>
    <n v="0"/>
    <n v="0"/>
    <n v="2034"/>
    <n v="2002"/>
    <n v="-35.94"/>
    <n v="0"/>
    <s v="50-S3 - Retirement"/>
    <m/>
    <x v="6"/>
    <n v="2041"/>
    <b v="0"/>
  </r>
  <r>
    <x v="16"/>
    <s v="0432"/>
    <n v="0"/>
    <n v="0"/>
    <n v="2034"/>
    <n v="2007"/>
    <n v="-87.36"/>
    <n v="0"/>
    <s v="50-S3 - Retirement"/>
    <m/>
    <x v="6"/>
    <n v="2041"/>
    <b v="0"/>
  </r>
  <r>
    <x v="16"/>
    <s v="0432"/>
    <n v="0"/>
    <n v="0"/>
    <n v="2034"/>
    <n v="2010"/>
    <n v="-23.24"/>
    <n v="0"/>
    <s v="50-S3 - Retirement"/>
    <m/>
    <x v="6"/>
    <n v="2041"/>
    <b v="0"/>
  </r>
  <r>
    <x v="16"/>
    <s v="0432"/>
    <n v="0"/>
    <n v="0"/>
    <n v="2035"/>
    <n v="2001"/>
    <n v="-18622.87"/>
    <n v="0"/>
    <s v="50-S3 - Retirement"/>
    <m/>
    <x v="6"/>
    <n v="2041"/>
    <b v="0"/>
  </r>
  <r>
    <x v="16"/>
    <s v="0432"/>
    <n v="0"/>
    <n v="0"/>
    <n v="2035"/>
    <n v="2002"/>
    <n v="-40.130000000000003"/>
    <n v="0"/>
    <s v="50-S3 - Retirement"/>
    <m/>
    <x v="6"/>
    <n v="2041"/>
    <b v="0"/>
  </r>
  <r>
    <x v="16"/>
    <s v="0432"/>
    <n v="0"/>
    <n v="0"/>
    <n v="2035"/>
    <n v="2007"/>
    <n v="-102.08"/>
    <n v="0"/>
    <s v="50-S3 - Retirement"/>
    <m/>
    <x v="6"/>
    <n v="2041"/>
    <b v="0"/>
  </r>
  <r>
    <x v="16"/>
    <s v="0432"/>
    <n v="0"/>
    <n v="0"/>
    <n v="2035"/>
    <n v="2010"/>
    <n v="-28.11"/>
    <n v="0"/>
    <s v="50-S3 - Retirement"/>
    <m/>
    <x v="6"/>
    <n v="2041"/>
    <b v="0"/>
  </r>
  <r>
    <x v="16"/>
    <s v="0432"/>
    <n v="0"/>
    <n v="0"/>
    <n v="2036"/>
    <n v="2001"/>
    <n v="-20471.54"/>
    <n v="0"/>
    <s v="50-S3 - Retirement"/>
    <m/>
    <x v="6"/>
    <n v="2041"/>
    <b v="0"/>
  </r>
  <r>
    <x v="16"/>
    <s v="0432"/>
    <n v="0"/>
    <n v="0"/>
    <n v="2036"/>
    <n v="2002"/>
    <n v="-44.44"/>
    <n v="0"/>
    <s v="50-S3 - Retirement"/>
    <m/>
    <x v="6"/>
    <n v="2041"/>
    <b v="0"/>
  </r>
  <r>
    <x v="16"/>
    <s v="0432"/>
    <n v="0"/>
    <n v="0"/>
    <n v="2036"/>
    <n v="2007"/>
    <n v="-118.08"/>
    <n v="0"/>
    <s v="50-S3 - Retirement"/>
    <m/>
    <x v="6"/>
    <n v="2041"/>
    <b v="0"/>
  </r>
  <r>
    <x v="16"/>
    <s v="0432"/>
    <n v="0"/>
    <n v="0"/>
    <n v="2036"/>
    <n v="2010"/>
    <n v="-33.58"/>
    <n v="0"/>
    <s v="50-S3 - Retirement"/>
    <m/>
    <x v="6"/>
    <n v="2041"/>
    <b v="0"/>
  </r>
  <r>
    <x v="16"/>
    <s v="0432"/>
    <n v="0"/>
    <n v="0"/>
    <n v="2037"/>
    <n v="2001"/>
    <n v="-22340.83"/>
    <n v="0"/>
    <s v="50-S3 - Retirement"/>
    <m/>
    <x v="6"/>
    <n v="2041"/>
    <b v="0"/>
  </r>
  <r>
    <x v="16"/>
    <s v="0432"/>
    <n v="0"/>
    <n v="0"/>
    <n v="2037"/>
    <n v="2002"/>
    <n v="-48.86"/>
    <n v="0"/>
    <s v="50-S3 - Retirement"/>
    <m/>
    <x v="6"/>
    <n v="2041"/>
    <b v="0"/>
  </r>
  <r>
    <x v="16"/>
    <s v="0432"/>
    <n v="0"/>
    <n v="0"/>
    <n v="2037"/>
    <n v="2007"/>
    <n v="-135.28"/>
    <n v="0"/>
    <s v="50-S3 - Retirement"/>
    <m/>
    <x v="6"/>
    <n v="2041"/>
    <b v="0"/>
  </r>
  <r>
    <x v="16"/>
    <s v="0432"/>
    <n v="0"/>
    <n v="0"/>
    <n v="2037"/>
    <n v="2010"/>
    <n v="-39.659999999999997"/>
    <n v="0"/>
    <s v="50-S3 - Retirement"/>
    <m/>
    <x v="6"/>
    <n v="2041"/>
    <b v="0"/>
  </r>
  <r>
    <x v="16"/>
    <s v="0432"/>
    <n v="0"/>
    <n v="0"/>
    <n v="2038"/>
    <n v="2001"/>
    <n v="-24210.5"/>
    <n v="0"/>
    <s v="50-S3 - Retirement"/>
    <m/>
    <x v="6"/>
    <n v="2041"/>
    <b v="0"/>
  </r>
  <r>
    <x v="16"/>
    <s v="0432"/>
    <n v="0"/>
    <n v="0"/>
    <n v="2038"/>
    <n v="2002"/>
    <n v="-53.32"/>
    <n v="0"/>
    <s v="50-S3 - Retirement"/>
    <m/>
    <x v="6"/>
    <n v="2041"/>
    <b v="0"/>
  </r>
  <r>
    <x v="16"/>
    <s v="0432"/>
    <n v="0"/>
    <n v="0"/>
    <n v="2038"/>
    <n v="2007"/>
    <n v="-153.58000000000001"/>
    <n v="0"/>
    <s v="50-S3 - Retirement"/>
    <m/>
    <x v="6"/>
    <n v="2041"/>
    <b v="0"/>
  </r>
  <r>
    <x v="16"/>
    <s v="0432"/>
    <n v="0"/>
    <n v="0"/>
    <n v="2038"/>
    <n v="2010"/>
    <n v="-46.35"/>
    <n v="0"/>
    <s v="50-S3 - Retirement"/>
    <m/>
    <x v="6"/>
    <n v="2041"/>
    <b v="0"/>
  </r>
  <r>
    <x v="16"/>
    <s v="0432"/>
    <n v="0"/>
    <n v="0"/>
    <n v="2039"/>
    <n v="2001"/>
    <n v="-26059.42"/>
    <n v="0"/>
    <s v="50-S3 - Retirement"/>
    <m/>
    <x v="6"/>
    <n v="2041"/>
    <b v="0"/>
  </r>
  <r>
    <x v="16"/>
    <s v="0432"/>
    <n v="0"/>
    <n v="0"/>
    <n v="2039"/>
    <n v="2002"/>
    <n v="-57.78"/>
    <n v="0"/>
    <s v="50-S3 - Retirement"/>
    <m/>
    <x v="6"/>
    <n v="2041"/>
    <b v="0"/>
  </r>
  <r>
    <x v="16"/>
    <s v="0432"/>
    <n v="0"/>
    <n v="0"/>
    <n v="2039"/>
    <n v="2007"/>
    <n v="-172.87"/>
    <n v="0"/>
    <s v="50-S3 - Retirement"/>
    <m/>
    <x v="6"/>
    <n v="2041"/>
    <b v="0"/>
  </r>
  <r>
    <x v="16"/>
    <s v="0432"/>
    <n v="0"/>
    <n v="0"/>
    <n v="2039"/>
    <n v="2010"/>
    <n v="-53.61"/>
    <n v="0"/>
    <s v="50-S3 - Retirement"/>
    <m/>
    <x v="6"/>
    <n v="2041"/>
    <b v="0"/>
  </r>
  <r>
    <x v="16"/>
    <s v="0432"/>
    <n v="0"/>
    <n v="0"/>
    <n v="2040"/>
    <n v="2001"/>
    <n v="-27865.85"/>
    <n v="0"/>
    <s v="50-S3 - Retirement"/>
    <m/>
    <x v="6"/>
    <n v="2041"/>
    <b v="0"/>
  </r>
  <r>
    <x v="16"/>
    <s v="0432"/>
    <n v="0"/>
    <n v="0"/>
    <n v="2040"/>
    <n v="2002"/>
    <n v="-62.19"/>
    <n v="0"/>
    <s v="50-S3 - Retirement"/>
    <m/>
    <x v="6"/>
    <n v="2041"/>
    <b v="0"/>
  </r>
  <r>
    <x v="16"/>
    <s v="0432"/>
    <n v="0"/>
    <n v="0"/>
    <n v="2040"/>
    <n v="2007"/>
    <n v="-192.98"/>
    <n v="0"/>
    <s v="50-S3 - Retirement"/>
    <m/>
    <x v="6"/>
    <n v="2041"/>
    <b v="0"/>
  </r>
  <r>
    <x v="16"/>
    <s v="0432"/>
    <n v="0"/>
    <n v="0"/>
    <n v="2040"/>
    <n v="2010"/>
    <n v="-61.42"/>
    <n v="0"/>
    <s v="50-S3 - Retirement"/>
    <m/>
    <x v="6"/>
    <n v="2041"/>
    <b v="0"/>
  </r>
  <r>
    <x v="16"/>
    <s v="0432"/>
    <n v="0"/>
    <n v="0"/>
    <n v="2041"/>
    <n v="2001"/>
    <n v="-1001935.42"/>
    <n v="0"/>
    <s v="50-S3 - Retirement"/>
    <m/>
    <x v="6"/>
    <n v="2041"/>
    <b v="1"/>
  </r>
  <r>
    <x v="16"/>
    <s v="0432"/>
    <n v="0"/>
    <n v="0"/>
    <n v="2041"/>
    <n v="2002"/>
    <n v="-2457.61"/>
    <n v="0"/>
    <s v="50-S3 - Retirement"/>
    <m/>
    <x v="6"/>
    <n v="2041"/>
    <b v="1"/>
  </r>
  <r>
    <x v="16"/>
    <s v="0432"/>
    <n v="0"/>
    <n v="0"/>
    <n v="2041"/>
    <n v="2007"/>
    <n v="-13101.95"/>
    <n v="0"/>
    <s v="50-S3 - Retirement"/>
    <m/>
    <x v="6"/>
    <n v="2041"/>
    <b v="1"/>
  </r>
  <r>
    <x v="16"/>
    <s v="0432"/>
    <n v="0"/>
    <n v="0"/>
    <n v="2041"/>
    <n v="2010"/>
    <n v="-6184.33"/>
    <n v="0"/>
    <s v="50-S3 - Retirement"/>
    <m/>
    <x v="6"/>
    <n v="2041"/>
    <b v="1"/>
  </r>
  <r>
    <x v="16"/>
    <s v="0459"/>
    <n v="0"/>
    <n v="0"/>
    <n v="2011"/>
    <n v="2001"/>
    <n v="-64.87"/>
    <n v="0"/>
    <s v="50-S3 - Retirement"/>
    <m/>
    <x v="7"/>
    <n v="2040"/>
    <b v="0"/>
  </r>
  <r>
    <x v="16"/>
    <s v="0459"/>
    <n v="0"/>
    <n v="0"/>
    <n v="2011"/>
    <n v="2002"/>
    <n v="-0.05"/>
    <n v="0"/>
    <s v="50-S3 - Retirement"/>
    <m/>
    <x v="7"/>
    <n v="2040"/>
    <b v="0"/>
  </r>
  <r>
    <x v="16"/>
    <s v="0459"/>
    <n v="0"/>
    <n v="0"/>
    <n v="2012"/>
    <n v="2001"/>
    <n v="-115.54"/>
    <n v="0"/>
    <s v="50-S3 - Retirement"/>
    <m/>
    <x v="7"/>
    <n v="2040"/>
    <b v="0"/>
  </r>
  <r>
    <x v="16"/>
    <s v="0459"/>
    <n v="0"/>
    <n v="0"/>
    <n v="2012"/>
    <n v="2002"/>
    <n v="-0.09"/>
    <n v="0"/>
    <s v="50-S3 - Retirement"/>
    <m/>
    <x v="7"/>
    <n v="2040"/>
    <b v="0"/>
  </r>
  <r>
    <x v="16"/>
    <s v="0459"/>
    <n v="0"/>
    <n v="0"/>
    <n v="2012"/>
    <n v="2007"/>
    <n v="-0.01"/>
    <n v="0"/>
    <s v="50-S3 - Retirement"/>
    <m/>
    <x v="7"/>
    <n v="2040"/>
    <b v="0"/>
  </r>
  <r>
    <x v="16"/>
    <s v="0459"/>
    <n v="0"/>
    <n v="0"/>
    <n v="2013"/>
    <n v="2001"/>
    <n v="-194.61"/>
    <n v="0"/>
    <s v="50-S3 - Retirement"/>
    <m/>
    <x v="7"/>
    <n v="2040"/>
    <b v="0"/>
  </r>
  <r>
    <x v="16"/>
    <s v="0459"/>
    <n v="0"/>
    <n v="0"/>
    <n v="2013"/>
    <n v="2002"/>
    <n v="-0.15"/>
    <n v="0"/>
    <s v="50-S3 - Retirement"/>
    <m/>
    <x v="7"/>
    <n v="2040"/>
    <b v="0"/>
  </r>
  <r>
    <x v="16"/>
    <s v="0459"/>
    <n v="0"/>
    <n v="0"/>
    <n v="2013"/>
    <n v="2007"/>
    <n v="-0.03"/>
    <n v="0"/>
    <s v="50-S3 - Retirement"/>
    <m/>
    <x v="7"/>
    <n v="2040"/>
    <b v="0"/>
  </r>
  <r>
    <x v="16"/>
    <s v="0459"/>
    <n v="0"/>
    <n v="0"/>
    <n v="2014"/>
    <n v="2001"/>
    <n v="-312.05"/>
    <n v="0"/>
    <s v="50-S3 - Retirement"/>
    <m/>
    <x v="7"/>
    <n v="2040"/>
    <b v="0"/>
  </r>
  <r>
    <x v="16"/>
    <s v="0459"/>
    <n v="0"/>
    <n v="0"/>
    <n v="2014"/>
    <n v="2002"/>
    <n v="-0.26"/>
    <n v="0"/>
    <s v="50-S3 - Retirement"/>
    <m/>
    <x v="7"/>
    <n v="2040"/>
    <b v="0"/>
  </r>
  <r>
    <x v="16"/>
    <s v="0459"/>
    <n v="0"/>
    <n v="0"/>
    <n v="2014"/>
    <n v="2007"/>
    <n v="-7.0000000000000007E-2"/>
    <n v="0"/>
    <s v="50-S3 - Retirement"/>
    <m/>
    <x v="7"/>
    <n v="2040"/>
    <b v="0"/>
  </r>
  <r>
    <x v="16"/>
    <s v="0459"/>
    <n v="0"/>
    <n v="0"/>
    <n v="2015"/>
    <n v="2001"/>
    <n v="-479.91"/>
    <n v="0"/>
    <s v="50-S3 - Retirement"/>
    <m/>
    <x v="7"/>
    <n v="2040"/>
    <b v="0"/>
  </r>
  <r>
    <x v="16"/>
    <s v="0459"/>
    <n v="0"/>
    <n v="0"/>
    <n v="2015"/>
    <n v="2002"/>
    <n v="-0.41"/>
    <n v="0"/>
    <s v="50-S3 - Retirement"/>
    <m/>
    <x v="7"/>
    <n v="2040"/>
    <b v="0"/>
  </r>
  <r>
    <x v="16"/>
    <s v="0459"/>
    <n v="0"/>
    <n v="0"/>
    <n v="2015"/>
    <n v="2007"/>
    <n v="-0.17"/>
    <n v="0"/>
    <s v="50-S3 - Retirement"/>
    <m/>
    <x v="7"/>
    <n v="2040"/>
    <b v="0"/>
  </r>
  <r>
    <x v="16"/>
    <s v="0459"/>
    <n v="0"/>
    <n v="0"/>
    <n v="2016"/>
    <n v="2001"/>
    <n v="-712.17"/>
    <n v="0"/>
    <s v="50-S3 - Retirement"/>
    <m/>
    <x v="7"/>
    <n v="2040"/>
    <b v="0"/>
  </r>
  <r>
    <x v="16"/>
    <s v="0459"/>
    <n v="0"/>
    <n v="0"/>
    <n v="2016"/>
    <n v="2002"/>
    <n v="-0.64"/>
    <n v="0"/>
    <s v="50-S3 - Retirement"/>
    <m/>
    <x v="7"/>
    <n v="2040"/>
    <b v="0"/>
  </r>
  <r>
    <x v="16"/>
    <s v="0459"/>
    <n v="0"/>
    <n v="0"/>
    <n v="2016"/>
    <n v="2007"/>
    <n v="-0.35"/>
    <n v="0"/>
    <s v="50-S3 - Retirement"/>
    <m/>
    <x v="7"/>
    <n v="2040"/>
    <b v="0"/>
  </r>
  <r>
    <x v="16"/>
    <s v="0459"/>
    <n v="0"/>
    <n v="0"/>
    <n v="2017"/>
    <n v="2001"/>
    <n v="-1023.74"/>
    <n v="0"/>
    <s v="50-S3 - Retirement"/>
    <m/>
    <x v="7"/>
    <n v="2040"/>
    <b v="0"/>
  </r>
  <r>
    <x v="16"/>
    <s v="0459"/>
    <n v="0"/>
    <n v="0"/>
    <n v="2017"/>
    <n v="2002"/>
    <n v="-0.95"/>
    <n v="0"/>
    <s v="50-S3 - Retirement"/>
    <m/>
    <x v="7"/>
    <n v="2040"/>
    <b v="0"/>
  </r>
  <r>
    <x v="16"/>
    <s v="0459"/>
    <n v="0"/>
    <n v="0"/>
    <n v="2017"/>
    <n v="2007"/>
    <n v="-0.67"/>
    <n v="0"/>
    <s v="50-S3 - Retirement"/>
    <m/>
    <x v="7"/>
    <n v="2040"/>
    <b v="0"/>
  </r>
  <r>
    <x v="16"/>
    <s v="0459"/>
    <n v="0"/>
    <n v="0"/>
    <n v="2018"/>
    <n v="2001"/>
    <n v="-1431.43"/>
    <n v="0"/>
    <s v="50-S3 - Retirement"/>
    <m/>
    <x v="7"/>
    <n v="2040"/>
    <b v="0"/>
  </r>
  <r>
    <x v="16"/>
    <s v="0459"/>
    <n v="0"/>
    <n v="0"/>
    <n v="2018"/>
    <n v="2002"/>
    <n v="-1.36"/>
    <n v="0"/>
    <s v="50-S3 - Retirement"/>
    <m/>
    <x v="7"/>
    <n v="2040"/>
    <b v="0"/>
  </r>
  <r>
    <x v="16"/>
    <s v="0459"/>
    <n v="0"/>
    <n v="0"/>
    <n v="2018"/>
    <n v="2007"/>
    <n v="-1.2"/>
    <n v="0"/>
    <s v="50-S3 - Retirement"/>
    <m/>
    <x v="7"/>
    <n v="2040"/>
    <b v="0"/>
  </r>
  <r>
    <x v="16"/>
    <s v="0459"/>
    <n v="0"/>
    <n v="0"/>
    <n v="2019"/>
    <n v="2001"/>
    <n v="-1952.06"/>
    <n v="0"/>
    <s v="50-S3 - Retirement"/>
    <m/>
    <x v="7"/>
    <n v="2040"/>
    <b v="0"/>
  </r>
  <r>
    <x v="16"/>
    <s v="0459"/>
    <n v="0"/>
    <n v="0"/>
    <n v="2019"/>
    <n v="2002"/>
    <n v="-1.9"/>
    <n v="0"/>
    <s v="50-S3 - Retirement"/>
    <m/>
    <x v="7"/>
    <n v="2040"/>
    <b v="0"/>
  </r>
  <r>
    <x v="16"/>
    <s v="0459"/>
    <n v="0"/>
    <n v="0"/>
    <n v="2019"/>
    <n v="2007"/>
    <n v="-2.02"/>
    <n v="0"/>
    <s v="50-S3 - Retirement"/>
    <m/>
    <x v="7"/>
    <n v="2040"/>
    <b v="0"/>
  </r>
  <r>
    <x v="16"/>
    <s v="0459"/>
    <n v="0"/>
    <n v="0"/>
    <n v="2020"/>
    <n v="2001"/>
    <n v="-2603.86"/>
    <n v="0"/>
    <s v="50-S3 - Retirement"/>
    <m/>
    <x v="7"/>
    <n v="2040"/>
    <b v="0"/>
  </r>
  <r>
    <x v="16"/>
    <s v="0459"/>
    <n v="0"/>
    <n v="0"/>
    <n v="2020"/>
    <n v="2002"/>
    <n v="-2.59"/>
    <n v="0"/>
    <s v="50-S3 - Retirement"/>
    <m/>
    <x v="7"/>
    <n v="2040"/>
    <b v="0"/>
  </r>
  <r>
    <x v="16"/>
    <s v="0459"/>
    <n v="0"/>
    <n v="0"/>
    <n v="2020"/>
    <n v="2007"/>
    <n v="-3.24"/>
    <n v="0"/>
    <s v="50-S3 - Retirement"/>
    <m/>
    <x v="7"/>
    <n v="2040"/>
    <b v="0"/>
  </r>
  <r>
    <x v="16"/>
    <s v="0459"/>
    <n v="0"/>
    <n v="0"/>
    <n v="2021"/>
    <n v="2001"/>
    <n v="-3403.62"/>
    <n v="0"/>
    <s v="50-S3 - Retirement"/>
    <m/>
    <x v="7"/>
    <n v="2040"/>
    <b v="0"/>
  </r>
  <r>
    <x v="16"/>
    <s v="0459"/>
    <n v="0"/>
    <n v="0"/>
    <n v="2021"/>
    <n v="2002"/>
    <n v="-3.46"/>
    <n v="0"/>
    <s v="50-S3 - Retirement"/>
    <m/>
    <x v="7"/>
    <n v="2040"/>
    <b v="0"/>
  </r>
  <r>
    <x v="16"/>
    <s v="0459"/>
    <n v="0"/>
    <n v="0"/>
    <n v="2021"/>
    <n v="2007"/>
    <n v="-4.9800000000000004"/>
    <n v="0"/>
    <s v="50-S3 - Retirement"/>
    <m/>
    <x v="7"/>
    <n v="2040"/>
    <b v="0"/>
  </r>
  <r>
    <x v="16"/>
    <s v="0459"/>
    <n v="0"/>
    <n v="0"/>
    <n v="2022"/>
    <n v="2001"/>
    <n v="-4368.88"/>
    <n v="0"/>
    <s v="50-S3 - Retirement"/>
    <m/>
    <x v="7"/>
    <n v="2040"/>
    <b v="0"/>
  </r>
  <r>
    <x v="16"/>
    <s v="0459"/>
    <n v="0"/>
    <n v="0"/>
    <n v="2022"/>
    <n v="2002"/>
    <n v="-4.5199999999999996"/>
    <n v="0"/>
    <s v="50-S3 - Retirement"/>
    <m/>
    <x v="7"/>
    <n v="2040"/>
    <b v="0"/>
  </r>
  <r>
    <x v="16"/>
    <s v="0459"/>
    <n v="0"/>
    <n v="0"/>
    <n v="2022"/>
    <n v="2007"/>
    <n v="-7.39"/>
    <n v="0"/>
    <s v="50-S3 - Retirement"/>
    <m/>
    <x v="7"/>
    <n v="2040"/>
    <b v="0"/>
  </r>
  <r>
    <x v="16"/>
    <s v="0459"/>
    <n v="0"/>
    <n v="0"/>
    <n v="2023"/>
    <n v="2001"/>
    <n v="-5514.78"/>
    <n v="0"/>
    <s v="50-S3 - Retirement"/>
    <m/>
    <x v="7"/>
    <n v="2040"/>
    <b v="0"/>
  </r>
  <r>
    <x v="16"/>
    <s v="0459"/>
    <n v="0"/>
    <n v="0"/>
    <n v="2023"/>
    <n v="2002"/>
    <n v="-5.81"/>
    <n v="0"/>
    <s v="50-S3 - Retirement"/>
    <m/>
    <x v="7"/>
    <n v="2040"/>
    <b v="0"/>
  </r>
  <r>
    <x v="16"/>
    <s v="0459"/>
    <n v="0"/>
    <n v="0"/>
    <n v="2023"/>
    <n v="2007"/>
    <n v="-10.62"/>
    <n v="0"/>
    <s v="50-S3 - Retirement"/>
    <m/>
    <x v="7"/>
    <n v="2040"/>
    <b v="0"/>
  </r>
  <r>
    <x v="16"/>
    <s v="0459"/>
    <n v="0"/>
    <n v="0"/>
    <n v="2024"/>
    <n v="2001"/>
    <n v="-6854.36"/>
    <n v="0"/>
    <s v="50-S3 - Retirement"/>
    <m/>
    <x v="7"/>
    <n v="2040"/>
    <b v="0"/>
  </r>
  <r>
    <x v="16"/>
    <s v="0459"/>
    <n v="0"/>
    <n v="0"/>
    <n v="2024"/>
    <n v="2002"/>
    <n v="-7.33"/>
    <n v="0"/>
    <s v="50-S3 - Retirement"/>
    <m/>
    <x v="7"/>
    <n v="2040"/>
    <b v="0"/>
  </r>
  <r>
    <x v="16"/>
    <s v="0459"/>
    <n v="0"/>
    <n v="0"/>
    <n v="2024"/>
    <n v="2007"/>
    <n v="-14.85"/>
    <n v="0"/>
    <s v="50-S3 - Retirement"/>
    <m/>
    <x v="7"/>
    <n v="2040"/>
    <b v="0"/>
  </r>
  <r>
    <x v="16"/>
    <s v="0459"/>
    <n v="0"/>
    <n v="0"/>
    <n v="2025"/>
    <n v="2001"/>
    <n v="-8400.14"/>
    <n v="0"/>
    <s v="50-S3 - Retirement"/>
    <m/>
    <x v="7"/>
    <n v="2040"/>
    <b v="0"/>
  </r>
  <r>
    <x v="16"/>
    <s v="0459"/>
    <n v="0"/>
    <n v="0"/>
    <n v="2025"/>
    <n v="2002"/>
    <n v="-9.11"/>
    <n v="0"/>
    <s v="50-S3 - Retirement"/>
    <m/>
    <x v="7"/>
    <n v="2040"/>
    <b v="0"/>
  </r>
  <r>
    <x v="16"/>
    <s v="0459"/>
    <n v="0"/>
    <n v="0"/>
    <n v="2025"/>
    <n v="2007"/>
    <n v="-20.260000000000002"/>
    <n v="0"/>
    <s v="50-S3 - Retirement"/>
    <m/>
    <x v="7"/>
    <n v="2040"/>
    <b v="0"/>
  </r>
  <r>
    <x v="16"/>
    <s v="0459"/>
    <n v="0"/>
    <n v="0"/>
    <n v="2026"/>
    <n v="2001"/>
    <n v="-10159.25"/>
    <n v="0"/>
    <s v="50-S3 - Retirement"/>
    <m/>
    <x v="7"/>
    <n v="2040"/>
    <b v="0"/>
  </r>
  <r>
    <x v="16"/>
    <s v="0459"/>
    <n v="0"/>
    <n v="0"/>
    <n v="2026"/>
    <n v="2002"/>
    <n v="-11.16"/>
    <n v="0"/>
    <s v="50-S3 - Retirement"/>
    <m/>
    <x v="7"/>
    <n v="2040"/>
    <b v="0"/>
  </r>
  <r>
    <x v="16"/>
    <s v="0459"/>
    <n v="0"/>
    <n v="0"/>
    <n v="2026"/>
    <n v="2007"/>
    <n v="-27.02"/>
    <n v="0"/>
    <s v="50-S3 - Retirement"/>
    <m/>
    <x v="7"/>
    <n v="2040"/>
    <b v="0"/>
  </r>
  <r>
    <x v="16"/>
    <s v="0459"/>
    <n v="0"/>
    <n v="0"/>
    <n v="2027"/>
    <n v="2001"/>
    <n v="-12137.36"/>
    <n v="0"/>
    <s v="50-S3 - Retirement"/>
    <m/>
    <x v="7"/>
    <n v="2040"/>
    <b v="0"/>
  </r>
  <r>
    <x v="16"/>
    <s v="0459"/>
    <n v="0"/>
    <n v="0"/>
    <n v="2027"/>
    <n v="2002"/>
    <n v="-13.5"/>
    <n v="0"/>
    <s v="50-S3 - Retirement"/>
    <m/>
    <x v="7"/>
    <n v="2040"/>
    <b v="0"/>
  </r>
  <r>
    <x v="16"/>
    <s v="0459"/>
    <n v="0"/>
    <n v="0"/>
    <n v="2027"/>
    <n v="2007"/>
    <n v="-35.32"/>
    <n v="0"/>
    <s v="50-S3 - Retirement"/>
    <m/>
    <x v="7"/>
    <n v="2040"/>
    <b v="0"/>
  </r>
  <r>
    <x v="16"/>
    <s v="0459"/>
    <n v="0"/>
    <n v="0"/>
    <n v="2028"/>
    <n v="2001"/>
    <n v="-14335.41"/>
    <n v="0"/>
    <s v="50-S3 - Retirement"/>
    <m/>
    <x v="7"/>
    <n v="2040"/>
    <b v="0"/>
  </r>
  <r>
    <x v="16"/>
    <s v="0459"/>
    <n v="0"/>
    <n v="0"/>
    <n v="2028"/>
    <n v="2002"/>
    <n v="-16.13"/>
    <n v="0"/>
    <s v="50-S3 - Retirement"/>
    <m/>
    <x v="7"/>
    <n v="2040"/>
    <b v="0"/>
  </r>
  <r>
    <x v="16"/>
    <s v="0459"/>
    <n v="0"/>
    <n v="0"/>
    <n v="2028"/>
    <n v="2007"/>
    <n v="-45.34"/>
    <n v="0"/>
    <s v="50-S3 - Retirement"/>
    <m/>
    <x v="7"/>
    <n v="2040"/>
    <b v="0"/>
  </r>
  <r>
    <x v="16"/>
    <s v="0459"/>
    <n v="0"/>
    <n v="0"/>
    <n v="2029"/>
    <n v="2001"/>
    <n v="-16750.57"/>
    <n v="0"/>
    <s v="50-S3 - Retirement"/>
    <m/>
    <x v="7"/>
    <n v="2040"/>
    <b v="0"/>
  </r>
  <r>
    <x v="16"/>
    <s v="0459"/>
    <n v="0"/>
    <n v="0"/>
    <n v="2029"/>
    <n v="2002"/>
    <n v="-19.05"/>
    <n v="0"/>
    <s v="50-S3 - Retirement"/>
    <m/>
    <x v="7"/>
    <n v="2040"/>
    <b v="0"/>
  </r>
  <r>
    <x v="16"/>
    <s v="0459"/>
    <n v="0"/>
    <n v="0"/>
    <n v="2029"/>
    <n v="2007"/>
    <n v="-57.23"/>
    <n v="0"/>
    <s v="50-S3 - Retirement"/>
    <m/>
    <x v="7"/>
    <n v="2040"/>
    <b v="0"/>
  </r>
  <r>
    <x v="16"/>
    <s v="0459"/>
    <n v="0"/>
    <n v="0"/>
    <n v="2030"/>
    <n v="2001"/>
    <n v="-19375.02"/>
    <n v="0"/>
    <s v="50-S3 - Retirement"/>
    <m/>
    <x v="7"/>
    <n v="2040"/>
    <b v="0"/>
  </r>
  <r>
    <x v="16"/>
    <s v="0459"/>
    <n v="0"/>
    <n v="0"/>
    <n v="2030"/>
    <n v="2002"/>
    <n v="-22.26"/>
    <n v="0"/>
    <s v="50-S3 - Retirement"/>
    <m/>
    <x v="7"/>
    <n v="2040"/>
    <b v="0"/>
  </r>
  <r>
    <x v="16"/>
    <s v="0459"/>
    <n v="0"/>
    <n v="0"/>
    <n v="2030"/>
    <n v="2007"/>
    <n v="-71.13"/>
    <n v="0"/>
    <s v="50-S3 - Retirement"/>
    <m/>
    <x v="7"/>
    <n v="2040"/>
    <b v="0"/>
  </r>
  <r>
    <x v="16"/>
    <s v="0459"/>
    <n v="0"/>
    <n v="0"/>
    <n v="2031"/>
    <n v="2001"/>
    <n v="-22197.4"/>
    <n v="0"/>
    <s v="50-S3 - Retirement"/>
    <m/>
    <x v="7"/>
    <n v="2040"/>
    <b v="0"/>
  </r>
  <r>
    <x v="16"/>
    <s v="0459"/>
    <n v="0"/>
    <n v="0"/>
    <n v="2031"/>
    <n v="2002"/>
    <n v="-25.75"/>
    <n v="0"/>
    <s v="50-S3 - Retirement"/>
    <m/>
    <x v="7"/>
    <n v="2040"/>
    <b v="0"/>
  </r>
  <r>
    <x v="16"/>
    <s v="0459"/>
    <n v="0"/>
    <n v="0"/>
    <n v="2031"/>
    <n v="2007"/>
    <n v="-87.17"/>
    <n v="0"/>
    <s v="50-S3 - Retirement"/>
    <m/>
    <x v="7"/>
    <n v="2040"/>
    <b v="0"/>
  </r>
  <r>
    <x v="16"/>
    <s v="0459"/>
    <n v="0"/>
    <n v="0"/>
    <n v="2032"/>
    <n v="2001"/>
    <n v="-25201.61"/>
    <n v="0"/>
    <s v="50-S3 - Retirement"/>
    <m/>
    <x v="7"/>
    <n v="2040"/>
    <b v="0"/>
  </r>
  <r>
    <x v="16"/>
    <s v="0459"/>
    <n v="0"/>
    <n v="0"/>
    <n v="2032"/>
    <n v="2002"/>
    <n v="-29.5"/>
    <n v="0"/>
    <s v="50-S3 - Retirement"/>
    <m/>
    <x v="7"/>
    <n v="2040"/>
    <b v="0"/>
  </r>
  <r>
    <x v="16"/>
    <s v="0459"/>
    <n v="0"/>
    <n v="0"/>
    <n v="2032"/>
    <n v="2007"/>
    <n v="-105.42"/>
    <n v="0"/>
    <s v="50-S3 - Retirement"/>
    <m/>
    <x v="7"/>
    <n v="2040"/>
    <b v="0"/>
  </r>
  <r>
    <x v="16"/>
    <s v="0459"/>
    <n v="0"/>
    <n v="0"/>
    <n v="2033"/>
    <n v="2001"/>
    <n v="-28366.11"/>
    <n v="0"/>
    <s v="50-S3 - Retirement"/>
    <m/>
    <x v="7"/>
    <n v="2040"/>
    <b v="0"/>
  </r>
  <r>
    <x v="16"/>
    <s v="0459"/>
    <n v="0"/>
    <n v="0"/>
    <n v="2033"/>
    <n v="2002"/>
    <n v="-33.49"/>
    <n v="0"/>
    <s v="50-S3 - Retirement"/>
    <m/>
    <x v="7"/>
    <n v="2040"/>
    <b v="0"/>
  </r>
  <r>
    <x v="16"/>
    <s v="0459"/>
    <n v="0"/>
    <n v="0"/>
    <n v="2033"/>
    <n v="2007"/>
    <n v="-125.95"/>
    <n v="0"/>
    <s v="50-S3 - Retirement"/>
    <m/>
    <x v="7"/>
    <n v="2040"/>
    <b v="0"/>
  </r>
  <r>
    <x v="16"/>
    <s v="0459"/>
    <n v="0"/>
    <n v="0"/>
    <n v="2034"/>
    <n v="2001"/>
    <n v="-31666.74"/>
    <n v="0"/>
    <s v="50-S3 - Retirement"/>
    <m/>
    <x v="7"/>
    <n v="2040"/>
    <b v="0"/>
  </r>
  <r>
    <x v="16"/>
    <s v="0459"/>
    <n v="0"/>
    <n v="0"/>
    <n v="2034"/>
    <n v="2002"/>
    <n v="-37.69"/>
    <n v="0"/>
    <s v="50-S3 - Retirement"/>
    <m/>
    <x v="7"/>
    <n v="2040"/>
    <b v="0"/>
  </r>
  <r>
    <x v="16"/>
    <s v="0459"/>
    <n v="0"/>
    <n v="0"/>
    <n v="2034"/>
    <n v="2007"/>
    <n v="-148.76"/>
    <n v="0"/>
    <s v="50-S3 - Retirement"/>
    <m/>
    <x v="7"/>
    <n v="2040"/>
    <b v="0"/>
  </r>
  <r>
    <x v="16"/>
    <s v="0459"/>
    <n v="0"/>
    <n v="0"/>
    <n v="2035"/>
    <n v="2001"/>
    <n v="-35073.910000000003"/>
    <n v="0"/>
    <s v="50-S3 - Retirement"/>
    <m/>
    <x v="7"/>
    <n v="2040"/>
    <b v="0"/>
  </r>
  <r>
    <x v="16"/>
    <s v="0459"/>
    <n v="0"/>
    <n v="0"/>
    <n v="2035"/>
    <n v="2002"/>
    <n v="-42.08"/>
    <n v="0"/>
    <s v="50-S3 - Retirement"/>
    <m/>
    <x v="7"/>
    <n v="2040"/>
    <b v="0"/>
  </r>
  <r>
    <x v="16"/>
    <s v="0459"/>
    <n v="0"/>
    <n v="0"/>
    <n v="2035"/>
    <n v="2007"/>
    <n v="-173.82"/>
    <n v="0"/>
    <s v="50-S3 - Retirement"/>
    <m/>
    <x v="7"/>
    <n v="2040"/>
    <b v="0"/>
  </r>
  <r>
    <x v="16"/>
    <s v="0459"/>
    <n v="0"/>
    <n v="0"/>
    <n v="2036"/>
    <n v="2001"/>
    <n v="-38555.660000000003"/>
    <n v="0"/>
    <s v="50-S3 - Retirement"/>
    <m/>
    <x v="7"/>
    <n v="2040"/>
    <b v="0"/>
  </r>
  <r>
    <x v="16"/>
    <s v="0459"/>
    <n v="0"/>
    <n v="0"/>
    <n v="2036"/>
    <n v="2002"/>
    <n v="-46.61"/>
    <n v="0"/>
    <s v="50-S3 - Retirement"/>
    <m/>
    <x v="7"/>
    <n v="2040"/>
    <b v="0"/>
  </r>
  <r>
    <x v="16"/>
    <s v="0459"/>
    <n v="0"/>
    <n v="0"/>
    <n v="2036"/>
    <n v="2007"/>
    <n v="-201.06"/>
    <n v="0"/>
    <s v="50-S3 - Retirement"/>
    <m/>
    <x v="7"/>
    <n v="2040"/>
    <b v="0"/>
  </r>
  <r>
    <x v="16"/>
    <s v="0459"/>
    <n v="0"/>
    <n v="0"/>
    <n v="2037"/>
    <n v="2001"/>
    <n v="-42076.24"/>
    <n v="0"/>
    <s v="50-S3 - Retirement"/>
    <m/>
    <x v="7"/>
    <n v="2040"/>
    <b v="0"/>
  </r>
  <r>
    <x v="16"/>
    <s v="0459"/>
    <n v="0"/>
    <n v="0"/>
    <n v="2037"/>
    <n v="2002"/>
    <n v="-51.23"/>
    <n v="0"/>
    <s v="50-S3 - Retirement"/>
    <m/>
    <x v="7"/>
    <n v="2040"/>
    <b v="0"/>
  </r>
  <r>
    <x v="16"/>
    <s v="0459"/>
    <n v="0"/>
    <n v="0"/>
    <n v="2037"/>
    <n v="2007"/>
    <n v="-230.35"/>
    <n v="0"/>
    <s v="50-S3 - Retirement"/>
    <m/>
    <x v="7"/>
    <n v="2040"/>
    <b v="0"/>
  </r>
  <r>
    <x v="16"/>
    <s v="0459"/>
    <n v="0"/>
    <n v="0"/>
    <n v="2038"/>
    <n v="2001"/>
    <n v="-45597.53"/>
    <n v="0"/>
    <s v="50-S3 - Retirement"/>
    <m/>
    <x v="7"/>
    <n v="2040"/>
    <b v="0"/>
  </r>
  <r>
    <x v="16"/>
    <s v="0459"/>
    <n v="0"/>
    <n v="0"/>
    <n v="2038"/>
    <n v="2002"/>
    <n v="-55.91"/>
    <n v="0"/>
    <s v="50-S3 - Retirement"/>
    <m/>
    <x v="7"/>
    <n v="2040"/>
    <b v="0"/>
  </r>
  <r>
    <x v="16"/>
    <s v="0459"/>
    <n v="0"/>
    <n v="0"/>
    <n v="2038"/>
    <n v="2007"/>
    <n v="-261.52"/>
    <n v="0"/>
    <s v="50-S3 - Retirement"/>
    <m/>
    <x v="7"/>
    <n v="2040"/>
    <b v="0"/>
  </r>
  <r>
    <x v="16"/>
    <s v="0459"/>
    <n v="0"/>
    <n v="0"/>
    <n v="2039"/>
    <n v="2001"/>
    <n v="-49079.76"/>
    <n v="0"/>
    <s v="50-S3 - Retirement"/>
    <m/>
    <x v="7"/>
    <n v="2040"/>
    <b v="0"/>
  </r>
  <r>
    <x v="16"/>
    <s v="0459"/>
    <n v="0"/>
    <n v="0"/>
    <n v="2039"/>
    <n v="2002"/>
    <n v="-60.59"/>
    <n v="0"/>
    <s v="50-S3 - Retirement"/>
    <m/>
    <x v="7"/>
    <n v="2040"/>
    <b v="0"/>
  </r>
  <r>
    <x v="16"/>
    <s v="0459"/>
    <n v="0"/>
    <n v="0"/>
    <n v="2039"/>
    <n v="2007"/>
    <n v="-294.36"/>
    <n v="0"/>
    <s v="50-S3 - Retirement"/>
    <m/>
    <x v="7"/>
    <n v="2040"/>
    <b v="0"/>
  </r>
  <r>
    <x v="16"/>
    <s v="0459"/>
    <n v="0"/>
    <n v="0"/>
    <n v="2040"/>
    <n v="2001"/>
    <n v="-1939505.79"/>
    <n v="0"/>
    <s v="50-S3 - Retirement"/>
    <m/>
    <x v="7"/>
    <n v="2040"/>
    <b v="1"/>
  </r>
  <r>
    <x v="16"/>
    <s v="0459"/>
    <n v="0"/>
    <n v="0"/>
    <n v="2040"/>
    <n v="2002"/>
    <n v="-2642.42"/>
    <n v="0"/>
    <s v="50-S3 - Retirement"/>
    <m/>
    <x v="7"/>
    <n v="2040"/>
    <b v="1"/>
  </r>
  <r>
    <x v="16"/>
    <s v="0459"/>
    <n v="0"/>
    <n v="0"/>
    <n v="2040"/>
    <n v="2007"/>
    <n v="-22638.43"/>
    <n v="0"/>
    <s v="50-S3 - Retirement"/>
    <m/>
    <x v="7"/>
    <n v="2040"/>
    <b v="1"/>
  </r>
  <r>
    <x v="16"/>
    <s v="0460"/>
    <n v="0"/>
    <n v="0"/>
    <n v="2011"/>
    <n v="2000"/>
    <n v="-0.54"/>
    <n v="0"/>
    <s v="50-S3 - Retirement"/>
    <m/>
    <x v="7"/>
    <n v="2037"/>
    <b v="0"/>
  </r>
  <r>
    <x v="16"/>
    <s v="0460"/>
    <n v="0"/>
    <n v="0"/>
    <n v="2011"/>
    <n v="2003"/>
    <n v="-0.08"/>
    <n v="0"/>
    <s v="50-S3 - Retirement"/>
    <m/>
    <x v="7"/>
    <n v="2037"/>
    <b v="0"/>
  </r>
  <r>
    <x v="16"/>
    <s v="0460"/>
    <n v="0"/>
    <n v="0"/>
    <n v="2012"/>
    <n v="2000"/>
    <n v="-0.91"/>
    <n v="0"/>
    <s v="50-S3 - Retirement"/>
    <m/>
    <x v="7"/>
    <n v="2037"/>
    <b v="0"/>
  </r>
  <r>
    <x v="16"/>
    <s v="0460"/>
    <n v="0"/>
    <n v="0"/>
    <n v="2012"/>
    <n v="2003"/>
    <n v="-0.16"/>
    <n v="0"/>
    <s v="50-S3 - Retirement"/>
    <m/>
    <x v="7"/>
    <n v="2037"/>
    <b v="0"/>
  </r>
  <r>
    <x v="16"/>
    <s v="0460"/>
    <n v="0"/>
    <n v="0"/>
    <n v="2013"/>
    <n v="2000"/>
    <n v="-1.45"/>
    <n v="0"/>
    <s v="50-S3 - Retirement"/>
    <m/>
    <x v="7"/>
    <n v="2037"/>
    <b v="0"/>
  </r>
  <r>
    <x v="16"/>
    <s v="0460"/>
    <n v="0"/>
    <n v="0"/>
    <n v="2013"/>
    <n v="2003"/>
    <n v="-0.31"/>
    <n v="0"/>
    <s v="50-S3 - Retirement"/>
    <m/>
    <x v="7"/>
    <n v="2037"/>
    <b v="0"/>
  </r>
  <r>
    <x v="16"/>
    <s v="0460"/>
    <n v="0"/>
    <n v="0"/>
    <n v="2014"/>
    <n v="2000"/>
    <n v="-2.2400000000000002"/>
    <n v="0"/>
    <s v="50-S3 - Retirement"/>
    <m/>
    <x v="7"/>
    <n v="2037"/>
    <b v="0"/>
  </r>
  <r>
    <x v="16"/>
    <s v="0460"/>
    <n v="0"/>
    <n v="0"/>
    <n v="2014"/>
    <n v="2003"/>
    <n v="-0.56000000000000005"/>
    <n v="0"/>
    <s v="50-S3 - Retirement"/>
    <m/>
    <x v="7"/>
    <n v="2037"/>
    <b v="0"/>
  </r>
  <r>
    <x v="16"/>
    <s v="0460"/>
    <n v="0"/>
    <n v="0"/>
    <n v="2015"/>
    <n v="2000"/>
    <n v="-3.32"/>
    <n v="0"/>
    <s v="50-S3 - Retirement"/>
    <m/>
    <x v="7"/>
    <n v="2037"/>
    <b v="0"/>
  </r>
  <r>
    <x v="16"/>
    <s v="0460"/>
    <n v="0"/>
    <n v="0"/>
    <n v="2015"/>
    <n v="2003"/>
    <n v="-0.94"/>
    <n v="0"/>
    <s v="50-S3 - Retirement"/>
    <m/>
    <x v="7"/>
    <n v="2037"/>
    <b v="0"/>
  </r>
  <r>
    <x v="16"/>
    <s v="0460"/>
    <n v="0"/>
    <n v="0"/>
    <n v="2016"/>
    <n v="2000"/>
    <n v="-4.7699999999999996"/>
    <n v="0"/>
    <s v="50-S3 - Retirement"/>
    <m/>
    <x v="7"/>
    <n v="2037"/>
    <b v="0"/>
  </r>
  <r>
    <x v="16"/>
    <s v="0460"/>
    <n v="0"/>
    <n v="0"/>
    <n v="2016"/>
    <n v="2003"/>
    <n v="-1.51"/>
    <n v="0"/>
    <s v="50-S3 - Retirement"/>
    <m/>
    <x v="7"/>
    <n v="2037"/>
    <b v="0"/>
  </r>
  <r>
    <x v="16"/>
    <s v="0460"/>
    <n v="0"/>
    <n v="0"/>
    <n v="2017"/>
    <n v="2000"/>
    <n v="-6.67"/>
    <n v="0"/>
    <s v="50-S3 - Retirement"/>
    <m/>
    <x v="7"/>
    <n v="2037"/>
    <b v="0"/>
  </r>
  <r>
    <x v="16"/>
    <s v="0460"/>
    <n v="0"/>
    <n v="0"/>
    <n v="2017"/>
    <n v="2003"/>
    <n v="-2.3199999999999998"/>
    <n v="0"/>
    <s v="50-S3 - Retirement"/>
    <m/>
    <x v="7"/>
    <n v="2037"/>
    <b v="0"/>
  </r>
  <r>
    <x v="16"/>
    <s v="0460"/>
    <n v="0"/>
    <n v="0"/>
    <n v="2018"/>
    <n v="2000"/>
    <n v="-9.1"/>
    <n v="0"/>
    <s v="50-S3 - Retirement"/>
    <m/>
    <x v="7"/>
    <n v="2037"/>
    <b v="0"/>
  </r>
  <r>
    <x v="16"/>
    <s v="0460"/>
    <n v="0"/>
    <n v="0"/>
    <n v="2018"/>
    <n v="2003"/>
    <n v="-3.44"/>
    <n v="0"/>
    <s v="50-S3 - Retirement"/>
    <m/>
    <x v="7"/>
    <n v="2037"/>
    <b v="0"/>
  </r>
  <r>
    <x v="16"/>
    <s v="0460"/>
    <n v="0"/>
    <n v="0"/>
    <n v="2019"/>
    <n v="2000"/>
    <n v="-12.14"/>
    <n v="0"/>
    <s v="50-S3 - Retirement"/>
    <m/>
    <x v="7"/>
    <n v="2037"/>
    <b v="0"/>
  </r>
  <r>
    <x v="16"/>
    <s v="0460"/>
    <n v="0"/>
    <n v="0"/>
    <n v="2019"/>
    <n v="2003"/>
    <n v="-4.9400000000000004"/>
    <n v="0"/>
    <s v="50-S3 - Retirement"/>
    <m/>
    <x v="7"/>
    <n v="2037"/>
    <b v="0"/>
  </r>
  <r>
    <x v="16"/>
    <s v="0460"/>
    <n v="0"/>
    <n v="0"/>
    <n v="2020"/>
    <n v="2000"/>
    <n v="-15.86"/>
    <n v="0"/>
    <s v="50-S3 - Retirement"/>
    <m/>
    <x v="7"/>
    <n v="2037"/>
    <b v="0"/>
  </r>
  <r>
    <x v="16"/>
    <s v="0460"/>
    <n v="0"/>
    <n v="0"/>
    <n v="2020"/>
    <n v="2003"/>
    <n v="-6.91"/>
    <n v="0"/>
    <s v="50-S3 - Retirement"/>
    <m/>
    <x v="7"/>
    <n v="2037"/>
    <b v="0"/>
  </r>
  <r>
    <x v="16"/>
    <s v="0460"/>
    <n v="0"/>
    <n v="0"/>
    <n v="2021"/>
    <n v="2000"/>
    <n v="-20.36"/>
    <n v="0"/>
    <s v="50-S3 - Retirement"/>
    <m/>
    <x v="7"/>
    <n v="2037"/>
    <b v="0"/>
  </r>
  <r>
    <x v="16"/>
    <s v="0460"/>
    <n v="0"/>
    <n v="0"/>
    <n v="2021"/>
    <n v="2003"/>
    <n v="-9.42"/>
    <n v="0"/>
    <s v="50-S3 - Retirement"/>
    <m/>
    <x v="7"/>
    <n v="2037"/>
    <b v="0"/>
  </r>
  <r>
    <x v="16"/>
    <s v="0460"/>
    <n v="0"/>
    <n v="0"/>
    <n v="2022"/>
    <n v="2000"/>
    <n v="-25.7"/>
    <n v="0"/>
    <s v="50-S3 - Retirement"/>
    <m/>
    <x v="7"/>
    <n v="2037"/>
    <b v="0"/>
  </r>
  <r>
    <x v="16"/>
    <s v="0460"/>
    <n v="0"/>
    <n v="0"/>
    <n v="2022"/>
    <n v="2003"/>
    <n v="-12.56"/>
    <n v="0"/>
    <s v="50-S3 - Retirement"/>
    <m/>
    <x v="7"/>
    <n v="2037"/>
    <b v="0"/>
  </r>
  <r>
    <x v="16"/>
    <s v="0460"/>
    <n v="0"/>
    <n v="0"/>
    <n v="2023"/>
    <n v="2000"/>
    <n v="-31.95"/>
    <n v="0"/>
    <s v="50-S3 - Retirement"/>
    <m/>
    <x v="7"/>
    <n v="2037"/>
    <b v="0"/>
  </r>
  <r>
    <x v="16"/>
    <s v="0460"/>
    <n v="0"/>
    <n v="0"/>
    <n v="2023"/>
    <n v="2003"/>
    <n v="-16.420000000000002"/>
    <n v="0"/>
    <s v="50-S3 - Retirement"/>
    <m/>
    <x v="7"/>
    <n v="2037"/>
    <b v="0"/>
  </r>
  <r>
    <x v="16"/>
    <s v="0460"/>
    <n v="0"/>
    <n v="0"/>
    <n v="2024"/>
    <n v="2000"/>
    <n v="-39.15"/>
    <n v="0"/>
    <s v="50-S3 - Retirement"/>
    <m/>
    <x v="7"/>
    <n v="2037"/>
    <b v="0"/>
  </r>
  <r>
    <x v="16"/>
    <s v="0460"/>
    <n v="0"/>
    <n v="0"/>
    <n v="2024"/>
    <n v="2003"/>
    <n v="-21.08"/>
    <n v="0"/>
    <s v="50-S3 - Retirement"/>
    <m/>
    <x v="7"/>
    <n v="2037"/>
    <b v="0"/>
  </r>
  <r>
    <x v="16"/>
    <s v="0460"/>
    <n v="0"/>
    <n v="0"/>
    <n v="2025"/>
    <n v="2000"/>
    <n v="-47.35"/>
    <n v="0"/>
    <s v="50-S3 - Retirement"/>
    <m/>
    <x v="7"/>
    <n v="2037"/>
    <b v="0"/>
  </r>
  <r>
    <x v="16"/>
    <s v="0460"/>
    <n v="0"/>
    <n v="0"/>
    <n v="2025"/>
    <n v="2003"/>
    <n v="-26.6"/>
    <n v="0"/>
    <s v="50-S3 - Retirement"/>
    <m/>
    <x v="7"/>
    <n v="2037"/>
    <b v="0"/>
  </r>
  <r>
    <x v="16"/>
    <s v="0460"/>
    <n v="0"/>
    <n v="0"/>
    <n v="2026"/>
    <n v="2000"/>
    <n v="-56.57"/>
    <n v="0"/>
    <s v="50-S3 - Retirement"/>
    <m/>
    <x v="7"/>
    <n v="2037"/>
    <b v="0"/>
  </r>
  <r>
    <x v="16"/>
    <s v="0460"/>
    <n v="0"/>
    <n v="0"/>
    <n v="2026"/>
    <n v="2003"/>
    <n v="-33.07"/>
    <n v="0"/>
    <s v="50-S3 - Retirement"/>
    <m/>
    <x v="7"/>
    <n v="2037"/>
    <b v="0"/>
  </r>
  <r>
    <x v="16"/>
    <s v="0460"/>
    <n v="0"/>
    <n v="0"/>
    <n v="2027"/>
    <n v="2000"/>
    <n v="-66.81"/>
    <n v="0"/>
    <s v="50-S3 - Retirement"/>
    <m/>
    <x v="7"/>
    <n v="2037"/>
    <b v="0"/>
  </r>
  <r>
    <x v="16"/>
    <s v="0460"/>
    <n v="0"/>
    <n v="0"/>
    <n v="2027"/>
    <n v="2003"/>
    <n v="-40.520000000000003"/>
    <n v="0"/>
    <s v="50-S3 - Retirement"/>
    <m/>
    <x v="7"/>
    <n v="2037"/>
    <b v="0"/>
  </r>
  <r>
    <x v="16"/>
    <s v="0460"/>
    <n v="0"/>
    <n v="0"/>
    <n v="2028"/>
    <n v="2000"/>
    <n v="-78.069999999999993"/>
    <n v="0"/>
    <s v="50-S3 - Retirement"/>
    <m/>
    <x v="7"/>
    <n v="2037"/>
    <b v="0"/>
  </r>
  <r>
    <x v="16"/>
    <s v="0460"/>
    <n v="0"/>
    <n v="0"/>
    <n v="2028"/>
    <n v="2003"/>
    <n v="-49.01"/>
    <n v="0"/>
    <s v="50-S3 - Retirement"/>
    <m/>
    <x v="7"/>
    <n v="2037"/>
    <b v="0"/>
  </r>
  <r>
    <x v="16"/>
    <s v="0460"/>
    <n v="0"/>
    <n v="0"/>
    <n v="2029"/>
    <n v="2000"/>
    <n v="-90.3"/>
    <n v="0"/>
    <s v="50-S3 - Retirement"/>
    <m/>
    <x v="7"/>
    <n v="2037"/>
    <b v="0"/>
  </r>
  <r>
    <x v="16"/>
    <s v="0460"/>
    <n v="0"/>
    <n v="0"/>
    <n v="2029"/>
    <n v="2003"/>
    <n v="-58.55"/>
    <n v="0"/>
    <s v="50-S3 - Retirement"/>
    <m/>
    <x v="7"/>
    <n v="2037"/>
    <b v="0"/>
  </r>
  <r>
    <x v="16"/>
    <s v="0460"/>
    <n v="0"/>
    <n v="0"/>
    <n v="2030"/>
    <n v="2000"/>
    <n v="-103.46"/>
    <n v="0"/>
    <s v="50-S3 - Retirement"/>
    <m/>
    <x v="7"/>
    <n v="2037"/>
    <b v="0"/>
  </r>
  <r>
    <x v="16"/>
    <s v="0460"/>
    <n v="0"/>
    <n v="0"/>
    <n v="2030"/>
    <n v="2003"/>
    <n v="-69.16"/>
    <n v="0"/>
    <s v="50-S3 - Retirement"/>
    <m/>
    <x v="7"/>
    <n v="2037"/>
    <b v="0"/>
  </r>
  <r>
    <x v="16"/>
    <s v="0460"/>
    <n v="0"/>
    <n v="0"/>
    <n v="2031"/>
    <n v="2000"/>
    <n v="-117.46"/>
    <n v="0"/>
    <s v="50-S3 - Retirement"/>
    <m/>
    <x v="7"/>
    <n v="2037"/>
    <b v="0"/>
  </r>
  <r>
    <x v="16"/>
    <s v="0460"/>
    <n v="0"/>
    <n v="0"/>
    <n v="2031"/>
    <n v="2003"/>
    <n v="-80.81"/>
    <n v="0"/>
    <s v="50-S3 - Retirement"/>
    <m/>
    <x v="7"/>
    <n v="2037"/>
    <b v="0"/>
  </r>
  <r>
    <x v="16"/>
    <s v="0460"/>
    <n v="0"/>
    <n v="0"/>
    <n v="2032"/>
    <n v="2000"/>
    <n v="-132.21"/>
    <n v="0"/>
    <s v="50-S3 - Retirement"/>
    <m/>
    <x v="7"/>
    <n v="2037"/>
    <b v="0"/>
  </r>
  <r>
    <x v="16"/>
    <s v="0460"/>
    <n v="0"/>
    <n v="0"/>
    <n v="2032"/>
    <n v="2003"/>
    <n v="-93.47"/>
    <n v="0"/>
    <s v="50-S3 - Retirement"/>
    <m/>
    <x v="7"/>
    <n v="2037"/>
    <b v="0"/>
  </r>
  <r>
    <x v="16"/>
    <s v="0460"/>
    <n v="0"/>
    <n v="0"/>
    <n v="2033"/>
    <n v="2000"/>
    <n v="-147.59"/>
    <n v="0"/>
    <s v="50-S3 - Retirement"/>
    <m/>
    <x v="7"/>
    <n v="2037"/>
    <b v="0"/>
  </r>
  <r>
    <x v="16"/>
    <s v="0460"/>
    <n v="0"/>
    <n v="0"/>
    <n v="2033"/>
    <n v="2003"/>
    <n v="-107.08"/>
    <n v="0"/>
    <s v="50-S3 - Retirement"/>
    <m/>
    <x v="7"/>
    <n v="2037"/>
    <b v="0"/>
  </r>
  <r>
    <x v="16"/>
    <s v="0460"/>
    <n v="0"/>
    <n v="0"/>
    <n v="2034"/>
    <n v="2000"/>
    <n v="-163.47"/>
    <n v="0"/>
    <s v="50-S3 - Retirement"/>
    <m/>
    <x v="7"/>
    <n v="2037"/>
    <b v="0"/>
  </r>
  <r>
    <x v="16"/>
    <s v="0460"/>
    <n v="0"/>
    <n v="0"/>
    <n v="2034"/>
    <n v="2003"/>
    <n v="-121.58"/>
    <n v="0"/>
    <s v="50-S3 - Retirement"/>
    <m/>
    <x v="7"/>
    <n v="2037"/>
    <b v="0"/>
  </r>
  <r>
    <x v="16"/>
    <s v="0460"/>
    <n v="0"/>
    <n v="0"/>
    <n v="2035"/>
    <n v="2000"/>
    <n v="-179.7"/>
    <n v="0"/>
    <s v="50-S3 - Retirement"/>
    <m/>
    <x v="7"/>
    <n v="2037"/>
    <b v="0"/>
  </r>
  <r>
    <x v="16"/>
    <s v="0460"/>
    <n v="0"/>
    <n v="0"/>
    <n v="2035"/>
    <n v="2003"/>
    <n v="-136.84"/>
    <n v="0"/>
    <s v="50-S3 - Retirement"/>
    <m/>
    <x v="7"/>
    <n v="2037"/>
    <b v="0"/>
  </r>
  <r>
    <x v="16"/>
    <s v="0460"/>
    <n v="0"/>
    <n v="0"/>
    <n v="2036"/>
    <n v="2000"/>
    <n v="-196.11"/>
    <n v="0"/>
    <s v="50-S3 - Retirement"/>
    <m/>
    <x v="7"/>
    <n v="2037"/>
    <b v="0"/>
  </r>
  <r>
    <x v="16"/>
    <s v="0460"/>
    <n v="0"/>
    <n v="0"/>
    <n v="2036"/>
    <n v="2003"/>
    <n v="-152.77000000000001"/>
    <n v="0"/>
    <s v="50-S3 - Retirement"/>
    <m/>
    <x v="7"/>
    <n v="2037"/>
    <b v="0"/>
  </r>
  <r>
    <x v="16"/>
    <s v="0460"/>
    <n v="0"/>
    <n v="0"/>
    <n v="2037"/>
    <n v="2000"/>
    <n v="-9480.99"/>
    <n v="0"/>
    <s v="50-S3 - Retirement"/>
    <m/>
    <x v="7"/>
    <n v="2037"/>
    <b v="1"/>
  </r>
  <r>
    <x v="16"/>
    <s v="0460"/>
    <n v="0"/>
    <n v="0"/>
    <n v="2037"/>
    <n v="2003"/>
    <n v="-10371.41"/>
    <n v="0"/>
    <s v="50-S3 - Retirement"/>
    <m/>
    <x v="7"/>
    <n v="2037"/>
    <b v="1"/>
  </r>
  <r>
    <x v="16"/>
    <s v="0461"/>
    <n v="0"/>
    <n v="0"/>
    <n v="2011"/>
    <n v="2000"/>
    <n v="-0.54"/>
    <n v="0"/>
    <s v="50-S3 - Retirement"/>
    <m/>
    <x v="7"/>
    <n v="2038"/>
    <b v="0"/>
  </r>
  <r>
    <x v="16"/>
    <s v="0461"/>
    <n v="0"/>
    <n v="0"/>
    <n v="2011"/>
    <n v="2003"/>
    <n v="-0.08"/>
    <n v="0"/>
    <s v="50-S3 - Retirement"/>
    <m/>
    <x v="7"/>
    <n v="2038"/>
    <b v="0"/>
  </r>
  <r>
    <x v="16"/>
    <s v="0461"/>
    <n v="0"/>
    <n v="0"/>
    <n v="2012"/>
    <n v="2000"/>
    <n v="-0.91"/>
    <n v="0"/>
    <s v="50-S3 - Retirement"/>
    <m/>
    <x v="7"/>
    <n v="2038"/>
    <b v="0"/>
  </r>
  <r>
    <x v="16"/>
    <s v="0461"/>
    <n v="0"/>
    <n v="0"/>
    <n v="2012"/>
    <n v="2003"/>
    <n v="-0.17"/>
    <n v="0"/>
    <s v="50-S3 - Retirement"/>
    <m/>
    <x v="7"/>
    <n v="2038"/>
    <b v="0"/>
  </r>
  <r>
    <x v="16"/>
    <s v="0461"/>
    <n v="0"/>
    <n v="0"/>
    <n v="2013"/>
    <n v="2000"/>
    <n v="-1.46"/>
    <n v="0"/>
    <s v="50-S3 - Retirement"/>
    <m/>
    <x v="7"/>
    <n v="2038"/>
    <b v="0"/>
  </r>
  <r>
    <x v="16"/>
    <s v="0461"/>
    <n v="0"/>
    <n v="0"/>
    <n v="2013"/>
    <n v="2003"/>
    <n v="-0.33"/>
    <n v="0"/>
    <s v="50-S3 - Retirement"/>
    <m/>
    <x v="7"/>
    <n v="2038"/>
    <b v="0"/>
  </r>
  <r>
    <x v="16"/>
    <s v="0461"/>
    <n v="0"/>
    <n v="0"/>
    <n v="2014"/>
    <n v="2000"/>
    <n v="-2.2400000000000002"/>
    <n v="0"/>
    <s v="50-S3 - Retirement"/>
    <m/>
    <x v="7"/>
    <n v="2038"/>
    <b v="0"/>
  </r>
  <r>
    <x v="16"/>
    <s v="0461"/>
    <n v="0"/>
    <n v="0"/>
    <n v="2014"/>
    <n v="2003"/>
    <n v="-0.59"/>
    <n v="0"/>
    <s v="50-S3 - Retirement"/>
    <m/>
    <x v="7"/>
    <n v="2038"/>
    <b v="0"/>
  </r>
  <r>
    <x v="16"/>
    <s v="0461"/>
    <n v="0"/>
    <n v="0"/>
    <n v="2015"/>
    <n v="2000"/>
    <n v="-3.32"/>
    <n v="0"/>
    <s v="50-S3 - Retirement"/>
    <m/>
    <x v="7"/>
    <n v="2038"/>
    <b v="0"/>
  </r>
  <r>
    <x v="16"/>
    <s v="0461"/>
    <n v="0"/>
    <n v="0"/>
    <n v="2015"/>
    <n v="2003"/>
    <n v="-0.99"/>
    <n v="0"/>
    <s v="50-S3 - Retirement"/>
    <m/>
    <x v="7"/>
    <n v="2038"/>
    <b v="0"/>
  </r>
  <r>
    <x v="16"/>
    <s v="0461"/>
    <n v="0"/>
    <n v="0"/>
    <n v="2016"/>
    <n v="2000"/>
    <n v="-4.78"/>
    <n v="0"/>
    <s v="50-S3 - Retirement"/>
    <m/>
    <x v="7"/>
    <n v="2038"/>
    <b v="0"/>
  </r>
  <r>
    <x v="16"/>
    <s v="0461"/>
    <n v="0"/>
    <n v="0"/>
    <n v="2016"/>
    <n v="2003"/>
    <n v="-1.58"/>
    <n v="0"/>
    <s v="50-S3 - Retirement"/>
    <m/>
    <x v="7"/>
    <n v="2038"/>
    <b v="0"/>
  </r>
  <r>
    <x v="16"/>
    <s v="0461"/>
    <n v="0"/>
    <n v="0"/>
    <n v="2017"/>
    <n v="2000"/>
    <n v="-6.68"/>
    <n v="0"/>
    <s v="50-S3 - Retirement"/>
    <m/>
    <x v="7"/>
    <n v="2038"/>
    <b v="0"/>
  </r>
  <r>
    <x v="16"/>
    <s v="0461"/>
    <n v="0"/>
    <n v="0"/>
    <n v="2017"/>
    <n v="2003"/>
    <n v="-2.4300000000000002"/>
    <n v="0"/>
    <s v="50-S3 - Retirement"/>
    <m/>
    <x v="7"/>
    <n v="2038"/>
    <b v="0"/>
  </r>
  <r>
    <x v="16"/>
    <s v="0461"/>
    <n v="0"/>
    <n v="0"/>
    <n v="2018"/>
    <n v="2000"/>
    <n v="-9.11"/>
    <n v="0"/>
    <s v="50-S3 - Retirement"/>
    <m/>
    <x v="7"/>
    <n v="2038"/>
    <b v="0"/>
  </r>
  <r>
    <x v="16"/>
    <s v="0461"/>
    <n v="0"/>
    <n v="0"/>
    <n v="2018"/>
    <n v="2003"/>
    <n v="-3.61"/>
    <n v="0"/>
    <s v="50-S3 - Retirement"/>
    <m/>
    <x v="7"/>
    <n v="2038"/>
    <b v="0"/>
  </r>
  <r>
    <x v="16"/>
    <s v="0461"/>
    <n v="0"/>
    <n v="0"/>
    <n v="2019"/>
    <n v="2000"/>
    <n v="-12.15"/>
    <n v="0"/>
    <s v="50-S3 - Retirement"/>
    <m/>
    <x v="7"/>
    <n v="2038"/>
    <b v="0"/>
  </r>
  <r>
    <x v="16"/>
    <s v="0461"/>
    <n v="0"/>
    <n v="0"/>
    <n v="2019"/>
    <n v="2003"/>
    <n v="-5.19"/>
    <n v="0"/>
    <s v="50-S3 - Retirement"/>
    <m/>
    <x v="7"/>
    <n v="2038"/>
    <b v="0"/>
  </r>
  <r>
    <x v="16"/>
    <s v="0461"/>
    <n v="0"/>
    <n v="0"/>
    <n v="2020"/>
    <n v="2000"/>
    <n v="-15.88"/>
    <n v="0"/>
    <s v="50-S3 - Retirement"/>
    <m/>
    <x v="7"/>
    <n v="2038"/>
    <b v="0"/>
  </r>
  <r>
    <x v="16"/>
    <s v="0461"/>
    <n v="0"/>
    <n v="0"/>
    <n v="2020"/>
    <n v="2003"/>
    <n v="-7.25"/>
    <n v="0"/>
    <s v="50-S3 - Retirement"/>
    <m/>
    <x v="7"/>
    <n v="2038"/>
    <b v="0"/>
  </r>
  <r>
    <x v="16"/>
    <s v="0461"/>
    <n v="0"/>
    <n v="0"/>
    <n v="2021"/>
    <n v="2000"/>
    <n v="-20.39"/>
    <n v="0"/>
    <s v="50-S3 - Retirement"/>
    <m/>
    <x v="7"/>
    <n v="2038"/>
    <b v="0"/>
  </r>
  <r>
    <x v="16"/>
    <s v="0461"/>
    <n v="0"/>
    <n v="0"/>
    <n v="2021"/>
    <n v="2003"/>
    <n v="-9.89"/>
    <n v="0"/>
    <s v="50-S3 - Retirement"/>
    <m/>
    <x v="7"/>
    <n v="2038"/>
    <b v="0"/>
  </r>
  <r>
    <x v="16"/>
    <s v="0461"/>
    <n v="0"/>
    <n v="0"/>
    <n v="2022"/>
    <n v="2000"/>
    <n v="-25.74"/>
    <n v="0"/>
    <s v="50-S3 - Retirement"/>
    <m/>
    <x v="7"/>
    <n v="2038"/>
    <b v="0"/>
  </r>
  <r>
    <x v="16"/>
    <s v="0461"/>
    <n v="0"/>
    <n v="0"/>
    <n v="2022"/>
    <n v="2003"/>
    <n v="-13.2"/>
    <n v="0"/>
    <s v="50-S3 - Retirement"/>
    <m/>
    <x v="7"/>
    <n v="2038"/>
    <b v="0"/>
  </r>
  <r>
    <x v="16"/>
    <s v="0461"/>
    <n v="0"/>
    <n v="0"/>
    <n v="2023"/>
    <n v="2000"/>
    <n v="-31.99"/>
    <n v="0"/>
    <s v="50-S3 - Retirement"/>
    <m/>
    <x v="7"/>
    <n v="2038"/>
    <b v="0"/>
  </r>
  <r>
    <x v="16"/>
    <s v="0461"/>
    <n v="0"/>
    <n v="0"/>
    <n v="2023"/>
    <n v="2003"/>
    <n v="-17.25"/>
    <n v="0"/>
    <s v="50-S3 - Retirement"/>
    <m/>
    <x v="7"/>
    <n v="2038"/>
    <b v="0"/>
  </r>
  <r>
    <x v="16"/>
    <s v="0461"/>
    <n v="0"/>
    <n v="0"/>
    <n v="2024"/>
    <n v="2000"/>
    <n v="-39.200000000000003"/>
    <n v="0"/>
    <s v="50-S3 - Retirement"/>
    <m/>
    <x v="7"/>
    <n v="2038"/>
    <b v="0"/>
  </r>
  <r>
    <x v="16"/>
    <s v="0461"/>
    <n v="0"/>
    <n v="0"/>
    <n v="2024"/>
    <n v="2003"/>
    <n v="-22.14"/>
    <n v="0"/>
    <s v="50-S3 - Retirement"/>
    <m/>
    <x v="7"/>
    <n v="2038"/>
    <b v="0"/>
  </r>
  <r>
    <x v="16"/>
    <s v="0461"/>
    <n v="0"/>
    <n v="0"/>
    <n v="2025"/>
    <n v="2000"/>
    <n v="-47.41"/>
    <n v="0"/>
    <s v="50-S3 - Retirement"/>
    <m/>
    <x v="7"/>
    <n v="2038"/>
    <b v="0"/>
  </r>
  <r>
    <x v="16"/>
    <s v="0461"/>
    <n v="0"/>
    <n v="0"/>
    <n v="2025"/>
    <n v="2003"/>
    <n v="-27.95"/>
    <n v="0"/>
    <s v="50-S3 - Retirement"/>
    <m/>
    <x v="7"/>
    <n v="2038"/>
    <b v="0"/>
  </r>
  <r>
    <x v="16"/>
    <s v="0461"/>
    <n v="0"/>
    <n v="0"/>
    <n v="2026"/>
    <n v="2000"/>
    <n v="-56.64"/>
    <n v="0"/>
    <s v="50-S3 - Retirement"/>
    <m/>
    <x v="7"/>
    <n v="2038"/>
    <b v="0"/>
  </r>
  <r>
    <x v="16"/>
    <s v="0461"/>
    <n v="0"/>
    <n v="0"/>
    <n v="2026"/>
    <n v="2003"/>
    <n v="-34.74"/>
    <n v="0"/>
    <s v="50-S3 - Retirement"/>
    <m/>
    <x v="7"/>
    <n v="2038"/>
    <b v="0"/>
  </r>
  <r>
    <x v="16"/>
    <s v="0461"/>
    <n v="0"/>
    <n v="0"/>
    <n v="2027"/>
    <n v="2000"/>
    <n v="-66.900000000000006"/>
    <n v="0"/>
    <s v="50-S3 - Retirement"/>
    <m/>
    <x v="7"/>
    <n v="2038"/>
    <b v="0"/>
  </r>
  <r>
    <x v="16"/>
    <s v="0461"/>
    <n v="0"/>
    <n v="0"/>
    <n v="2027"/>
    <n v="2003"/>
    <n v="-42.57"/>
    <n v="0"/>
    <s v="50-S3 - Retirement"/>
    <m/>
    <x v="7"/>
    <n v="2038"/>
    <b v="0"/>
  </r>
  <r>
    <x v="16"/>
    <s v="0461"/>
    <n v="0"/>
    <n v="0"/>
    <n v="2028"/>
    <n v="2000"/>
    <n v="-78.17"/>
    <n v="0"/>
    <s v="50-S3 - Retirement"/>
    <m/>
    <x v="7"/>
    <n v="2038"/>
    <b v="0"/>
  </r>
  <r>
    <x v="16"/>
    <s v="0461"/>
    <n v="0"/>
    <n v="0"/>
    <n v="2028"/>
    <n v="2003"/>
    <n v="-51.49"/>
    <n v="0"/>
    <s v="50-S3 - Retirement"/>
    <m/>
    <x v="7"/>
    <n v="2038"/>
    <b v="0"/>
  </r>
  <r>
    <x v="16"/>
    <s v="0461"/>
    <n v="0"/>
    <n v="0"/>
    <n v="2029"/>
    <n v="2000"/>
    <n v="-90.42"/>
    <n v="0"/>
    <s v="50-S3 - Retirement"/>
    <m/>
    <x v="7"/>
    <n v="2038"/>
    <b v="0"/>
  </r>
  <r>
    <x v="16"/>
    <s v="0461"/>
    <n v="0"/>
    <n v="0"/>
    <n v="2029"/>
    <n v="2003"/>
    <n v="-61.52"/>
    <n v="0"/>
    <s v="50-S3 - Retirement"/>
    <m/>
    <x v="7"/>
    <n v="2038"/>
    <b v="0"/>
  </r>
  <r>
    <x v="16"/>
    <s v="0461"/>
    <n v="0"/>
    <n v="0"/>
    <n v="2030"/>
    <n v="2000"/>
    <n v="-103.59"/>
    <n v="0"/>
    <s v="50-S3 - Retirement"/>
    <m/>
    <x v="7"/>
    <n v="2038"/>
    <b v="0"/>
  </r>
  <r>
    <x v="16"/>
    <s v="0461"/>
    <n v="0"/>
    <n v="0"/>
    <n v="2030"/>
    <n v="2003"/>
    <n v="-72.66"/>
    <n v="0"/>
    <s v="50-S3 - Retirement"/>
    <m/>
    <x v="7"/>
    <n v="2038"/>
    <b v="0"/>
  </r>
  <r>
    <x v="16"/>
    <s v="0461"/>
    <n v="0"/>
    <n v="0"/>
    <n v="2031"/>
    <n v="2000"/>
    <n v="-117.61"/>
    <n v="0"/>
    <s v="50-S3 - Retirement"/>
    <m/>
    <x v="7"/>
    <n v="2038"/>
    <b v="0"/>
  </r>
  <r>
    <x v="16"/>
    <s v="0461"/>
    <n v="0"/>
    <n v="0"/>
    <n v="2031"/>
    <n v="2003"/>
    <n v="-84.9"/>
    <n v="0"/>
    <s v="50-S3 - Retirement"/>
    <m/>
    <x v="7"/>
    <n v="2038"/>
    <b v="0"/>
  </r>
  <r>
    <x v="16"/>
    <s v="0461"/>
    <n v="0"/>
    <n v="0"/>
    <n v="2032"/>
    <n v="2000"/>
    <n v="-132.38"/>
    <n v="0"/>
    <s v="50-S3 - Retirement"/>
    <m/>
    <x v="7"/>
    <n v="2038"/>
    <b v="0"/>
  </r>
  <r>
    <x v="16"/>
    <s v="0461"/>
    <n v="0"/>
    <n v="0"/>
    <n v="2032"/>
    <n v="2003"/>
    <n v="-98.2"/>
    <n v="0"/>
    <s v="50-S3 - Retirement"/>
    <m/>
    <x v="7"/>
    <n v="2038"/>
    <b v="0"/>
  </r>
  <r>
    <x v="16"/>
    <s v="0461"/>
    <n v="0"/>
    <n v="0"/>
    <n v="2033"/>
    <n v="2000"/>
    <n v="-147.78"/>
    <n v="0"/>
    <s v="50-S3 - Retirement"/>
    <m/>
    <x v="7"/>
    <n v="2038"/>
    <b v="0"/>
  </r>
  <r>
    <x v="16"/>
    <s v="0461"/>
    <n v="0"/>
    <n v="0"/>
    <n v="2033"/>
    <n v="2003"/>
    <n v="-112.5"/>
    <n v="0"/>
    <s v="50-S3 - Retirement"/>
    <m/>
    <x v="7"/>
    <n v="2038"/>
    <b v="0"/>
  </r>
  <r>
    <x v="16"/>
    <s v="0461"/>
    <n v="0"/>
    <n v="0"/>
    <n v="2034"/>
    <n v="2000"/>
    <n v="-163.68"/>
    <n v="0"/>
    <s v="50-S3 - Retirement"/>
    <m/>
    <x v="7"/>
    <n v="2038"/>
    <b v="0"/>
  </r>
  <r>
    <x v="16"/>
    <s v="0461"/>
    <n v="0"/>
    <n v="0"/>
    <n v="2034"/>
    <n v="2003"/>
    <n v="-127.73"/>
    <n v="0"/>
    <s v="50-S3 - Retirement"/>
    <m/>
    <x v="7"/>
    <n v="2038"/>
    <b v="0"/>
  </r>
  <r>
    <x v="16"/>
    <s v="0461"/>
    <n v="0"/>
    <n v="0"/>
    <n v="2035"/>
    <n v="2000"/>
    <n v="-179.93"/>
    <n v="0"/>
    <s v="50-S3 - Retirement"/>
    <m/>
    <x v="7"/>
    <n v="2038"/>
    <b v="0"/>
  </r>
  <r>
    <x v="16"/>
    <s v="0461"/>
    <n v="0"/>
    <n v="0"/>
    <n v="2035"/>
    <n v="2003"/>
    <n v="-143.77000000000001"/>
    <n v="0"/>
    <s v="50-S3 - Retirement"/>
    <m/>
    <x v="7"/>
    <n v="2038"/>
    <b v="0"/>
  </r>
  <r>
    <x v="16"/>
    <s v="0461"/>
    <n v="0"/>
    <n v="0"/>
    <n v="2036"/>
    <n v="2000"/>
    <n v="-196.36"/>
    <n v="0"/>
    <s v="50-S3 - Retirement"/>
    <m/>
    <x v="7"/>
    <n v="2038"/>
    <b v="0"/>
  </r>
  <r>
    <x v="16"/>
    <s v="0461"/>
    <n v="0"/>
    <n v="0"/>
    <n v="2036"/>
    <n v="2003"/>
    <n v="-160.5"/>
    <n v="0"/>
    <s v="50-S3 - Retirement"/>
    <m/>
    <x v="7"/>
    <n v="2038"/>
    <b v="0"/>
  </r>
  <r>
    <x v="16"/>
    <s v="0461"/>
    <n v="0"/>
    <n v="0"/>
    <n v="2037"/>
    <n v="2000"/>
    <n v="-212.79"/>
    <n v="0"/>
    <s v="50-S3 - Retirement"/>
    <m/>
    <x v="7"/>
    <n v="2038"/>
    <b v="0"/>
  </r>
  <r>
    <x v="16"/>
    <s v="0461"/>
    <n v="0"/>
    <n v="0"/>
    <n v="2037"/>
    <n v="2003"/>
    <n v="-177.76"/>
    <n v="0"/>
    <s v="50-S3 - Retirement"/>
    <m/>
    <x v="7"/>
    <n v="2038"/>
    <b v="0"/>
  </r>
  <r>
    <x v="16"/>
    <s v="0461"/>
    <n v="0"/>
    <n v="0"/>
    <n v="2038"/>
    <n v="2000"/>
    <n v="-9280.25"/>
    <n v="0"/>
    <s v="50-S3 - Retirement"/>
    <m/>
    <x v="7"/>
    <n v="2038"/>
    <b v="1"/>
  </r>
  <r>
    <x v="16"/>
    <s v="0461"/>
    <n v="0"/>
    <n v="0"/>
    <n v="2038"/>
    <n v="2003"/>
    <n v="-10718.49"/>
    <n v="0"/>
    <s v="50-S3 - Retirement"/>
    <m/>
    <x v="7"/>
    <n v="2038"/>
    <b v="1"/>
  </r>
  <r>
    <x v="16"/>
    <s v="0470"/>
    <n v="0"/>
    <n v="0"/>
    <n v="2011"/>
    <n v="2005"/>
    <n v="-0.01"/>
    <n v="0"/>
    <s v="50-S3 - Retirement"/>
    <m/>
    <x v="8"/>
    <n v="2042"/>
    <b v="0"/>
  </r>
  <r>
    <x v="16"/>
    <s v="0470"/>
    <n v="0"/>
    <n v="0"/>
    <n v="2012"/>
    <n v="2005"/>
    <n v="-0.03"/>
    <n v="0"/>
    <s v="50-S3 - Retirement"/>
    <m/>
    <x v="8"/>
    <n v="2042"/>
    <b v="0"/>
  </r>
  <r>
    <x v="16"/>
    <s v="0470"/>
    <n v="0"/>
    <n v="0"/>
    <n v="2013"/>
    <n v="2005"/>
    <n v="-0.06"/>
    <n v="0"/>
    <s v="50-S3 - Retirement"/>
    <m/>
    <x v="8"/>
    <n v="2042"/>
    <b v="0"/>
  </r>
  <r>
    <x v="16"/>
    <s v="0470"/>
    <n v="0"/>
    <n v="0"/>
    <n v="2013"/>
    <n v="2007"/>
    <n v="-0.01"/>
    <n v="0"/>
    <s v="50-S3 - Retirement"/>
    <m/>
    <x v="8"/>
    <n v="2042"/>
    <b v="0"/>
  </r>
  <r>
    <x v="16"/>
    <s v="0470"/>
    <n v="0"/>
    <n v="0"/>
    <n v="2014"/>
    <n v="2005"/>
    <n v="-0.13"/>
    <n v="0"/>
    <s v="50-S3 - Retirement"/>
    <m/>
    <x v="8"/>
    <n v="2042"/>
    <b v="0"/>
  </r>
  <r>
    <x v="16"/>
    <s v="0470"/>
    <n v="0"/>
    <n v="0"/>
    <n v="2014"/>
    <n v="2007"/>
    <n v="-0.02"/>
    <n v="0"/>
    <s v="50-S3 - Retirement"/>
    <m/>
    <x v="8"/>
    <n v="2042"/>
    <b v="0"/>
  </r>
  <r>
    <x v="16"/>
    <s v="0470"/>
    <n v="0"/>
    <n v="0"/>
    <n v="2015"/>
    <n v="2005"/>
    <n v="-0.24"/>
    <n v="0"/>
    <s v="50-S3 - Retirement"/>
    <m/>
    <x v="8"/>
    <n v="2042"/>
    <b v="0"/>
  </r>
  <r>
    <x v="16"/>
    <s v="0470"/>
    <n v="0"/>
    <n v="0"/>
    <n v="2015"/>
    <n v="2007"/>
    <n v="-0.04"/>
    <n v="0"/>
    <s v="50-S3 - Retirement"/>
    <m/>
    <x v="8"/>
    <n v="2042"/>
    <b v="0"/>
  </r>
  <r>
    <x v="16"/>
    <s v="0470"/>
    <n v="0"/>
    <n v="0"/>
    <n v="2016"/>
    <n v="2005"/>
    <n v="-0.44"/>
    <n v="0"/>
    <s v="50-S3 - Retirement"/>
    <m/>
    <x v="8"/>
    <n v="2042"/>
    <b v="0"/>
  </r>
  <r>
    <x v="16"/>
    <s v="0470"/>
    <n v="0"/>
    <n v="0"/>
    <n v="2016"/>
    <n v="2007"/>
    <n v="-0.08"/>
    <n v="0"/>
    <s v="50-S3 - Retirement"/>
    <m/>
    <x v="8"/>
    <n v="2042"/>
    <b v="0"/>
  </r>
  <r>
    <x v="16"/>
    <s v="0470"/>
    <n v="0"/>
    <n v="0"/>
    <n v="2017"/>
    <n v="2005"/>
    <n v="-0.73"/>
    <n v="0"/>
    <s v="50-S3 - Retirement"/>
    <m/>
    <x v="8"/>
    <n v="2042"/>
    <b v="0"/>
  </r>
  <r>
    <x v="16"/>
    <s v="0470"/>
    <n v="0"/>
    <n v="0"/>
    <n v="2017"/>
    <n v="2007"/>
    <n v="-0.15"/>
    <n v="0"/>
    <s v="50-S3 - Retirement"/>
    <m/>
    <x v="8"/>
    <n v="2042"/>
    <b v="0"/>
  </r>
  <r>
    <x v="16"/>
    <s v="0470"/>
    <n v="0"/>
    <n v="0"/>
    <n v="2018"/>
    <n v="2005"/>
    <n v="-1.18"/>
    <n v="0"/>
    <s v="50-S3 - Retirement"/>
    <m/>
    <x v="8"/>
    <n v="2042"/>
    <b v="0"/>
  </r>
  <r>
    <x v="16"/>
    <s v="0470"/>
    <n v="0"/>
    <n v="0"/>
    <n v="2018"/>
    <n v="2007"/>
    <n v="-0.27"/>
    <n v="0"/>
    <s v="50-S3 - Retirement"/>
    <m/>
    <x v="8"/>
    <n v="2042"/>
    <b v="0"/>
  </r>
  <r>
    <x v="16"/>
    <s v="0470"/>
    <n v="0"/>
    <n v="0"/>
    <n v="2019"/>
    <n v="2005"/>
    <n v="-1.81"/>
    <n v="0"/>
    <s v="50-S3 - Retirement"/>
    <m/>
    <x v="8"/>
    <n v="2042"/>
    <b v="0"/>
  </r>
  <r>
    <x v="16"/>
    <s v="0470"/>
    <n v="0"/>
    <n v="0"/>
    <n v="2019"/>
    <n v="2007"/>
    <n v="-0.46"/>
    <n v="0"/>
    <s v="50-S3 - Retirement"/>
    <m/>
    <x v="8"/>
    <n v="2042"/>
    <b v="0"/>
  </r>
  <r>
    <x v="16"/>
    <s v="0470"/>
    <n v="0"/>
    <n v="0"/>
    <n v="2020"/>
    <n v="2005"/>
    <n v="-2.69"/>
    <n v="0"/>
    <s v="50-S3 - Retirement"/>
    <m/>
    <x v="8"/>
    <n v="2042"/>
    <b v="0"/>
  </r>
  <r>
    <x v="16"/>
    <s v="0470"/>
    <n v="0"/>
    <n v="0"/>
    <n v="2020"/>
    <n v="2007"/>
    <n v="-0.74"/>
    <n v="0"/>
    <s v="50-S3 - Retirement"/>
    <m/>
    <x v="8"/>
    <n v="2042"/>
    <b v="0"/>
  </r>
  <r>
    <x v="16"/>
    <s v="0470"/>
    <n v="0"/>
    <n v="0"/>
    <n v="2021"/>
    <n v="2005"/>
    <n v="-3.86"/>
    <n v="0"/>
    <s v="50-S3 - Retirement"/>
    <m/>
    <x v="8"/>
    <n v="2042"/>
    <b v="0"/>
  </r>
  <r>
    <x v="16"/>
    <s v="0470"/>
    <n v="0"/>
    <n v="0"/>
    <n v="2021"/>
    <n v="2007"/>
    <n v="-1.1299999999999999"/>
    <n v="0"/>
    <s v="50-S3 - Retirement"/>
    <m/>
    <x v="8"/>
    <n v="2042"/>
    <b v="0"/>
  </r>
  <r>
    <x v="16"/>
    <s v="0470"/>
    <n v="0"/>
    <n v="0"/>
    <n v="2022"/>
    <n v="2005"/>
    <n v="-5.4"/>
    <n v="0"/>
    <s v="50-S3 - Retirement"/>
    <m/>
    <x v="8"/>
    <n v="2042"/>
    <b v="0"/>
  </r>
  <r>
    <x v="16"/>
    <s v="0470"/>
    <n v="0"/>
    <n v="0"/>
    <n v="2022"/>
    <n v="2007"/>
    <n v="-1.68"/>
    <n v="0"/>
    <s v="50-S3 - Retirement"/>
    <m/>
    <x v="8"/>
    <n v="2042"/>
    <b v="0"/>
  </r>
  <r>
    <x v="16"/>
    <s v="0470"/>
    <n v="0"/>
    <n v="0"/>
    <n v="2023"/>
    <n v="2005"/>
    <n v="-7.37"/>
    <n v="0"/>
    <s v="50-S3 - Retirement"/>
    <m/>
    <x v="8"/>
    <n v="2042"/>
    <b v="0"/>
  </r>
  <r>
    <x v="16"/>
    <s v="0470"/>
    <n v="0"/>
    <n v="0"/>
    <n v="2023"/>
    <n v="2007"/>
    <n v="-2.42"/>
    <n v="0"/>
    <s v="50-S3 - Retirement"/>
    <m/>
    <x v="8"/>
    <n v="2042"/>
    <b v="0"/>
  </r>
  <r>
    <x v="16"/>
    <s v="0470"/>
    <n v="0"/>
    <n v="0"/>
    <n v="2024"/>
    <n v="2005"/>
    <n v="-9.83"/>
    <n v="0"/>
    <s v="50-S3 - Retirement"/>
    <m/>
    <x v="8"/>
    <n v="2042"/>
    <b v="0"/>
  </r>
  <r>
    <x v="16"/>
    <s v="0470"/>
    <n v="0"/>
    <n v="0"/>
    <n v="2024"/>
    <n v="2007"/>
    <n v="-3.38"/>
    <n v="0"/>
    <s v="50-S3 - Retirement"/>
    <m/>
    <x v="8"/>
    <n v="2042"/>
    <b v="0"/>
  </r>
  <r>
    <x v="16"/>
    <s v="0470"/>
    <n v="0"/>
    <n v="0"/>
    <n v="2025"/>
    <n v="2005"/>
    <n v="-12.85"/>
    <n v="0"/>
    <s v="50-S3 - Retirement"/>
    <m/>
    <x v="8"/>
    <n v="2042"/>
    <b v="0"/>
  </r>
  <r>
    <x v="16"/>
    <s v="0470"/>
    <n v="0"/>
    <n v="0"/>
    <n v="2025"/>
    <n v="2007"/>
    <n v="-4.6100000000000003"/>
    <n v="0"/>
    <s v="50-S3 - Retirement"/>
    <m/>
    <x v="8"/>
    <n v="2042"/>
    <b v="0"/>
  </r>
  <r>
    <x v="16"/>
    <s v="0470"/>
    <n v="0"/>
    <n v="0"/>
    <n v="2026"/>
    <n v="2005"/>
    <n v="-16.489999999999998"/>
    <n v="0"/>
    <s v="50-S3 - Retirement"/>
    <m/>
    <x v="8"/>
    <n v="2042"/>
    <b v="0"/>
  </r>
  <r>
    <x v="16"/>
    <s v="0470"/>
    <n v="0"/>
    <n v="0"/>
    <n v="2026"/>
    <n v="2007"/>
    <n v="-6.15"/>
    <n v="0"/>
    <s v="50-S3 - Retirement"/>
    <m/>
    <x v="8"/>
    <n v="2042"/>
    <b v="0"/>
  </r>
  <r>
    <x v="16"/>
    <s v="0470"/>
    <n v="0"/>
    <n v="0"/>
    <n v="2027"/>
    <n v="2005"/>
    <n v="-20.82"/>
    <n v="0"/>
    <s v="50-S3 - Retirement"/>
    <m/>
    <x v="8"/>
    <n v="2042"/>
    <b v="0"/>
  </r>
  <r>
    <x v="16"/>
    <s v="0470"/>
    <n v="0"/>
    <n v="0"/>
    <n v="2027"/>
    <n v="2007"/>
    <n v="-8.0399999999999991"/>
    <n v="0"/>
    <s v="50-S3 - Retirement"/>
    <m/>
    <x v="8"/>
    <n v="2042"/>
    <b v="0"/>
  </r>
  <r>
    <x v="16"/>
    <s v="0470"/>
    <n v="0"/>
    <n v="0"/>
    <n v="2028"/>
    <n v="2005"/>
    <n v="-25.87"/>
    <n v="0"/>
    <s v="50-S3 - Retirement"/>
    <m/>
    <x v="8"/>
    <n v="2042"/>
    <b v="0"/>
  </r>
  <r>
    <x v="16"/>
    <s v="0470"/>
    <n v="0"/>
    <n v="0"/>
    <n v="2028"/>
    <n v="2007"/>
    <n v="-10.32"/>
    <n v="0"/>
    <s v="50-S3 - Retirement"/>
    <m/>
    <x v="8"/>
    <n v="2042"/>
    <b v="0"/>
  </r>
  <r>
    <x v="16"/>
    <s v="0470"/>
    <n v="0"/>
    <n v="0"/>
    <n v="2029"/>
    <n v="2005"/>
    <n v="-31.71"/>
    <n v="0"/>
    <s v="50-S3 - Retirement"/>
    <m/>
    <x v="8"/>
    <n v="2042"/>
    <b v="0"/>
  </r>
  <r>
    <x v="16"/>
    <s v="0470"/>
    <n v="0"/>
    <n v="0"/>
    <n v="2029"/>
    <n v="2007"/>
    <n v="-13.02"/>
    <n v="0"/>
    <s v="50-S3 - Retirement"/>
    <m/>
    <x v="8"/>
    <n v="2042"/>
    <b v="0"/>
  </r>
  <r>
    <x v="16"/>
    <s v="0470"/>
    <n v="0"/>
    <n v="0"/>
    <n v="2030"/>
    <n v="2005"/>
    <n v="-38.35"/>
    <n v="0"/>
    <s v="50-S3 - Retirement"/>
    <m/>
    <x v="8"/>
    <n v="2042"/>
    <b v="0"/>
  </r>
  <r>
    <x v="16"/>
    <s v="0470"/>
    <n v="0"/>
    <n v="0"/>
    <n v="2030"/>
    <n v="2007"/>
    <n v="-16.190000000000001"/>
    <n v="0"/>
    <s v="50-S3 - Retirement"/>
    <m/>
    <x v="8"/>
    <n v="2042"/>
    <b v="0"/>
  </r>
  <r>
    <x v="16"/>
    <s v="0470"/>
    <n v="0"/>
    <n v="0"/>
    <n v="2031"/>
    <n v="2005"/>
    <n v="-45.82"/>
    <n v="0"/>
    <s v="50-S3 - Retirement"/>
    <m/>
    <x v="8"/>
    <n v="2042"/>
    <b v="0"/>
  </r>
  <r>
    <x v="16"/>
    <s v="0470"/>
    <n v="0"/>
    <n v="0"/>
    <n v="2031"/>
    <n v="2007"/>
    <n v="-19.84"/>
    <n v="0"/>
    <s v="50-S3 - Retirement"/>
    <m/>
    <x v="8"/>
    <n v="2042"/>
    <b v="0"/>
  </r>
  <r>
    <x v="16"/>
    <s v="0470"/>
    <n v="0"/>
    <n v="0"/>
    <n v="2032"/>
    <n v="2005"/>
    <n v="-54.12"/>
    <n v="0"/>
    <s v="50-S3 - Retirement"/>
    <m/>
    <x v="8"/>
    <n v="2042"/>
    <b v="0"/>
  </r>
  <r>
    <x v="16"/>
    <s v="0470"/>
    <n v="0"/>
    <n v="0"/>
    <n v="2032"/>
    <n v="2007"/>
    <n v="-23.99"/>
    <n v="0"/>
    <s v="50-S3 - Retirement"/>
    <m/>
    <x v="8"/>
    <n v="2042"/>
    <b v="0"/>
  </r>
  <r>
    <x v="16"/>
    <s v="0470"/>
    <n v="0"/>
    <n v="0"/>
    <n v="2033"/>
    <n v="2005"/>
    <n v="-63.23"/>
    <n v="0"/>
    <s v="50-S3 - Retirement"/>
    <m/>
    <x v="8"/>
    <n v="2042"/>
    <b v="0"/>
  </r>
  <r>
    <x v="16"/>
    <s v="0470"/>
    <n v="0"/>
    <n v="0"/>
    <n v="2033"/>
    <n v="2007"/>
    <n v="-28.66"/>
    <n v="0"/>
    <s v="50-S3 - Retirement"/>
    <m/>
    <x v="8"/>
    <n v="2042"/>
    <b v="0"/>
  </r>
  <r>
    <x v="16"/>
    <s v="0470"/>
    <n v="0"/>
    <n v="0"/>
    <n v="2034"/>
    <n v="2005"/>
    <n v="-73.14"/>
    <n v="0"/>
    <s v="50-S3 - Retirement"/>
    <m/>
    <x v="8"/>
    <n v="2042"/>
    <b v="0"/>
  </r>
  <r>
    <x v="16"/>
    <s v="0470"/>
    <n v="0"/>
    <n v="0"/>
    <n v="2034"/>
    <n v="2007"/>
    <n v="-33.86"/>
    <n v="0"/>
    <s v="50-S3 - Retirement"/>
    <m/>
    <x v="8"/>
    <n v="2042"/>
    <b v="0"/>
  </r>
  <r>
    <x v="16"/>
    <s v="0470"/>
    <n v="0"/>
    <n v="0"/>
    <n v="2035"/>
    <n v="2005"/>
    <n v="-83.79"/>
    <n v="0"/>
    <s v="50-S3 - Retirement"/>
    <m/>
    <x v="8"/>
    <n v="2042"/>
    <b v="0"/>
  </r>
  <r>
    <x v="16"/>
    <s v="0470"/>
    <n v="0"/>
    <n v="0"/>
    <n v="2035"/>
    <n v="2007"/>
    <n v="-39.56"/>
    <n v="0"/>
    <s v="50-S3 - Retirement"/>
    <m/>
    <x v="8"/>
    <n v="2042"/>
    <b v="0"/>
  </r>
  <r>
    <x v="16"/>
    <s v="0470"/>
    <n v="0"/>
    <n v="0"/>
    <n v="2036"/>
    <n v="2005"/>
    <n v="-95.13"/>
    <n v="0"/>
    <s v="50-S3 - Retirement"/>
    <m/>
    <x v="8"/>
    <n v="2042"/>
    <b v="0"/>
  </r>
  <r>
    <x v="16"/>
    <s v="0470"/>
    <n v="0"/>
    <n v="0"/>
    <n v="2036"/>
    <n v="2007"/>
    <n v="-45.76"/>
    <n v="0"/>
    <s v="50-S3 - Retirement"/>
    <m/>
    <x v="8"/>
    <n v="2042"/>
    <b v="0"/>
  </r>
  <r>
    <x v="16"/>
    <s v="0470"/>
    <n v="0"/>
    <n v="0"/>
    <n v="2037"/>
    <n v="2005"/>
    <n v="-107.08"/>
    <n v="0"/>
    <s v="50-S3 - Retirement"/>
    <m/>
    <x v="8"/>
    <n v="2042"/>
    <b v="0"/>
  </r>
  <r>
    <x v="16"/>
    <s v="0470"/>
    <n v="0"/>
    <n v="0"/>
    <n v="2037"/>
    <n v="2007"/>
    <n v="-52.42"/>
    <n v="0"/>
    <s v="50-S3 - Retirement"/>
    <m/>
    <x v="8"/>
    <n v="2042"/>
    <b v="0"/>
  </r>
  <r>
    <x v="16"/>
    <s v="0470"/>
    <n v="0"/>
    <n v="0"/>
    <n v="2038"/>
    <n v="2005"/>
    <n v="-119.54"/>
    <n v="0"/>
    <s v="50-S3 - Retirement"/>
    <m/>
    <x v="8"/>
    <n v="2042"/>
    <b v="0"/>
  </r>
  <r>
    <x v="16"/>
    <s v="0470"/>
    <n v="0"/>
    <n v="0"/>
    <n v="2038"/>
    <n v="2007"/>
    <n v="-59.52"/>
    <n v="0"/>
    <s v="50-S3 - Retirement"/>
    <m/>
    <x v="8"/>
    <n v="2042"/>
    <b v="0"/>
  </r>
  <r>
    <x v="16"/>
    <s v="0470"/>
    <n v="0"/>
    <n v="0"/>
    <n v="2039"/>
    <n v="2005"/>
    <n v="-132.4"/>
    <n v="0"/>
    <s v="50-S3 - Retirement"/>
    <m/>
    <x v="8"/>
    <n v="2042"/>
    <b v="0"/>
  </r>
  <r>
    <x v="16"/>
    <s v="0470"/>
    <n v="0"/>
    <n v="0"/>
    <n v="2039"/>
    <n v="2007"/>
    <n v="-66.989999999999995"/>
    <n v="0"/>
    <s v="50-S3 - Retirement"/>
    <m/>
    <x v="8"/>
    <n v="2042"/>
    <b v="0"/>
  </r>
  <r>
    <x v="16"/>
    <s v="0470"/>
    <n v="0"/>
    <n v="0"/>
    <n v="2040"/>
    <n v="2005"/>
    <n v="-145.55000000000001"/>
    <n v="0"/>
    <s v="50-S3 - Retirement"/>
    <m/>
    <x v="8"/>
    <n v="2042"/>
    <b v="0"/>
  </r>
  <r>
    <x v="16"/>
    <s v="0470"/>
    <n v="0"/>
    <n v="0"/>
    <n v="2040"/>
    <n v="2007"/>
    <n v="-74.790000000000006"/>
    <n v="0"/>
    <s v="50-S3 - Retirement"/>
    <m/>
    <x v="8"/>
    <n v="2042"/>
    <b v="0"/>
  </r>
  <r>
    <x v="16"/>
    <s v="0470"/>
    <n v="0"/>
    <n v="0"/>
    <n v="2041"/>
    <n v="2005"/>
    <n v="-158.84"/>
    <n v="0"/>
    <s v="50-S3 - Retirement"/>
    <m/>
    <x v="8"/>
    <n v="2042"/>
    <b v="0"/>
  </r>
  <r>
    <x v="16"/>
    <s v="0470"/>
    <n v="0"/>
    <n v="0"/>
    <n v="2041"/>
    <n v="2007"/>
    <n v="-82.83"/>
    <n v="0"/>
    <s v="50-S3 - Retirement"/>
    <m/>
    <x v="8"/>
    <n v="2042"/>
    <b v="0"/>
  </r>
  <r>
    <x v="16"/>
    <s v="0470"/>
    <n v="0"/>
    <n v="0"/>
    <n v="2042"/>
    <n v="2005"/>
    <n v="-7678.94"/>
    <n v="0"/>
    <s v="50-S3 - Retirement"/>
    <m/>
    <x v="8"/>
    <n v="2042"/>
    <b v="1"/>
  </r>
  <r>
    <x v="16"/>
    <s v="0470"/>
    <n v="0"/>
    <n v="0"/>
    <n v="2042"/>
    <n v="2007"/>
    <n v="-4994.54"/>
    <n v="0"/>
    <s v="50-S3 - Retirement"/>
    <m/>
    <x v="8"/>
    <n v="2042"/>
    <b v="1"/>
  </r>
  <r>
    <x v="16"/>
    <s v="0474"/>
    <n v="0"/>
    <n v="0"/>
    <n v="2011"/>
    <n v="2004"/>
    <n v="-0.02"/>
    <n v="0"/>
    <s v="50-S3 - Retirement"/>
    <m/>
    <x v="8"/>
    <n v="2044"/>
    <b v="0"/>
  </r>
  <r>
    <x v="16"/>
    <s v="0474"/>
    <n v="0"/>
    <n v="0"/>
    <n v="2012"/>
    <n v="2004"/>
    <n v="-0.04"/>
    <n v="0"/>
    <s v="50-S3 - Retirement"/>
    <m/>
    <x v="8"/>
    <n v="2044"/>
    <b v="0"/>
  </r>
  <r>
    <x v="16"/>
    <s v="0474"/>
    <n v="0"/>
    <n v="0"/>
    <n v="2013"/>
    <n v="2004"/>
    <n v="-7.0000000000000007E-2"/>
    <n v="0"/>
    <s v="50-S3 - Retirement"/>
    <m/>
    <x v="8"/>
    <n v="2044"/>
    <b v="0"/>
  </r>
  <r>
    <x v="16"/>
    <s v="0474"/>
    <n v="0"/>
    <n v="0"/>
    <n v="2014"/>
    <n v="2004"/>
    <n v="-0.14000000000000001"/>
    <n v="0"/>
    <s v="50-S3 - Retirement"/>
    <m/>
    <x v="8"/>
    <n v="2044"/>
    <b v="0"/>
  </r>
  <r>
    <x v="16"/>
    <s v="0474"/>
    <n v="0"/>
    <n v="0"/>
    <n v="2015"/>
    <n v="2004"/>
    <n v="-0.25"/>
    <n v="0"/>
    <s v="50-S3 - Retirement"/>
    <m/>
    <x v="8"/>
    <n v="2044"/>
    <b v="0"/>
  </r>
  <r>
    <x v="16"/>
    <s v="0474"/>
    <n v="0"/>
    <n v="0"/>
    <n v="2016"/>
    <n v="2004"/>
    <n v="-0.43"/>
    <n v="0"/>
    <s v="50-S3 - Retirement"/>
    <m/>
    <x v="8"/>
    <n v="2044"/>
    <b v="0"/>
  </r>
  <r>
    <x v="16"/>
    <s v="0474"/>
    <n v="0"/>
    <n v="0"/>
    <n v="2017"/>
    <n v="2004"/>
    <n v="-0.69"/>
    <n v="0"/>
    <s v="50-S3 - Retirement"/>
    <m/>
    <x v="8"/>
    <n v="2044"/>
    <b v="0"/>
  </r>
  <r>
    <x v="16"/>
    <s v="0474"/>
    <n v="0"/>
    <n v="0"/>
    <n v="2018"/>
    <n v="2004"/>
    <n v="-1.05"/>
    <n v="0"/>
    <s v="50-S3 - Retirement"/>
    <m/>
    <x v="8"/>
    <n v="2044"/>
    <b v="0"/>
  </r>
  <r>
    <x v="16"/>
    <s v="0474"/>
    <n v="0"/>
    <n v="0"/>
    <n v="2019"/>
    <n v="2004"/>
    <n v="-1.57"/>
    <n v="0"/>
    <s v="50-S3 - Retirement"/>
    <m/>
    <x v="8"/>
    <n v="2044"/>
    <b v="0"/>
  </r>
  <r>
    <x v="16"/>
    <s v="0474"/>
    <n v="0"/>
    <n v="0"/>
    <n v="2020"/>
    <n v="2004"/>
    <n v="-2.25"/>
    <n v="0"/>
    <s v="50-S3 - Retirement"/>
    <m/>
    <x v="8"/>
    <n v="2044"/>
    <b v="0"/>
  </r>
  <r>
    <x v="16"/>
    <s v="0474"/>
    <n v="0"/>
    <n v="0"/>
    <n v="2021"/>
    <n v="2004"/>
    <n v="-3.15"/>
    <n v="0"/>
    <s v="50-S3 - Retirement"/>
    <m/>
    <x v="8"/>
    <n v="2044"/>
    <b v="0"/>
  </r>
  <r>
    <x v="16"/>
    <s v="0474"/>
    <n v="0"/>
    <n v="0"/>
    <n v="2022"/>
    <n v="2004"/>
    <n v="-4.29"/>
    <n v="0"/>
    <s v="50-S3 - Retirement"/>
    <m/>
    <x v="8"/>
    <n v="2044"/>
    <b v="0"/>
  </r>
  <r>
    <x v="16"/>
    <s v="0474"/>
    <n v="0"/>
    <n v="0"/>
    <n v="2023"/>
    <n v="2004"/>
    <n v="-5.72"/>
    <n v="0"/>
    <s v="50-S3 - Retirement"/>
    <m/>
    <x v="8"/>
    <n v="2044"/>
    <b v="0"/>
  </r>
  <r>
    <x v="16"/>
    <s v="0474"/>
    <n v="0"/>
    <n v="0"/>
    <n v="2024"/>
    <n v="2004"/>
    <n v="-7.48"/>
    <n v="0"/>
    <s v="50-S3 - Retirement"/>
    <m/>
    <x v="8"/>
    <n v="2044"/>
    <b v="0"/>
  </r>
  <r>
    <x v="16"/>
    <s v="0474"/>
    <n v="0"/>
    <n v="0"/>
    <n v="2025"/>
    <n v="2004"/>
    <n v="-9.6"/>
    <n v="0"/>
    <s v="50-S3 - Retirement"/>
    <m/>
    <x v="8"/>
    <n v="2044"/>
    <b v="0"/>
  </r>
  <r>
    <x v="16"/>
    <s v="0474"/>
    <n v="0"/>
    <n v="0"/>
    <n v="2026"/>
    <n v="2004"/>
    <n v="-12.12"/>
    <n v="0"/>
    <s v="50-S3 - Retirement"/>
    <m/>
    <x v="8"/>
    <n v="2044"/>
    <b v="0"/>
  </r>
  <r>
    <x v="16"/>
    <s v="0474"/>
    <n v="0"/>
    <n v="0"/>
    <n v="2027"/>
    <n v="2004"/>
    <n v="-15.07"/>
    <n v="0"/>
    <s v="50-S3 - Retirement"/>
    <m/>
    <x v="8"/>
    <n v="2044"/>
    <b v="0"/>
  </r>
  <r>
    <x v="16"/>
    <s v="0474"/>
    <n v="0"/>
    <n v="0"/>
    <n v="2028"/>
    <n v="2004"/>
    <n v="-18.47"/>
    <n v="0"/>
    <s v="50-S3 - Retirement"/>
    <m/>
    <x v="8"/>
    <n v="2044"/>
    <b v="0"/>
  </r>
  <r>
    <x v="16"/>
    <s v="0474"/>
    <n v="0"/>
    <n v="0"/>
    <n v="2029"/>
    <n v="2004"/>
    <n v="-22.33"/>
    <n v="0"/>
    <s v="50-S3 - Retirement"/>
    <m/>
    <x v="8"/>
    <n v="2044"/>
    <b v="0"/>
  </r>
  <r>
    <x v="16"/>
    <s v="0474"/>
    <n v="0"/>
    <n v="0"/>
    <n v="2030"/>
    <n v="2004"/>
    <n v="-26.68"/>
    <n v="0"/>
    <s v="50-S3 - Retirement"/>
    <m/>
    <x v="8"/>
    <n v="2044"/>
    <b v="0"/>
  </r>
  <r>
    <x v="16"/>
    <s v="0474"/>
    <n v="0"/>
    <n v="0"/>
    <n v="2031"/>
    <n v="2004"/>
    <n v="-31.51"/>
    <n v="0"/>
    <s v="50-S3 - Retirement"/>
    <m/>
    <x v="8"/>
    <n v="2044"/>
    <b v="0"/>
  </r>
  <r>
    <x v="16"/>
    <s v="0474"/>
    <n v="0"/>
    <n v="0"/>
    <n v="2032"/>
    <n v="2004"/>
    <n v="-36.82"/>
    <n v="0"/>
    <s v="50-S3 - Retirement"/>
    <m/>
    <x v="8"/>
    <n v="2044"/>
    <b v="0"/>
  </r>
  <r>
    <x v="16"/>
    <s v="0474"/>
    <n v="0"/>
    <n v="0"/>
    <n v="2033"/>
    <n v="2004"/>
    <n v="-42.59"/>
    <n v="0"/>
    <s v="50-S3 - Retirement"/>
    <m/>
    <x v="8"/>
    <n v="2044"/>
    <b v="0"/>
  </r>
  <r>
    <x v="16"/>
    <s v="0474"/>
    <n v="0"/>
    <n v="0"/>
    <n v="2034"/>
    <n v="2004"/>
    <n v="-48.8"/>
    <n v="0"/>
    <s v="50-S3 - Retirement"/>
    <m/>
    <x v="8"/>
    <n v="2044"/>
    <b v="0"/>
  </r>
  <r>
    <x v="16"/>
    <s v="0474"/>
    <n v="0"/>
    <n v="0"/>
    <n v="2035"/>
    <n v="2004"/>
    <n v="-55.4"/>
    <n v="0"/>
    <s v="50-S3 - Retirement"/>
    <m/>
    <x v="8"/>
    <n v="2044"/>
    <b v="0"/>
  </r>
  <r>
    <x v="16"/>
    <s v="0474"/>
    <n v="0"/>
    <n v="0"/>
    <n v="2036"/>
    <n v="2004"/>
    <n v="-62.36"/>
    <n v="0"/>
    <s v="50-S3 - Retirement"/>
    <m/>
    <x v="8"/>
    <n v="2044"/>
    <b v="0"/>
  </r>
  <r>
    <x v="16"/>
    <s v="0474"/>
    <n v="0"/>
    <n v="0"/>
    <n v="2037"/>
    <n v="2004"/>
    <n v="-69.61"/>
    <n v="0"/>
    <s v="50-S3 - Retirement"/>
    <m/>
    <x v="8"/>
    <n v="2044"/>
    <b v="0"/>
  </r>
  <r>
    <x v="16"/>
    <s v="0474"/>
    <n v="0"/>
    <n v="0"/>
    <n v="2038"/>
    <n v="2004"/>
    <n v="-77.099999999999994"/>
    <n v="0"/>
    <s v="50-S3 - Retirement"/>
    <m/>
    <x v="8"/>
    <n v="2044"/>
    <b v="0"/>
  </r>
  <r>
    <x v="16"/>
    <s v="0474"/>
    <n v="0"/>
    <n v="0"/>
    <n v="2039"/>
    <n v="2004"/>
    <n v="-84.76"/>
    <n v="0"/>
    <s v="50-S3 - Retirement"/>
    <m/>
    <x v="8"/>
    <n v="2044"/>
    <b v="0"/>
  </r>
  <r>
    <x v="16"/>
    <s v="0474"/>
    <n v="0"/>
    <n v="0"/>
    <n v="2040"/>
    <n v="2004"/>
    <n v="-92.49"/>
    <n v="0"/>
    <s v="50-S3 - Retirement"/>
    <m/>
    <x v="8"/>
    <n v="2044"/>
    <b v="0"/>
  </r>
  <r>
    <x v="16"/>
    <s v="0474"/>
    <n v="0"/>
    <n v="0"/>
    <n v="2041"/>
    <n v="2004"/>
    <n v="-100.23"/>
    <n v="0"/>
    <s v="50-S3 - Retirement"/>
    <m/>
    <x v="8"/>
    <n v="2044"/>
    <b v="0"/>
  </r>
  <r>
    <x v="16"/>
    <s v="0474"/>
    <n v="0"/>
    <n v="0"/>
    <n v="2042"/>
    <n v="2004"/>
    <n v="-107.89"/>
    <n v="0"/>
    <s v="50-S3 - Retirement"/>
    <m/>
    <x v="8"/>
    <n v="2044"/>
    <b v="0"/>
  </r>
  <r>
    <x v="16"/>
    <s v="0474"/>
    <n v="0"/>
    <n v="0"/>
    <n v="2043"/>
    <n v="2004"/>
    <n v="-115.37"/>
    <n v="0"/>
    <s v="50-S3 - Retirement"/>
    <m/>
    <x v="8"/>
    <n v="2044"/>
    <b v="0"/>
  </r>
  <r>
    <x v="16"/>
    <s v="0474"/>
    <n v="0"/>
    <n v="0"/>
    <n v="2044"/>
    <n v="2004"/>
    <n v="-4148.16"/>
    <n v="0"/>
    <s v="50-S3 - Retirement"/>
    <m/>
    <x v="8"/>
    <n v="2044"/>
    <b v="1"/>
  </r>
  <r>
    <x v="16"/>
    <s v="0475"/>
    <n v="0"/>
    <n v="0"/>
    <n v="2011"/>
    <n v="2004"/>
    <n v="-0.02"/>
    <n v="0"/>
    <s v="50-S3 - Retirement"/>
    <m/>
    <x v="8"/>
    <n v="2044"/>
    <b v="0"/>
  </r>
  <r>
    <x v="16"/>
    <s v="0475"/>
    <n v="0"/>
    <n v="0"/>
    <n v="2012"/>
    <n v="2004"/>
    <n v="-0.04"/>
    <n v="0"/>
    <s v="50-S3 - Retirement"/>
    <m/>
    <x v="8"/>
    <n v="2044"/>
    <b v="0"/>
  </r>
  <r>
    <x v="16"/>
    <s v="0475"/>
    <n v="0"/>
    <n v="0"/>
    <n v="2013"/>
    <n v="2004"/>
    <n v="-7.0000000000000007E-2"/>
    <n v="0"/>
    <s v="50-S3 - Retirement"/>
    <m/>
    <x v="8"/>
    <n v="2044"/>
    <b v="0"/>
  </r>
  <r>
    <x v="16"/>
    <s v="0475"/>
    <n v="0"/>
    <n v="0"/>
    <n v="2014"/>
    <n v="2004"/>
    <n v="-0.14000000000000001"/>
    <n v="0"/>
    <s v="50-S3 - Retirement"/>
    <m/>
    <x v="8"/>
    <n v="2044"/>
    <b v="0"/>
  </r>
  <r>
    <x v="16"/>
    <s v="0475"/>
    <n v="0"/>
    <n v="0"/>
    <n v="2015"/>
    <n v="2004"/>
    <n v="-0.25"/>
    <n v="0"/>
    <s v="50-S3 - Retirement"/>
    <m/>
    <x v="8"/>
    <n v="2044"/>
    <b v="0"/>
  </r>
  <r>
    <x v="16"/>
    <s v="0475"/>
    <n v="0"/>
    <n v="0"/>
    <n v="2016"/>
    <n v="2004"/>
    <n v="-0.43"/>
    <n v="0"/>
    <s v="50-S3 - Retirement"/>
    <m/>
    <x v="8"/>
    <n v="2044"/>
    <b v="0"/>
  </r>
  <r>
    <x v="16"/>
    <s v="0475"/>
    <n v="0"/>
    <n v="0"/>
    <n v="2017"/>
    <n v="2004"/>
    <n v="-0.68"/>
    <n v="0"/>
    <s v="50-S3 - Retirement"/>
    <m/>
    <x v="8"/>
    <n v="2044"/>
    <b v="0"/>
  </r>
  <r>
    <x v="16"/>
    <s v="0475"/>
    <n v="0"/>
    <n v="0"/>
    <n v="2018"/>
    <n v="2004"/>
    <n v="-1.05"/>
    <n v="0"/>
    <s v="50-S3 - Retirement"/>
    <m/>
    <x v="8"/>
    <n v="2044"/>
    <b v="0"/>
  </r>
  <r>
    <x v="16"/>
    <s v="0475"/>
    <n v="0"/>
    <n v="0"/>
    <n v="2019"/>
    <n v="2004"/>
    <n v="-1.56"/>
    <n v="0"/>
    <s v="50-S3 - Retirement"/>
    <m/>
    <x v="8"/>
    <n v="2044"/>
    <b v="0"/>
  </r>
  <r>
    <x v="16"/>
    <s v="0475"/>
    <n v="0"/>
    <n v="0"/>
    <n v="2020"/>
    <n v="2004"/>
    <n v="-2.2400000000000002"/>
    <n v="0"/>
    <s v="50-S3 - Retirement"/>
    <m/>
    <x v="8"/>
    <n v="2044"/>
    <b v="0"/>
  </r>
  <r>
    <x v="16"/>
    <s v="0475"/>
    <n v="0"/>
    <n v="0"/>
    <n v="2021"/>
    <n v="2004"/>
    <n v="-3.13"/>
    <n v="0"/>
    <s v="50-S3 - Retirement"/>
    <m/>
    <x v="8"/>
    <n v="2044"/>
    <b v="0"/>
  </r>
  <r>
    <x v="16"/>
    <s v="0475"/>
    <n v="0"/>
    <n v="0"/>
    <n v="2022"/>
    <n v="2004"/>
    <n v="-4.2699999999999996"/>
    <n v="0"/>
    <s v="50-S3 - Retirement"/>
    <m/>
    <x v="8"/>
    <n v="2044"/>
    <b v="0"/>
  </r>
  <r>
    <x v="16"/>
    <s v="0475"/>
    <n v="0"/>
    <n v="0"/>
    <n v="2023"/>
    <n v="2004"/>
    <n v="-5.7"/>
    <n v="0"/>
    <s v="50-S3 - Retirement"/>
    <m/>
    <x v="8"/>
    <n v="2044"/>
    <b v="0"/>
  </r>
  <r>
    <x v="16"/>
    <s v="0475"/>
    <n v="0"/>
    <n v="0"/>
    <n v="2024"/>
    <n v="2004"/>
    <n v="-7.45"/>
    <n v="0"/>
    <s v="50-S3 - Retirement"/>
    <m/>
    <x v="8"/>
    <n v="2044"/>
    <b v="0"/>
  </r>
  <r>
    <x v="16"/>
    <s v="0475"/>
    <n v="0"/>
    <n v="0"/>
    <n v="2025"/>
    <n v="2004"/>
    <n v="-9.56"/>
    <n v="0"/>
    <s v="50-S3 - Retirement"/>
    <m/>
    <x v="8"/>
    <n v="2044"/>
    <b v="0"/>
  </r>
  <r>
    <x v="16"/>
    <s v="0475"/>
    <n v="0"/>
    <n v="0"/>
    <n v="2026"/>
    <n v="2004"/>
    <n v="-12.07"/>
    <n v="0"/>
    <s v="50-S3 - Retirement"/>
    <m/>
    <x v="8"/>
    <n v="2044"/>
    <b v="0"/>
  </r>
  <r>
    <x v="16"/>
    <s v="0475"/>
    <n v="0"/>
    <n v="0"/>
    <n v="2027"/>
    <n v="2004"/>
    <n v="-15"/>
    <n v="0"/>
    <s v="50-S3 - Retirement"/>
    <m/>
    <x v="8"/>
    <n v="2044"/>
    <b v="0"/>
  </r>
  <r>
    <x v="16"/>
    <s v="0475"/>
    <n v="0"/>
    <n v="0"/>
    <n v="2028"/>
    <n v="2004"/>
    <n v="-18.39"/>
    <n v="0"/>
    <s v="50-S3 - Retirement"/>
    <m/>
    <x v="8"/>
    <n v="2044"/>
    <b v="0"/>
  </r>
  <r>
    <x v="16"/>
    <s v="0475"/>
    <n v="0"/>
    <n v="0"/>
    <n v="2029"/>
    <n v="2004"/>
    <n v="-22.24"/>
    <n v="0"/>
    <s v="50-S3 - Retirement"/>
    <m/>
    <x v="8"/>
    <n v="2044"/>
    <b v="0"/>
  </r>
  <r>
    <x v="16"/>
    <s v="0475"/>
    <n v="0"/>
    <n v="0"/>
    <n v="2030"/>
    <n v="2004"/>
    <n v="-26.57"/>
    <n v="0"/>
    <s v="50-S3 - Retirement"/>
    <m/>
    <x v="8"/>
    <n v="2044"/>
    <b v="0"/>
  </r>
  <r>
    <x v="16"/>
    <s v="0475"/>
    <n v="0"/>
    <n v="0"/>
    <n v="2031"/>
    <n v="2004"/>
    <n v="-31.38"/>
    <n v="0"/>
    <s v="50-S3 - Retirement"/>
    <m/>
    <x v="8"/>
    <n v="2044"/>
    <b v="0"/>
  </r>
  <r>
    <x v="16"/>
    <s v="0475"/>
    <n v="0"/>
    <n v="0"/>
    <n v="2032"/>
    <n v="2004"/>
    <n v="-36.67"/>
    <n v="0"/>
    <s v="50-S3 - Retirement"/>
    <m/>
    <x v="8"/>
    <n v="2044"/>
    <b v="0"/>
  </r>
  <r>
    <x v="16"/>
    <s v="0475"/>
    <n v="0"/>
    <n v="0"/>
    <n v="2033"/>
    <n v="2004"/>
    <n v="-42.41"/>
    <n v="0"/>
    <s v="50-S3 - Retirement"/>
    <m/>
    <x v="8"/>
    <n v="2044"/>
    <b v="0"/>
  </r>
  <r>
    <x v="16"/>
    <s v="0475"/>
    <n v="0"/>
    <n v="0"/>
    <n v="2034"/>
    <n v="2004"/>
    <n v="-48.59"/>
    <n v="0"/>
    <s v="50-S3 - Retirement"/>
    <m/>
    <x v="8"/>
    <n v="2044"/>
    <b v="0"/>
  </r>
  <r>
    <x v="16"/>
    <s v="0475"/>
    <n v="0"/>
    <n v="0"/>
    <n v="2035"/>
    <n v="2004"/>
    <n v="-55.17"/>
    <n v="0"/>
    <s v="50-S3 - Retirement"/>
    <m/>
    <x v="8"/>
    <n v="2044"/>
    <b v="0"/>
  </r>
  <r>
    <x v="16"/>
    <s v="0475"/>
    <n v="0"/>
    <n v="0"/>
    <n v="2036"/>
    <n v="2004"/>
    <n v="-62.09"/>
    <n v="0"/>
    <s v="50-S3 - Retirement"/>
    <m/>
    <x v="8"/>
    <n v="2044"/>
    <b v="0"/>
  </r>
  <r>
    <x v="16"/>
    <s v="0475"/>
    <n v="0"/>
    <n v="0"/>
    <n v="2037"/>
    <n v="2004"/>
    <n v="-69.319999999999993"/>
    <n v="0"/>
    <s v="50-S3 - Retirement"/>
    <m/>
    <x v="8"/>
    <n v="2044"/>
    <b v="0"/>
  </r>
  <r>
    <x v="16"/>
    <s v="0475"/>
    <n v="0"/>
    <n v="0"/>
    <n v="2038"/>
    <n v="2004"/>
    <n v="-76.78"/>
    <n v="0"/>
    <s v="50-S3 - Retirement"/>
    <m/>
    <x v="8"/>
    <n v="2044"/>
    <b v="0"/>
  </r>
  <r>
    <x v="16"/>
    <s v="0475"/>
    <n v="0"/>
    <n v="0"/>
    <n v="2039"/>
    <n v="2004"/>
    <n v="-84.4"/>
    <n v="0"/>
    <s v="50-S3 - Retirement"/>
    <m/>
    <x v="8"/>
    <n v="2044"/>
    <b v="0"/>
  </r>
  <r>
    <x v="16"/>
    <s v="0475"/>
    <n v="0"/>
    <n v="0"/>
    <n v="2040"/>
    <n v="2004"/>
    <n v="-92.1"/>
    <n v="0"/>
    <s v="50-S3 - Retirement"/>
    <m/>
    <x v="8"/>
    <n v="2044"/>
    <b v="0"/>
  </r>
  <r>
    <x v="16"/>
    <s v="0475"/>
    <n v="0"/>
    <n v="0"/>
    <n v="2041"/>
    <n v="2004"/>
    <n v="-99.81"/>
    <n v="0"/>
    <s v="50-S3 - Retirement"/>
    <m/>
    <x v="8"/>
    <n v="2044"/>
    <b v="0"/>
  </r>
  <r>
    <x v="16"/>
    <s v="0475"/>
    <n v="0"/>
    <n v="0"/>
    <n v="2042"/>
    <n v="2004"/>
    <n v="-107.44"/>
    <n v="0"/>
    <s v="50-S3 - Retirement"/>
    <m/>
    <x v="8"/>
    <n v="2044"/>
    <b v="0"/>
  </r>
  <r>
    <x v="16"/>
    <s v="0475"/>
    <n v="0"/>
    <n v="0"/>
    <n v="2043"/>
    <n v="2004"/>
    <n v="-114.88"/>
    <n v="0"/>
    <s v="50-S3 - Retirement"/>
    <m/>
    <x v="8"/>
    <n v="2044"/>
    <b v="0"/>
  </r>
  <r>
    <x v="16"/>
    <s v="0475"/>
    <n v="0"/>
    <n v="0"/>
    <n v="2044"/>
    <n v="2004"/>
    <n v="-4130.6899999999996"/>
    <n v="0"/>
    <s v="50-S3 - Retirement"/>
    <m/>
    <x v="8"/>
    <n v="2044"/>
    <b v="1"/>
  </r>
  <r>
    <x v="16"/>
    <s v="0476"/>
    <n v="0"/>
    <n v="0"/>
    <n v="2011"/>
    <n v="2004"/>
    <n v="-0.02"/>
    <n v="0"/>
    <s v="50-S3 - Retirement"/>
    <m/>
    <x v="8"/>
    <n v="2044"/>
    <b v="0"/>
  </r>
  <r>
    <x v="16"/>
    <s v="0476"/>
    <n v="0"/>
    <n v="0"/>
    <n v="2012"/>
    <n v="2004"/>
    <n v="-0.04"/>
    <n v="0"/>
    <s v="50-S3 - Retirement"/>
    <m/>
    <x v="8"/>
    <n v="2044"/>
    <b v="0"/>
  </r>
  <r>
    <x v="16"/>
    <s v="0476"/>
    <n v="0"/>
    <n v="0"/>
    <n v="2013"/>
    <n v="2004"/>
    <n v="-0.08"/>
    <n v="0"/>
    <s v="50-S3 - Retirement"/>
    <m/>
    <x v="8"/>
    <n v="2044"/>
    <b v="0"/>
  </r>
  <r>
    <x v="16"/>
    <s v="0476"/>
    <n v="0"/>
    <n v="0"/>
    <n v="2014"/>
    <n v="2004"/>
    <n v="-0.15"/>
    <n v="0"/>
    <s v="50-S3 - Retirement"/>
    <m/>
    <x v="8"/>
    <n v="2044"/>
    <b v="0"/>
  </r>
  <r>
    <x v="16"/>
    <s v="0476"/>
    <n v="0"/>
    <n v="0"/>
    <n v="2015"/>
    <n v="2004"/>
    <n v="-0.26"/>
    <n v="0"/>
    <s v="50-S3 - Retirement"/>
    <m/>
    <x v="8"/>
    <n v="2044"/>
    <b v="0"/>
  </r>
  <r>
    <x v="16"/>
    <s v="0476"/>
    <n v="0"/>
    <n v="0"/>
    <n v="2016"/>
    <n v="2004"/>
    <n v="-0.44"/>
    <n v="0"/>
    <s v="50-S3 - Retirement"/>
    <m/>
    <x v="8"/>
    <n v="2044"/>
    <b v="0"/>
  </r>
  <r>
    <x v="16"/>
    <s v="0476"/>
    <n v="0"/>
    <n v="0"/>
    <n v="2017"/>
    <n v="2004"/>
    <n v="-0.7"/>
    <n v="0"/>
    <s v="50-S3 - Retirement"/>
    <m/>
    <x v="8"/>
    <n v="2044"/>
    <b v="0"/>
  </r>
  <r>
    <x v="16"/>
    <s v="0476"/>
    <n v="0"/>
    <n v="0"/>
    <n v="2018"/>
    <n v="2004"/>
    <n v="-1.08"/>
    <n v="0"/>
    <s v="50-S3 - Retirement"/>
    <m/>
    <x v="8"/>
    <n v="2044"/>
    <b v="0"/>
  </r>
  <r>
    <x v="16"/>
    <s v="0476"/>
    <n v="0"/>
    <n v="0"/>
    <n v="2019"/>
    <n v="2004"/>
    <n v="-1.6"/>
    <n v="0"/>
    <s v="50-S3 - Retirement"/>
    <m/>
    <x v="8"/>
    <n v="2044"/>
    <b v="0"/>
  </r>
  <r>
    <x v="16"/>
    <s v="0476"/>
    <n v="0"/>
    <n v="0"/>
    <n v="2020"/>
    <n v="2004"/>
    <n v="-2.2999999999999998"/>
    <n v="0"/>
    <s v="50-S3 - Retirement"/>
    <m/>
    <x v="8"/>
    <n v="2044"/>
    <b v="0"/>
  </r>
  <r>
    <x v="16"/>
    <s v="0476"/>
    <n v="0"/>
    <n v="0"/>
    <n v="2021"/>
    <n v="2004"/>
    <n v="-3.22"/>
    <n v="0"/>
    <s v="50-S3 - Retirement"/>
    <m/>
    <x v="8"/>
    <n v="2044"/>
    <b v="0"/>
  </r>
  <r>
    <x v="16"/>
    <s v="0476"/>
    <n v="0"/>
    <n v="0"/>
    <n v="2022"/>
    <n v="2004"/>
    <n v="-4.3899999999999997"/>
    <n v="0"/>
    <s v="50-S3 - Retirement"/>
    <m/>
    <x v="8"/>
    <n v="2044"/>
    <b v="0"/>
  </r>
  <r>
    <x v="16"/>
    <s v="0476"/>
    <n v="0"/>
    <n v="0"/>
    <n v="2023"/>
    <n v="2004"/>
    <n v="-5.86"/>
    <n v="0"/>
    <s v="50-S3 - Retirement"/>
    <m/>
    <x v="8"/>
    <n v="2044"/>
    <b v="0"/>
  </r>
  <r>
    <x v="16"/>
    <s v="0476"/>
    <n v="0"/>
    <n v="0"/>
    <n v="2024"/>
    <n v="2004"/>
    <n v="-7.66"/>
    <n v="0"/>
    <s v="50-S3 - Retirement"/>
    <m/>
    <x v="8"/>
    <n v="2044"/>
    <b v="0"/>
  </r>
  <r>
    <x v="16"/>
    <s v="0476"/>
    <n v="0"/>
    <n v="0"/>
    <n v="2025"/>
    <n v="2004"/>
    <n v="-9.83"/>
    <n v="0"/>
    <s v="50-S3 - Retirement"/>
    <m/>
    <x v="8"/>
    <n v="2044"/>
    <b v="0"/>
  </r>
  <r>
    <x v="16"/>
    <s v="0476"/>
    <n v="0"/>
    <n v="0"/>
    <n v="2026"/>
    <n v="2004"/>
    <n v="-12.41"/>
    <n v="0"/>
    <s v="50-S3 - Retirement"/>
    <m/>
    <x v="8"/>
    <n v="2044"/>
    <b v="0"/>
  </r>
  <r>
    <x v="16"/>
    <s v="0476"/>
    <n v="0"/>
    <n v="0"/>
    <n v="2027"/>
    <n v="2004"/>
    <n v="-15.43"/>
    <n v="0"/>
    <s v="50-S3 - Retirement"/>
    <m/>
    <x v="8"/>
    <n v="2044"/>
    <b v="0"/>
  </r>
  <r>
    <x v="16"/>
    <s v="0476"/>
    <n v="0"/>
    <n v="0"/>
    <n v="2028"/>
    <n v="2004"/>
    <n v="-18.91"/>
    <n v="0"/>
    <s v="50-S3 - Retirement"/>
    <m/>
    <x v="8"/>
    <n v="2044"/>
    <b v="0"/>
  </r>
  <r>
    <x v="16"/>
    <s v="0476"/>
    <n v="0"/>
    <n v="0"/>
    <n v="2029"/>
    <n v="2004"/>
    <n v="-22.86"/>
    <n v="0"/>
    <s v="50-S3 - Retirement"/>
    <m/>
    <x v="8"/>
    <n v="2044"/>
    <b v="0"/>
  </r>
  <r>
    <x v="16"/>
    <s v="0476"/>
    <n v="0"/>
    <n v="0"/>
    <n v="2030"/>
    <n v="2004"/>
    <n v="-27.32"/>
    <n v="0"/>
    <s v="50-S3 - Retirement"/>
    <m/>
    <x v="8"/>
    <n v="2044"/>
    <b v="0"/>
  </r>
  <r>
    <x v="16"/>
    <s v="0476"/>
    <n v="0"/>
    <n v="0"/>
    <n v="2031"/>
    <n v="2004"/>
    <n v="-32.26"/>
    <n v="0"/>
    <s v="50-S3 - Retirement"/>
    <m/>
    <x v="8"/>
    <n v="2044"/>
    <b v="0"/>
  </r>
  <r>
    <x v="16"/>
    <s v="0476"/>
    <n v="0"/>
    <n v="0"/>
    <n v="2032"/>
    <n v="2004"/>
    <n v="-37.700000000000003"/>
    <n v="0"/>
    <s v="50-S3 - Retirement"/>
    <m/>
    <x v="8"/>
    <n v="2044"/>
    <b v="0"/>
  </r>
  <r>
    <x v="16"/>
    <s v="0476"/>
    <n v="0"/>
    <n v="0"/>
    <n v="2033"/>
    <n v="2004"/>
    <n v="-43.61"/>
    <n v="0"/>
    <s v="50-S3 - Retirement"/>
    <m/>
    <x v="8"/>
    <n v="2044"/>
    <b v="0"/>
  </r>
  <r>
    <x v="16"/>
    <s v="0476"/>
    <n v="0"/>
    <n v="0"/>
    <n v="2034"/>
    <n v="2004"/>
    <n v="-49.96"/>
    <n v="0"/>
    <s v="50-S3 - Retirement"/>
    <m/>
    <x v="8"/>
    <n v="2044"/>
    <b v="0"/>
  </r>
  <r>
    <x v="16"/>
    <s v="0476"/>
    <n v="0"/>
    <n v="0"/>
    <n v="2035"/>
    <n v="2004"/>
    <n v="-56.72"/>
    <n v="0"/>
    <s v="50-S3 - Retirement"/>
    <m/>
    <x v="8"/>
    <n v="2044"/>
    <b v="0"/>
  </r>
  <r>
    <x v="16"/>
    <s v="0476"/>
    <n v="0"/>
    <n v="0"/>
    <n v="2036"/>
    <n v="2004"/>
    <n v="-63.84"/>
    <n v="0"/>
    <s v="50-S3 - Retirement"/>
    <m/>
    <x v="8"/>
    <n v="2044"/>
    <b v="0"/>
  </r>
  <r>
    <x v="16"/>
    <s v="0476"/>
    <n v="0"/>
    <n v="0"/>
    <n v="2037"/>
    <n v="2004"/>
    <n v="-71.27"/>
    <n v="0"/>
    <s v="50-S3 - Retirement"/>
    <m/>
    <x v="8"/>
    <n v="2044"/>
    <b v="0"/>
  </r>
  <r>
    <x v="16"/>
    <s v="0476"/>
    <n v="0"/>
    <n v="0"/>
    <n v="2038"/>
    <n v="2004"/>
    <n v="-78.94"/>
    <n v="0"/>
    <s v="50-S3 - Retirement"/>
    <m/>
    <x v="8"/>
    <n v="2044"/>
    <b v="0"/>
  </r>
  <r>
    <x v="16"/>
    <s v="0476"/>
    <n v="0"/>
    <n v="0"/>
    <n v="2039"/>
    <n v="2004"/>
    <n v="-86.77"/>
    <n v="0"/>
    <s v="50-S3 - Retirement"/>
    <m/>
    <x v="8"/>
    <n v="2044"/>
    <b v="0"/>
  </r>
  <r>
    <x v="16"/>
    <s v="0476"/>
    <n v="0"/>
    <n v="0"/>
    <n v="2040"/>
    <n v="2004"/>
    <n v="-94.7"/>
    <n v="0"/>
    <s v="50-S3 - Retirement"/>
    <m/>
    <x v="8"/>
    <n v="2044"/>
    <b v="0"/>
  </r>
  <r>
    <x v="16"/>
    <s v="0476"/>
    <n v="0"/>
    <n v="0"/>
    <n v="2041"/>
    <n v="2004"/>
    <n v="-102.62"/>
    <n v="0"/>
    <s v="50-S3 - Retirement"/>
    <m/>
    <x v="8"/>
    <n v="2044"/>
    <b v="0"/>
  </r>
  <r>
    <x v="16"/>
    <s v="0476"/>
    <n v="0"/>
    <n v="0"/>
    <n v="2042"/>
    <n v="2004"/>
    <n v="-110.46"/>
    <n v="0"/>
    <s v="50-S3 - Retirement"/>
    <m/>
    <x v="8"/>
    <n v="2044"/>
    <b v="0"/>
  </r>
  <r>
    <x v="16"/>
    <s v="0476"/>
    <n v="0"/>
    <n v="0"/>
    <n v="2043"/>
    <n v="2004"/>
    <n v="-118.12"/>
    <n v="0"/>
    <s v="50-S3 - Retirement"/>
    <m/>
    <x v="8"/>
    <n v="2044"/>
    <b v="0"/>
  </r>
  <r>
    <x v="16"/>
    <s v="0476"/>
    <n v="0"/>
    <n v="0"/>
    <n v="2044"/>
    <n v="2004"/>
    <n v="-4246.91"/>
    <n v="0"/>
    <s v="50-S3 - Retirement"/>
    <m/>
    <x v="8"/>
    <n v="2044"/>
    <b v="1"/>
  </r>
  <r>
    <x v="16"/>
    <s v="0477"/>
    <n v="0"/>
    <n v="0"/>
    <n v="2011"/>
    <n v="2004"/>
    <n v="-0.02"/>
    <n v="0"/>
    <s v="50-S3 - Retirement"/>
    <m/>
    <x v="8"/>
    <n v="2044"/>
    <b v="0"/>
  </r>
  <r>
    <x v="16"/>
    <s v="0477"/>
    <n v="0"/>
    <n v="0"/>
    <n v="2012"/>
    <n v="2004"/>
    <n v="-0.04"/>
    <n v="0"/>
    <s v="50-S3 - Retirement"/>
    <m/>
    <x v="8"/>
    <n v="2044"/>
    <b v="0"/>
  </r>
  <r>
    <x v="16"/>
    <s v="0477"/>
    <n v="0"/>
    <n v="0"/>
    <n v="2013"/>
    <n v="2004"/>
    <n v="-0.08"/>
    <n v="0"/>
    <s v="50-S3 - Retirement"/>
    <m/>
    <x v="8"/>
    <n v="2044"/>
    <b v="0"/>
  </r>
  <r>
    <x v="16"/>
    <s v="0477"/>
    <n v="0"/>
    <n v="0"/>
    <n v="2014"/>
    <n v="2004"/>
    <n v="-0.15"/>
    <n v="0"/>
    <s v="50-S3 - Retirement"/>
    <m/>
    <x v="8"/>
    <n v="2044"/>
    <b v="0"/>
  </r>
  <r>
    <x v="16"/>
    <s v="0477"/>
    <n v="0"/>
    <n v="0"/>
    <n v="2015"/>
    <n v="2004"/>
    <n v="-0.26"/>
    <n v="0"/>
    <s v="50-S3 - Retirement"/>
    <m/>
    <x v="8"/>
    <n v="2044"/>
    <b v="0"/>
  </r>
  <r>
    <x v="16"/>
    <s v="0477"/>
    <n v="0"/>
    <n v="0"/>
    <n v="2016"/>
    <n v="2004"/>
    <n v="-0.44"/>
    <n v="0"/>
    <s v="50-S3 - Retirement"/>
    <m/>
    <x v="8"/>
    <n v="2044"/>
    <b v="0"/>
  </r>
  <r>
    <x v="16"/>
    <s v="0477"/>
    <n v="0"/>
    <n v="0"/>
    <n v="2016"/>
    <n v="2010"/>
    <n v="-0.02"/>
    <n v="0"/>
    <s v="50-S3 - Retirement"/>
    <m/>
    <x v="8"/>
    <n v="2044"/>
    <b v="0"/>
  </r>
  <r>
    <x v="16"/>
    <s v="0477"/>
    <n v="0"/>
    <n v="0"/>
    <n v="2017"/>
    <n v="2004"/>
    <n v="-0.7"/>
    <n v="0"/>
    <s v="50-S3 - Retirement"/>
    <m/>
    <x v="8"/>
    <n v="2044"/>
    <b v="0"/>
  </r>
  <r>
    <x v="16"/>
    <s v="0477"/>
    <n v="0"/>
    <n v="0"/>
    <n v="2017"/>
    <n v="2010"/>
    <n v="-0.05"/>
    <n v="0"/>
    <s v="50-S3 - Retirement"/>
    <m/>
    <x v="8"/>
    <n v="2044"/>
    <b v="0"/>
  </r>
  <r>
    <x v="16"/>
    <s v="0477"/>
    <n v="0"/>
    <n v="0"/>
    <n v="2018"/>
    <n v="2004"/>
    <n v="-1.08"/>
    <n v="0"/>
    <s v="50-S3 - Retirement"/>
    <m/>
    <x v="8"/>
    <n v="2044"/>
    <b v="0"/>
  </r>
  <r>
    <x v="16"/>
    <s v="0477"/>
    <n v="0"/>
    <n v="0"/>
    <n v="2018"/>
    <n v="2010"/>
    <n v="-0.11"/>
    <n v="0"/>
    <s v="50-S3 - Retirement"/>
    <m/>
    <x v="8"/>
    <n v="2044"/>
    <b v="0"/>
  </r>
  <r>
    <x v="16"/>
    <s v="0477"/>
    <n v="0"/>
    <n v="0"/>
    <n v="2019"/>
    <n v="2004"/>
    <n v="-1.6"/>
    <n v="0"/>
    <s v="50-S3 - Retirement"/>
    <m/>
    <x v="8"/>
    <n v="2044"/>
    <b v="0"/>
  </r>
  <r>
    <x v="16"/>
    <s v="0477"/>
    <n v="0"/>
    <n v="0"/>
    <n v="2019"/>
    <n v="2010"/>
    <n v="-0.24"/>
    <n v="0"/>
    <s v="50-S3 - Retirement"/>
    <m/>
    <x v="8"/>
    <n v="2044"/>
    <b v="0"/>
  </r>
  <r>
    <x v="16"/>
    <s v="0477"/>
    <n v="0"/>
    <n v="0"/>
    <n v="2020"/>
    <n v="2004"/>
    <n v="-2.2999999999999998"/>
    <n v="0"/>
    <s v="50-S3 - Retirement"/>
    <m/>
    <x v="8"/>
    <n v="2044"/>
    <b v="0"/>
  </r>
  <r>
    <x v="16"/>
    <s v="0477"/>
    <n v="0"/>
    <n v="0"/>
    <n v="2020"/>
    <n v="2010"/>
    <n v="-0.46"/>
    <n v="0"/>
    <s v="50-S3 - Retirement"/>
    <m/>
    <x v="8"/>
    <n v="2044"/>
    <b v="0"/>
  </r>
  <r>
    <x v="16"/>
    <s v="0477"/>
    <n v="0"/>
    <n v="0"/>
    <n v="2021"/>
    <n v="2004"/>
    <n v="-3.21"/>
    <n v="0"/>
    <s v="50-S3 - Retirement"/>
    <m/>
    <x v="8"/>
    <n v="2044"/>
    <b v="0"/>
  </r>
  <r>
    <x v="16"/>
    <s v="0477"/>
    <n v="0"/>
    <n v="0"/>
    <n v="2021"/>
    <n v="2010"/>
    <n v="-0.81"/>
    <n v="0"/>
    <s v="50-S3 - Retirement"/>
    <m/>
    <x v="8"/>
    <n v="2044"/>
    <b v="0"/>
  </r>
  <r>
    <x v="16"/>
    <s v="0477"/>
    <n v="0"/>
    <n v="0"/>
    <n v="2022"/>
    <n v="2004"/>
    <n v="-4.38"/>
    <n v="0"/>
    <s v="50-S3 - Retirement"/>
    <m/>
    <x v="8"/>
    <n v="2044"/>
    <b v="0"/>
  </r>
  <r>
    <x v="16"/>
    <s v="0477"/>
    <n v="0"/>
    <n v="0"/>
    <n v="2022"/>
    <n v="2010"/>
    <n v="-1.37"/>
    <n v="0"/>
    <s v="50-S3 - Retirement"/>
    <m/>
    <x v="8"/>
    <n v="2044"/>
    <b v="0"/>
  </r>
  <r>
    <x v="16"/>
    <s v="0477"/>
    <n v="0"/>
    <n v="0"/>
    <n v="2023"/>
    <n v="2004"/>
    <n v="-5.85"/>
    <n v="0"/>
    <s v="50-S3 - Retirement"/>
    <m/>
    <x v="8"/>
    <n v="2044"/>
    <b v="0"/>
  </r>
  <r>
    <x v="16"/>
    <s v="0477"/>
    <n v="0"/>
    <n v="0"/>
    <n v="2023"/>
    <n v="2010"/>
    <n v="-2.2000000000000002"/>
    <n v="0"/>
    <s v="50-S3 - Retirement"/>
    <m/>
    <x v="8"/>
    <n v="2044"/>
    <b v="0"/>
  </r>
  <r>
    <x v="16"/>
    <s v="0477"/>
    <n v="0"/>
    <n v="0"/>
    <n v="2024"/>
    <n v="2004"/>
    <n v="-7.64"/>
    <n v="0"/>
    <s v="50-S3 - Retirement"/>
    <m/>
    <x v="8"/>
    <n v="2044"/>
    <b v="0"/>
  </r>
  <r>
    <x v="16"/>
    <s v="0477"/>
    <n v="0"/>
    <n v="0"/>
    <n v="2024"/>
    <n v="2010"/>
    <n v="-3.38"/>
    <n v="0"/>
    <s v="50-S3 - Retirement"/>
    <m/>
    <x v="8"/>
    <n v="2044"/>
    <b v="0"/>
  </r>
  <r>
    <x v="16"/>
    <s v="0477"/>
    <n v="0"/>
    <n v="0"/>
    <n v="2025"/>
    <n v="2004"/>
    <n v="-9.81"/>
    <n v="0"/>
    <s v="50-S3 - Retirement"/>
    <m/>
    <x v="8"/>
    <n v="2044"/>
    <b v="0"/>
  </r>
  <r>
    <x v="16"/>
    <s v="0477"/>
    <n v="0"/>
    <n v="0"/>
    <n v="2025"/>
    <n v="2010"/>
    <n v="-5.01"/>
    <n v="0"/>
    <s v="50-S3 - Retirement"/>
    <m/>
    <x v="8"/>
    <n v="2044"/>
    <b v="0"/>
  </r>
  <r>
    <x v="16"/>
    <s v="0477"/>
    <n v="0"/>
    <n v="0"/>
    <n v="2026"/>
    <n v="2004"/>
    <n v="-12.38"/>
    <n v="0"/>
    <s v="50-S3 - Retirement"/>
    <m/>
    <x v="8"/>
    <n v="2044"/>
    <b v="0"/>
  </r>
  <r>
    <x v="16"/>
    <s v="0477"/>
    <n v="0"/>
    <n v="0"/>
    <n v="2026"/>
    <n v="2010"/>
    <n v="-7.21"/>
    <n v="0"/>
    <s v="50-S3 - Retirement"/>
    <m/>
    <x v="8"/>
    <n v="2044"/>
    <b v="0"/>
  </r>
  <r>
    <x v="16"/>
    <s v="0477"/>
    <n v="0"/>
    <n v="0"/>
    <n v="2027"/>
    <n v="2004"/>
    <n v="-15.39"/>
    <n v="0"/>
    <s v="50-S3 - Retirement"/>
    <m/>
    <x v="8"/>
    <n v="2044"/>
    <b v="0"/>
  </r>
  <r>
    <x v="16"/>
    <s v="0477"/>
    <n v="0"/>
    <n v="0"/>
    <n v="2027"/>
    <n v="2010"/>
    <n v="-10.07"/>
    <n v="0"/>
    <s v="50-S3 - Retirement"/>
    <m/>
    <x v="8"/>
    <n v="2044"/>
    <b v="0"/>
  </r>
  <r>
    <x v="16"/>
    <s v="0477"/>
    <n v="0"/>
    <n v="0"/>
    <n v="2028"/>
    <n v="2004"/>
    <n v="-18.86"/>
    <n v="0"/>
    <s v="50-S3 - Retirement"/>
    <m/>
    <x v="8"/>
    <n v="2044"/>
    <b v="0"/>
  </r>
  <r>
    <x v="16"/>
    <s v="0477"/>
    <n v="0"/>
    <n v="0"/>
    <n v="2028"/>
    <n v="2010"/>
    <n v="-13.74"/>
    <n v="0"/>
    <s v="50-S3 - Retirement"/>
    <m/>
    <x v="8"/>
    <n v="2044"/>
    <b v="0"/>
  </r>
  <r>
    <x v="16"/>
    <s v="0477"/>
    <n v="0"/>
    <n v="0"/>
    <n v="2029"/>
    <n v="2004"/>
    <n v="-22.81"/>
    <n v="0"/>
    <s v="50-S3 - Retirement"/>
    <m/>
    <x v="8"/>
    <n v="2044"/>
    <b v="0"/>
  </r>
  <r>
    <x v="16"/>
    <s v="0477"/>
    <n v="0"/>
    <n v="0"/>
    <n v="2029"/>
    <n v="2010"/>
    <n v="-18.329999999999998"/>
    <n v="0"/>
    <s v="50-S3 - Retirement"/>
    <m/>
    <x v="8"/>
    <n v="2044"/>
    <b v="0"/>
  </r>
  <r>
    <x v="16"/>
    <s v="0477"/>
    <n v="0"/>
    <n v="0"/>
    <n v="2030"/>
    <n v="2004"/>
    <n v="-27.25"/>
    <n v="0"/>
    <s v="50-S3 - Retirement"/>
    <m/>
    <x v="8"/>
    <n v="2044"/>
    <b v="0"/>
  </r>
  <r>
    <x v="16"/>
    <s v="0477"/>
    <n v="0"/>
    <n v="0"/>
    <n v="2030"/>
    <n v="2010"/>
    <n v="-23.96"/>
    <n v="0"/>
    <s v="50-S3 - Retirement"/>
    <m/>
    <x v="8"/>
    <n v="2044"/>
    <b v="0"/>
  </r>
  <r>
    <x v="16"/>
    <s v="0477"/>
    <n v="0"/>
    <n v="0"/>
    <n v="2031"/>
    <n v="2004"/>
    <n v="-32.19"/>
    <n v="0"/>
    <s v="50-S3 - Retirement"/>
    <m/>
    <x v="8"/>
    <n v="2044"/>
    <b v="0"/>
  </r>
  <r>
    <x v="16"/>
    <s v="0477"/>
    <n v="0"/>
    <n v="0"/>
    <n v="2031"/>
    <n v="2010"/>
    <n v="-30.75"/>
    <n v="0"/>
    <s v="50-S3 - Retirement"/>
    <m/>
    <x v="8"/>
    <n v="2044"/>
    <b v="0"/>
  </r>
  <r>
    <x v="16"/>
    <s v="0477"/>
    <n v="0"/>
    <n v="0"/>
    <n v="2032"/>
    <n v="2004"/>
    <n v="-37.61"/>
    <n v="0"/>
    <s v="50-S3 - Retirement"/>
    <m/>
    <x v="8"/>
    <n v="2044"/>
    <b v="0"/>
  </r>
  <r>
    <x v="16"/>
    <s v="0477"/>
    <n v="0"/>
    <n v="0"/>
    <n v="2032"/>
    <n v="2010"/>
    <n v="-38.81"/>
    <n v="0"/>
    <s v="50-S3 - Retirement"/>
    <m/>
    <x v="8"/>
    <n v="2044"/>
    <b v="0"/>
  </r>
  <r>
    <x v="16"/>
    <s v="0477"/>
    <n v="0"/>
    <n v="0"/>
    <n v="2033"/>
    <n v="2004"/>
    <n v="-43.51"/>
    <n v="0"/>
    <s v="50-S3 - Retirement"/>
    <m/>
    <x v="8"/>
    <n v="2044"/>
    <b v="0"/>
  </r>
  <r>
    <x v="16"/>
    <s v="0477"/>
    <n v="0"/>
    <n v="0"/>
    <n v="2033"/>
    <n v="2010"/>
    <n v="-48.24"/>
    <n v="0"/>
    <s v="50-S3 - Retirement"/>
    <m/>
    <x v="8"/>
    <n v="2044"/>
    <b v="0"/>
  </r>
  <r>
    <x v="16"/>
    <s v="0477"/>
    <n v="0"/>
    <n v="0"/>
    <n v="2034"/>
    <n v="2004"/>
    <n v="-49.84"/>
    <n v="0"/>
    <s v="50-S3 - Retirement"/>
    <m/>
    <x v="8"/>
    <n v="2044"/>
    <b v="0"/>
  </r>
  <r>
    <x v="16"/>
    <s v="0477"/>
    <n v="0"/>
    <n v="0"/>
    <n v="2034"/>
    <n v="2010"/>
    <n v="-59.12"/>
    <n v="0"/>
    <s v="50-S3 - Retirement"/>
    <m/>
    <x v="8"/>
    <n v="2044"/>
    <b v="0"/>
  </r>
  <r>
    <x v="16"/>
    <s v="0477"/>
    <n v="0"/>
    <n v="0"/>
    <n v="2035"/>
    <n v="2004"/>
    <n v="-56.59"/>
    <n v="0"/>
    <s v="50-S3 - Retirement"/>
    <m/>
    <x v="8"/>
    <n v="2044"/>
    <b v="0"/>
  </r>
  <r>
    <x v="16"/>
    <s v="0477"/>
    <n v="0"/>
    <n v="0"/>
    <n v="2035"/>
    <n v="2010"/>
    <n v="-71.5"/>
    <n v="0"/>
    <s v="50-S3 - Retirement"/>
    <m/>
    <x v="8"/>
    <n v="2044"/>
    <b v="0"/>
  </r>
  <r>
    <x v="16"/>
    <s v="0477"/>
    <n v="0"/>
    <n v="0"/>
    <n v="2036"/>
    <n v="2004"/>
    <n v="-63.7"/>
    <n v="0"/>
    <s v="50-S3 - Retirement"/>
    <m/>
    <x v="8"/>
    <n v="2044"/>
    <b v="0"/>
  </r>
  <r>
    <x v="16"/>
    <s v="0477"/>
    <n v="0"/>
    <n v="0"/>
    <n v="2036"/>
    <n v="2010"/>
    <n v="-85.43"/>
    <n v="0"/>
    <s v="50-S3 - Retirement"/>
    <m/>
    <x v="8"/>
    <n v="2044"/>
    <b v="0"/>
  </r>
  <r>
    <x v="16"/>
    <s v="0477"/>
    <n v="0"/>
    <n v="0"/>
    <n v="2037"/>
    <n v="2004"/>
    <n v="-71.11"/>
    <n v="0"/>
    <s v="50-S3 - Retirement"/>
    <m/>
    <x v="8"/>
    <n v="2044"/>
    <b v="0"/>
  </r>
  <r>
    <x v="16"/>
    <s v="0477"/>
    <n v="0"/>
    <n v="0"/>
    <n v="2037"/>
    <n v="2010"/>
    <n v="-100.9"/>
    <n v="0"/>
    <s v="50-S3 - Retirement"/>
    <m/>
    <x v="8"/>
    <n v="2044"/>
    <b v="0"/>
  </r>
  <r>
    <x v="16"/>
    <s v="0477"/>
    <n v="0"/>
    <n v="0"/>
    <n v="2038"/>
    <n v="2004"/>
    <n v="-78.760000000000005"/>
    <n v="0"/>
    <s v="50-S3 - Retirement"/>
    <m/>
    <x v="8"/>
    <n v="2044"/>
    <b v="0"/>
  </r>
  <r>
    <x v="16"/>
    <s v="0477"/>
    <n v="0"/>
    <n v="0"/>
    <n v="2038"/>
    <n v="2010"/>
    <n v="-117.9"/>
    <n v="0"/>
    <s v="50-S3 - Retirement"/>
    <m/>
    <x v="8"/>
    <n v="2044"/>
    <b v="0"/>
  </r>
  <r>
    <x v="16"/>
    <s v="0477"/>
    <n v="0"/>
    <n v="0"/>
    <n v="2039"/>
    <n v="2004"/>
    <n v="-86.58"/>
    <n v="0"/>
    <s v="50-S3 - Retirement"/>
    <m/>
    <x v="8"/>
    <n v="2044"/>
    <b v="0"/>
  </r>
  <r>
    <x v="16"/>
    <s v="0477"/>
    <n v="0"/>
    <n v="0"/>
    <n v="2039"/>
    <n v="2010"/>
    <n v="-136.37"/>
    <n v="0"/>
    <s v="50-S3 - Retirement"/>
    <m/>
    <x v="8"/>
    <n v="2044"/>
    <b v="0"/>
  </r>
  <r>
    <x v="16"/>
    <s v="0477"/>
    <n v="0"/>
    <n v="0"/>
    <n v="2040"/>
    <n v="2004"/>
    <n v="-94.48"/>
    <n v="0"/>
    <s v="50-S3 - Retirement"/>
    <m/>
    <x v="8"/>
    <n v="2044"/>
    <b v="0"/>
  </r>
  <r>
    <x v="16"/>
    <s v="0477"/>
    <n v="0"/>
    <n v="0"/>
    <n v="2040"/>
    <n v="2010"/>
    <n v="-156.22999999999999"/>
    <n v="0"/>
    <s v="50-S3 - Retirement"/>
    <m/>
    <x v="8"/>
    <n v="2044"/>
    <b v="0"/>
  </r>
  <r>
    <x v="16"/>
    <s v="0477"/>
    <n v="0"/>
    <n v="0"/>
    <n v="2041"/>
    <n v="2004"/>
    <n v="-102.39"/>
    <n v="0"/>
    <s v="50-S3 - Retirement"/>
    <m/>
    <x v="8"/>
    <n v="2044"/>
    <b v="0"/>
  </r>
  <r>
    <x v="16"/>
    <s v="0477"/>
    <n v="0"/>
    <n v="0"/>
    <n v="2041"/>
    <n v="2010"/>
    <n v="-177.38"/>
    <n v="0"/>
    <s v="50-S3 - Retirement"/>
    <m/>
    <x v="8"/>
    <n v="2044"/>
    <b v="0"/>
  </r>
  <r>
    <x v="16"/>
    <s v="0477"/>
    <n v="0"/>
    <n v="0"/>
    <n v="2042"/>
    <n v="2004"/>
    <n v="-110.21"/>
    <n v="0"/>
    <s v="50-S3 - Retirement"/>
    <m/>
    <x v="8"/>
    <n v="2044"/>
    <b v="0"/>
  </r>
  <r>
    <x v="16"/>
    <s v="0477"/>
    <n v="0"/>
    <n v="0"/>
    <n v="2042"/>
    <n v="2010"/>
    <n v="-199.65"/>
    <n v="0"/>
    <s v="50-S3 - Retirement"/>
    <m/>
    <x v="8"/>
    <n v="2044"/>
    <b v="0"/>
  </r>
  <r>
    <x v="16"/>
    <s v="0477"/>
    <n v="0"/>
    <n v="0"/>
    <n v="2043"/>
    <n v="2004"/>
    <n v="-117.85"/>
    <n v="0"/>
    <s v="50-S3 - Retirement"/>
    <m/>
    <x v="8"/>
    <n v="2044"/>
    <b v="0"/>
  </r>
  <r>
    <x v="16"/>
    <s v="0477"/>
    <n v="0"/>
    <n v="0"/>
    <n v="2043"/>
    <n v="2010"/>
    <n v="-222.88"/>
    <n v="0"/>
    <s v="50-S3 - Retirement"/>
    <m/>
    <x v="8"/>
    <n v="2044"/>
    <b v="0"/>
  </r>
  <r>
    <x v="16"/>
    <s v="0477"/>
    <n v="0"/>
    <n v="0"/>
    <n v="2044"/>
    <n v="2004"/>
    <n v="-4237.22"/>
    <n v="0"/>
    <s v="50-S3 - Retirement"/>
    <m/>
    <x v="8"/>
    <n v="2044"/>
    <b v="1"/>
  </r>
  <r>
    <x v="16"/>
    <s v="0477"/>
    <n v="0"/>
    <n v="0"/>
    <n v="2044"/>
    <n v="2010"/>
    <n v="-15131.49"/>
    <n v="0"/>
    <s v="50-S3 - Retirement"/>
    <m/>
    <x v="8"/>
    <n v="2044"/>
    <b v="1"/>
  </r>
  <r>
    <x v="17"/>
    <m/>
    <m/>
    <m/>
    <m/>
    <m/>
    <m/>
    <m/>
    <m/>
    <m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2" firstHeaderRow="1" firstDataRow="1" firstDataCol="1"/>
  <pivotFields count="1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1">
        <item h="1" x="7"/>
        <item x="0"/>
        <item h="1" x="4"/>
        <item x="1"/>
        <item h="1" x="3"/>
        <item h="1" x="6"/>
        <item x="2"/>
        <item h="1" x="8"/>
        <item h="1" x="5"/>
        <item h="1" x="9"/>
        <item t="default"/>
      </items>
    </pivotField>
    <pivotField showAll="0"/>
    <pivotField showAll="0"/>
  </pivotFields>
  <rowFields count="2">
    <field x="10"/>
    <field x="0"/>
  </rowFields>
  <rowItems count="19">
    <i>
      <x v="1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Amount" fld="6" baseField="10" baseItem="4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EPR_LOT LGE Elec Scen 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abSelected="1" zoomScale="85" zoomScaleNormal="85" workbookViewId="0">
      <pane xSplit="3" ySplit="10" topLeftCell="D11" activePane="bottomRight" state="frozen"/>
      <selection activeCell="D1" sqref="D1"/>
      <selection pane="topRight" activeCell="G1" sqref="G1"/>
      <selection pane="bottomLeft" activeCell="D11" sqref="D11"/>
      <selection pane="bottomRight" activeCell="V1" sqref="V1:AP1048576"/>
    </sheetView>
  </sheetViews>
  <sheetFormatPr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24.42578125" style="2" customWidth="1"/>
    <col min="8" max="8" width="2.7109375" style="2" customWidth="1"/>
    <col min="9" max="9" width="12.85546875" style="70" customWidth="1"/>
    <col min="10" max="10" width="5.14062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13"/>
      <c r="B1" s="13"/>
      <c r="C1" s="13"/>
      <c r="D1" s="13"/>
      <c r="E1" s="13"/>
      <c r="F1" s="13"/>
      <c r="G1" s="13"/>
      <c r="H1" s="13"/>
      <c r="I1" s="65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 t="s">
        <v>278</v>
      </c>
      <c r="B2" s="6"/>
      <c r="C2" s="13"/>
      <c r="D2" s="13"/>
      <c r="E2" s="13"/>
      <c r="F2" s="13"/>
      <c r="G2" s="13"/>
      <c r="H2" s="13"/>
      <c r="I2" s="6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/>
      <c r="B3" s="6"/>
      <c r="C3" s="13"/>
      <c r="D3" s="13"/>
      <c r="E3" s="13"/>
      <c r="F3" s="13"/>
      <c r="G3" s="13"/>
      <c r="H3" s="13"/>
      <c r="I3" s="6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6" t="s">
        <v>279</v>
      </c>
      <c r="B4" s="6"/>
      <c r="C4" s="13"/>
      <c r="D4" s="13"/>
      <c r="E4" s="13"/>
      <c r="F4" s="13"/>
      <c r="G4" s="13"/>
      <c r="H4" s="13"/>
      <c r="I4" s="6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7" spans="1:21" x14ac:dyDescent="0.2">
      <c r="E7" s="7" t="s">
        <v>0</v>
      </c>
      <c r="F7" s="7"/>
      <c r="G7" s="7"/>
      <c r="H7" s="20"/>
      <c r="I7" s="66"/>
      <c r="K7" s="7" t="s">
        <v>5</v>
      </c>
      <c r="L7" s="7"/>
      <c r="M7" s="7"/>
      <c r="N7" s="7"/>
      <c r="O7" s="7"/>
      <c r="Q7" s="12" t="s">
        <v>8</v>
      </c>
      <c r="T7" s="28"/>
      <c r="U7" s="12" t="s">
        <v>10</v>
      </c>
    </row>
    <row r="8" spans="1:21" x14ac:dyDescent="0.2">
      <c r="A8" s="4"/>
      <c r="B8" s="4"/>
      <c r="C8" s="4"/>
      <c r="D8" s="4"/>
      <c r="E8" s="11" t="s">
        <v>2</v>
      </c>
      <c r="F8" s="5"/>
      <c r="G8" s="11" t="s">
        <v>4</v>
      </c>
      <c r="H8" s="12"/>
      <c r="I8" s="67" t="s">
        <v>4</v>
      </c>
      <c r="J8" s="4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8</v>
      </c>
      <c r="T8" s="5"/>
      <c r="U8" s="12" t="s">
        <v>4</v>
      </c>
    </row>
    <row r="9" spans="1:21" x14ac:dyDescent="0.2">
      <c r="A9" s="7" t="s">
        <v>1</v>
      </c>
      <c r="B9" s="7"/>
      <c r="C9" s="7"/>
      <c r="D9" s="4"/>
      <c r="E9" s="9" t="s">
        <v>9</v>
      </c>
      <c r="F9" s="12"/>
      <c r="G9" s="9" t="s">
        <v>9</v>
      </c>
      <c r="H9" s="12"/>
      <c r="I9" s="68" t="s">
        <v>3</v>
      </c>
      <c r="J9" s="4"/>
      <c r="K9" s="9" t="s">
        <v>9</v>
      </c>
      <c r="L9" s="12"/>
      <c r="M9" s="9" t="s">
        <v>3</v>
      </c>
      <c r="N9" s="12"/>
      <c r="O9" s="9" t="s">
        <v>9</v>
      </c>
      <c r="P9" s="4"/>
      <c r="Q9" s="9" t="s">
        <v>9</v>
      </c>
      <c r="R9" s="4"/>
      <c r="S9" s="9" t="s">
        <v>2</v>
      </c>
      <c r="T9" s="12"/>
      <c r="U9" s="9" t="s">
        <v>3</v>
      </c>
    </row>
    <row r="10" spans="1:21" x14ac:dyDescent="0.2">
      <c r="A10" s="10" t="s">
        <v>6</v>
      </c>
      <c r="B10" s="10"/>
      <c r="C10" s="6"/>
      <c r="D10" s="1"/>
      <c r="E10" s="38">
        <v>-2</v>
      </c>
      <c r="F10" s="39"/>
      <c r="G10" s="38">
        <v>-3</v>
      </c>
      <c r="H10" s="38"/>
      <c r="I10" s="69" t="s">
        <v>7</v>
      </c>
      <c r="J10" s="39"/>
      <c r="K10" s="38">
        <v>-5</v>
      </c>
      <c r="L10" s="39"/>
      <c r="M10" s="38">
        <v>-6</v>
      </c>
      <c r="N10" s="38"/>
      <c r="O10" s="39" t="s">
        <v>12</v>
      </c>
      <c r="P10" s="39"/>
      <c r="Q10" s="39" t="s">
        <v>18</v>
      </c>
      <c r="R10" s="39"/>
      <c r="S10" s="39" t="s">
        <v>244</v>
      </c>
      <c r="T10" s="39"/>
      <c r="U10" s="39" t="s">
        <v>13</v>
      </c>
    </row>
    <row r="12" spans="1:21" x14ac:dyDescent="0.2">
      <c r="A12" s="17" t="s">
        <v>14</v>
      </c>
      <c r="B12" s="10"/>
      <c r="C12" s="6"/>
      <c r="G12" s="35"/>
    </row>
    <row r="13" spans="1:21" x14ac:dyDescent="0.2">
      <c r="A13" s="17"/>
      <c r="B13" s="10"/>
      <c r="C13" s="6"/>
      <c r="G13" s="35"/>
    </row>
    <row r="14" spans="1:21" x14ac:dyDescent="0.2">
      <c r="A14" s="14"/>
      <c r="B14" s="24" t="s">
        <v>250</v>
      </c>
      <c r="C14" s="3"/>
      <c r="E14" s="23"/>
      <c r="G14" s="18"/>
      <c r="H14" s="18"/>
      <c r="I14" s="71"/>
      <c r="K14" s="23"/>
      <c r="M14" s="18"/>
      <c r="N14" s="18"/>
      <c r="O14" s="18"/>
    </row>
    <row r="15" spans="1:21" x14ac:dyDescent="0.2">
      <c r="A15" s="14">
        <v>311</v>
      </c>
      <c r="B15" s="8"/>
      <c r="C15" s="3" t="s">
        <v>251</v>
      </c>
      <c r="E15" s="27">
        <v>17304447.609999996</v>
      </c>
      <c r="G15" s="36">
        <v>-1730444.7609999997</v>
      </c>
      <c r="H15" s="18"/>
      <c r="I15" s="71">
        <v>-10</v>
      </c>
      <c r="J15" s="19"/>
      <c r="K15" s="27">
        <v>0</v>
      </c>
      <c r="M15" s="18">
        <v>-25</v>
      </c>
      <c r="N15" s="18"/>
      <c r="O15" s="30">
        <f>-K15*M15/100</f>
        <v>0</v>
      </c>
      <c r="Q15" s="33">
        <f>-E15*I15/100+O15</f>
        <v>1730444.7609999997</v>
      </c>
      <c r="S15" s="21">
        <f>+E15+K15</f>
        <v>17304447.609999996</v>
      </c>
      <c r="U15" s="18">
        <f t="shared" ref="U15:U18" si="0">+U16</f>
        <v>-10</v>
      </c>
    </row>
    <row r="16" spans="1:21" x14ac:dyDescent="0.2">
      <c r="A16" s="14">
        <v>312</v>
      </c>
      <c r="B16" s="8"/>
      <c r="C16" s="3" t="s">
        <v>252</v>
      </c>
      <c r="E16" s="27">
        <v>11298862.98</v>
      </c>
      <c r="G16" s="36">
        <v>-1129886.2980000002</v>
      </c>
      <c r="H16" s="18"/>
      <c r="I16" s="71">
        <v>-10</v>
      </c>
      <c r="J16" s="19"/>
      <c r="K16" s="27">
        <v>0</v>
      </c>
      <c r="M16" s="18">
        <v>-25</v>
      </c>
      <c r="N16" s="18"/>
      <c r="O16" s="30">
        <f t="shared" ref="O16:O19" si="1">-K16*M16/100</f>
        <v>0</v>
      </c>
      <c r="Q16" s="33">
        <f>-E16*I16/100+O16</f>
        <v>1129886.2980000002</v>
      </c>
      <c r="S16" s="21">
        <f t="shared" ref="S16:S19" si="2">+E16+K16</f>
        <v>11298862.98</v>
      </c>
      <c r="U16" s="18">
        <f t="shared" si="0"/>
        <v>-10</v>
      </c>
    </row>
    <row r="17" spans="1:21" x14ac:dyDescent="0.2">
      <c r="A17" s="14">
        <v>314</v>
      </c>
      <c r="B17" s="8"/>
      <c r="C17" s="3" t="s">
        <v>253</v>
      </c>
      <c r="E17" s="27">
        <v>1179945.72</v>
      </c>
      <c r="G17" s="36">
        <v>-117994.57199999999</v>
      </c>
      <c r="H17" s="18"/>
      <c r="I17" s="71">
        <v>-10</v>
      </c>
      <c r="J17" s="19"/>
      <c r="K17" s="27">
        <v>0</v>
      </c>
      <c r="M17" s="18">
        <v>-20</v>
      </c>
      <c r="N17" s="18"/>
      <c r="O17" s="30">
        <f t="shared" si="1"/>
        <v>0</v>
      </c>
      <c r="Q17" s="33">
        <f>-E17*I17/100+O17</f>
        <v>117994.57199999999</v>
      </c>
      <c r="S17" s="21">
        <f t="shared" si="2"/>
        <v>1179945.72</v>
      </c>
      <c r="U17" s="18">
        <f t="shared" si="0"/>
        <v>-10</v>
      </c>
    </row>
    <row r="18" spans="1:21" x14ac:dyDescent="0.2">
      <c r="A18" s="14">
        <v>315</v>
      </c>
      <c r="B18" s="8"/>
      <c r="C18" s="3" t="s">
        <v>254</v>
      </c>
      <c r="E18" s="27">
        <v>0</v>
      </c>
      <c r="G18" s="36">
        <v>0</v>
      </c>
      <c r="H18" s="18"/>
      <c r="I18" s="71">
        <v>-10</v>
      </c>
      <c r="J18" s="19"/>
      <c r="K18" s="27">
        <v>0</v>
      </c>
      <c r="M18" s="18">
        <v>-10</v>
      </c>
      <c r="N18" s="18"/>
      <c r="O18" s="30">
        <f t="shared" si="1"/>
        <v>0</v>
      </c>
      <c r="Q18" s="33">
        <f>-E18*I18/100+O18</f>
        <v>0</v>
      </c>
      <c r="S18" s="21">
        <f t="shared" si="2"/>
        <v>0</v>
      </c>
      <c r="U18" s="18">
        <f t="shared" si="0"/>
        <v>-10</v>
      </c>
    </row>
    <row r="19" spans="1:21" x14ac:dyDescent="0.2">
      <c r="A19" s="14">
        <v>316</v>
      </c>
      <c r="B19" s="8"/>
      <c r="C19" s="3" t="s">
        <v>255</v>
      </c>
      <c r="E19" s="32">
        <v>607624.1</v>
      </c>
      <c r="G19" s="37">
        <v>-60762.41</v>
      </c>
      <c r="H19" s="18"/>
      <c r="I19" s="71">
        <v>-10</v>
      </c>
      <c r="J19" s="19"/>
      <c r="K19" s="32">
        <v>0</v>
      </c>
      <c r="M19" s="18">
        <v>-5</v>
      </c>
      <c r="N19" s="18"/>
      <c r="O19" s="31">
        <f t="shared" si="1"/>
        <v>0</v>
      </c>
      <c r="Q19" s="34">
        <f>-E19*I19/100+O19</f>
        <v>60762.41</v>
      </c>
      <c r="S19" s="22">
        <f t="shared" si="2"/>
        <v>607624.1</v>
      </c>
      <c r="U19" s="18">
        <f>+U20</f>
        <v>-10</v>
      </c>
    </row>
    <row r="20" spans="1:21" x14ac:dyDescent="0.2">
      <c r="A20" s="14"/>
      <c r="B20" s="26" t="s">
        <v>256</v>
      </c>
      <c r="E20" s="50">
        <f>+SUBTOTAL(9,E15:E19)</f>
        <v>30390880.409999996</v>
      </c>
      <c r="F20" s="51"/>
      <c r="G20" s="50">
        <f>+SUBTOTAL(9,G15:G19)</f>
        <v>-3039088.0410000002</v>
      </c>
      <c r="H20" s="50"/>
      <c r="I20" s="72"/>
      <c r="J20" s="53"/>
      <c r="K20" s="50">
        <f>+SUBTOTAL(9,K15:K19)</f>
        <v>0</v>
      </c>
      <c r="L20" s="51"/>
      <c r="M20" s="51"/>
      <c r="N20" s="51"/>
      <c r="O20" s="50">
        <f>+SUBTOTAL(9,O15:O19)</f>
        <v>0</v>
      </c>
      <c r="P20" s="51"/>
      <c r="Q20" s="54">
        <f>+SUBTOTAL(9,Q15:Q19)</f>
        <v>3039088.0410000002</v>
      </c>
      <c r="R20" s="51"/>
      <c r="S20" s="50">
        <f>+SUBTOTAL(9,S15:S19)</f>
        <v>30390880.409999996</v>
      </c>
      <c r="T20" s="51"/>
      <c r="U20" s="52">
        <f t="shared" ref="U20" si="3">-ROUND(Q20/S20*100,0)</f>
        <v>-10</v>
      </c>
    </row>
    <row r="21" spans="1:21" x14ac:dyDescent="0.2">
      <c r="A21" s="14"/>
    </row>
    <row r="22" spans="1:21" x14ac:dyDescent="0.2">
      <c r="A22" s="14"/>
      <c r="B22" s="24" t="s">
        <v>257</v>
      </c>
      <c r="C22" s="3"/>
      <c r="E22" s="23"/>
      <c r="G22" s="18"/>
      <c r="H22" s="18"/>
      <c r="I22" s="71"/>
      <c r="K22" s="23"/>
      <c r="M22" s="18"/>
      <c r="N22" s="18"/>
      <c r="O22" s="18"/>
    </row>
    <row r="23" spans="1:21" x14ac:dyDescent="0.2">
      <c r="A23" s="14">
        <v>311</v>
      </c>
      <c r="B23" s="8"/>
      <c r="C23" s="3" t="s">
        <v>251</v>
      </c>
      <c r="E23" s="27">
        <v>132884291.75999998</v>
      </c>
      <c r="G23" s="36">
        <v>-9301900.4231999982</v>
      </c>
      <c r="H23" s="18"/>
      <c r="I23" s="71">
        <v>-7</v>
      </c>
      <c r="J23" s="19"/>
      <c r="K23" s="27">
        <v>9584901.5299999975</v>
      </c>
      <c r="M23" s="18">
        <v>-25</v>
      </c>
      <c r="N23" s="18"/>
      <c r="O23" s="30">
        <f>-K23*M23/100</f>
        <v>2396225.3824999994</v>
      </c>
      <c r="Q23" s="33">
        <f>-E23*I23/100+O23</f>
        <v>11698125.805699997</v>
      </c>
      <c r="S23" s="21">
        <f>+E23+K23</f>
        <v>142469193.28999996</v>
      </c>
      <c r="U23" s="18">
        <f t="shared" ref="U23:U27" si="4">+U24</f>
        <v>-10</v>
      </c>
    </row>
    <row r="24" spans="1:21" x14ac:dyDescent="0.2">
      <c r="A24" s="14">
        <v>312</v>
      </c>
      <c r="B24" s="8"/>
      <c r="C24" s="3" t="s">
        <v>252</v>
      </c>
      <c r="E24" s="27">
        <v>1134783598.0900002</v>
      </c>
      <c r="G24" s="36">
        <v>-79434851.866300017</v>
      </c>
      <c r="H24" s="18"/>
      <c r="I24" s="71">
        <v>-7</v>
      </c>
      <c r="J24" s="19"/>
      <c r="K24" s="27">
        <v>233961793.42999971</v>
      </c>
      <c r="M24" s="18">
        <v>-25</v>
      </c>
      <c r="N24" s="18"/>
      <c r="O24" s="30">
        <f t="shared" ref="O24:O27" si="5">-K24*M24/100</f>
        <v>58490448.357499927</v>
      </c>
      <c r="Q24" s="33">
        <f>-E24*I24/100+O24</f>
        <v>137925300.22379994</v>
      </c>
      <c r="S24" s="21">
        <f t="shared" ref="S24:S27" si="6">+E24+K24</f>
        <v>1368745391.52</v>
      </c>
      <c r="U24" s="18">
        <f t="shared" si="4"/>
        <v>-10</v>
      </c>
    </row>
    <row r="25" spans="1:21" x14ac:dyDescent="0.2">
      <c r="A25" s="14">
        <v>314</v>
      </c>
      <c r="B25" s="8"/>
      <c r="C25" s="3" t="s">
        <v>253</v>
      </c>
      <c r="E25" s="27">
        <v>115884838.39000002</v>
      </c>
      <c r="G25" s="36">
        <v>-8111938.6873000013</v>
      </c>
      <c r="H25" s="18"/>
      <c r="I25" s="71">
        <v>-7</v>
      </c>
      <c r="J25" s="19"/>
      <c r="K25" s="27">
        <v>27463352.930000056</v>
      </c>
      <c r="M25" s="18">
        <v>-20</v>
      </c>
      <c r="N25" s="18"/>
      <c r="O25" s="30">
        <f t="shared" si="5"/>
        <v>5492670.5860000113</v>
      </c>
      <c r="Q25" s="33">
        <f>-E25*I25/100+O25</f>
        <v>13604609.273300013</v>
      </c>
      <c r="S25" s="21">
        <f>+E25+K25</f>
        <v>143348191.32000008</v>
      </c>
      <c r="U25" s="18">
        <f t="shared" si="4"/>
        <v>-10</v>
      </c>
    </row>
    <row r="26" spans="1:21" x14ac:dyDescent="0.2">
      <c r="A26" s="14">
        <v>315</v>
      </c>
      <c r="B26" s="8"/>
      <c r="C26" s="3" t="s">
        <v>254</v>
      </c>
      <c r="E26" s="27">
        <v>60982930.110000014</v>
      </c>
      <c r="G26" s="36">
        <v>-4268805.1077000014</v>
      </c>
      <c r="H26" s="18"/>
      <c r="I26" s="71">
        <v>-7</v>
      </c>
      <c r="J26" s="19"/>
      <c r="K26" s="27">
        <v>17962114.839999981</v>
      </c>
      <c r="M26" s="18">
        <v>-10</v>
      </c>
      <c r="N26" s="18"/>
      <c r="O26" s="30">
        <f t="shared" si="5"/>
        <v>1796211.4839999981</v>
      </c>
      <c r="Q26" s="57">
        <f>-E26*I26/100+O26</f>
        <v>6065016.5916999998</v>
      </c>
      <c r="S26" s="21">
        <f t="shared" si="6"/>
        <v>78945044.949999988</v>
      </c>
      <c r="U26" s="18">
        <f t="shared" si="4"/>
        <v>-10</v>
      </c>
    </row>
    <row r="27" spans="1:21" x14ac:dyDescent="0.2">
      <c r="A27" s="14">
        <v>316</v>
      </c>
      <c r="B27" s="8"/>
      <c r="C27" s="3" t="s">
        <v>255</v>
      </c>
      <c r="E27" s="32">
        <v>8252138.0199999986</v>
      </c>
      <c r="G27" s="37">
        <v>-577649.66139999998</v>
      </c>
      <c r="H27" s="18"/>
      <c r="I27" s="71">
        <v>-7</v>
      </c>
      <c r="J27" s="19"/>
      <c r="K27" s="32">
        <v>2843010.2600000012</v>
      </c>
      <c r="M27" s="18">
        <v>-5</v>
      </c>
      <c r="N27" s="18"/>
      <c r="O27" s="31">
        <f t="shared" si="5"/>
        <v>142150.51300000006</v>
      </c>
      <c r="Q27" s="34">
        <f>-E27*I27/100+O27</f>
        <v>719800.17440000002</v>
      </c>
      <c r="S27" s="22">
        <f t="shared" si="6"/>
        <v>11095148.279999999</v>
      </c>
      <c r="U27" s="18">
        <f t="shared" si="4"/>
        <v>-10</v>
      </c>
    </row>
    <row r="28" spans="1:21" x14ac:dyDescent="0.2">
      <c r="A28" s="14"/>
      <c r="B28" s="26" t="s">
        <v>258</v>
      </c>
      <c r="E28" s="50">
        <f>+SUBTOTAL(9,E23:E27)</f>
        <v>1452787796.3700004</v>
      </c>
      <c r="F28" s="51"/>
      <c r="G28" s="50">
        <f>+SUBTOTAL(9,G23:G27)</f>
        <v>-101695145.74590002</v>
      </c>
      <c r="H28" s="50"/>
      <c r="I28" s="72"/>
      <c r="J28" s="53"/>
      <c r="K28" s="50">
        <f>+SUBTOTAL(9,K23:K27)</f>
        <v>291815172.98999971</v>
      </c>
      <c r="L28" s="51"/>
      <c r="M28" s="58"/>
      <c r="N28" s="51"/>
      <c r="O28" s="50">
        <f>+SUBTOTAL(9,O23:O27)</f>
        <v>68317706.322999939</v>
      </c>
      <c r="P28" s="51"/>
      <c r="Q28" s="54">
        <f>+SUBTOTAL(9,Q23:Q27)</f>
        <v>170012852.06889996</v>
      </c>
      <c r="R28" s="51"/>
      <c r="S28" s="50">
        <f>+SUBTOTAL(9,S23:S27)</f>
        <v>1744602969.3600001</v>
      </c>
      <c r="T28" s="51"/>
      <c r="U28" s="52">
        <f t="shared" ref="U28" si="7">-ROUND(Q28/S28*100,0)</f>
        <v>-10</v>
      </c>
    </row>
    <row r="29" spans="1:21" x14ac:dyDescent="0.2">
      <c r="A29" s="14"/>
      <c r="B29" s="26"/>
      <c r="E29" s="15"/>
      <c r="G29" s="15"/>
      <c r="H29" s="15"/>
      <c r="I29" s="71"/>
      <c r="J29" s="21"/>
      <c r="K29" s="15"/>
      <c r="O29" s="15"/>
      <c r="Q29" s="33"/>
      <c r="S29" s="15"/>
    </row>
    <row r="30" spans="1:21" x14ac:dyDescent="0.2">
      <c r="A30" s="14"/>
      <c r="B30" s="24" t="s">
        <v>259</v>
      </c>
      <c r="C30" s="3"/>
      <c r="E30" s="23"/>
      <c r="G30" s="18"/>
      <c r="H30" s="18"/>
      <c r="I30" s="71"/>
      <c r="K30" s="23"/>
      <c r="M30" s="18"/>
      <c r="N30" s="18"/>
      <c r="O30" s="18"/>
    </row>
    <row r="31" spans="1:21" x14ac:dyDescent="0.2">
      <c r="A31" s="14">
        <v>311</v>
      </c>
      <c r="B31" s="8"/>
      <c r="C31" s="3" t="s">
        <v>251</v>
      </c>
      <c r="E31" s="27">
        <v>115796487.45999999</v>
      </c>
      <c r="G31" s="36">
        <v>-13895578.495200001</v>
      </c>
      <c r="H31" s="18"/>
      <c r="I31" s="71">
        <v>-12</v>
      </c>
      <c r="J31" s="19"/>
      <c r="K31" s="27">
        <v>13775802.130000023</v>
      </c>
      <c r="M31" s="18">
        <v>-25</v>
      </c>
      <c r="N31" s="18"/>
      <c r="O31" s="30">
        <f>-K31*M31/100</f>
        <v>3443950.5325000058</v>
      </c>
      <c r="Q31" s="33">
        <f>-E31*I31/100+O31</f>
        <v>17339529.027700007</v>
      </c>
      <c r="S31" s="21">
        <f>+E31+K31</f>
        <v>129572289.59000002</v>
      </c>
      <c r="U31" s="18">
        <f t="shared" ref="U31:U35" si="8">+U32</f>
        <v>-16</v>
      </c>
    </row>
    <row r="32" spans="1:21" x14ac:dyDescent="0.2">
      <c r="A32" s="14">
        <v>312</v>
      </c>
      <c r="B32" s="8"/>
      <c r="C32" s="3" t="s">
        <v>252</v>
      </c>
      <c r="E32" s="27">
        <v>328399032.56</v>
      </c>
      <c r="G32" s="36">
        <v>-39407883.907200001</v>
      </c>
      <c r="H32" s="18"/>
      <c r="I32" s="71">
        <v>-12</v>
      </c>
      <c r="J32" s="19"/>
      <c r="K32" s="27">
        <v>210665342.86000013</v>
      </c>
      <c r="M32" s="18">
        <v>-25</v>
      </c>
      <c r="N32" s="18"/>
      <c r="O32" s="30">
        <f t="shared" ref="O32:O35" si="9">-K32*M32/100</f>
        <v>52666335.715000041</v>
      </c>
      <c r="Q32" s="33">
        <f>-E32*I32/100+O32</f>
        <v>92074219.622200042</v>
      </c>
      <c r="S32" s="21">
        <f t="shared" ref="S32:S35" si="10">+E32+K32</f>
        <v>539064375.42000008</v>
      </c>
      <c r="U32" s="18">
        <f t="shared" si="8"/>
        <v>-16</v>
      </c>
    </row>
    <row r="33" spans="1:21" x14ac:dyDescent="0.2">
      <c r="A33" s="14">
        <v>314</v>
      </c>
      <c r="B33" s="8"/>
      <c r="C33" s="3" t="s">
        <v>253</v>
      </c>
      <c r="E33" s="27">
        <v>50628287.380000003</v>
      </c>
      <c r="G33" s="36">
        <v>-6075394.4856000002</v>
      </c>
      <c r="H33" s="18"/>
      <c r="I33" s="71">
        <v>-12</v>
      </c>
      <c r="J33" s="19"/>
      <c r="K33" s="27">
        <v>28717718.019999973</v>
      </c>
      <c r="M33" s="18">
        <v>-20</v>
      </c>
      <c r="N33" s="18"/>
      <c r="O33" s="30">
        <f t="shared" si="9"/>
        <v>5743543.6039999947</v>
      </c>
      <c r="Q33" s="33">
        <f>-E33*I33/100+O33</f>
        <v>11818938.089599995</v>
      </c>
      <c r="S33" s="21">
        <f t="shared" si="10"/>
        <v>79346005.399999976</v>
      </c>
      <c r="U33" s="18">
        <f t="shared" si="8"/>
        <v>-16</v>
      </c>
    </row>
    <row r="34" spans="1:21" x14ac:dyDescent="0.2">
      <c r="A34" s="14">
        <v>315</v>
      </c>
      <c r="B34" s="8"/>
      <c r="C34" s="3" t="s">
        <v>254</v>
      </c>
      <c r="E34" s="27">
        <v>38063453.100000009</v>
      </c>
      <c r="G34" s="36">
        <v>-4567614.3720000014</v>
      </c>
      <c r="H34" s="18"/>
      <c r="I34" s="71">
        <v>-12</v>
      </c>
      <c r="J34" s="19"/>
      <c r="K34" s="27">
        <v>24640487.520000003</v>
      </c>
      <c r="M34" s="18">
        <v>-10</v>
      </c>
      <c r="N34" s="18"/>
      <c r="O34" s="30">
        <f t="shared" si="9"/>
        <v>2464048.7520000003</v>
      </c>
      <c r="Q34" s="33">
        <f>-E34*I34/100+O34</f>
        <v>7031663.1240000017</v>
      </c>
      <c r="S34" s="21">
        <f t="shared" si="10"/>
        <v>62703940.620000012</v>
      </c>
      <c r="U34" s="18">
        <f t="shared" si="8"/>
        <v>-16</v>
      </c>
    </row>
    <row r="35" spans="1:21" x14ac:dyDescent="0.2">
      <c r="A35" s="14">
        <v>316</v>
      </c>
      <c r="B35" s="8"/>
      <c r="C35" s="3" t="s">
        <v>255</v>
      </c>
      <c r="E35" s="32">
        <v>2696021.97</v>
      </c>
      <c r="G35" s="37">
        <v>-323522.63640000002</v>
      </c>
      <c r="H35" s="18"/>
      <c r="I35" s="71">
        <v>-12</v>
      </c>
      <c r="J35" s="19"/>
      <c r="K35" s="32">
        <v>3371486.5000000009</v>
      </c>
      <c r="M35" s="18">
        <v>-5</v>
      </c>
      <c r="N35" s="18"/>
      <c r="O35" s="31">
        <f t="shared" si="9"/>
        <v>168574.32500000004</v>
      </c>
      <c r="Q35" s="34">
        <f>-E35*I35/100+O35</f>
        <v>492096.96140000003</v>
      </c>
      <c r="S35" s="22">
        <f t="shared" si="10"/>
        <v>6067508.4700000007</v>
      </c>
      <c r="U35" s="18">
        <f t="shared" si="8"/>
        <v>-16</v>
      </c>
    </row>
    <row r="36" spans="1:21" x14ac:dyDescent="0.2">
      <c r="A36" s="14"/>
      <c r="B36" s="26" t="s">
        <v>260</v>
      </c>
      <c r="E36" s="50">
        <f>+SUBTOTAL(9,E31:E35)</f>
        <v>535583282.47000003</v>
      </c>
      <c r="F36" s="51"/>
      <c r="G36" s="50">
        <f>+SUBTOTAL(9,G31:G35)</f>
        <v>-64269993.896400005</v>
      </c>
      <c r="H36" s="50"/>
      <c r="I36" s="72"/>
      <c r="J36" s="53"/>
      <c r="K36" s="50">
        <f>+SUBTOTAL(9,K31:K35)</f>
        <v>281170837.03000015</v>
      </c>
      <c r="L36" s="51"/>
      <c r="M36" s="51"/>
      <c r="N36" s="51"/>
      <c r="O36" s="50">
        <f>+SUBTOTAL(9,O31:O35)</f>
        <v>64486452.928500041</v>
      </c>
      <c r="P36" s="51"/>
      <c r="Q36" s="54">
        <f>+SUBTOTAL(9,Q31:Q35)</f>
        <v>128756446.82490005</v>
      </c>
      <c r="R36" s="51"/>
      <c r="S36" s="50">
        <f>+SUBTOTAL(9,S31:S35)</f>
        <v>816754119.50000012</v>
      </c>
      <c r="T36" s="51"/>
      <c r="U36" s="52">
        <f t="shared" ref="U36" si="11">-ROUND(Q36/S36*100,0)</f>
        <v>-16</v>
      </c>
    </row>
    <row r="37" spans="1:21" ht="15" x14ac:dyDescent="0.25">
      <c r="A37"/>
      <c r="B37"/>
      <c r="C37"/>
      <c r="D37"/>
      <c r="E37"/>
      <c r="F37"/>
      <c r="G37"/>
      <c r="H37"/>
      <c r="I37" s="64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s="29" t="s">
        <v>17</v>
      </c>
      <c r="E38" s="16">
        <f>+SUBTOTAL(9,E15:E37)</f>
        <v>2018761959.2500002</v>
      </c>
      <c r="G38" s="16">
        <f>+SUBTOTAL(9,G15:G37)</f>
        <v>-169004227.68330005</v>
      </c>
      <c r="K38" s="16">
        <f>+SUBTOTAL(9,K15:K37)</f>
        <v>572986010.01999974</v>
      </c>
      <c r="O38" s="16">
        <f>+SUBTOTAL(9,O15:O37)</f>
        <v>132804159.2515</v>
      </c>
      <c r="Q38" s="16">
        <f>+SUBTOTAL(9,Q15:Q37)</f>
        <v>301808386.93479997</v>
      </c>
      <c r="S38" s="16">
        <f>+SUBTOTAL(9,S15:S37)</f>
        <v>2591747969.27</v>
      </c>
      <c r="U38" s="52">
        <f t="shared" ref="U38" si="12">-ROUND(Q38/S38*100,0)</f>
        <v>-12</v>
      </c>
    </row>
    <row r="39" spans="1:21" x14ac:dyDescent="0.2">
      <c r="A39" s="29"/>
      <c r="E39" s="16"/>
      <c r="G39" s="16"/>
      <c r="K39" s="16"/>
      <c r="O39" s="16"/>
      <c r="Q39" s="16"/>
      <c r="S39" s="16"/>
    </row>
    <row r="40" spans="1:21" x14ac:dyDescent="0.2">
      <c r="A40" s="29"/>
      <c r="E40" s="16"/>
      <c r="G40" s="16"/>
      <c r="K40" s="16"/>
      <c r="O40" s="16"/>
      <c r="Q40" s="16"/>
      <c r="S40" s="16"/>
    </row>
    <row r="41" spans="1:21" x14ac:dyDescent="0.2">
      <c r="A41" s="29" t="s">
        <v>21</v>
      </c>
      <c r="E41" s="16"/>
      <c r="G41" s="16"/>
      <c r="K41" s="16"/>
      <c r="O41" s="16"/>
      <c r="Q41" s="16"/>
      <c r="S41" s="16"/>
      <c r="U41" s="21"/>
    </row>
    <row r="42" spans="1:21" x14ac:dyDescent="0.2">
      <c r="A42" s="29"/>
      <c r="E42" s="16"/>
      <c r="G42" s="16"/>
      <c r="K42" s="16"/>
      <c r="O42" s="16"/>
      <c r="Q42" s="16"/>
      <c r="S42" s="16"/>
    </row>
    <row r="43" spans="1:21" x14ac:dyDescent="0.2">
      <c r="A43" s="14"/>
      <c r="B43" s="24" t="s">
        <v>249</v>
      </c>
      <c r="C43" s="3"/>
      <c r="E43" s="23"/>
      <c r="G43" s="18"/>
      <c r="H43" s="18"/>
      <c r="I43" s="71"/>
      <c r="K43" s="23"/>
      <c r="M43" s="18"/>
      <c r="N43" s="18"/>
      <c r="O43" s="18"/>
    </row>
    <row r="44" spans="1:21" x14ac:dyDescent="0.2">
      <c r="A44" s="14">
        <v>331</v>
      </c>
      <c r="B44" s="8"/>
      <c r="C44" s="3" t="s">
        <v>251</v>
      </c>
      <c r="E44" s="27">
        <v>6235863.9900000002</v>
      </c>
      <c r="G44" s="36">
        <v>-62358.639900000002</v>
      </c>
      <c r="H44" s="18"/>
      <c r="I44" s="71">
        <v>-1</v>
      </c>
      <c r="J44" s="19"/>
      <c r="K44" s="27">
        <v>1636144.1399999985</v>
      </c>
      <c r="M44" s="18">
        <v>-20</v>
      </c>
      <c r="N44" s="18"/>
      <c r="O44" s="30">
        <f>-K44*M44/100</f>
        <v>327228.82799999969</v>
      </c>
      <c r="Q44" s="33">
        <f t="shared" ref="Q44:Q49" si="13">-E44*I44/100+O44</f>
        <v>389587.4678999997</v>
      </c>
      <c r="S44" s="21">
        <f>+E44+K44</f>
        <v>7872008.129999999</v>
      </c>
      <c r="U44" s="18">
        <f t="shared" ref="U44:U49" si="14">+U45</f>
        <v>-2</v>
      </c>
    </row>
    <row r="45" spans="1:21" x14ac:dyDescent="0.2">
      <c r="A45" s="14">
        <v>332</v>
      </c>
      <c r="B45" s="8"/>
      <c r="C45" s="3" t="s">
        <v>261</v>
      </c>
      <c r="E45" s="27">
        <v>16858151.760000002</v>
      </c>
      <c r="G45" s="36">
        <v>-168581.51760000002</v>
      </c>
      <c r="H45" s="18"/>
      <c r="I45" s="71">
        <v>-1</v>
      </c>
      <c r="J45" s="19"/>
      <c r="K45" s="27">
        <v>180031.24000000005</v>
      </c>
      <c r="M45" s="18">
        <v>-10</v>
      </c>
      <c r="N45" s="18"/>
      <c r="O45" s="30">
        <f t="shared" ref="O45:O49" si="15">-K45*M45/100</f>
        <v>18003.124000000003</v>
      </c>
      <c r="Q45" s="33">
        <f t="shared" si="13"/>
        <v>186584.64160000003</v>
      </c>
      <c r="S45" s="21">
        <f t="shared" ref="S45:S49" si="16">+E45+K45</f>
        <v>17038183</v>
      </c>
      <c r="U45" s="18">
        <f t="shared" si="14"/>
        <v>-2</v>
      </c>
    </row>
    <row r="46" spans="1:21" x14ac:dyDescent="0.2">
      <c r="A46" s="14">
        <v>333</v>
      </c>
      <c r="B46" s="8"/>
      <c r="C46" s="3" t="s">
        <v>262</v>
      </c>
      <c r="E46" s="27">
        <v>60681410.840000004</v>
      </c>
      <c r="G46" s="36">
        <v>-606814.10840000003</v>
      </c>
      <c r="H46" s="18"/>
      <c r="I46" s="71">
        <v>-1</v>
      </c>
      <c r="J46" s="19"/>
      <c r="K46" s="27">
        <v>1435990.4999999998</v>
      </c>
      <c r="M46" s="18">
        <v>-20</v>
      </c>
      <c r="N46" s="18"/>
      <c r="O46" s="30">
        <f t="shared" ref="O46" si="17">-K46*M46/100</f>
        <v>287198.09999999998</v>
      </c>
      <c r="Q46" s="33">
        <f t="shared" si="13"/>
        <v>894012.2084</v>
      </c>
      <c r="S46" s="21">
        <f t="shared" ref="S46" si="18">+E46+K46</f>
        <v>62117401.340000004</v>
      </c>
      <c r="U46" s="18">
        <f t="shared" si="14"/>
        <v>-2</v>
      </c>
    </row>
    <row r="47" spans="1:21" x14ac:dyDescent="0.2">
      <c r="A47" s="14">
        <v>334</v>
      </c>
      <c r="B47" s="8"/>
      <c r="C47" s="3" t="s">
        <v>254</v>
      </c>
      <c r="E47" s="27">
        <v>7694049.1900000004</v>
      </c>
      <c r="G47" s="36">
        <v>-76940.491900000008</v>
      </c>
      <c r="H47" s="18"/>
      <c r="I47" s="71">
        <v>-1</v>
      </c>
      <c r="J47" s="19"/>
      <c r="K47" s="27">
        <v>526419.58999999985</v>
      </c>
      <c r="M47" s="18">
        <v>-10</v>
      </c>
      <c r="N47" s="18"/>
      <c r="O47" s="30">
        <f t="shared" si="15"/>
        <v>52641.958999999988</v>
      </c>
      <c r="Q47" s="33">
        <f t="shared" si="13"/>
        <v>129582.4509</v>
      </c>
      <c r="S47" s="21">
        <f t="shared" si="16"/>
        <v>8220468.7800000003</v>
      </c>
      <c r="U47" s="18">
        <f t="shared" si="14"/>
        <v>-2</v>
      </c>
    </row>
    <row r="48" spans="1:21" x14ac:dyDescent="0.2">
      <c r="A48" s="14">
        <v>335</v>
      </c>
      <c r="B48" s="8"/>
      <c r="C48" s="3" t="s">
        <v>255</v>
      </c>
      <c r="E48" s="27">
        <v>1110681.3400000001</v>
      </c>
      <c r="G48" s="36">
        <v>-11106.813400000001</v>
      </c>
      <c r="H48" s="18"/>
      <c r="I48" s="71">
        <v>-1</v>
      </c>
      <c r="J48" s="19"/>
      <c r="K48" s="27">
        <v>79140.510000000053</v>
      </c>
      <c r="M48" s="18">
        <v>-10</v>
      </c>
      <c r="N48" s="18"/>
      <c r="O48" s="30">
        <f t="shared" si="15"/>
        <v>7914.0510000000058</v>
      </c>
      <c r="Q48" s="33">
        <f t="shared" si="13"/>
        <v>19020.864400000006</v>
      </c>
      <c r="S48" s="21">
        <f t="shared" si="16"/>
        <v>1189821.8500000001</v>
      </c>
      <c r="U48" s="18">
        <f t="shared" si="14"/>
        <v>-2</v>
      </c>
    </row>
    <row r="49" spans="1:21" x14ac:dyDescent="0.2">
      <c r="A49" s="14">
        <v>336</v>
      </c>
      <c r="B49" s="8"/>
      <c r="C49" s="3" t="s">
        <v>263</v>
      </c>
      <c r="E49" s="32">
        <v>10822.38</v>
      </c>
      <c r="G49" s="37">
        <v>-108.2238</v>
      </c>
      <c r="H49" s="18"/>
      <c r="I49" s="71">
        <v>-1</v>
      </c>
      <c r="J49" s="19"/>
      <c r="K49" s="32">
        <v>19108.23</v>
      </c>
      <c r="M49" s="18">
        <v>0</v>
      </c>
      <c r="N49" s="18"/>
      <c r="O49" s="31">
        <f t="shared" si="15"/>
        <v>0</v>
      </c>
      <c r="Q49" s="34">
        <f t="shared" si="13"/>
        <v>108.2238</v>
      </c>
      <c r="S49" s="22">
        <f t="shared" si="16"/>
        <v>29930.61</v>
      </c>
      <c r="U49" s="18">
        <f t="shared" si="14"/>
        <v>-2</v>
      </c>
    </row>
    <row r="50" spans="1:21" x14ac:dyDescent="0.2">
      <c r="A50" s="14"/>
      <c r="B50" s="26" t="s">
        <v>264</v>
      </c>
      <c r="E50" s="50">
        <f>+SUBTOTAL(9,E44:E49)</f>
        <v>92590979.5</v>
      </c>
      <c r="F50" s="51"/>
      <c r="G50" s="50">
        <f>+SUBTOTAL(9,G44:G49)</f>
        <v>-925909.79500000004</v>
      </c>
      <c r="H50" s="50"/>
      <c r="I50" s="72"/>
      <c r="J50" s="53"/>
      <c r="K50" s="50">
        <f>+SUBTOTAL(9,K44:K49)</f>
        <v>3876834.2099999981</v>
      </c>
      <c r="L50" s="51"/>
      <c r="M50" s="51"/>
      <c r="N50" s="51"/>
      <c r="O50" s="50">
        <f>+SUBTOTAL(9,O44:O49)</f>
        <v>692986.06199999969</v>
      </c>
      <c r="P50" s="51"/>
      <c r="Q50" s="54">
        <f>+SUBTOTAL(9,Q44:Q49)</f>
        <v>1618895.8569999998</v>
      </c>
      <c r="R50" s="51"/>
      <c r="S50" s="50">
        <f>+SUBTOTAL(9,S44:S49)</f>
        <v>96467813.709999993</v>
      </c>
      <c r="T50" s="51"/>
      <c r="U50" s="52">
        <f t="shared" ref="U50" si="19">-ROUND(Q50/S50*100,0)</f>
        <v>-2</v>
      </c>
    </row>
    <row r="51" spans="1:21" x14ac:dyDescent="0.2">
      <c r="A51" s="29"/>
      <c r="E51" s="16"/>
      <c r="G51" s="16"/>
      <c r="K51" s="16"/>
      <c r="O51" s="16"/>
      <c r="Q51" s="16"/>
      <c r="S51" s="16"/>
    </row>
    <row r="52" spans="1:21" x14ac:dyDescent="0.2">
      <c r="A52" s="29" t="s">
        <v>22</v>
      </c>
      <c r="E52" s="16"/>
      <c r="G52" s="16"/>
      <c r="K52" s="16"/>
      <c r="O52" s="16"/>
      <c r="Q52" s="16"/>
      <c r="S52" s="16"/>
    </row>
    <row r="53" spans="1:21" x14ac:dyDescent="0.2">
      <c r="A53" s="29"/>
      <c r="E53" s="16"/>
      <c r="G53" s="16"/>
      <c r="K53" s="16"/>
      <c r="O53" s="16"/>
      <c r="Q53" s="16"/>
      <c r="S53" s="16"/>
    </row>
    <row r="54" spans="1:21" x14ac:dyDescent="0.2">
      <c r="A54" s="29"/>
      <c r="E54" s="16"/>
      <c r="G54" s="16"/>
      <c r="K54" s="16"/>
      <c r="O54" s="16"/>
      <c r="Q54" s="16"/>
      <c r="S54" s="16"/>
    </row>
    <row r="55" spans="1:21" x14ac:dyDescent="0.2">
      <c r="A55" s="29" t="s">
        <v>15</v>
      </c>
    </row>
    <row r="56" spans="1:21" x14ac:dyDescent="0.2">
      <c r="A56" s="14"/>
    </row>
    <row r="57" spans="1:21" s="28" customFormat="1" x14ac:dyDescent="0.2">
      <c r="A57" s="14"/>
      <c r="B57" s="24" t="s">
        <v>265</v>
      </c>
      <c r="C57" s="3"/>
      <c r="D57" s="2"/>
      <c r="E57" s="23"/>
      <c r="F57" s="2"/>
      <c r="G57" s="18"/>
      <c r="H57" s="18"/>
      <c r="I57" s="71"/>
      <c r="J57" s="2"/>
      <c r="K57" s="23"/>
      <c r="L57" s="2"/>
      <c r="M57" s="18"/>
      <c r="N57" s="18"/>
      <c r="O57" s="18"/>
      <c r="P57" s="2"/>
      <c r="Q57" s="2"/>
      <c r="R57" s="2"/>
      <c r="S57" s="2"/>
      <c r="T57" s="2"/>
      <c r="U57" s="2"/>
    </row>
    <row r="58" spans="1:21" s="28" customFormat="1" x14ac:dyDescent="0.2">
      <c r="A58" s="14">
        <v>341</v>
      </c>
      <c r="B58" s="8"/>
      <c r="C58" s="3" t="s">
        <v>251</v>
      </c>
      <c r="D58" s="2"/>
      <c r="E58" s="27">
        <v>1095411.45</v>
      </c>
      <c r="F58" s="2"/>
      <c r="G58" s="36">
        <v>-98587.030499999993</v>
      </c>
      <c r="H58" s="18"/>
      <c r="I58" s="71">
        <v>-9</v>
      </c>
      <c r="J58" s="19"/>
      <c r="K58" s="27">
        <v>25660.799999999988</v>
      </c>
      <c r="L58" s="2"/>
      <c r="M58" s="18">
        <v>-5</v>
      </c>
      <c r="N58" s="18"/>
      <c r="O58" s="30">
        <f>-K58*M58/100</f>
        <v>1283.0399999999995</v>
      </c>
      <c r="P58" s="2"/>
      <c r="Q58" s="33">
        <f t="shared" ref="Q58:Q63" si="20">-E58*I58/100+O58</f>
        <v>99870.070499999987</v>
      </c>
      <c r="R58" s="2"/>
      <c r="S58" s="21">
        <f>+E58+K58</f>
        <v>1121072.25</v>
      </c>
      <c r="T58" s="2"/>
      <c r="U58" s="18">
        <f t="shared" ref="U58:U63" si="21">+U59</f>
        <v>-9</v>
      </c>
    </row>
    <row r="59" spans="1:21" s="28" customFormat="1" x14ac:dyDescent="0.2">
      <c r="A59" s="14">
        <v>342</v>
      </c>
      <c r="B59" s="8"/>
      <c r="C59" s="3" t="s">
        <v>266</v>
      </c>
      <c r="D59" s="2"/>
      <c r="E59" s="27">
        <v>1975275.8499999999</v>
      </c>
      <c r="F59" s="2"/>
      <c r="G59" s="36">
        <v>-177774.8265</v>
      </c>
      <c r="H59" s="18"/>
      <c r="I59" s="71">
        <v>-9</v>
      </c>
      <c r="J59" s="19"/>
      <c r="K59" s="27">
        <v>100417.67</v>
      </c>
      <c r="L59" s="2"/>
      <c r="M59" s="18">
        <v>-10</v>
      </c>
      <c r="N59" s="18"/>
      <c r="O59" s="30">
        <f t="shared" ref="O59:O63" si="22">-K59*M59/100</f>
        <v>10041.767</v>
      </c>
      <c r="P59" s="2"/>
      <c r="Q59" s="33">
        <f t="shared" si="20"/>
        <v>187816.59349999999</v>
      </c>
      <c r="R59" s="2"/>
      <c r="S59" s="21">
        <f t="shared" ref="S59:S63" si="23">+E59+K59</f>
        <v>2075693.5199999998</v>
      </c>
      <c r="T59" s="2"/>
      <c r="U59" s="18">
        <f t="shared" si="21"/>
        <v>-9</v>
      </c>
    </row>
    <row r="60" spans="1:21" s="28" customFormat="1" x14ac:dyDescent="0.2">
      <c r="A60" s="14">
        <v>343</v>
      </c>
      <c r="B60" s="8"/>
      <c r="C60" s="3" t="s">
        <v>267</v>
      </c>
      <c r="D60" s="2"/>
      <c r="E60" s="27">
        <v>43182895.319999993</v>
      </c>
      <c r="F60" s="2"/>
      <c r="G60" s="36">
        <v>-3886460.5787999993</v>
      </c>
      <c r="H60" s="18"/>
      <c r="I60" s="71">
        <v>-9</v>
      </c>
      <c r="J60" s="19"/>
      <c r="K60" s="27">
        <v>11296333.079999996</v>
      </c>
      <c r="L60" s="2"/>
      <c r="M60" s="18">
        <v>-10</v>
      </c>
      <c r="N60" s="18"/>
      <c r="O60" s="30">
        <f t="shared" si="22"/>
        <v>1129633.3079999997</v>
      </c>
      <c r="P60" s="2"/>
      <c r="Q60" s="33">
        <f t="shared" si="20"/>
        <v>5016093.8867999986</v>
      </c>
      <c r="R60" s="2"/>
      <c r="S60" s="21">
        <f t="shared" si="23"/>
        <v>54479228.399999991</v>
      </c>
      <c r="T60" s="2"/>
      <c r="U60" s="18">
        <f t="shared" si="21"/>
        <v>-9</v>
      </c>
    </row>
    <row r="61" spans="1:21" s="28" customFormat="1" x14ac:dyDescent="0.2">
      <c r="A61" s="14">
        <v>344</v>
      </c>
      <c r="B61" s="8"/>
      <c r="C61" s="3" t="s">
        <v>268</v>
      </c>
      <c r="D61" s="2"/>
      <c r="E61" s="27">
        <v>8043492.0099999998</v>
      </c>
      <c r="F61" s="2"/>
      <c r="G61" s="36">
        <v>-723914.28090000001</v>
      </c>
      <c r="H61" s="18"/>
      <c r="I61" s="71">
        <v>-9</v>
      </c>
      <c r="J61" s="19"/>
      <c r="K61" s="27">
        <v>113411.72999999998</v>
      </c>
      <c r="L61" s="2"/>
      <c r="M61" s="18">
        <v>-10</v>
      </c>
      <c r="N61" s="18"/>
      <c r="O61" s="30">
        <f t="shared" si="22"/>
        <v>11341.172999999999</v>
      </c>
      <c r="P61" s="2"/>
      <c r="Q61" s="33">
        <f t="shared" si="20"/>
        <v>735255.45389999996</v>
      </c>
      <c r="R61" s="2"/>
      <c r="S61" s="21">
        <f t="shared" si="23"/>
        <v>8156903.7400000002</v>
      </c>
      <c r="T61" s="2"/>
      <c r="U61" s="18">
        <f t="shared" si="21"/>
        <v>-9</v>
      </c>
    </row>
    <row r="62" spans="1:21" s="28" customFormat="1" x14ac:dyDescent="0.2">
      <c r="A62" s="14">
        <v>345</v>
      </c>
      <c r="B62" s="8"/>
      <c r="C62" s="3" t="s">
        <v>254</v>
      </c>
      <c r="D62" s="2"/>
      <c r="E62" s="27">
        <v>4093890.71</v>
      </c>
      <c r="F62" s="2"/>
      <c r="G62" s="36">
        <v>-368450.16389999999</v>
      </c>
      <c r="H62" s="18"/>
      <c r="I62" s="71">
        <v>-9</v>
      </c>
      <c r="J62" s="19"/>
      <c r="K62" s="27">
        <v>450765.69000000012</v>
      </c>
      <c r="L62" s="2"/>
      <c r="M62" s="18">
        <v>-10</v>
      </c>
      <c r="N62" s="18"/>
      <c r="O62" s="30">
        <f t="shared" si="22"/>
        <v>45076.56900000001</v>
      </c>
      <c r="P62" s="2"/>
      <c r="Q62" s="33">
        <f t="shared" si="20"/>
        <v>413526.7329</v>
      </c>
      <c r="R62" s="2"/>
      <c r="S62" s="21">
        <f t="shared" si="23"/>
        <v>4544656.4000000004</v>
      </c>
      <c r="T62" s="2"/>
      <c r="U62" s="18">
        <f t="shared" si="21"/>
        <v>-9</v>
      </c>
    </row>
    <row r="63" spans="1:21" s="28" customFormat="1" x14ac:dyDescent="0.2">
      <c r="A63" s="14">
        <v>346</v>
      </c>
      <c r="B63" s="8"/>
      <c r="C63" s="3" t="s">
        <v>255</v>
      </c>
      <c r="D63" s="2"/>
      <c r="E63" s="32">
        <v>2347977.8099999996</v>
      </c>
      <c r="F63" s="2"/>
      <c r="G63" s="37">
        <v>-211318.00289999996</v>
      </c>
      <c r="H63" s="18"/>
      <c r="I63" s="71">
        <v>-9</v>
      </c>
      <c r="J63" s="19"/>
      <c r="K63" s="32">
        <v>92750.86</v>
      </c>
      <c r="L63" s="2"/>
      <c r="M63" s="18">
        <v>0</v>
      </c>
      <c r="N63" s="18"/>
      <c r="O63" s="31">
        <f t="shared" si="22"/>
        <v>0</v>
      </c>
      <c r="P63" s="2"/>
      <c r="Q63" s="34">
        <f t="shared" si="20"/>
        <v>211318.00289999996</v>
      </c>
      <c r="R63" s="2"/>
      <c r="S63" s="22">
        <f t="shared" si="23"/>
        <v>2440728.6699999995</v>
      </c>
      <c r="T63" s="2"/>
      <c r="U63" s="18">
        <f t="shared" si="21"/>
        <v>-9</v>
      </c>
    </row>
    <row r="64" spans="1:21" s="28" customFormat="1" x14ac:dyDescent="0.2">
      <c r="A64" s="14"/>
      <c r="B64" s="26" t="s">
        <v>269</v>
      </c>
      <c r="C64" s="2"/>
      <c r="D64" s="2"/>
      <c r="E64" s="50">
        <f>+SUBTOTAL(9,E58:E63)</f>
        <v>60738943.149999991</v>
      </c>
      <c r="F64" s="51"/>
      <c r="G64" s="50">
        <f>+SUBTOTAL(9,G58:G63)</f>
        <v>-5466504.8834999986</v>
      </c>
      <c r="H64" s="50"/>
      <c r="I64" s="72"/>
      <c r="J64" s="53"/>
      <c r="K64" s="50">
        <f>+SUBTOTAL(9,K58:K63)</f>
        <v>12079339.829999996</v>
      </c>
      <c r="L64" s="51"/>
      <c r="M64" s="51"/>
      <c r="N64" s="51"/>
      <c r="O64" s="50">
        <f>+SUBTOTAL(9,O58:O63)</f>
        <v>1197375.8569999996</v>
      </c>
      <c r="P64" s="51"/>
      <c r="Q64" s="54">
        <f>+SUBTOTAL(9,Q58:Q63)</f>
        <v>6663880.7404999984</v>
      </c>
      <c r="R64" s="51"/>
      <c r="S64" s="50">
        <f>+SUBTOTAL(9,S58:S63)</f>
        <v>72818282.979999989</v>
      </c>
      <c r="T64" s="51"/>
      <c r="U64" s="52">
        <f t="shared" ref="U64" si="24">-ROUND(Q64/S64*100,0)</f>
        <v>-9</v>
      </c>
    </row>
    <row r="65" spans="1:21" s="28" customFormat="1" x14ac:dyDescent="0.2">
      <c r="A65" s="40"/>
      <c r="B65" s="42"/>
      <c r="C65" s="43"/>
      <c r="E65" s="44"/>
      <c r="G65" s="41"/>
      <c r="H65" s="45"/>
      <c r="I65" s="73"/>
      <c r="J65" s="46"/>
      <c r="K65" s="44"/>
      <c r="M65" s="45"/>
      <c r="N65" s="45"/>
      <c r="O65" s="47"/>
      <c r="Q65" s="48"/>
      <c r="S65" s="49"/>
      <c r="U65" s="45"/>
    </row>
    <row r="66" spans="1:21" s="28" customFormat="1" x14ac:dyDescent="0.2">
      <c r="A66" s="14"/>
      <c r="B66" s="24" t="s">
        <v>270</v>
      </c>
      <c r="C66" s="3"/>
      <c r="D66" s="2"/>
      <c r="E66" s="23"/>
      <c r="F66" s="2"/>
      <c r="G66" s="18"/>
      <c r="H66" s="18"/>
      <c r="I66" s="71"/>
      <c r="J66" s="2"/>
      <c r="K66" s="23"/>
      <c r="L66" s="2"/>
      <c r="M66" s="18"/>
      <c r="N66" s="18"/>
      <c r="O66" s="18"/>
      <c r="P66" s="2"/>
      <c r="Q66" s="2"/>
      <c r="R66" s="2"/>
      <c r="S66" s="2"/>
      <c r="T66" s="2"/>
      <c r="U66" s="2"/>
    </row>
    <row r="67" spans="1:21" s="28" customFormat="1" x14ac:dyDescent="0.2">
      <c r="A67" s="14">
        <v>341</v>
      </c>
      <c r="B67" s="8"/>
      <c r="C67" s="3" t="s">
        <v>251</v>
      </c>
      <c r="D67" s="2"/>
      <c r="E67" s="27">
        <v>12019703.879999999</v>
      </c>
      <c r="F67" s="2"/>
      <c r="G67" s="36">
        <v>-240394.07759999999</v>
      </c>
      <c r="H67" s="18"/>
      <c r="I67" s="71">
        <v>-2</v>
      </c>
      <c r="J67" s="19"/>
      <c r="K67" s="27">
        <v>4912788.2799999984</v>
      </c>
      <c r="L67" s="2"/>
      <c r="M67" s="18">
        <v>-5</v>
      </c>
      <c r="N67" s="18"/>
      <c r="O67" s="30">
        <f>-K67*M67/100</f>
        <v>245639.4139999999</v>
      </c>
      <c r="P67" s="2"/>
      <c r="Q67" s="33">
        <f t="shared" ref="Q67:Q72" si="25">-E67*I67/100+O67</f>
        <v>486033.49159999989</v>
      </c>
      <c r="R67" s="2"/>
      <c r="S67" s="21">
        <f>+E67+K67</f>
        <v>16932492.159999996</v>
      </c>
      <c r="T67" s="2"/>
      <c r="U67" s="18">
        <f t="shared" ref="U67:U71" si="26">+U68</f>
        <v>-4</v>
      </c>
    </row>
    <row r="68" spans="1:21" s="28" customFormat="1" x14ac:dyDescent="0.2">
      <c r="A68" s="14">
        <v>342</v>
      </c>
      <c r="B68" s="8"/>
      <c r="C68" s="3" t="s">
        <v>266</v>
      </c>
      <c r="D68" s="2"/>
      <c r="E68" s="27">
        <v>31002130.599999998</v>
      </c>
      <c r="F68" s="2"/>
      <c r="G68" s="36">
        <v>-620042.61199999996</v>
      </c>
      <c r="H68" s="18"/>
      <c r="I68" s="71">
        <v>-2</v>
      </c>
      <c r="J68" s="19"/>
      <c r="K68" s="27">
        <v>7143777.4900000002</v>
      </c>
      <c r="L68" s="2"/>
      <c r="M68" s="18">
        <v>-10</v>
      </c>
      <c r="N68" s="18"/>
      <c r="O68" s="30">
        <f t="shared" ref="O68:O72" si="27">-K68*M68/100</f>
        <v>714377.74900000007</v>
      </c>
      <c r="P68" s="2"/>
      <c r="Q68" s="33">
        <f t="shared" si="25"/>
        <v>1334420.361</v>
      </c>
      <c r="R68" s="2"/>
      <c r="S68" s="21">
        <f t="shared" ref="S68:S72" si="28">+E68+K68</f>
        <v>38145908.089999996</v>
      </c>
      <c r="T68" s="2"/>
      <c r="U68" s="18">
        <f t="shared" si="26"/>
        <v>-4</v>
      </c>
    </row>
    <row r="69" spans="1:21" s="28" customFormat="1" x14ac:dyDescent="0.2">
      <c r="A69" s="14">
        <v>343</v>
      </c>
      <c r="B69" s="8"/>
      <c r="C69" s="3" t="s">
        <v>267</v>
      </c>
      <c r="D69" s="2"/>
      <c r="E69" s="27">
        <v>10146406.25</v>
      </c>
      <c r="F69" s="2"/>
      <c r="G69" s="36">
        <v>-202928.125</v>
      </c>
      <c r="H69" s="18"/>
      <c r="I69" s="71">
        <v>-2</v>
      </c>
      <c r="J69" s="19"/>
      <c r="K69" s="27">
        <v>15012713.689999999</v>
      </c>
      <c r="L69" s="2"/>
      <c r="M69" s="18">
        <v>-10</v>
      </c>
      <c r="N69" s="18"/>
      <c r="O69" s="30">
        <f t="shared" si="27"/>
        <v>1501271.3689999999</v>
      </c>
      <c r="P69" s="2"/>
      <c r="Q69" s="33">
        <f t="shared" si="25"/>
        <v>1704199.4939999999</v>
      </c>
      <c r="R69" s="2"/>
      <c r="S69" s="21">
        <f t="shared" si="28"/>
        <v>25159119.939999998</v>
      </c>
      <c r="T69" s="2"/>
      <c r="U69" s="18">
        <f t="shared" si="26"/>
        <v>-4</v>
      </c>
    </row>
    <row r="70" spans="1:21" s="28" customFormat="1" x14ac:dyDescent="0.2">
      <c r="A70" s="14">
        <v>344</v>
      </c>
      <c r="B70" s="8"/>
      <c r="C70" s="3" t="s">
        <v>268</v>
      </c>
      <c r="D70" s="2"/>
      <c r="E70" s="27">
        <v>31933371.100000001</v>
      </c>
      <c r="F70" s="2"/>
      <c r="G70" s="36">
        <v>-638667.42200000002</v>
      </c>
      <c r="H70" s="18"/>
      <c r="I70" s="71">
        <v>-2</v>
      </c>
      <c r="J70" s="19"/>
      <c r="K70" s="27">
        <v>2719179.12</v>
      </c>
      <c r="L70" s="2"/>
      <c r="M70" s="18">
        <v>-10</v>
      </c>
      <c r="N70" s="18"/>
      <c r="O70" s="30">
        <f t="shared" si="27"/>
        <v>271917.91200000001</v>
      </c>
      <c r="P70" s="2"/>
      <c r="Q70" s="33">
        <f t="shared" si="25"/>
        <v>910585.33400000003</v>
      </c>
      <c r="R70" s="2"/>
      <c r="S70" s="21">
        <f t="shared" si="28"/>
        <v>34652550.219999999</v>
      </c>
      <c r="T70" s="2"/>
      <c r="U70" s="18">
        <f t="shared" si="26"/>
        <v>-4</v>
      </c>
    </row>
    <row r="71" spans="1:21" s="28" customFormat="1" x14ac:dyDescent="0.2">
      <c r="A71" s="14">
        <v>345</v>
      </c>
      <c r="B71" s="8"/>
      <c r="C71" s="3" t="s">
        <v>254</v>
      </c>
      <c r="D71" s="2"/>
      <c r="E71" s="27">
        <v>5014446.3500000006</v>
      </c>
      <c r="F71" s="2"/>
      <c r="G71" s="36">
        <v>-100288.92700000001</v>
      </c>
      <c r="H71" s="18"/>
      <c r="I71" s="71">
        <v>-2</v>
      </c>
      <c r="J71" s="19"/>
      <c r="K71" s="27">
        <v>2487892.5700000003</v>
      </c>
      <c r="L71" s="2"/>
      <c r="M71" s="18">
        <v>-10</v>
      </c>
      <c r="N71" s="18"/>
      <c r="O71" s="30">
        <f t="shared" si="27"/>
        <v>248789.25700000004</v>
      </c>
      <c r="P71" s="2"/>
      <c r="Q71" s="33">
        <f t="shared" si="25"/>
        <v>349078.18400000007</v>
      </c>
      <c r="R71" s="2"/>
      <c r="S71" s="21">
        <f t="shared" si="28"/>
        <v>7502338.9200000009</v>
      </c>
      <c r="T71" s="2"/>
      <c r="U71" s="18">
        <f t="shared" si="26"/>
        <v>-4</v>
      </c>
    </row>
    <row r="72" spans="1:21" s="28" customFormat="1" x14ac:dyDescent="0.2">
      <c r="A72" s="14">
        <v>346</v>
      </c>
      <c r="B72" s="8"/>
      <c r="C72" s="3" t="s">
        <v>255</v>
      </c>
      <c r="D72" s="2"/>
      <c r="E72" s="32">
        <v>3001.3</v>
      </c>
      <c r="F72" s="2"/>
      <c r="G72" s="37">
        <v>-60.026000000000003</v>
      </c>
      <c r="H72" s="18"/>
      <c r="I72" s="71">
        <v>-2</v>
      </c>
      <c r="J72" s="19"/>
      <c r="K72" s="32">
        <v>550.24</v>
      </c>
      <c r="L72" s="2"/>
      <c r="M72" s="18">
        <v>0</v>
      </c>
      <c r="N72" s="18"/>
      <c r="O72" s="31">
        <f t="shared" si="27"/>
        <v>0</v>
      </c>
      <c r="P72" s="2"/>
      <c r="Q72" s="34">
        <f t="shared" si="25"/>
        <v>60.026000000000003</v>
      </c>
      <c r="R72" s="2"/>
      <c r="S72" s="22">
        <f t="shared" si="28"/>
        <v>3551.54</v>
      </c>
      <c r="T72" s="2"/>
      <c r="U72" s="18">
        <f>+U73</f>
        <v>-4</v>
      </c>
    </row>
    <row r="73" spans="1:21" s="28" customFormat="1" x14ac:dyDescent="0.2">
      <c r="A73" s="14"/>
      <c r="B73" s="26" t="s">
        <v>271</v>
      </c>
      <c r="C73" s="2"/>
      <c r="D73" s="2"/>
      <c r="E73" s="50">
        <f>+SUBTOTAL(9,E67:E72)</f>
        <v>90119059.479999989</v>
      </c>
      <c r="F73" s="51"/>
      <c r="G73" s="50">
        <f>+SUBTOTAL(9,G67:G72)</f>
        <v>-1802381.1895999999</v>
      </c>
      <c r="H73" s="50"/>
      <c r="I73" s="72"/>
      <c r="J73" s="53"/>
      <c r="K73" s="50">
        <f>+SUBTOTAL(9,K67:K72)</f>
        <v>32276901.390000001</v>
      </c>
      <c r="L73" s="51"/>
      <c r="M73" s="51"/>
      <c r="N73" s="51"/>
      <c r="O73" s="50">
        <f>+SUBTOTAL(9,O67:O72)</f>
        <v>2981995.7009999999</v>
      </c>
      <c r="P73" s="51"/>
      <c r="Q73" s="54">
        <f>+SUBTOTAL(9,Q67:Q72)</f>
        <v>4784376.8905999996</v>
      </c>
      <c r="R73" s="51"/>
      <c r="S73" s="50">
        <f>+SUBTOTAL(9,S67:S72)</f>
        <v>122395960.87</v>
      </c>
      <c r="T73" s="51"/>
      <c r="U73" s="52">
        <f t="shared" ref="U73" si="29">-ROUND(Q73/S73*100,0)</f>
        <v>-4</v>
      </c>
    </row>
    <row r="74" spans="1:21" s="28" customFormat="1" x14ac:dyDescent="0.2">
      <c r="A74" s="40"/>
      <c r="B74" s="42"/>
      <c r="C74" s="43"/>
      <c r="E74" s="44"/>
      <c r="G74" s="41"/>
      <c r="H74" s="45"/>
      <c r="I74" s="73"/>
      <c r="J74" s="46"/>
      <c r="K74" s="44"/>
      <c r="M74" s="45"/>
      <c r="N74" s="45"/>
      <c r="O74" s="47"/>
      <c r="Q74" s="48"/>
      <c r="S74" s="49"/>
      <c r="U74" s="45"/>
    </row>
    <row r="75" spans="1:21" s="28" customFormat="1" x14ac:dyDescent="0.2">
      <c r="A75" s="14"/>
      <c r="B75" s="24" t="s">
        <v>272</v>
      </c>
      <c r="C75" s="3"/>
      <c r="D75" s="2"/>
      <c r="E75" s="23"/>
      <c r="F75" s="2"/>
      <c r="G75" s="18"/>
      <c r="H75" s="18"/>
      <c r="I75" s="71"/>
      <c r="J75" s="2"/>
      <c r="K75" s="23"/>
      <c r="L75" s="2"/>
      <c r="M75" s="18"/>
      <c r="N75" s="18"/>
      <c r="O75" s="18"/>
      <c r="P75" s="2"/>
      <c r="Q75" s="2"/>
      <c r="R75" s="2"/>
      <c r="S75" s="2"/>
      <c r="T75" s="2"/>
      <c r="U75" s="2"/>
    </row>
    <row r="76" spans="1:21" s="28" customFormat="1" x14ac:dyDescent="0.2">
      <c r="A76" s="14">
        <v>341</v>
      </c>
      <c r="B76" s="8"/>
      <c r="C76" s="3" t="s">
        <v>251</v>
      </c>
      <c r="D76" s="2"/>
      <c r="E76" s="27">
        <v>2421691.62</v>
      </c>
      <c r="F76" s="2"/>
      <c r="G76" s="36">
        <v>-217952.24580000003</v>
      </c>
      <c r="H76" s="18"/>
      <c r="I76" s="71">
        <v>-9</v>
      </c>
      <c r="J76" s="19"/>
      <c r="K76" s="27">
        <v>56485.13</v>
      </c>
      <c r="L76" s="2"/>
      <c r="M76" s="18">
        <v>-5</v>
      </c>
      <c r="N76" s="18"/>
      <c r="O76" s="30">
        <f>-K76*M76/100</f>
        <v>2824.2564999999995</v>
      </c>
      <c r="P76" s="2"/>
      <c r="Q76" s="33">
        <f t="shared" ref="Q76:Q81" si="30">-E76*I76/100+O76</f>
        <v>220776.50230000002</v>
      </c>
      <c r="R76" s="2"/>
      <c r="S76" s="21">
        <f>+E76+K76</f>
        <v>2478176.75</v>
      </c>
      <c r="T76" s="2"/>
      <c r="U76" s="18">
        <f t="shared" ref="U76:U81" si="31">+U77</f>
        <v>-9</v>
      </c>
    </row>
    <row r="77" spans="1:21" s="28" customFormat="1" x14ac:dyDescent="0.2">
      <c r="A77" s="14">
        <v>342</v>
      </c>
      <c r="B77" s="8"/>
      <c r="C77" s="3" t="s">
        <v>266</v>
      </c>
      <c r="D77" s="2"/>
      <c r="E77" s="27">
        <v>2124702.8199999998</v>
      </c>
      <c r="F77" s="2"/>
      <c r="G77" s="36">
        <v>-191223.25379999998</v>
      </c>
      <c r="H77" s="18"/>
      <c r="I77" s="71">
        <v>-9</v>
      </c>
      <c r="J77" s="19"/>
      <c r="K77" s="27">
        <v>162866.75999999995</v>
      </c>
      <c r="L77" s="2"/>
      <c r="M77" s="18">
        <v>-10</v>
      </c>
      <c r="N77" s="18"/>
      <c r="O77" s="30">
        <f t="shared" ref="O77:O81" si="32">-K77*M77/100</f>
        <v>16286.675999999996</v>
      </c>
      <c r="P77" s="2"/>
      <c r="Q77" s="33">
        <f t="shared" si="30"/>
        <v>207509.92979999998</v>
      </c>
      <c r="R77" s="2"/>
      <c r="S77" s="21">
        <f t="shared" ref="S77:S81" si="33">+E77+K77</f>
        <v>2287569.5799999996</v>
      </c>
      <c r="T77" s="2"/>
      <c r="U77" s="18">
        <f t="shared" si="31"/>
        <v>-9</v>
      </c>
    </row>
    <row r="78" spans="1:21" s="28" customFormat="1" x14ac:dyDescent="0.2">
      <c r="A78" s="14">
        <v>343</v>
      </c>
      <c r="B78" s="8"/>
      <c r="C78" s="3" t="s">
        <v>267</v>
      </c>
      <c r="D78" s="2"/>
      <c r="E78" s="27">
        <v>17643950.470000003</v>
      </c>
      <c r="F78" s="2"/>
      <c r="G78" s="36">
        <v>-1587955.5423000001</v>
      </c>
      <c r="H78" s="18"/>
      <c r="I78" s="71">
        <v>-9</v>
      </c>
      <c r="J78" s="19"/>
      <c r="K78" s="27">
        <v>4780346.5499999989</v>
      </c>
      <c r="L78" s="2"/>
      <c r="M78" s="18">
        <v>-10</v>
      </c>
      <c r="N78" s="18"/>
      <c r="O78" s="30">
        <f t="shared" si="32"/>
        <v>478034.65499999985</v>
      </c>
      <c r="P78" s="2"/>
      <c r="Q78" s="33">
        <f t="shared" si="30"/>
        <v>2065990.1972999999</v>
      </c>
      <c r="R78" s="2"/>
      <c r="S78" s="21">
        <f t="shared" si="33"/>
        <v>22424297.020000003</v>
      </c>
      <c r="T78" s="2"/>
      <c r="U78" s="18">
        <f t="shared" si="31"/>
        <v>-9</v>
      </c>
    </row>
    <row r="79" spans="1:21" s="28" customFormat="1" x14ac:dyDescent="0.2">
      <c r="A79" s="14">
        <v>344</v>
      </c>
      <c r="B79" s="8"/>
      <c r="C79" s="3" t="s">
        <v>268</v>
      </c>
      <c r="D79" s="2"/>
      <c r="E79" s="27">
        <v>10479887.059999999</v>
      </c>
      <c r="F79" s="2"/>
      <c r="G79" s="36">
        <v>-943189.83539999987</v>
      </c>
      <c r="H79" s="18"/>
      <c r="I79" s="71">
        <v>-9</v>
      </c>
      <c r="J79" s="19"/>
      <c r="K79" s="27">
        <v>254134.25000000003</v>
      </c>
      <c r="L79" s="2"/>
      <c r="M79" s="18">
        <v>-10</v>
      </c>
      <c r="N79" s="18"/>
      <c r="O79" s="30">
        <f t="shared" si="32"/>
        <v>25413.425000000003</v>
      </c>
      <c r="P79" s="2"/>
      <c r="Q79" s="33">
        <f t="shared" si="30"/>
        <v>968603.26039999991</v>
      </c>
      <c r="R79" s="2"/>
      <c r="S79" s="21">
        <f t="shared" si="33"/>
        <v>10734021.309999999</v>
      </c>
      <c r="T79" s="2"/>
      <c r="U79" s="18">
        <f t="shared" si="31"/>
        <v>-9</v>
      </c>
    </row>
    <row r="80" spans="1:21" s="28" customFormat="1" x14ac:dyDescent="0.2">
      <c r="A80" s="14">
        <v>345</v>
      </c>
      <c r="B80" s="8"/>
      <c r="C80" s="3" t="s">
        <v>254</v>
      </c>
      <c r="D80" s="2"/>
      <c r="E80" s="27">
        <v>4017382.9600000004</v>
      </c>
      <c r="F80" s="2"/>
      <c r="G80" s="36">
        <v>-361564.46640000003</v>
      </c>
      <c r="H80" s="18"/>
      <c r="I80" s="71">
        <v>-9</v>
      </c>
      <c r="J80" s="19"/>
      <c r="K80" s="27">
        <v>316103.04999999993</v>
      </c>
      <c r="L80" s="2"/>
      <c r="M80" s="18">
        <v>-10</v>
      </c>
      <c r="N80" s="18"/>
      <c r="O80" s="30">
        <f t="shared" si="32"/>
        <v>31610.304999999989</v>
      </c>
      <c r="P80" s="2"/>
      <c r="Q80" s="33">
        <f t="shared" si="30"/>
        <v>393174.77140000003</v>
      </c>
      <c r="R80" s="2"/>
      <c r="S80" s="21">
        <f t="shared" si="33"/>
        <v>4333486.0100000007</v>
      </c>
      <c r="T80" s="2"/>
      <c r="U80" s="18">
        <f t="shared" si="31"/>
        <v>-9</v>
      </c>
    </row>
    <row r="81" spans="1:21" s="28" customFormat="1" x14ac:dyDescent="0.2">
      <c r="A81" s="14">
        <v>346</v>
      </c>
      <c r="B81" s="8"/>
      <c r="C81" s="3" t="s">
        <v>255</v>
      </c>
      <c r="D81" s="2"/>
      <c r="E81" s="32">
        <v>1244188.82</v>
      </c>
      <c r="F81" s="2"/>
      <c r="G81" s="37">
        <v>-111976.99380000001</v>
      </c>
      <c r="H81" s="18"/>
      <c r="I81" s="71">
        <v>-9</v>
      </c>
      <c r="J81" s="19"/>
      <c r="K81" s="32">
        <v>48756.3</v>
      </c>
      <c r="L81" s="2"/>
      <c r="M81" s="18">
        <v>0</v>
      </c>
      <c r="N81" s="18"/>
      <c r="O81" s="31">
        <f t="shared" si="32"/>
        <v>0</v>
      </c>
      <c r="P81" s="2"/>
      <c r="Q81" s="34">
        <f t="shared" si="30"/>
        <v>111976.99380000001</v>
      </c>
      <c r="R81" s="2"/>
      <c r="S81" s="22">
        <f t="shared" si="33"/>
        <v>1292945.1200000001</v>
      </c>
      <c r="T81" s="2"/>
      <c r="U81" s="18">
        <f t="shared" si="31"/>
        <v>-9</v>
      </c>
    </row>
    <row r="82" spans="1:21" s="28" customFormat="1" x14ac:dyDescent="0.2">
      <c r="A82" s="14"/>
      <c r="B82" s="26" t="s">
        <v>273</v>
      </c>
      <c r="C82" s="2"/>
      <c r="D82" s="2"/>
      <c r="E82" s="50">
        <f>+SUBTOTAL(9,E76:E81)</f>
        <v>37931803.75</v>
      </c>
      <c r="F82" s="51"/>
      <c r="G82" s="50">
        <f>+SUBTOTAL(9,G76:G81)</f>
        <v>-3413862.3374999999</v>
      </c>
      <c r="H82" s="50"/>
      <c r="I82" s="72"/>
      <c r="J82" s="53"/>
      <c r="K82" s="50">
        <f>+SUBTOTAL(9,K76:K81)</f>
        <v>5618692.0399999982</v>
      </c>
      <c r="L82" s="51"/>
      <c r="M82" s="51"/>
      <c r="N82" s="51"/>
      <c r="O82" s="50">
        <f>+SUBTOTAL(9,O76:O81)</f>
        <v>554169.31749999977</v>
      </c>
      <c r="P82" s="51"/>
      <c r="Q82" s="54">
        <f>+SUBTOTAL(9,Q76:Q81)</f>
        <v>3968031.6549999998</v>
      </c>
      <c r="R82" s="51"/>
      <c r="S82" s="50">
        <f>+SUBTOTAL(9,S76:S81)</f>
        <v>43550495.789999992</v>
      </c>
      <c r="T82" s="51"/>
      <c r="U82" s="52">
        <f t="shared" ref="U82" si="34">-ROUND(Q82/S82*100,0)</f>
        <v>-9</v>
      </c>
    </row>
    <row r="83" spans="1:21" s="28" customFormat="1" x14ac:dyDescent="0.2">
      <c r="A83" s="40"/>
      <c r="B83" s="42"/>
      <c r="C83" s="43"/>
      <c r="E83" s="44"/>
      <c r="G83" s="41"/>
      <c r="H83" s="45"/>
      <c r="I83" s="73"/>
      <c r="J83" s="46"/>
      <c r="K83" s="44"/>
      <c r="M83" s="45"/>
      <c r="N83" s="45"/>
      <c r="O83" s="47"/>
      <c r="Q83" s="48"/>
      <c r="S83" s="49"/>
      <c r="U83" s="45"/>
    </row>
    <row r="84" spans="1:21" s="28" customFormat="1" x14ac:dyDescent="0.2">
      <c r="A84" s="14"/>
      <c r="B84" s="24" t="s">
        <v>274</v>
      </c>
      <c r="C84" s="3"/>
      <c r="D84" s="2"/>
      <c r="E84" s="23"/>
      <c r="F84" s="2"/>
      <c r="G84" s="18"/>
      <c r="H84" s="18"/>
      <c r="I84" s="71"/>
      <c r="J84" s="2"/>
      <c r="K84" s="23"/>
      <c r="L84" s="2"/>
      <c r="M84" s="18"/>
      <c r="N84" s="18"/>
      <c r="O84" s="18"/>
      <c r="P84" s="2"/>
      <c r="Q84" s="2"/>
      <c r="R84" s="2"/>
      <c r="S84" s="2"/>
      <c r="T84" s="2"/>
      <c r="U84" s="2"/>
    </row>
    <row r="85" spans="1:21" s="28" customFormat="1" x14ac:dyDescent="0.2">
      <c r="A85" s="14">
        <v>341</v>
      </c>
      <c r="B85" s="8"/>
      <c r="C85" s="3" t="s">
        <v>251</v>
      </c>
      <c r="D85" s="2"/>
      <c r="E85" s="27">
        <v>11160284.92</v>
      </c>
      <c r="F85" s="2"/>
      <c r="G85" s="36">
        <v>-558014.24600000004</v>
      </c>
      <c r="H85" s="18"/>
      <c r="I85" s="71">
        <v>-5</v>
      </c>
      <c r="J85" s="19"/>
      <c r="K85" s="27">
        <v>292710.70000000007</v>
      </c>
      <c r="L85" s="2"/>
      <c r="M85" s="18">
        <v>-5</v>
      </c>
      <c r="N85" s="18"/>
      <c r="O85" s="30">
        <f>-K85*M85/100</f>
        <v>14635.535000000005</v>
      </c>
      <c r="P85" s="2"/>
      <c r="Q85" s="33">
        <f t="shared" ref="Q85:Q90" si="35">-E85*I85/100+O85</f>
        <v>572649.78100000008</v>
      </c>
      <c r="R85" s="2"/>
      <c r="S85" s="21">
        <f>+E85+K85</f>
        <v>11452995.619999999</v>
      </c>
      <c r="T85" s="2"/>
      <c r="U85" s="18">
        <f t="shared" ref="U85:U90" si="36">+U86</f>
        <v>-6</v>
      </c>
    </row>
    <row r="86" spans="1:21" s="28" customFormat="1" x14ac:dyDescent="0.2">
      <c r="A86" s="14">
        <v>342</v>
      </c>
      <c r="B86" s="8"/>
      <c r="C86" s="3" t="s">
        <v>266</v>
      </c>
      <c r="D86" s="2"/>
      <c r="E86" s="27">
        <v>3280290.6100000003</v>
      </c>
      <c r="F86" s="2"/>
      <c r="G86" s="36">
        <v>-164014.53049999999</v>
      </c>
      <c r="H86" s="18"/>
      <c r="I86" s="71">
        <v>-5</v>
      </c>
      <c r="J86" s="19"/>
      <c r="K86" s="27">
        <v>300889.77</v>
      </c>
      <c r="L86" s="2"/>
      <c r="M86" s="18">
        <v>-10</v>
      </c>
      <c r="N86" s="18"/>
      <c r="O86" s="30">
        <f t="shared" ref="O86:O90" si="37">-K86*M86/100</f>
        <v>30088.977000000003</v>
      </c>
      <c r="P86" s="2"/>
      <c r="Q86" s="33">
        <f t="shared" si="35"/>
        <v>194103.50750000001</v>
      </c>
      <c r="R86" s="2"/>
      <c r="S86" s="21">
        <f t="shared" ref="S86:S90" si="38">+E86+K86</f>
        <v>3581180.3800000004</v>
      </c>
      <c r="T86" s="2"/>
      <c r="U86" s="18">
        <f t="shared" si="36"/>
        <v>-6</v>
      </c>
    </row>
    <row r="87" spans="1:21" s="28" customFormat="1" x14ac:dyDescent="0.2">
      <c r="A87" s="14">
        <v>343</v>
      </c>
      <c r="B87" s="8"/>
      <c r="C87" s="3" t="s">
        <v>267</v>
      </c>
      <c r="D87" s="2"/>
      <c r="E87" s="27">
        <v>64621562.859999999</v>
      </c>
      <c r="F87" s="2"/>
      <c r="G87" s="36">
        <v>-3231078.1430000002</v>
      </c>
      <c r="H87" s="18"/>
      <c r="I87" s="71">
        <v>-5</v>
      </c>
      <c r="J87" s="19"/>
      <c r="K87" s="27">
        <v>21599454.600000001</v>
      </c>
      <c r="L87" s="2"/>
      <c r="M87" s="18">
        <v>-10</v>
      </c>
      <c r="N87" s="18"/>
      <c r="O87" s="30">
        <f t="shared" si="37"/>
        <v>2159945.46</v>
      </c>
      <c r="P87" s="2"/>
      <c r="Q87" s="33">
        <f t="shared" si="35"/>
        <v>5391023.6030000001</v>
      </c>
      <c r="R87" s="2"/>
      <c r="S87" s="21">
        <f t="shared" si="38"/>
        <v>86221017.460000008</v>
      </c>
      <c r="T87" s="2"/>
      <c r="U87" s="18">
        <f t="shared" si="36"/>
        <v>-6</v>
      </c>
    </row>
    <row r="88" spans="1:21" s="28" customFormat="1" x14ac:dyDescent="0.2">
      <c r="A88" s="14">
        <v>344</v>
      </c>
      <c r="B88" s="8"/>
      <c r="C88" s="3" t="s">
        <v>268</v>
      </c>
      <c r="D88" s="2"/>
      <c r="E88" s="27">
        <v>9908223.629999999</v>
      </c>
      <c r="F88" s="2"/>
      <c r="G88" s="36">
        <v>-495411.18149999989</v>
      </c>
      <c r="H88" s="18"/>
      <c r="I88" s="71">
        <v>-5</v>
      </c>
      <c r="J88" s="19"/>
      <c r="K88" s="27">
        <v>160911.04000000007</v>
      </c>
      <c r="L88" s="2"/>
      <c r="M88" s="18">
        <v>-10</v>
      </c>
      <c r="N88" s="18"/>
      <c r="O88" s="30">
        <f t="shared" si="37"/>
        <v>16091.104000000007</v>
      </c>
      <c r="P88" s="2"/>
      <c r="Q88" s="33">
        <f t="shared" si="35"/>
        <v>511502.28549999988</v>
      </c>
      <c r="R88" s="2"/>
      <c r="S88" s="21">
        <f t="shared" si="38"/>
        <v>10069134.67</v>
      </c>
      <c r="T88" s="2"/>
      <c r="U88" s="18">
        <f t="shared" si="36"/>
        <v>-6</v>
      </c>
    </row>
    <row r="89" spans="1:21" s="28" customFormat="1" x14ac:dyDescent="0.2">
      <c r="A89" s="14">
        <v>345</v>
      </c>
      <c r="B89" s="8"/>
      <c r="C89" s="3" t="s">
        <v>254</v>
      </c>
      <c r="D89" s="2"/>
      <c r="E89" s="27">
        <v>11699799.950000003</v>
      </c>
      <c r="F89" s="2"/>
      <c r="G89" s="36">
        <v>-584989.99750000017</v>
      </c>
      <c r="H89" s="18"/>
      <c r="I89" s="71">
        <v>-5</v>
      </c>
      <c r="J89" s="19"/>
      <c r="K89" s="27">
        <v>1372073.2199999993</v>
      </c>
      <c r="L89" s="2"/>
      <c r="M89" s="18">
        <v>-10</v>
      </c>
      <c r="N89" s="18"/>
      <c r="O89" s="30">
        <f t="shared" si="37"/>
        <v>137207.32199999993</v>
      </c>
      <c r="P89" s="2"/>
      <c r="Q89" s="33">
        <f t="shared" si="35"/>
        <v>722197.3195000001</v>
      </c>
      <c r="R89" s="2"/>
      <c r="S89" s="21">
        <f t="shared" si="38"/>
        <v>13071873.170000002</v>
      </c>
      <c r="T89" s="2"/>
      <c r="U89" s="18">
        <f t="shared" si="36"/>
        <v>-6</v>
      </c>
    </row>
    <row r="90" spans="1:21" s="28" customFormat="1" x14ac:dyDescent="0.2">
      <c r="A90" s="14">
        <v>346</v>
      </c>
      <c r="B90" s="8"/>
      <c r="C90" s="3" t="s">
        <v>255</v>
      </c>
      <c r="D90" s="2"/>
      <c r="E90" s="32">
        <v>54138.720000000001</v>
      </c>
      <c r="F90" s="2"/>
      <c r="G90" s="37">
        <v>-2706.9359999999997</v>
      </c>
      <c r="H90" s="18"/>
      <c r="I90" s="71">
        <v>-5</v>
      </c>
      <c r="J90" s="19"/>
      <c r="K90" s="32">
        <v>1438.65</v>
      </c>
      <c r="L90" s="2"/>
      <c r="M90" s="18">
        <v>0</v>
      </c>
      <c r="N90" s="18"/>
      <c r="O90" s="31">
        <f t="shared" si="37"/>
        <v>0</v>
      </c>
      <c r="P90" s="2"/>
      <c r="Q90" s="34">
        <f t="shared" si="35"/>
        <v>2706.9359999999997</v>
      </c>
      <c r="R90" s="2"/>
      <c r="S90" s="22">
        <f t="shared" si="38"/>
        <v>55577.37</v>
      </c>
      <c r="T90" s="2"/>
      <c r="U90" s="18">
        <f t="shared" si="36"/>
        <v>-6</v>
      </c>
    </row>
    <row r="91" spans="1:21" s="28" customFormat="1" x14ac:dyDescent="0.2">
      <c r="A91" s="14"/>
      <c r="B91" s="26" t="s">
        <v>275</v>
      </c>
      <c r="C91" s="2"/>
      <c r="D91" s="2"/>
      <c r="E91" s="50">
        <f>+SUBTOTAL(9,E85:E90)</f>
        <v>100724300.69</v>
      </c>
      <c r="F91" s="51"/>
      <c r="G91" s="50">
        <f>+SUBTOTAL(9,G85:G90)</f>
        <v>-5036215.0345000001</v>
      </c>
      <c r="H91" s="50"/>
      <c r="I91" s="72"/>
      <c r="J91" s="53"/>
      <c r="K91" s="50">
        <f>+SUBTOTAL(9,K85:K90)</f>
        <v>23727477.979999997</v>
      </c>
      <c r="L91" s="51"/>
      <c r="M91" s="51"/>
      <c r="N91" s="51"/>
      <c r="O91" s="50">
        <f>+SUBTOTAL(9,O85:O90)</f>
        <v>2357968.398</v>
      </c>
      <c r="P91" s="51"/>
      <c r="Q91" s="54">
        <f>+SUBTOTAL(9,Q85:Q90)</f>
        <v>7394183.4325000001</v>
      </c>
      <c r="R91" s="51"/>
      <c r="S91" s="50">
        <f>+SUBTOTAL(9,S85:S90)</f>
        <v>124451778.67000002</v>
      </c>
      <c r="T91" s="51"/>
      <c r="U91" s="52">
        <f t="shared" ref="U91" si="39">-ROUND(Q91/S91*100,0)</f>
        <v>-6</v>
      </c>
    </row>
    <row r="92" spans="1:21" s="28" customFormat="1" x14ac:dyDescent="0.2">
      <c r="A92" s="14"/>
      <c r="B92" s="26"/>
      <c r="C92" s="2"/>
      <c r="D92" s="2"/>
      <c r="E92" s="50"/>
      <c r="F92" s="51"/>
      <c r="G92" s="50"/>
      <c r="H92" s="50"/>
      <c r="I92" s="72"/>
      <c r="J92" s="53"/>
      <c r="K92" s="50"/>
      <c r="L92" s="51"/>
      <c r="M92" s="51"/>
      <c r="N92" s="51"/>
      <c r="O92" s="50"/>
      <c r="P92" s="51"/>
      <c r="Q92" s="54"/>
      <c r="R92" s="51"/>
      <c r="S92" s="50"/>
      <c r="T92" s="51"/>
      <c r="U92" s="51"/>
    </row>
    <row r="93" spans="1:21" s="28" customFormat="1" x14ac:dyDescent="0.2">
      <c r="A93" s="14"/>
      <c r="B93" s="24" t="s">
        <v>276</v>
      </c>
      <c r="C93" s="3"/>
      <c r="D93" s="2"/>
      <c r="E93" s="23"/>
      <c r="F93" s="2"/>
      <c r="G93" s="18"/>
      <c r="H93" s="18"/>
      <c r="I93" s="71"/>
      <c r="J93" s="2"/>
      <c r="K93" s="23"/>
      <c r="L93" s="2"/>
      <c r="M93" s="18"/>
      <c r="N93" s="18"/>
      <c r="O93" s="18"/>
      <c r="P93" s="2"/>
      <c r="Q93" s="2"/>
      <c r="R93" s="2"/>
      <c r="S93" s="2"/>
      <c r="T93" s="2"/>
      <c r="U93" s="2"/>
    </row>
    <row r="94" spans="1:21" s="28" customFormat="1" x14ac:dyDescent="0.2">
      <c r="A94" s="14">
        <v>341</v>
      </c>
      <c r="B94" s="8"/>
      <c r="C94" s="3" t="s">
        <v>251</v>
      </c>
      <c r="D94" s="2"/>
      <c r="E94" s="27">
        <v>7613.87</v>
      </c>
      <c r="F94" s="2"/>
      <c r="G94" s="36">
        <v>-380.69349999999997</v>
      </c>
      <c r="H94" s="18"/>
      <c r="I94" s="71">
        <v>-5</v>
      </c>
      <c r="J94" s="19"/>
      <c r="K94" s="27">
        <v>627.27</v>
      </c>
      <c r="L94" s="2"/>
      <c r="M94" s="18">
        <v>-5</v>
      </c>
      <c r="N94" s="18"/>
      <c r="O94" s="30">
        <f>-K94*M94/100</f>
        <v>31.363499999999998</v>
      </c>
      <c r="P94" s="2"/>
      <c r="Q94" s="33">
        <f t="shared" ref="Q94:Q99" si="40">-E94*I94/100+O94</f>
        <v>412.05699999999996</v>
      </c>
      <c r="R94" s="2"/>
      <c r="S94" s="21">
        <f>+E94+K94</f>
        <v>8241.14</v>
      </c>
      <c r="T94" s="2"/>
      <c r="U94" s="18">
        <f t="shared" ref="U94:U99" si="41">+U95</f>
        <v>-5</v>
      </c>
    </row>
    <row r="95" spans="1:21" s="28" customFormat="1" x14ac:dyDescent="0.2">
      <c r="A95" s="14">
        <v>342</v>
      </c>
      <c r="B95" s="8"/>
      <c r="C95" s="3" t="s">
        <v>266</v>
      </c>
      <c r="D95" s="2"/>
      <c r="E95" s="27">
        <v>22663.61</v>
      </c>
      <c r="F95" s="2"/>
      <c r="G95" s="36">
        <v>-1133.1804999999999</v>
      </c>
      <c r="H95" s="18"/>
      <c r="I95" s="71">
        <v>-5</v>
      </c>
      <c r="J95" s="19"/>
      <c r="K95" s="27">
        <v>770.2</v>
      </c>
      <c r="L95" s="2"/>
      <c r="M95" s="18">
        <v>-10</v>
      </c>
      <c r="N95" s="18"/>
      <c r="O95" s="30">
        <f t="shared" ref="O95:O99" si="42">-K95*M95/100</f>
        <v>77.02</v>
      </c>
      <c r="P95" s="2"/>
      <c r="Q95" s="33">
        <f t="shared" si="40"/>
        <v>1210.2004999999999</v>
      </c>
      <c r="R95" s="2"/>
      <c r="S95" s="21">
        <f t="shared" ref="S95:S99" si="43">+E95+K95</f>
        <v>23433.81</v>
      </c>
      <c r="T95" s="2"/>
      <c r="U95" s="18">
        <f t="shared" si="41"/>
        <v>-5</v>
      </c>
    </row>
    <row r="96" spans="1:21" s="28" customFormat="1" x14ac:dyDescent="0.2">
      <c r="A96" s="14">
        <v>343</v>
      </c>
      <c r="B96" s="8"/>
      <c r="C96" s="3" t="s">
        <v>267</v>
      </c>
      <c r="D96" s="2"/>
      <c r="E96" s="27">
        <v>0</v>
      </c>
      <c r="F96" s="2"/>
      <c r="G96" s="36">
        <v>0</v>
      </c>
      <c r="H96" s="18"/>
      <c r="I96" s="71">
        <v>-5</v>
      </c>
      <c r="J96" s="19"/>
      <c r="K96" s="27">
        <v>0</v>
      </c>
      <c r="L96" s="2"/>
      <c r="M96" s="18">
        <v>-10</v>
      </c>
      <c r="N96" s="18"/>
      <c r="O96" s="30">
        <f t="shared" si="42"/>
        <v>0</v>
      </c>
      <c r="P96" s="2"/>
      <c r="Q96" s="33">
        <f t="shared" si="40"/>
        <v>0</v>
      </c>
      <c r="R96" s="2"/>
      <c r="S96" s="21">
        <f t="shared" si="43"/>
        <v>0</v>
      </c>
      <c r="T96" s="2"/>
      <c r="U96" s="18">
        <f t="shared" si="41"/>
        <v>-5</v>
      </c>
    </row>
    <row r="97" spans="1:21" s="28" customFormat="1" x14ac:dyDescent="0.2">
      <c r="A97" s="14">
        <v>344</v>
      </c>
      <c r="B97" s="8"/>
      <c r="C97" s="3" t="s">
        <v>268</v>
      </c>
      <c r="D97" s="2"/>
      <c r="E97" s="27">
        <v>1730639.1500000001</v>
      </c>
      <c r="F97" s="2"/>
      <c r="G97" s="36">
        <v>-86531.957500000004</v>
      </c>
      <c r="H97" s="18"/>
      <c r="I97" s="71">
        <v>-5</v>
      </c>
      <c r="J97" s="19"/>
      <c r="K97" s="27">
        <v>96941.73</v>
      </c>
      <c r="L97" s="2"/>
      <c r="M97" s="18">
        <v>-10</v>
      </c>
      <c r="N97" s="18"/>
      <c r="O97" s="30">
        <f t="shared" si="42"/>
        <v>9694.1729999999989</v>
      </c>
      <c r="P97" s="2"/>
      <c r="Q97" s="33">
        <f t="shared" si="40"/>
        <v>96226.130499999999</v>
      </c>
      <c r="R97" s="2"/>
      <c r="S97" s="21">
        <f t="shared" si="43"/>
        <v>1827580.8800000001</v>
      </c>
      <c r="T97" s="2"/>
      <c r="U97" s="18">
        <f t="shared" si="41"/>
        <v>-5</v>
      </c>
    </row>
    <row r="98" spans="1:21" s="28" customFormat="1" x14ac:dyDescent="0.2">
      <c r="A98" s="14">
        <v>345</v>
      </c>
      <c r="B98" s="8"/>
      <c r="C98" s="3" t="s">
        <v>254</v>
      </c>
      <c r="D98" s="2"/>
      <c r="E98" s="27">
        <v>86627.28</v>
      </c>
      <c r="F98" s="2"/>
      <c r="G98" s="36">
        <v>-4331.3640000000005</v>
      </c>
      <c r="H98" s="18"/>
      <c r="I98" s="71">
        <v>-5</v>
      </c>
      <c r="J98" s="19"/>
      <c r="K98" s="27">
        <v>7441.3600000000006</v>
      </c>
      <c r="L98" s="2"/>
      <c r="M98" s="18">
        <v>-10</v>
      </c>
      <c r="N98" s="18"/>
      <c r="O98" s="30">
        <f t="shared" si="42"/>
        <v>744.13600000000008</v>
      </c>
      <c r="P98" s="2"/>
      <c r="Q98" s="33">
        <f t="shared" si="40"/>
        <v>5075.5000000000009</v>
      </c>
      <c r="R98" s="2"/>
      <c r="S98" s="21">
        <f t="shared" si="43"/>
        <v>94068.64</v>
      </c>
      <c r="T98" s="2"/>
      <c r="U98" s="18">
        <f t="shared" si="41"/>
        <v>-5</v>
      </c>
    </row>
    <row r="99" spans="1:21" s="28" customFormat="1" x14ac:dyDescent="0.2">
      <c r="A99" s="14">
        <v>346</v>
      </c>
      <c r="B99" s="8"/>
      <c r="C99" s="3" t="s">
        <v>255</v>
      </c>
      <c r="D99" s="2"/>
      <c r="E99" s="32">
        <v>9482.23</v>
      </c>
      <c r="F99" s="2"/>
      <c r="G99" s="37">
        <v>-474.11149999999992</v>
      </c>
      <c r="H99" s="18"/>
      <c r="I99" s="71">
        <v>-5</v>
      </c>
      <c r="J99" s="19"/>
      <c r="K99" s="32">
        <v>6.16</v>
      </c>
      <c r="L99" s="2"/>
      <c r="M99" s="18">
        <v>0</v>
      </c>
      <c r="N99" s="18"/>
      <c r="O99" s="31">
        <f t="shared" si="42"/>
        <v>0</v>
      </c>
      <c r="P99" s="2"/>
      <c r="Q99" s="34">
        <f t="shared" si="40"/>
        <v>474.11149999999992</v>
      </c>
      <c r="R99" s="2"/>
      <c r="S99" s="22">
        <f t="shared" si="43"/>
        <v>9488.39</v>
      </c>
      <c r="T99" s="2"/>
      <c r="U99" s="18">
        <f t="shared" si="41"/>
        <v>-5</v>
      </c>
    </row>
    <row r="100" spans="1:21" s="28" customFormat="1" x14ac:dyDescent="0.2">
      <c r="A100" s="14"/>
      <c r="B100" s="26" t="s">
        <v>277</v>
      </c>
      <c r="C100" s="2"/>
      <c r="D100" s="2"/>
      <c r="E100" s="55">
        <f>+SUBTOTAL(9,E94:E99)</f>
        <v>1857026.1400000001</v>
      </c>
      <c r="F100" s="51"/>
      <c r="G100" s="55">
        <f>+SUBTOTAL(9,G94:G99)</f>
        <v>-92851.307000000001</v>
      </c>
      <c r="H100" s="50"/>
      <c r="I100" s="72"/>
      <c r="J100" s="53"/>
      <c r="K100" s="55">
        <f>+SUBTOTAL(9,K94:K99)</f>
        <v>105786.72</v>
      </c>
      <c r="L100" s="51"/>
      <c r="M100" s="51"/>
      <c r="N100" s="51"/>
      <c r="O100" s="55">
        <f>+SUBTOTAL(9,O94:O99)</f>
        <v>10546.692499999999</v>
      </c>
      <c r="P100" s="51"/>
      <c r="Q100" s="56">
        <f>+SUBTOTAL(9,Q94:Q99)</f>
        <v>103397.99950000001</v>
      </c>
      <c r="R100" s="51"/>
      <c r="S100" s="55">
        <f>+SUBTOTAL(9,S94:S99)</f>
        <v>1962812.8599999999</v>
      </c>
      <c r="T100" s="51"/>
      <c r="U100" s="52">
        <f t="shared" ref="U100" si="44">-ROUND(Q100/S100*100,0)</f>
        <v>-5</v>
      </c>
    </row>
    <row r="101" spans="1:21" s="28" customFormat="1" x14ac:dyDescent="0.2">
      <c r="A101" s="14"/>
      <c r="B101" s="26"/>
      <c r="C101" s="2"/>
      <c r="D101" s="2"/>
      <c r="E101" s="50"/>
      <c r="F101" s="51"/>
      <c r="G101" s="50"/>
      <c r="H101" s="50"/>
      <c r="I101" s="72"/>
      <c r="J101" s="53"/>
      <c r="K101" s="50"/>
      <c r="L101" s="51"/>
      <c r="M101" s="51"/>
      <c r="N101" s="51"/>
      <c r="O101" s="50"/>
      <c r="P101" s="51"/>
      <c r="Q101" s="54"/>
      <c r="R101" s="51"/>
      <c r="S101" s="50"/>
      <c r="T101" s="51"/>
      <c r="U101" s="51"/>
    </row>
    <row r="102" spans="1:21" x14ac:dyDescent="0.2">
      <c r="A102" s="29" t="s">
        <v>16</v>
      </c>
      <c r="E102" s="16">
        <f>+SUBTOTAL(9,E57:E101)</f>
        <v>291371133.20999998</v>
      </c>
      <c r="G102" s="16">
        <f>+SUBTOTAL(9,G57:G101)</f>
        <v>-15811814.752099996</v>
      </c>
      <c r="K102" s="16">
        <f>+SUBTOTAL(9,K57:K101)</f>
        <v>73808197.959999993</v>
      </c>
      <c r="O102" s="16">
        <f>+SUBTOTAL(9,O57:O101)</f>
        <v>7102055.966</v>
      </c>
      <c r="Q102" s="16">
        <f>+SUBTOTAL(9,Q57:Q101)</f>
        <v>22913870.7181</v>
      </c>
      <c r="S102" s="16">
        <f>+SUBTOTAL(9,S57:S101)</f>
        <v>365179331.17000002</v>
      </c>
    </row>
    <row r="103" spans="1:21" x14ac:dyDescent="0.2">
      <c r="A103" s="14"/>
    </row>
    <row r="104" spans="1:21" x14ac:dyDescent="0.2">
      <c r="A104" s="14"/>
    </row>
    <row r="105" spans="1:21" x14ac:dyDescent="0.2">
      <c r="A105" s="29" t="s">
        <v>11</v>
      </c>
      <c r="B105" s="1"/>
      <c r="C105" s="1"/>
      <c r="D105" s="1"/>
      <c r="E105" s="16">
        <f>+SUBTOTAL(9,E15:E104)</f>
        <v>2402724071.960001</v>
      </c>
      <c r="F105" s="1"/>
      <c r="G105" s="16">
        <f>+SUBTOTAL(9,G15:G104)</f>
        <v>-185741952.23039994</v>
      </c>
      <c r="H105" s="1"/>
      <c r="I105" s="74"/>
      <c r="J105" s="1"/>
      <c r="K105" s="16">
        <f>+SUBTOTAL(9,K15:K104)</f>
        <v>650671042.18999982</v>
      </c>
      <c r="L105" s="1"/>
      <c r="M105" s="1"/>
      <c r="N105" s="1"/>
      <c r="O105" s="16">
        <f>+SUBTOTAL(9,O15:O104)</f>
        <v>140599201.27950007</v>
      </c>
      <c r="P105" s="1"/>
      <c r="Q105" s="16">
        <f>+SUBTOTAL(9,Q15:Q104)</f>
        <v>326341153.50990009</v>
      </c>
      <c r="R105" s="1"/>
      <c r="S105" s="16">
        <f>+SUBTOTAL(9,S15:S104)</f>
        <v>3053395114.1500001</v>
      </c>
      <c r="T105" s="1"/>
      <c r="U105" s="1"/>
    </row>
    <row r="106" spans="1:21" x14ac:dyDescent="0.2">
      <c r="A106" s="14"/>
    </row>
    <row r="107" spans="1:21" x14ac:dyDescent="0.2">
      <c r="A107" s="14"/>
    </row>
    <row r="108" spans="1:21" x14ac:dyDescent="0.2">
      <c r="A108" s="14"/>
    </row>
    <row r="109" spans="1:21" x14ac:dyDescent="0.2">
      <c r="A109" s="14"/>
    </row>
    <row r="110" spans="1:21" x14ac:dyDescent="0.2">
      <c r="A110" s="14"/>
    </row>
    <row r="111" spans="1:21" x14ac:dyDescent="0.2">
      <c r="A111" s="14"/>
    </row>
    <row r="112" spans="1:21" x14ac:dyDescent="0.2">
      <c r="A112" s="14"/>
    </row>
    <row r="113" spans="1:1" x14ac:dyDescent="0.2">
      <c r="A113" s="14"/>
    </row>
    <row r="114" spans="1:1" x14ac:dyDescent="0.2">
      <c r="A114" s="14"/>
    </row>
    <row r="115" spans="1:1" x14ac:dyDescent="0.2">
      <c r="A115" s="14"/>
    </row>
    <row r="116" spans="1:1" x14ac:dyDescent="0.2">
      <c r="A116" s="14"/>
    </row>
    <row r="117" spans="1:1" x14ac:dyDescent="0.2">
      <c r="A117" s="14"/>
    </row>
    <row r="118" spans="1:1" x14ac:dyDescent="0.2">
      <c r="A118" s="14"/>
    </row>
    <row r="119" spans="1:1" x14ac:dyDescent="0.2">
      <c r="A119" s="14"/>
    </row>
    <row r="120" spans="1:1" x14ac:dyDescent="0.2">
      <c r="A120" s="14"/>
    </row>
    <row r="121" spans="1:1" x14ac:dyDescent="0.2">
      <c r="A121" s="14"/>
    </row>
    <row r="122" spans="1:1" x14ac:dyDescent="0.2">
      <c r="A122" s="14"/>
    </row>
    <row r="123" spans="1:1" x14ac:dyDescent="0.2">
      <c r="A123" s="14"/>
    </row>
    <row r="124" spans="1:1" x14ac:dyDescent="0.2">
      <c r="A124" s="14"/>
    </row>
    <row r="125" spans="1:1" x14ac:dyDescent="0.2">
      <c r="A125" s="14"/>
    </row>
    <row r="126" spans="1:1" x14ac:dyDescent="0.2">
      <c r="A126" s="14"/>
    </row>
    <row r="127" spans="1:1" x14ac:dyDescent="0.2">
      <c r="A127" s="14"/>
    </row>
    <row r="128" spans="1:1" x14ac:dyDescent="0.2">
      <c r="A128" s="14"/>
    </row>
    <row r="129" spans="1:1" x14ac:dyDescent="0.2">
      <c r="A129" s="14"/>
    </row>
    <row r="130" spans="1:1" x14ac:dyDescent="0.2">
      <c r="A130" s="14"/>
    </row>
    <row r="131" spans="1:1" x14ac:dyDescent="0.2">
      <c r="A131" s="14"/>
    </row>
    <row r="132" spans="1:1" x14ac:dyDescent="0.2">
      <c r="A132" s="14"/>
    </row>
    <row r="133" spans="1:1" x14ac:dyDescent="0.2">
      <c r="A133" s="14"/>
    </row>
    <row r="134" spans="1:1" x14ac:dyDescent="0.2">
      <c r="A134" s="14"/>
    </row>
    <row r="135" spans="1:1" x14ac:dyDescent="0.2">
      <c r="A135" s="14"/>
    </row>
    <row r="136" spans="1:1" x14ac:dyDescent="0.2">
      <c r="A136" s="14"/>
    </row>
    <row r="137" spans="1:1" x14ac:dyDescent="0.2">
      <c r="A137" s="14"/>
    </row>
    <row r="138" spans="1:1" x14ac:dyDescent="0.2">
      <c r="A138" s="14"/>
    </row>
    <row r="139" spans="1:1" x14ac:dyDescent="0.2">
      <c r="A139" s="14"/>
    </row>
    <row r="140" spans="1:1" x14ac:dyDescent="0.2">
      <c r="A140" s="14"/>
    </row>
    <row r="141" spans="1:1" x14ac:dyDescent="0.2">
      <c r="A141" s="14"/>
    </row>
    <row r="142" spans="1:1" x14ac:dyDescent="0.2">
      <c r="A142" s="14"/>
    </row>
    <row r="143" spans="1:1" x14ac:dyDescent="0.2">
      <c r="A143" s="14"/>
    </row>
    <row r="144" spans="1:1" x14ac:dyDescent="0.2">
      <c r="A144" s="14"/>
    </row>
    <row r="145" spans="1:1" x14ac:dyDescent="0.2">
      <c r="A145" s="14"/>
    </row>
    <row r="146" spans="1:1" x14ac:dyDescent="0.2">
      <c r="A146" s="14"/>
    </row>
    <row r="147" spans="1:1" x14ac:dyDescent="0.2">
      <c r="A147" s="14"/>
    </row>
    <row r="148" spans="1:1" x14ac:dyDescent="0.2">
      <c r="A148" s="14"/>
    </row>
    <row r="149" spans="1:1" x14ac:dyDescent="0.2">
      <c r="A149" s="14"/>
    </row>
    <row r="150" spans="1:1" x14ac:dyDescent="0.2">
      <c r="A150" s="14"/>
    </row>
    <row r="151" spans="1:1" x14ac:dyDescent="0.2">
      <c r="A151" s="14"/>
    </row>
    <row r="152" spans="1:1" x14ac:dyDescent="0.2">
      <c r="A152" s="14"/>
    </row>
    <row r="153" spans="1:1" x14ac:dyDescent="0.2">
      <c r="A153" s="14"/>
    </row>
    <row r="154" spans="1:1" x14ac:dyDescent="0.2">
      <c r="A154" s="14"/>
    </row>
    <row r="155" spans="1:1" x14ac:dyDescent="0.2">
      <c r="A155" s="14"/>
    </row>
    <row r="156" spans="1:1" x14ac:dyDescent="0.2">
      <c r="A156" s="14"/>
    </row>
    <row r="157" spans="1:1" x14ac:dyDescent="0.2">
      <c r="A157" s="14"/>
    </row>
  </sheetData>
  <pageMargins left="0.7" right="0.7" top="1" bottom="0.75" header="0.3" footer="0.3"/>
  <pageSetup scale="50" fitToHeight="0" orientation="landscape" r:id="rId1"/>
  <headerFooter>
    <oddHeader xml:space="preserve">&amp;R
</oddHeader>
    <oddFooter>&amp;R&amp;"Times New Roman,Bold"&amp;12Attachment to Response to KIUC-1 Question No. 3
Page &amp;P of &amp;N
Spanos</oddFooter>
  </headerFooter>
  <rowBreaks count="1" manualBreakCount="1">
    <brk id="6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D21" sqref="D21"/>
    </sheetView>
  </sheetViews>
  <sheetFormatPr defaultRowHeight="15" x14ac:dyDescent="0.25"/>
  <cols>
    <col min="1" max="1" width="13.140625" bestFit="1" customWidth="1"/>
    <col min="2" max="2" width="16.85546875" customWidth="1"/>
    <col min="4" max="4" width="16" bestFit="1" customWidth="1"/>
    <col min="5" max="5" width="15.28515625" bestFit="1" customWidth="1"/>
    <col min="6" max="6" width="10" bestFit="1" customWidth="1"/>
    <col min="7" max="7" width="14.28515625" bestFit="1" customWidth="1"/>
  </cols>
  <sheetData>
    <row r="3" spans="1:2" x14ac:dyDescent="0.25">
      <c r="A3" s="59" t="s">
        <v>25</v>
      </c>
      <c r="B3" t="s">
        <v>27</v>
      </c>
    </row>
    <row r="4" spans="1:2" x14ac:dyDescent="0.25">
      <c r="A4" s="60" t="s">
        <v>23</v>
      </c>
      <c r="B4" s="61">
        <v>-325584677.94</v>
      </c>
    </row>
    <row r="5" spans="1:2" x14ac:dyDescent="0.25">
      <c r="A5" s="62">
        <v>31100</v>
      </c>
      <c r="B5" s="61">
        <v>-48165178.509999983</v>
      </c>
    </row>
    <row r="6" spans="1:2" x14ac:dyDescent="0.25">
      <c r="A6" s="62">
        <v>31200</v>
      </c>
      <c r="B6" s="61">
        <v>-204008390.53999999</v>
      </c>
    </row>
    <row r="7" spans="1:2" x14ac:dyDescent="0.25">
      <c r="A7" s="62">
        <v>31400</v>
      </c>
      <c r="B7" s="61">
        <v>-33317736.739999991</v>
      </c>
    </row>
    <row r="8" spans="1:2" x14ac:dyDescent="0.25">
      <c r="A8" s="62">
        <v>31500</v>
      </c>
      <c r="B8" s="61">
        <v>-36912999.929999985</v>
      </c>
    </row>
    <row r="9" spans="1:2" x14ac:dyDescent="0.25">
      <c r="A9" s="62">
        <v>31600</v>
      </c>
      <c r="B9" s="61">
        <v>-3180372.22</v>
      </c>
    </row>
    <row r="10" spans="1:2" x14ac:dyDescent="0.25">
      <c r="A10" s="60" t="s">
        <v>24</v>
      </c>
      <c r="B10" s="61">
        <v>-1079836404.5600009</v>
      </c>
    </row>
    <row r="11" spans="1:2" x14ac:dyDescent="0.25">
      <c r="A11" s="62">
        <v>31100</v>
      </c>
      <c r="B11" s="61">
        <v>-129111343.32999986</v>
      </c>
    </row>
    <row r="12" spans="1:2" x14ac:dyDescent="0.25">
      <c r="A12" s="62">
        <v>31200</v>
      </c>
      <c r="B12" s="61">
        <v>-759358969.50000083</v>
      </c>
    </row>
    <row r="13" spans="1:2" x14ac:dyDescent="0.25">
      <c r="A13" s="62">
        <v>31400</v>
      </c>
      <c r="B13" s="61">
        <v>-102739557.89000015</v>
      </c>
    </row>
    <row r="14" spans="1:2" x14ac:dyDescent="0.25">
      <c r="A14" s="62">
        <v>31500</v>
      </c>
      <c r="B14" s="61">
        <v>-80297080.780000165</v>
      </c>
    </row>
    <row r="15" spans="1:2" x14ac:dyDescent="0.25">
      <c r="A15" s="62">
        <v>31600</v>
      </c>
      <c r="B15" s="61">
        <v>-8329453.0600000024</v>
      </c>
    </row>
    <row r="16" spans="1:2" x14ac:dyDescent="0.25">
      <c r="A16" s="60" t="s">
        <v>20</v>
      </c>
      <c r="B16" s="61">
        <v>-502295269.39999974</v>
      </c>
    </row>
    <row r="17" spans="1:7" x14ac:dyDescent="0.25">
      <c r="A17" s="62">
        <v>31100</v>
      </c>
      <c r="B17" s="61">
        <v>-115708220.53000006</v>
      </c>
      <c r="D17" s="25" t="e">
        <f>+SUMIF(#REF!,A17,#REF!)</f>
        <v>#REF!</v>
      </c>
      <c r="E17" s="61" t="e">
        <f>+D17+B17</f>
        <v>#REF!</v>
      </c>
      <c r="F17">
        <f>+'KIUC-1-3'!S31</f>
        <v>129572289.59000002</v>
      </c>
      <c r="G17" s="61" t="e">
        <f>+F17+E17</f>
        <v>#REF!</v>
      </c>
    </row>
    <row r="18" spans="1:7" x14ac:dyDescent="0.25">
      <c r="A18" s="62">
        <v>31200</v>
      </c>
      <c r="B18" s="61">
        <v>-275631222.40999967</v>
      </c>
      <c r="D18" s="25" t="e">
        <f>+SUMIF(#REF!,A18,#REF!)</f>
        <v>#REF!</v>
      </c>
      <c r="E18" s="61" t="e">
        <f t="shared" ref="E18:E21" si="0">+D18+B18</f>
        <v>#REF!</v>
      </c>
      <c r="F18">
        <f>+'KIUC-1-3'!S32</f>
        <v>539064375.42000008</v>
      </c>
      <c r="G18" s="61" t="e">
        <f t="shared" ref="G18:G21" si="1">+F18+E18</f>
        <v>#REF!</v>
      </c>
    </row>
    <row r="19" spans="1:7" x14ac:dyDescent="0.25">
      <c r="A19" s="62">
        <v>31400</v>
      </c>
      <c r="B19" s="61">
        <v>-56610403.790000007</v>
      </c>
      <c r="D19" s="25" t="e">
        <f>+SUMIF(#REF!,A19,#REF!)</f>
        <v>#REF!</v>
      </c>
      <c r="E19" s="61" t="e">
        <f t="shared" si="0"/>
        <v>#REF!</v>
      </c>
      <c r="F19">
        <f>+'KIUC-1-3'!S33</f>
        <v>79346005.399999976</v>
      </c>
      <c r="G19" s="61" t="e">
        <f t="shared" si="1"/>
        <v>#REF!</v>
      </c>
    </row>
    <row r="20" spans="1:7" x14ac:dyDescent="0.25">
      <c r="A20" s="62">
        <v>31500</v>
      </c>
      <c r="B20" s="61">
        <v>-51434092.360000007</v>
      </c>
      <c r="D20" s="25" t="e">
        <f>+SUMIF(#REF!,A20,#REF!)</f>
        <v>#REF!</v>
      </c>
      <c r="E20" s="61" t="e">
        <f t="shared" si="0"/>
        <v>#REF!</v>
      </c>
      <c r="F20">
        <f>+'KIUC-1-3'!S34</f>
        <v>62703940.620000012</v>
      </c>
      <c r="G20" s="61" t="e">
        <f t="shared" si="1"/>
        <v>#REF!</v>
      </c>
    </row>
    <row r="21" spans="1:7" x14ac:dyDescent="0.25">
      <c r="A21" s="62">
        <v>31600</v>
      </c>
      <c r="B21" s="61">
        <v>-2911330.3100000019</v>
      </c>
      <c r="D21" s="25" t="e">
        <f>+SUMIF(#REF!,A21,#REF!)</f>
        <v>#REF!</v>
      </c>
      <c r="E21" s="61" t="e">
        <f t="shared" si="0"/>
        <v>#REF!</v>
      </c>
      <c r="F21">
        <f>+'KIUC-1-3'!S35</f>
        <v>6067508.4700000007</v>
      </c>
      <c r="G21" s="61" t="e">
        <f t="shared" si="1"/>
        <v>#REF!</v>
      </c>
    </row>
    <row r="22" spans="1:7" x14ac:dyDescent="0.25">
      <c r="A22" s="60" t="s">
        <v>26</v>
      </c>
      <c r="B22" s="61">
        <v>-1907716351.9000003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workbookViewId="0">
      <selection activeCell="M79" sqref="M79"/>
    </sheetView>
  </sheetViews>
  <sheetFormatPr defaultRowHeight="15" x14ac:dyDescent="0.25"/>
  <cols>
    <col min="1" max="1" width="19" bestFit="1" customWidth="1"/>
    <col min="2" max="2" width="11.42578125" bestFit="1" customWidth="1"/>
    <col min="3" max="3" width="7.5703125" bestFit="1" customWidth="1"/>
    <col min="4" max="4" width="8.28515625" bestFit="1" customWidth="1"/>
    <col min="5" max="5" width="10.7109375" bestFit="1" customWidth="1"/>
    <col min="6" max="6" width="12" bestFit="1" customWidth="1"/>
    <col min="7" max="8" width="13.42578125" bestFit="1" customWidth="1"/>
    <col min="9" max="9" width="13.85546875" bestFit="1" customWidth="1"/>
    <col min="10" max="10" width="11.5703125" bestFit="1" customWidth="1"/>
    <col min="11" max="11" width="12.42578125" bestFit="1" customWidth="1"/>
    <col min="12" max="12" width="11.28515625" bestFit="1" customWidth="1"/>
    <col min="13" max="13" width="11.85546875" bestFit="1" customWidth="1"/>
    <col min="14" max="14" width="11.28515625" bestFit="1" customWidth="1"/>
    <col min="15" max="15" width="11.85546875" bestFit="1" customWidth="1"/>
    <col min="16" max="16" width="11.140625" bestFit="1" customWidth="1"/>
    <col min="17" max="17" width="13.42578125" bestFit="1" customWidth="1"/>
    <col min="18" max="18" width="15" bestFit="1" customWidth="1"/>
    <col min="19" max="19" width="13.42578125" bestFit="1" customWidth="1"/>
  </cols>
  <sheetData>
    <row r="1" spans="1:30" x14ac:dyDescent="0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U1" t="s">
        <v>1</v>
      </c>
      <c r="V1" t="s">
        <v>240</v>
      </c>
      <c r="W1" t="s">
        <v>19</v>
      </c>
      <c r="X1" t="s">
        <v>241</v>
      </c>
      <c r="Y1" t="s">
        <v>242</v>
      </c>
      <c r="Z1" t="s">
        <v>243</v>
      </c>
      <c r="AB1" t="s">
        <v>241</v>
      </c>
      <c r="AC1" t="s">
        <v>242</v>
      </c>
      <c r="AD1" t="s">
        <v>243</v>
      </c>
    </row>
    <row r="2" spans="1:30" x14ac:dyDescent="0.25">
      <c r="A2">
        <v>301</v>
      </c>
      <c r="B2" t="s">
        <v>48</v>
      </c>
      <c r="C2">
        <v>0</v>
      </c>
      <c r="D2" t="s">
        <v>245</v>
      </c>
      <c r="E2">
        <v>0</v>
      </c>
      <c r="F2">
        <v>2240.29</v>
      </c>
      <c r="G2">
        <v>0</v>
      </c>
      <c r="H2">
        <v>0</v>
      </c>
      <c r="I2">
        <v>0</v>
      </c>
      <c r="J2">
        <v>0</v>
      </c>
      <c r="K2">
        <v>0</v>
      </c>
      <c r="L2" t="s">
        <v>50</v>
      </c>
      <c r="M2" t="s">
        <v>50</v>
      </c>
      <c r="N2" t="s">
        <v>50</v>
      </c>
      <c r="O2">
        <v>0</v>
      </c>
      <c r="P2">
        <v>77.5</v>
      </c>
      <c r="Q2">
        <v>0</v>
      </c>
      <c r="R2">
        <v>0</v>
      </c>
      <c r="S2">
        <v>0</v>
      </c>
      <c r="U2">
        <f>+VALUE(LEFT(A2,6))*100</f>
        <v>30100</v>
      </c>
      <c r="V2" t="str">
        <f>+MID(A2,8,4)</f>
        <v/>
      </c>
      <c r="W2" t="e">
        <f t="shared" ref="W2:W33" si="0">+VLOOKUP(V2,GroupLookups,6,0)</f>
        <v>#REF!</v>
      </c>
      <c r="X2" t="e">
        <f t="shared" ref="X2:X33" si="1">+VLOOKUP(V2,GroupLookups,4,0)</f>
        <v>#REF!</v>
      </c>
      <c r="Y2" t="e">
        <f t="shared" ref="Y2:Y33" si="2">+VLOOKUP(V2,GroupLookups,5,0)</f>
        <v>#REF!</v>
      </c>
      <c r="Z2">
        <f t="shared" ref="Z2:Z33" si="3">+IFERROR(ROUND(VLOOKUP(U2&amp;W2,WeightedNetSalvage,24,0),0),0)</f>
        <v>0</v>
      </c>
      <c r="AB2" t="e">
        <f>+X2-MONTH(B2)</f>
        <v>#REF!</v>
      </c>
      <c r="AC2" t="e">
        <f>+Y2-YEAR(B2)</f>
        <v>#REF!</v>
      </c>
      <c r="AD2">
        <f>+Z2-E2</f>
        <v>0</v>
      </c>
    </row>
    <row r="3" spans="1:30" x14ac:dyDescent="0.25">
      <c r="A3" t="s">
        <v>246</v>
      </c>
      <c r="B3" s="63">
        <v>42369</v>
      </c>
      <c r="C3">
        <v>0</v>
      </c>
      <c r="D3" t="s">
        <v>245</v>
      </c>
      <c r="E3">
        <v>0</v>
      </c>
      <c r="F3">
        <v>1184107.4099999999</v>
      </c>
      <c r="G3">
        <v>0</v>
      </c>
      <c r="H3">
        <v>0</v>
      </c>
      <c r="I3">
        <v>0</v>
      </c>
      <c r="J3">
        <v>0</v>
      </c>
      <c r="K3">
        <v>0</v>
      </c>
      <c r="L3" t="s">
        <v>50</v>
      </c>
      <c r="M3" t="s">
        <v>50</v>
      </c>
      <c r="N3" t="s">
        <v>50</v>
      </c>
      <c r="O3">
        <v>0</v>
      </c>
      <c r="P3">
        <v>23.6</v>
      </c>
      <c r="Q3">
        <v>0</v>
      </c>
      <c r="R3">
        <v>0</v>
      </c>
      <c r="S3">
        <v>0</v>
      </c>
      <c r="U3">
        <f t="shared" ref="U3:U66" si="4">+VALUE(LEFT(A3,6))*100</f>
        <v>31020</v>
      </c>
      <c r="V3" t="str">
        <f t="shared" ref="V3:V66" si="5">+MID(A3,8,4)</f>
        <v>0102</v>
      </c>
      <c r="W3" t="e">
        <f t="shared" si="0"/>
        <v>#REF!</v>
      </c>
      <c r="X3" t="e">
        <f t="shared" si="1"/>
        <v>#REF!</v>
      </c>
      <c r="Y3" t="e">
        <f t="shared" si="2"/>
        <v>#REF!</v>
      </c>
      <c r="Z3">
        <f t="shared" si="3"/>
        <v>0</v>
      </c>
      <c r="AB3" t="e">
        <f t="shared" ref="AB3:AB66" si="6">+X3-MONTH(B3)</f>
        <v>#REF!</v>
      </c>
      <c r="AC3" t="e">
        <f t="shared" ref="AC3:AC66" si="7">+Y3-YEAR(B3)</f>
        <v>#REF!</v>
      </c>
      <c r="AD3">
        <f t="shared" ref="AD3:AD66" si="8">+Z3-E3</f>
        <v>0</v>
      </c>
    </row>
    <row r="4" spans="1:30" x14ac:dyDescent="0.25">
      <c r="A4" t="s">
        <v>247</v>
      </c>
      <c r="B4" t="s">
        <v>48</v>
      </c>
      <c r="C4">
        <v>0</v>
      </c>
      <c r="D4" t="s">
        <v>245</v>
      </c>
      <c r="E4">
        <v>0</v>
      </c>
      <c r="F4">
        <v>1546850.78</v>
      </c>
      <c r="G4">
        <v>0</v>
      </c>
      <c r="H4">
        <v>0</v>
      </c>
      <c r="I4">
        <v>0</v>
      </c>
      <c r="J4">
        <v>0</v>
      </c>
      <c r="K4">
        <v>0</v>
      </c>
      <c r="L4" t="s">
        <v>50</v>
      </c>
      <c r="M4" t="s">
        <v>50</v>
      </c>
      <c r="N4" t="s">
        <v>50</v>
      </c>
      <c r="O4">
        <v>0</v>
      </c>
      <c r="P4">
        <v>23.5</v>
      </c>
      <c r="Q4">
        <v>0</v>
      </c>
      <c r="R4">
        <v>0</v>
      </c>
      <c r="S4">
        <v>0</v>
      </c>
      <c r="U4">
        <f t="shared" si="4"/>
        <v>31020</v>
      </c>
      <c r="V4" t="str">
        <f t="shared" si="5"/>
        <v>0202</v>
      </c>
      <c r="W4" t="e">
        <f t="shared" si="0"/>
        <v>#REF!</v>
      </c>
      <c r="X4" t="e">
        <f t="shared" si="1"/>
        <v>#REF!</v>
      </c>
      <c r="Y4" t="e">
        <f t="shared" si="2"/>
        <v>#REF!</v>
      </c>
      <c r="Z4">
        <f t="shared" si="3"/>
        <v>0</v>
      </c>
      <c r="AB4" t="e">
        <f t="shared" si="6"/>
        <v>#REF!</v>
      </c>
      <c r="AC4" t="e">
        <f t="shared" si="7"/>
        <v>#REF!</v>
      </c>
      <c r="AD4">
        <f t="shared" si="8"/>
        <v>0</v>
      </c>
    </row>
    <row r="5" spans="1:30" x14ac:dyDescent="0.25">
      <c r="A5" t="s">
        <v>248</v>
      </c>
      <c r="B5" s="63" t="s">
        <v>48</v>
      </c>
      <c r="C5">
        <v>0</v>
      </c>
      <c r="D5" t="s">
        <v>245</v>
      </c>
      <c r="E5">
        <v>0</v>
      </c>
      <c r="F5">
        <v>3562369.18</v>
      </c>
      <c r="G5">
        <v>0</v>
      </c>
      <c r="H5">
        <v>0</v>
      </c>
      <c r="I5">
        <v>0</v>
      </c>
      <c r="J5">
        <v>0</v>
      </c>
      <c r="K5">
        <v>0</v>
      </c>
      <c r="L5" t="s">
        <v>50</v>
      </c>
      <c r="M5" t="s">
        <v>50</v>
      </c>
      <c r="N5" t="s">
        <v>50</v>
      </c>
      <c r="O5">
        <v>0</v>
      </c>
      <c r="P5">
        <v>20.5</v>
      </c>
      <c r="Q5">
        <v>0</v>
      </c>
      <c r="R5">
        <v>0</v>
      </c>
      <c r="S5">
        <v>0</v>
      </c>
      <c r="U5">
        <f t="shared" si="4"/>
        <v>31020</v>
      </c>
      <c r="V5" t="str">
        <f t="shared" si="5"/>
        <v>0310</v>
      </c>
      <c r="W5" t="e">
        <f t="shared" si="0"/>
        <v>#REF!</v>
      </c>
      <c r="X5" t="e">
        <f t="shared" si="1"/>
        <v>#REF!</v>
      </c>
      <c r="Y5" t="e">
        <f t="shared" si="2"/>
        <v>#REF!</v>
      </c>
      <c r="Z5">
        <f t="shared" si="3"/>
        <v>0</v>
      </c>
      <c r="AB5" t="e">
        <f t="shared" si="6"/>
        <v>#REF!</v>
      </c>
      <c r="AC5" t="e">
        <f t="shared" si="7"/>
        <v>#REF!</v>
      </c>
      <c r="AD5">
        <f t="shared" si="8"/>
        <v>0</v>
      </c>
    </row>
    <row r="6" spans="1:30" x14ac:dyDescent="0.25">
      <c r="A6" t="s">
        <v>47</v>
      </c>
      <c r="B6" s="63" t="s">
        <v>48</v>
      </c>
      <c r="C6">
        <v>100</v>
      </c>
      <c r="D6" t="s">
        <v>49</v>
      </c>
      <c r="E6">
        <v>-11</v>
      </c>
      <c r="F6">
        <v>4233239.4800000004</v>
      </c>
      <c r="G6">
        <v>5054956</v>
      </c>
      <c r="H6">
        <v>-356060</v>
      </c>
      <c r="I6">
        <v>0</v>
      </c>
      <c r="J6">
        <v>0</v>
      </c>
      <c r="K6">
        <v>0</v>
      </c>
      <c r="L6" t="s">
        <v>50</v>
      </c>
      <c r="M6" t="s">
        <v>50</v>
      </c>
      <c r="N6" t="s">
        <v>50</v>
      </c>
      <c r="O6">
        <v>119.4</v>
      </c>
      <c r="P6">
        <v>55.4</v>
      </c>
      <c r="Q6">
        <v>4698895</v>
      </c>
      <c r="R6">
        <v>0</v>
      </c>
      <c r="S6">
        <v>0</v>
      </c>
      <c r="U6">
        <f t="shared" si="4"/>
        <v>31100</v>
      </c>
      <c r="V6" t="str">
        <f t="shared" si="5"/>
        <v>0112</v>
      </c>
      <c r="W6" t="e">
        <f t="shared" si="0"/>
        <v>#REF!</v>
      </c>
      <c r="X6" t="e">
        <f t="shared" si="1"/>
        <v>#REF!</v>
      </c>
      <c r="Y6" t="e">
        <f t="shared" si="2"/>
        <v>#REF!</v>
      </c>
      <c r="Z6">
        <f t="shared" si="3"/>
        <v>0</v>
      </c>
      <c r="AB6" t="e">
        <f t="shared" si="6"/>
        <v>#REF!</v>
      </c>
      <c r="AC6" t="e">
        <f t="shared" si="7"/>
        <v>#REF!</v>
      </c>
      <c r="AD6">
        <f t="shared" si="8"/>
        <v>11</v>
      </c>
    </row>
    <row r="7" spans="1:30" x14ac:dyDescent="0.25">
      <c r="A7" t="s">
        <v>51</v>
      </c>
      <c r="B7" s="63" t="s">
        <v>48</v>
      </c>
      <c r="C7">
        <v>100</v>
      </c>
      <c r="D7" t="s">
        <v>49</v>
      </c>
      <c r="E7">
        <v>-11</v>
      </c>
      <c r="F7">
        <v>2102422.4500000002</v>
      </c>
      <c r="G7">
        <v>2106203</v>
      </c>
      <c r="H7">
        <v>227486</v>
      </c>
      <c r="I7">
        <v>0</v>
      </c>
      <c r="J7">
        <v>0</v>
      </c>
      <c r="K7">
        <v>0</v>
      </c>
      <c r="L7" t="s">
        <v>50</v>
      </c>
      <c r="M7" t="s">
        <v>50</v>
      </c>
      <c r="N7" t="s">
        <v>50</v>
      </c>
      <c r="O7">
        <v>100.2</v>
      </c>
      <c r="P7">
        <v>54.7</v>
      </c>
      <c r="Q7">
        <v>2333689</v>
      </c>
      <c r="R7">
        <v>0</v>
      </c>
      <c r="S7">
        <v>0</v>
      </c>
      <c r="U7">
        <f t="shared" si="4"/>
        <v>31100</v>
      </c>
      <c r="V7" t="str">
        <f t="shared" si="5"/>
        <v>0121</v>
      </c>
      <c r="W7" t="e">
        <f t="shared" si="0"/>
        <v>#REF!</v>
      </c>
      <c r="X7" t="e">
        <f t="shared" si="1"/>
        <v>#REF!</v>
      </c>
      <c r="Y7" t="e">
        <f t="shared" si="2"/>
        <v>#REF!</v>
      </c>
      <c r="Z7">
        <f t="shared" si="3"/>
        <v>0</v>
      </c>
      <c r="AB7" t="e">
        <f t="shared" si="6"/>
        <v>#REF!</v>
      </c>
      <c r="AC7" t="e">
        <f t="shared" si="7"/>
        <v>#REF!</v>
      </c>
      <c r="AD7">
        <f t="shared" si="8"/>
        <v>11</v>
      </c>
    </row>
    <row r="8" spans="1:30" x14ac:dyDescent="0.25">
      <c r="A8" t="s">
        <v>52</v>
      </c>
      <c r="B8" s="63" t="s">
        <v>48</v>
      </c>
      <c r="C8">
        <v>100</v>
      </c>
      <c r="D8" t="s">
        <v>49</v>
      </c>
      <c r="E8">
        <v>-11</v>
      </c>
      <c r="F8">
        <v>3536934.45</v>
      </c>
      <c r="G8">
        <v>5917985</v>
      </c>
      <c r="H8">
        <v>-1991988</v>
      </c>
      <c r="I8">
        <v>0</v>
      </c>
      <c r="J8">
        <v>0</v>
      </c>
      <c r="K8">
        <v>0</v>
      </c>
      <c r="L8" t="s">
        <v>50</v>
      </c>
      <c r="M8" t="s">
        <v>50</v>
      </c>
      <c r="N8" t="s">
        <v>50</v>
      </c>
      <c r="O8">
        <v>167.3</v>
      </c>
      <c r="P8">
        <v>52</v>
      </c>
      <c r="Q8">
        <v>3925997</v>
      </c>
      <c r="R8">
        <v>0</v>
      </c>
      <c r="S8">
        <v>0</v>
      </c>
      <c r="U8">
        <f t="shared" si="4"/>
        <v>31100</v>
      </c>
      <c r="V8" t="str">
        <f t="shared" si="5"/>
        <v>0131</v>
      </c>
      <c r="W8" t="e">
        <f t="shared" si="0"/>
        <v>#REF!</v>
      </c>
      <c r="X8" t="e">
        <f t="shared" si="1"/>
        <v>#REF!</v>
      </c>
      <c r="Y8" t="e">
        <f t="shared" si="2"/>
        <v>#REF!</v>
      </c>
      <c r="Z8">
        <f t="shared" si="3"/>
        <v>0</v>
      </c>
      <c r="AB8" t="e">
        <f t="shared" si="6"/>
        <v>#REF!</v>
      </c>
      <c r="AC8" t="e">
        <f t="shared" si="7"/>
        <v>#REF!</v>
      </c>
      <c r="AD8">
        <f t="shared" si="8"/>
        <v>11</v>
      </c>
    </row>
    <row r="9" spans="1:30" x14ac:dyDescent="0.25">
      <c r="A9" t="s">
        <v>53</v>
      </c>
      <c r="B9" s="63">
        <v>42369</v>
      </c>
      <c r="C9">
        <v>100</v>
      </c>
      <c r="D9" t="s">
        <v>54</v>
      </c>
      <c r="E9">
        <v>-11</v>
      </c>
      <c r="F9">
        <v>4084601.8</v>
      </c>
      <c r="G9">
        <v>4655242</v>
      </c>
      <c r="H9">
        <v>-121334</v>
      </c>
      <c r="I9">
        <v>0</v>
      </c>
      <c r="J9">
        <v>0</v>
      </c>
      <c r="K9">
        <v>0</v>
      </c>
      <c r="L9" t="s">
        <v>50</v>
      </c>
      <c r="M9" t="s">
        <v>50</v>
      </c>
      <c r="N9" t="s">
        <v>50</v>
      </c>
      <c r="O9">
        <v>114</v>
      </c>
      <c r="P9">
        <v>39.6</v>
      </c>
      <c r="Q9">
        <v>3782829</v>
      </c>
      <c r="R9">
        <v>188472</v>
      </c>
      <c r="S9">
        <v>4.6100000000000003</v>
      </c>
      <c r="U9">
        <f t="shared" si="4"/>
        <v>31100</v>
      </c>
      <c r="V9" t="str">
        <f t="shared" si="5"/>
        <v>0141</v>
      </c>
      <c r="W9" t="e">
        <f t="shared" si="0"/>
        <v>#REF!</v>
      </c>
      <c r="X9" t="e">
        <f t="shared" si="1"/>
        <v>#REF!</v>
      </c>
      <c r="Y9" t="e">
        <f t="shared" si="2"/>
        <v>#REF!</v>
      </c>
      <c r="Z9">
        <f t="shared" si="3"/>
        <v>0</v>
      </c>
      <c r="AB9" t="e">
        <f t="shared" si="6"/>
        <v>#REF!</v>
      </c>
      <c r="AC9" t="e">
        <f t="shared" si="7"/>
        <v>#REF!</v>
      </c>
      <c r="AD9">
        <f t="shared" si="8"/>
        <v>11</v>
      </c>
    </row>
    <row r="10" spans="1:30" x14ac:dyDescent="0.25">
      <c r="A10" t="s">
        <v>55</v>
      </c>
      <c r="B10" s="63">
        <v>42369</v>
      </c>
      <c r="C10">
        <v>100</v>
      </c>
      <c r="D10" t="s">
        <v>54</v>
      </c>
      <c r="E10">
        <v>-11</v>
      </c>
      <c r="F10">
        <v>760360</v>
      </c>
      <c r="G10">
        <v>1728852</v>
      </c>
      <c r="H10">
        <v>-884852</v>
      </c>
      <c r="I10">
        <v>0</v>
      </c>
      <c r="J10">
        <v>0</v>
      </c>
      <c r="K10">
        <v>0</v>
      </c>
      <c r="L10" t="s">
        <v>50</v>
      </c>
      <c r="M10" t="s">
        <v>50</v>
      </c>
      <c r="N10" t="s">
        <v>50</v>
      </c>
      <c r="O10">
        <v>227.4</v>
      </c>
      <c r="P10">
        <v>35.299999999999997</v>
      </c>
      <c r="Q10">
        <v>757607</v>
      </c>
      <c r="R10">
        <v>21713</v>
      </c>
      <c r="S10">
        <v>2.86</v>
      </c>
      <c r="U10">
        <f t="shared" si="4"/>
        <v>31100</v>
      </c>
      <c r="V10" t="str">
        <f t="shared" si="5"/>
        <v>0142</v>
      </c>
      <c r="W10" t="e">
        <f t="shared" si="0"/>
        <v>#REF!</v>
      </c>
      <c r="X10" t="e">
        <f t="shared" si="1"/>
        <v>#REF!</v>
      </c>
      <c r="Y10" t="e">
        <f t="shared" si="2"/>
        <v>#REF!</v>
      </c>
      <c r="Z10">
        <f t="shared" si="3"/>
        <v>0</v>
      </c>
      <c r="AB10" t="e">
        <f t="shared" si="6"/>
        <v>#REF!</v>
      </c>
      <c r="AC10" t="e">
        <f t="shared" si="7"/>
        <v>#REF!</v>
      </c>
      <c r="AD10">
        <f t="shared" si="8"/>
        <v>11</v>
      </c>
    </row>
    <row r="11" spans="1:30" x14ac:dyDescent="0.25">
      <c r="A11" t="s">
        <v>56</v>
      </c>
      <c r="B11" s="63">
        <v>42369</v>
      </c>
      <c r="C11">
        <v>100</v>
      </c>
      <c r="D11" t="s">
        <v>54</v>
      </c>
      <c r="E11">
        <v>-11</v>
      </c>
      <c r="F11">
        <v>6266327.4100000001</v>
      </c>
      <c r="G11">
        <v>6270959</v>
      </c>
      <c r="H11">
        <v>684664</v>
      </c>
      <c r="I11">
        <v>171464</v>
      </c>
      <c r="J11">
        <v>2.74</v>
      </c>
      <c r="K11">
        <v>4</v>
      </c>
      <c r="L11" t="s">
        <v>50</v>
      </c>
      <c r="M11" t="s">
        <v>50</v>
      </c>
      <c r="N11" t="s">
        <v>50</v>
      </c>
      <c r="O11">
        <v>100.1</v>
      </c>
      <c r="P11">
        <v>34.4</v>
      </c>
      <c r="Q11">
        <v>5905507</v>
      </c>
      <c r="R11">
        <v>263389</v>
      </c>
      <c r="S11">
        <v>4.2</v>
      </c>
      <c r="U11">
        <f t="shared" si="4"/>
        <v>31100</v>
      </c>
      <c r="V11" t="str">
        <f t="shared" si="5"/>
        <v>0151</v>
      </c>
      <c r="W11" t="e">
        <f t="shared" si="0"/>
        <v>#REF!</v>
      </c>
      <c r="X11" t="e">
        <f t="shared" si="1"/>
        <v>#REF!</v>
      </c>
      <c r="Y11" t="e">
        <f t="shared" si="2"/>
        <v>#REF!</v>
      </c>
      <c r="Z11">
        <f t="shared" si="3"/>
        <v>0</v>
      </c>
      <c r="AB11" t="e">
        <f t="shared" si="6"/>
        <v>#REF!</v>
      </c>
      <c r="AC11" t="e">
        <f t="shared" si="7"/>
        <v>#REF!</v>
      </c>
      <c r="AD11">
        <f t="shared" si="8"/>
        <v>11</v>
      </c>
    </row>
    <row r="12" spans="1:30" x14ac:dyDescent="0.25">
      <c r="A12" t="s">
        <v>57</v>
      </c>
      <c r="B12" s="63">
        <v>42369</v>
      </c>
      <c r="C12">
        <v>100</v>
      </c>
      <c r="D12" t="s">
        <v>54</v>
      </c>
      <c r="E12">
        <v>-11</v>
      </c>
      <c r="F12">
        <v>1696435</v>
      </c>
      <c r="G12">
        <v>2353527</v>
      </c>
      <c r="H12">
        <v>-470484</v>
      </c>
      <c r="I12">
        <v>0</v>
      </c>
      <c r="J12">
        <v>0</v>
      </c>
      <c r="K12">
        <v>0</v>
      </c>
      <c r="L12" t="s">
        <v>50</v>
      </c>
      <c r="M12" t="s">
        <v>50</v>
      </c>
      <c r="N12" t="s">
        <v>50</v>
      </c>
      <c r="O12">
        <v>138.69999999999999</v>
      </c>
      <c r="P12">
        <v>31.3</v>
      </c>
      <c r="Q12">
        <v>1668318</v>
      </c>
      <c r="R12">
        <v>53936</v>
      </c>
      <c r="S12">
        <v>3.18</v>
      </c>
      <c r="U12">
        <f t="shared" si="4"/>
        <v>31100</v>
      </c>
      <c r="V12" t="str">
        <f t="shared" si="5"/>
        <v>0152</v>
      </c>
      <c r="W12" t="e">
        <f t="shared" si="0"/>
        <v>#REF!</v>
      </c>
      <c r="X12" t="e">
        <f t="shared" si="1"/>
        <v>#REF!</v>
      </c>
      <c r="Y12" t="e">
        <f t="shared" si="2"/>
        <v>#REF!</v>
      </c>
      <c r="Z12">
        <f t="shared" si="3"/>
        <v>0</v>
      </c>
      <c r="AB12" t="e">
        <f t="shared" si="6"/>
        <v>#REF!</v>
      </c>
      <c r="AC12" t="e">
        <f t="shared" si="7"/>
        <v>#REF!</v>
      </c>
      <c r="AD12">
        <f t="shared" si="8"/>
        <v>11</v>
      </c>
    </row>
    <row r="13" spans="1:30" x14ac:dyDescent="0.25">
      <c r="A13" t="s">
        <v>58</v>
      </c>
      <c r="B13" s="63">
        <v>42369</v>
      </c>
      <c r="C13">
        <v>100</v>
      </c>
      <c r="D13" t="s">
        <v>54</v>
      </c>
      <c r="E13">
        <v>-11</v>
      </c>
      <c r="F13">
        <v>27476428.510000002</v>
      </c>
      <c r="G13">
        <v>16588836</v>
      </c>
      <c r="H13">
        <v>13910000</v>
      </c>
      <c r="I13">
        <v>3484810</v>
      </c>
      <c r="J13">
        <v>12.68</v>
      </c>
      <c r="K13">
        <v>4</v>
      </c>
      <c r="L13" t="s">
        <v>50</v>
      </c>
      <c r="M13" t="s">
        <v>50</v>
      </c>
      <c r="N13" t="s">
        <v>50</v>
      </c>
      <c r="O13">
        <v>60.4</v>
      </c>
      <c r="P13">
        <v>21.5</v>
      </c>
      <c r="Q13">
        <v>22136184</v>
      </c>
      <c r="R13">
        <v>2092777</v>
      </c>
      <c r="S13">
        <v>7.62</v>
      </c>
      <c r="U13">
        <f t="shared" si="4"/>
        <v>31100</v>
      </c>
      <c r="V13" t="str">
        <f t="shared" si="5"/>
        <v>0161</v>
      </c>
      <c r="W13" t="e">
        <f t="shared" si="0"/>
        <v>#REF!</v>
      </c>
      <c r="X13" t="e">
        <f t="shared" si="1"/>
        <v>#REF!</v>
      </c>
      <c r="Y13" t="e">
        <f t="shared" si="2"/>
        <v>#REF!</v>
      </c>
      <c r="Z13">
        <f t="shared" si="3"/>
        <v>0</v>
      </c>
      <c r="AB13" t="e">
        <f t="shared" si="6"/>
        <v>#REF!</v>
      </c>
      <c r="AC13" t="e">
        <f t="shared" si="7"/>
        <v>#REF!</v>
      </c>
      <c r="AD13">
        <f t="shared" si="8"/>
        <v>11</v>
      </c>
    </row>
    <row r="14" spans="1:30" x14ac:dyDescent="0.25">
      <c r="A14" t="s">
        <v>59</v>
      </c>
      <c r="B14" s="63">
        <v>42369</v>
      </c>
      <c r="C14">
        <v>100</v>
      </c>
      <c r="D14" t="s">
        <v>54</v>
      </c>
      <c r="E14">
        <v>-11</v>
      </c>
      <c r="F14">
        <v>2004301.46</v>
      </c>
      <c r="G14">
        <v>2205787</v>
      </c>
      <c r="H14">
        <v>18988</v>
      </c>
      <c r="I14">
        <v>4747</v>
      </c>
      <c r="J14">
        <v>0.24</v>
      </c>
      <c r="K14">
        <v>4</v>
      </c>
      <c r="L14" t="s">
        <v>50</v>
      </c>
      <c r="M14" t="s">
        <v>50</v>
      </c>
      <c r="N14" t="s">
        <v>50</v>
      </c>
      <c r="O14">
        <v>110.1</v>
      </c>
      <c r="P14">
        <v>26.7</v>
      </c>
      <c r="Q14">
        <v>1859156</v>
      </c>
      <c r="R14">
        <v>91592</v>
      </c>
      <c r="S14">
        <v>4.57</v>
      </c>
      <c r="U14">
        <f t="shared" si="4"/>
        <v>31100</v>
      </c>
      <c r="V14" t="str">
        <f t="shared" si="5"/>
        <v>0162</v>
      </c>
      <c r="W14" t="e">
        <f t="shared" si="0"/>
        <v>#REF!</v>
      </c>
      <c r="X14" t="e">
        <f t="shared" si="1"/>
        <v>#REF!</v>
      </c>
      <c r="Y14" t="e">
        <f t="shared" si="2"/>
        <v>#REF!</v>
      </c>
      <c r="Z14">
        <f t="shared" si="3"/>
        <v>0</v>
      </c>
      <c r="AB14" t="e">
        <f t="shared" si="6"/>
        <v>#REF!</v>
      </c>
      <c r="AC14" t="e">
        <f t="shared" si="7"/>
        <v>#REF!</v>
      </c>
      <c r="AD14">
        <f t="shared" si="8"/>
        <v>11</v>
      </c>
    </row>
    <row r="15" spans="1:30" x14ac:dyDescent="0.25">
      <c r="A15" t="s">
        <v>60</v>
      </c>
      <c r="B15" s="63">
        <v>48395</v>
      </c>
      <c r="C15">
        <v>100</v>
      </c>
      <c r="D15" t="s">
        <v>54</v>
      </c>
      <c r="E15">
        <v>-16</v>
      </c>
      <c r="F15">
        <v>19891316.239999998</v>
      </c>
      <c r="G15">
        <v>17589939</v>
      </c>
      <c r="H15">
        <v>5483988</v>
      </c>
      <c r="I15">
        <v>274154</v>
      </c>
      <c r="J15">
        <v>1.38</v>
      </c>
      <c r="K15">
        <v>20</v>
      </c>
      <c r="L15" t="s">
        <v>50</v>
      </c>
      <c r="M15" t="s">
        <v>50</v>
      </c>
      <c r="N15" t="s">
        <v>50</v>
      </c>
      <c r="O15">
        <v>88.4</v>
      </c>
      <c r="P15">
        <v>33.6</v>
      </c>
      <c r="Q15">
        <v>13517952</v>
      </c>
      <c r="R15">
        <v>481685</v>
      </c>
      <c r="S15">
        <v>2.42</v>
      </c>
      <c r="U15">
        <f t="shared" si="4"/>
        <v>31100</v>
      </c>
      <c r="V15" t="str">
        <f t="shared" si="5"/>
        <v>0211</v>
      </c>
      <c r="W15" t="e">
        <f t="shared" si="0"/>
        <v>#REF!</v>
      </c>
      <c r="X15" t="e">
        <f t="shared" si="1"/>
        <v>#REF!</v>
      </c>
      <c r="Y15" t="e">
        <f t="shared" si="2"/>
        <v>#REF!</v>
      </c>
      <c r="Z15">
        <f t="shared" si="3"/>
        <v>0</v>
      </c>
      <c r="AB15" t="e">
        <f t="shared" si="6"/>
        <v>#REF!</v>
      </c>
      <c r="AC15" t="e">
        <f t="shared" si="7"/>
        <v>#REF!</v>
      </c>
      <c r="AD15">
        <f t="shared" si="8"/>
        <v>16</v>
      </c>
    </row>
    <row r="16" spans="1:30" x14ac:dyDescent="0.25">
      <c r="A16" t="s">
        <v>61</v>
      </c>
      <c r="B16" s="63">
        <v>48395</v>
      </c>
      <c r="C16">
        <v>100</v>
      </c>
      <c r="D16" t="s">
        <v>54</v>
      </c>
      <c r="E16">
        <v>-16</v>
      </c>
      <c r="F16">
        <v>1709710.55</v>
      </c>
      <c r="G16">
        <v>1974481</v>
      </c>
      <c r="H16">
        <v>8783</v>
      </c>
      <c r="I16">
        <v>431</v>
      </c>
      <c r="J16">
        <v>0.03</v>
      </c>
      <c r="K16">
        <v>20.399999999999999</v>
      </c>
      <c r="L16" t="s">
        <v>50</v>
      </c>
      <c r="M16" t="s">
        <v>50</v>
      </c>
      <c r="N16" t="s">
        <v>50</v>
      </c>
      <c r="O16">
        <v>115.5</v>
      </c>
      <c r="P16">
        <v>31</v>
      </c>
      <c r="Q16">
        <v>1195658</v>
      </c>
      <c r="R16">
        <v>39604</v>
      </c>
      <c r="S16">
        <v>2.3199999999999998</v>
      </c>
      <c r="U16">
        <f t="shared" si="4"/>
        <v>31100</v>
      </c>
      <c r="V16" t="str">
        <f t="shared" si="5"/>
        <v>0212</v>
      </c>
      <c r="W16" t="e">
        <f t="shared" si="0"/>
        <v>#REF!</v>
      </c>
      <c r="X16" t="e">
        <f t="shared" si="1"/>
        <v>#REF!</v>
      </c>
      <c r="Y16" t="e">
        <f t="shared" si="2"/>
        <v>#REF!</v>
      </c>
      <c r="Z16">
        <f t="shared" si="3"/>
        <v>0</v>
      </c>
      <c r="AB16" t="e">
        <f t="shared" si="6"/>
        <v>#REF!</v>
      </c>
      <c r="AC16" t="e">
        <f t="shared" si="7"/>
        <v>#REF!</v>
      </c>
      <c r="AD16">
        <f t="shared" si="8"/>
        <v>16</v>
      </c>
    </row>
    <row r="17" spans="1:30" x14ac:dyDescent="0.25">
      <c r="A17" t="s">
        <v>62</v>
      </c>
      <c r="B17" s="63">
        <v>49125</v>
      </c>
      <c r="C17">
        <v>100</v>
      </c>
      <c r="D17" t="s">
        <v>54</v>
      </c>
      <c r="E17">
        <v>-16</v>
      </c>
      <c r="F17">
        <v>11532774.58</v>
      </c>
      <c r="G17">
        <v>9936459</v>
      </c>
      <c r="H17">
        <v>3441560</v>
      </c>
      <c r="I17">
        <v>157785</v>
      </c>
      <c r="J17">
        <v>1.37</v>
      </c>
      <c r="K17">
        <v>21.8</v>
      </c>
      <c r="L17" t="s">
        <v>50</v>
      </c>
      <c r="M17" t="s">
        <v>50</v>
      </c>
      <c r="N17" t="s">
        <v>50</v>
      </c>
      <c r="O17">
        <v>86.2</v>
      </c>
      <c r="P17">
        <v>33.5</v>
      </c>
      <c r="Q17">
        <v>7631793</v>
      </c>
      <c r="R17">
        <v>265250</v>
      </c>
      <c r="S17">
        <v>2.2999999999999998</v>
      </c>
      <c r="U17">
        <f t="shared" si="4"/>
        <v>31100</v>
      </c>
      <c r="V17" t="str">
        <f t="shared" si="5"/>
        <v>0221</v>
      </c>
      <c r="W17" t="e">
        <f t="shared" si="0"/>
        <v>#REF!</v>
      </c>
      <c r="X17" t="e">
        <f t="shared" si="1"/>
        <v>#REF!</v>
      </c>
      <c r="Y17" t="e">
        <f t="shared" si="2"/>
        <v>#REF!</v>
      </c>
      <c r="Z17">
        <f t="shared" si="3"/>
        <v>0</v>
      </c>
      <c r="AB17" t="e">
        <f t="shared" si="6"/>
        <v>#REF!</v>
      </c>
      <c r="AC17" t="e">
        <f t="shared" si="7"/>
        <v>#REF!</v>
      </c>
      <c r="AD17">
        <f t="shared" si="8"/>
        <v>16</v>
      </c>
    </row>
    <row r="18" spans="1:30" x14ac:dyDescent="0.25">
      <c r="A18" t="s">
        <v>63</v>
      </c>
      <c r="B18" s="63">
        <v>49125</v>
      </c>
      <c r="C18">
        <v>100</v>
      </c>
      <c r="D18" t="s">
        <v>54</v>
      </c>
      <c r="E18">
        <v>-16</v>
      </c>
      <c r="F18">
        <v>1393404</v>
      </c>
      <c r="G18">
        <v>1629723</v>
      </c>
      <c r="H18">
        <v>-13374</v>
      </c>
      <c r="I18">
        <v>0</v>
      </c>
      <c r="J18">
        <v>0</v>
      </c>
      <c r="K18">
        <v>0</v>
      </c>
      <c r="L18" t="s">
        <v>50</v>
      </c>
      <c r="M18" t="s">
        <v>50</v>
      </c>
      <c r="N18" t="s">
        <v>50</v>
      </c>
      <c r="O18">
        <v>117</v>
      </c>
      <c r="P18">
        <v>28.6</v>
      </c>
      <c r="Q18">
        <v>909413</v>
      </c>
      <c r="R18">
        <v>32418</v>
      </c>
      <c r="S18">
        <v>2.33</v>
      </c>
      <c r="U18">
        <f t="shared" si="4"/>
        <v>31100</v>
      </c>
      <c r="V18" t="str">
        <f t="shared" si="5"/>
        <v>0222</v>
      </c>
      <c r="W18" t="e">
        <f t="shared" si="0"/>
        <v>#REF!</v>
      </c>
      <c r="X18" t="e">
        <f t="shared" si="1"/>
        <v>#REF!</v>
      </c>
      <c r="Y18" t="e">
        <f t="shared" si="2"/>
        <v>#REF!</v>
      </c>
      <c r="Z18">
        <f t="shared" si="3"/>
        <v>0</v>
      </c>
      <c r="AB18" t="e">
        <f t="shared" si="6"/>
        <v>#REF!</v>
      </c>
      <c r="AC18" t="e">
        <f t="shared" si="7"/>
        <v>#REF!</v>
      </c>
      <c r="AD18">
        <f t="shared" si="8"/>
        <v>16</v>
      </c>
    </row>
    <row r="19" spans="1:30" x14ac:dyDescent="0.25">
      <c r="A19" t="s">
        <v>64</v>
      </c>
      <c r="B19" s="63">
        <v>50586</v>
      </c>
      <c r="C19">
        <v>100</v>
      </c>
      <c r="D19" t="s">
        <v>54</v>
      </c>
      <c r="E19">
        <v>-16</v>
      </c>
      <c r="F19">
        <v>24500220.48</v>
      </c>
      <c r="G19">
        <v>20508260</v>
      </c>
      <c r="H19">
        <v>7911996</v>
      </c>
      <c r="I19">
        <v>311488</v>
      </c>
      <c r="J19">
        <v>1.27</v>
      </c>
      <c r="K19">
        <v>25.4</v>
      </c>
      <c r="L19" t="s">
        <v>50</v>
      </c>
      <c r="M19" t="s">
        <v>50</v>
      </c>
      <c r="N19" t="s">
        <v>50</v>
      </c>
      <c r="O19">
        <v>83.7</v>
      </c>
      <c r="P19">
        <v>31.7</v>
      </c>
      <c r="Q19">
        <v>15334614</v>
      </c>
      <c r="R19">
        <v>516560</v>
      </c>
      <c r="S19">
        <v>2.11</v>
      </c>
      <c r="U19">
        <f t="shared" si="4"/>
        <v>31100</v>
      </c>
      <c r="V19" t="str">
        <f t="shared" si="5"/>
        <v>0231</v>
      </c>
      <c r="W19" t="e">
        <f t="shared" si="0"/>
        <v>#REF!</v>
      </c>
      <c r="X19" t="e">
        <f t="shared" si="1"/>
        <v>#REF!</v>
      </c>
      <c r="Y19" t="e">
        <f t="shared" si="2"/>
        <v>#REF!</v>
      </c>
      <c r="Z19">
        <f t="shared" si="3"/>
        <v>0</v>
      </c>
      <c r="AB19" t="e">
        <f t="shared" si="6"/>
        <v>#REF!</v>
      </c>
      <c r="AC19" t="e">
        <f t="shared" si="7"/>
        <v>#REF!</v>
      </c>
      <c r="AD19">
        <f t="shared" si="8"/>
        <v>16</v>
      </c>
    </row>
    <row r="20" spans="1:30" x14ac:dyDescent="0.25">
      <c r="A20" t="s">
        <v>65</v>
      </c>
      <c r="B20" s="63">
        <v>50586</v>
      </c>
      <c r="C20">
        <v>100</v>
      </c>
      <c r="D20" t="s">
        <v>54</v>
      </c>
      <c r="E20">
        <v>-16</v>
      </c>
      <c r="F20">
        <v>362867</v>
      </c>
      <c r="G20">
        <v>485747</v>
      </c>
      <c r="H20">
        <v>-64821</v>
      </c>
      <c r="I20">
        <v>0</v>
      </c>
      <c r="J20">
        <v>0</v>
      </c>
      <c r="K20">
        <v>0</v>
      </c>
      <c r="L20" t="s">
        <v>50</v>
      </c>
      <c r="M20" t="s">
        <v>50</v>
      </c>
      <c r="N20" t="s">
        <v>50</v>
      </c>
      <c r="O20">
        <v>133.9</v>
      </c>
      <c r="P20">
        <v>33.200000000000003</v>
      </c>
      <c r="Q20">
        <v>236301</v>
      </c>
      <c r="R20">
        <v>7318</v>
      </c>
      <c r="S20">
        <v>2.02</v>
      </c>
      <c r="U20">
        <f t="shared" si="4"/>
        <v>31100</v>
      </c>
      <c r="V20" t="str">
        <f t="shared" si="5"/>
        <v>0232</v>
      </c>
      <c r="W20" t="e">
        <f t="shared" si="0"/>
        <v>#REF!</v>
      </c>
      <c r="X20" t="e">
        <f t="shared" si="1"/>
        <v>#REF!</v>
      </c>
      <c r="Y20" t="e">
        <f t="shared" si="2"/>
        <v>#REF!</v>
      </c>
      <c r="Z20">
        <f t="shared" si="3"/>
        <v>0</v>
      </c>
      <c r="AB20" t="e">
        <f t="shared" si="6"/>
        <v>#REF!</v>
      </c>
      <c r="AC20" t="e">
        <f t="shared" si="7"/>
        <v>#REF!</v>
      </c>
      <c r="AD20">
        <f t="shared" si="8"/>
        <v>16</v>
      </c>
    </row>
    <row r="21" spans="1:30" x14ac:dyDescent="0.25">
      <c r="A21" t="s">
        <v>66</v>
      </c>
      <c r="B21" s="63">
        <v>52047</v>
      </c>
      <c r="C21">
        <v>100</v>
      </c>
      <c r="D21" t="s">
        <v>54</v>
      </c>
      <c r="E21">
        <v>-16</v>
      </c>
      <c r="F21">
        <v>64262882.75</v>
      </c>
      <c r="G21">
        <v>38607501</v>
      </c>
      <c r="H21">
        <v>35937443</v>
      </c>
      <c r="I21">
        <v>1221881</v>
      </c>
      <c r="J21">
        <v>1.9</v>
      </c>
      <c r="K21">
        <v>29.4</v>
      </c>
      <c r="L21" t="s">
        <v>50</v>
      </c>
      <c r="M21" t="s">
        <v>50</v>
      </c>
      <c r="N21" t="s">
        <v>50</v>
      </c>
      <c r="O21">
        <v>60.1</v>
      </c>
      <c r="P21">
        <v>24.4</v>
      </c>
      <c r="Q21">
        <v>31867415</v>
      </c>
      <c r="R21">
        <v>1454072</v>
      </c>
      <c r="S21">
        <v>2.2599999999999998</v>
      </c>
      <c r="U21">
        <f t="shared" si="4"/>
        <v>31100</v>
      </c>
      <c r="V21" t="str">
        <f t="shared" si="5"/>
        <v>0241</v>
      </c>
      <c r="W21" t="e">
        <f t="shared" si="0"/>
        <v>#REF!</v>
      </c>
      <c r="X21" t="e">
        <f t="shared" si="1"/>
        <v>#REF!</v>
      </c>
      <c r="Y21" t="e">
        <f t="shared" si="2"/>
        <v>#REF!</v>
      </c>
      <c r="Z21">
        <f t="shared" si="3"/>
        <v>0</v>
      </c>
      <c r="AB21" t="e">
        <f t="shared" si="6"/>
        <v>#REF!</v>
      </c>
      <c r="AC21" t="e">
        <f t="shared" si="7"/>
        <v>#REF!</v>
      </c>
      <c r="AD21">
        <f t="shared" si="8"/>
        <v>16</v>
      </c>
    </row>
    <row r="22" spans="1:30" x14ac:dyDescent="0.25">
      <c r="A22" t="s">
        <v>67</v>
      </c>
      <c r="B22" s="63">
        <v>52047</v>
      </c>
      <c r="C22">
        <v>100</v>
      </c>
      <c r="D22" t="s">
        <v>54</v>
      </c>
      <c r="E22">
        <v>-16</v>
      </c>
      <c r="F22">
        <v>5330551.76</v>
      </c>
      <c r="G22">
        <v>4985213</v>
      </c>
      <c r="H22">
        <v>1198227</v>
      </c>
      <c r="I22">
        <v>40839</v>
      </c>
      <c r="J22">
        <v>0.77</v>
      </c>
      <c r="K22">
        <v>29.3</v>
      </c>
      <c r="L22" t="s">
        <v>50</v>
      </c>
      <c r="M22" t="s">
        <v>50</v>
      </c>
      <c r="N22" t="s">
        <v>50</v>
      </c>
      <c r="O22">
        <v>93.5</v>
      </c>
      <c r="P22">
        <v>27.9</v>
      </c>
      <c r="Q22">
        <v>2933116</v>
      </c>
      <c r="R22">
        <v>111475</v>
      </c>
      <c r="S22">
        <v>2.09</v>
      </c>
      <c r="U22">
        <f t="shared" si="4"/>
        <v>31100</v>
      </c>
      <c r="V22" t="str">
        <f t="shared" si="5"/>
        <v>0242</v>
      </c>
      <c r="W22" t="e">
        <f t="shared" si="0"/>
        <v>#REF!</v>
      </c>
      <c r="X22" t="e">
        <f t="shared" si="1"/>
        <v>#REF!</v>
      </c>
      <c r="Y22" t="e">
        <f t="shared" si="2"/>
        <v>#REF!</v>
      </c>
      <c r="Z22">
        <f t="shared" si="3"/>
        <v>0</v>
      </c>
      <c r="AB22" t="e">
        <f t="shared" si="6"/>
        <v>#REF!</v>
      </c>
      <c r="AC22" t="e">
        <f t="shared" si="7"/>
        <v>#REF!</v>
      </c>
      <c r="AD22">
        <f t="shared" si="8"/>
        <v>16</v>
      </c>
    </row>
    <row r="23" spans="1:30" x14ac:dyDescent="0.25">
      <c r="A23" t="s">
        <v>68</v>
      </c>
      <c r="B23" s="63">
        <v>54969</v>
      </c>
      <c r="C23">
        <v>100</v>
      </c>
      <c r="D23" t="s">
        <v>54</v>
      </c>
      <c r="E23">
        <v>-19</v>
      </c>
      <c r="F23">
        <v>115104803.3</v>
      </c>
      <c r="G23">
        <v>61530223</v>
      </c>
      <c r="H23">
        <v>75444493</v>
      </c>
      <c r="I23">
        <v>2056052</v>
      </c>
      <c r="J23">
        <v>1.79</v>
      </c>
      <c r="K23">
        <v>36.700000000000003</v>
      </c>
      <c r="L23" t="s">
        <v>50</v>
      </c>
      <c r="M23" t="s">
        <v>50</v>
      </c>
      <c r="N23" t="s">
        <v>50</v>
      </c>
      <c r="O23">
        <v>53.5</v>
      </c>
      <c r="P23">
        <v>21.1</v>
      </c>
      <c r="Q23">
        <v>49410889</v>
      </c>
      <c r="R23">
        <v>2388558</v>
      </c>
      <c r="S23">
        <v>2.08</v>
      </c>
      <c r="U23">
        <f t="shared" si="4"/>
        <v>31100</v>
      </c>
      <c r="V23" t="str">
        <f t="shared" si="5"/>
        <v>0311</v>
      </c>
      <c r="W23" t="e">
        <f t="shared" si="0"/>
        <v>#REF!</v>
      </c>
      <c r="X23" t="e">
        <f t="shared" si="1"/>
        <v>#REF!</v>
      </c>
      <c r="Y23" t="e">
        <f t="shared" si="2"/>
        <v>#REF!</v>
      </c>
      <c r="Z23">
        <f t="shared" si="3"/>
        <v>0</v>
      </c>
      <c r="AB23" t="e">
        <f t="shared" si="6"/>
        <v>#REF!</v>
      </c>
      <c r="AC23" t="e">
        <f t="shared" si="7"/>
        <v>#REF!</v>
      </c>
      <c r="AD23">
        <f t="shared" si="8"/>
        <v>19</v>
      </c>
    </row>
    <row r="24" spans="1:30" x14ac:dyDescent="0.25">
      <c r="A24" t="s">
        <v>69</v>
      </c>
      <c r="B24" s="63">
        <v>54969</v>
      </c>
      <c r="C24">
        <v>100</v>
      </c>
      <c r="D24" t="s">
        <v>54</v>
      </c>
      <c r="E24">
        <v>-19</v>
      </c>
      <c r="F24">
        <v>493909.75</v>
      </c>
      <c r="G24">
        <v>366848</v>
      </c>
      <c r="H24">
        <v>220905</v>
      </c>
      <c r="I24">
        <v>5974</v>
      </c>
      <c r="J24">
        <v>1.21</v>
      </c>
      <c r="K24">
        <v>37</v>
      </c>
      <c r="L24" t="s">
        <v>50</v>
      </c>
      <c r="M24" t="s">
        <v>50</v>
      </c>
      <c r="N24" t="s">
        <v>50</v>
      </c>
      <c r="O24">
        <v>74.3</v>
      </c>
      <c r="P24">
        <v>19</v>
      </c>
      <c r="Q24">
        <v>194786</v>
      </c>
      <c r="R24">
        <v>10662</v>
      </c>
      <c r="S24">
        <v>2.16</v>
      </c>
      <c r="U24">
        <f t="shared" si="4"/>
        <v>31100</v>
      </c>
      <c r="V24" t="str">
        <f t="shared" si="5"/>
        <v>0312</v>
      </c>
      <c r="W24" t="e">
        <f t="shared" si="0"/>
        <v>#REF!</v>
      </c>
      <c r="X24" t="e">
        <f t="shared" si="1"/>
        <v>#REF!</v>
      </c>
      <c r="Y24" t="e">
        <f t="shared" si="2"/>
        <v>#REF!</v>
      </c>
      <c r="Z24">
        <f t="shared" si="3"/>
        <v>0</v>
      </c>
      <c r="AB24" t="e">
        <f t="shared" si="6"/>
        <v>#REF!</v>
      </c>
      <c r="AC24" t="e">
        <f t="shared" si="7"/>
        <v>#REF!</v>
      </c>
      <c r="AD24">
        <f t="shared" si="8"/>
        <v>19</v>
      </c>
    </row>
    <row r="25" spans="1:30" x14ac:dyDescent="0.25">
      <c r="A25" t="s">
        <v>70</v>
      </c>
      <c r="B25" s="63">
        <v>62639</v>
      </c>
      <c r="C25">
        <v>100</v>
      </c>
      <c r="D25" t="s">
        <v>54</v>
      </c>
      <c r="E25">
        <v>-19</v>
      </c>
      <c r="F25">
        <v>25993297.870000001</v>
      </c>
      <c r="G25">
        <v>310077</v>
      </c>
      <c r="H25">
        <v>30621947</v>
      </c>
      <c r="I25">
        <v>533973</v>
      </c>
      <c r="J25">
        <v>2.0499999999999998</v>
      </c>
      <c r="K25">
        <v>57.3</v>
      </c>
      <c r="L25" t="s">
        <v>50</v>
      </c>
      <c r="M25" t="s">
        <v>50</v>
      </c>
      <c r="N25" t="s">
        <v>50</v>
      </c>
      <c r="O25">
        <v>1.2</v>
      </c>
      <c r="P25">
        <v>0.5</v>
      </c>
      <c r="Q25">
        <v>274569</v>
      </c>
      <c r="R25">
        <v>535023</v>
      </c>
      <c r="S25">
        <v>2.06</v>
      </c>
      <c r="U25">
        <f t="shared" si="4"/>
        <v>31100</v>
      </c>
      <c r="V25" t="str">
        <f t="shared" si="5"/>
        <v>0321</v>
      </c>
      <c r="W25" t="e">
        <f t="shared" si="0"/>
        <v>#REF!</v>
      </c>
      <c r="X25" t="e">
        <f t="shared" si="1"/>
        <v>#REF!</v>
      </c>
      <c r="Y25" t="e">
        <f t="shared" si="2"/>
        <v>#REF!</v>
      </c>
      <c r="Z25">
        <f t="shared" si="3"/>
        <v>0</v>
      </c>
      <c r="AB25" t="e">
        <f t="shared" si="6"/>
        <v>#REF!</v>
      </c>
      <c r="AC25" t="e">
        <f t="shared" si="7"/>
        <v>#REF!</v>
      </c>
      <c r="AD25">
        <f t="shared" si="8"/>
        <v>19</v>
      </c>
    </row>
    <row r="26" spans="1:30" x14ac:dyDescent="0.25">
      <c r="A26" t="s">
        <v>71</v>
      </c>
      <c r="B26" s="63" t="s">
        <v>48</v>
      </c>
      <c r="C26">
        <v>50</v>
      </c>
      <c r="D26" t="s">
        <v>49</v>
      </c>
      <c r="E26">
        <v>-11</v>
      </c>
      <c r="F26">
        <v>1052270.58</v>
      </c>
      <c r="G26">
        <v>1222173</v>
      </c>
      <c r="H26">
        <v>-54153</v>
      </c>
      <c r="I26">
        <v>0</v>
      </c>
      <c r="J26">
        <v>0</v>
      </c>
      <c r="K26">
        <v>0</v>
      </c>
      <c r="L26" t="s">
        <v>50</v>
      </c>
      <c r="M26" t="s">
        <v>50</v>
      </c>
      <c r="N26" t="s">
        <v>50</v>
      </c>
      <c r="O26">
        <v>116.1</v>
      </c>
      <c r="P26">
        <v>52.6</v>
      </c>
      <c r="Q26">
        <v>1168021</v>
      </c>
      <c r="R26">
        <v>0</v>
      </c>
      <c r="S26">
        <v>0</v>
      </c>
      <c r="U26">
        <f t="shared" si="4"/>
        <v>31200</v>
      </c>
      <c r="V26" t="str">
        <f t="shared" si="5"/>
        <v>0112</v>
      </c>
      <c r="W26" t="e">
        <f t="shared" si="0"/>
        <v>#REF!</v>
      </c>
      <c r="X26" t="e">
        <f t="shared" si="1"/>
        <v>#REF!</v>
      </c>
      <c r="Y26" t="e">
        <f t="shared" si="2"/>
        <v>#REF!</v>
      </c>
      <c r="Z26">
        <f t="shared" si="3"/>
        <v>0</v>
      </c>
      <c r="AB26" t="e">
        <f t="shared" si="6"/>
        <v>#REF!</v>
      </c>
      <c r="AC26" t="e">
        <f t="shared" si="7"/>
        <v>#REF!</v>
      </c>
      <c r="AD26">
        <f t="shared" si="8"/>
        <v>11</v>
      </c>
    </row>
    <row r="27" spans="1:30" x14ac:dyDescent="0.25">
      <c r="A27" t="s">
        <v>72</v>
      </c>
      <c r="B27" s="63" t="s">
        <v>48</v>
      </c>
      <c r="C27">
        <v>50</v>
      </c>
      <c r="D27" t="s">
        <v>49</v>
      </c>
      <c r="E27">
        <v>-11</v>
      </c>
      <c r="F27">
        <v>132275.78</v>
      </c>
      <c r="G27">
        <v>150327</v>
      </c>
      <c r="H27">
        <v>-3501</v>
      </c>
      <c r="I27">
        <v>0</v>
      </c>
      <c r="J27">
        <v>0</v>
      </c>
      <c r="K27">
        <v>0</v>
      </c>
      <c r="L27" t="s">
        <v>50</v>
      </c>
      <c r="M27" t="s">
        <v>50</v>
      </c>
      <c r="N27" t="s">
        <v>50</v>
      </c>
      <c r="O27">
        <v>113.6</v>
      </c>
      <c r="P27">
        <v>54.1</v>
      </c>
      <c r="Q27">
        <v>146826</v>
      </c>
      <c r="R27">
        <v>0</v>
      </c>
      <c r="S27">
        <v>0</v>
      </c>
      <c r="U27">
        <f t="shared" si="4"/>
        <v>31200</v>
      </c>
      <c r="V27" t="str">
        <f t="shared" si="5"/>
        <v>0121</v>
      </c>
      <c r="W27" t="e">
        <f t="shared" si="0"/>
        <v>#REF!</v>
      </c>
      <c r="X27" t="e">
        <f t="shared" si="1"/>
        <v>#REF!</v>
      </c>
      <c r="Y27" t="e">
        <f t="shared" si="2"/>
        <v>#REF!</v>
      </c>
      <c r="Z27">
        <f t="shared" si="3"/>
        <v>0</v>
      </c>
      <c r="AB27" t="e">
        <f t="shared" si="6"/>
        <v>#REF!</v>
      </c>
      <c r="AC27" t="e">
        <f t="shared" si="7"/>
        <v>#REF!</v>
      </c>
      <c r="AD27">
        <f t="shared" si="8"/>
        <v>11</v>
      </c>
    </row>
    <row r="28" spans="1:30" x14ac:dyDescent="0.25">
      <c r="A28" t="s">
        <v>73</v>
      </c>
      <c r="B28" s="63" t="s">
        <v>48</v>
      </c>
      <c r="C28">
        <v>50</v>
      </c>
      <c r="D28" t="s">
        <v>49</v>
      </c>
      <c r="E28">
        <v>-11</v>
      </c>
      <c r="F28">
        <v>705480.33</v>
      </c>
      <c r="G28">
        <v>1156215</v>
      </c>
      <c r="H28">
        <v>-373132</v>
      </c>
      <c r="I28">
        <v>0</v>
      </c>
      <c r="J28">
        <v>0</v>
      </c>
      <c r="K28">
        <v>0</v>
      </c>
      <c r="L28" t="s">
        <v>50</v>
      </c>
      <c r="M28" t="s">
        <v>50</v>
      </c>
      <c r="N28" t="s">
        <v>50</v>
      </c>
      <c r="O28">
        <v>163.9</v>
      </c>
      <c r="P28">
        <v>45.3</v>
      </c>
      <c r="Q28">
        <v>783082</v>
      </c>
      <c r="R28">
        <v>0</v>
      </c>
      <c r="S28">
        <v>0</v>
      </c>
      <c r="U28">
        <f t="shared" si="4"/>
        <v>31200</v>
      </c>
      <c r="V28" t="str">
        <f t="shared" si="5"/>
        <v>0131</v>
      </c>
      <c r="W28" t="e">
        <f t="shared" si="0"/>
        <v>#REF!</v>
      </c>
      <c r="X28" t="e">
        <f t="shared" si="1"/>
        <v>#REF!</v>
      </c>
      <c r="Y28" t="e">
        <f t="shared" si="2"/>
        <v>#REF!</v>
      </c>
      <c r="Z28">
        <f t="shared" si="3"/>
        <v>0</v>
      </c>
      <c r="AB28" t="e">
        <f t="shared" si="6"/>
        <v>#REF!</v>
      </c>
      <c r="AC28" t="e">
        <f t="shared" si="7"/>
        <v>#REF!</v>
      </c>
      <c r="AD28">
        <f t="shared" si="8"/>
        <v>11</v>
      </c>
    </row>
    <row r="29" spans="1:30" x14ac:dyDescent="0.25">
      <c r="A29" t="s">
        <v>74</v>
      </c>
      <c r="B29" s="63">
        <v>42369</v>
      </c>
      <c r="C29">
        <v>50</v>
      </c>
      <c r="D29" t="s">
        <v>75</v>
      </c>
      <c r="E29">
        <v>-11</v>
      </c>
      <c r="F29">
        <v>31327230.07</v>
      </c>
      <c r="G29">
        <v>21739066</v>
      </c>
      <c r="H29">
        <v>13034159</v>
      </c>
      <c r="I29">
        <v>3325596</v>
      </c>
      <c r="J29">
        <v>10.62</v>
      </c>
      <c r="K29">
        <v>3.9</v>
      </c>
      <c r="L29" t="s">
        <v>50</v>
      </c>
      <c r="M29" t="s">
        <v>50</v>
      </c>
      <c r="N29" t="s">
        <v>50</v>
      </c>
      <c r="O29">
        <v>69.400000000000006</v>
      </c>
      <c r="P29">
        <v>21</v>
      </c>
      <c r="Q29">
        <v>26896208</v>
      </c>
      <c r="R29">
        <v>2001850</v>
      </c>
      <c r="S29">
        <v>6.39</v>
      </c>
      <c r="U29">
        <f t="shared" si="4"/>
        <v>31200</v>
      </c>
      <c r="V29" t="str">
        <f t="shared" si="5"/>
        <v>0141</v>
      </c>
      <c r="W29" t="e">
        <f t="shared" si="0"/>
        <v>#REF!</v>
      </c>
      <c r="X29" t="e">
        <f t="shared" si="1"/>
        <v>#REF!</v>
      </c>
      <c r="Y29" t="e">
        <f t="shared" si="2"/>
        <v>#REF!</v>
      </c>
      <c r="Z29">
        <f t="shared" si="3"/>
        <v>0</v>
      </c>
      <c r="AB29" t="e">
        <f t="shared" si="6"/>
        <v>#REF!</v>
      </c>
      <c r="AC29" t="e">
        <f t="shared" si="7"/>
        <v>#REF!</v>
      </c>
      <c r="AD29">
        <f t="shared" si="8"/>
        <v>11</v>
      </c>
    </row>
    <row r="30" spans="1:30" x14ac:dyDescent="0.25">
      <c r="A30" t="s">
        <v>76</v>
      </c>
      <c r="B30" s="63">
        <v>42369</v>
      </c>
      <c r="C30">
        <v>50</v>
      </c>
      <c r="D30" t="s">
        <v>75</v>
      </c>
      <c r="E30">
        <v>-11</v>
      </c>
      <c r="F30">
        <v>17050367.5</v>
      </c>
      <c r="G30">
        <v>19549630</v>
      </c>
      <c r="H30">
        <v>-623722</v>
      </c>
      <c r="I30">
        <v>0</v>
      </c>
      <c r="J30">
        <v>0</v>
      </c>
      <c r="K30">
        <v>0</v>
      </c>
      <c r="L30" t="s">
        <v>50</v>
      </c>
      <c r="M30" t="s">
        <v>50</v>
      </c>
      <c r="N30" t="s">
        <v>50</v>
      </c>
      <c r="O30">
        <v>114.7</v>
      </c>
      <c r="P30">
        <v>23.2</v>
      </c>
      <c r="Q30">
        <v>15717324</v>
      </c>
      <c r="R30">
        <v>816869</v>
      </c>
      <c r="S30">
        <v>4.79</v>
      </c>
      <c r="U30">
        <f t="shared" si="4"/>
        <v>31200</v>
      </c>
      <c r="V30" t="str">
        <f t="shared" si="5"/>
        <v>0142</v>
      </c>
      <c r="W30" t="e">
        <f t="shared" si="0"/>
        <v>#REF!</v>
      </c>
      <c r="X30" t="e">
        <f t="shared" si="1"/>
        <v>#REF!</v>
      </c>
      <c r="Y30" t="e">
        <f t="shared" si="2"/>
        <v>#REF!</v>
      </c>
      <c r="Z30">
        <f t="shared" si="3"/>
        <v>0</v>
      </c>
      <c r="AB30" t="e">
        <f t="shared" si="6"/>
        <v>#REF!</v>
      </c>
      <c r="AC30" t="e">
        <f t="shared" si="7"/>
        <v>#REF!</v>
      </c>
      <c r="AD30">
        <f t="shared" si="8"/>
        <v>11</v>
      </c>
    </row>
    <row r="31" spans="1:30" x14ac:dyDescent="0.25">
      <c r="A31" t="s">
        <v>77</v>
      </c>
      <c r="B31" s="63">
        <v>42369</v>
      </c>
      <c r="C31">
        <v>50</v>
      </c>
      <c r="D31" t="s">
        <v>75</v>
      </c>
      <c r="E31">
        <v>-11</v>
      </c>
      <c r="F31">
        <v>38533317.450000003</v>
      </c>
      <c r="G31">
        <v>18677309</v>
      </c>
      <c r="H31">
        <v>24094673</v>
      </c>
      <c r="I31">
        <v>6118360</v>
      </c>
      <c r="J31">
        <v>15.88</v>
      </c>
      <c r="K31">
        <v>3.9</v>
      </c>
      <c r="L31" t="s">
        <v>50</v>
      </c>
      <c r="M31" t="s">
        <v>50</v>
      </c>
      <c r="N31" t="s">
        <v>50</v>
      </c>
      <c r="O31">
        <v>48.5</v>
      </c>
      <c r="P31">
        <v>14.4</v>
      </c>
      <c r="Q31">
        <v>29135479</v>
      </c>
      <c r="R31">
        <v>3450004</v>
      </c>
      <c r="S31">
        <v>8.9499999999999993</v>
      </c>
      <c r="U31">
        <f t="shared" si="4"/>
        <v>31200</v>
      </c>
      <c r="V31" t="str">
        <f t="shared" si="5"/>
        <v>0151</v>
      </c>
      <c r="W31" t="e">
        <f t="shared" si="0"/>
        <v>#REF!</v>
      </c>
      <c r="X31" t="e">
        <f t="shared" si="1"/>
        <v>#REF!</v>
      </c>
      <c r="Y31" t="e">
        <f t="shared" si="2"/>
        <v>#REF!</v>
      </c>
      <c r="Z31">
        <f t="shared" si="3"/>
        <v>0</v>
      </c>
      <c r="AB31" t="e">
        <f t="shared" si="6"/>
        <v>#REF!</v>
      </c>
      <c r="AC31" t="e">
        <f t="shared" si="7"/>
        <v>#REF!</v>
      </c>
      <c r="AD31">
        <f t="shared" si="8"/>
        <v>11</v>
      </c>
    </row>
    <row r="32" spans="1:30" x14ac:dyDescent="0.25">
      <c r="A32" t="s">
        <v>78</v>
      </c>
      <c r="B32" s="63">
        <v>42369</v>
      </c>
      <c r="C32">
        <v>50</v>
      </c>
      <c r="D32" t="s">
        <v>75</v>
      </c>
      <c r="E32">
        <v>-11</v>
      </c>
      <c r="F32">
        <v>27977906.370000001</v>
      </c>
      <c r="G32">
        <v>30251323</v>
      </c>
      <c r="H32">
        <v>804153</v>
      </c>
      <c r="I32">
        <v>203920</v>
      </c>
      <c r="J32">
        <v>0.73</v>
      </c>
      <c r="K32">
        <v>3.9</v>
      </c>
      <c r="L32" t="s">
        <v>50</v>
      </c>
      <c r="M32" t="s">
        <v>50</v>
      </c>
      <c r="N32" t="s">
        <v>50</v>
      </c>
      <c r="O32">
        <v>108.1</v>
      </c>
      <c r="P32">
        <v>26.2</v>
      </c>
      <c r="Q32">
        <v>26378321</v>
      </c>
      <c r="R32">
        <v>1194778</v>
      </c>
      <c r="S32">
        <v>4.2699999999999996</v>
      </c>
      <c r="U32">
        <f t="shared" si="4"/>
        <v>31200</v>
      </c>
      <c r="V32" t="str">
        <f t="shared" si="5"/>
        <v>0152</v>
      </c>
      <c r="W32" t="e">
        <f t="shared" si="0"/>
        <v>#REF!</v>
      </c>
      <c r="X32" t="e">
        <f t="shared" si="1"/>
        <v>#REF!</v>
      </c>
      <c r="Y32" t="e">
        <f t="shared" si="2"/>
        <v>#REF!</v>
      </c>
      <c r="Z32">
        <f t="shared" si="3"/>
        <v>0</v>
      </c>
      <c r="AB32" t="e">
        <f t="shared" si="6"/>
        <v>#REF!</v>
      </c>
      <c r="AC32" t="e">
        <f t="shared" si="7"/>
        <v>#REF!</v>
      </c>
      <c r="AD32">
        <f t="shared" si="8"/>
        <v>11</v>
      </c>
    </row>
    <row r="33" spans="1:30" x14ac:dyDescent="0.25">
      <c r="A33" t="s">
        <v>79</v>
      </c>
      <c r="B33" s="63">
        <v>42369</v>
      </c>
      <c r="C33">
        <v>50</v>
      </c>
      <c r="D33" t="s">
        <v>75</v>
      </c>
      <c r="E33">
        <v>-11</v>
      </c>
      <c r="F33">
        <v>56536729.43</v>
      </c>
      <c r="G33">
        <v>27194785</v>
      </c>
      <c r="H33">
        <v>35560985</v>
      </c>
      <c r="I33">
        <v>9038997</v>
      </c>
      <c r="J33">
        <v>15.99</v>
      </c>
      <c r="K33">
        <v>3.9</v>
      </c>
      <c r="L33" t="s">
        <v>50</v>
      </c>
      <c r="M33" t="s">
        <v>50</v>
      </c>
      <c r="N33" t="s">
        <v>50</v>
      </c>
      <c r="O33">
        <v>48.1</v>
      </c>
      <c r="P33">
        <v>16.7</v>
      </c>
      <c r="Q33">
        <v>42346763</v>
      </c>
      <c r="R33">
        <v>5165882</v>
      </c>
      <c r="S33">
        <v>9.14</v>
      </c>
      <c r="U33">
        <f t="shared" si="4"/>
        <v>31200</v>
      </c>
      <c r="V33" t="str">
        <f t="shared" si="5"/>
        <v>0161</v>
      </c>
      <c r="W33" t="e">
        <f t="shared" si="0"/>
        <v>#REF!</v>
      </c>
      <c r="X33" t="e">
        <f t="shared" si="1"/>
        <v>#REF!</v>
      </c>
      <c r="Y33" t="e">
        <f t="shared" si="2"/>
        <v>#REF!</v>
      </c>
      <c r="Z33">
        <f t="shared" si="3"/>
        <v>0</v>
      </c>
      <c r="AB33" t="e">
        <f t="shared" si="6"/>
        <v>#REF!</v>
      </c>
      <c r="AC33" t="e">
        <f t="shared" si="7"/>
        <v>#REF!</v>
      </c>
      <c r="AD33">
        <f t="shared" si="8"/>
        <v>11</v>
      </c>
    </row>
    <row r="34" spans="1:30" x14ac:dyDescent="0.25">
      <c r="A34" t="s">
        <v>80</v>
      </c>
      <c r="B34" s="63">
        <v>42369</v>
      </c>
      <c r="C34">
        <v>50</v>
      </c>
      <c r="D34" t="s">
        <v>75</v>
      </c>
      <c r="E34">
        <v>-11</v>
      </c>
      <c r="F34">
        <v>32458666.050000001</v>
      </c>
      <c r="G34">
        <v>28381716</v>
      </c>
      <c r="H34">
        <v>7647403</v>
      </c>
      <c r="I34">
        <v>1946322</v>
      </c>
      <c r="J34">
        <v>6</v>
      </c>
      <c r="K34">
        <v>3.9</v>
      </c>
      <c r="L34" t="s">
        <v>50</v>
      </c>
      <c r="M34" t="s">
        <v>50</v>
      </c>
      <c r="N34" t="s">
        <v>50</v>
      </c>
      <c r="O34">
        <v>87.4</v>
      </c>
      <c r="P34">
        <v>22.7</v>
      </c>
      <c r="Q34">
        <v>29158607</v>
      </c>
      <c r="R34">
        <v>1748382</v>
      </c>
      <c r="S34">
        <v>5.39</v>
      </c>
      <c r="U34">
        <f t="shared" si="4"/>
        <v>31200</v>
      </c>
      <c r="V34" t="str">
        <f t="shared" si="5"/>
        <v>0162</v>
      </c>
      <c r="W34" t="e">
        <f t="shared" ref="W34:W65" si="9">+VLOOKUP(V34,GroupLookups,6,0)</f>
        <v>#REF!</v>
      </c>
      <c r="X34" t="e">
        <f t="shared" ref="X34:X65" si="10">+VLOOKUP(V34,GroupLookups,4,0)</f>
        <v>#REF!</v>
      </c>
      <c r="Y34" t="e">
        <f t="shared" ref="Y34:Y65" si="11">+VLOOKUP(V34,GroupLookups,5,0)</f>
        <v>#REF!</v>
      </c>
      <c r="Z34">
        <f t="shared" ref="Z34:Z65" si="12">+IFERROR(ROUND(VLOOKUP(U34&amp;W34,WeightedNetSalvage,24,0),0),0)</f>
        <v>0</v>
      </c>
      <c r="AB34" t="e">
        <f t="shared" si="6"/>
        <v>#REF!</v>
      </c>
      <c r="AC34" t="e">
        <f t="shared" si="7"/>
        <v>#REF!</v>
      </c>
      <c r="AD34">
        <f t="shared" si="8"/>
        <v>11</v>
      </c>
    </row>
    <row r="35" spans="1:30" x14ac:dyDescent="0.25">
      <c r="A35" t="s">
        <v>81</v>
      </c>
      <c r="B35" s="63">
        <v>48395</v>
      </c>
      <c r="C35">
        <v>50</v>
      </c>
      <c r="D35" t="s">
        <v>75</v>
      </c>
      <c r="E35">
        <v>-16</v>
      </c>
      <c r="F35">
        <v>56221452.310000002</v>
      </c>
      <c r="G35">
        <v>34098918</v>
      </c>
      <c r="H35">
        <v>31117967</v>
      </c>
      <c r="I35">
        <v>1676296</v>
      </c>
      <c r="J35">
        <v>2.98</v>
      </c>
      <c r="K35">
        <v>18.600000000000001</v>
      </c>
      <c r="L35" t="s">
        <v>50</v>
      </c>
      <c r="M35" t="s">
        <v>50</v>
      </c>
      <c r="N35" t="s">
        <v>50</v>
      </c>
      <c r="O35">
        <v>60.7</v>
      </c>
      <c r="P35">
        <v>20.9</v>
      </c>
      <c r="Q35">
        <v>27376193</v>
      </c>
      <c r="R35">
        <v>2077376</v>
      </c>
      <c r="S35">
        <v>3.69</v>
      </c>
      <c r="U35">
        <f t="shared" si="4"/>
        <v>31200</v>
      </c>
      <c r="V35" t="str">
        <f t="shared" si="5"/>
        <v>0211</v>
      </c>
      <c r="W35" t="e">
        <f t="shared" si="9"/>
        <v>#REF!</v>
      </c>
      <c r="X35" t="e">
        <f t="shared" si="10"/>
        <v>#REF!</v>
      </c>
      <c r="Y35" t="e">
        <f t="shared" si="11"/>
        <v>#REF!</v>
      </c>
      <c r="Z35">
        <f t="shared" si="12"/>
        <v>0</v>
      </c>
      <c r="AB35" t="e">
        <f t="shared" si="6"/>
        <v>#REF!</v>
      </c>
      <c r="AC35" t="e">
        <f t="shared" si="7"/>
        <v>#REF!</v>
      </c>
      <c r="AD35">
        <f t="shared" si="8"/>
        <v>16</v>
      </c>
    </row>
    <row r="36" spans="1:30" x14ac:dyDescent="0.25">
      <c r="A36" t="s">
        <v>82</v>
      </c>
      <c r="B36" s="63">
        <v>48395</v>
      </c>
      <c r="C36">
        <v>50</v>
      </c>
      <c r="D36" t="s">
        <v>75</v>
      </c>
      <c r="E36">
        <v>-16</v>
      </c>
      <c r="F36">
        <v>43569500.630000003</v>
      </c>
      <c r="G36">
        <v>32558338</v>
      </c>
      <c r="H36">
        <v>17982283</v>
      </c>
      <c r="I36">
        <v>960823</v>
      </c>
      <c r="J36">
        <v>2.21</v>
      </c>
      <c r="K36">
        <v>18.7</v>
      </c>
      <c r="L36" t="s">
        <v>50</v>
      </c>
      <c r="M36" t="s">
        <v>50</v>
      </c>
      <c r="N36" t="s">
        <v>50</v>
      </c>
      <c r="O36">
        <v>74.7</v>
      </c>
      <c r="P36">
        <v>19.5</v>
      </c>
      <c r="Q36">
        <v>22337833</v>
      </c>
      <c r="R36">
        <v>1533739</v>
      </c>
      <c r="S36">
        <v>3.52</v>
      </c>
      <c r="U36">
        <f t="shared" si="4"/>
        <v>31200</v>
      </c>
      <c r="V36" t="str">
        <f t="shared" si="5"/>
        <v>0212</v>
      </c>
      <c r="W36" t="e">
        <f t="shared" si="9"/>
        <v>#REF!</v>
      </c>
      <c r="X36" t="e">
        <f t="shared" si="10"/>
        <v>#REF!</v>
      </c>
      <c r="Y36" t="e">
        <f t="shared" si="11"/>
        <v>#REF!</v>
      </c>
      <c r="Z36">
        <f t="shared" si="12"/>
        <v>0</v>
      </c>
      <c r="AB36" t="e">
        <f t="shared" si="6"/>
        <v>#REF!</v>
      </c>
      <c r="AC36" t="e">
        <f t="shared" si="7"/>
        <v>#REF!</v>
      </c>
      <c r="AD36">
        <f t="shared" si="8"/>
        <v>16</v>
      </c>
    </row>
    <row r="37" spans="1:30" x14ac:dyDescent="0.25">
      <c r="A37" t="s">
        <v>83</v>
      </c>
      <c r="B37" s="63">
        <v>49125</v>
      </c>
      <c r="C37">
        <v>50</v>
      </c>
      <c r="D37" t="s">
        <v>75</v>
      </c>
      <c r="E37">
        <v>-16</v>
      </c>
      <c r="F37">
        <v>53298846.200000003</v>
      </c>
      <c r="G37">
        <v>26986386</v>
      </c>
      <c r="H37">
        <v>34840276</v>
      </c>
      <c r="I37">
        <v>1733278</v>
      </c>
      <c r="J37">
        <v>3.25</v>
      </c>
      <c r="K37">
        <v>20.100000000000001</v>
      </c>
      <c r="L37" t="s">
        <v>50</v>
      </c>
      <c r="M37" t="s">
        <v>50</v>
      </c>
      <c r="N37" t="s">
        <v>50</v>
      </c>
      <c r="O37">
        <v>50.6</v>
      </c>
      <c r="P37">
        <v>18.399999999999999</v>
      </c>
      <c r="Q37">
        <v>23492920</v>
      </c>
      <c r="R37">
        <v>1922263</v>
      </c>
      <c r="S37">
        <v>3.61</v>
      </c>
      <c r="U37">
        <f t="shared" si="4"/>
        <v>31200</v>
      </c>
      <c r="V37" t="str">
        <f t="shared" si="5"/>
        <v>0221</v>
      </c>
      <c r="W37" t="e">
        <f t="shared" si="9"/>
        <v>#REF!</v>
      </c>
      <c r="X37" t="e">
        <f t="shared" si="10"/>
        <v>#REF!</v>
      </c>
      <c r="Y37" t="e">
        <f t="shared" si="11"/>
        <v>#REF!</v>
      </c>
      <c r="Z37">
        <f t="shared" si="12"/>
        <v>0</v>
      </c>
      <c r="AB37" t="e">
        <f t="shared" si="6"/>
        <v>#REF!</v>
      </c>
      <c r="AC37" t="e">
        <f t="shared" si="7"/>
        <v>#REF!</v>
      </c>
      <c r="AD37">
        <f t="shared" si="8"/>
        <v>16</v>
      </c>
    </row>
    <row r="38" spans="1:30" x14ac:dyDescent="0.25">
      <c r="A38" t="s">
        <v>84</v>
      </c>
      <c r="B38" s="63">
        <v>49125</v>
      </c>
      <c r="C38">
        <v>50</v>
      </c>
      <c r="D38" t="s">
        <v>75</v>
      </c>
      <c r="E38">
        <v>-16</v>
      </c>
      <c r="F38">
        <v>35719947.710000001</v>
      </c>
      <c r="G38">
        <v>28309628</v>
      </c>
      <c r="H38">
        <v>13125511</v>
      </c>
      <c r="I38">
        <v>647818</v>
      </c>
      <c r="J38">
        <v>1.81</v>
      </c>
      <c r="K38">
        <v>20.3</v>
      </c>
      <c r="L38" t="s">
        <v>50</v>
      </c>
      <c r="M38" t="s">
        <v>50</v>
      </c>
      <c r="N38" t="s">
        <v>50</v>
      </c>
      <c r="O38">
        <v>79.3</v>
      </c>
      <c r="P38">
        <v>20.399999999999999</v>
      </c>
      <c r="Q38">
        <v>18153735</v>
      </c>
      <c r="R38">
        <v>1176792</v>
      </c>
      <c r="S38">
        <v>3.29</v>
      </c>
      <c r="U38">
        <f t="shared" si="4"/>
        <v>31200</v>
      </c>
      <c r="V38" t="str">
        <f t="shared" si="5"/>
        <v>0222</v>
      </c>
      <c r="W38" t="e">
        <f t="shared" si="9"/>
        <v>#REF!</v>
      </c>
      <c r="X38" t="e">
        <f t="shared" si="10"/>
        <v>#REF!</v>
      </c>
      <c r="Y38" t="e">
        <f t="shared" si="11"/>
        <v>#REF!</v>
      </c>
      <c r="Z38">
        <f t="shared" si="12"/>
        <v>0</v>
      </c>
      <c r="AB38" t="e">
        <f t="shared" si="6"/>
        <v>#REF!</v>
      </c>
      <c r="AC38" t="e">
        <f t="shared" si="7"/>
        <v>#REF!</v>
      </c>
      <c r="AD38">
        <f t="shared" si="8"/>
        <v>16</v>
      </c>
    </row>
    <row r="39" spans="1:30" x14ac:dyDescent="0.25">
      <c r="A39" t="s">
        <v>85</v>
      </c>
      <c r="B39" s="63">
        <v>50586</v>
      </c>
      <c r="C39">
        <v>50</v>
      </c>
      <c r="D39" t="s">
        <v>75</v>
      </c>
      <c r="E39">
        <v>-16</v>
      </c>
      <c r="F39">
        <v>143156558.12</v>
      </c>
      <c r="G39">
        <v>66027985</v>
      </c>
      <c r="H39">
        <v>100033622</v>
      </c>
      <c r="I39">
        <v>4289048</v>
      </c>
      <c r="J39">
        <v>3</v>
      </c>
      <c r="K39">
        <v>23.3</v>
      </c>
      <c r="L39" t="s">
        <v>50</v>
      </c>
      <c r="M39" t="s">
        <v>50</v>
      </c>
      <c r="N39" t="s">
        <v>50</v>
      </c>
      <c r="O39">
        <v>46.1</v>
      </c>
      <c r="P39">
        <v>16</v>
      </c>
      <c r="Q39">
        <v>54347269</v>
      </c>
      <c r="R39">
        <v>4829596</v>
      </c>
      <c r="S39">
        <v>3.37</v>
      </c>
      <c r="U39">
        <f t="shared" si="4"/>
        <v>31200</v>
      </c>
      <c r="V39" t="str">
        <f t="shared" si="5"/>
        <v>0231</v>
      </c>
      <c r="W39" t="e">
        <f t="shared" si="9"/>
        <v>#REF!</v>
      </c>
      <c r="X39" t="e">
        <f t="shared" si="10"/>
        <v>#REF!</v>
      </c>
      <c r="Y39" t="e">
        <f t="shared" si="11"/>
        <v>#REF!</v>
      </c>
      <c r="Z39">
        <f t="shared" si="12"/>
        <v>0</v>
      </c>
      <c r="AB39" t="e">
        <f t="shared" si="6"/>
        <v>#REF!</v>
      </c>
      <c r="AC39" t="e">
        <f t="shared" si="7"/>
        <v>#REF!</v>
      </c>
      <c r="AD39">
        <f t="shared" si="8"/>
        <v>16</v>
      </c>
    </row>
    <row r="40" spans="1:30" x14ac:dyDescent="0.25">
      <c r="A40" t="s">
        <v>86</v>
      </c>
      <c r="B40" s="63">
        <v>50586</v>
      </c>
      <c r="C40">
        <v>50</v>
      </c>
      <c r="D40" t="s">
        <v>75</v>
      </c>
      <c r="E40">
        <v>-16</v>
      </c>
      <c r="F40">
        <v>63237310.850000001</v>
      </c>
      <c r="G40">
        <v>36126930</v>
      </c>
      <c r="H40">
        <v>37228351</v>
      </c>
      <c r="I40">
        <v>1593899</v>
      </c>
      <c r="J40">
        <v>2.52</v>
      </c>
      <c r="K40">
        <v>23.4</v>
      </c>
      <c r="L40" t="s">
        <v>50</v>
      </c>
      <c r="M40" t="s">
        <v>50</v>
      </c>
      <c r="N40" t="s">
        <v>50</v>
      </c>
      <c r="O40">
        <v>57.1</v>
      </c>
      <c r="P40">
        <v>16.2</v>
      </c>
      <c r="Q40">
        <v>25873210</v>
      </c>
      <c r="R40">
        <v>2050339</v>
      </c>
      <c r="S40">
        <v>3.24</v>
      </c>
      <c r="U40">
        <f t="shared" si="4"/>
        <v>31200</v>
      </c>
      <c r="V40" t="str">
        <f t="shared" si="5"/>
        <v>0232</v>
      </c>
      <c r="W40" t="e">
        <f t="shared" si="9"/>
        <v>#REF!</v>
      </c>
      <c r="X40" t="e">
        <f t="shared" si="10"/>
        <v>#REF!</v>
      </c>
      <c r="Y40" t="e">
        <f t="shared" si="11"/>
        <v>#REF!</v>
      </c>
      <c r="Z40">
        <f t="shared" si="12"/>
        <v>0</v>
      </c>
      <c r="AB40" t="e">
        <f t="shared" si="6"/>
        <v>#REF!</v>
      </c>
      <c r="AC40" t="e">
        <f t="shared" si="7"/>
        <v>#REF!</v>
      </c>
      <c r="AD40">
        <f t="shared" si="8"/>
        <v>16</v>
      </c>
    </row>
    <row r="41" spans="1:30" x14ac:dyDescent="0.25">
      <c r="A41" t="s">
        <v>87</v>
      </c>
      <c r="B41" s="63">
        <v>52047</v>
      </c>
      <c r="C41">
        <v>50</v>
      </c>
      <c r="D41" t="s">
        <v>75</v>
      </c>
      <c r="E41">
        <v>-16</v>
      </c>
      <c r="F41">
        <v>249825281.75</v>
      </c>
      <c r="G41">
        <v>104471839</v>
      </c>
      <c r="H41">
        <v>185325488</v>
      </c>
      <c r="I41">
        <v>7136952</v>
      </c>
      <c r="J41">
        <v>2.86</v>
      </c>
      <c r="K41">
        <v>26</v>
      </c>
      <c r="L41" t="s">
        <v>50</v>
      </c>
      <c r="M41" t="s">
        <v>50</v>
      </c>
      <c r="N41" t="s">
        <v>50</v>
      </c>
      <c r="O41">
        <v>41.8</v>
      </c>
      <c r="P41">
        <v>15.9</v>
      </c>
      <c r="Q41">
        <v>90628722</v>
      </c>
      <c r="R41">
        <v>7705310</v>
      </c>
      <c r="S41">
        <v>3.08</v>
      </c>
      <c r="U41">
        <f t="shared" si="4"/>
        <v>31200</v>
      </c>
      <c r="V41" t="str">
        <f t="shared" si="5"/>
        <v>0241</v>
      </c>
      <c r="W41" t="e">
        <f t="shared" si="9"/>
        <v>#REF!</v>
      </c>
      <c r="X41" t="e">
        <f t="shared" si="10"/>
        <v>#REF!</v>
      </c>
      <c r="Y41" t="e">
        <f t="shared" si="11"/>
        <v>#REF!</v>
      </c>
      <c r="Z41">
        <f t="shared" si="12"/>
        <v>0</v>
      </c>
      <c r="AB41" t="e">
        <f t="shared" si="6"/>
        <v>#REF!</v>
      </c>
      <c r="AC41" t="e">
        <f t="shared" si="7"/>
        <v>#REF!</v>
      </c>
      <c r="AD41">
        <f t="shared" si="8"/>
        <v>16</v>
      </c>
    </row>
    <row r="42" spans="1:30" x14ac:dyDescent="0.25">
      <c r="A42" t="s">
        <v>88</v>
      </c>
      <c r="B42" s="63">
        <v>52047</v>
      </c>
      <c r="C42">
        <v>50</v>
      </c>
      <c r="D42" t="s">
        <v>75</v>
      </c>
      <c r="E42">
        <v>-16</v>
      </c>
      <c r="F42">
        <v>114224524.76000001</v>
      </c>
      <c r="G42">
        <v>76611965</v>
      </c>
      <c r="H42">
        <v>55888484</v>
      </c>
      <c r="I42">
        <v>2140854</v>
      </c>
      <c r="J42">
        <v>1.87</v>
      </c>
      <c r="K42">
        <v>26.1</v>
      </c>
      <c r="L42" t="s">
        <v>50</v>
      </c>
      <c r="M42" t="s">
        <v>50</v>
      </c>
      <c r="N42" t="s">
        <v>50</v>
      </c>
      <c r="O42">
        <v>67.099999999999994</v>
      </c>
      <c r="P42">
        <v>16.899999999999999</v>
      </c>
      <c r="Q42">
        <v>45440088</v>
      </c>
      <c r="R42">
        <v>3384890</v>
      </c>
      <c r="S42">
        <v>2.96</v>
      </c>
      <c r="U42">
        <f t="shared" si="4"/>
        <v>31200</v>
      </c>
      <c r="V42" t="str">
        <f t="shared" si="5"/>
        <v>0242</v>
      </c>
      <c r="W42" t="e">
        <f t="shared" si="9"/>
        <v>#REF!</v>
      </c>
      <c r="X42" t="e">
        <f t="shared" si="10"/>
        <v>#REF!</v>
      </c>
      <c r="Y42" t="e">
        <f t="shared" si="11"/>
        <v>#REF!</v>
      </c>
      <c r="Z42">
        <f t="shared" si="12"/>
        <v>0</v>
      </c>
      <c r="AB42" t="e">
        <f t="shared" si="6"/>
        <v>#REF!</v>
      </c>
      <c r="AC42" t="e">
        <f t="shared" si="7"/>
        <v>#REF!</v>
      </c>
      <c r="AD42">
        <f t="shared" si="8"/>
        <v>16</v>
      </c>
    </row>
    <row r="43" spans="1:30" x14ac:dyDescent="0.25">
      <c r="A43" t="s">
        <v>89</v>
      </c>
      <c r="B43" s="63">
        <v>54969</v>
      </c>
      <c r="C43">
        <v>50</v>
      </c>
      <c r="D43" t="s">
        <v>75</v>
      </c>
      <c r="E43">
        <v>-19</v>
      </c>
      <c r="F43">
        <v>217217963.00999999</v>
      </c>
      <c r="G43">
        <v>74259062</v>
      </c>
      <c r="H43">
        <v>184230314</v>
      </c>
      <c r="I43">
        <v>6087851</v>
      </c>
      <c r="J43">
        <v>2.8</v>
      </c>
      <c r="K43">
        <v>30.3</v>
      </c>
      <c r="L43" t="s">
        <v>50</v>
      </c>
      <c r="M43" t="s">
        <v>50</v>
      </c>
      <c r="N43" t="s">
        <v>50</v>
      </c>
      <c r="O43">
        <v>34.200000000000003</v>
      </c>
      <c r="P43">
        <v>16.5</v>
      </c>
      <c r="Q43">
        <v>76774131</v>
      </c>
      <c r="R43">
        <v>5999984</v>
      </c>
      <c r="S43">
        <v>2.76</v>
      </c>
      <c r="U43">
        <f t="shared" si="4"/>
        <v>31200</v>
      </c>
      <c r="V43" t="str">
        <f t="shared" si="5"/>
        <v>0311</v>
      </c>
      <c r="W43" t="e">
        <f t="shared" si="9"/>
        <v>#REF!</v>
      </c>
      <c r="X43" t="e">
        <f t="shared" si="10"/>
        <v>#REF!</v>
      </c>
      <c r="Y43" t="e">
        <f t="shared" si="11"/>
        <v>#REF!</v>
      </c>
      <c r="Z43">
        <f t="shared" si="12"/>
        <v>0</v>
      </c>
      <c r="AB43" t="e">
        <f t="shared" si="6"/>
        <v>#REF!</v>
      </c>
      <c r="AC43" t="e">
        <f t="shared" si="7"/>
        <v>#REF!</v>
      </c>
      <c r="AD43">
        <f t="shared" si="8"/>
        <v>19</v>
      </c>
    </row>
    <row r="44" spans="1:30" x14ac:dyDescent="0.25">
      <c r="A44" t="s">
        <v>90</v>
      </c>
      <c r="B44" s="63">
        <v>54969</v>
      </c>
      <c r="C44">
        <v>50</v>
      </c>
      <c r="D44" t="s">
        <v>75</v>
      </c>
      <c r="E44">
        <v>-19</v>
      </c>
      <c r="F44">
        <v>63774643.009999998</v>
      </c>
      <c r="G44">
        <v>46576791</v>
      </c>
      <c r="H44">
        <v>29315034</v>
      </c>
      <c r="I44">
        <v>972089</v>
      </c>
      <c r="J44">
        <v>1.52</v>
      </c>
      <c r="K44">
        <v>30.2</v>
      </c>
      <c r="L44" t="s">
        <v>50</v>
      </c>
      <c r="M44" t="s">
        <v>50</v>
      </c>
      <c r="N44" t="s">
        <v>50</v>
      </c>
      <c r="O44">
        <v>73</v>
      </c>
      <c r="P44">
        <v>18.5</v>
      </c>
      <c r="Q44">
        <v>24902815</v>
      </c>
      <c r="R44">
        <v>1718977</v>
      </c>
      <c r="S44">
        <v>2.7</v>
      </c>
      <c r="U44">
        <f t="shared" si="4"/>
        <v>31200</v>
      </c>
      <c r="V44" t="str">
        <f t="shared" si="5"/>
        <v>0312</v>
      </c>
      <c r="W44" t="e">
        <f t="shared" si="9"/>
        <v>#REF!</v>
      </c>
      <c r="X44" t="e">
        <f t="shared" si="10"/>
        <v>#REF!</v>
      </c>
      <c r="Y44" t="e">
        <f t="shared" si="11"/>
        <v>#REF!</v>
      </c>
      <c r="Z44">
        <f t="shared" si="12"/>
        <v>0</v>
      </c>
      <c r="AB44" t="e">
        <f t="shared" si="6"/>
        <v>#REF!</v>
      </c>
      <c r="AC44" t="e">
        <f t="shared" si="7"/>
        <v>#REF!</v>
      </c>
      <c r="AD44">
        <f t="shared" si="8"/>
        <v>19</v>
      </c>
    </row>
    <row r="45" spans="1:30" x14ac:dyDescent="0.25">
      <c r="A45" t="s">
        <v>91</v>
      </c>
      <c r="B45" s="63">
        <v>62639</v>
      </c>
      <c r="C45">
        <v>50</v>
      </c>
      <c r="D45" t="s">
        <v>75</v>
      </c>
      <c r="E45">
        <v>-19</v>
      </c>
      <c r="F45">
        <v>121585784.34</v>
      </c>
      <c r="G45">
        <v>4866329</v>
      </c>
      <c r="H45">
        <v>139820754</v>
      </c>
      <c r="I45">
        <v>3078424</v>
      </c>
      <c r="J45">
        <v>2.5299999999999998</v>
      </c>
      <c r="K45">
        <v>45.4</v>
      </c>
      <c r="L45" t="s">
        <v>50</v>
      </c>
      <c r="M45" t="s">
        <v>50</v>
      </c>
      <c r="N45" t="s">
        <v>50</v>
      </c>
      <c r="O45">
        <v>4</v>
      </c>
      <c r="P45">
        <v>0.5</v>
      </c>
      <c r="Q45">
        <v>1327845</v>
      </c>
      <c r="R45">
        <v>3154164</v>
      </c>
      <c r="S45">
        <v>2.59</v>
      </c>
      <c r="U45">
        <f t="shared" si="4"/>
        <v>31200</v>
      </c>
      <c r="V45" t="str">
        <f t="shared" si="5"/>
        <v>0321</v>
      </c>
      <c r="W45" t="e">
        <f t="shared" si="9"/>
        <v>#REF!</v>
      </c>
      <c r="X45" t="e">
        <f t="shared" si="10"/>
        <v>#REF!</v>
      </c>
      <c r="Y45" t="e">
        <f t="shared" si="11"/>
        <v>#REF!</v>
      </c>
      <c r="Z45">
        <f t="shared" si="12"/>
        <v>0</v>
      </c>
      <c r="AB45" t="e">
        <f t="shared" si="6"/>
        <v>#REF!</v>
      </c>
      <c r="AC45" t="e">
        <f t="shared" si="7"/>
        <v>#REF!</v>
      </c>
      <c r="AD45">
        <f t="shared" si="8"/>
        <v>19</v>
      </c>
    </row>
    <row r="46" spans="1:30" x14ac:dyDescent="0.25">
      <c r="A46" t="s">
        <v>92</v>
      </c>
      <c r="B46" s="63">
        <v>62639</v>
      </c>
      <c r="C46">
        <v>50</v>
      </c>
      <c r="D46" t="s">
        <v>75</v>
      </c>
      <c r="E46">
        <v>-19</v>
      </c>
      <c r="F46">
        <v>14269003.460000001</v>
      </c>
      <c r="G46">
        <v>555655</v>
      </c>
      <c r="H46">
        <v>16424459</v>
      </c>
      <c r="I46">
        <v>361613</v>
      </c>
      <c r="J46">
        <v>2.5299999999999998</v>
      </c>
      <c r="K46">
        <v>45.4</v>
      </c>
      <c r="L46" t="s">
        <v>50</v>
      </c>
      <c r="M46" t="s">
        <v>50</v>
      </c>
      <c r="N46" t="s">
        <v>50</v>
      </c>
      <c r="O46">
        <v>3.9</v>
      </c>
      <c r="P46">
        <v>0.5</v>
      </c>
      <c r="Q46">
        <v>155538</v>
      </c>
      <c r="R46">
        <v>370166</v>
      </c>
      <c r="S46">
        <v>2.59</v>
      </c>
      <c r="U46">
        <f t="shared" si="4"/>
        <v>31200</v>
      </c>
      <c r="V46" t="str">
        <f t="shared" si="5"/>
        <v>0322</v>
      </c>
      <c r="W46" t="e">
        <f t="shared" si="9"/>
        <v>#REF!</v>
      </c>
      <c r="X46" t="e">
        <f t="shared" si="10"/>
        <v>#REF!</v>
      </c>
      <c r="Y46" t="e">
        <f t="shared" si="11"/>
        <v>#REF!</v>
      </c>
      <c r="Z46">
        <f t="shared" si="12"/>
        <v>0</v>
      </c>
      <c r="AB46" t="e">
        <f t="shared" si="6"/>
        <v>#REF!</v>
      </c>
      <c r="AC46" t="e">
        <f t="shared" si="7"/>
        <v>#REF!</v>
      </c>
      <c r="AD46">
        <f t="shared" si="8"/>
        <v>19</v>
      </c>
    </row>
    <row r="47" spans="1:30" x14ac:dyDescent="0.25">
      <c r="A47" t="s">
        <v>93</v>
      </c>
      <c r="B47" s="63">
        <v>42185</v>
      </c>
      <c r="C47">
        <v>25</v>
      </c>
      <c r="D47" t="s">
        <v>94</v>
      </c>
      <c r="E47">
        <v>0</v>
      </c>
      <c r="F47">
        <v>51549.42</v>
      </c>
      <c r="G47">
        <v>55564</v>
      </c>
      <c r="H47">
        <v>-4015</v>
      </c>
      <c r="I47">
        <v>0</v>
      </c>
      <c r="J47">
        <v>0</v>
      </c>
      <c r="K47">
        <v>0</v>
      </c>
      <c r="L47" t="s">
        <v>50</v>
      </c>
      <c r="M47" t="s">
        <v>50</v>
      </c>
      <c r="N47" t="s">
        <v>50</v>
      </c>
      <c r="O47">
        <v>107.8</v>
      </c>
      <c r="P47">
        <v>39.5</v>
      </c>
      <c r="Q47">
        <v>47939</v>
      </c>
      <c r="R47">
        <v>2062</v>
      </c>
      <c r="S47">
        <v>4</v>
      </c>
      <c r="U47">
        <f t="shared" si="4"/>
        <v>31201</v>
      </c>
      <c r="V47" t="str">
        <f t="shared" si="5"/>
        <v>0103</v>
      </c>
      <c r="W47" t="e">
        <f t="shared" si="9"/>
        <v>#REF!</v>
      </c>
      <c r="X47" t="e">
        <f t="shared" si="10"/>
        <v>#REF!</v>
      </c>
      <c r="Y47" t="e">
        <f t="shared" si="11"/>
        <v>#REF!</v>
      </c>
      <c r="Z47">
        <f t="shared" si="12"/>
        <v>0</v>
      </c>
      <c r="AB47" t="e">
        <f t="shared" si="6"/>
        <v>#REF!</v>
      </c>
      <c r="AC47" t="e">
        <f t="shared" si="7"/>
        <v>#REF!</v>
      </c>
      <c r="AD47">
        <f t="shared" si="8"/>
        <v>0</v>
      </c>
    </row>
    <row r="48" spans="1:30" x14ac:dyDescent="0.25">
      <c r="A48" t="s">
        <v>95</v>
      </c>
      <c r="B48" s="63">
        <v>52047</v>
      </c>
      <c r="C48">
        <v>25</v>
      </c>
      <c r="D48" t="s">
        <v>94</v>
      </c>
      <c r="E48">
        <v>0</v>
      </c>
      <c r="F48">
        <v>613424.43000000005</v>
      </c>
      <c r="G48">
        <v>490191</v>
      </c>
      <c r="H48">
        <v>123233</v>
      </c>
      <c r="I48">
        <v>33357</v>
      </c>
      <c r="J48">
        <v>5.44</v>
      </c>
      <c r="K48">
        <v>3.7</v>
      </c>
      <c r="L48" t="s">
        <v>50</v>
      </c>
      <c r="M48" t="s">
        <v>50</v>
      </c>
      <c r="N48" t="s">
        <v>50</v>
      </c>
      <c r="O48">
        <v>79.900000000000006</v>
      </c>
      <c r="P48">
        <v>33.200000000000003</v>
      </c>
      <c r="Q48">
        <v>520450</v>
      </c>
      <c r="R48">
        <v>24537</v>
      </c>
      <c r="S48">
        <v>4</v>
      </c>
      <c r="U48">
        <f t="shared" si="4"/>
        <v>31201</v>
      </c>
      <c r="V48" t="str">
        <f t="shared" si="5"/>
        <v>0203</v>
      </c>
      <c r="W48" t="e">
        <f t="shared" si="9"/>
        <v>#REF!</v>
      </c>
      <c r="X48" t="e">
        <f t="shared" si="10"/>
        <v>#REF!</v>
      </c>
      <c r="Y48" t="e">
        <f t="shared" si="11"/>
        <v>#REF!</v>
      </c>
      <c r="Z48">
        <f t="shared" si="12"/>
        <v>0</v>
      </c>
      <c r="AB48" t="e">
        <f t="shared" si="6"/>
        <v>#REF!</v>
      </c>
      <c r="AC48" t="e">
        <f t="shared" si="7"/>
        <v>#REF!</v>
      </c>
      <c r="AD48">
        <f t="shared" si="8"/>
        <v>0</v>
      </c>
    </row>
    <row r="49" spans="1:30" x14ac:dyDescent="0.25">
      <c r="A49" t="s">
        <v>96</v>
      </c>
      <c r="B49" s="63">
        <v>42185</v>
      </c>
      <c r="C49">
        <v>25</v>
      </c>
      <c r="D49" t="s">
        <v>94</v>
      </c>
      <c r="E49">
        <v>0</v>
      </c>
      <c r="F49">
        <v>1501772.81</v>
      </c>
      <c r="G49">
        <v>1161405</v>
      </c>
      <c r="H49">
        <v>340368</v>
      </c>
      <c r="I49">
        <v>103455</v>
      </c>
      <c r="J49">
        <v>6.89</v>
      </c>
      <c r="K49">
        <v>3.3</v>
      </c>
      <c r="L49" t="s">
        <v>50</v>
      </c>
      <c r="M49" t="s">
        <v>50</v>
      </c>
      <c r="N49" t="s">
        <v>50</v>
      </c>
      <c r="O49">
        <v>77.3</v>
      </c>
      <c r="P49">
        <v>17.5</v>
      </c>
      <c r="Q49">
        <v>1238827</v>
      </c>
      <c r="R49">
        <v>79894</v>
      </c>
      <c r="S49">
        <v>5.32</v>
      </c>
      <c r="U49">
        <f t="shared" si="4"/>
        <v>31202</v>
      </c>
      <c r="V49" t="str">
        <f t="shared" si="5"/>
        <v>0104</v>
      </c>
      <c r="W49" t="e">
        <f t="shared" si="9"/>
        <v>#REF!</v>
      </c>
      <c r="X49" t="e">
        <f t="shared" si="10"/>
        <v>#REF!</v>
      </c>
      <c r="Y49" t="e">
        <f t="shared" si="11"/>
        <v>#REF!</v>
      </c>
      <c r="Z49">
        <f t="shared" si="12"/>
        <v>0</v>
      </c>
      <c r="AB49" t="e">
        <f t="shared" si="6"/>
        <v>#REF!</v>
      </c>
      <c r="AC49" t="e">
        <f t="shared" si="7"/>
        <v>#REF!</v>
      </c>
      <c r="AD49">
        <f t="shared" si="8"/>
        <v>0</v>
      </c>
    </row>
    <row r="50" spans="1:30" x14ac:dyDescent="0.25">
      <c r="A50" t="s">
        <v>97</v>
      </c>
      <c r="B50" s="63">
        <v>52047</v>
      </c>
      <c r="C50">
        <v>25</v>
      </c>
      <c r="D50" t="s">
        <v>94</v>
      </c>
      <c r="E50">
        <v>0</v>
      </c>
      <c r="F50">
        <v>2298377.65</v>
      </c>
      <c r="G50">
        <v>2214107</v>
      </c>
      <c r="H50">
        <v>84271</v>
      </c>
      <c r="I50">
        <v>7565</v>
      </c>
      <c r="J50">
        <v>0.33</v>
      </c>
      <c r="K50">
        <v>11.1</v>
      </c>
      <c r="L50" t="s">
        <v>50</v>
      </c>
      <c r="M50" t="s">
        <v>50</v>
      </c>
      <c r="N50" t="s">
        <v>50</v>
      </c>
      <c r="O50">
        <v>96.3</v>
      </c>
      <c r="P50">
        <v>17.5</v>
      </c>
      <c r="Q50">
        <v>1274221</v>
      </c>
      <c r="R50">
        <v>91935</v>
      </c>
      <c r="S50">
        <v>4</v>
      </c>
      <c r="U50">
        <f t="shared" si="4"/>
        <v>31202</v>
      </c>
      <c r="V50" t="str">
        <f t="shared" si="5"/>
        <v>0204</v>
      </c>
      <c r="W50" t="e">
        <f t="shared" si="9"/>
        <v>#REF!</v>
      </c>
      <c r="X50" t="e">
        <f t="shared" si="10"/>
        <v>#REF!</v>
      </c>
      <c r="Y50" t="e">
        <f t="shared" si="11"/>
        <v>#REF!</v>
      </c>
      <c r="Z50">
        <f t="shared" si="12"/>
        <v>0</v>
      </c>
      <c r="AB50" t="e">
        <f t="shared" si="6"/>
        <v>#REF!</v>
      </c>
      <c r="AC50" t="e">
        <f t="shared" si="7"/>
        <v>#REF!</v>
      </c>
      <c r="AD50">
        <f t="shared" si="8"/>
        <v>0</v>
      </c>
    </row>
    <row r="51" spans="1:30" x14ac:dyDescent="0.25">
      <c r="A51" t="s">
        <v>98</v>
      </c>
      <c r="B51" s="63" t="s">
        <v>48</v>
      </c>
      <c r="C51">
        <v>60</v>
      </c>
      <c r="D51" t="s">
        <v>49</v>
      </c>
      <c r="E51">
        <v>-11</v>
      </c>
      <c r="F51">
        <v>106008.99</v>
      </c>
      <c r="G51">
        <v>158077</v>
      </c>
      <c r="H51">
        <v>-40407</v>
      </c>
      <c r="I51">
        <v>0</v>
      </c>
      <c r="J51">
        <v>0</v>
      </c>
      <c r="K51">
        <v>0</v>
      </c>
      <c r="L51" t="s">
        <v>50</v>
      </c>
      <c r="M51" t="s">
        <v>50</v>
      </c>
      <c r="N51" t="s">
        <v>50</v>
      </c>
      <c r="O51">
        <v>149.1</v>
      </c>
      <c r="P51">
        <v>57.4</v>
      </c>
      <c r="Q51">
        <v>117670</v>
      </c>
      <c r="R51">
        <v>0</v>
      </c>
      <c r="S51">
        <v>0</v>
      </c>
      <c r="U51">
        <f t="shared" si="4"/>
        <v>31400</v>
      </c>
      <c r="V51" t="str">
        <f t="shared" si="5"/>
        <v>0112</v>
      </c>
      <c r="W51" t="e">
        <f t="shared" si="9"/>
        <v>#REF!</v>
      </c>
      <c r="X51" t="e">
        <f t="shared" si="10"/>
        <v>#REF!</v>
      </c>
      <c r="Y51" t="e">
        <f t="shared" si="11"/>
        <v>#REF!</v>
      </c>
      <c r="Z51">
        <f t="shared" si="12"/>
        <v>0</v>
      </c>
      <c r="AB51" t="e">
        <f t="shared" si="6"/>
        <v>#REF!</v>
      </c>
      <c r="AC51" t="e">
        <f t="shared" si="7"/>
        <v>#REF!</v>
      </c>
      <c r="AD51">
        <f t="shared" si="8"/>
        <v>11</v>
      </c>
    </row>
    <row r="52" spans="1:30" x14ac:dyDescent="0.25">
      <c r="A52" t="s">
        <v>99</v>
      </c>
      <c r="B52" s="63" t="s">
        <v>48</v>
      </c>
      <c r="C52">
        <v>60</v>
      </c>
      <c r="D52" t="s">
        <v>49</v>
      </c>
      <c r="E52">
        <v>-11</v>
      </c>
      <c r="F52">
        <v>19999</v>
      </c>
      <c r="G52">
        <v>20929</v>
      </c>
      <c r="H52">
        <v>1270</v>
      </c>
      <c r="I52">
        <v>0</v>
      </c>
      <c r="J52">
        <v>0</v>
      </c>
      <c r="K52">
        <v>0</v>
      </c>
      <c r="L52" t="s">
        <v>50</v>
      </c>
      <c r="M52" t="s">
        <v>50</v>
      </c>
      <c r="N52" t="s">
        <v>50</v>
      </c>
      <c r="O52">
        <v>104.7</v>
      </c>
      <c r="P52">
        <v>52.5</v>
      </c>
      <c r="Q52">
        <v>22199</v>
      </c>
      <c r="R52">
        <v>0</v>
      </c>
      <c r="S52">
        <v>0</v>
      </c>
      <c r="U52">
        <f t="shared" si="4"/>
        <v>31400</v>
      </c>
      <c r="V52" t="str">
        <f t="shared" si="5"/>
        <v>0121</v>
      </c>
      <c r="W52" t="e">
        <f t="shared" si="9"/>
        <v>#REF!</v>
      </c>
      <c r="X52" t="e">
        <f t="shared" si="10"/>
        <v>#REF!</v>
      </c>
      <c r="Y52" t="e">
        <f t="shared" si="11"/>
        <v>#REF!</v>
      </c>
      <c r="Z52">
        <f t="shared" si="12"/>
        <v>0</v>
      </c>
      <c r="AB52" t="e">
        <f t="shared" si="6"/>
        <v>#REF!</v>
      </c>
      <c r="AC52" t="e">
        <f t="shared" si="7"/>
        <v>#REF!</v>
      </c>
      <c r="AD52">
        <f t="shared" si="8"/>
        <v>11</v>
      </c>
    </row>
    <row r="53" spans="1:30" x14ac:dyDescent="0.25">
      <c r="A53" t="s">
        <v>100</v>
      </c>
      <c r="B53" s="63" t="s">
        <v>48</v>
      </c>
      <c r="C53">
        <v>60</v>
      </c>
      <c r="D53" t="s">
        <v>49</v>
      </c>
      <c r="E53">
        <v>-11</v>
      </c>
      <c r="F53">
        <v>581177</v>
      </c>
      <c r="G53">
        <v>1004855</v>
      </c>
      <c r="H53">
        <v>-359749</v>
      </c>
      <c r="I53">
        <v>0</v>
      </c>
      <c r="J53">
        <v>0</v>
      </c>
      <c r="K53">
        <v>0</v>
      </c>
      <c r="L53" t="s">
        <v>50</v>
      </c>
      <c r="M53" t="s">
        <v>50</v>
      </c>
      <c r="N53" t="s">
        <v>50</v>
      </c>
      <c r="O53">
        <v>172.9</v>
      </c>
      <c r="P53">
        <v>53.4</v>
      </c>
      <c r="Q53">
        <v>645106</v>
      </c>
      <c r="R53">
        <v>0</v>
      </c>
      <c r="S53">
        <v>0</v>
      </c>
      <c r="U53">
        <f t="shared" si="4"/>
        <v>31400</v>
      </c>
      <c r="V53" t="str">
        <f t="shared" si="5"/>
        <v>0131</v>
      </c>
      <c r="W53" t="e">
        <f t="shared" si="9"/>
        <v>#REF!</v>
      </c>
      <c r="X53" t="e">
        <f t="shared" si="10"/>
        <v>#REF!</v>
      </c>
      <c r="Y53" t="e">
        <f t="shared" si="11"/>
        <v>#REF!</v>
      </c>
      <c r="Z53">
        <f t="shared" si="12"/>
        <v>0</v>
      </c>
      <c r="AB53" t="e">
        <f t="shared" si="6"/>
        <v>#REF!</v>
      </c>
      <c r="AC53" t="e">
        <f t="shared" si="7"/>
        <v>#REF!</v>
      </c>
      <c r="AD53">
        <f t="shared" si="8"/>
        <v>11</v>
      </c>
    </row>
    <row r="54" spans="1:30" x14ac:dyDescent="0.25">
      <c r="A54" t="s">
        <v>101</v>
      </c>
      <c r="B54" s="63">
        <v>42369</v>
      </c>
      <c r="C54">
        <v>60</v>
      </c>
      <c r="D54" t="s">
        <v>54</v>
      </c>
      <c r="E54">
        <v>-11</v>
      </c>
      <c r="F54">
        <v>9318503.0500000007</v>
      </c>
      <c r="G54">
        <v>8958801</v>
      </c>
      <c r="H54">
        <v>1384737</v>
      </c>
      <c r="I54">
        <v>349136</v>
      </c>
      <c r="J54">
        <v>3.75</v>
      </c>
      <c r="K54">
        <v>4</v>
      </c>
      <c r="L54" t="s">
        <v>50</v>
      </c>
      <c r="M54" t="s">
        <v>50</v>
      </c>
      <c r="N54" t="s">
        <v>50</v>
      </c>
      <c r="O54">
        <v>96.1</v>
      </c>
      <c r="P54">
        <v>33.200000000000003</v>
      </c>
      <c r="Q54">
        <v>8500467</v>
      </c>
      <c r="R54">
        <v>467269</v>
      </c>
      <c r="S54">
        <v>5.01</v>
      </c>
      <c r="U54">
        <f t="shared" si="4"/>
        <v>31400</v>
      </c>
      <c r="V54" t="str">
        <f t="shared" si="5"/>
        <v>0141</v>
      </c>
      <c r="W54" t="e">
        <f t="shared" si="9"/>
        <v>#REF!</v>
      </c>
      <c r="X54" t="e">
        <f t="shared" si="10"/>
        <v>#REF!</v>
      </c>
      <c r="Y54" t="e">
        <f t="shared" si="11"/>
        <v>#REF!</v>
      </c>
      <c r="Z54">
        <f t="shared" si="12"/>
        <v>0</v>
      </c>
      <c r="AB54" t="e">
        <f t="shared" si="6"/>
        <v>#REF!</v>
      </c>
      <c r="AC54" t="e">
        <f t="shared" si="7"/>
        <v>#REF!</v>
      </c>
      <c r="AD54">
        <f t="shared" si="8"/>
        <v>11</v>
      </c>
    </row>
    <row r="55" spans="1:30" x14ac:dyDescent="0.25">
      <c r="A55" t="s">
        <v>102</v>
      </c>
      <c r="B55" s="63">
        <v>42369</v>
      </c>
      <c r="C55">
        <v>60</v>
      </c>
      <c r="D55" t="s">
        <v>54</v>
      </c>
      <c r="E55">
        <v>-11</v>
      </c>
      <c r="F55">
        <v>7931771.7400000002</v>
      </c>
      <c r="G55">
        <v>7826617</v>
      </c>
      <c r="H55">
        <v>977650</v>
      </c>
      <c r="I55">
        <v>245962</v>
      </c>
      <c r="J55">
        <v>3.1</v>
      </c>
      <c r="K55">
        <v>4</v>
      </c>
      <c r="L55" t="s">
        <v>50</v>
      </c>
      <c r="M55" t="s">
        <v>50</v>
      </c>
      <c r="N55" t="s">
        <v>50</v>
      </c>
      <c r="O55">
        <v>98.7</v>
      </c>
      <c r="P55">
        <v>33.9</v>
      </c>
      <c r="Q55">
        <v>7301383</v>
      </c>
      <c r="R55">
        <v>381175</v>
      </c>
      <c r="S55">
        <v>4.8099999999999996</v>
      </c>
      <c r="U55">
        <f t="shared" si="4"/>
        <v>31400</v>
      </c>
      <c r="V55" t="str">
        <f t="shared" si="5"/>
        <v>0151</v>
      </c>
      <c r="W55" t="e">
        <f t="shared" si="9"/>
        <v>#REF!</v>
      </c>
      <c r="X55" t="e">
        <f t="shared" si="10"/>
        <v>#REF!</v>
      </c>
      <c r="Y55" t="e">
        <f t="shared" si="11"/>
        <v>#REF!</v>
      </c>
      <c r="Z55">
        <f t="shared" si="12"/>
        <v>0</v>
      </c>
      <c r="AB55" t="e">
        <f t="shared" si="6"/>
        <v>#REF!</v>
      </c>
      <c r="AC55" t="e">
        <f t="shared" si="7"/>
        <v>#REF!</v>
      </c>
      <c r="AD55">
        <f t="shared" si="8"/>
        <v>11</v>
      </c>
    </row>
    <row r="56" spans="1:30" x14ac:dyDescent="0.25">
      <c r="A56" t="s">
        <v>103</v>
      </c>
      <c r="B56" s="63">
        <v>42369</v>
      </c>
      <c r="C56">
        <v>60</v>
      </c>
      <c r="D56" t="s">
        <v>54</v>
      </c>
      <c r="E56">
        <v>-11</v>
      </c>
      <c r="F56">
        <v>16728286.689999999</v>
      </c>
      <c r="G56">
        <v>11106734</v>
      </c>
      <c r="H56">
        <v>7461664</v>
      </c>
      <c r="I56">
        <v>1884997</v>
      </c>
      <c r="J56">
        <v>11.27</v>
      </c>
      <c r="K56">
        <v>4</v>
      </c>
      <c r="L56" t="s">
        <v>50</v>
      </c>
      <c r="M56" t="s">
        <v>50</v>
      </c>
      <c r="N56" t="s">
        <v>50</v>
      </c>
      <c r="O56">
        <v>66.400000000000006</v>
      </c>
      <c r="P56">
        <v>22.1</v>
      </c>
      <c r="Q56">
        <v>13536869</v>
      </c>
      <c r="R56">
        <v>1265398</v>
      </c>
      <c r="S56">
        <v>7.56</v>
      </c>
      <c r="U56">
        <f t="shared" si="4"/>
        <v>31400</v>
      </c>
      <c r="V56" t="str">
        <f t="shared" si="5"/>
        <v>0161</v>
      </c>
      <c r="W56" t="e">
        <f t="shared" si="9"/>
        <v>#REF!</v>
      </c>
      <c r="X56" t="e">
        <f t="shared" si="10"/>
        <v>#REF!</v>
      </c>
      <c r="Y56" t="e">
        <f t="shared" si="11"/>
        <v>#REF!</v>
      </c>
      <c r="Z56">
        <f t="shared" si="12"/>
        <v>0</v>
      </c>
      <c r="AB56" t="e">
        <f t="shared" si="6"/>
        <v>#REF!</v>
      </c>
      <c r="AC56" t="e">
        <f t="shared" si="7"/>
        <v>#REF!</v>
      </c>
      <c r="AD56">
        <f t="shared" si="8"/>
        <v>11</v>
      </c>
    </row>
    <row r="57" spans="1:30" x14ac:dyDescent="0.25">
      <c r="A57" t="s">
        <v>104</v>
      </c>
      <c r="B57" s="63">
        <v>48395</v>
      </c>
      <c r="C57">
        <v>60</v>
      </c>
      <c r="D57" t="s">
        <v>54</v>
      </c>
      <c r="E57">
        <v>-16</v>
      </c>
      <c r="F57">
        <v>14686467.07</v>
      </c>
      <c r="G57">
        <v>13065010</v>
      </c>
      <c r="H57">
        <v>3971292</v>
      </c>
      <c r="I57">
        <v>218745</v>
      </c>
      <c r="J57">
        <v>1.49</v>
      </c>
      <c r="K57">
        <v>18.2</v>
      </c>
      <c r="L57" t="s">
        <v>50</v>
      </c>
      <c r="M57" t="s">
        <v>50</v>
      </c>
      <c r="N57" t="s">
        <v>50</v>
      </c>
      <c r="O57">
        <v>89</v>
      </c>
      <c r="P57">
        <v>33.5</v>
      </c>
      <c r="Q57">
        <v>10319307</v>
      </c>
      <c r="R57">
        <v>380239</v>
      </c>
      <c r="S57">
        <v>2.59</v>
      </c>
      <c r="U57">
        <f t="shared" si="4"/>
        <v>31400</v>
      </c>
      <c r="V57" t="str">
        <f t="shared" si="5"/>
        <v>0211</v>
      </c>
      <c r="W57" t="e">
        <f t="shared" si="9"/>
        <v>#REF!</v>
      </c>
      <c r="X57" t="e">
        <f t="shared" si="10"/>
        <v>#REF!</v>
      </c>
      <c r="Y57" t="e">
        <f t="shared" si="11"/>
        <v>#REF!</v>
      </c>
      <c r="Z57">
        <f t="shared" si="12"/>
        <v>0</v>
      </c>
      <c r="AB57" t="e">
        <f t="shared" si="6"/>
        <v>#REF!</v>
      </c>
      <c r="AC57" t="e">
        <f t="shared" si="7"/>
        <v>#REF!</v>
      </c>
      <c r="AD57">
        <f t="shared" si="8"/>
        <v>16</v>
      </c>
    </row>
    <row r="58" spans="1:30" x14ac:dyDescent="0.25">
      <c r="A58" t="s">
        <v>105</v>
      </c>
      <c r="B58" s="63">
        <v>49125</v>
      </c>
      <c r="C58">
        <v>60</v>
      </c>
      <c r="D58" t="s">
        <v>54</v>
      </c>
      <c r="E58">
        <v>-16</v>
      </c>
      <c r="F58">
        <v>17091026.539999999</v>
      </c>
      <c r="G58">
        <v>13298105</v>
      </c>
      <c r="H58">
        <v>6527486</v>
      </c>
      <c r="I58">
        <v>326705</v>
      </c>
      <c r="J58">
        <v>1.91</v>
      </c>
      <c r="K58">
        <v>20</v>
      </c>
      <c r="L58" t="s">
        <v>50</v>
      </c>
      <c r="M58" t="s">
        <v>50</v>
      </c>
      <c r="N58" t="s">
        <v>50</v>
      </c>
      <c r="O58">
        <v>77.8</v>
      </c>
      <c r="P58">
        <v>29.8</v>
      </c>
      <c r="Q58">
        <v>10847442</v>
      </c>
      <c r="R58">
        <v>458844</v>
      </c>
      <c r="S58">
        <v>2.68</v>
      </c>
      <c r="U58">
        <f t="shared" si="4"/>
        <v>31400</v>
      </c>
      <c r="V58" t="str">
        <f t="shared" si="5"/>
        <v>0221</v>
      </c>
      <c r="W58" t="e">
        <f t="shared" si="9"/>
        <v>#REF!</v>
      </c>
      <c r="X58" t="e">
        <f t="shared" si="10"/>
        <v>#REF!</v>
      </c>
      <c r="Y58" t="e">
        <f t="shared" si="11"/>
        <v>#REF!</v>
      </c>
      <c r="Z58">
        <f t="shared" si="12"/>
        <v>0</v>
      </c>
      <c r="AB58" t="e">
        <f t="shared" si="6"/>
        <v>#REF!</v>
      </c>
      <c r="AC58" t="e">
        <f t="shared" si="7"/>
        <v>#REF!</v>
      </c>
      <c r="AD58">
        <f t="shared" si="8"/>
        <v>16</v>
      </c>
    </row>
    <row r="59" spans="1:30" x14ac:dyDescent="0.25">
      <c r="A59" t="s">
        <v>106</v>
      </c>
      <c r="B59" s="63">
        <v>50586</v>
      </c>
      <c r="C59">
        <v>60</v>
      </c>
      <c r="D59" t="s">
        <v>54</v>
      </c>
      <c r="E59">
        <v>-16</v>
      </c>
      <c r="F59">
        <v>31675230.079999998</v>
      </c>
      <c r="G59">
        <v>19495161</v>
      </c>
      <c r="H59">
        <v>17248106</v>
      </c>
      <c r="I59">
        <v>717719</v>
      </c>
      <c r="J59">
        <v>2.27</v>
      </c>
      <c r="K59">
        <v>24</v>
      </c>
      <c r="L59" t="s">
        <v>50</v>
      </c>
      <c r="M59" t="s">
        <v>50</v>
      </c>
      <c r="N59" t="s">
        <v>50</v>
      </c>
      <c r="O59">
        <v>61.5</v>
      </c>
      <c r="P59">
        <v>22.7</v>
      </c>
      <c r="Q59">
        <v>15355525</v>
      </c>
      <c r="R59">
        <v>908945</v>
      </c>
      <c r="S59">
        <v>2.87</v>
      </c>
      <c r="U59">
        <f t="shared" si="4"/>
        <v>31400</v>
      </c>
      <c r="V59" t="str">
        <f t="shared" si="5"/>
        <v>0231</v>
      </c>
      <c r="W59" t="e">
        <f t="shared" si="9"/>
        <v>#REF!</v>
      </c>
      <c r="X59" t="e">
        <f t="shared" si="10"/>
        <v>#REF!</v>
      </c>
      <c r="Y59" t="e">
        <f t="shared" si="11"/>
        <v>#REF!</v>
      </c>
      <c r="Z59">
        <f t="shared" si="12"/>
        <v>0</v>
      </c>
      <c r="AB59" t="e">
        <f t="shared" si="6"/>
        <v>#REF!</v>
      </c>
      <c r="AC59" t="e">
        <f t="shared" si="7"/>
        <v>#REF!</v>
      </c>
      <c r="AD59">
        <f t="shared" si="8"/>
        <v>16</v>
      </c>
    </row>
    <row r="60" spans="1:30" x14ac:dyDescent="0.25">
      <c r="A60" t="s">
        <v>107</v>
      </c>
      <c r="B60" s="63">
        <v>52047</v>
      </c>
      <c r="C60">
        <v>60</v>
      </c>
      <c r="D60" t="s">
        <v>54</v>
      </c>
      <c r="E60">
        <v>-16</v>
      </c>
      <c r="F60">
        <v>42573105.700000003</v>
      </c>
      <c r="G60">
        <v>28812799</v>
      </c>
      <c r="H60">
        <v>20572004</v>
      </c>
      <c r="I60">
        <v>804001</v>
      </c>
      <c r="J60">
        <v>1.89</v>
      </c>
      <c r="K60">
        <v>25.6</v>
      </c>
      <c r="L60" t="s">
        <v>50</v>
      </c>
      <c r="M60" t="s">
        <v>50</v>
      </c>
      <c r="N60" t="s">
        <v>50</v>
      </c>
      <c r="O60">
        <v>67.7</v>
      </c>
      <c r="P60">
        <v>25.7</v>
      </c>
      <c r="Q60">
        <v>23340845</v>
      </c>
      <c r="R60">
        <v>1026392</v>
      </c>
      <c r="S60">
        <v>2.41</v>
      </c>
      <c r="U60">
        <f t="shared" si="4"/>
        <v>31400</v>
      </c>
      <c r="V60" t="str">
        <f t="shared" si="5"/>
        <v>0241</v>
      </c>
      <c r="W60" t="e">
        <f t="shared" si="9"/>
        <v>#REF!</v>
      </c>
      <c r="X60" t="e">
        <f t="shared" si="10"/>
        <v>#REF!</v>
      </c>
      <c r="Y60" t="e">
        <f t="shared" si="11"/>
        <v>#REF!</v>
      </c>
      <c r="Z60">
        <f t="shared" si="12"/>
        <v>0</v>
      </c>
      <c r="AB60" t="e">
        <f t="shared" si="6"/>
        <v>#REF!</v>
      </c>
      <c r="AC60" t="e">
        <f t="shared" si="7"/>
        <v>#REF!</v>
      </c>
      <c r="AD60">
        <f t="shared" si="8"/>
        <v>16</v>
      </c>
    </row>
    <row r="61" spans="1:30" x14ac:dyDescent="0.25">
      <c r="A61" t="s">
        <v>108</v>
      </c>
      <c r="B61" s="63">
        <v>54969</v>
      </c>
      <c r="C61">
        <v>60</v>
      </c>
      <c r="D61" t="s">
        <v>54</v>
      </c>
      <c r="E61">
        <v>-19</v>
      </c>
      <c r="F61">
        <v>57000938.710000001</v>
      </c>
      <c r="G61">
        <v>22348217</v>
      </c>
      <c r="H61">
        <v>45482900</v>
      </c>
      <c r="I61">
        <v>1381850</v>
      </c>
      <c r="J61">
        <v>2.42</v>
      </c>
      <c r="K61">
        <v>32.9</v>
      </c>
      <c r="L61" t="s">
        <v>50</v>
      </c>
      <c r="M61" t="s">
        <v>50</v>
      </c>
      <c r="N61" t="s">
        <v>50</v>
      </c>
      <c r="O61">
        <v>39.200000000000003</v>
      </c>
      <c r="P61">
        <v>16.100000000000001</v>
      </c>
      <c r="Q61">
        <v>20668636</v>
      </c>
      <c r="R61">
        <v>1436824</v>
      </c>
      <c r="S61">
        <v>2.52</v>
      </c>
      <c r="U61">
        <f t="shared" si="4"/>
        <v>31400</v>
      </c>
      <c r="V61" t="str">
        <f t="shared" si="5"/>
        <v>0311</v>
      </c>
      <c r="W61" t="e">
        <f t="shared" si="9"/>
        <v>#REF!</v>
      </c>
      <c r="X61" t="e">
        <f t="shared" si="10"/>
        <v>#REF!</v>
      </c>
      <c r="Y61" t="e">
        <f t="shared" si="11"/>
        <v>#REF!</v>
      </c>
      <c r="Z61">
        <f t="shared" si="12"/>
        <v>0</v>
      </c>
      <c r="AB61" t="e">
        <f t="shared" si="6"/>
        <v>#REF!</v>
      </c>
      <c r="AC61" t="e">
        <f t="shared" si="7"/>
        <v>#REF!</v>
      </c>
      <c r="AD61">
        <f t="shared" si="8"/>
        <v>19</v>
      </c>
    </row>
    <row r="62" spans="1:30" x14ac:dyDescent="0.25">
      <c r="A62" t="s">
        <v>109</v>
      </c>
      <c r="B62" s="63">
        <v>62639</v>
      </c>
      <c r="C62">
        <v>60</v>
      </c>
      <c r="D62" t="s">
        <v>54</v>
      </c>
      <c r="E62">
        <v>-19</v>
      </c>
      <c r="F62">
        <v>20447426.609999999</v>
      </c>
      <c r="G62">
        <v>2602945</v>
      </c>
      <c r="H62">
        <v>21729493</v>
      </c>
      <c r="I62">
        <v>444109</v>
      </c>
      <c r="J62">
        <v>2.17</v>
      </c>
      <c r="K62">
        <v>48.9</v>
      </c>
      <c r="L62" t="s">
        <v>50</v>
      </c>
      <c r="M62" t="s">
        <v>50</v>
      </c>
      <c r="N62" t="s">
        <v>50</v>
      </c>
      <c r="O62">
        <v>12.7</v>
      </c>
      <c r="P62">
        <v>4.8</v>
      </c>
      <c r="Q62">
        <v>1892896</v>
      </c>
      <c r="R62">
        <v>463137</v>
      </c>
      <c r="S62">
        <v>2.27</v>
      </c>
      <c r="U62">
        <f t="shared" si="4"/>
        <v>31400</v>
      </c>
      <c r="V62" t="str">
        <f t="shared" si="5"/>
        <v>0321</v>
      </c>
      <c r="W62" t="e">
        <f t="shared" si="9"/>
        <v>#REF!</v>
      </c>
      <c r="X62" t="e">
        <f t="shared" si="10"/>
        <v>#REF!</v>
      </c>
      <c r="Y62" t="e">
        <f t="shared" si="11"/>
        <v>#REF!</v>
      </c>
      <c r="Z62">
        <f t="shared" si="12"/>
        <v>0</v>
      </c>
      <c r="AB62" t="e">
        <f t="shared" si="6"/>
        <v>#REF!</v>
      </c>
      <c r="AC62" t="e">
        <f t="shared" si="7"/>
        <v>#REF!</v>
      </c>
      <c r="AD62">
        <f t="shared" si="8"/>
        <v>19</v>
      </c>
    </row>
    <row r="63" spans="1:30" x14ac:dyDescent="0.25">
      <c r="A63" t="s">
        <v>110</v>
      </c>
      <c r="B63" s="63" t="s">
        <v>48</v>
      </c>
      <c r="C63">
        <v>55</v>
      </c>
      <c r="D63" t="s">
        <v>49</v>
      </c>
      <c r="E63">
        <v>-11</v>
      </c>
      <c r="F63">
        <v>1883656.22</v>
      </c>
      <c r="G63">
        <v>2336183</v>
      </c>
      <c r="H63">
        <v>-245325</v>
      </c>
      <c r="I63">
        <v>0</v>
      </c>
      <c r="J63">
        <v>0</v>
      </c>
      <c r="K63">
        <v>0</v>
      </c>
      <c r="L63" t="s">
        <v>50</v>
      </c>
      <c r="M63" t="s">
        <v>50</v>
      </c>
      <c r="N63" t="s">
        <v>50</v>
      </c>
      <c r="O63">
        <v>124</v>
      </c>
      <c r="P63">
        <v>56.2</v>
      </c>
      <c r="Q63">
        <v>2090859</v>
      </c>
      <c r="R63">
        <v>0</v>
      </c>
      <c r="S63">
        <v>0</v>
      </c>
      <c r="U63">
        <f t="shared" si="4"/>
        <v>31500</v>
      </c>
      <c r="V63" t="str">
        <f t="shared" si="5"/>
        <v>0112</v>
      </c>
      <c r="W63" t="e">
        <f t="shared" si="9"/>
        <v>#REF!</v>
      </c>
      <c r="X63" t="e">
        <f t="shared" si="10"/>
        <v>#REF!</v>
      </c>
      <c r="Y63" t="e">
        <f t="shared" si="11"/>
        <v>#REF!</v>
      </c>
      <c r="Z63">
        <f t="shared" si="12"/>
        <v>0</v>
      </c>
      <c r="AB63" t="e">
        <f t="shared" si="6"/>
        <v>#REF!</v>
      </c>
      <c r="AC63" t="e">
        <f t="shared" si="7"/>
        <v>#REF!</v>
      </c>
      <c r="AD63">
        <f t="shared" si="8"/>
        <v>11</v>
      </c>
    </row>
    <row r="64" spans="1:30" x14ac:dyDescent="0.25">
      <c r="A64" t="s">
        <v>111</v>
      </c>
      <c r="B64" s="63" t="s">
        <v>48</v>
      </c>
      <c r="C64">
        <v>55</v>
      </c>
      <c r="D64" t="s">
        <v>49</v>
      </c>
      <c r="E64">
        <v>-11</v>
      </c>
      <c r="F64">
        <v>1238068.1499999999</v>
      </c>
      <c r="G64">
        <v>1625642</v>
      </c>
      <c r="H64">
        <v>-251386</v>
      </c>
      <c r="I64">
        <v>0</v>
      </c>
      <c r="J64">
        <v>0</v>
      </c>
      <c r="K64">
        <v>0</v>
      </c>
      <c r="L64" t="s">
        <v>50</v>
      </c>
      <c r="M64" t="s">
        <v>50</v>
      </c>
      <c r="N64" t="s">
        <v>50</v>
      </c>
      <c r="O64">
        <v>131.30000000000001</v>
      </c>
      <c r="P64">
        <v>55.5</v>
      </c>
      <c r="Q64">
        <v>1374256</v>
      </c>
      <c r="R64">
        <v>0</v>
      </c>
      <c r="S64">
        <v>0</v>
      </c>
      <c r="U64">
        <f t="shared" si="4"/>
        <v>31500</v>
      </c>
      <c r="V64" t="str">
        <f t="shared" si="5"/>
        <v>0121</v>
      </c>
      <c r="W64" t="e">
        <f t="shared" si="9"/>
        <v>#REF!</v>
      </c>
      <c r="X64" t="e">
        <f t="shared" si="10"/>
        <v>#REF!</v>
      </c>
      <c r="Y64" t="e">
        <f t="shared" si="11"/>
        <v>#REF!</v>
      </c>
      <c r="Z64">
        <f t="shared" si="12"/>
        <v>0</v>
      </c>
      <c r="AB64" t="e">
        <f t="shared" si="6"/>
        <v>#REF!</v>
      </c>
      <c r="AC64" t="e">
        <f t="shared" si="7"/>
        <v>#REF!</v>
      </c>
      <c r="AD64">
        <f t="shared" si="8"/>
        <v>11</v>
      </c>
    </row>
    <row r="65" spans="1:30" x14ac:dyDescent="0.25">
      <c r="A65" t="s">
        <v>112</v>
      </c>
      <c r="B65" s="63" t="s">
        <v>48</v>
      </c>
      <c r="C65">
        <v>55</v>
      </c>
      <c r="D65" t="s">
        <v>49</v>
      </c>
      <c r="E65">
        <v>-11</v>
      </c>
      <c r="F65">
        <v>766540.94</v>
      </c>
      <c r="G65">
        <v>1319657</v>
      </c>
      <c r="H65">
        <v>-468797</v>
      </c>
      <c r="I65">
        <v>0</v>
      </c>
      <c r="J65">
        <v>0</v>
      </c>
      <c r="K65">
        <v>0</v>
      </c>
      <c r="L65" t="s">
        <v>50</v>
      </c>
      <c r="M65" t="s">
        <v>50</v>
      </c>
      <c r="N65" t="s">
        <v>50</v>
      </c>
      <c r="O65">
        <v>172.2</v>
      </c>
      <c r="P65">
        <v>53.3</v>
      </c>
      <c r="Q65">
        <v>850861</v>
      </c>
      <c r="R65">
        <v>0</v>
      </c>
      <c r="S65">
        <v>0</v>
      </c>
      <c r="U65">
        <f t="shared" si="4"/>
        <v>31500</v>
      </c>
      <c r="V65" t="str">
        <f t="shared" si="5"/>
        <v>0131</v>
      </c>
      <c r="W65" t="e">
        <f t="shared" si="9"/>
        <v>#REF!</v>
      </c>
      <c r="X65" t="e">
        <f t="shared" si="10"/>
        <v>#REF!</v>
      </c>
      <c r="Y65" t="e">
        <f t="shared" si="11"/>
        <v>#REF!</v>
      </c>
      <c r="Z65">
        <f t="shared" si="12"/>
        <v>0</v>
      </c>
      <c r="AB65" t="e">
        <f t="shared" si="6"/>
        <v>#REF!</v>
      </c>
      <c r="AC65" t="e">
        <f t="shared" si="7"/>
        <v>#REF!</v>
      </c>
      <c r="AD65">
        <f t="shared" si="8"/>
        <v>11</v>
      </c>
    </row>
    <row r="66" spans="1:30" x14ac:dyDescent="0.25">
      <c r="A66" t="s">
        <v>113</v>
      </c>
      <c r="B66" s="63">
        <v>42369</v>
      </c>
      <c r="C66">
        <v>55</v>
      </c>
      <c r="D66" t="s">
        <v>114</v>
      </c>
      <c r="E66">
        <v>-11</v>
      </c>
      <c r="F66">
        <v>5920913.9800000004</v>
      </c>
      <c r="G66">
        <v>4108387</v>
      </c>
      <c r="H66">
        <v>2463828</v>
      </c>
      <c r="I66">
        <v>626600</v>
      </c>
      <c r="J66">
        <v>10.58</v>
      </c>
      <c r="K66">
        <v>3.9</v>
      </c>
      <c r="L66" t="s">
        <v>50</v>
      </c>
      <c r="M66" t="s">
        <v>50</v>
      </c>
      <c r="N66" t="s">
        <v>50</v>
      </c>
      <c r="O66">
        <v>69.400000000000006</v>
      </c>
      <c r="P66">
        <v>23.5</v>
      </c>
      <c r="Q66">
        <v>5330049</v>
      </c>
      <c r="R66">
        <v>313763</v>
      </c>
      <c r="S66">
        <v>5.3</v>
      </c>
      <c r="U66">
        <f t="shared" si="4"/>
        <v>31500</v>
      </c>
      <c r="V66" t="str">
        <f t="shared" si="5"/>
        <v>0141</v>
      </c>
      <c r="W66" t="e">
        <f t="shared" ref="W66:W97" si="13">+VLOOKUP(V66,GroupLookups,6,0)</f>
        <v>#REF!</v>
      </c>
      <c r="X66" t="e">
        <f t="shared" ref="X66:X97" si="14">+VLOOKUP(V66,GroupLookups,4,0)</f>
        <v>#REF!</v>
      </c>
      <c r="Y66" t="e">
        <f t="shared" ref="Y66:Y97" si="15">+VLOOKUP(V66,GroupLookups,5,0)</f>
        <v>#REF!</v>
      </c>
      <c r="Z66">
        <f t="shared" ref="Z66:Z97" si="16">+IFERROR(ROUND(VLOOKUP(U66&amp;W66,WeightedNetSalvage,24,0),0),0)</f>
        <v>0</v>
      </c>
      <c r="AB66" t="e">
        <f t="shared" si="6"/>
        <v>#REF!</v>
      </c>
      <c r="AC66" t="e">
        <f t="shared" si="7"/>
        <v>#REF!</v>
      </c>
      <c r="AD66">
        <f t="shared" si="8"/>
        <v>11</v>
      </c>
    </row>
    <row r="67" spans="1:30" x14ac:dyDescent="0.25">
      <c r="A67" t="s">
        <v>115</v>
      </c>
      <c r="B67" s="63">
        <v>42369</v>
      </c>
      <c r="C67">
        <v>55</v>
      </c>
      <c r="D67" t="s">
        <v>114</v>
      </c>
      <c r="E67">
        <v>-11</v>
      </c>
      <c r="F67">
        <v>987949</v>
      </c>
      <c r="G67">
        <v>2242583</v>
      </c>
      <c r="H67">
        <v>-1145960</v>
      </c>
      <c r="I67">
        <v>0</v>
      </c>
      <c r="J67">
        <v>0</v>
      </c>
      <c r="K67">
        <v>0</v>
      </c>
      <c r="L67" t="s">
        <v>50</v>
      </c>
      <c r="M67" t="s">
        <v>50</v>
      </c>
      <c r="N67" t="s">
        <v>50</v>
      </c>
      <c r="O67">
        <v>227</v>
      </c>
      <c r="P67">
        <v>35.4</v>
      </c>
      <c r="Q67">
        <v>984018</v>
      </c>
      <c r="R67">
        <v>29134</v>
      </c>
      <c r="S67">
        <v>2.95</v>
      </c>
      <c r="U67">
        <f t="shared" ref="U67:U130" si="17">+VALUE(LEFT(A67,6))*100</f>
        <v>31500</v>
      </c>
      <c r="V67" t="str">
        <f t="shared" ref="V67:V130" si="18">+MID(A67,8,4)</f>
        <v>0142</v>
      </c>
      <c r="W67" t="e">
        <f t="shared" si="13"/>
        <v>#REF!</v>
      </c>
      <c r="X67" t="e">
        <f t="shared" si="14"/>
        <v>#REF!</v>
      </c>
      <c r="Y67" t="e">
        <f t="shared" si="15"/>
        <v>#REF!</v>
      </c>
      <c r="Z67">
        <f t="shared" si="16"/>
        <v>0</v>
      </c>
      <c r="AB67" t="e">
        <f t="shared" ref="AB67:AB130" si="19">+X67-MONTH(B67)</f>
        <v>#REF!</v>
      </c>
      <c r="AC67" t="e">
        <f t="shared" ref="AC67:AC130" si="20">+Y67-YEAR(B67)</f>
        <v>#REF!</v>
      </c>
      <c r="AD67">
        <f t="shared" ref="AD67:AD130" si="21">+Z67-E67</f>
        <v>11</v>
      </c>
    </row>
    <row r="68" spans="1:30" x14ac:dyDescent="0.25">
      <c r="A68" t="s">
        <v>116</v>
      </c>
      <c r="B68" s="63">
        <v>42369</v>
      </c>
      <c r="C68">
        <v>55</v>
      </c>
      <c r="D68" t="s">
        <v>114</v>
      </c>
      <c r="E68">
        <v>-11</v>
      </c>
      <c r="F68">
        <v>9434824.7699999996</v>
      </c>
      <c r="G68">
        <v>4222622</v>
      </c>
      <c r="H68">
        <v>6250033</v>
      </c>
      <c r="I68">
        <v>1575739</v>
      </c>
      <c r="J68">
        <v>16.7</v>
      </c>
      <c r="K68">
        <v>4</v>
      </c>
      <c r="L68" t="s">
        <v>50</v>
      </c>
      <c r="M68" t="s">
        <v>50</v>
      </c>
      <c r="N68" t="s">
        <v>50</v>
      </c>
      <c r="O68">
        <v>44.8</v>
      </c>
      <c r="P68">
        <v>16.100000000000001</v>
      </c>
      <c r="Q68">
        <v>6996974</v>
      </c>
      <c r="R68">
        <v>871947</v>
      </c>
      <c r="S68">
        <v>9.24</v>
      </c>
      <c r="U68">
        <f t="shared" si="17"/>
        <v>31500</v>
      </c>
      <c r="V68" t="str">
        <f t="shared" si="18"/>
        <v>0151</v>
      </c>
      <c r="W68" t="e">
        <f t="shared" si="13"/>
        <v>#REF!</v>
      </c>
      <c r="X68" t="e">
        <f t="shared" si="14"/>
        <v>#REF!</v>
      </c>
      <c r="Y68" t="e">
        <f t="shared" si="15"/>
        <v>#REF!</v>
      </c>
      <c r="Z68">
        <f t="shared" si="16"/>
        <v>0</v>
      </c>
      <c r="AB68" t="e">
        <f t="shared" si="19"/>
        <v>#REF!</v>
      </c>
      <c r="AC68" t="e">
        <f t="shared" si="20"/>
        <v>#REF!</v>
      </c>
      <c r="AD68">
        <f t="shared" si="21"/>
        <v>11</v>
      </c>
    </row>
    <row r="69" spans="1:30" x14ac:dyDescent="0.25">
      <c r="A69" t="s">
        <v>117</v>
      </c>
      <c r="B69" s="63">
        <v>42369</v>
      </c>
      <c r="C69">
        <v>55</v>
      </c>
      <c r="D69" t="s">
        <v>114</v>
      </c>
      <c r="E69">
        <v>-11</v>
      </c>
      <c r="F69">
        <v>2216498.98</v>
      </c>
      <c r="G69">
        <v>3101670</v>
      </c>
      <c r="H69">
        <v>-641356</v>
      </c>
      <c r="I69">
        <v>0</v>
      </c>
      <c r="J69">
        <v>0</v>
      </c>
      <c r="K69">
        <v>0</v>
      </c>
      <c r="L69" t="s">
        <v>50</v>
      </c>
      <c r="M69" t="s">
        <v>50</v>
      </c>
      <c r="N69" t="s">
        <v>50</v>
      </c>
      <c r="O69">
        <v>139.9</v>
      </c>
      <c r="P69">
        <v>31.7</v>
      </c>
      <c r="Q69">
        <v>2173756</v>
      </c>
      <c r="R69">
        <v>73397</v>
      </c>
      <c r="S69">
        <v>3.31</v>
      </c>
      <c r="U69">
        <f t="shared" si="17"/>
        <v>31500</v>
      </c>
      <c r="V69" t="str">
        <f t="shared" si="18"/>
        <v>0152</v>
      </c>
      <c r="W69" t="e">
        <f t="shared" si="13"/>
        <v>#REF!</v>
      </c>
      <c r="X69" t="e">
        <f t="shared" si="14"/>
        <v>#REF!</v>
      </c>
      <c r="Y69" t="e">
        <f t="shared" si="15"/>
        <v>#REF!</v>
      </c>
      <c r="Z69">
        <f t="shared" si="16"/>
        <v>0</v>
      </c>
      <c r="AB69" t="e">
        <f t="shared" si="19"/>
        <v>#REF!</v>
      </c>
      <c r="AC69" t="e">
        <f t="shared" si="20"/>
        <v>#REF!</v>
      </c>
      <c r="AD69">
        <f t="shared" si="21"/>
        <v>11</v>
      </c>
    </row>
    <row r="70" spans="1:30" x14ac:dyDescent="0.25">
      <c r="A70" t="s">
        <v>118</v>
      </c>
      <c r="B70" s="63">
        <v>42369</v>
      </c>
      <c r="C70">
        <v>55</v>
      </c>
      <c r="D70" t="s">
        <v>114</v>
      </c>
      <c r="E70">
        <v>-11</v>
      </c>
      <c r="F70">
        <v>12602452.9</v>
      </c>
      <c r="G70">
        <v>6530053</v>
      </c>
      <c r="H70">
        <v>7458670</v>
      </c>
      <c r="I70">
        <v>1882646</v>
      </c>
      <c r="J70">
        <v>14.94</v>
      </c>
      <c r="K70">
        <v>4</v>
      </c>
      <c r="L70" t="s">
        <v>50</v>
      </c>
      <c r="M70" t="s">
        <v>50</v>
      </c>
      <c r="N70" t="s">
        <v>50</v>
      </c>
      <c r="O70">
        <v>51.8</v>
      </c>
      <c r="P70">
        <v>18.100000000000001</v>
      </c>
      <c r="Q70">
        <v>10496241</v>
      </c>
      <c r="R70">
        <v>877917</v>
      </c>
      <c r="S70">
        <v>6.97</v>
      </c>
      <c r="U70">
        <f t="shared" si="17"/>
        <v>31500</v>
      </c>
      <c r="V70" t="str">
        <f t="shared" si="18"/>
        <v>0161</v>
      </c>
      <c r="W70" t="e">
        <f t="shared" si="13"/>
        <v>#REF!</v>
      </c>
      <c r="X70" t="e">
        <f t="shared" si="14"/>
        <v>#REF!</v>
      </c>
      <c r="Y70" t="e">
        <f t="shared" si="15"/>
        <v>#REF!</v>
      </c>
      <c r="Z70">
        <f t="shared" si="16"/>
        <v>0</v>
      </c>
      <c r="AB70" t="e">
        <f t="shared" si="19"/>
        <v>#REF!</v>
      </c>
      <c r="AC70" t="e">
        <f t="shared" si="20"/>
        <v>#REF!</v>
      </c>
      <c r="AD70">
        <f t="shared" si="21"/>
        <v>11</v>
      </c>
    </row>
    <row r="71" spans="1:30" x14ac:dyDescent="0.25">
      <c r="A71" t="s">
        <v>119</v>
      </c>
      <c r="B71" s="63">
        <v>42369</v>
      </c>
      <c r="C71">
        <v>55</v>
      </c>
      <c r="D71" t="s">
        <v>114</v>
      </c>
      <c r="E71">
        <v>-11</v>
      </c>
      <c r="F71">
        <v>2199914.33</v>
      </c>
      <c r="G71">
        <v>2881461</v>
      </c>
      <c r="H71">
        <v>-439556</v>
      </c>
      <c r="I71">
        <v>0</v>
      </c>
      <c r="J71">
        <v>0</v>
      </c>
      <c r="K71">
        <v>0</v>
      </c>
      <c r="L71" t="s">
        <v>50</v>
      </c>
      <c r="M71" t="s">
        <v>50</v>
      </c>
      <c r="N71" t="s">
        <v>50</v>
      </c>
      <c r="O71">
        <v>131</v>
      </c>
      <c r="P71">
        <v>31.1</v>
      </c>
      <c r="Q71">
        <v>2128097</v>
      </c>
      <c r="R71">
        <v>80213</v>
      </c>
      <c r="S71">
        <v>3.65</v>
      </c>
      <c r="U71">
        <f t="shared" si="17"/>
        <v>31500</v>
      </c>
      <c r="V71" t="str">
        <f t="shared" si="18"/>
        <v>0162</v>
      </c>
      <c r="W71" t="e">
        <f t="shared" si="13"/>
        <v>#REF!</v>
      </c>
      <c r="X71" t="e">
        <f t="shared" si="14"/>
        <v>#REF!</v>
      </c>
      <c r="Y71" t="e">
        <f t="shared" si="15"/>
        <v>#REF!</v>
      </c>
      <c r="Z71">
        <f t="shared" si="16"/>
        <v>0</v>
      </c>
      <c r="AB71" t="e">
        <f t="shared" si="19"/>
        <v>#REF!</v>
      </c>
      <c r="AC71" t="e">
        <f t="shared" si="20"/>
        <v>#REF!</v>
      </c>
      <c r="AD71">
        <f t="shared" si="21"/>
        <v>11</v>
      </c>
    </row>
    <row r="72" spans="1:30" x14ac:dyDescent="0.25">
      <c r="A72" t="s">
        <v>120</v>
      </c>
      <c r="B72" s="63">
        <v>48395</v>
      </c>
      <c r="C72">
        <v>55</v>
      </c>
      <c r="D72" t="s">
        <v>114</v>
      </c>
      <c r="E72">
        <v>-16</v>
      </c>
      <c r="F72">
        <v>15688648.699999999</v>
      </c>
      <c r="G72">
        <v>8785316</v>
      </c>
      <c r="H72">
        <v>9413516</v>
      </c>
      <c r="I72">
        <v>502910</v>
      </c>
      <c r="J72">
        <v>3.21</v>
      </c>
      <c r="K72">
        <v>18.7</v>
      </c>
      <c r="L72" t="s">
        <v>50</v>
      </c>
      <c r="M72" t="s">
        <v>50</v>
      </c>
      <c r="N72" t="s">
        <v>50</v>
      </c>
      <c r="O72">
        <v>56</v>
      </c>
      <c r="P72">
        <v>21.8</v>
      </c>
      <c r="Q72">
        <v>8801459</v>
      </c>
      <c r="R72">
        <v>502076</v>
      </c>
      <c r="S72">
        <v>3.2</v>
      </c>
      <c r="U72">
        <f t="shared" si="17"/>
        <v>31500</v>
      </c>
      <c r="V72" t="str">
        <f t="shared" si="18"/>
        <v>0211</v>
      </c>
      <c r="W72" t="e">
        <f t="shared" si="13"/>
        <v>#REF!</v>
      </c>
      <c r="X72" t="e">
        <f t="shared" si="14"/>
        <v>#REF!</v>
      </c>
      <c r="Y72" t="e">
        <f t="shared" si="15"/>
        <v>#REF!</v>
      </c>
      <c r="Z72">
        <f t="shared" si="16"/>
        <v>0</v>
      </c>
      <c r="AB72" t="e">
        <f t="shared" si="19"/>
        <v>#REF!</v>
      </c>
      <c r="AC72" t="e">
        <f t="shared" si="20"/>
        <v>#REF!</v>
      </c>
      <c r="AD72">
        <f t="shared" si="21"/>
        <v>16</v>
      </c>
    </row>
    <row r="73" spans="1:30" x14ac:dyDescent="0.25">
      <c r="A73" t="s">
        <v>121</v>
      </c>
      <c r="B73" s="63">
        <v>48395</v>
      </c>
      <c r="C73">
        <v>55</v>
      </c>
      <c r="D73" t="s">
        <v>114</v>
      </c>
      <c r="E73">
        <v>-16</v>
      </c>
      <c r="F73">
        <v>5541695</v>
      </c>
      <c r="G73">
        <v>6339780</v>
      </c>
      <c r="H73">
        <v>88586</v>
      </c>
      <c r="I73">
        <v>4456</v>
      </c>
      <c r="J73">
        <v>0.08</v>
      </c>
      <c r="K73">
        <v>19.899999999999999</v>
      </c>
      <c r="L73" t="s">
        <v>50</v>
      </c>
      <c r="M73" t="s">
        <v>50</v>
      </c>
      <c r="N73" t="s">
        <v>50</v>
      </c>
      <c r="O73">
        <v>114.4</v>
      </c>
      <c r="P73">
        <v>30.4</v>
      </c>
      <c r="Q73">
        <v>3978924</v>
      </c>
      <c r="R73">
        <v>141578</v>
      </c>
      <c r="S73">
        <v>2.5499999999999998</v>
      </c>
      <c r="U73">
        <f t="shared" si="17"/>
        <v>31500</v>
      </c>
      <c r="V73" t="str">
        <f t="shared" si="18"/>
        <v>0212</v>
      </c>
      <c r="W73" t="e">
        <f t="shared" si="13"/>
        <v>#REF!</v>
      </c>
      <c r="X73" t="e">
        <f t="shared" si="14"/>
        <v>#REF!</v>
      </c>
      <c r="Y73" t="e">
        <f t="shared" si="15"/>
        <v>#REF!</v>
      </c>
      <c r="Z73">
        <f t="shared" si="16"/>
        <v>0</v>
      </c>
      <c r="AB73" t="e">
        <f t="shared" si="19"/>
        <v>#REF!</v>
      </c>
      <c r="AC73" t="e">
        <f t="shared" si="20"/>
        <v>#REF!</v>
      </c>
      <c r="AD73">
        <f t="shared" si="21"/>
        <v>16</v>
      </c>
    </row>
    <row r="74" spans="1:30" x14ac:dyDescent="0.25">
      <c r="A74" t="s">
        <v>122</v>
      </c>
      <c r="B74" s="63">
        <v>49125</v>
      </c>
      <c r="C74">
        <v>55</v>
      </c>
      <c r="D74" t="s">
        <v>114</v>
      </c>
      <c r="E74">
        <v>-16</v>
      </c>
      <c r="F74">
        <v>7415271.5099999998</v>
      </c>
      <c r="G74">
        <v>5406410</v>
      </c>
      <c r="H74">
        <v>3195305</v>
      </c>
      <c r="I74">
        <v>168236</v>
      </c>
      <c r="J74">
        <v>2.27</v>
      </c>
      <c r="K74">
        <v>19</v>
      </c>
      <c r="L74" t="s">
        <v>50</v>
      </c>
      <c r="M74" t="s">
        <v>50</v>
      </c>
      <c r="N74" t="s">
        <v>50</v>
      </c>
      <c r="O74">
        <v>72.900000000000006</v>
      </c>
      <c r="P74">
        <v>29.3</v>
      </c>
      <c r="Q74">
        <v>4910110</v>
      </c>
      <c r="R74">
        <v>196199</v>
      </c>
      <c r="S74">
        <v>2.65</v>
      </c>
      <c r="U74">
        <f t="shared" si="17"/>
        <v>31500</v>
      </c>
      <c r="V74" t="str">
        <f t="shared" si="18"/>
        <v>0221</v>
      </c>
      <c r="W74" t="e">
        <f t="shared" si="13"/>
        <v>#REF!</v>
      </c>
      <c r="X74" t="e">
        <f t="shared" si="14"/>
        <v>#REF!</v>
      </c>
      <c r="Y74" t="e">
        <f t="shared" si="15"/>
        <v>#REF!</v>
      </c>
      <c r="Z74">
        <f t="shared" si="16"/>
        <v>0</v>
      </c>
      <c r="AB74" t="e">
        <f t="shared" si="19"/>
        <v>#REF!</v>
      </c>
      <c r="AC74" t="e">
        <f t="shared" si="20"/>
        <v>#REF!</v>
      </c>
      <c r="AD74">
        <f t="shared" si="21"/>
        <v>16</v>
      </c>
    </row>
    <row r="75" spans="1:30" x14ac:dyDescent="0.25">
      <c r="A75" t="s">
        <v>123</v>
      </c>
      <c r="B75" s="63">
        <v>49125</v>
      </c>
      <c r="C75">
        <v>55</v>
      </c>
      <c r="D75" t="s">
        <v>114</v>
      </c>
      <c r="E75">
        <v>-16</v>
      </c>
      <c r="F75">
        <v>4505053.4000000004</v>
      </c>
      <c r="G75">
        <v>5204519</v>
      </c>
      <c r="H75">
        <v>21343</v>
      </c>
      <c r="I75">
        <v>968</v>
      </c>
      <c r="J75">
        <v>0.02</v>
      </c>
      <c r="K75">
        <v>22</v>
      </c>
      <c r="L75" t="s">
        <v>50</v>
      </c>
      <c r="M75" t="s">
        <v>50</v>
      </c>
      <c r="N75" t="s">
        <v>50</v>
      </c>
      <c r="O75">
        <v>115.5</v>
      </c>
      <c r="P75">
        <v>29.8</v>
      </c>
      <c r="Q75">
        <v>3128489</v>
      </c>
      <c r="R75">
        <v>112663</v>
      </c>
      <c r="S75">
        <v>2.5</v>
      </c>
      <c r="U75">
        <f t="shared" si="17"/>
        <v>31500</v>
      </c>
      <c r="V75" t="str">
        <f t="shared" si="18"/>
        <v>0222</v>
      </c>
      <c r="W75" t="e">
        <f t="shared" si="13"/>
        <v>#REF!</v>
      </c>
      <c r="X75" t="e">
        <f t="shared" si="14"/>
        <v>#REF!</v>
      </c>
      <c r="Y75" t="e">
        <f t="shared" si="15"/>
        <v>#REF!</v>
      </c>
      <c r="Z75">
        <f t="shared" si="16"/>
        <v>0</v>
      </c>
      <c r="AB75" t="e">
        <f t="shared" si="19"/>
        <v>#REF!</v>
      </c>
      <c r="AC75" t="e">
        <f t="shared" si="20"/>
        <v>#REF!</v>
      </c>
      <c r="AD75">
        <f t="shared" si="21"/>
        <v>16</v>
      </c>
    </row>
    <row r="76" spans="1:30" x14ac:dyDescent="0.25">
      <c r="A76" t="s">
        <v>124</v>
      </c>
      <c r="B76" s="63">
        <v>50586</v>
      </c>
      <c r="C76">
        <v>55</v>
      </c>
      <c r="D76" t="s">
        <v>114</v>
      </c>
      <c r="E76">
        <v>-16</v>
      </c>
      <c r="F76">
        <v>15049879.17</v>
      </c>
      <c r="G76">
        <v>12924882</v>
      </c>
      <c r="H76">
        <v>4532978</v>
      </c>
      <c r="I76">
        <v>220732</v>
      </c>
      <c r="J76">
        <v>1.47</v>
      </c>
      <c r="K76">
        <v>20.5</v>
      </c>
      <c r="L76" t="s">
        <v>50</v>
      </c>
      <c r="M76" t="s">
        <v>50</v>
      </c>
      <c r="N76" t="s">
        <v>50</v>
      </c>
      <c r="O76">
        <v>85.9</v>
      </c>
      <c r="P76">
        <v>31.6</v>
      </c>
      <c r="Q76">
        <v>10184438</v>
      </c>
      <c r="R76">
        <v>357323</v>
      </c>
      <c r="S76">
        <v>2.37</v>
      </c>
      <c r="U76">
        <f t="shared" si="17"/>
        <v>31500</v>
      </c>
      <c r="V76" t="str">
        <f t="shared" si="18"/>
        <v>0231</v>
      </c>
      <c r="W76" t="e">
        <f t="shared" si="13"/>
        <v>#REF!</v>
      </c>
      <c r="X76" t="e">
        <f t="shared" si="14"/>
        <v>#REF!</v>
      </c>
      <c r="Y76" t="e">
        <f t="shared" si="15"/>
        <v>#REF!</v>
      </c>
      <c r="Z76">
        <f t="shared" si="16"/>
        <v>0</v>
      </c>
      <c r="AB76" t="e">
        <f t="shared" si="19"/>
        <v>#REF!</v>
      </c>
      <c r="AC76" t="e">
        <f t="shared" si="20"/>
        <v>#REF!</v>
      </c>
      <c r="AD76">
        <f t="shared" si="21"/>
        <v>16</v>
      </c>
    </row>
    <row r="77" spans="1:30" x14ac:dyDescent="0.25">
      <c r="A77" t="s">
        <v>125</v>
      </c>
      <c r="B77" s="63">
        <v>50586</v>
      </c>
      <c r="C77">
        <v>55</v>
      </c>
      <c r="D77" t="s">
        <v>114</v>
      </c>
      <c r="E77">
        <v>-16</v>
      </c>
      <c r="F77">
        <v>2531773</v>
      </c>
      <c r="G77">
        <v>3353364</v>
      </c>
      <c r="H77">
        <v>-416507</v>
      </c>
      <c r="I77">
        <v>0</v>
      </c>
      <c r="J77">
        <v>0</v>
      </c>
      <c r="K77">
        <v>0</v>
      </c>
      <c r="L77" t="s">
        <v>50</v>
      </c>
      <c r="M77" t="s">
        <v>50</v>
      </c>
      <c r="N77" t="s">
        <v>50</v>
      </c>
      <c r="O77">
        <v>132.5</v>
      </c>
      <c r="P77">
        <v>32.799999999999997</v>
      </c>
      <c r="Q77">
        <v>1760078</v>
      </c>
      <c r="R77">
        <v>58899</v>
      </c>
      <c r="S77">
        <v>2.33</v>
      </c>
      <c r="U77">
        <f t="shared" si="17"/>
        <v>31500</v>
      </c>
      <c r="V77" t="str">
        <f t="shared" si="18"/>
        <v>0232</v>
      </c>
      <c r="W77" t="e">
        <f t="shared" si="13"/>
        <v>#REF!</v>
      </c>
      <c r="X77" t="e">
        <f t="shared" si="14"/>
        <v>#REF!</v>
      </c>
      <c r="Y77" t="e">
        <f t="shared" si="15"/>
        <v>#REF!</v>
      </c>
      <c r="Z77">
        <f t="shared" si="16"/>
        <v>0</v>
      </c>
      <c r="AB77" t="e">
        <f t="shared" si="19"/>
        <v>#REF!</v>
      </c>
      <c r="AC77" t="e">
        <f t="shared" si="20"/>
        <v>#REF!</v>
      </c>
      <c r="AD77">
        <f t="shared" si="21"/>
        <v>16</v>
      </c>
    </row>
    <row r="78" spans="1:30" x14ac:dyDescent="0.25">
      <c r="A78" t="s">
        <v>126</v>
      </c>
      <c r="B78" s="63">
        <v>52047</v>
      </c>
      <c r="C78">
        <v>55</v>
      </c>
      <c r="D78" t="s">
        <v>114</v>
      </c>
      <c r="E78">
        <v>-16</v>
      </c>
      <c r="F78">
        <v>24032537.030000001</v>
      </c>
      <c r="G78">
        <v>17602916</v>
      </c>
      <c r="H78">
        <v>10274827</v>
      </c>
      <c r="I78">
        <v>440666</v>
      </c>
      <c r="J78">
        <v>1.83</v>
      </c>
      <c r="K78">
        <v>23.3</v>
      </c>
      <c r="L78" t="s">
        <v>50</v>
      </c>
      <c r="M78" t="s">
        <v>50</v>
      </c>
      <c r="N78" t="s">
        <v>50</v>
      </c>
      <c r="O78">
        <v>73.2</v>
      </c>
      <c r="P78">
        <v>28.5</v>
      </c>
      <c r="Q78">
        <v>14742207</v>
      </c>
      <c r="R78">
        <v>565931</v>
      </c>
      <c r="S78">
        <v>2.35</v>
      </c>
      <c r="U78">
        <f t="shared" si="17"/>
        <v>31500</v>
      </c>
      <c r="V78" t="str">
        <f t="shared" si="18"/>
        <v>0241</v>
      </c>
      <c r="W78" t="e">
        <f t="shared" si="13"/>
        <v>#REF!</v>
      </c>
      <c r="X78" t="e">
        <f t="shared" si="14"/>
        <v>#REF!</v>
      </c>
      <c r="Y78" t="e">
        <f t="shared" si="15"/>
        <v>#REF!</v>
      </c>
      <c r="Z78">
        <f t="shared" si="16"/>
        <v>0</v>
      </c>
      <c r="AB78" t="e">
        <f t="shared" si="19"/>
        <v>#REF!</v>
      </c>
      <c r="AC78" t="e">
        <f t="shared" si="20"/>
        <v>#REF!</v>
      </c>
      <c r="AD78">
        <f t="shared" si="21"/>
        <v>16</v>
      </c>
    </row>
    <row r="79" spans="1:30" x14ac:dyDescent="0.25">
      <c r="A79" t="s">
        <v>127</v>
      </c>
      <c r="B79" s="63">
        <v>52047</v>
      </c>
      <c r="C79">
        <v>55</v>
      </c>
      <c r="D79" t="s">
        <v>114</v>
      </c>
      <c r="E79">
        <v>-16</v>
      </c>
      <c r="F79">
        <v>5864978.5199999996</v>
      </c>
      <c r="G79">
        <v>5812660</v>
      </c>
      <c r="H79">
        <v>990715</v>
      </c>
      <c r="I79">
        <v>43184</v>
      </c>
      <c r="J79">
        <v>0.74</v>
      </c>
      <c r="K79">
        <v>22.9</v>
      </c>
      <c r="L79" t="s">
        <v>50</v>
      </c>
      <c r="M79" t="s">
        <v>50</v>
      </c>
      <c r="N79" t="s">
        <v>50</v>
      </c>
      <c r="O79">
        <v>99.1</v>
      </c>
      <c r="P79">
        <v>29.5</v>
      </c>
      <c r="Q79">
        <v>3712274</v>
      </c>
      <c r="R79">
        <v>135516</v>
      </c>
      <c r="S79">
        <v>2.31</v>
      </c>
      <c r="U79">
        <f t="shared" si="17"/>
        <v>31500</v>
      </c>
      <c r="V79" t="str">
        <f t="shared" si="18"/>
        <v>0242</v>
      </c>
      <c r="W79" t="e">
        <f t="shared" si="13"/>
        <v>#REF!</v>
      </c>
      <c r="X79" t="e">
        <f t="shared" si="14"/>
        <v>#REF!</v>
      </c>
      <c r="Y79" t="e">
        <f t="shared" si="15"/>
        <v>#REF!</v>
      </c>
      <c r="Z79">
        <f t="shared" si="16"/>
        <v>0</v>
      </c>
      <c r="AB79" t="e">
        <f t="shared" si="19"/>
        <v>#REF!</v>
      </c>
      <c r="AC79" t="e">
        <f t="shared" si="20"/>
        <v>#REF!</v>
      </c>
      <c r="AD79">
        <f t="shared" si="21"/>
        <v>16</v>
      </c>
    </row>
    <row r="80" spans="1:30" x14ac:dyDescent="0.25">
      <c r="A80" t="s">
        <v>128</v>
      </c>
      <c r="B80" s="63">
        <v>54969</v>
      </c>
      <c r="C80">
        <v>55</v>
      </c>
      <c r="D80" t="s">
        <v>114</v>
      </c>
      <c r="E80">
        <v>-19</v>
      </c>
      <c r="F80">
        <v>49158784.469999999</v>
      </c>
      <c r="G80">
        <v>25131907</v>
      </c>
      <c r="H80">
        <v>33367047</v>
      </c>
      <c r="I80">
        <v>1117740</v>
      </c>
      <c r="J80">
        <v>2.27</v>
      </c>
      <c r="K80">
        <v>29.9</v>
      </c>
      <c r="L80" t="s">
        <v>50</v>
      </c>
      <c r="M80" t="s">
        <v>50</v>
      </c>
      <c r="N80" t="s">
        <v>50</v>
      </c>
      <c r="O80">
        <v>51.1</v>
      </c>
      <c r="P80">
        <v>20.7</v>
      </c>
      <c r="Q80">
        <v>23407105</v>
      </c>
      <c r="R80">
        <v>1176146</v>
      </c>
      <c r="S80">
        <v>2.39</v>
      </c>
      <c r="U80">
        <f t="shared" si="17"/>
        <v>31500</v>
      </c>
      <c r="V80" t="str">
        <f t="shared" si="18"/>
        <v>0311</v>
      </c>
      <c r="W80" t="e">
        <f t="shared" si="13"/>
        <v>#REF!</v>
      </c>
      <c r="X80" t="e">
        <f t="shared" si="14"/>
        <v>#REF!</v>
      </c>
      <c r="Y80" t="e">
        <f t="shared" si="15"/>
        <v>#REF!</v>
      </c>
      <c r="Z80">
        <f t="shared" si="16"/>
        <v>0</v>
      </c>
      <c r="AB80" t="e">
        <f t="shared" si="19"/>
        <v>#REF!</v>
      </c>
      <c r="AC80" t="e">
        <f t="shared" si="20"/>
        <v>#REF!</v>
      </c>
      <c r="AD80">
        <f t="shared" si="21"/>
        <v>19</v>
      </c>
    </row>
    <row r="81" spans="1:30" x14ac:dyDescent="0.25">
      <c r="A81" t="s">
        <v>129</v>
      </c>
      <c r="B81" s="63">
        <v>54969</v>
      </c>
      <c r="C81">
        <v>55</v>
      </c>
      <c r="D81" t="s">
        <v>114</v>
      </c>
      <c r="E81">
        <v>-19</v>
      </c>
      <c r="F81">
        <v>2736920</v>
      </c>
      <c r="G81">
        <v>2325798</v>
      </c>
      <c r="H81">
        <v>931137</v>
      </c>
      <c r="I81">
        <v>31582</v>
      </c>
      <c r="J81">
        <v>1.1499999999999999</v>
      </c>
      <c r="K81">
        <v>29.5</v>
      </c>
      <c r="L81" t="s">
        <v>50</v>
      </c>
      <c r="M81" t="s">
        <v>50</v>
      </c>
      <c r="N81" t="s">
        <v>50</v>
      </c>
      <c r="O81">
        <v>85</v>
      </c>
      <c r="P81">
        <v>21.5</v>
      </c>
      <c r="Q81">
        <v>1346061</v>
      </c>
      <c r="R81">
        <v>64830</v>
      </c>
      <c r="S81">
        <v>2.37</v>
      </c>
      <c r="U81">
        <f t="shared" si="17"/>
        <v>31500</v>
      </c>
      <c r="V81" t="str">
        <f t="shared" si="18"/>
        <v>0312</v>
      </c>
      <c r="W81" t="e">
        <f t="shared" si="13"/>
        <v>#REF!</v>
      </c>
      <c r="X81" t="e">
        <f t="shared" si="14"/>
        <v>#REF!</v>
      </c>
      <c r="Y81" t="e">
        <f t="shared" si="15"/>
        <v>#REF!</v>
      </c>
      <c r="Z81">
        <f t="shared" si="16"/>
        <v>0</v>
      </c>
      <c r="AB81" t="e">
        <f t="shared" si="19"/>
        <v>#REF!</v>
      </c>
      <c r="AC81" t="e">
        <f t="shared" si="20"/>
        <v>#REF!</v>
      </c>
      <c r="AD81">
        <f t="shared" si="21"/>
        <v>19</v>
      </c>
    </row>
    <row r="82" spans="1:30" x14ac:dyDescent="0.25">
      <c r="A82" t="s">
        <v>130</v>
      </c>
      <c r="B82" s="63">
        <v>62639</v>
      </c>
      <c r="C82">
        <v>55</v>
      </c>
      <c r="D82" t="s">
        <v>114</v>
      </c>
      <c r="E82">
        <v>-19</v>
      </c>
      <c r="F82">
        <v>8302486.2999999998</v>
      </c>
      <c r="G82">
        <v>191917</v>
      </c>
      <c r="H82">
        <v>9688042</v>
      </c>
      <c r="I82">
        <v>194703</v>
      </c>
      <c r="J82">
        <v>2.35</v>
      </c>
      <c r="K82">
        <v>49.8</v>
      </c>
      <c r="L82" t="s">
        <v>50</v>
      </c>
      <c r="M82" t="s">
        <v>50</v>
      </c>
      <c r="N82" t="s">
        <v>50</v>
      </c>
      <c r="O82">
        <v>2.2999999999999998</v>
      </c>
      <c r="P82">
        <v>0.5</v>
      </c>
      <c r="Q82">
        <v>98858</v>
      </c>
      <c r="R82">
        <v>196606</v>
      </c>
      <c r="S82">
        <v>2.37</v>
      </c>
      <c r="U82">
        <f t="shared" si="17"/>
        <v>31500</v>
      </c>
      <c r="V82" t="str">
        <f t="shared" si="18"/>
        <v>0321</v>
      </c>
      <c r="W82" t="e">
        <f t="shared" si="13"/>
        <v>#REF!</v>
      </c>
      <c r="X82" t="e">
        <f t="shared" si="14"/>
        <v>#REF!</v>
      </c>
      <c r="Y82" t="e">
        <f t="shared" si="15"/>
        <v>#REF!</v>
      </c>
      <c r="Z82">
        <f t="shared" si="16"/>
        <v>0</v>
      </c>
      <c r="AB82" t="e">
        <f t="shared" si="19"/>
        <v>#REF!</v>
      </c>
      <c r="AC82" t="e">
        <f t="shared" si="20"/>
        <v>#REF!</v>
      </c>
      <c r="AD82">
        <f t="shared" si="21"/>
        <v>19</v>
      </c>
    </row>
    <row r="83" spans="1:30" x14ac:dyDescent="0.25">
      <c r="A83" t="s">
        <v>131</v>
      </c>
      <c r="B83" s="63" t="s">
        <v>48</v>
      </c>
      <c r="C83">
        <v>40</v>
      </c>
      <c r="D83" t="s">
        <v>49</v>
      </c>
      <c r="E83">
        <v>-11</v>
      </c>
      <c r="F83">
        <v>38745.620000000003</v>
      </c>
      <c r="G83">
        <v>23532</v>
      </c>
      <c r="H83">
        <v>19476</v>
      </c>
      <c r="I83">
        <v>0</v>
      </c>
      <c r="J83">
        <v>0</v>
      </c>
      <c r="K83">
        <v>0</v>
      </c>
      <c r="L83" t="s">
        <v>50</v>
      </c>
      <c r="M83" t="s">
        <v>50</v>
      </c>
      <c r="N83" t="s">
        <v>50</v>
      </c>
      <c r="O83">
        <v>60.7</v>
      </c>
      <c r="P83">
        <v>11.5</v>
      </c>
      <c r="Q83">
        <v>43008</v>
      </c>
      <c r="R83">
        <v>0</v>
      </c>
      <c r="S83">
        <v>0</v>
      </c>
      <c r="U83">
        <f t="shared" si="17"/>
        <v>31600</v>
      </c>
      <c r="V83" t="str">
        <f t="shared" si="18"/>
        <v>0112</v>
      </c>
      <c r="W83" t="e">
        <f t="shared" si="13"/>
        <v>#REF!</v>
      </c>
      <c r="X83" t="e">
        <f t="shared" si="14"/>
        <v>#REF!</v>
      </c>
      <c r="Y83" t="e">
        <f t="shared" si="15"/>
        <v>#REF!</v>
      </c>
      <c r="Z83">
        <f t="shared" si="16"/>
        <v>0</v>
      </c>
      <c r="AB83" t="e">
        <f t="shared" si="19"/>
        <v>#REF!</v>
      </c>
      <c r="AC83" t="e">
        <f t="shared" si="20"/>
        <v>#REF!</v>
      </c>
      <c r="AD83">
        <f t="shared" si="21"/>
        <v>11</v>
      </c>
    </row>
    <row r="84" spans="1:30" x14ac:dyDescent="0.25">
      <c r="A84" t="s">
        <v>132</v>
      </c>
      <c r="B84" s="63" t="s">
        <v>48</v>
      </c>
      <c r="C84">
        <v>40</v>
      </c>
      <c r="D84" t="s">
        <v>49</v>
      </c>
      <c r="E84">
        <v>-11</v>
      </c>
      <c r="F84">
        <v>11664.48</v>
      </c>
      <c r="G84">
        <v>12868</v>
      </c>
      <c r="H84">
        <v>80</v>
      </c>
      <c r="I84">
        <v>0</v>
      </c>
      <c r="J84">
        <v>0</v>
      </c>
      <c r="K84">
        <v>0</v>
      </c>
      <c r="L84" t="s">
        <v>50</v>
      </c>
      <c r="M84" t="s">
        <v>50</v>
      </c>
      <c r="N84" t="s">
        <v>50</v>
      </c>
      <c r="O84">
        <v>110.3</v>
      </c>
      <c r="P84">
        <v>37.5</v>
      </c>
      <c r="Q84">
        <v>12947</v>
      </c>
      <c r="R84">
        <v>0</v>
      </c>
      <c r="S84">
        <v>0</v>
      </c>
      <c r="U84">
        <f t="shared" si="17"/>
        <v>31600</v>
      </c>
      <c r="V84" t="str">
        <f t="shared" si="18"/>
        <v>0131</v>
      </c>
      <c r="W84" t="e">
        <f t="shared" si="13"/>
        <v>#REF!</v>
      </c>
      <c r="X84" t="e">
        <f t="shared" si="14"/>
        <v>#REF!</v>
      </c>
      <c r="Y84" t="e">
        <f t="shared" si="15"/>
        <v>#REF!</v>
      </c>
      <c r="Z84">
        <f t="shared" si="16"/>
        <v>0</v>
      </c>
      <c r="AB84" t="e">
        <f t="shared" si="19"/>
        <v>#REF!</v>
      </c>
      <c r="AC84" t="e">
        <f t="shared" si="20"/>
        <v>#REF!</v>
      </c>
      <c r="AD84">
        <f t="shared" si="21"/>
        <v>11</v>
      </c>
    </row>
    <row r="85" spans="1:30" x14ac:dyDescent="0.25">
      <c r="A85" t="s">
        <v>133</v>
      </c>
      <c r="B85" s="63">
        <v>42369</v>
      </c>
      <c r="C85">
        <v>40</v>
      </c>
      <c r="D85" t="s">
        <v>134</v>
      </c>
      <c r="E85">
        <v>-11</v>
      </c>
      <c r="F85">
        <v>87249.03</v>
      </c>
      <c r="G85">
        <v>21008</v>
      </c>
      <c r="H85">
        <v>75838</v>
      </c>
      <c r="I85">
        <v>19137</v>
      </c>
      <c r="J85">
        <v>21.93</v>
      </c>
      <c r="K85">
        <v>4</v>
      </c>
      <c r="L85" t="s">
        <v>50</v>
      </c>
      <c r="M85" t="s">
        <v>50</v>
      </c>
      <c r="N85" t="s">
        <v>50</v>
      </c>
      <c r="O85">
        <v>24.1</v>
      </c>
      <c r="P85">
        <v>9.3000000000000007</v>
      </c>
      <c r="Q85">
        <v>63161</v>
      </c>
      <c r="R85">
        <v>8488</v>
      </c>
      <c r="S85">
        <v>9.73</v>
      </c>
      <c r="U85">
        <f t="shared" si="17"/>
        <v>31600</v>
      </c>
      <c r="V85" t="str">
        <f t="shared" si="18"/>
        <v>0141</v>
      </c>
      <c r="W85" t="e">
        <f t="shared" si="13"/>
        <v>#REF!</v>
      </c>
      <c r="X85" t="e">
        <f t="shared" si="14"/>
        <v>#REF!</v>
      </c>
      <c r="Y85" t="e">
        <f t="shared" si="15"/>
        <v>#REF!</v>
      </c>
      <c r="Z85">
        <f t="shared" si="16"/>
        <v>0</v>
      </c>
      <c r="AB85" t="e">
        <f t="shared" si="19"/>
        <v>#REF!</v>
      </c>
      <c r="AC85" t="e">
        <f t="shared" si="20"/>
        <v>#REF!</v>
      </c>
      <c r="AD85">
        <f t="shared" si="21"/>
        <v>11</v>
      </c>
    </row>
    <row r="86" spans="1:30" x14ac:dyDescent="0.25">
      <c r="A86" t="s">
        <v>135</v>
      </c>
      <c r="B86" s="63">
        <v>42369</v>
      </c>
      <c r="C86">
        <v>40</v>
      </c>
      <c r="D86" t="s">
        <v>134</v>
      </c>
      <c r="E86">
        <v>-11</v>
      </c>
      <c r="F86">
        <v>6464.3</v>
      </c>
      <c r="G86">
        <v>16877</v>
      </c>
      <c r="H86">
        <v>-9702</v>
      </c>
      <c r="I86">
        <v>0</v>
      </c>
      <c r="J86">
        <v>0</v>
      </c>
      <c r="K86">
        <v>0</v>
      </c>
      <c r="L86" t="s">
        <v>50</v>
      </c>
      <c r="M86" t="s">
        <v>50</v>
      </c>
      <c r="N86" t="s">
        <v>50</v>
      </c>
      <c r="O86">
        <v>261.10000000000002</v>
      </c>
      <c r="P86">
        <v>34</v>
      </c>
      <c r="Q86">
        <v>6381</v>
      </c>
      <c r="R86">
        <v>214</v>
      </c>
      <c r="S86">
        <v>3.31</v>
      </c>
      <c r="U86">
        <f t="shared" si="17"/>
        <v>31600</v>
      </c>
      <c r="V86" t="str">
        <f t="shared" si="18"/>
        <v>0142</v>
      </c>
      <c r="W86" t="e">
        <f t="shared" si="13"/>
        <v>#REF!</v>
      </c>
      <c r="X86" t="e">
        <f t="shared" si="14"/>
        <v>#REF!</v>
      </c>
      <c r="Y86" t="e">
        <f t="shared" si="15"/>
        <v>#REF!</v>
      </c>
      <c r="Z86">
        <f t="shared" si="16"/>
        <v>0</v>
      </c>
      <c r="AB86" t="e">
        <f t="shared" si="19"/>
        <v>#REF!</v>
      </c>
      <c r="AC86" t="e">
        <f t="shared" si="20"/>
        <v>#REF!</v>
      </c>
      <c r="AD86">
        <f t="shared" si="21"/>
        <v>11</v>
      </c>
    </row>
    <row r="87" spans="1:30" x14ac:dyDescent="0.25">
      <c r="A87" t="s">
        <v>136</v>
      </c>
      <c r="B87" s="63">
        <v>42369</v>
      </c>
      <c r="C87">
        <v>40</v>
      </c>
      <c r="D87" t="s">
        <v>134</v>
      </c>
      <c r="E87">
        <v>-11</v>
      </c>
      <c r="F87">
        <v>96972.33</v>
      </c>
      <c r="G87">
        <v>36803</v>
      </c>
      <c r="H87">
        <v>70836</v>
      </c>
      <c r="I87">
        <v>17834</v>
      </c>
      <c r="J87">
        <v>18.39</v>
      </c>
      <c r="K87">
        <v>4</v>
      </c>
      <c r="L87" t="s">
        <v>50</v>
      </c>
      <c r="M87" t="s">
        <v>50</v>
      </c>
      <c r="N87" t="s">
        <v>50</v>
      </c>
      <c r="O87">
        <v>38</v>
      </c>
      <c r="P87">
        <v>7.9</v>
      </c>
      <c r="Q87">
        <v>68840</v>
      </c>
      <c r="R87">
        <v>9766</v>
      </c>
      <c r="S87">
        <v>10.07</v>
      </c>
      <c r="U87">
        <f t="shared" si="17"/>
        <v>31600</v>
      </c>
      <c r="V87" t="str">
        <f t="shared" si="18"/>
        <v>0151</v>
      </c>
      <c r="W87" t="e">
        <f t="shared" si="13"/>
        <v>#REF!</v>
      </c>
      <c r="X87" t="e">
        <f t="shared" si="14"/>
        <v>#REF!</v>
      </c>
      <c r="Y87" t="e">
        <f t="shared" si="15"/>
        <v>#REF!</v>
      </c>
      <c r="Z87">
        <f t="shared" si="16"/>
        <v>0</v>
      </c>
      <c r="AB87" t="e">
        <f t="shared" si="19"/>
        <v>#REF!</v>
      </c>
      <c r="AC87" t="e">
        <f t="shared" si="20"/>
        <v>#REF!</v>
      </c>
      <c r="AD87">
        <f t="shared" si="21"/>
        <v>11</v>
      </c>
    </row>
    <row r="88" spans="1:30" x14ac:dyDescent="0.25">
      <c r="A88" t="s">
        <v>137</v>
      </c>
      <c r="B88" s="63">
        <v>42369</v>
      </c>
      <c r="C88">
        <v>40</v>
      </c>
      <c r="D88" t="s">
        <v>134</v>
      </c>
      <c r="E88">
        <v>-11</v>
      </c>
      <c r="F88">
        <v>47299.47</v>
      </c>
      <c r="G88">
        <v>73865</v>
      </c>
      <c r="H88">
        <v>-21363</v>
      </c>
      <c r="I88">
        <v>0</v>
      </c>
      <c r="J88">
        <v>0</v>
      </c>
      <c r="K88">
        <v>0</v>
      </c>
      <c r="L88" t="s">
        <v>50</v>
      </c>
      <c r="M88" t="s">
        <v>50</v>
      </c>
      <c r="N88" t="s">
        <v>50</v>
      </c>
      <c r="O88">
        <v>156.19999999999999</v>
      </c>
      <c r="P88">
        <v>30.3</v>
      </c>
      <c r="Q88">
        <v>46123</v>
      </c>
      <c r="R88">
        <v>1683</v>
      </c>
      <c r="S88">
        <v>3.56</v>
      </c>
      <c r="U88">
        <f t="shared" si="17"/>
        <v>31600</v>
      </c>
      <c r="V88" t="str">
        <f t="shared" si="18"/>
        <v>0152</v>
      </c>
      <c r="W88" t="e">
        <f t="shared" si="13"/>
        <v>#REF!</v>
      </c>
      <c r="X88" t="e">
        <f t="shared" si="14"/>
        <v>#REF!</v>
      </c>
      <c r="Y88" t="e">
        <f t="shared" si="15"/>
        <v>#REF!</v>
      </c>
      <c r="Z88">
        <f t="shared" si="16"/>
        <v>0</v>
      </c>
      <c r="AB88" t="e">
        <f t="shared" si="19"/>
        <v>#REF!</v>
      </c>
      <c r="AC88" t="e">
        <f t="shared" si="20"/>
        <v>#REF!</v>
      </c>
      <c r="AD88">
        <f t="shared" si="21"/>
        <v>11</v>
      </c>
    </row>
    <row r="89" spans="1:30" x14ac:dyDescent="0.25">
      <c r="A89" t="s">
        <v>138</v>
      </c>
      <c r="B89" s="63">
        <v>42369</v>
      </c>
      <c r="C89">
        <v>40</v>
      </c>
      <c r="D89" t="s">
        <v>134</v>
      </c>
      <c r="E89">
        <v>-11</v>
      </c>
      <c r="F89">
        <v>2930864.12</v>
      </c>
      <c r="G89">
        <v>1382990</v>
      </c>
      <c r="H89">
        <v>1870269</v>
      </c>
      <c r="I89">
        <v>475205</v>
      </c>
      <c r="J89">
        <v>16.21</v>
      </c>
      <c r="K89">
        <v>3.9</v>
      </c>
      <c r="L89" t="s">
        <v>50</v>
      </c>
      <c r="M89" t="s">
        <v>50</v>
      </c>
      <c r="N89" t="s">
        <v>50</v>
      </c>
      <c r="O89">
        <v>47.2</v>
      </c>
      <c r="P89">
        <v>14.3</v>
      </c>
      <c r="Q89">
        <v>2313978</v>
      </c>
      <c r="R89">
        <v>237537</v>
      </c>
      <c r="S89">
        <v>8.1</v>
      </c>
      <c r="U89">
        <f t="shared" si="17"/>
        <v>31600</v>
      </c>
      <c r="V89" t="str">
        <f t="shared" si="18"/>
        <v>0161</v>
      </c>
      <c r="W89" t="e">
        <f t="shared" si="13"/>
        <v>#REF!</v>
      </c>
      <c r="X89" t="e">
        <f t="shared" si="14"/>
        <v>#REF!</v>
      </c>
      <c r="Y89" t="e">
        <f t="shared" si="15"/>
        <v>#REF!</v>
      </c>
      <c r="Z89">
        <f t="shared" si="16"/>
        <v>0</v>
      </c>
      <c r="AB89" t="e">
        <f t="shared" si="19"/>
        <v>#REF!</v>
      </c>
      <c r="AC89" t="e">
        <f t="shared" si="20"/>
        <v>#REF!</v>
      </c>
      <c r="AD89">
        <f t="shared" si="21"/>
        <v>11</v>
      </c>
    </row>
    <row r="90" spans="1:30" x14ac:dyDescent="0.25">
      <c r="A90" t="s">
        <v>139</v>
      </c>
      <c r="B90" s="63">
        <v>42369</v>
      </c>
      <c r="C90">
        <v>40</v>
      </c>
      <c r="D90" t="s">
        <v>134</v>
      </c>
      <c r="E90">
        <v>-11</v>
      </c>
      <c r="F90">
        <v>31568.91</v>
      </c>
      <c r="G90">
        <v>51146</v>
      </c>
      <c r="H90">
        <v>-16105</v>
      </c>
      <c r="I90">
        <v>0</v>
      </c>
      <c r="J90">
        <v>0</v>
      </c>
      <c r="K90">
        <v>0</v>
      </c>
      <c r="L90" t="s">
        <v>50</v>
      </c>
      <c r="M90" t="s">
        <v>50</v>
      </c>
      <c r="N90" t="s">
        <v>50</v>
      </c>
      <c r="O90">
        <v>162</v>
      </c>
      <c r="P90">
        <v>32.299999999999997</v>
      </c>
      <c r="Q90">
        <v>31001</v>
      </c>
      <c r="R90">
        <v>1077</v>
      </c>
      <c r="S90">
        <v>3.41</v>
      </c>
      <c r="U90">
        <f t="shared" si="17"/>
        <v>31600</v>
      </c>
      <c r="V90" t="str">
        <f t="shared" si="18"/>
        <v>0162</v>
      </c>
      <c r="W90" t="e">
        <f t="shared" si="13"/>
        <v>#REF!</v>
      </c>
      <c r="X90" t="e">
        <f t="shared" si="14"/>
        <v>#REF!</v>
      </c>
      <c r="Y90" t="e">
        <f t="shared" si="15"/>
        <v>#REF!</v>
      </c>
      <c r="Z90">
        <f t="shared" si="16"/>
        <v>0</v>
      </c>
      <c r="AB90" t="e">
        <f t="shared" si="19"/>
        <v>#REF!</v>
      </c>
      <c r="AC90" t="e">
        <f t="shared" si="20"/>
        <v>#REF!</v>
      </c>
      <c r="AD90">
        <f t="shared" si="21"/>
        <v>11</v>
      </c>
    </row>
    <row r="91" spans="1:30" x14ac:dyDescent="0.25">
      <c r="A91" t="s">
        <v>140</v>
      </c>
      <c r="B91" s="63">
        <v>48395</v>
      </c>
      <c r="C91">
        <v>40</v>
      </c>
      <c r="D91" t="s">
        <v>134</v>
      </c>
      <c r="E91">
        <v>-16</v>
      </c>
      <c r="F91">
        <v>740548.61</v>
      </c>
      <c r="G91">
        <v>490286</v>
      </c>
      <c r="H91">
        <v>368750</v>
      </c>
      <c r="I91">
        <v>25759</v>
      </c>
      <c r="J91">
        <v>3.48</v>
      </c>
      <c r="K91">
        <v>14.3</v>
      </c>
      <c r="L91" t="s">
        <v>50</v>
      </c>
      <c r="M91" t="s">
        <v>50</v>
      </c>
      <c r="N91" t="s">
        <v>50</v>
      </c>
      <c r="O91">
        <v>66.2</v>
      </c>
      <c r="P91">
        <v>27.1</v>
      </c>
      <c r="Q91">
        <v>489511</v>
      </c>
      <c r="R91">
        <v>25839</v>
      </c>
      <c r="S91">
        <v>3.49</v>
      </c>
      <c r="U91">
        <f t="shared" si="17"/>
        <v>31600</v>
      </c>
      <c r="V91" t="str">
        <f t="shared" si="18"/>
        <v>0211</v>
      </c>
      <c r="W91" t="e">
        <f t="shared" si="13"/>
        <v>#REF!</v>
      </c>
      <c r="X91" t="e">
        <f t="shared" si="14"/>
        <v>#REF!</v>
      </c>
      <c r="Y91" t="e">
        <f t="shared" si="15"/>
        <v>#REF!</v>
      </c>
      <c r="Z91">
        <f t="shared" si="16"/>
        <v>0</v>
      </c>
      <c r="AB91" t="e">
        <f t="shared" si="19"/>
        <v>#REF!</v>
      </c>
      <c r="AC91" t="e">
        <f t="shared" si="20"/>
        <v>#REF!</v>
      </c>
      <c r="AD91">
        <f t="shared" si="21"/>
        <v>16</v>
      </c>
    </row>
    <row r="92" spans="1:30" x14ac:dyDescent="0.25">
      <c r="A92" t="s">
        <v>141</v>
      </c>
      <c r="B92" s="63">
        <v>49125</v>
      </c>
      <c r="C92">
        <v>40</v>
      </c>
      <c r="D92" t="s">
        <v>134</v>
      </c>
      <c r="E92">
        <v>-16</v>
      </c>
      <c r="F92">
        <v>125820.55</v>
      </c>
      <c r="G92">
        <v>94780</v>
      </c>
      <c r="H92">
        <v>51172</v>
      </c>
      <c r="I92">
        <v>3175</v>
      </c>
      <c r="J92">
        <v>2.52</v>
      </c>
      <c r="K92">
        <v>16.100000000000001</v>
      </c>
      <c r="L92" t="s">
        <v>50</v>
      </c>
      <c r="M92" t="s">
        <v>50</v>
      </c>
      <c r="N92" t="s">
        <v>50</v>
      </c>
      <c r="O92">
        <v>75.3</v>
      </c>
      <c r="P92">
        <v>26.6</v>
      </c>
      <c r="Q92">
        <v>82967</v>
      </c>
      <c r="R92">
        <v>4112</v>
      </c>
      <c r="S92">
        <v>3.27</v>
      </c>
      <c r="U92">
        <f t="shared" si="17"/>
        <v>31600</v>
      </c>
      <c r="V92" t="str">
        <f t="shared" si="18"/>
        <v>0221</v>
      </c>
      <c r="W92" t="e">
        <f t="shared" si="13"/>
        <v>#REF!</v>
      </c>
      <c r="X92" t="e">
        <f t="shared" si="14"/>
        <v>#REF!</v>
      </c>
      <c r="Y92" t="e">
        <f t="shared" si="15"/>
        <v>#REF!</v>
      </c>
      <c r="Z92">
        <f t="shared" si="16"/>
        <v>0</v>
      </c>
      <c r="AB92" t="e">
        <f t="shared" si="19"/>
        <v>#REF!</v>
      </c>
      <c r="AC92" t="e">
        <f t="shared" si="20"/>
        <v>#REF!</v>
      </c>
      <c r="AD92">
        <f t="shared" si="21"/>
        <v>16</v>
      </c>
    </row>
    <row r="93" spans="1:30" x14ac:dyDescent="0.25">
      <c r="A93" t="s">
        <v>142</v>
      </c>
      <c r="B93" s="63">
        <v>50586</v>
      </c>
      <c r="C93">
        <v>40</v>
      </c>
      <c r="D93" t="s">
        <v>134</v>
      </c>
      <c r="E93">
        <v>-16</v>
      </c>
      <c r="F93">
        <v>410061.13</v>
      </c>
      <c r="G93">
        <v>323848</v>
      </c>
      <c r="H93">
        <v>151823</v>
      </c>
      <c r="I93">
        <v>7401</v>
      </c>
      <c r="J93">
        <v>1.8</v>
      </c>
      <c r="K93">
        <v>20.5</v>
      </c>
      <c r="L93" t="s">
        <v>50</v>
      </c>
      <c r="M93" t="s">
        <v>50</v>
      </c>
      <c r="N93" t="s">
        <v>50</v>
      </c>
      <c r="O93">
        <v>79</v>
      </c>
      <c r="P93">
        <v>24.6</v>
      </c>
      <c r="Q93">
        <v>242263</v>
      </c>
      <c r="R93">
        <v>13487</v>
      </c>
      <c r="S93">
        <v>3.29</v>
      </c>
      <c r="U93">
        <f t="shared" si="17"/>
        <v>31600</v>
      </c>
      <c r="V93" t="str">
        <f t="shared" si="18"/>
        <v>0231</v>
      </c>
      <c r="W93" t="e">
        <f t="shared" si="13"/>
        <v>#REF!</v>
      </c>
      <c r="X93" t="e">
        <f t="shared" si="14"/>
        <v>#REF!</v>
      </c>
      <c r="Y93" t="e">
        <f t="shared" si="15"/>
        <v>#REF!</v>
      </c>
      <c r="Z93">
        <f t="shared" si="16"/>
        <v>0</v>
      </c>
      <c r="AB93" t="e">
        <f t="shared" si="19"/>
        <v>#REF!</v>
      </c>
      <c r="AC93" t="e">
        <f t="shared" si="20"/>
        <v>#REF!</v>
      </c>
      <c r="AD93">
        <f t="shared" si="21"/>
        <v>16</v>
      </c>
    </row>
    <row r="94" spans="1:30" x14ac:dyDescent="0.25">
      <c r="A94" t="s">
        <v>143</v>
      </c>
      <c r="B94" s="63">
        <v>52047</v>
      </c>
      <c r="C94">
        <v>40</v>
      </c>
      <c r="D94" t="s">
        <v>134</v>
      </c>
      <c r="E94">
        <v>-16</v>
      </c>
      <c r="F94">
        <v>7285291.6799999997</v>
      </c>
      <c r="G94">
        <v>2613795</v>
      </c>
      <c r="H94">
        <v>5837143</v>
      </c>
      <c r="I94">
        <v>233753</v>
      </c>
      <c r="J94">
        <v>3.21</v>
      </c>
      <c r="K94">
        <v>25</v>
      </c>
      <c r="L94" t="s">
        <v>50</v>
      </c>
      <c r="M94" t="s">
        <v>50</v>
      </c>
      <c r="N94" t="s">
        <v>50</v>
      </c>
      <c r="O94">
        <v>35.9</v>
      </c>
      <c r="P94">
        <v>11.9</v>
      </c>
      <c r="Q94">
        <v>2376376</v>
      </c>
      <c r="R94">
        <v>245900</v>
      </c>
      <c r="S94">
        <v>3.38</v>
      </c>
      <c r="U94">
        <f t="shared" si="17"/>
        <v>31600</v>
      </c>
      <c r="V94" t="str">
        <f t="shared" si="18"/>
        <v>0241</v>
      </c>
      <c r="W94" t="e">
        <f t="shared" si="13"/>
        <v>#REF!</v>
      </c>
      <c r="X94" t="e">
        <f t="shared" si="14"/>
        <v>#REF!</v>
      </c>
      <c r="Y94" t="e">
        <f t="shared" si="15"/>
        <v>#REF!</v>
      </c>
      <c r="Z94">
        <f t="shared" si="16"/>
        <v>0</v>
      </c>
      <c r="AB94" t="e">
        <f t="shared" si="19"/>
        <v>#REF!</v>
      </c>
      <c r="AC94" t="e">
        <f t="shared" si="20"/>
        <v>#REF!</v>
      </c>
      <c r="AD94">
        <f t="shared" si="21"/>
        <v>16</v>
      </c>
    </row>
    <row r="95" spans="1:30" x14ac:dyDescent="0.25">
      <c r="A95" t="s">
        <v>144</v>
      </c>
      <c r="B95" s="63">
        <v>52047</v>
      </c>
      <c r="C95">
        <v>40</v>
      </c>
      <c r="D95" t="s">
        <v>134</v>
      </c>
      <c r="E95">
        <v>-16</v>
      </c>
      <c r="F95">
        <v>74850.91</v>
      </c>
      <c r="G95">
        <v>38270</v>
      </c>
      <c r="H95">
        <v>48557</v>
      </c>
      <c r="I95">
        <v>1884</v>
      </c>
      <c r="J95">
        <v>2.52</v>
      </c>
      <c r="K95">
        <v>25.8</v>
      </c>
      <c r="L95" t="s">
        <v>50</v>
      </c>
      <c r="M95" t="s">
        <v>50</v>
      </c>
      <c r="N95" t="s">
        <v>50</v>
      </c>
      <c r="O95">
        <v>51.1</v>
      </c>
      <c r="P95">
        <v>14.5</v>
      </c>
      <c r="Q95">
        <v>27437</v>
      </c>
      <c r="R95">
        <v>2568</v>
      </c>
      <c r="S95">
        <v>3.43</v>
      </c>
      <c r="U95">
        <f t="shared" si="17"/>
        <v>31600</v>
      </c>
      <c r="V95" t="str">
        <f t="shared" si="18"/>
        <v>0242</v>
      </c>
      <c r="W95" t="e">
        <f t="shared" si="13"/>
        <v>#REF!</v>
      </c>
      <c r="X95" t="e">
        <f t="shared" si="14"/>
        <v>#REF!</v>
      </c>
      <c r="Y95" t="e">
        <f t="shared" si="15"/>
        <v>#REF!</v>
      </c>
      <c r="Z95">
        <f t="shared" si="16"/>
        <v>0</v>
      </c>
      <c r="AB95" t="e">
        <f t="shared" si="19"/>
        <v>#REF!</v>
      </c>
      <c r="AC95" t="e">
        <f t="shared" si="20"/>
        <v>#REF!</v>
      </c>
      <c r="AD95">
        <f t="shared" si="21"/>
        <v>16</v>
      </c>
    </row>
    <row r="96" spans="1:30" x14ac:dyDescent="0.25">
      <c r="A96" t="s">
        <v>145</v>
      </c>
      <c r="B96" s="63">
        <v>54969</v>
      </c>
      <c r="C96">
        <v>40</v>
      </c>
      <c r="D96" t="s">
        <v>134</v>
      </c>
      <c r="E96">
        <v>-19</v>
      </c>
      <c r="F96">
        <v>2917559.67</v>
      </c>
      <c r="G96">
        <v>1204753</v>
      </c>
      <c r="H96">
        <v>2267143</v>
      </c>
      <c r="I96">
        <v>92064</v>
      </c>
      <c r="J96">
        <v>3.16</v>
      </c>
      <c r="K96">
        <v>24.6</v>
      </c>
      <c r="L96" t="s">
        <v>50</v>
      </c>
      <c r="M96" t="s">
        <v>50</v>
      </c>
      <c r="N96" t="s">
        <v>50</v>
      </c>
      <c r="O96">
        <v>41.3</v>
      </c>
      <c r="P96">
        <v>16.3</v>
      </c>
      <c r="Q96">
        <v>1261417</v>
      </c>
      <c r="R96">
        <v>89500</v>
      </c>
      <c r="S96">
        <v>3.07</v>
      </c>
      <c r="U96">
        <f t="shared" si="17"/>
        <v>31600</v>
      </c>
      <c r="V96" t="str">
        <f t="shared" si="18"/>
        <v>0311</v>
      </c>
      <c r="W96" t="e">
        <f t="shared" si="13"/>
        <v>#REF!</v>
      </c>
      <c r="X96" t="e">
        <f t="shared" si="14"/>
        <v>#REF!</v>
      </c>
      <c r="Y96" t="e">
        <f t="shared" si="15"/>
        <v>#REF!</v>
      </c>
      <c r="Z96">
        <f t="shared" si="16"/>
        <v>0</v>
      </c>
      <c r="AB96" t="e">
        <f t="shared" si="19"/>
        <v>#REF!</v>
      </c>
      <c r="AC96" t="e">
        <f t="shared" si="20"/>
        <v>#REF!</v>
      </c>
      <c r="AD96">
        <f t="shared" si="21"/>
        <v>19</v>
      </c>
    </row>
    <row r="97" spans="1:30" x14ac:dyDescent="0.25">
      <c r="A97" t="s">
        <v>146</v>
      </c>
      <c r="B97" s="63">
        <v>62639</v>
      </c>
      <c r="C97">
        <v>40</v>
      </c>
      <c r="D97" t="s">
        <v>134</v>
      </c>
      <c r="E97">
        <v>-19</v>
      </c>
      <c r="F97">
        <v>1540223.39</v>
      </c>
      <c r="G97">
        <v>42234</v>
      </c>
      <c r="H97">
        <v>1790632</v>
      </c>
      <c r="I97">
        <v>45482</v>
      </c>
      <c r="J97">
        <v>2.95</v>
      </c>
      <c r="K97">
        <v>39.4</v>
      </c>
      <c r="L97" t="s">
        <v>50</v>
      </c>
      <c r="M97" t="s">
        <v>50</v>
      </c>
      <c r="N97" t="s">
        <v>50</v>
      </c>
      <c r="O97">
        <v>2.7</v>
      </c>
      <c r="P97">
        <v>0.5</v>
      </c>
      <c r="Q97">
        <v>21628</v>
      </c>
      <c r="R97">
        <v>46005</v>
      </c>
      <c r="S97">
        <v>2.99</v>
      </c>
      <c r="U97">
        <f t="shared" si="17"/>
        <v>31600</v>
      </c>
      <c r="V97" t="str">
        <f t="shared" si="18"/>
        <v>0321</v>
      </c>
      <c r="W97" t="e">
        <f t="shared" si="13"/>
        <v>#REF!</v>
      </c>
      <c r="X97" t="e">
        <f t="shared" si="14"/>
        <v>#REF!</v>
      </c>
      <c r="Y97" t="e">
        <f t="shared" si="15"/>
        <v>#REF!</v>
      </c>
      <c r="Z97">
        <f t="shared" si="16"/>
        <v>0</v>
      </c>
      <c r="AB97" t="e">
        <f t="shared" si="19"/>
        <v>#REF!</v>
      </c>
      <c r="AC97" t="e">
        <f t="shared" si="20"/>
        <v>#REF!</v>
      </c>
      <c r="AD97">
        <f t="shared" si="21"/>
        <v>19</v>
      </c>
    </row>
    <row r="98" spans="1:30" x14ac:dyDescent="0.25">
      <c r="A98" t="s">
        <v>147</v>
      </c>
      <c r="B98" s="63">
        <v>53266</v>
      </c>
      <c r="C98">
        <v>100</v>
      </c>
      <c r="D98" t="s">
        <v>148</v>
      </c>
      <c r="E98">
        <v>-5</v>
      </c>
      <c r="F98">
        <v>65796.14</v>
      </c>
      <c r="G98">
        <v>38867</v>
      </c>
      <c r="H98">
        <v>30219</v>
      </c>
      <c r="I98">
        <v>1013</v>
      </c>
      <c r="J98">
        <v>1.54</v>
      </c>
      <c r="K98">
        <v>29.8</v>
      </c>
      <c r="L98" t="s">
        <v>50</v>
      </c>
      <c r="M98" t="s">
        <v>50</v>
      </c>
      <c r="N98" t="s">
        <v>50</v>
      </c>
      <c r="O98">
        <v>59.1</v>
      </c>
      <c r="P98">
        <v>51.7</v>
      </c>
      <c r="Q98">
        <v>38990</v>
      </c>
      <c r="R98">
        <v>1008</v>
      </c>
      <c r="S98">
        <v>1.53</v>
      </c>
      <c r="U98">
        <f t="shared" si="17"/>
        <v>33100</v>
      </c>
      <c r="V98" t="str">
        <f t="shared" si="18"/>
        <v>0450</v>
      </c>
      <c r="W98" t="e">
        <f t="shared" ref="W98:W129" si="22">+VLOOKUP(V98,GroupLookups,6,0)</f>
        <v>#REF!</v>
      </c>
      <c r="X98" t="e">
        <f t="shared" ref="X98:X129" si="23">+VLOOKUP(V98,GroupLookups,4,0)</f>
        <v>#REF!</v>
      </c>
      <c r="Y98" t="e">
        <f t="shared" ref="Y98:Y129" si="24">+VLOOKUP(V98,GroupLookups,5,0)</f>
        <v>#REF!</v>
      </c>
      <c r="Z98">
        <f t="shared" ref="Z98:Z129" si="25">+IFERROR(ROUND(VLOOKUP(U98&amp;W98,WeightedNetSalvage,24,0),0),0)</f>
        <v>0</v>
      </c>
      <c r="AB98" t="e">
        <f t="shared" si="19"/>
        <v>#REF!</v>
      </c>
      <c r="AC98" t="e">
        <f t="shared" si="20"/>
        <v>#REF!</v>
      </c>
      <c r="AD98">
        <f t="shared" si="21"/>
        <v>5</v>
      </c>
    </row>
    <row r="99" spans="1:30" x14ac:dyDescent="0.25">
      <c r="A99" t="s">
        <v>149</v>
      </c>
      <c r="B99" s="63">
        <v>53266</v>
      </c>
      <c r="C99">
        <v>100</v>
      </c>
      <c r="D99" t="s">
        <v>148</v>
      </c>
      <c r="E99">
        <v>-5</v>
      </c>
      <c r="F99">
        <v>4897579.6900000004</v>
      </c>
      <c r="G99">
        <v>4267867</v>
      </c>
      <c r="H99">
        <v>874592</v>
      </c>
      <c r="I99">
        <v>25928</v>
      </c>
      <c r="J99">
        <v>0.53</v>
      </c>
      <c r="K99">
        <v>33.700000000000003</v>
      </c>
      <c r="L99" t="s">
        <v>50</v>
      </c>
      <c r="M99" t="s">
        <v>50</v>
      </c>
      <c r="N99" t="s">
        <v>50</v>
      </c>
      <c r="O99">
        <v>87.1</v>
      </c>
      <c r="P99">
        <v>55.3</v>
      </c>
      <c r="Q99">
        <v>2903041</v>
      </c>
      <c r="R99">
        <v>76286</v>
      </c>
      <c r="S99">
        <v>1.56</v>
      </c>
      <c r="U99">
        <f t="shared" si="17"/>
        <v>33100</v>
      </c>
      <c r="V99" t="str">
        <f t="shared" si="18"/>
        <v>0451</v>
      </c>
      <c r="W99" t="e">
        <f t="shared" si="22"/>
        <v>#REF!</v>
      </c>
      <c r="X99" t="e">
        <f t="shared" si="23"/>
        <v>#REF!</v>
      </c>
      <c r="Y99" t="e">
        <f t="shared" si="24"/>
        <v>#REF!</v>
      </c>
      <c r="Z99">
        <f t="shared" si="25"/>
        <v>0</v>
      </c>
      <c r="AB99" t="e">
        <f t="shared" si="19"/>
        <v>#REF!</v>
      </c>
      <c r="AC99" t="e">
        <f t="shared" si="20"/>
        <v>#REF!</v>
      </c>
      <c r="AD99">
        <f t="shared" si="21"/>
        <v>5</v>
      </c>
    </row>
    <row r="100" spans="1:30" x14ac:dyDescent="0.25">
      <c r="A100" t="s">
        <v>150</v>
      </c>
      <c r="B100" s="63">
        <v>53266</v>
      </c>
      <c r="C100">
        <v>100</v>
      </c>
      <c r="D100" t="s">
        <v>148</v>
      </c>
      <c r="E100">
        <v>-5</v>
      </c>
      <c r="F100">
        <v>11690251.609999999</v>
      </c>
      <c r="G100">
        <v>1705082</v>
      </c>
      <c r="H100">
        <v>10569682</v>
      </c>
      <c r="I100">
        <v>313473</v>
      </c>
      <c r="J100">
        <v>2.68</v>
      </c>
      <c r="K100">
        <v>33.700000000000003</v>
      </c>
      <c r="L100" t="s">
        <v>50</v>
      </c>
      <c r="M100" t="s">
        <v>50</v>
      </c>
      <c r="N100" t="s">
        <v>50</v>
      </c>
      <c r="O100">
        <v>14.6</v>
      </c>
      <c r="P100">
        <v>5.8</v>
      </c>
      <c r="Q100">
        <v>1715568</v>
      </c>
      <c r="R100">
        <v>313052</v>
      </c>
      <c r="S100">
        <v>2.68</v>
      </c>
      <c r="U100">
        <f t="shared" si="17"/>
        <v>33200</v>
      </c>
      <c r="V100" t="str">
        <f t="shared" si="18"/>
        <v>0451</v>
      </c>
      <c r="W100" t="e">
        <f t="shared" si="22"/>
        <v>#REF!</v>
      </c>
      <c r="X100" t="e">
        <f t="shared" si="23"/>
        <v>#REF!</v>
      </c>
      <c r="Y100" t="e">
        <f t="shared" si="24"/>
        <v>#REF!</v>
      </c>
      <c r="Z100">
        <f t="shared" si="25"/>
        <v>0</v>
      </c>
      <c r="AB100" t="e">
        <f t="shared" si="19"/>
        <v>#REF!</v>
      </c>
      <c r="AC100" t="e">
        <f t="shared" si="20"/>
        <v>#REF!</v>
      </c>
      <c r="AD100">
        <f t="shared" si="21"/>
        <v>5</v>
      </c>
    </row>
    <row r="101" spans="1:30" x14ac:dyDescent="0.25">
      <c r="A101" t="s">
        <v>151</v>
      </c>
      <c r="B101" s="63">
        <v>53266</v>
      </c>
      <c r="C101">
        <v>100</v>
      </c>
      <c r="D101" t="s">
        <v>148</v>
      </c>
      <c r="E101">
        <v>-5</v>
      </c>
      <c r="F101">
        <v>19945213.620000001</v>
      </c>
      <c r="G101">
        <v>915731</v>
      </c>
      <c r="H101">
        <v>20026743</v>
      </c>
      <c r="I101">
        <v>601735</v>
      </c>
      <c r="J101">
        <v>3.02</v>
      </c>
      <c r="K101">
        <v>33.299999999999997</v>
      </c>
      <c r="L101" t="s">
        <v>50</v>
      </c>
      <c r="M101" t="s">
        <v>50</v>
      </c>
      <c r="N101" t="s">
        <v>50</v>
      </c>
      <c r="O101">
        <v>4.5999999999999996</v>
      </c>
      <c r="P101">
        <v>7.7</v>
      </c>
      <c r="Q101">
        <v>2895471</v>
      </c>
      <c r="R101">
        <v>536854</v>
      </c>
      <c r="S101">
        <v>2.69</v>
      </c>
      <c r="U101">
        <f t="shared" si="17"/>
        <v>33300</v>
      </c>
      <c r="V101" t="str">
        <f t="shared" si="18"/>
        <v>0451</v>
      </c>
      <c r="W101" t="e">
        <f t="shared" si="22"/>
        <v>#REF!</v>
      </c>
      <c r="X101" t="e">
        <f t="shared" si="23"/>
        <v>#REF!</v>
      </c>
      <c r="Y101" t="e">
        <f t="shared" si="24"/>
        <v>#REF!</v>
      </c>
      <c r="Z101">
        <f t="shared" si="25"/>
        <v>0</v>
      </c>
      <c r="AB101" t="e">
        <f t="shared" si="19"/>
        <v>#REF!</v>
      </c>
      <c r="AC101" t="e">
        <f t="shared" si="20"/>
        <v>#REF!</v>
      </c>
      <c r="AD101">
        <f t="shared" si="21"/>
        <v>5</v>
      </c>
    </row>
    <row r="102" spans="1:30" x14ac:dyDescent="0.25">
      <c r="A102" t="s">
        <v>152</v>
      </c>
      <c r="B102" s="63">
        <v>53266</v>
      </c>
      <c r="C102">
        <v>80</v>
      </c>
      <c r="D102" t="s">
        <v>153</v>
      </c>
      <c r="E102">
        <v>-5</v>
      </c>
      <c r="F102">
        <v>5509836.2199999997</v>
      </c>
      <c r="G102">
        <v>1941911</v>
      </c>
      <c r="H102">
        <v>3843417</v>
      </c>
      <c r="I102">
        <v>113861</v>
      </c>
      <c r="J102">
        <v>2.0699999999999998</v>
      </c>
      <c r="K102">
        <v>33.799999999999997</v>
      </c>
      <c r="L102" t="s">
        <v>50</v>
      </c>
      <c r="M102" t="s">
        <v>50</v>
      </c>
      <c r="N102" t="s">
        <v>50</v>
      </c>
      <c r="O102">
        <v>35.200000000000003</v>
      </c>
      <c r="P102">
        <v>15</v>
      </c>
      <c r="Q102">
        <v>1558138</v>
      </c>
      <c r="R102">
        <v>127849</v>
      </c>
      <c r="S102">
        <v>2.3199999999999998</v>
      </c>
      <c r="U102">
        <f t="shared" si="17"/>
        <v>33400</v>
      </c>
      <c r="V102" t="str">
        <f t="shared" si="18"/>
        <v>0451</v>
      </c>
      <c r="W102" t="e">
        <f t="shared" si="22"/>
        <v>#REF!</v>
      </c>
      <c r="X102" t="e">
        <f t="shared" si="23"/>
        <v>#REF!</v>
      </c>
      <c r="Y102" t="e">
        <f t="shared" si="24"/>
        <v>#REF!</v>
      </c>
      <c r="Z102">
        <f t="shared" si="25"/>
        <v>0</v>
      </c>
      <c r="AB102" t="e">
        <f t="shared" si="19"/>
        <v>#REF!</v>
      </c>
      <c r="AC102" t="e">
        <f t="shared" si="20"/>
        <v>#REF!</v>
      </c>
      <c r="AD102">
        <f t="shared" si="21"/>
        <v>5</v>
      </c>
    </row>
    <row r="103" spans="1:30" x14ac:dyDescent="0.25">
      <c r="A103" t="s">
        <v>154</v>
      </c>
      <c r="B103" s="63">
        <v>53266</v>
      </c>
      <c r="C103">
        <v>80</v>
      </c>
      <c r="D103" t="s">
        <v>54</v>
      </c>
      <c r="E103">
        <v>-5</v>
      </c>
      <c r="F103">
        <v>25458.41</v>
      </c>
      <c r="G103">
        <v>3717</v>
      </c>
      <c r="H103">
        <v>23014</v>
      </c>
      <c r="I103">
        <v>732</v>
      </c>
      <c r="J103">
        <v>2.88</v>
      </c>
      <c r="K103">
        <v>31.4</v>
      </c>
      <c r="L103" t="s">
        <v>50</v>
      </c>
      <c r="M103" t="s">
        <v>50</v>
      </c>
      <c r="N103" t="s">
        <v>50</v>
      </c>
      <c r="O103">
        <v>14.6</v>
      </c>
      <c r="P103">
        <v>17.3</v>
      </c>
      <c r="Q103">
        <v>6788</v>
      </c>
      <c r="R103">
        <v>625</v>
      </c>
      <c r="S103">
        <v>2.4500000000000002</v>
      </c>
      <c r="U103">
        <f t="shared" si="17"/>
        <v>33500</v>
      </c>
      <c r="V103" t="str">
        <f t="shared" si="18"/>
        <v>0450</v>
      </c>
      <c r="W103" t="e">
        <f t="shared" si="22"/>
        <v>#REF!</v>
      </c>
      <c r="X103" t="e">
        <f t="shared" si="23"/>
        <v>#REF!</v>
      </c>
      <c r="Y103" t="e">
        <f t="shared" si="24"/>
        <v>#REF!</v>
      </c>
      <c r="Z103">
        <f t="shared" si="25"/>
        <v>0</v>
      </c>
      <c r="AB103" t="e">
        <f t="shared" si="19"/>
        <v>#REF!</v>
      </c>
      <c r="AC103" t="e">
        <f t="shared" si="20"/>
        <v>#REF!</v>
      </c>
      <c r="AD103">
        <f t="shared" si="21"/>
        <v>5</v>
      </c>
    </row>
    <row r="104" spans="1:30" x14ac:dyDescent="0.25">
      <c r="A104" t="s">
        <v>155</v>
      </c>
      <c r="B104" s="63">
        <v>53266</v>
      </c>
      <c r="C104">
        <v>80</v>
      </c>
      <c r="D104" t="s">
        <v>54</v>
      </c>
      <c r="E104">
        <v>-5</v>
      </c>
      <c r="F104">
        <v>284788.68</v>
      </c>
      <c r="G104">
        <v>51923</v>
      </c>
      <c r="H104">
        <v>247105</v>
      </c>
      <c r="I104">
        <v>7661</v>
      </c>
      <c r="J104">
        <v>2.69</v>
      </c>
      <c r="K104">
        <v>32.299999999999997</v>
      </c>
      <c r="L104" t="s">
        <v>50</v>
      </c>
      <c r="M104" t="s">
        <v>50</v>
      </c>
      <c r="N104" t="s">
        <v>50</v>
      </c>
      <c r="O104">
        <v>18.2</v>
      </c>
      <c r="P104">
        <v>12.6</v>
      </c>
      <c r="Q104">
        <v>66720</v>
      </c>
      <c r="R104">
        <v>7165</v>
      </c>
      <c r="S104">
        <v>2.52</v>
      </c>
      <c r="U104">
        <f t="shared" si="17"/>
        <v>33500</v>
      </c>
      <c r="V104" t="str">
        <f t="shared" si="18"/>
        <v>0451</v>
      </c>
      <c r="W104" t="e">
        <f t="shared" si="22"/>
        <v>#REF!</v>
      </c>
      <c r="X104" t="e">
        <f t="shared" si="23"/>
        <v>#REF!</v>
      </c>
      <c r="Y104" t="e">
        <f t="shared" si="24"/>
        <v>#REF!</v>
      </c>
      <c r="Z104">
        <f t="shared" si="25"/>
        <v>0</v>
      </c>
      <c r="AB104" t="e">
        <f t="shared" si="19"/>
        <v>#REF!</v>
      </c>
      <c r="AC104" t="e">
        <f t="shared" si="20"/>
        <v>#REF!</v>
      </c>
      <c r="AD104">
        <f t="shared" si="21"/>
        <v>5</v>
      </c>
    </row>
    <row r="105" spans="1:30" x14ac:dyDescent="0.25">
      <c r="A105" t="s">
        <v>156</v>
      </c>
      <c r="B105" s="63">
        <v>53266</v>
      </c>
      <c r="C105">
        <v>80</v>
      </c>
      <c r="D105" t="s">
        <v>153</v>
      </c>
      <c r="E105">
        <v>-5</v>
      </c>
      <c r="F105">
        <v>29930.61</v>
      </c>
      <c r="G105">
        <v>17806</v>
      </c>
      <c r="H105">
        <v>13621</v>
      </c>
      <c r="I105">
        <v>715</v>
      </c>
      <c r="J105">
        <v>2.39</v>
      </c>
      <c r="K105">
        <v>19.100000000000001</v>
      </c>
      <c r="L105" t="s">
        <v>50</v>
      </c>
      <c r="M105" t="s">
        <v>50</v>
      </c>
      <c r="N105" t="s">
        <v>50</v>
      </c>
      <c r="O105">
        <v>59.5</v>
      </c>
      <c r="P105">
        <v>56.9</v>
      </c>
      <c r="Q105">
        <v>21318</v>
      </c>
      <c r="R105">
        <v>462</v>
      </c>
      <c r="S105">
        <v>1.54</v>
      </c>
      <c r="U105">
        <f t="shared" si="17"/>
        <v>33600</v>
      </c>
      <c r="V105" t="str">
        <f t="shared" si="18"/>
        <v>0451</v>
      </c>
      <c r="W105" t="e">
        <f t="shared" si="22"/>
        <v>#REF!</v>
      </c>
      <c r="X105" t="e">
        <f t="shared" si="23"/>
        <v>#REF!</v>
      </c>
      <c r="Y105" t="e">
        <f t="shared" si="24"/>
        <v>#REF!</v>
      </c>
      <c r="Z105">
        <f t="shared" si="25"/>
        <v>0</v>
      </c>
      <c r="AB105" t="e">
        <f t="shared" si="19"/>
        <v>#REF!</v>
      </c>
      <c r="AC105" t="e">
        <f t="shared" si="20"/>
        <v>#REF!</v>
      </c>
      <c r="AD105">
        <f t="shared" si="21"/>
        <v>5</v>
      </c>
    </row>
    <row r="106" spans="1:30" x14ac:dyDescent="0.25">
      <c r="A106" t="s">
        <v>157</v>
      </c>
      <c r="B106" s="63">
        <v>43281</v>
      </c>
      <c r="C106">
        <v>55</v>
      </c>
      <c r="D106" t="s">
        <v>158</v>
      </c>
      <c r="E106">
        <v>-5</v>
      </c>
      <c r="F106">
        <v>211518.43</v>
      </c>
      <c r="G106">
        <v>25485</v>
      </c>
      <c r="H106">
        <v>196609</v>
      </c>
      <c r="I106">
        <v>30518</v>
      </c>
      <c r="J106">
        <v>14.43</v>
      </c>
      <c r="K106">
        <v>6.4</v>
      </c>
      <c r="L106" t="s">
        <v>50</v>
      </c>
      <c r="M106" t="s">
        <v>50</v>
      </c>
      <c r="N106" t="s">
        <v>50</v>
      </c>
      <c r="O106">
        <v>12</v>
      </c>
      <c r="P106">
        <v>8.5</v>
      </c>
      <c r="Q106">
        <v>64164</v>
      </c>
      <c r="R106">
        <v>24392</v>
      </c>
      <c r="S106">
        <v>11.53</v>
      </c>
      <c r="U106">
        <f t="shared" si="17"/>
        <v>34100</v>
      </c>
      <c r="V106" t="str">
        <f t="shared" si="18"/>
        <v>0171</v>
      </c>
      <c r="W106" t="e">
        <f t="shared" si="22"/>
        <v>#REF!</v>
      </c>
      <c r="X106" t="e">
        <f t="shared" si="23"/>
        <v>#REF!</v>
      </c>
      <c r="Y106" t="e">
        <f t="shared" si="24"/>
        <v>#REF!</v>
      </c>
      <c r="Z106">
        <f t="shared" si="25"/>
        <v>0</v>
      </c>
      <c r="AB106" t="e">
        <f t="shared" si="19"/>
        <v>#REF!</v>
      </c>
      <c r="AC106" t="e">
        <f t="shared" si="20"/>
        <v>#REF!</v>
      </c>
      <c r="AD106">
        <f t="shared" si="21"/>
        <v>5</v>
      </c>
    </row>
    <row r="107" spans="1:30" x14ac:dyDescent="0.25">
      <c r="A107" t="s">
        <v>159</v>
      </c>
      <c r="B107" s="63">
        <v>43646</v>
      </c>
      <c r="C107">
        <v>55</v>
      </c>
      <c r="D107" t="s">
        <v>158</v>
      </c>
      <c r="E107">
        <v>-5</v>
      </c>
      <c r="F107">
        <v>8241.14</v>
      </c>
      <c r="G107">
        <v>9978</v>
      </c>
      <c r="H107">
        <v>-1325</v>
      </c>
      <c r="I107">
        <v>0</v>
      </c>
      <c r="J107">
        <v>0</v>
      </c>
      <c r="K107">
        <v>0</v>
      </c>
      <c r="L107" t="s">
        <v>50</v>
      </c>
      <c r="M107" t="s">
        <v>50</v>
      </c>
      <c r="N107" t="s">
        <v>50</v>
      </c>
      <c r="O107">
        <v>121.1</v>
      </c>
      <c r="P107">
        <v>41.5</v>
      </c>
      <c r="Q107">
        <v>7323</v>
      </c>
      <c r="R107">
        <v>191</v>
      </c>
      <c r="S107">
        <v>2.3199999999999998</v>
      </c>
      <c r="U107">
        <f t="shared" si="17"/>
        <v>34100</v>
      </c>
      <c r="V107" t="str">
        <f t="shared" si="18"/>
        <v>0410</v>
      </c>
      <c r="W107" t="e">
        <f t="shared" si="22"/>
        <v>#REF!</v>
      </c>
      <c r="X107" t="e">
        <f t="shared" si="23"/>
        <v>#REF!</v>
      </c>
      <c r="Y107" t="e">
        <f t="shared" si="24"/>
        <v>#REF!</v>
      </c>
      <c r="Z107">
        <f t="shared" si="25"/>
        <v>0</v>
      </c>
      <c r="AB107" t="e">
        <f t="shared" si="19"/>
        <v>#REF!</v>
      </c>
      <c r="AC107" t="e">
        <f t="shared" si="20"/>
        <v>#REF!</v>
      </c>
      <c r="AD107">
        <f t="shared" si="21"/>
        <v>5</v>
      </c>
    </row>
    <row r="108" spans="1:30" x14ac:dyDescent="0.25">
      <c r="A108" t="s">
        <v>160</v>
      </c>
      <c r="B108" s="63">
        <v>43281</v>
      </c>
      <c r="C108">
        <v>55</v>
      </c>
      <c r="D108" t="s">
        <v>158</v>
      </c>
      <c r="E108">
        <v>-5</v>
      </c>
      <c r="F108">
        <v>64113.35</v>
      </c>
      <c r="G108">
        <v>52586</v>
      </c>
      <c r="H108">
        <v>14733</v>
      </c>
      <c r="I108">
        <v>2270</v>
      </c>
      <c r="J108">
        <v>3.54</v>
      </c>
      <c r="K108">
        <v>6.5</v>
      </c>
      <c r="L108" t="s">
        <v>50</v>
      </c>
      <c r="M108" t="s">
        <v>50</v>
      </c>
      <c r="N108" t="s">
        <v>50</v>
      </c>
      <c r="O108">
        <v>82</v>
      </c>
      <c r="P108">
        <v>28.6</v>
      </c>
      <c r="Q108">
        <v>45024</v>
      </c>
      <c r="R108">
        <v>3498</v>
      </c>
      <c r="S108">
        <v>5.46</v>
      </c>
      <c r="U108">
        <f t="shared" si="17"/>
        <v>34100</v>
      </c>
      <c r="V108" t="str">
        <f t="shared" si="18"/>
        <v>0431</v>
      </c>
      <c r="W108" t="e">
        <f t="shared" si="22"/>
        <v>#REF!</v>
      </c>
      <c r="X108" t="e">
        <f t="shared" si="23"/>
        <v>#REF!</v>
      </c>
      <c r="Y108" t="e">
        <f t="shared" si="24"/>
        <v>#REF!</v>
      </c>
      <c r="Z108">
        <f t="shared" si="25"/>
        <v>0</v>
      </c>
      <c r="AB108" t="e">
        <f t="shared" si="19"/>
        <v>#REF!</v>
      </c>
      <c r="AC108" t="e">
        <f t="shared" si="20"/>
        <v>#REF!</v>
      </c>
      <c r="AD108">
        <f t="shared" si="21"/>
        <v>5</v>
      </c>
    </row>
    <row r="109" spans="1:30" x14ac:dyDescent="0.25">
      <c r="A109" t="s">
        <v>161</v>
      </c>
      <c r="B109" s="63">
        <v>48029</v>
      </c>
      <c r="C109">
        <v>55</v>
      </c>
      <c r="D109" t="s">
        <v>158</v>
      </c>
      <c r="E109">
        <v>-5</v>
      </c>
      <c r="F109">
        <v>2158698.12</v>
      </c>
      <c r="G109">
        <v>754202</v>
      </c>
      <c r="H109">
        <v>1512431</v>
      </c>
      <c r="I109">
        <v>79434</v>
      </c>
      <c r="J109">
        <v>3.68</v>
      </c>
      <c r="K109">
        <v>19</v>
      </c>
      <c r="L109" t="s">
        <v>50</v>
      </c>
      <c r="M109" t="s">
        <v>50</v>
      </c>
      <c r="N109" t="s">
        <v>50</v>
      </c>
      <c r="O109">
        <v>34.9</v>
      </c>
      <c r="P109">
        <v>10.5</v>
      </c>
      <c r="Q109">
        <v>798607</v>
      </c>
      <c r="R109">
        <v>77071</v>
      </c>
      <c r="S109">
        <v>3.57</v>
      </c>
      <c r="U109">
        <f t="shared" si="17"/>
        <v>34100</v>
      </c>
      <c r="V109" t="str">
        <f t="shared" si="18"/>
        <v>0432</v>
      </c>
      <c r="W109" t="e">
        <f t="shared" si="22"/>
        <v>#REF!</v>
      </c>
      <c r="X109" t="e">
        <f t="shared" si="23"/>
        <v>#REF!</v>
      </c>
      <c r="Y109" t="e">
        <f t="shared" si="24"/>
        <v>#REF!</v>
      </c>
      <c r="Z109">
        <f t="shared" si="25"/>
        <v>0</v>
      </c>
      <c r="AB109" t="e">
        <f t="shared" si="19"/>
        <v>#REF!</v>
      </c>
      <c r="AC109" t="e">
        <f t="shared" si="20"/>
        <v>#REF!</v>
      </c>
      <c r="AD109">
        <f t="shared" si="21"/>
        <v>5</v>
      </c>
    </row>
    <row r="110" spans="1:30" x14ac:dyDescent="0.25">
      <c r="A110" t="s">
        <v>162</v>
      </c>
      <c r="B110" s="63">
        <v>48029</v>
      </c>
      <c r="C110">
        <v>55</v>
      </c>
      <c r="D110" t="s">
        <v>158</v>
      </c>
      <c r="E110">
        <v>-5</v>
      </c>
      <c r="F110">
        <v>858538.64</v>
      </c>
      <c r="G110">
        <v>300046</v>
      </c>
      <c r="H110">
        <v>601420</v>
      </c>
      <c r="I110">
        <v>31587</v>
      </c>
      <c r="J110">
        <v>3.68</v>
      </c>
      <c r="K110">
        <v>19</v>
      </c>
      <c r="L110" t="s">
        <v>50</v>
      </c>
      <c r="M110" t="s">
        <v>50</v>
      </c>
      <c r="N110" t="s">
        <v>50</v>
      </c>
      <c r="O110">
        <v>34.9</v>
      </c>
      <c r="P110">
        <v>10.5</v>
      </c>
      <c r="Q110">
        <v>317628</v>
      </c>
      <c r="R110">
        <v>30651</v>
      </c>
      <c r="S110">
        <v>3.57</v>
      </c>
      <c r="U110">
        <f t="shared" si="17"/>
        <v>34100</v>
      </c>
      <c r="V110" t="str">
        <f t="shared" si="18"/>
        <v>0459</v>
      </c>
      <c r="W110" t="e">
        <f t="shared" si="22"/>
        <v>#REF!</v>
      </c>
      <c r="X110" t="e">
        <f t="shared" si="23"/>
        <v>#REF!</v>
      </c>
      <c r="Y110" t="e">
        <f t="shared" si="24"/>
        <v>#REF!</v>
      </c>
      <c r="Z110">
        <f t="shared" si="25"/>
        <v>0</v>
      </c>
      <c r="AB110" t="e">
        <f t="shared" si="19"/>
        <v>#REF!</v>
      </c>
      <c r="AC110" t="e">
        <f t="shared" si="20"/>
        <v>#REF!</v>
      </c>
      <c r="AD110">
        <f t="shared" si="21"/>
        <v>5</v>
      </c>
    </row>
    <row r="111" spans="1:30" x14ac:dyDescent="0.25">
      <c r="A111" t="s">
        <v>163</v>
      </c>
      <c r="B111" s="63">
        <v>47299</v>
      </c>
      <c r="C111">
        <v>55</v>
      </c>
      <c r="D111" t="s">
        <v>158</v>
      </c>
      <c r="E111">
        <v>-5</v>
      </c>
      <c r="F111">
        <v>105977.86</v>
      </c>
      <c r="G111">
        <v>34594</v>
      </c>
      <c r="H111">
        <v>76683</v>
      </c>
      <c r="I111">
        <v>4459</v>
      </c>
      <c r="J111">
        <v>4.21</v>
      </c>
      <c r="K111">
        <v>17.2</v>
      </c>
      <c r="L111" t="s">
        <v>50</v>
      </c>
      <c r="M111" t="s">
        <v>50</v>
      </c>
      <c r="N111" t="s">
        <v>50</v>
      </c>
      <c r="O111">
        <v>32.6</v>
      </c>
      <c r="P111">
        <v>9.4</v>
      </c>
      <c r="Q111">
        <v>38266</v>
      </c>
      <c r="R111">
        <v>4245</v>
      </c>
      <c r="S111">
        <v>4.01</v>
      </c>
      <c r="U111">
        <f t="shared" si="17"/>
        <v>34100</v>
      </c>
      <c r="V111" t="str">
        <f t="shared" si="18"/>
        <v>0460</v>
      </c>
      <c r="W111" t="e">
        <f t="shared" si="22"/>
        <v>#REF!</v>
      </c>
      <c r="X111" t="e">
        <f t="shared" si="23"/>
        <v>#REF!</v>
      </c>
      <c r="Y111" t="e">
        <f t="shared" si="24"/>
        <v>#REF!</v>
      </c>
      <c r="Z111">
        <f t="shared" si="25"/>
        <v>0</v>
      </c>
      <c r="AB111" t="e">
        <f t="shared" si="19"/>
        <v>#REF!</v>
      </c>
      <c r="AC111" t="e">
        <f t="shared" si="20"/>
        <v>#REF!</v>
      </c>
      <c r="AD111">
        <f t="shared" si="21"/>
        <v>5</v>
      </c>
    </row>
    <row r="112" spans="1:30" x14ac:dyDescent="0.25">
      <c r="A112" t="s">
        <v>164</v>
      </c>
      <c r="B112" s="63">
        <v>47299</v>
      </c>
      <c r="C112">
        <v>55</v>
      </c>
      <c r="D112" t="s">
        <v>158</v>
      </c>
      <c r="E112">
        <v>-5</v>
      </c>
      <c r="F112">
        <v>144356.29</v>
      </c>
      <c r="G112">
        <v>47476</v>
      </c>
      <c r="H112">
        <v>104098</v>
      </c>
      <c r="I112">
        <v>6060</v>
      </c>
      <c r="J112">
        <v>4.2</v>
      </c>
      <c r="K112">
        <v>17.2</v>
      </c>
      <c r="L112" t="s">
        <v>50</v>
      </c>
      <c r="M112" t="s">
        <v>50</v>
      </c>
      <c r="N112" t="s">
        <v>50</v>
      </c>
      <c r="O112">
        <v>32.9</v>
      </c>
      <c r="P112">
        <v>9.9</v>
      </c>
      <c r="Q112">
        <v>54122</v>
      </c>
      <c r="R112">
        <v>5669</v>
      </c>
      <c r="S112">
        <v>3.93</v>
      </c>
      <c r="U112">
        <f t="shared" si="17"/>
        <v>34100</v>
      </c>
      <c r="V112" t="str">
        <f t="shared" si="18"/>
        <v>0461</v>
      </c>
      <c r="W112" t="e">
        <f t="shared" si="22"/>
        <v>#REF!</v>
      </c>
      <c r="X112" t="e">
        <f t="shared" si="23"/>
        <v>#REF!</v>
      </c>
      <c r="Y112" t="e">
        <f t="shared" si="24"/>
        <v>#REF!</v>
      </c>
      <c r="Z112">
        <f t="shared" si="25"/>
        <v>0</v>
      </c>
      <c r="AB112" t="e">
        <f t="shared" si="19"/>
        <v>#REF!</v>
      </c>
      <c r="AC112" t="e">
        <f t="shared" si="20"/>
        <v>#REF!</v>
      </c>
      <c r="AD112">
        <f t="shared" si="21"/>
        <v>5</v>
      </c>
    </row>
    <row r="113" spans="1:30" x14ac:dyDescent="0.25">
      <c r="A113" t="s">
        <v>165</v>
      </c>
      <c r="B113" s="63">
        <v>48395</v>
      </c>
      <c r="C113">
        <v>55</v>
      </c>
      <c r="D113" t="s">
        <v>158</v>
      </c>
      <c r="E113">
        <v>-5</v>
      </c>
      <c r="F113">
        <v>1555655.08</v>
      </c>
      <c r="G113">
        <v>486383</v>
      </c>
      <c r="H113">
        <v>1147055</v>
      </c>
      <c r="I113">
        <v>57271</v>
      </c>
      <c r="J113">
        <v>3.68</v>
      </c>
      <c r="K113">
        <v>20</v>
      </c>
      <c r="L113" t="s">
        <v>50</v>
      </c>
      <c r="M113" t="s">
        <v>50</v>
      </c>
      <c r="N113" t="s">
        <v>50</v>
      </c>
      <c r="O113">
        <v>31.3</v>
      </c>
      <c r="P113">
        <v>9.3000000000000007</v>
      </c>
      <c r="Q113">
        <v>513613</v>
      </c>
      <c r="R113">
        <v>55888</v>
      </c>
      <c r="S113">
        <v>3.59</v>
      </c>
      <c r="U113">
        <f t="shared" si="17"/>
        <v>34100</v>
      </c>
      <c r="V113" t="str">
        <f t="shared" si="18"/>
        <v>0470</v>
      </c>
      <c r="W113" t="e">
        <f t="shared" si="22"/>
        <v>#REF!</v>
      </c>
      <c r="X113" t="e">
        <f t="shared" si="23"/>
        <v>#REF!</v>
      </c>
      <c r="Y113" t="e">
        <f t="shared" si="24"/>
        <v>#REF!</v>
      </c>
      <c r="Z113">
        <f t="shared" si="25"/>
        <v>0</v>
      </c>
      <c r="AB113" t="e">
        <f t="shared" si="19"/>
        <v>#REF!</v>
      </c>
      <c r="AC113" t="e">
        <f t="shared" si="20"/>
        <v>#REF!</v>
      </c>
      <c r="AD113">
        <f t="shared" si="21"/>
        <v>5</v>
      </c>
    </row>
    <row r="114" spans="1:30" x14ac:dyDescent="0.25">
      <c r="A114" t="s">
        <v>166</v>
      </c>
      <c r="B114" s="63">
        <v>48395</v>
      </c>
      <c r="C114">
        <v>55</v>
      </c>
      <c r="D114" t="s">
        <v>158</v>
      </c>
      <c r="E114">
        <v>-5</v>
      </c>
      <c r="F114">
        <v>1467923.89</v>
      </c>
      <c r="G114">
        <v>463218</v>
      </c>
      <c r="H114">
        <v>1078102</v>
      </c>
      <c r="I114">
        <v>53850</v>
      </c>
      <c r="J114">
        <v>3.67</v>
      </c>
      <c r="K114">
        <v>20</v>
      </c>
      <c r="L114" t="s">
        <v>50</v>
      </c>
      <c r="M114" t="s">
        <v>50</v>
      </c>
      <c r="N114" t="s">
        <v>50</v>
      </c>
      <c r="O114">
        <v>31.6</v>
      </c>
      <c r="P114">
        <v>9.5</v>
      </c>
      <c r="Q114">
        <v>491231</v>
      </c>
      <c r="R114">
        <v>52429</v>
      </c>
      <c r="S114">
        <v>3.57</v>
      </c>
      <c r="U114">
        <f t="shared" si="17"/>
        <v>34100</v>
      </c>
      <c r="V114" t="str">
        <f t="shared" si="18"/>
        <v>0471</v>
      </c>
      <c r="W114" t="e">
        <f t="shared" si="22"/>
        <v>#REF!</v>
      </c>
      <c r="X114" t="e">
        <f t="shared" si="23"/>
        <v>#REF!</v>
      </c>
      <c r="Y114" t="e">
        <f t="shared" si="24"/>
        <v>#REF!</v>
      </c>
      <c r="Z114">
        <f t="shared" si="25"/>
        <v>0</v>
      </c>
      <c r="AB114" t="e">
        <f t="shared" si="19"/>
        <v>#REF!</v>
      </c>
      <c r="AC114" t="e">
        <f t="shared" si="20"/>
        <v>#REF!</v>
      </c>
      <c r="AD114">
        <f t="shared" si="21"/>
        <v>5</v>
      </c>
    </row>
    <row r="115" spans="1:30" x14ac:dyDescent="0.25">
      <c r="A115" t="s">
        <v>167</v>
      </c>
      <c r="B115" s="63">
        <v>49125</v>
      </c>
      <c r="C115">
        <v>55</v>
      </c>
      <c r="D115" t="s">
        <v>158</v>
      </c>
      <c r="E115">
        <v>-5</v>
      </c>
      <c r="F115">
        <v>2083698.13</v>
      </c>
      <c r="G115">
        <v>533540</v>
      </c>
      <c r="H115">
        <v>1654343</v>
      </c>
      <c r="I115">
        <v>75232</v>
      </c>
      <c r="J115">
        <v>3.61</v>
      </c>
      <c r="K115">
        <v>22</v>
      </c>
      <c r="L115" t="s">
        <v>50</v>
      </c>
      <c r="M115" t="s">
        <v>50</v>
      </c>
      <c r="N115" t="s">
        <v>50</v>
      </c>
      <c r="O115">
        <v>25.6</v>
      </c>
      <c r="P115">
        <v>7.5</v>
      </c>
      <c r="Q115">
        <v>551434</v>
      </c>
      <c r="R115">
        <v>74388</v>
      </c>
      <c r="S115">
        <v>3.57</v>
      </c>
      <c r="U115">
        <f t="shared" si="17"/>
        <v>34100</v>
      </c>
      <c r="V115" t="str">
        <f t="shared" si="18"/>
        <v>0474</v>
      </c>
      <c r="W115" t="e">
        <f t="shared" si="22"/>
        <v>#REF!</v>
      </c>
      <c r="X115" t="e">
        <f t="shared" si="23"/>
        <v>#REF!</v>
      </c>
      <c r="Y115" t="e">
        <f t="shared" si="24"/>
        <v>#REF!</v>
      </c>
      <c r="Z115">
        <f t="shared" si="25"/>
        <v>0</v>
      </c>
      <c r="AB115" t="e">
        <f t="shared" si="19"/>
        <v>#REF!</v>
      </c>
      <c r="AC115" t="e">
        <f t="shared" si="20"/>
        <v>#REF!</v>
      </c>
      <c r="AD115">
        <f t="shared" si="21"/>
        <v>5</v>
      </c>
    </row>
    <row r="116" spans="1:30" x14ac:dyDescent="0.25">
      <c r="A116" t="s">
        <v>168</v>
      </c>
      <c r="B116" s="63">
        <v>49125</v>
      </c>
      <c r="C116">
        <v>55</v>
      </c>
      <c r="D116" t="s">
        <v>158</v>
      </c>
      <c r="E116">
        <v>-5</v>
      </c>
      <c r="F116">
        <v>2075526.5</v>
      </c>
      <c r="G116">
        <v>531447</v>
      </c>
      <c r="H116">
        <v>1647856</v>
      </c>
      <c r="I116">
        <v>74937</v>
      </c>
      <c r="J116">
        <v>3.61</v>
      </c>
      <c r="K116">
        <v>22</v>
      </c>
      <c r="L116" t="s">
        <v>50</v>
      </c>
      <c r="M116" t="s">
        <v>50</v>
      </c>
      <c r="N116" t="s">
        <v>50</v>
      </c>
      <c r="O116">
        <v>25.6</v>
      </c>
      <c r="P116">
        <v>7.5</v>
      </c>
      <c r="Q116">
        <v>549271</v>
      </c>
      <c r="R116">
        <v>74096</v>
      </c>
      <c r="S116">
        <v>3.57</v>
      </c>
      <c r="U116">
        <f t="shared" si="17"/>
        <v>34100</v>
      </c>
      <c r="V116" t="str">
        <f t="shared" si="18"/>
        <v>0475</v>
      </c>
      <c r="W116" t="e">
        <f t="shared" si="22"/>
        <v>#REF!</v>
      </c>
      <c r="X116" t="e">
        <f t="shared" si="23"/>
        <v>#REF!</v>
      </c>
      <c r="Y116" t="e">
        <f t="shared" si="24"/>
        <v>#REF!</v>
      </c>
      <c r="Z116">
        <f t="shared" si="25"/>
        <v>0</v>
      </c>
      <c r="AB116" t="e">
        <f t="shared" si="19"/>
        <v>#REF!</v>
      </c>
      <c r="AC116" t="e">
        <f t="shared" si="20"/>
        <v>#REF!</v>
      </c>
      <c r="AD116">
        <f t="shared" si="21"/>
        <v>5</v>
      </c>
    </row>
    <row r="117" spans="1:30" x14ac:dyDescent="0.25">
      <c r="A117" t="s">
        <v>169</v>
      </c>
      <c r="B117" s="63">
        <v>49125</v>
      </c>
      <c r="C117">
        <v>55</v>
      </c>
      <c r="D117" t="s">
        <v>158</v>
      </c>
      <c r="E117">
        <v>-5</v>
      </c>
      <c r="F117">
        <v>2137402.33</v>
      </c>
      <c r="G117">
        <v>541181</v>
      </c>
      <c r="H117">
        <v>1703091</v>
      </c>
      <c r="I117">
        <v>77448</v>
      </c>
      <c r="J117">
        <v>3.62</v>
      </c>
      <c r="K117">
        <v>22</v>
      </c>
      <c r="L117" t="s">
        <v>50</v>
      </c>
      <c r="M117" t="s">
        <v>50</v>
      </c>
      <c r="N117" t="s">
        <v>50</v>
      </c>
      <c r="O117">
        <v>25.3</v>
      </c>
      <c r="P117">
        <v>7.5</v>
      </c>
      <c r="Q117">
        <v>565646</v>
      </c>
      <c r="R117">
        <v>76305</v>
      </c>
      <c r="S117">
        <v>3.57</v>
      </c>
      <c r="U117">
        <f t="shared" si="17"/>
        <v>34100</v>
      </c>
      <c r="V117" t="str">
        <f t="shared" si="18"/>
        <v>0476</v>
      </c>
      <c r="W117" t="e">
        <f t="shared" si="22"/>
        <v>#REF!</v>
      </c>
      <c r="X117" t="e">
        <f t="shared" si="23"/>
        <v>#REF!</v>
      </c>
      <c r="Y117" t="e">
        <f t="shared" si="24"/>
        <v>#REF!</v>
      </c>
      <c r="Z117">
        <f t="shared" si="25"/>
        <v>0</v>
      </c>
      <c r="AB117" t="e">
        <f t="shared" si="19"/>
        <v>#REF!</v>
      </c>
      <c r="AC117" t="e">
        <f t="shared" si="20"/>
        <v>#REF!</v>
      </c>
      <c r="AD117">
        <f t="shared" si="21"/>
        <v>5</v>
      </c>
    </row>
    <row r="118" spans="1:30" x14ac:dyDescent="0.25">
      <c r="A118" t="s">
        <v>170</v>
      </c>
      <c r="B118" s="63">
        <v>49125</v>
      </c>
      <c r="C118">
        <v>55</v>
      </c>
      <c r="D118" t="s">
        <v>158</v>
      </c>
      <c r="E118">
        <v>-5</v>
      </c>
      <c r="F118">
        <v>2132789.69</v>
      </c>
      <c r="G118">
        <v>540013</v>
      </c>
      <c r="H118">
        <v>1699416</v>
      </c>
      <c r="I118">
        <v>77281</v>
      </c>
      <c r="J118">
        <v>3.62</v>
      </c>
      <c r="K118">
        <v>22</v>
      </c>
      <c r="L118" t="s">
        <v>50</v>
      </c>
      <c r="M118" t="s">
        <v>50</v>
      </c>
      <c r="N118" t="s">
        <v>50</v>
      </c>
      <c r="O118">
        <v>25.3</v>
      </c>
      <c r="P118">
        <v>7.5</v>
      </c>
      <c r="Q118">
        <v>564426</v>
      </c>
      <c r="R118">
        <v>76141</v>
      </c>
      <c r="S118">
        <v>3.57</v>
      </c>
      <c r="U118">
        <f t="shared" si="17"/>
        <v>34100</v>
      </c>
      <c r="V118" t="str">
        <f t="shared" si="18"/>
        <v>0477</v>
      </c>
      <c r="W118" t="e">
        <f t="shared" si="22"/>
        <v>#REF!</v>
      </c>
      <c r="X118" t="e">
        <f t="shared" si="23"/>
        <v>#REF!</v>
      </c>
      <c r="Y118" t="e">
        <f t="shared" si="24"/>
        <v>#REF!</v>
      </c>
      <c r="Z118">
        <f t="shared" si="25"/>
        <v>0</v>
      </c>
      <c r="AB118" t="e">
        <f t="shared" si="19"/>
        <v>#REF!</v>
      </c>
      <c r="AC118" t="e">
        <f t="shared" si="20"/>
        <v>#REF!</v>
      </c>
      <c r="AD118">
        <f t="shared" si="21"/>
        <v>5</v>
      </c>
    </row>
    <row r="119" spans="1:30" x14ac:dyDescent="0.25">
      <c r="A119" t="s">
        <v>171</v>
      </c>
      <c r="B119" s="63">
        <v>43281</v>
      </c>
      <c r="C119">
        <v>50</v>
      </c>
      <c r="D119" t="s">
        <v>158</v>
      </c>
      <c r="E119">
        <v>-5</v>
      </c>
      <c r="F119">
        <v>319042.17</v>
      </c>
      <c r="G119">
        <v>26254</v>
      </c>
      <c r="H119">
        <v>308740</v>
      </c>
      <c r="I119">
        <v>47878</v>
      </c>
      <c r="J119">
        <v>15.01</v>
      </c>
      <c r="K119">
        <v>6.4</v>
      </c>
      <c r="L119" t="s">
        <v>50</v>
      </c>
      <c r="M119" t="s">
        <v>50</v>
      </c>
      <c r="N119" t="s">
        <v>50</v>
      </c>
      <c r="O119">
        <v>8.1999999999999993</v>
      </c>
      <c r="P119">
        <v>6.7</v>
      </c>
      <c r="Q119">
        <v>84774</v>
      </c>
      <c r="R119">
        <v>38637</v>
      </c>
      <c r="S119">
        <v>12.11</v>
      </c>
      <c r="U119">
        <f t="shared" si="17"/>
        <v>34200</v>
      </c>
      <c r="V119" t="str">
        <f t="shared" si="18"/>
        <v>0171</v>
      </c>
      <c r="W119" t="e">
        <f t="shared" si="22"/>
        <v>#REF!</v>
      </c>
      <c r="X119" t="e">
        <f t="shared" si="23"/>
        <v>#REF!</v>
      </c>
      <c r="Y119" t="e">
        <f t="shared" si="24"/>
        <v>#REF!</v>
      </c>
      <c r="Z119">
        <f t="shared" si="25"/>
        <v>0</v>
      </c>
      <c r="AB119" t="e">
        <f t="shared" si="19"/>
        <v>#REF!</v>
      </c>
      <c r="AC119" t="e">
        <f t="shared" si="20"/>
        <v>#REF!</v>
      </c>
      <c r="AD119">
        <f t="shared" si="21"/>
        <v>5</v>
      </c>
    </row>
    <row r="120" spans="1:30" x14ac:dyDescent="0.25">
      <c r="A120" t="s">
        <v>172</v>
      </c>
      <c r="B120" s="63">
        <v>43646</v>
      </c>
      <c r="C120">
        <v>50</v>
      </c>
      <c r="D120" t="s">
        <v>158</v>
      </c>
      <c r="E120">
        <v>-5</v>
      </c>
      <c r="F120">
        <v>23433.81</v>
      </c>
      <c r="G120">
        <v>12820</v>
      </c>
      <c r="H120">
        <v>11786</v>
      </c>
      <c r="I120">
        <v>1574</v>
      </c>
      <c r="J120">
        <v>6.72</v>
      </c>
      <c r="K120">
        <v>7.5</v>
      </c>
      <c r="L120" t="s">
        <v>50</v>
      </c>
      <c r="M120" t="s">
        <v>50</v>
      </c>
      <c r="N120" t="s">
        <v>50</v>
      </c>
      <c r="O120">
        <v>54.7</v>
      </c>
      <c r="P120">
        <v>18.100000000000001</v>
      </c>
      <c r="Q120">
        <v>9842</v>
      </c>
      <c r="R120">
        <v>1998</v>
      </c>
      <c r="S120">
        <v>8.52</v>
      </c>
      <c r="U120">
        <f t="shared" si="17"/>
        <v>34200</v>
      </c>
      <c r="V120" t="str">
        <f t="shared" si="18"/>
        <v>0410</v>
      </c>
      <c r="W120" t="e">
        <f t="shared" si="22"/>
        <v>#REF!</v>
      </c>
      <c r="X120" t="e">
        <f t="shared" si="23"/>
        <v>#REF!</v>
      </c>
      <c r="Y120" t="e">
        <f t="shared" si="24"/>
        <v>#REF!</v>
      </c>
      <c r="Z120">
        <f t="shared" si="25"/>
        <v>0</v>
      </c>
      <c r="AB120" t="e">
        <f t="shared" si="19"/>
        <v>#REF!</v>
      </c>
      <c r="AC120" t="e">
        <f t="shared" si="20"/>
        <v>#REF!</v>
      </c>
      <c r="AD120">
        <f t="shared" si="21"/>
        <v>5</v>
      </c>
    </row>
    <row r="121" spans="1:30" x14ac:dyDescent="0.25">
      <c r="A121" t="s">
        <v>173</v>
      </c>
      <c r="B121" s="63">
        <v>43281</v>
      </c>
      <c r="C121">
        <v>50</v>
      </c>
      <c r="D121" t="s">
        <v>158</v>
      </c>
      <c r="E121">
        <v>-5</v>
      </c>
      <c r="F121">
        <v>9237.57</v>
      </c>
      <c r="G121">
        <v>11191</v>
      </c>
      <c r="H121">
        <v>-1492</v>
      </c>
      <c r="I121">
        <v>0</v>
      </c>
      <c r="J121">
        <v>0</v>
      </c>
      <c r="K121">
        <v>0</v>
      </c>
      <c r="L121" t="s">
        <v>50</v>
      </c>
      <c r="M121" t="s">
        <v>50</v>
      </c>
      <c r="N121" t="s">
        <v>50</v>
      </c>
      <c r="O121">
        <v>121.1</v>
      </c>
      <c r="P121">
        <v>41.5</v>
      </c>
      <c r="Q121">
        <v>8381</v>
      </c>
      <c r="R121">
        <v>224</v>
      </c>
      <c r="S121">
        <v>2.4300000000000002</v>
      </c>
      <c r="U121">
        <f t="shared" si="17"/>
        <v>34200</v>
      </c>
      <c r="V121" t="str">
        <f t="shared" si="18"/>
        <v>0430</v>
      </c>
      <c r="W121" t="e">
        <f t="shared" si="22"/>
        <v>#REF!</v>
      </c>
      <c r="X121" t="e">
        <f t="shared" si="23"/>
        <v>#REF!</v>
      </c>
      <c r="Y121" t="e">
        <f t="shared" si="24"/>
        <v>#REF!</v>
      </c>
      <c r="Z121">
        <f t="shared" si="25"/>
        <v>0</v>
      </c>
      <c r="AB121" t="e">
        <f t="shared" si="19"/>
        <v>#REF!</v>
      </c>
      <c r="AC121" t="e">
        <f t="shared" si="20"/>
        <v>#REF!</v>
      </c>
      <c r="AD121">
        <f t="shared" si="21"/>
        <v>5</v>
      </c>
    </row>
    <row r="122" spans="1:30" x14ac:dyDescent="0.25">
      <c r="A122" t="s">
        <v>174</v>
      </c>
      <c r="B122" s="63">
        <v>43281</v>
      </c>
      <c r="C122">
        <v>50</v>
      </c>
      <c r="D122" t="s">
        <v>158</v>
      </c>
      <c r="E122">
        <v>-5</v>
      </c>
      <c r="F122">
        <v>21667.08</v>
      </c>
      <c r="G122">
        <v>13918</v>
      </c>
      <c r="H122">
        <v>8832</v>
      </c>
      <c r="I122">
        <v>1361</v>
      </c>
      <c r="J122">
        <v>6.28</v>
      </c>
      <c r="K122">
        <v>6.5</v>
      </c>
      <c r="L122" t="s">
        <v>50</v>
      </c>
      <c r="M122" t="s">
        <v>50</v>
      </c>
      <c r="N122" t="s">
        <v>50</v>
      </c>
      <c r="O122">
        <v>64.2</v>
      </c>
      <c r="P122">
        <v>22.1</v>
      </c>
      <c r="Q122">
        <v>11646</v>
      </c>
      <c r="R122">
        <v>1736</v>
      </c>
      <c r="S122">
        <v>8.01</v>
      </c>
      <c r="U122">
        <f t="shared" si="17"/>
        <v>34200</v>
      </c>
      <c r="V122" t="str">
        <f t="shared" si="18"/>
        <v>0431</v>
      </c>
      <c r="W122" t="e">
        <f t="shared" si="22"/>
        <v>#REF!</v>
      </c>
      <c r="X122" t="e">
        <f t="shared" si="23"/>
        <v>#REF!</v>
      </c>
      <c r="Y122" t="e">
        <f t="shared" si="24"/>
        <v>#REF!</v>
      </c>
      <c r="Z122">
        <f t="shared" si="25"/>
        <v>0</v>
      </c>
      <c r="AB122" t="e">
        <f t="shared" si="19"/>
        <v>#REF!</v>
      </c>
      <c r="AC122" t="e">
        <f t="shared" si="20"/>
        <v>#REF!</v>
      </c>
      <c r="AD122">
        <f t="shared" si="21"/>
        <v>5</v>
      </c>
    </row>
    <row r="123" spans="1:30" x14ac:dyDescent="0.25">
      <c r="A123" t="s">
        <v>175</v>
      </c>
      <c r="B123" s="63">
        <v>48029</v>
      </c>
      <c r="C123">
        <v>50</v>
      </c>
      <c r="D123" t="s">
        <v>158</v>
      </c>
      <c r="E123">
        <v>-5</v>
      </c>
      <c r="F123">
        <v>2255338.17</v>
      </c>
      <c r="G123">
        <v>785083</v>
      </c>
      <c r="H123">
        <v>1583022</v>
      </c>
      <c r="I123">
        <v>83703</v>
      </c>
      <c r="J123">
        <v>3.71</v>
      </c>
      <c r="K123">
        <v>18.899999999999999</v>
      </c>
      <c r="L123" t="s">
        <v>50</v>
      </c>
      <c r="M123" t="s">
        <v>50</v>
      </c>
      <c r="N123" t="s">
        <v>50</v>
      </c>
      <c r="O123">
        <v>34.799999999999997</v>
      </c>
      <c r="P123">
        <v>10.5</v>
      </c>
      <c r="Q123">
        <v>833659</v>
      </c>
      <c r="R123">
        <v>81108</v>
      </c>
      <c r="S123">
        <v>3.6</v>
      </c>
      <c r="U123">
        <f t="shared" si="17"/>
        <v>34200</v>
      </c>
      <c r="V123" t="str">
        <f t="shared" si="18"/>
        <v>0432</v>
      </c>
      <c r="W123" t="e">
        <f t="shared" si="22"/>
        <v>#REF!</v>
      </c>
      <c r="X123" t="e">
        <f t="shared" si="23"/>
        <v>#REF!</v>
      </c>
      <c r="Y123" t="e">
        <f t="shared" si="24"/>
        <v>#REF!</v>
      </c>
      <c r="Z123">
        <f t="shared" si="25"/>
        <v>0</v>
      </c>
      <c r="AB123" t="e">
        <f t="shared" si="19"/>
        <v>#REF!</v>
      </c>
      <c r="AC123" t="e">
        <f t="shared" si="20"/>
        <v>#REF!</v>
      </c>
      <c r="AD123">
        <f t="shared" si="21"/>
        <v>5</v>
      </c>
    </row>
    <row r="124" spans="1:30" x14ac:dyDescent="0.25">
      <c r="A124" t="s">
        <v>176</v>
      </c>
      <c r="B124" s="63">
        <v>48029</v>
      </c>
      <c r="C124">
        <v>50</v>
      </c>
      <c r="D124" t="s">
        <v>158</v>
      </c>
      <c r="E124">
        <v>-5</v>
      </c>
      <c r="F124">
        <v>846906.63</v>
      </c>
      <c r="G124">
        <v>228324</v>
      </c>
      <c r="H124">
        <v>660928</v>
      </c>
      <c r="I124">
        <v>34868</v>
      </c>
      <c r="J124">
        <v>4.12</v>
      </c>
      <c r="K124">
        <v>19</v>
      </c>
      <c r="L124" t="s">
        <v>50</v>
      </c>
      <c r="M124" t="s">
        <v>50</v>
      </c>
      <c r="N124" t="s">
        <v>50</v>
      </c>
      <c r="O124">
        <v>27</v>
      </c>
      <c r="P124">
        <v>9.6</v>
      </c>
      <c r="Q124">
        <v>289329</v>
      </c>
      <c r="R124">
        <v>31629</v>
      </c>
      <c r="S124">
        <v>3.73</v>
      </c>
      <c r="U124">
        <f t="shared" si="17"/>
        <v>34200</v>
      </c>
      <c r="V124" t="str">
        <f t="shared" si="18"/>
        <v>0459</v>
      </c>
      <c r="W124" t="e">
        <f t="shared" si="22"/>
        <v>#REF!</v>
      </c>
      <c r="X124" t="e">
        <f t="shared" si="23"/>
        <v>#REF!</v>
      </c>
      <c r="Y124" t="e">
        <f t="shared" si="24"/>
        <v>#REF!</v>
      </c>
      <c r="Z124">
        <f t="shared" si="25"/>
        <v>0</v>
      </c>
      <c r="AB124" t="e">
        <f t="shared" si="19"/>
        <v>#REF!</v>
      </c>
      <c r="AC124" t="e">
        <f t="shared" si="20"/>
        <v>#REF!</v>
      </c>
      <c r="AD124">
        <f t="shared" si="21"/>
        <v>5</v>
      </c>
    </row>
    <row r="125" spans="1:30" x14ac:dyDescent="0.25">
      <c r="A125" t="s">
        <v>177</v>
      </c>
      <c r="B125" s="63">
        <v>47299</v>
      </c>
      <c r="C125">
        <v>50</v>
      </c>
      <c r="D125" t="s">
        <v>158</v>
      </c>
      <c r="E125">
        <v>-5</v>
      </c>
      <c r="F125">
        <v>403060.13</v>
      </c>
      <c r="G125">
        <v>49527</v>
      </c>
      <c r="H125">
        <v>373686</v>
      </c>
      <c r="I125">
        <v>21821</v>
      </c>
      <c r="J125">
        <v>5.41</v>
      </c>
      <c r="K125">
        <v>17.100000000000001</v>
      </c>
      <c r="L125" t="s">
        <v>50</v>
      </c>
      <c r="M125" t="s">
        <v>50</v>
      </c>
      <c r="N125" t="s">
        <v>50</v>
      </c>
      <c r="O125">
        <v>12.3</v>
      </c>
      <c r="P125">
        <v>8.3000000000000007</v>
      </c>
      <c r="Q125">
        <v>124160</v>
      </c>
      <c r="R125">
        <v>17435</v>
      </c>
      <c r="S125">
        <v>4.33</v>
      </c>
      <c r="U125">
        <f t="shared" si="17"/>
        <v>34200</v>
      </c>
      <c r="V125" t="str">
        <f t="shared" si="18"/>
        <v>0460</v>
      </c>
      <c r="W125" t="e">
        <f t="shared" si="22"/>
        <v>#REF!</v>
      </c>
      <c r="X125" t="e">
        <f t="shared" si="23"/>
        <v>#REF!</v>
      </c>
      <c r="Y125" t="e">
        <f t="shared" si="24"/>
        <v>#REF!</v>
      </c>
      <c r="Z125">
        <f t="shared" si="25"/>
        <v>0</v>
      </c>
      <c r="AB125" t="e">
        <f t="shared" si="19"/>
        <v>#REF!</v>
      </c>
      <c r="AC125" t="e">
        <f t="shared" si="20"/>
        <v>#REF!</v>
      </c>
      <c r="AD125">
        <f t="shared" si="21"/>
        <v>5</v>
      </c>
    </row>
    <row r="126" spans="1:30" x14ac:dyDescent="0.25">
      <c r="A126" t="s">
        <v>178</v>
      </c>
      <c r="B126" s="63">
        <v>47299</v>
      </c>
      <c r="C126">
        <v>50</v>
      </c>
      <c r="D126" t="s">
        <v>158</v>
      </c>
      <c r="E126">
        <v>-5</v>
      </c>
      <c r="F126">
        <v>141363.16</v>
      </c>
      <c r="G126">
        <v>-48742</v>
      </c>
      <c r="H126">
        <v>197173</v>
      </c>
      <c r="I126">
        <v>11409</v>
      </c>
      <c r="J126">
        <v>8.07</v>
      </c>
      <c r="K126">
        <v>17.3</v>
      </c>
      <c r="L126" t="s">
        <v>50</v>
      </c>
      <c r="M126" t="s">
        <v>50</v>
      </c>
      <c r="N126" t="s">
        <v>50</v>
      </c>
      <c r="O126">
        <v>-34.5</v>
      </c>
      <c r="P126">
        <v>2.2000000000000002</v>
      </c>
      <c r="Q126">
        <v>14423</v>
      </c>
      <c r="R126">
        <v>7736</v>
      </c>
      <c r="S126">
        <v>5.47</v>
      </c>
      <c r="U126">
        <f t="shared" si="17"/>
        <v>34200</v>
      </c>
      <c r="V126" t="str">
        <f t="shared" si="18"/>
        <v>0461</v>
      </c>
      <c r="W126" t="e">
        <f t="shared" si="22"/>
        <v>#REF!</v>
      </c>
      <c r="X126" t="e">
        <f t="shared" si="23"/>
        <v>#REF!</v>
      </c>
      <c r="Y126" t="e">
        <f t="shared" si="24"/>
        <v>#REF!</v>
      </c>
      <c r="Z126">
        <f t="shared" si="25"/>
        <v>0</v>
      </c>
      <c r="AB126" t="e">
        <f t="shared" si="19"/>
        <v>#REF!</v>
      </c>
      <c r="AC126" t="e">
        <f t="shared" si="20"/>
        <v>#REF!</v>
      </c>
      <c r="AD126">
        <f t="shared" si="21"/>
        <v>5</v>
      </c>
    </row>
    <row r="127" spans="1:30" x14ac:dyDescent="0.25">
      <c r="A127" t="s">
        <v>179</v>
      </c>
      <c r="B127" s="63">
        <v>48395</v>
      </c>
      <c r="C127">
        <v>50</v>
      </c>
      <c r="D127" t="s">
        <v>158</v>
      </c>
      <c r="E127">
        <v>-5</v>
      </c>
      <c r="F127">
        <v>97996.9</v>
      </c>
      <c r="G127">
        <v>31005</v>
      </c>
      <c r="H127">
        <v>71892</v>
      </c>
      <c r="I127">
        <v>3617</v>
      </c>
      <c r="J127">
        <v>3.69</v>
      </c>
      <c r="K127">
        <v>19.899999999999999</v>
      </c>
      <c r="L127" t="s">
        <v>50</v>
      </c>
      <c r="M127" t="s">
        <v>50</v>
      </c>
      <c r="N127" t="s">
        <v>50</v>
      </c>
      <c r="O127">
        <v>31.6</v>
      </c>
      <c r="P127">
        <v>9.5</v>
      </c>
      <c r="Q127">
        <v>32875</v>
      </c>
      <c r="R127">
        <v>3521</v>
      </c>
      <c r="S127">
        <v>3.59</v>
      </c>
      <c r="U127">
        <f t="shared" si="17"/>
        <v>34200</v>
      </c>
      <c r="V127" t="str">
        <f t="shared" si="18"/>
        <v>0470</v>
      </c>
      <c r="W127" t="e">
        <f t="shared" si="22"/>
        <v>#REF!</v>
      </c>
      <c r="X127" t="e">
        <f t="shared" si="23"/>
        <v>#REF!</v>
      </c>
      <c r="Y127" t="e">
        <f t="shared" si="24"/>
        <v>#REF!</v>
      </c>
      <c r="Z127">
        <f t="shared" si="25"/>
        <v>0</v>
      </c>
      <c r="AB127" t="e">
        <f t="shared" si="19"/>
        <v>#REF!</v>
      </c>
      <c r="AC127" t="e">
        <f t="shared" si="20"/>
        <v>#REF!</v>
      </c>
      <c r="AD127">
        <f t="shared" si="21"/>
        <v>5</v>
      </c>
    </row>
    <row r="128" spans="1:30" x14ac:dyDescent="0.25">
      <c r="A128" t="s">
        <v>180</v>
      </c>
      <c r="B128" s="63">
        <v>48395</v>
      </c>
      <c r="C128">
        <v>50</v>
      </c>
      <c r="D128" t="s">
        <v>158</v>
      </c>
      <c r="E128">
        <v>-5</v>
      </c>
      <c r="F128">
        <v>97861.58</v>
      </c>
      <c r="G128">
        <v>30967</v>
      </c>
      <c r="H128">
        <v>71788</v>
      </c>
      <c r="I128">
        <v>3611</v>
      </c>
      <c r="J128">
        <v>3.69</v>
      </c>
      <c r="K128">
        <v>19.899999999999999</v>
      </c>
      <c r="L128" t="s">
        <v>50</v>
      </c>
      <c r="M128" t="s">
        <v>50</v>
      </c>
      <c r="N128" t="s">
        <v>50</v>
      </c>
      <c r="O128">
        <v>31.6</v>
      </c>
      <c r="P128">
        <v>9.5</v>
      </c>
      <c r="Q128">
        <v>32834</v>
      </c>
      <c r="R128">
        <v>3516</v>
      </c>
      <c r="S128">
        <v>3.59</v>
      </c>
      <c r="U128">
        <f t="shared" si="17"/>
        <v>34200</v>
      </c>
      <c r="V128" t="str">
        <f t="shared" si="18"/>
        <v>0471</v>
      </c>
      <c r="W128" t="e">
        <f t="shared" si="22"/>
        <v>#REF!</v>
      </c>
      <c r="X128" t="e">
        <f t="shared" si="23"/>
        <v>#REF!</v>
      </c>
      <c r="Y128" t="e">
        <f t="shared" si="24"/>
        <v>#REF!</v>
      </c>
      <c r="Z128">
        <f t="shared" si="25"/>
        <v>0</v>
      </c>
      <c r="AB128" t="e">
        <f t="shared" si="19"/>
        <v>#REF!</v>
      </c>
      <c r="AC128" t="e">
        <f t="shared" si="20"/>
        <v>#REF!</v>
      </c>
      <c r="AD128">
        <f t="shared" si="21"/>
        <v>5</v>
      </c>
    </row>
    <row r="129" spans="1:30" x14ac:dyDescent="0.25">
      <c r="A129" t="s">
        <v>181</v>
      </c>
      <c r="B129" s="63">
        <v>49125</v>
      </c>
      <c r="C129">
        <v>50</v>
      </c>
      <c r="D129" t="s">
        <v>158</v>
      </c>
      <c r="E129">
        <v>-5</v>
      </c>
      <c r="F129">
        <v>1998390.62</v>
      </c>
      <c r="G129">
        <v>645679</v>
      </c>
      <c r="H129">
        <v>1452631</v>
      </c>
      <c r="I129">
        <v>66914</v>
      </c>
      <c r="J129">
        <v>3.35</v>
      </c>
      <c r="K129">
        <v>21.7</v>
      </c>
      <c r="L129" t="s">
        <v>50</v>
      </c>
      <c r="M129" t="s">
        <v>50</v>
      </c>
      <c r="N129" t="s">
        <v>50</v>
      </c>
      <c r="O129">
        <v>32.299999999999997</v>
      </c>
      <c r="P129">
        <v>9.3000000000000007</v>
      </c>
      <c r="Q129">
        <v>618681</v>
      </c>
      <c r="R129">
        <v>68104</v>
      </c>
      <c r="S129">
        <v>3.41</v>
      </c>
      <c r="U129">
        <f t="shared" si="17"/>
        <v>34200</v>
      </c>
      <c r="V129" t="str">
        <f t="shared" si="18"/>
        <v>0473</v>
      </c>
      <c r="W129" t="e">
        <f t="shared" si="22"/>
        <v>#REF!</v>
      </c>
      <c r="X129" t="e">
        <f t="shared" si="23"/>
        <v>#REF!</v>
      </c>
      <c r="Y129" t="e">
        <f t="shared" si="24"/>
        <v>#REF!</v>
      </c>
      <c r="Z129">
        <f t="shared" si="25"/>
        <v>0</v>
      </c>
      <c r="AB129" t="e">
        <f t="shared" si="19"/>
        <v>#REF!</v>
      </c>
      <c r="AC129" t="e">
        <f t="shared" si="20"/>
        <v>#REF!</v>
      </c>
      <c r="AD129">
        <f t="shared" si="21"/>
        <v>5</v>
      </c>
    </row>
    <row r="130" spans="1:30" x14ac:dyDescent="0.25">
      <c r="A130" t="s">
        <v>182</v>
      </c>
      <c r="B130" s="63">
        <v>49125</v>
      </c>
      <c r="C130">
        <v>50</v>
      </c>
      <c r="D130" t="s">
        <v>158</v>
      </c>
      <c r="E130">
        <v>-5</v>
      </c>
      <c r="F130">
        <v>338423.07</v>
      </c>
      <c r="G130">
        <v>86852</v>
      </c>
      <c r="H130">
        <v>268492</v>
      </c>
      <c r="I130">
        <v>12294</v>
      </c>
      <c r="J130">
        <v>3.63</v>
      </c>
      <c r="K130">
        <v>21.8</v>
      </c>
      <c r="L130" t="s">
        <v>50</v>
      </c>
      <c r="M130" t="s">
        <v>50</v>
      </c>
      <c r="N130" t="s">
        <v>50</v>
      </c>
      <c r="O130">
        <v>25.7</v>
      </c>
      <c r="P130">
        <v>7.5</v>
      </c>
      <c r="Q130">
        <v>89838</v>
      </c>
      <c r="R130">
        <v>12153</v>
      </c>
      <c r="S130">
        <v>3.59</v>
      </c>
      <c r="U130">
        <f t="shared" si="17"/>
        <v>34200</v>
      </c>
      <c r="V130" t="str">
        <f t="shared" si="18"/>
        <v>0474</v>
      </c>
      <c r="W130" t="e">
        <f t="shared" ref="W130:W161" si="26">+VLOOKUP(V130,GroupLookups,6,0)</f>
        <v>#REF!</v>
      </c>
      <c r="X130" t="e">
        <f t="shared" ref="X130:X161" si="27">+VLOOKUP(V130,GroupLookups,4,0)</f>
        <v>#REF!</v>
      </c>
      <c r="Y130" t="e">
        <f t="shared" ref="Y130:Y161" si="28">+VLOOKUP(V130,GroupLookups,5,0)</f>
        <v>#REF!</v>
      </c>
      <c r="Z130">
        <f t="shared" ref="Z130:Z161" si="29">+IFERROR(ROUND(VLOOKUP(U130&amp;W130,WeightedNetSalvage,24,0),0),0)</f>
        <v>0</v>
      </c>
      <c r="AB130" t="e">
        <f t="shared" si="19"/>
        <v>#REF!</v>
      </c>
      <c r="AC130" t="e">
        <f t="shared" si="20"/>
        <v>#REF!</v>
      </c>
      <c r="AD130">
        <f t="shared" si="21"/>
        <v>5</v>
      </c>
    </row>
    <row r="131" spans="1:30" x14ac:dyDescent="0.25">
      <c r="A131" t="s">
        <v>183</v>
      </c>
      <c r="B131" s="63">
        <v>49125</v>
      </c>
      <c r="C131">
        <v>50</v>
      </c>
      <c r="D131" t="s">
        <v>158</v>
      </c>
      <c r="E131">
        <v>-5</v>
      </c>
      <c r="F131">
        <v>337096.18</v>
      </c>
      <c r="G131">
        <v>86511</v>
      </c>
      <c r="H131">
        <v>267440</v>
      </c>
      <c r="I131">
        <v>12245</v>
      </c>
      <c r="J131">
        <v>3.63</v>
      </c>
      <c r="K131">
        <v>21.8</v>
      </c>
      <c r="L131" t="s">
        <v>50</v>
      </c>
      <c r="M131" t="s">
        <v>50</v>
      </c>
      <c r="N131" t="s">
        <v>50</v>
      </c>
      <c r="O131">
        <v>25.7</v>
      </c>
      <c r="P131">
        <v>7.5</v>
      </c>
      <c r="Q131">
        <v>89486</v>
      </c>
      <c r="R131">
        <v>12105</v>
      </c>
      <c r="S131">
        <v>3.59</v>
      </c>
      <c r="U131">
        <f t="shared" ref="U131:U194" si="30">+VALUE(LEFT(A131,6))*100</f>
        <v>34200</v>
      </c>
      <c r="V131" t="str">
        <f t="shared" ref="V131:V186" si="31">+MID(A131,8,4)</f>
        <v>0475</v>
      </c>
      <c r="W131" t="e">
        <f t="shared" si="26"/>
        <v>#REF!</v>
      </c>
      <c r="X131" t="e">
        <f t="shared" si="27"/>
        <v>#REF!</v>
      </c>
      <c r="Y131" t="e">
        <f t="shared" si="28"/>
        <v>#REF!</v>
      </c>
      <c r="Z131">
        <f t="shared" si="29"/>
        <v>0</v>
      </c>
      <c r="AB131" t="e">
        <f t="shared" ref="AB131:AB186" si="32">+X131-MONTH(B131)</f>
        <v>#REF!</v>
      </c>
      <c r="AC131" t="e">
        <f t="shared" ref="AC131:AC186" si="33">+Y131-YEAR(B131)</f>
        <v>#REF!</v>
      </c>
      <c r="AD131">
        <f t="shared" ref="AD131:AD186" si="34">+Z131-E131</f>
        <v>5</v>
      </c>
    </row>
    <row r="132" spans="1:30" x14ac:dyDescent="0.25">
      <c r="A132" t="s">
        <v>184</v>
      </c>
      <c r="B132" s="63">
        <v>49125</v>
      </c>
      <c r="C132">
        <v>50</v>
      </c>
      <c r="D132" t="s">
        <v>158</v>
      </c>
      <c r="E132">
        <v>-5</v>
      </c>
      <c r="F132">
        <v>347146.53</v>
      </c>
      <c r="G132">
        <v>88099</v>
      </c>
      <c r="H132">
        <v>276405</v>
      </c>
      <c r="I132">
        <v>12656</v>
      </c>
      <c r="J132">
        <v>3.65</v>
      </c>
      <c r="K132">
        <v>21.8</v>
      </c>
      <c r="L132" t="s">
        <v>50</v>
      </c>
      <c r="M132" t="s">
        <v>50</v>
      </c>
      <c r="N132" t="s">
        <v>50</v>
      </c>
      <c r="O132">
        <v>25.4</v>
      </c>
      <c r="P132">
        <v>7.5</v>
      </c>
      <c r="Q132">
        <v>92154</v>
      </c>
      <c r="R132">
        <v>12466</v>
      </c>
      <c r="S132">
        <v>3.59</v>
      </c>
      <c r="U132">
        <f t="shared" si="30"/>
        <v>34200</v>
      </c>
      <c r="V132" t="str">
        <f t="shared" si="31"/>
        <v>0476</v>
      </c>
      <c r="W132" t="e">
        <f t="shared" si="26"/>
        <v>#REF!</v>
      </c>
      <c r="X132" t="e">
        <f t="shared" si="27"/>
        <v>#REF!</v>
      </c>
      <c r="Y132" t="e">
        <f t="shared" si="28"/>
        <v>#REF!</v>
      </c>
      <c r="Z132">
        <f t="shared" si="29"/>
        <v>0</v>
      </c>
      <c r="AB132" t="e">
        <f t="shared" si="32"/>
        <v>#REF!</v>
      </c>
      <c r="AC132" t="e">
        <f t="shared" si="33"/>
        <v>#REF!</v>
      </c>
      <c r="AD132">
        <f t="shared" si="34"/>
        <v>5</v>
      </c>
    </row>
    <row r="133" spans="1:30" x14ac:dyDescent="0.25">
      <c r="A133" t="s">
        <v>185</v>
      </c>
      <c r="B133" s="63">
        <v>49125</v>
      </c>
      <c r="C133">
        <v>50</v>
      </c>
      <c r="D133" t="s">
        <v>158</v>
      </c>
      <c r="E133">
        <v>-5</v>
      </c>
      <c r="F133">
        <v>361860.02</v>
      </c>
      <c r="G133">
        <v>90772</v>
      </c>
      <c r="H133">
        <v>289181</v>
      </c>
      <c r="I133">
        <v>13235</v>
      </c>
      <c r="J133">
        <v>3.66</v>
      </c>
      <c r="K133">
        <v>21.8</v>
      </c>
      <c r="L133" t="s">
        <v>50</v>
      </c>
      <c r="M133" t="s">
        <v>50</v>
      </c>
      <c r="N133" t="s">
        <v>50</v>
      </c>
      <c r="O133">
        <v>25.1</v>
      </c>
      <c r="P133">
        <v>7.4</v>
      </c>
      <c r="Q133">
        <v>94684</v>
      </c>
      <c r="R133">
        <v>13053</v>
      </c>
      <c r="S133">
        <v>3.61</v>
      </c>
      <c r="U133">
        <f t="shared" si="30"/>
        <v>34200</v>
      </c>
      <c r="V133" t="str">
        <f t="shared" si="31"/>
        <v>0477</v>
      </c>
      <c r="W133" t="e">
        <f t="shared" si="26"/>
        <v>#REF!</v>
      </c>
      <c r="X133" t="e">
        <f t="shared" si="27"/>
        <v>#REF!</v>
      </c>
      <c r="Y133" t="e">
        <f t="shared" si="28"/>
        <v>#REF!</v>
      </c>
      <c r="Z133">
        <f t="shared" si="29"/>
        <v>0</v>
      </c>
      <c r="AB133" t="e">
        <f t="shared" si="32"/>
        <v>#REF!</v>
      </c>
      <c r="AC133" t="e">
        <f t="shared" si="33"/>
        <v>#REF!</v>
      </c>
      <c r="AD133">
        <f t="shared" si="34"/>
        <v>5</v>
      </c>
    </row>
    <row r="134" spans="1:30" x14ac:dyDescent="0.25">
      <c r="A134" t="s">
        <v>186</v>
      </c>
      <c r="B134" s="63">
        <v>48029</v>
      </c>
      <c r="C134">
        <v>30</v>
      </c>
      <c r="D134" t="s">
        <v>94</v>
      </c>
      <c r="E134">
        <v>-5</v>
      </c>
      <c r="F134">
        <v>20146190.989999998</v>
      </c>
      <c r="G134">
        <v>5644307</v>
      </c>
      <c r="H134">
        <v>15509194</v>
      </c>
      <c r="I134">
        <v>944090</v>
      </c>
      <c r="J134">
        <v>4.6900000000000004</v>
      </c>
      <c r="K134">
        <v>16.399999999999999</v>
      </c>
      <c r="L134" t="s">
        <v>50</v>
      </c>
      <c r="M134" t="s">
        <v>50</v>
      </c>
      <c r="N134" t="s">
        <v>50</v>
      </c>
      <c r="O134">
        <v>28</v>
      </c>
      <c r="P134">
        <v>9.6999999999999993</v>
      </c>
      <c r="Q134">
        <v>7170460</v>
      </c>
      <c r="R134">
        <v>850806</v>
      </c>
      <c r="S134">
        <v>4.22</v>
      </c>
      <c r="U134">
        <f t="shared" si="30"/>
        <v>34300</v>
      </c>
      <c r="V134" t="str">
        <f t="shared" si="31"/>
        <v>0432</v>
      </c>
      <c r="W134" t="e">
        <f t="shared" si="26"/>
        <v>#REF!</v>
      </c>
      <c r="X134" t="e">
        <f t="shared" si="27"/>
        <v>#REF!</v>
      </c>
      <c r="Y134" t="e">
        <f t="shared" si="28"/>
        <v>#REF!</v>
      </c>
      <c r="Z134">
        <f t="shared" si="29"/>
        <v>0</v>
      </c>
      <c r="AB134" t="e">
        <f t="shared" si="32"/>
        <v>#REF!</v>
      </c>
      <c r="AC134" t="e">
        <f t="shared" si="33"/>
        <v>#REF!</v>
      </c>
      <c r="AD134">
        <f t="shared" si="34"/>
        <v>5</v>
      </c>
    </row>
    <row r="135" spans="1:30" x14ac:dyDescent="0.25">
      <c r="A135" t="s">
        <v>187</v>
      </c>
      <c r="B135" s="63">
        <v>48029</v>
      </c>
      <c r="C135">
        <v>30</v>
      </c>
      <c r="D135" t="s">
        <v>94</v>
      </c>
      <c r="E135">
        <v>-5</v>
      </c>
      <c r="F135">
        <v>15877891</v>
      </c>
      <c r="G135">
        <v>4993220</v>
      </c>
      <c r="H135">
        <v>11678566</v>
      </c>
      <c r="I135">
        <v>707119</v>
      </c>
      <c r="J135">
        <v>4.45</v>
      </c>
      <c r="K135">
        <v>16.5</v>
      </c>
      <c r="L135" t="s">
        <v>50</v>
      </c>
      <c r="M135" t="s">
        <v>50</v>
      </c>
      <c r="N135" t="s">
        <v>50</v>
      </c>
      <c r="O135">
        <v>31.4</v>
      </c>
      <c r="P135">
        <v>9.4</v>
      </c>
      <c r="Q135">
        <v>5433289</v>
      </c>
      <c r="R135">
        <v>680201</v>
      </c>
      <c r="S135">
        <v>4.28</v>
      </c>
      <c r="U135">
        <f t="shared" si="30"/>
        <v>34300</v>
      </c>
      <c r="V135" t="str">
        <f t="shared" si="31"/>
        <v>0459</v>
      </c>
      <c r="W135" t="e">
        <f t="shared" si="26"/>
        <v>#REF!</v>
      </c>
      <c r="X135" t="e">
        <f t="shared" si="27"/>
        <v>#REF!</v>
      </c>
      <c r="Y135" t="e">
        <f t="shared" si="28"/>
        <v>#REF!</v>
      </c>
      <c r="Z135">
        <f t="shared" si="29"/>
        <v>0</v>
      </c>
      <c r="AB135" t="e">
        <f t="shared" si="32"/>
        <v>#REF!</v>
      </c>
      <c r="AC135" t="e">
        <f t="shared" si="33"/>
        <v>#REF!</v>
      </c>
      <c r="AD135">
        <f t="shared" si="34"/>
        <v>5</v>
      </c>
    </row>
    <row r="136" spans="1:30" x14ac:dyDescent="0.25">
      <c r="A136" t="s">
        <v>188</v>
      </c>
      <c r="B136" s="63">
        <v>47299</v>
      </c>
      <c r="C136">
        <v>30</v>
      </c>
      <c r="D136" t="s">
        <v>94</v>
      </c>
      <c r="E136">
        <v>-5</v>
      </c>
      <c r="F136">
        <v>19951721.960000001</v>
      </c>
      <c r="G136">
        <v>2379308</v>
      </c>
      <c r="H136">
        <v>18570000</v>
      </c>
      <c r="I136">
        <v>1220599</v>
      </c>
      <c r="J136">
        <v>6.12</v>
      </c>
      <c r="K136">
        <v>15.2</v>
      </c>
      <c r="L136" t="s">
        <v>50</v>
      </c>
      <c r="M136" t="s">
        <v>50</v>
      </c>
      <c r="N136" t="s">
        <v>50</v>
      </c>
      <c r="O136">
        <v>11.9</v>
      </c>
      <c r="P136">
        <v>9.1</v>
      </c>
      <c r="Q136">
        <v>7087193</v>
      </c>
      <c r="R136">
        <v>907514</v>
      </c>
      <c r="S136">
        <v>4.55</v>
      </c>
      <c r="U136">
        <f t="shared" si="30"/>
        <v>34300</v>
      </c>
      <c r="V136" t="str">
        <f t="shared" si="31"/>
        <v>0460</v>
      </c>
      <c r="W136" t="e">
        <f t="shared" si="26"/>
        <v>#REF!</v>
      </c>
      <c r="X136" t="e">
        <f t="shared" si="27"/>
        <v>#REF!</v>
      </c>
      <c r="Y136" t="e">
        <f t="shared" si="28"/>
        <v>#REF!</v>
      </c>
      <c r="Z136">
        <f t="shared" si="29"/>
        <v>0</v>
      </c>
      <c r="AB136" t="e">
        <f t="shared" si="32"/>
        <v>#REF!</v>
      </c>
      <c r="AC136" t="e">
        <f t="shared" si="33"/>
        <v>#REF!</v>
      </c>
      <c r="AD136">
        <f t="shared" si="34"/>
        <v>5</v>
      </c>
    </row>
    <row r="137" spans="1:30" x14ac:dyDescent="0.25">
      <c r="A137" t="s">
        <v>189</v>
      </c>
      <c r="B137" s="63">
        <v>47299</v>
      </c>
      <c r="C137">
        <v>30</v>
      </c>
      <c r="D137" t="s">
        <v>94</v>
      </c>
      <c r="E137">
        <v>-5</v>
      </c>
      <c r="F137">
        <v>18239647.010000002</v>
      </c>
      <c r="G137">
        <v>4842316</v>
      </c>
      <c r="H137">
        <v>14309313</v>
      </c>
      <c r="I137">
        <v>945333</v>
      </c>
      <c r="J137">
        <v>5.18</v>
      </c>
      <c r="K137">
        <v>15.1</v>
      </c>
      <c r="L137" t="s">
        <v>50</v>
      </c>
      <c r="M137" t="s">
        <v>50</v>
      </c>
      <c r="N137" t="s">
        <v>50</v>
      </c>
      <c r="O137">
        <v>26.5</v>
      </c>
      <c r="P137">
        <v>9.6999999999999993</v>
      </c>
      <c r="Q137">
        <v>6804936</v>
      </c>
      <c r="R137">
        <v>814442</v>
      </c>
      <c r="S137">
        <v>4.47</v>
      </c>
      <c r="U137">
        <f t="shared" si="30"/>
        <v>34300</v>
      </c>
      <c r="V137" t="str">
        <f t="shared" si="31"/>
        <v>0461</v>
      </c>
      <c r="W137" t="e">
        <f t="shared" si="26"/>
        <v>#REF!</v>
      </c>
      <c r="X137" t="e">
        <f t="shared" si="27"/>
        <v>#REF!</v>
      </c>
      <c r="Y137" t="e">
        <f t="shared" si="28"/>
        <v>#REF!</v>
      </c>
      <c r="Z137">
        <f t="shared" si="29"/>
        <v>0</v>
      </c>
      <c r="AB137" t="e">
        <f t="shared" si="32"/>
        <v>#REF!</v>
      </c>
      <c r="AC137" t="e">
        <f t="shared" si="33"/>
        <v>#REF!</v>
      </c>
      <c r="AD137">
        <f t="shared" si="34"/>
        <v>5</v>
      </c>
    </row>
    <row r="138" spans="1:30" x14ac:dyDescent="0.25">
      <c r="A138" t="s">
        <v>190</v>
      </c>
      <c r="B138" s="63">
        <v>48395</v>
      </c>
      <c r="C138">
        <v>30</v>
      </c>
      <c r="D138" t="s">
        <v>94</v>
      </c>
      <c r="E138">
        <v>-5</v>
      </c>
      <c r="F138">
        <v>16268197.67</v>
      </c>
      <c r="G138">
        <v>4216785</v>
      </c>
      <c r="H138">
        <v>12864823</v>
      </c>
      <c r="I138">
        <v>730006</v>
      </c>
      <c r="J138">
        <v>4.49</v>
      </c>
      <c r="K138">
        <v>17.600000000000001</v>
      </c>
      <c r="L138" t="s">
        <v>50</v>
      </c>
      <c r="M138" t="s">
        <v>50</v>
      </c>
      <c r="N138" t="s">
        <v>50</v>
      </c>
      <c r="O138">
        <v>25.9</v>
      </c>
      <c r="P138">
        <v>7.4</v>
      </c>
      <c r="Q138">
        <v>4418726</v>
      </c>
      <c r="R138">
        <v>718251</v>
      </c>
      <c r="S138">
        <v>4.42</v>
      </c>
      <c r="U138">
        <f t="shared" si="30"/>
        <v>34300</v>
      </c>
      <c r="V138" t="str">
        <f t="shared" si="31"/>
        <v>0470</v>
      </c>
      <c r="W138" t="e">
        <f t="shared" si="26"/>
        <v>#REF!</v>
      </c>
      <c r="X138" t="e">
        <f t="shared" si="27"/>
        <v>#REF!</v>
      </c>
      <c r="Y138" t="e">
        <f t="shared" si="28"/>
        <v>#REF!</v>
      </c>
      <c r="Z138">
        <f t="shared" si="29"/>
        <v>0</v>
      </c>
      <c r="AB138" t="e">
        <f t="shared" si="32"/>
        <v>#REF!</v>
      </c>
      <c r="AC138" t="e">
        <f t="shared" si="33"/>
        <v>#REF!</v>
      </c>
      <c r="AD138">
        <f t="shared" si="34"/>
        <v>5</v>
      </c>
    </row>
    <row r="139" spans="1:30" x14ac:dyDescent="0.25">
      <c r="A139" t="s">
        <v>191</v>
      </c>
      <c r="B139" s="63">
        <v>48395</v>
      </c>
      <c r="C139">
        <v>30</v>
      </c>
      <c r="D139" t="s">
        <v>94</v>
      </c>
      <c r="E139">
        <v>-5</v>
      </c>
      <c r="F139">
        <v>13120484.41</v>
      </c>
      <c r="G139">
        <v>3291737</v>
      </c>
      <c r="H139">
        <v>10484772</v>
      </c>
      <c r="I139">
        <v>604661</v>
      </c>
      <c r="J139">
        <v>4.6100000000000003</v>
      </c>
      <c r="K139">
        <v>17.3</v>
      </c>
      <c r="L139" t="s">
        <v>50</v>
      </c>
      <c r="M139" t="s">
        <v>50</v>
      </c>
      <c r="N139" t="s">
        <v>50</v>
      </c>
      <c r="O139">
        <v>25.1</v>
      </c>
      <c r="P139">
        <v>8.5</v>
      </c>
      <c r="Q139">
        <v>4079731</v>
      </c>
      <c r="R139">
        <v>558731</v>
      </c>
      <c r="S139">
        <v>4.26</v>
      </c>
      <c r="U139">
        <f t="shared" si="30"/>
        <v>34300</v>
      </c>
      <c r="V139" t="str">
        <f t="shared" si="31"/>
        <v>0471</v>
      </c>
      <c r="W139" t="e">
        <f t="shared" si="26"/>
        <v>#REF!</v>
      </c>
      <c r="X139" t="e">
        <f t="shared" si="27"/>
        <v>#REF!</v>
      </c>
      <c r="Y139" t="e">
        <f t="shared" si="28"/>
        <v>#REF!</v>
      </c>
      <c r="Z139">
        <f t="shared" si="29"/>
        <v>0</v>
      </c>
      <c r="AB139" t="e">
        <f t="shared" si="32"/>
        <v>#REF!</v>
      </c>
      <c r="AC139" t="e">
        <f t="shared" si="33"/>
        <v>#REF!</v>
      </c>
      <c r="AD139">
        <f t="shared" si="34"/>
        <v>5</v>
      </c>
    </row>
    <row r="140" spans="1:30" x14ac:dyDescent="0.25">
      <c r="A140" t="s">
        <v>192</v>
      </c>
      <c r="B140" s="63">
        <v>49125</v>
      </c>
      <c r="C140">
        <v>30</v>
      </c>
      <c r="D140" t="s">
        <v>94</v>
      </c>
      <c r="E140">
        <v>-5</v>
      </c>
      <c r="F140">
        <v>13611692.25</v>
      </c>
      <c r="G140">
        <v>3670974</v>
      </c>
      <c r="H140">
        <v>10621303</v>
      </c>
      <c r="I140">
        <v>563209</v>
      </c>
      <c r="J140">
        <v>4.1399999999999997</v>
      </c>
      <c r="K140">
        <v>18.899999999999999</v>
      </c>
      <c r="L140" t="s">
        <v>50</v>
      </c>
      <c r="M140" t="s">
        <v>50</v>
      </c>
      <c r="N140" t="s">
        <v>50</v>
      </c>
      <c r="O140">
        <v>27</v>
      </c>
      <c r="P140">
        <v>7.3</v>
      </c>
      <c r="Q140">
        <v>3678293</v>
      </c>
      <c r="R140">
        <v>563035</v>
      </c>
      <c r="S140">
        <v>4.1399999999999997</v>
      </c>
      <c r="U140">
        <f t="shared" si="30"/>
        <v>34300</v>
      </c>
      <c r="V140" t="str">
        <f t="shared" si="31"/>
        <v>0474</v>
      </c>
      <c r="W140" t="e">
        <f t="shared" si="26"/>
        <v>#REF!</v>
      </c>
      <c r="X140" t="e">
        <f t="shared" si="27"/>
        <v>#REF!</v>
      </c>
      <c r="Y140" t="e">
        <f t="shared" si="28"/>
        <v>#REF!</v>
      </c>
      <c r="Z140">
        <f t="shared" si="29"/>
        <v>0</v>
      </c>
      <c r="AB140" t="e">
        <f t="shared" si="32"/>
        <v>#REF!</v>
      </c>
      <c r="AC140" t="e">
        <f t="shared" si="33"/>
        <v>#REF!</v>
      </c>
      <c r="AD140">
        <f t="shared" si="34"/>
        <v>5</v>
      </c>
    </row>
    <row r="141" spans="1:30" x14ac:dyDescent="0.25">
      <c r="A141" t="s">
        <v>193</v>
      </c>
      <c r="B141" s="63">
        <v>49125</v>
      </c>
      <c r="C141">
        <v>30</v>
      </c>
      <c r="D141" t="s">
        <v>94</v>
      </c>
      <c r="E141">
        <v>-5</v>
      </c>
      <c r="F141">
        <v>13496647.460000001</v>
      </c>
      <c r="G141">
        <v>3637317</v>
      </c>
      <c r="H141">
        <v>10534163</v>
      </c>
      <c r="I141">
        <v>558481</v>
      </c>
      <c r="J141">
        <v>4.1399999999999997</v>
      </c>
      <c r="K141">
        <v>18.899999999999999</v>
      </c>
      <c r="L141" t="s">
        <v>50</v>
      </c>
      <c r="M141" t="s">
        <v>50</v>
      </c>
      <c r="N141" t="s">
        <v>50</v>
      </c>
      <c r="O141">
        <v>26.9</v>
      </c>
      <c r="P141">
        <v>7.3</v>
      </c>
      <c r="Q141">
        <v>3641621</v>
      </c>
      <c r="R141">
        <v>558454</v>
      </c>
      <c r="S141">
        <v>4.1399999999999997</v>
      </c>
      <c r="U141">
        <f t="shared" si="30"/>
        <v>34300</v>
      </c>
      <c r="V141" t="str">
        <f t="shared" si="31"/>
        <v>0475</v>
      </c>
      <c r="W141" t="e">
        <f t="shared" si="26"/>
        <v>#REF!</v>
      </c>
      <c r="X141" t="e">
        <f t="shared" si="27"/>
        <v>#REF!</v>
      </c>
      <c r="Y141" t="e">
        <f t="shared" si="28"/>
        <v>#REF!</v>
      </c>
      <c r="Z141">
        <f t="shared" si="29"/>
        <v>0</v>
      </c>
      <c r="AB141" t="e">
        <f t="shared" si="32"/>
        <v>#REF!</v>
      </c>
      <c r="AC141" t="e">
        <f t="shared" si="33"/>
        <v>#REF!</v>
      </c>
      <c r="AD141">
        <f t="shared" si="34"/>
        <v>5</v>
      </c>
    </row>
    <row r="142" spans="1:30" x14ac:dyDescent="0.25">
      <c r="A142" t="s">
        <v>194</v>
      </c>
      <c r="B142" s="63">
        <v>49125</v>
      </c>
      <c r="C142">
        <v>30</v>
      </c>
      <c r="D142" t="s">
        <v>94</v>
      </c>
      <c r="E142">
        <v>-5</v>
      </c>
      <c r="F142">
        <v>13407237.42</v>
      </c>
      <c r="G142">
        <v>3476963</v>
      </c>
      <c r="H142">
        <v>10600636</v>
      </c>
      <c r="I142">
        <v>561647</v>
      </c>
      <c r="J142">
        <v>4.1900000000000004</v>
      </c>
      <c r="K142">
        <v>18.899999999999999</v>
      </c>
      <c r="L142" t="s">
        <v>50</v>
      </c>
      <c r="M142" t="s">
        <v>50</v>
      </c>
      <c r="N142" t="s">
        <v>50</v>
      </c>
      <c r="O142">
        <v>25.9</v>
      </c>
      <c r="P142">
        <v>7.3</v>
      </c>
      <c r="Q142">
        <v>3598116</v>
      </c>
      <c r="R142">
        <v>555410</v>
      </c>
      <c r="S142">
        <v>4.1399999999999997</v>
      </c>
      <c r="U142">
        <f t="shared" si="30"/>
        <v>34300</v>
      </c>
      <c r="V142" t="str">
        <f t="shared" si="31"/>
        <v>0476</v>
      </c>
      <c r="W142" t="e">
        <f t="shared" si="26"/>
        <v>#REF!</v>
      </c>
      <c r="X142" t="e">
        <f t="shared" si="27"/>
        <v>#REF!</v>
      </c>
      <c r="Y142" t="e">
        <f t="shared" si="28"/>
        <v>#REF!</v>
      </c>
      <c r="Z142">
        <f t="shared" si="29"/>
        <v>0</v>
      </c>
      <c r="AB142" t="e">
        <f t="shared" si="32"/>
        <v>#REF!</v>
      </c>
      <c r="AC142" t="e">
        <f t="shared" si="33"/>
        <v>#REF!</v>
      </c>
      <c r="AD142">
        <f t="shared" si="34"/>
        <v>5</v>
      </c>
    </row>
    <row r="143" spans="1:30" x14ac:dyDescent="0.25">
      <c r="A143" t="s">
        <v>195</v>
      </c>
      <c r="B143" s="63">
        <v>49125</v>
      </c>
      <c r="C143">
        <v>30</v>
      </c>
      <c r="D143" t="s">
        <v>94</v>
      </c>
      <c r="E143">
        <v>-5</v>
      </c>
      <c r="F143">
        <v>13352629.949999999</v>
      </c>
      <c r="G143">
        <v>3461812</v>
      </c>
      <c r="H143">
        <v>10558449</v>
      </c>
      <c r="I143">
        <v>559580</v>
      </c>
      <c r="J143">
        <v>4.1900000000000004</v>
      </c>
      <c r="K143">
        <v>18.899999999999999</v>
      </c>
      <c r="L143" t="s">
        <v>50</v>
      </c>
      <c r="M143" t="s">
        <v>50</v>
      </c>
      <c r="N143" t="s">
        <v>50</v>
      </c>
      <c r="O143">
        <v>25.9</v>
      </c>
      <c r="P143">
        <v>7.3</v>
      </c>
      <c r="Q143">
        <v>3592890</v>
      </c>
      <c r="R143">
        <v>552813</v>
      </c>
      <c r="S143">
        <v>4.1399999999999997</v>
      </c>
      <c r="U143">
        <f t="shared" si="30"/>
        <v>34300</v>
      </c>
      <c r="V143" t="str">
        <f t="shared" si="31"/>
        <v>0477</v>
      </c>
      <c r="W143" t="e">
        <f t="shared" si="26"/>
        <v>#REF!</v>
      </c>
      <c r="X143" t="e">
        <f t="shared" si="27"/>
        <v>#REF!</v>
      </c>
      <c r="Y143" t="e">
        <f t="shared" si="28"/>
        <v>#REF!</v>
      </c>
      <c r="Z143">
        <f t="shared" si="29"/>
        <v>0</v>
      </c>
      <c r="AB143" t="e">
        <f t="shared" si="32"/>
        <v>#REF!</v>
      </c>
      <c r="AC143" t="e">
        <f t="shared" si="33"/>
        <v>#REF!</v>
      </c>
      <c r="AD143">
        <f t="shared" si="34"/>
        <v>5</v>
      </c>
    </row>
    <row r="144" spans="1:30" x14ac:dyDescent="0.25">
      <c r="A144" t="s">
        <v>196</v>
      </c>
      <c r="B144" s="63">
        <v>43281</v>
      </c>
      <c r="C144">
        <v>60</v>
      </c>
      <c r="D144" t="s">
        <v>197</v>
      </c>
      <c r="E144">
        <v>-5</v>
      </c>
      <c r="F144">
        <v>2910123.6</v>
      </c>
      <c r="G144">
        <v>2033695</v>
      </c>
      <c r="H144">
        <v>1021935</v>
      </c>
      <c r="I144">
        <v>159044</v>
      </c>
      <c r="J144">
        <v>5.47</v>
      </c>
      <c r="K144">
        <v>6.4</v>
      </c>
      <c r="L144" t="s">
        <v>50</v>
      </c>
      <c r="M144" t="s">
        <v>50</v>
      </c>
      <c r="N144" t="s">
        <v>50</v>
      </c>
      <c r="O144">
        <v>69.900000000000006</v>
      </c>
      <c r="P144">
        <v>23.2</v>
      </c>
      <c r="Q144">
        <v>2093560</v>
      </c>
      <c r="R144">
        <v>149554</v>
      </c>
      <c r="S144">
        <v>5.14</v>
      </c>
      <c r="U144">
        <f t="shared" si="30"/>
        <v>34400</v>
      </c>
      <c r="V144" t="str">
        <f t="shared" si="31"/>
        <v>0171</v>
      </c>
      <c r="W144" t="e">
        <f t="shared" si="26"/>
        <v>#REF!</v>
      </c>
      <c r="X144" t="e">
        <f t="shared" si="27"/>
        <v>#REF!</v>
      </c>
      <c r="Y144" t="e">
        <f t="shared" si="28"/>
        <v>#REF!</v>
      </c>
      <c r="Z144">
        <f t="shared" si="29"/>
        <v>0</v>
      </c>
      <c r="AB144" t="e">
        <f t="shared" si="32"/>
        <v>#REF!</v>
      </c>
      <c r="AC144" t="e">
        <f t="shared" si="33"/>
        <v>#REF!</v>
      </c>
      <c r="AD144">
        <f t="shared" si="34"/>
        <v>5</v>
      </c>
    </row>
    <row r="145" spans="1:30" x14ac:dyDescent="0.25">
      <c r="A145" t="s">
        <v>198</v>
      </c>
      <c r="B145" s="63">
        <v>43646</v>
      </c>
      <c r="C145">
        <v>60</v>
      </c>
      <c r="D145" t="s">
        <v>197</v>
      </c>
      <c r="E145">
        <v>-5</v>
      </c>
      <c r="F145">
        <v>1827580.88</v>
      </c>
      <c r="G145">
        <v>1962334</v>
      </c>
      <c r="H145">
        <v>-43374</v>
      </c>
      <c r="I145">
        <v>0</v>
      </c>
      <c r="J145">
        <v>0</v>
      </c>
      <c r="K145">
        <v>0</v>
      </c>
      <c r="L145" t="s">
        <v>50</v>
      </c>
      <c r="M145" t="s">
        <v>50</v>
      </c>
      <c r="N145" t="s">
        <v>50</v>
      </c>
      <c r="O145">
        <v>107.4</v>
      </c>
      <c r="P145">
        <v>35.9</v>
      </c>
      <c r="Q145">
        <v>1559851</v>
      </c>
      <c r="R145">
        <v>49917</v>
      </c>
      <c r="S145">
        <v>2.73</v>
      </c>
      <c r="U145">
        <f t="shared" si="30"/>
        <v>34400</v>
      </c>
      <c r="V145" t="str">
        <f t="shared" si="31"/>
        <v>0410</v>
      </c>
      <c r="W145" t="e">
        <f t="shared" si="26"/>
        <v>#REF!</v>
      </c>
      <c r="X145" t="e">
        <f t="shared" si="27"/>
        <v>#REF!</v>
      </c>
      <c r="Y145" t="e">
        <f t="shared" si="28"/>
        <v>#REF!</v>
      </c>
      <c r="Z145">
        <f t="shared" si="29"/>
        <v>0</v>
      </c>
      <c r="AB145" t="e">
        <f t="shared" si="32"/>
        <v>#REF!</v>
      </c>
      <c r="AC145" t="e">
        <f t="shared" si="33"/>
        <v>#REF!</v>
      </c>
      <c r="AD145">
        <f t="shared" si="34"/>
        <v>5</v>
      </c>
    </row>
    <row r="146" spans="1:30" x14ac:dyDescent="0.25">
      <c r="A146" t="s">
        <v>199</v>
      </c>
      <c r="B146" s="63">
        <v>43281</v>
      </c>
      <c r="C146">
        <v>60</v>
      </c>
      <c r="D146" t="s">
        <v>197</v>
      </c>
      <c r="E146">
        <v>-5</v>
      </c>
      <c r="F146">
        <v>1523115.56</v>
      </c>
      <c r="G146">
        <v>1652690</v>
      </c>
      <c r="H146">
        <v>-53419</v>
      </c>
      <c r="I146">
        <v>0</v>
      </c>
      <c r="J146">
        <v>0</v>
      </c>
      <c r="K146">
        <v>0</v>
      </c>
      <c r="L146" t="s">
        <v>50</v>
      </c>
      <c r="M146" t="s">
        <v>50</v>
      </c>
      <c r="N146" t="s">
        <v>50</v>
      </c>
      <c r="O146">
        <v>108.5</v>
      </c>
      <c r="P146">
        <v>36.1</v>
      </c>
      <c r="Q146">
        <v>1330886</v>
      </c>
      <c r="R146">
        <v>42797</v>
      </c>
      <c r="S146">
        <v>2.81</v>
      </c>
      <c r="U146">
        <f t="shared" si="30"/>
        <v>34400</v>
      </c>
      <c r="V146" t="str">
        <f t="shared" si="31"/>
        <v>0430</v>
      </c>
      <c r="W146" t="e">
        <f t="shared" si="26"/>
        <v>#REF!</v>
      </c>
      <c r="X146" t="e">
        <f t="shared" si="27"/>
        <v>#REF!</v>
      </c>
      <c r="Y146" t="e">
        <f t="shared" si="28"/>
        <v>#REF!</v>
      </c>
      <c r="Z146">
        <f t="shared" si="29"/>
        <v>0</v>
      </c>
      <c r="AB146" t="e">
        <f t="shared" si="32"/>
        <v>#REF!</v>
      </c>
      <c r="AC146" t="e">
        <f t="shared" si="33"/>
        <v>#REF!</v>
      </c>
      <c r="AD146">
        <f t="shared" si="34"/>
        <v>5</v>
      </c>
    </row>
    <row r="147" spans="1:30" x14ac:dyDescent="0.25">
      <c r="A147" t="s">
        <v>200</v>
      </c>
      <c r="B147" s="63">
        <v>43281</v>
      </c>
      <c r="C147">
        <v>60</v>
      </c>
      <c r="D147" t="s">
        <v>197</v>
      </c>
      <c r="E147">
        <v>-5</v>
      </c>
      <c r="F147">
        <v>2991589.41</v>
      </c>
      <c r="G147">
        <v>3376582</v>
      </c>
      <c r="H147">
        <v>-235413</v>
      </c>
      <c r="I147">
        <v>0</v>
      </c>
      <c r="J147">
        <v>0</v>
      </c>
      <c r="K147">
        <v>0</v>
      </c>
      <c r="L147" t="s">
        <v>50</v>
      </c>
      <c r="M147" t="s">
        <v>50</v>
      </c>
      <c r="N147" t="s">
        <v>50</v>
      </c>
      <c r="O147">
        <v>112.9</v>
      </c>
      <c r="P147">
        <v>37.200000000000003</v>
      </c>
      <c r="Q147">
        <v>2629903</v>
      </c>
      <c r="R147">
        <v>81811</v>
      </c>
      <c r="S147">
        <v>2.73</v>
      </c>
      <c r="U147">
        <f t="shared" si="30"/>
        <v>34400</v>
      </c>
      <c r="V147" t="str">
        <f t="shared" si="31"/>
        <v>0431</v>
      </c>
      <c r="W147" t="e">
        <f t="shared" si="26"/>
        <v>#REF!</v>
      </c>
      <c r="X147" t="e">
        <f t="shared" si="27"/>
        <v>#REF!</v>
      </c>
      <c r="Y147" t="e">
        <f t="shared" si="28"/>
        <v>#REF!</v>
      </c>
      <c r="Z147">
        <f t="shared" si="29"/>
        <v>0</v>
      </c>
      <c r="AB147" t="e">
        <f t="shared" si="32"/>
        <v>#REF!</v>
      </c>
      <c r="AC147" t="e">
        <f t="shared" si="33"/>
        <v>#REF!</v>
      </c>
      <c r="AD147">
        <f t="shared" si="34"/>
        <v>5</v>
      </c>
    </row>
    <row r="148" spans="1:30" x14ac:dyDescent="0.25">
      <c r="A148" t="s">
        <v>201</v>
      </c>
      <c r="B148" s="63">
        <v>48029</v>
      </c>
      <c r="C148">
        <v>60</v>
      </c>
      <c r="D148" t="s">
        <v>197</v>
      </c>
      <c r="E148">
        <v>-5</v>
      </c>
      <c r="F148">
        <v>5859857.9299999997</v>
      </c>
      <c r="G148">
        <v>2038741</v>
      </c>
      <c r="H148">
        <v>4114110</v>
      </c>
      <c r="I148">
        <v>211740</v>
      </c>
      <c r="J148">
        <v>3.61</v>
      </c>
      <c r="K148">
        <v>19.399999999999999</v>
      </c>
      <c r="L148" t="s">
        <v>50</v>
      </c>
      <c r="M148" t="s">
        <v>50</v>
      </c>
      <c r="N148" t="s">
        <v>50</v>
      </c>
      <c r="O148">
        <v>34.799999999999997</v>
      </c>
      <c r="P148">
        <v>10.5</v>
      </c>
      <c r="Q148">
        <v>2158242</v>
      </c>
      <c r="R148">
        <v>205521</v>
      </c>
      <c r="S148">
        <v>3.51</v>
      </c>
      <c r="U148">
        <f t="shared" si="30"/>
        <v>34400</v>
      </c>
      <c r="V148" t="str">
        <f t="shared" si="31"/>
        <v>0432</v>
      </c>
      <c r="W148" t="e">
        <f t="shared" si="26"/>
        <v>#REF!</v>
      </c>
      <c r="X148" t="e">
        <f t="shared" si="27"/>
        <v>#REF!</v>
      </c>
      <c r="Y148" t="e">
        <f t="shared" si="28"/>
        <v>#REF!</v>
      </c>
      <c r="Z148">
        <f t="shared" si="29"/>
        <v>0</v>
      </c>
      <c r="AB148" t="e">
        <f t="shared" si="32"/>
        <v>#REF!</v>
      </c>
      <c r="AC148" t="e">
        <f t="shared" si="33"/>
        <v>#REF!</v>
      </c>
      <c r="AD148">
        <f t="shared" si="34"/>
        <v>5</v>
      </c>
    </row>
    <row r="149" spans="1:30" x14ac:dyDescent="0.25">
      <c r="A149" t="s">
        <v>202</v>
      </c>
      <c r="B149" s="63">
        <v>48029</v>
      </c>
      <c r="C149">
        <v>60</v>
      </c>
      <c r="D149" t="s">
        <v>197</v>
      </c>
      <c r="E149">
        <v>-5</v>
      </c>
      <c r="F149">
        <v>3249359.88</v>
      </c>
      <c r="G149">
        <v>1069622</v>
      </c>
      <c r="H149">
        <v>2342206</v>
      </c>
      <c r="I149">
        <v>120531</v>
      </c>
      <c r="J149">
        <v>3.71</v>
      </c>
      <c r="K149">
        <v>19.399999999999999</v>
      </c>
      <c r="L149" t="s">
        <v>50</v>
      </c>
      <c r="M149" t="s">
        <v>50</v>
      </c>
      <c r="N149" t="s">
        <v>50</v>
      </c>
      <c r="O149">
        <v>32.9</v>
      </c>
      <c r="P149">
        <v>10.3</v>
      </c>
      <c r="Q149">
        <v>1170634</v>
      </c>
      <c r="R149">
        <v>115295</v>
      </c>
      <c r="S149">
        <v>3.55</v>
      </c>
      <c r="U149">
        <f t="shared" si="30"/>
        <v>34400</v>
      </c>
      <c r="V149" t="str">
        <f t="shared" si="31"/>
        <v>0459</v>
      </c>
      <c r="W149" t="e">
        <f t="shared" si="26"/>
        <v>#REF!</v>
      </c>
      <c r="X149" t="e">
        <f t="shared" si="27"/>
        <v>#REF!</v>
      </c>
      <c r="Y149" t="e">
        <f t="shared" si="28"/>
        <v>#REF!</v>
      </c>
      <c r="Z149">
        <f t="shared" si="29"/>
        <v>0</v>
      </c>
      <c r="AB149" t="e">
        <f t="shared" si="32"/>
        <v>#REF!</v>
      </c>
      <c r="AC149" t="e">
        <f t="shared" si="33"/>
        <v>#REF!</v>
      </c>
      <c r="AD149">
        <f t="shared" si="34"/>
        <v>5</v>
      </c>
    </row>
    <row r="150" spans="1:30" x14ac:dyDescent="0.25">
      <c r="A150" t="s">
        <v>203</v>
      </c>
      <c r="B150" s="63">
        <v>47299</v>
      </c>
      <c r="C150">
        <v>60</v>
      </c>
      <c r="D150" t="s">
        <v>197</v>
      </c>
      <c r="E150">
        <v>-5</v>
      </c>
      <c r="F150">
        <v>2417994.54</v>
      </c>
      <c r="G150">
        <v>893368</v>
      </c>
      <c r="H150">
        <v>1645526</v>
      </c>
      <c r="I150">
        <v>94354</v>
      </c>
      <c r="J150">
        <v>3.9</v>
      </c>
      <c r="K150">
        <v>17.399999999999999</v>
      </c>
      <c r="L150" t="s">
        <v>50</v>
      </c>
      <c r="M150" t="s">
        <v>50</v>
      </c>
      <c r="N150" t="s">
        <v>50</v>
      </c>
      <c r="O150">
        <v>36.9</v>
      </c>
      <c r="P150">
        <v>11.5</v>
      </c>
      <c r="Q150">
        <v>1008880</v>
      </c>
      <c r="R150">
        <v>87846</v>
      </c>
      <c r="S150">
        <v>3.63</v>
      </c>
      <c r="U150">
        <f t="shared" si="30"/>
        <v>34400</v>
      </c>
      <c r="V150" t="str">
        <f t="shared" si="31"/>
        <v>0460</v>
      </c>
      <c r="W150" t="e">
        <f t="shared" si="26"/>
        <v>#REF!</v>
      </c>
      <c r="X150" t="e">
        <f t="shared" si="27"/>
        <v>#REF!</v>
      </c>
      <c r="Y150" t="e">
        <f t="shared" si="28"/>
        <v>#REF!</v>
      </c>
      <c r="Z150">
        <f t="shared" si="29"/>
        <v>0</v>
      </c>
      <c r="AB150" t="e">
        <f t="shared" si="32"/>
        <v>#REF!</v>
      </c>
      <c r="AC150" t="e">
        <f t="shared" si="33"/>
        <v>#REF!</v>
      </c>
      <c r="AD150">
        <f t="shared" si="34"/>
        <v>5</v>
      </c>
    </row>
    <row r="151" spans="1:30" x14ac:dyDescent="0.25">
      <c r="A151" t="s">
        <v>204</v>
      </c>
      <c r="B151" s="63">
        <v>47299</v>
      </c>
      <c r="C151">
        <v>60</v>
      </c>
      <c r="D151" t="s">
        <v>197</v>
      </c>
      <c r="E151">
        <v>-5</v>
      </c>
      <c r="F151">
        <v>2421079.2599999998</v>
      </c>
      <c r="G151">
        <v>871507</v>
      </c>
      <c r="H151">
        <v>1670626</v>
      </c>
      <c r="I151">
        <v>95793</v>
      </c>
      <c r="J151">
        <v>3.96</v>
      </c>
      <c r="K151">
        <v>17.399999999999999</v>
      </c>
      <c r="L151" t="s">
        <v>50</v>
      </c>
      <c r="M151" t="s">
        <v>50</v>
      </c>
      <c r="N151" t="s">
        <v>50</v>
      </c>
      <c r="O151">
        <v>36</v>
      </c>
      <c r="P151">
        <v>11.5</v>
      </c>
      <c r="Q151">
        <v>1010167</v>
      </c>
      <c r="R151">
        <v>87958</v>
      </c>
      <c r="S151">
        <v>3.63</v>
      </c>
      <c r="U151">
        <f t="shared" si="30"/>
        <v>34400</v>
      </c>
      <c r="V151" t="str">
        <f t="shared" si="31"/>
        <v>0461</v>
      </c>
      <c r="W151" t="e">
        <f t="shared" si="26"/>
        <v>#REF!</v>
      </c>
      <c r="X151" t="e">
        <f t="shared" si="27"/>
        <v>#REF!</v>
      </c>
      <c r="Y151" t="e">
        <f t="shared" si="28"/>
        <v>#REF!</v>
      </c>
      <c r="Z151">
        <f t="shared" si="29"/>
        <v>0</v>
      </c>
      <c r="AB151" t="e">
        <f t="shared" si="32"/>
        <v>#REF!</v>
      </c>
      <c r="AC151" t="e">
        <f t="shared" si="33"/>
        <v>#REF!</v>
      </c>
      <c r="AD151">
        <f t="shared" si="34"/>
        <v>5</v>
      </c>
    </row>
    <row r="152" spans="1:30" x14ac:dyDescent="0.25">
      <c r="A152" t="s">
        <v>205</v>
      </c>
      <c r="B152" s="63">
        <v>48395</v>
      </c>
      <c r="C152">
        <v>60</v>
      </c>
      <c r="D152" t="s">
        <v>197</v>
      </c>
      <c r="E152">
        <v>-5</v>
      </c>
      <c r="F152">
        <v>1539295.24</v>
      </c>
      <c r="G152">
        <v>483419</v>
      </c>
      <c r="H152">
        <v>1132841</v>
      </c>
      <c r="I152">
        <v>55449</v>
      </c>
      <c r="J152">
        <v>3.6</v>
      </c>
      <c r="K152">
        <v>20.399999999999999</v>
      </c>
      <c r="L152" t="s">
        <v>50</v>
      </c>
      <c r="M152" t="s">
        <v>50</v>
      </c>
      <c r="N152" t="s">
        <v>50</v>
      </c>
      <c r="O152">
        <v>31.4</v>
      </c>
      <c r="P152">
        <v>9.5</v>
      </c>
      <c r="Q152">
        <v>512404</v>
      </c>
      <c r="R152">
        <v>54013</v>
      </c>
      <c r="S152">
        <v>3.51</v>
      </c>
      <c r="U152">
        <f t="shared" si="30"/>
        <v>34400</v>
      </c>
      <c r="V152" t="str">
        <f t="shared" si="31"/>
        <v>0470</v>
      </c>
      <c r="W152" t="e">
        <f t="shared" si="26"/>
        <v>#REF!</v>
      </c>
      <c r="X152" t="e">
        <f t="shared" si="27"/>
        <v>#REF!</v>
      </c>
      <c r="Y152" t="e">
        <f t="shared" si="28"/>
        <v>#REF!</v>
      </c>
      <c r="Z152">
        <f t="shared" si="29"/>
        <v>0</v>
      </c>
      <c r="AB152" t="e">
        <f t="shared" si="32"/>
        <v>#REF!</v>
      </c>
      <c r="AC152" t="e">
        <f t="shared" si="33"/>
        <v>#REF!</v>
      </c>
      <c r="AD152">
        <f t="shared" si="34"/>
        <v>5</v>
      </c>
    </row>
    <row r="153" spans="1:30" x14ac:dyDescent="0.25">
      <c r="A153" t="s">
        <v>206</v>
      </c>
      <c r="B153" s="63">
        <v>48395</v>
      </c>
      <c r="C153">
        <v>60</v>
      </c>
      <c r="D153" t="s">
        <v>197</v>
      </c>
      <c r="E153">
        <v>-5</v>
      </c>
      <c r="F153">
        <v>1537167.6</v>
      </c>
      <c r="G153">
        <v>482827</v>
      </c>
      <c r="H153">
        <v>1131199</v>
      </c>
      <c r="I153">
        <v>55369</v>
      </c>
      <c r="J153">
        <v>3.6</v>
      </c>
      <c r="K153">
        <v>20.399999999999999</v>
      </c>
      <c r="L153" t="s">
        <v>50</v>
      </c>
      <c r="M153" t="s">
        <v>50</v>
      </c>
      <c r="N153" t="s">
        <v>50</v>
      </c>
      <c r="O153">
        <v>31.4</v>
      </c>
      <c r="P153">
        <v>9.5</v>
      </c>
      <c r="Q153">
        <v>511763</v>
      </c>
      <c r="R153">
        <v>53935</v>
      </c>
      <c r="S153">
        <v>3.51</v>
      </c>
      <c r="U153">
        <f t="shared" si="30"/>
        <v>34400</v>
      </c>
      <c r="V153" t="str">
        <f t="shared" si="31"/>
        <v>0471</v>
      </c>
      <c r="W153" t="e">
        <f t="shared" si="26"/>
        <v>#REF!</v>
      </c>
      <c r="X153" t="e">
        <f t="shared" si="27"/>
        <v>#REF!</v>
      </c>
      <c r="Y153" t="e">
        <f t="shared" si="28"/>
        <v>#REF!</v>
      </c>
      <c r="Z153">
        <f t="shared" si="29"/>
        <v>0</v>
      </c>
      <c r="AB153" t="e">
        <f t="shared" si="32"/>
        <v>#REF!</v>
      </c>
      <c r="AC153" t="e">
        <f t="shared" si="33"/>
        <v>#REF!</v>
      </c>
      <c r="AD153">
        <f t="shared" si="34"/>
        <v>5</v>
      </c>
    </row>
    <row r="154" spans="1:30" x14ac:dyDescent="0.25">
      <c r="A154" t="s">
        <v>207</v>
      </c>
      <c r="B154" s="63">
        <v>49125</v>
      </c>
      <c r="C154">
        <v>60</v>
      </c>
      <c r="D154" t="s">
        <v>197</v>
      </c>
      <c r="E154">
        <v>-5</v>
      </c>
      <c r="F154">
        <v>1726823.88</v>
      </c>
      <c r="G154">
        <v>439138</v>
      </c>
      <c r="H154">
        <v>1374027</v>
      </c>
      <c r="I154">
        <v>61258</v>
      </c>
      <c r="J154">
        <v>3.55</v>
      </c>
      <c r="K154">
        <v>22.4</v>
      </c>
      <c r="L154" t="s">
        <v>50</v>
      </c>
      <c r="M154" t="s">
        <v>50</v>
      </c>
      <c r="N154" t="s">
        <v>50</v>
      </c>
      <c r="O154">
        <v>25.4</v>
      </c>
      <c r="P154">
        <v>7.5</v>
      </c>
      <c r="Q154">
        <v>454343</v>
      </c>
      <c r="R154">
        <v>60560</v>
      </c>
      <c r="S154">
        <v>3.51</v>
      </c>
      <c r="U154">
        <f t="shared" si="30"/>
        <v>34400</v>
      </c>
      <c r="V154" t="str">
        <f t="shared" si="31"/>
        <v>0474</v>
      </c>
      <c r="W154" t="e">
        <f t="shared" si="26"/>
        <v>#REF!</v>
      </c>
      <c r="X154" t="e">
        <f t="shared" si="27"/>
        <v>#REF!</v>
      </c>
      <c r="Y154" t="e">
        <f t="shared" si="28"/>
        <v>#REF!</v>
      </c>
      <c r="Z154">
        <f t="shared" si="29"/>
        <v>0</v>
      </c>
      <c r="AB154" t="e">
        <f t="shared" si="32"/>
        <v>#REF!</v>
      </c>
      <c r="AC154" t="e">
        <f t="shared" si="33"/>
        <v>#REF!</v>
      </c>
      <c r="AD154">
        <f t="shared" si="34"/>
        <v>5</v>
      </c>
    </row>
    <row r="155" spans="1:30" x14ac:dyDescent="0.25">
      <c r="A155" t="s">
        <v>208</v>
      </c>
      <c r="B155" s="63">
        <v>49125</v>
      </c>
      <c r="C155">
        <v>60</v>
      </c>
      <c r="D155" t="s">
        <v>197</v>
      </c>
      <c r="E155">
        <v>-5</v>
      </c>
      <c r="F155">
        <v>1717276.72</v>
      </c>
      <c r="G155">
        <v>436711</v>
      </c>
      <c r="H155">
        <v>1366430</v>
      </c>
      <c r="I155">
        <v>60920</v>
      </c>
      <c r="J155">
        <v>3.55</v>
      </c>
      <c r="K155">
        <v>22.4</v>
      </c>
      <c r="L155" t="s">
        <v>50</v>
      </c>
      <c r="M155" t="s">
        <v>50</v>
      </c>
      <c r="N155" t="s">
        <v>50</v>
      </c>
      <c r="O155">
        <v>25.4</v>
      </c>
      <c r="P155">
        <v>7.5</v>
      </c>
      <c r="Q155">
        <v>451831</v>
      </c>
      <c r="R155">
        <v>60225</v>
      </c>
      <c r="S155">
        <v>3.51</v>
      </c>
      <c r="U155">
        <f t="shared" si="30"/>
        <v>34400</v>
      </c>
      <c r="V155" t="str">
        <f t="shared" si="31"/>
        <v>0475</v>
      </c>
      <c r="W155" t="e">
        <f t="shared" si="26"/>
        <v>#REF!</v>
      </c>
      <c r="X155" t="e">
        <f t="shared" si="27"/>
        <v>#REF!</v>
      </c>
      <c r="Y155" t="e">
        <f t="shared" si="28"/>
        <v>#REF!</v>
      </c>
      <c r="Z155">
        <f t="shared" si="29"/>
        <v>0</v>
      </c>
      <c r="AB155" t="e">
        <f t="shared" si="32"/>
        <v>#REF!</v>
      </c>
      <c r="AC155" t="e">
        <f t="shared" si="33"/>
        <v>#REF!</v>
      </c>
      <c r="AD155">
        <f t="shared" si="34"/>
        <v>5</v>
      </c>
    </row>
    <row r="156" spans="1:30" x14ac:dyDescent="0.25">
      <c r="A156" t="s">
        <v>209</v>
      </c>
      <c r="B156" s="63">
        <v>49125</v>
      </c>
      <c r="C156">
        <v>60</v>
      </c>
      <c r="D156" t="s">
        <v>197</v>
      </c>
      <c r="E156">
        <v>-5</v>
      </c>
      <c r="F156">
        <v>1728008.37</v>
      </c>
      <c r="G156">
        <v>434500</v>
      </c>
      <c r="H156">
        <v>1379909</v>
      </c>
      <c r="I156">
        <v>61521</v>
      </c>
      <c r="J156">
        <v>3.56</v>
      </c>
      <c r="K156">
        <v>22.4</v>
      </c>
      <c r="L156" t="s">
        <v>50</v>
      </c>
      <c r="M156" t="s">
        <v>50</v>
      </c>
      <c r="N156" t="s">
        <v>50</v>
      </c>
      <c r="O156">
        <v>25.1</v>
      </c>
      <c r="P156">
        <v>7.5</v>
      </c>
      <c r="Q156">
        <v>454655</v>
      </c>
      <c r="R156">
        <v>60601</v>
      </c>
      <c r="S156">
        <v>3.51</v>
      </c>
      <c r="U156">
        <f t="shared" si="30"/>
        <v>34400</v>
      </c>
      <c r="V156" t="str">
        <f t="shared" si="31"/>
        <v>0476</v>
      </c>
      <c r="W156" t="e">
        <f t="shared" si="26"/>
        <v>#REF!</v>
      </c>
      <c r="X156" t="e">
        <f t="shared" si="27"/>
        <v>#REF!</v>
      </c>
      <c r="Y156" t="e">
        <f t="shared" si="28"/>
        <v>#REF!</v>
      </c>
      <c r="Z156">
        <f t="shared" si="29"/>
        <v>0</v>
      </c>
      <c r="AB156" t="e">
        <f t="shared" si="32"/>
        <v>#REF!</v>
      </c>
      <c r="AC156" t="e">
        <f t="shared" si="33"/>
        <v>#REF!</v>
      </c>
      <c r="AD156">
        <f t="shared" si="34"/>
        <v>5</v>
      </c>
    </row>
    <row r="157" spans="1:30" x14ac:dyDescent="0.25">
      <c r="A157" t="s">
        <v>210</v>
      </c>
      <c r="B157" s="63">
        <v>49125</v>
      </c>
      <c r="C157">
        <v>60</v>
      </c>
      <c r="D157" t="s">
        <v>197</v>
      </c>
      <c r="E157">
        <v>-5</v>
      </c>
      <c r="F157">
        <v>1722674.29</v>
      </c>
      <c r="G157">
        <v>433159</v>
      </c>
      <c r="H157">
        <v>1375649</v>
      </c>
      <c r="I157">
        <v>61331</v>
      </c>
      <c r="J157">
        <v>3.56</v>
      </c>
      <c r="K157">
        <v>22.4</v>
      </c>
      <c r="L157" t="s">
        <v>50</v>
      </c>
      <c r="M157" t="s">
        <v>50</v>
      </c>
      <c r="N157" t="s">
        <v>50</v>
      </c>
      <c r="O157">
        <v>25.1</v>
      </c>
      <c r="P157">
        <v>7.5</v>
      </c>
      <c r="Q157">
        <v>453251</v>
      </c>
      <c r="R157">
        <v>60414</v>
      </c>
      <c r="S157">
        <v>3.51</v>
      </c>
      <c r="U157">
        <f t="shared" si="30"/>
        <v>34400</v>
      </c>
      <c r="V157" t="str">
        <f t="shared" si="31"/>
        <v>0477</v>
      </c>
      <c r="W157" t="e">
        <f t="shared" si="26"/>
        <v>#REF!</v>
      </c>
      <c r="X157" t="e">
        <f t="shared" si="27"/>
        <v>#REF!</v>
      </c>
      <c r="Y157" t="e">
        <f t="shared" si="28"/>
        <v>#REF!</v>
      </c>
      <c r="Z157">
        <f t="shared" si="29"/>
        <v>0</v>
      </c>
      <c r="AB157" t="e">
        <f t="shared" si="32"/>
        <v>#REF!</v>
      </c>
      <c r="AC157" t="e">
        <f t="shared" si="33"/>
        <v>#REF!</v>
      </c>
      <c r="AD157">
        <f t="shared" si="34"/>
        <v>5</v>
      </c>
    </row>
    <row r="158" spans="1:30" x14ac:dyDescent="0.25">
      <c r="A158" t="s">
        <v>211</v>
      </c>
      <c r="B158" s="63">
        <v>43281</v>
      </c>
      <c r="C158">
        <v>50</v>
      </c>
      <c r="D158" t="s">
        <v>54</v>
      </c>
      <c r="E158">
        <v>-5</v>
      </c>
      <c r="F158">
        <v>116627.22</v>
      </c>
      <c r="G158">
        <v>131340</v>
      </c>
      <c r="H158">
        <v>-8881</v>
      </c>
      <c r="I158">
        <v>0</v>
      </c>
      <c r="J158">
        <v>0</v>
      </c>
      <c r="K158">
        <v>0</v>
      </c>
      <c r="L158" t="s">
        <v>50</v>
      </c>
      <c r="M158" t="s">
        <v>50</v>
      </c>
      <c r="N158" t="s">
        <v>50</v>
      </c>
      <c r="O158">
        <v>112.6</v>
      </c>
      <c r="P158">
        <v>39.200000000000003</v>
      </c>
      <c r="Q158">
        <v>103102</v>
      </c>
      <c r="R158">
        <v>3242</v>
      </c>
      <c r="S158">
        <v>2.78</v>
      </c>
      <c r="U158">
        <f t="shared" si="30"/>
        <v>34500</v>
      </c>
      <c r="V158" t="str">
        <f t="shared" si="31"/>
        <v>0171</v>
      </c>
      <c r="W158" t="e">
        <f t="shared" si="26"/>
        <v>#REF!</v>
      </c>
      <c r="X158" t="e">
        <f t="shared" si="27"/>
        <v>#REF!</v>
      </c>
      <c r="Y158" t="e">
        <f t="shared" si="28"/>
        <v>#REF!</v>
      </c>
      <c r="Z158">
        <f t="shared" si="29"/>
        <v>0</v>
      </c>
      <c r="AB158" t="e">
        <f t="shared" si="32"/>
        <v>#REF!</v>
      </c>
      <c r="AC158" t="e">
        <f t="shared" si="33"/>
        <v>#REF!</v>
      </c>
      <c r="AD158">
        <f t="shared" si="34"/>
        <v>5</v>
      </c>
    </row>
    <row r="159" spans="1:30" x14ac:dyDescent="0.25">
      <c r="A159" t="s">
        <v>212</v>
      </c>
      <c r="B159" s="63">
        <v>43646</v>
      </c>
      <c r="C159">
        <v>50</v>
      </c>
      <c r="D159" t="s">
        <v>54</v>
      </c>
      <c r="E159">
        <v>-5</v>
      </c>
      <c r="F159">
        <v>44282.77</v>
      </c>
      <c r="G159">
        <v>51095</v>
      </c>
      <c r="H159">
        <v>-4598</v>
      </c>
      <c r="I159">
        <v>0</v>
      </c>
      <c r="J159">
        <v>0</v>
      </c>
      <c r="K159">
        <v>0</v>
      </c>
      <c r="L159" t="s">
        <v>50</v>
      </c>
      <c r="M159" t="s">
        <v>50</v>
      </c>
      <c r="N159" t="s">
        <v>50</v>
      </c>
      <c r="O159">
        <v>115.4</v>
      </c>
      <c r="P159">
        <v>37.9</v>
      </c>
      <c r="Q159">
        <v>36046</v>
      </c>
      <c r="R159">
        <v>1505</v>
      </c>
      <c r="S159">
        <v>3.4</v>
      </c>
      <c r="U159">
        <f t="shared" si="30"/>
        <v>34500</v>
      </c>
      <c r="V159" t="str">
        <f t="shared" si="31"/>
        <v>0410</v>
      </c>
      <c r="W159" t="e">
        <f t="shared" si="26"/>
        <v>#REF!</v>
      </c>
      <c r="X159" t="e">
        <f t="shared" si="27"/>
        <v>#REF!</v>
      </c>
      <c r="Y159" t="e">
        <f t="shared" si="28"/>
        <v>#REF!</v>
      </c>
      <c r="Z159">
        <f t="shared" si="29"/>
        <v>0</v>
      </c>
      <c r="AB159" t="e">
        <f t="shared" si="32"/>
        <v>#REF!</v>
      </c>
      <c r="AC159" t="e">
        <f t="shared" si="33"/>
        <v>#REF!</v>
      </c>
      <c r="AD159">
        <f t="shared" si="34"/>
        <v>5</v>
      </c>
    </row>
    <row r="160" spans="1:30" x14ac:dyDescent="0.25">
      <c r="A160" t="s">
        <v>213</v>
      </c>
      <c r="B160" s="63">
        <v>43281</v>
      </c>
      <c r="C160">
        <v>50</v>
      </c>
      <c r="D160" t="s">
        <v>54</v>
      </c>
      <c r="E160">
        <v>-5</v>
      </c>
      <c r="F160">
        <v>68109.350000000006</v>
      </c>
      <c r="G160">
        <v>70884</v>
      </c>
      <c r="H160">
        <v>631</v>
      </c>
      <c r="I160">
        <v>98</v>
      </c>
      <c r="J160">
        <v>0.14000000000000001</v>
      </c>
      <c r="K160">
        <v>6.4</v>
      </c>
      <c r="L160" t="s">
        <v>50</v>
      </c>
      <c r="M160" t="s">
        <v>50</v>
      </c>
      <c r="N160" t="s">
        <v>50</v>
      </c>
      <c r="O160">
        <v>104.1</v>
      </c>
      <c r="P160">
        <v>33.299999999999997</v>
      </c>
      <c r="Q160">
        <v>57296</v>
      </c>
      <c r="R160">
        <v>2319</v>
      </c>
      <c r="S160">
        <v>3.4</v>
      </c>
      <c r="U160">
        <f t="shared" si="30"/>
        <v>34500</v>
      </c>
      <c r="V160" t="str">
        <f t="shared" si="31"/>
        <v>0430</v>
      </c>
      <c r="W160" t="e">
        <f t="shared" si="26"/>
        <v>#REF!</v>
      </c>
      <c r="X160" t="e">
        <f t="shared" si="27"/>
        <v>#REF!</v>
      </c>
      <c r="Y160" t="e">
        <f t="shared" si="28"/>
        <v>#REF!</v>
      </c>
      <c r="Z160">
        <f t="shared" si="29"/>
        <v>0</v>
      </c>
      <c r="AB160" t="e">
        <f t="shared" si="32"/>
        <v>#REF!</v>
      </c>
      <c r="AC160" t="e">
        <f t="shared" si="33"/>
        <v>#REF!</v>
      </c>
      <c r="AD160">
        <f t="shared" si="34"/>
        <v>5</v>
      </c>
    </row>
    <row r="161" spans="1:30" x14ac:dyDescent="0.25">
      <c r="A161" t="s">
        <v>214</v>
      </c>
      <c r="B161" s="63">
        <v>43281</v>
      </c>
      <c r="C161">
        <v>50</v>
      </c>
      <c r="D161" t="s">
        <v>54</v>
      </c>
      <c r="E161">
        <v>-5</v>
      </c>
      <c r="F161">
        <v>912641.5</v>
      </c>
      <c r="G161">
        <v>131728</v>
      </c>
      <c r="H161">
        <v>826546</v>
      </c>
      <c r="I161">
        <v>127589</v>
      </c>
      <c r="J161">
        <v>13.98</v>
      </c>
      <c r="K161">
        <v>6.5</v>
      </c>
      <c r="L161" t="s">
        <v>50</v>
      </c>
      <c r="M161" t="s">
        <v>50</v>
      </c>
      <c r="N161" t="s">
        <v>50</v>
      </c>
      <c r="O161">
        <v>14.4</v>
      </c>
      <c r="P161">
        <v>4.7</v>
      </c>
      <c r="Q161">
        <v>156714</v>
      </c>
      <c r="R161">
        <v>123576</v>
      </c>
      <c r="S161">
        <v>13.54</v>
      </c>
      <c r="U161">
        <f t="shared" si="30"/>
        <v>34500</v>
      </c>
      <c r="V161" t="str">
        <f t="shared" si="31"/>
        <v>0431</v>
      </c>
      <c r="W161" t="e">
        <f t="shared" si="26"/>
        <v>#REF!</v>
      </c>
      <c r="X161" t="e">
        <f t="shared" si="27"/>
        <v>#REF!</v>
      </c>
      <c r="Y161" t="e">
        <f t="shared" si="28"/>
        <v>#REF!</v>
      </c>
      <c r="Z161">
        <f t="shared" si="29"/>
        <v>0</v>
      </c>
      <c r="AB161" t="e">
        <f t="shared" si="32"/>
        <v>#REF!</v>
      </c>
      <c r="AC161" t="e">
        <f t="shared" si="33"/>
        <v>#REF!</v>
      </c>
      <c r="AD161">
        <f t="shared" si="34"/>
        <v>5</v>
      </c>
    </row>
    <row r="162" spans="1:30" x14ac:dyDescent="0.25">
      <c r="A162" t="s">
        <v>215</v>
      </c>
      <c r="B162" s="63">
        <v>48029</v>
      </c>
      <c r="C162">
        <v>50</v>
      </c>
      <c r="D162" t="s">
        <v>54</v>
      </c>
      <c r="E162">
        <v>-5</v>
      </c>
      <c r="F162">
        <v>2778992.6</v>
      </c>
      <c r="G162">
        <v>992746</v>
      </c>
      <c r="H162">
        <v>1925196</v>
      </c>
      <c r="I162">
        <v>103671</v>
      </c>
      <c r="J162">
        <v>3.73</v>
      </c>
      <c r="K162">
        <v>18.600000000000001</v>
      </c>
      <c r="L162" t="s">
        <v>50</v>
      </c>
      <c r="M162" t="s">
        <v>50</v>
      </c>
      <c r="N162" t="s">
        <v>50</v>
      </c>
      <c r="O162">
        <v>35.700000000000003</v>
      </c>
      <c r="P162">
        <v>10.5</v>
      </c>
      <c r="Q162">
        <v>1044128</v>
      </c>
      <c r="R162">
        <v>100968</v>
      </c>
      <c r="S162">
        <v>3.63</v>
      </c>
      <c r="U162">
        <f t="shared" si="30"/>
        <v>34500</v>
      </c>
      <c r="V162" t="str">
        <f t="shared" si="31"/>
        <v>0432</v>
      </c>
      <c r="W162" t="e">
        <f t="shared" ref="W162:W186" si="35">+VLOOKUP(V162,GroupLookups,6,0)</f>
        <v>#REF!</v>
      </c>
      <c r="X162" t="e">
        <f t="shared" ref="X162:X186" si="36">+VLOOKUP(V162,GroupLookups,4,0)</f>
        <v>#REF!</v>
      </c>
      <c r="Y162" t="e">
        <f t="shared" ref="Y162:Y186" si="37">+VLOOKUP(V162,GroupLookups,5,0)</f>
        <v>#REF!</v>
      </c>
      <c r="Z162">
        <f t="shared" ref="Z162:Z186" si="38">+IFERROR(ROUND(VLOOKUP(U162&amp;W162,WeightedNetSalvage,24,0),0),0)</f>
        <v>0</v>
      </c>
      <c r="AB162" t="e">
        <f t="shared" si="32"/>
        <v>#REF!</v>
      </c>
      <c r="AC162" t="e">
        <f t="shared" si="33"/>
        <v>#REF!</v>
      </c>
      <c r="AD162">
        <f t="shared" si="34"/>
        <v>5</v>
      </c>
    </row>
    <row r="163" spans="1:30" x14ac:dyDescent="0.25">
      <c r="A163" t="s">
        <v>216</v>
      </c>
      <c r="B163" s="63">
        <v>48029</v>
      </c>
      <c r="C163">
        <v>50</v>
      </c>
      <c r="D163" t="s">
        <v>54</v>
      </c>
      <c r="E163">
        <v>-5</v>
      </c>
      <c r="F163">
        <v>2588422.56</v>
      </c>
      <c r="G163">
        <v>920956</v>
      </c>
      <c r="H163">
        <v>1796888</v>
      </c>
      <c r="I163">
        <v>96739</v>
      </c>
      <c r="J163">
        <v>3.74</v>
      </c>
      <c r="K163">
        <v>18.600000000000001</v>
      </c>
      <c r="L163" t="s">
        <v>50</v>
      </c>
      <c r="M163" t="s">
        <v>50</v>
      </c>
      <c r="N163" t="s">
        <v>50</v>
      </c>
      <c r="O163">
        <v>35.6</v>
      </c>
      <c r="P163">
        <v>10.5</v>
      </c>
      <c r="Q163">
        <v>968644</v>
      </c>
      <c r="R163">
        <v>94229</v>
      </c>
      <c r="S163">
        <v>3.64</v>
      </c>
      <c r="U163">
        <f t="shared" si="30"/>
        <v>34500</v>
      </c>
      <c r="V163" t="str">
        <f t="shared" si="31"/>
        <v>0459</v>
      </c>
      <c r="W163" t="e">
        <f t="shared" si="35"/>
        <v>#REF!</v>
      </c>
      <c r="X163" t="e">
        <f t="shared" si="36"/>
        <v>#REF!</v>
      </c>
      <c r="Y163" t="e">
        <f t="shared" si="37"/>
        <v>#REF!</v>
      </c>
      <c r="Z163">
        <f t="shared" si="38"/>
        <v>0</v>
      </c>
      <c r="AB163" t="e">
        <f t="shared" si="32"/>
        <v>#REF!</v>
      </c>
      <c r="AC163" t="e">
        <f t="shared" si="33"/>
        <v>#REF!</v>
      </c>
      <c r="AD163">
        <f t="shared" si="34"/>
        <v>5</v>
      </c>
    </row>
    <row r="164" spans="1:30" x14ac:dyDescent="0.25">
      <c r="A164" t="s">
        <v>217</v>
      </c>
      <c r="B164" s="63">
        <v>47299</v>
      </c>
      <c r="C164">
        <v>50</v>
      </c>
      <c r="D164" t="s">
        <v>54</v>
      </c>
      <c r="E164">
        <v>-5</v>
      </c>
      <c r="F164">
        <v>970189.22</v>
      </c>
      <c r="G164">
        <v>359270</v>
      </c>
      <c r="H164">
        <v>659429</v>
      </c>
      <c r="I164">
        <v>39361</v>
      </c>
      <c r="J164">
        <v>4.0599999999999996</v>
      </c>
      <c r="K164">
        <v>16.8</v>
      </c>
      <c r="L164" t="s">
        <v>50</v>
      </c>
      <c r="M164" t="s">
        <v>50</v>
      </c>
      <c r="N164" t="s">
        <v>50</v>
      </c>
      <c r="O164">
        <v>37</v>
      </c>
      <c r="P164">
        <v>11.2</v>
      </c>
      <c r="Q164">
        <v>401731</v>
      </c>
      <c r="R164">
        <v>36872</v>
      </c>
      <c r="S164">
        <v>3.8</v>
      </c>
      <c r="U164">
        <f t="shared" si="30"/>
        <v>34500</v>
      </c>
      <c r="V164" t="str">
        <f t="shared" si="31"/>
        <v>0460</v>
      </c>
      <c r="W164" t="e">
        <f t="shared" si="35"/>
        <v>#REF!</v>
      </c>
      <c r="X164" t="e">
        <f t="shared" si="36"/>
        <v>#REF!</v>
      </c>
      <c r="Y164" t="e">
        <f t="shared" si="37"/>
        <v>#REF!</v>
      </c>
      <c r="Z164">
        <f t="shared" si="38"/>
        <v>0</v>
      </c>
      <c r="AB164" t="e">
        <f t="shared" si="32"/>
        <v>#REF!</v>
      </c>
      <c r="AC164" t="e">
        <f t="shared" si="33"/>
        <v>#REF!</v>
      </c>
      <c r="AD164">
        <f t="shared" si="34"/>
        <v>5</v>
      </c>
    </row>
    <row r="165" spans="1:30" x14ac:dyDescent="0.25">
      <c r="A165" t="s">
        <v>218</v>
      </c>
      <c r="B165" s="63">
        <v>47299</v>
      </c>
      <c r="C165">
        <v>50</v>
      </c>
      <c r="D165" t="s">
        <v>54</v>
      </c>
      <c r="E165">
        <v>-5</v>
      </c>
      <c r="F165">
        <v>953200.45</v>
      </c>
      <c r="G165">
        <v>349815</v>
      </c>
      <c r="H165">
        <v>651045</v>
      </c>
      <c r="I165">
        <v>38896</v>
      </c>
      <c r="J165">
        <v>4.08</v>
      </c>
      <c r="K165">
        <v>16.7</v>
      </c>
      <c r="L165" t="s">
        <v>50</v>
      </c>
      <c r="M165" t="s">
        <v>50</v>
      </c>
      <c r="N165" t="s">
        <v>50</v>
      </c>
      <c r="O165">
        <v>36.700000000000003</v>
      </c>
      <c r="P165">
        <v>11.4</v>
      </c>
      <c r="Q165">
        <v>400717</v>
      </c>
      <c r="R165">
        <v>35903</v>
      </c>
      <c r="S165">
        <v>3.77</v>
      </c>
      <c r="U165">
        <f t="shared" si="30"/>
        <v>34500</v>
      </c>
      <c r="V165" t="str">
        <f t="shared" si="31"/>
        <v>0461</v>
      </c>
      <c r="W165" t="e">
        <f t="shared" si="35"/>
        <v>#REF!</v>
      </c>
      <c r="X165" t="e">
        <f t="shared" si="36"/>
        <v>#REF!</v>
      </c>
      <c r="Y165" t="e">
        <f t="shared" si="37"/>
        <v>#REF!</v>
      </c>
      <c r="Z165">
        <f t="shared" si="38"/>
        <v>0</v>
      </c>
      <c r="AB165" t="e">
        <f t="shared" si="32"/>
        <v>#REF!</v>
      </c>
      <c r="AC165" t="e">
        <f t="shared" si="33"/>
        <v>#REF!</v>
      </c>
      <c r="AD165">
        <f t="shared" si="34"/>
        <v>5</v>
      </c>
    </row>
    <row r="166" spans="1:30" x14ac:dyDescent="0.25">
      <c r="A166" t="s">
        <v>219</v>
      </c>
      <c r="B166" s="63">
        <v>48395</v>
      </c>
      <c r="C166">
        <v>50</v>
      </c>
      <c r="D166" t="s">
        <v>54</v>
      </c>
      <c r="E166">
        <v>-5</v>
      </c>
      <c r="F166">
        <v>706963.22</v>
      </c>
      <c r="G166">
        <v>213484</v>
      </c>
      <c r="H166">
        <v>528827</v>
      </c>
      <c r="I166">
        <v>27022</v>
      </c>
      <c r="J166">
        <v>3.82</v>
      </c>
      <c r="K166">
        <v>19.600000000000001</v>
      </c>
      <c r="L166" t="s">
        <v>50</v>
      </c>
      <c r="M166" t="s">
        <v>50</v>
      </c>
      <c r="N166" t="s">
        <v>50</v>
      </c>
      <c r="O166">
        <v>30.2</v>
      </c>
      <c r="P166">
        <v>9.1</v>
      </c>
      <c r="Q166">
        <v>231566</v>
      </c>
      <c r="R166">
        <v>26111</v>
      </c>
      <c r="S166">
        <v>3.69</v>
      </c>
      <c r="U166">
        <f t="shared" si="30"/>
        <v>34500</v>
      </c>
      <c r="V166" t="str">
        <f t="shared" si="31"/>
        <v>0470</v>
      </c>
      <c r="W166" t="e">
        <f t="shared" si="35"/>
        <v>#REF!</v>
      </c>
      <c r="X166" t="e">
        <f t="shared" si="36"/>
        <v>#REF!</v>
      </c>
      <c r="Y166" t="e">
        <f t="shared" si="37"/>
        <v>#REF!</v>
      </c>
      <c r="Z166">
        <f t="shared" si="38"/>
        <v>0</v>
      </c>
      <c r="AB166" t="e">
        <f t="shared" si="32"/>
        <v>#REF!</v>
      </c>
      <c r="AC166" t="e">
        <f t="shared" si="33"/>
        <v>#REF!</v>
      </c>
      <c r="AD166">
        <f t="shared" si="34"/>
        <v>5</v>
      </c>
    </row>
    <row r="167" spans="1:30" x14ac:dyDescent="0.25">
      <c r="A167" t="s">
        <v>220</v>
      </c>
      <c r="B167" s="63">
        <v>48395</v>
      </c>
      <c r="C167">
        <v>50</v>
      </c>
      <c r="D167" t="s">
        <v>54</v>
      </c>
      <c r="E167">
        <v>-5</v>
      </c>
      <c r="F167">
        <v>1594892.41</v>
      </c>
      <c r="G167">
        <v>447269</v>
      </c>
      <c r="H167">
        <v>1227368</v>
      </c>
      <c r="I167">
        <v>62843</v>
      </c>
      <c r="J167">
        <v>3.94</v>
      </c>
      <c r="K167">
        <v>19.5</v>
      </c>
      <c r="L167" t="s">
        <v>50</v>
      </c>
      <c r="M167" t="s">
        <v>50</v>
      </c>
      <c r="N167" t="s">
        <v>50</v>
      </c>
      <c r="O167">
        <v>28</v>
      </c>
      <c r="P167">
        <v>9.5</v>
      </c>
      <c r="Q167">
        <v>543487</v>
      </c>
      <c r="R167">
        <v>57953</v>
      </c>
      <c r="S167">
        <v>3.63</v>
      </c>
      <c r="U167">
        <f t="shared" si="30"/>
        <v>34500</v>
      </c>
      <c r="V167" t="str">
        <f t="shared" si="31"/>
        <v>0471</v>
      </c>
      <c r="W167" t="e">
        <f t="shared" si="35"/>
        <v>#REF!</v>
      </c>
      <c r="X167" t="e">
        <f t="shared" si="36"/>
        <v>#REF!</v>
      </c>
      <c r="Y167" t="e">
        <f t="shared" si="37"/>
        <v>#REF!</v>
      </c>
      <c r="Z167">
        <f t="shared" si="38"/>
        <v>0</v>
      </c>
      <c r="AB167" t="e">
        <f t="shared" si="32"/>
        <v>#REF!</v>
      </c>
      <c r="AC167" t="e">
        <f t="shared" si="33"/>
        <v>#REF!</v>
      </c>
      <c r="AD167">
        <f t="shared" si="34"/>
        <v>5</v>
      </c>
    </row>
    <row r="168" spans="1:30" x14ac:dyDescent="0.25">
      <c r="A168" t="s">
        <v>221</v>
      </c>
      <c r="B168" s="63">
        <v>49125</v>
      </c>
      <c r="C168">
        <v>50</v>
      </c>
      <c r="D168" t="s">
        <v>54</v>
      </c>
      <c r="E168">
        <v>-5</v>
      </c>
      <c r="F168">
        <v>1843364.42</v>
      </c>
      <c r="G168">
        <v>481481</v>
      </c>
      <c r="H168">
        <v>1454052</v>
      </c>
      <c r="I168">
        <v>67692</v>
      </c>
      <c r="J168">
        <v>3.67</v>
      </c>
      <c r="K168">
        <v>21.5</v>
      </c>
      <c r="L168" t="s">
        <v>50</v>
      </c>
      <c r="M168" t="s">
        <v>50</v>
      </c>
      <c r="N168" t="s">
        <v>50</v>
      </c>
      <c r="O168">
        <v>26.1</v>
      </c>
      <c r="P168">
        <v>7.5</v>
      </c>
      <c r="Q168">
        <v>497705</v>
      </c>
      <c r="R168">
        <v>66979</v>
      </c>
      <c r="S168">
        <v>3.63</v>
      </c>
      <c r="U168">
        <f t="shared" si="30"/>
        <v>34500</v>
      </c>
      <c r="V168" t="str">
        <f t="shared" si="31"/>
        <v>0474</v>
      </c>
      <c r="W168" t="e">
        <f t="shared" si="35"/>
        <v>#REF!</v>
      </c>
      <c r="X168" t="e">
        <f t="shared" si="36"/>
        <v>#REF!</v>
      </c>
      <c r="Y168" t="e">
        <f t="shared" si="37"/>
        <v>#REF!</v>
      </c>
      <c r="Z168">
        <f t="shared" si="38"/>
        <v>0</v>
      </c>
      <c r="AB168" t="e">
        <f t="shared" si="32"/>
        <v>#REF!</v>
      </c>
      <c r="AC168" t="e">
        <f t="shared" si="33"/>
        <v>#REF!</v>
      </c>
      <c r="AD168">
        <f t="shared" si="34"/>
        <v>5</v>
      </c>
    </row>
    <row r="169" spans="1:30" x14ac:dyDescent="0.25">
      <c r="A169" t="s">
        <v>222</v>
      </c>
      <c r="B169" s="63">
        <v>49125</v>
      </c>
      <c r="C169">
        <v>50</v>
      </c>
      <c r="D169" t="s">
        <v>54</v>
      </c>
      <c r="E169">
        <v>-5</v>
      </c>
      <c r="F169">
        <v>1836141.17</v>
      </c>
      <c r="G169">
        <v>479594</v>
      </c>
      <c r="H169">
        <v>1448354</v>
      </c>
      <c r="I169">
        <v>67427</v>
      </c>
      <c r="J169">
        <v>3.67</v>
      </c>
      <c r="K169">
        <v>21.5</v>
      </c>
      <c r="L169" t="s">
        <v>50</v>
      </c>
      <c r="M169" t="s">
        <v>50</v>
      </c>
      <c r="N169" t="s">
        <v>50</v>
      </c>
      <c r="O169">
        <v>26.1</v>
      </c>
      <c r="P169">
        <v>7.5</v>
      </c>
      <c r="Q169">
        <v>495754</v>
      </c>
      <c r="R169">
        <v>66716</v>
      </c>
      <c r="S169">
        <v>3.63</v>
      </c>
      <c r="U169">
        <f t="shared" si="30"/>
        <v>34500</v>
      </c>
      <c r="V169" t="str">
        <f t="shared" si="31"/>
        <v>0475</v>
      </c>
      <c r="W169" t="e">
        <f t="shared" si="35"/>
        <v>#REF!</v>
      </c>
      <c r="X169" t="e">
        <f t="shared" si="36"/>
        <v>#REF!</v>
      </c>
      <c r="Y169" t="e">
        <f t="shared" si="37"/>
        <v>#REF!</v>
      </c>
      <c r="Z169">
        <f t="shared" si="38"/>
        <v>0</v>
      </c>
      <c r="AB169" t="e">
        <f t="shared" si="32"/>
        <v>#REF!</v>
      </c>
      <c r="AC169" t="e">
        <f t="shared" si="33"/>
        <v>#REF!</v>
      </c>
      <c r="AD169">
        <f t="shared" si="34"/>
        <v>5</v>
      </c>
    </row>
    <row r="170" spans="1:30" x14ac:dyDescent="0.25">
      <c r="A170" t="s">
        <v>223</v>
      </c>
      <c r="B170" s="63">
        <v>49125</v>
      </c>
      <c r="C170">
        <v>50</v>
      </c>
      <c r="D170" t="s">
        <v>54</v>
      </c>
      <c r="E170">
        <v>-5</v>
      </c>
      <c r="F170">
        <v>1890840.33</v>
      </c>
      <c r="G170">
        <v>488486</v>
      </c>
      <c r="H170">
        <v>1496896</v>
      </c>
      <c r="I170">
        <v>69687</v>
      </c>
      <c r="J170">
        <v>3.69</v>
      </c>
      <c r="K170">
        <v>21.5</v>
      </c>
      <c r="L170" t="s">
        <v>50</v>
      </c>
      <c r="M170" t="s">
        <v>50</v>
      </c>
      <c r="N170" t="s">
        <v>50</v>
      </c>
      <c r="O170">
        <v>25.8</v>
      </c>
      <c r="P170">
        <v>7.5</v>
      </c>
      <c r="Q170">
        <v>510530</v>
      </c>
      <c r="R170">
        <v>68704</v>
      </c>
      <c r="S170">
        <v>3.63</v>
      </c>
      <c r="U170">
        <f t="shared" si="30"/>
        <v>34500</v>
      </c>
      <c r="V170" t="str">
        <f t="shared" si="31"/>
        <v>0476</v>
      </c>
      <c r="W170" t="e">
        <f t="shared" si="35"/>
        <v>#REF!</v>
      </c>
      <c r="X170" t="e">
        <f t="shared" si="36"/>
        <v>#REF!</v>
      </c>
      <c r="Y170" t="e">
        <f t="shared" si="37"/>
        <v>#REF!</v>
      </c>
      <c r="Z170">
        <f t="shared" si="38"/>
        <v>0</v>
      </c>
      <c r="AB170" t="e">
        <f t="shared" si="32"/>
        <v>#REF!</v>
      </c>
      <c r="AC170" t="e">
        <f t="shared" si="33"/>
        <v>#REF!</v>
      </c>
      <c r="AD170">
        <f t="shared" si="34"/>
        <v>5</v>
      </c>
    </row>
    <row r="171" spans="1:30" x14ac:dyDescent="0.25">
      <c r="A171" t="s">
        <v>224</v>
      </c>
      <c r="B171" s="63">
        <v>49125</v>
      </c>
      <c r="C171">
        <v>50</v>
      </c>
      <c r="D171" t="s">
        <v>54</v>
      </c>
      <c r="E171">
        <v>-5</v>
      </c>
      <c r="F171">
        <v>4387836.09</v>
      </c>
      <c r="G171">
        <v>977530</v>
      </c>
      <c r="H171">
        <v>3629698</v>
      </c>
      <c r="I171">
        <v>168939</v>
      </c>
      <c r="J171">
        <v>3.85</v>
      </c>
      <c r="K171">
        <v>21.5</v>
      </c>
      <c r="L171" t="s">
        <v>50</v>
      </c>
      <c r="M171" t="s">
        <v>50</v>
      </c>
      <c r="N171" t="s">
        <v>50</v>
      </c>
      <c r="O171">
        <v>22.3</v>
      </c>
      <c r="P171">
        <v>7.5</v>
      </c>
      <c r="Q171">
        <v>1177787</v>
      </c>
      <c r="R171">
        <v>159715</v>
      </c>
      <c r="S171">
        <v>3.64</v>
      </c>
      <c r="U171">
        <f t="shared" si="30"/>
        <v>34500</v>
      </c>
      <c r="V171" t="str">
        <f t="shared" si="31"/>
        <v>0477</v>
      </c>
      <c r="W171" t="e">
        <f t="shared" si="35"/>
        <v>#REF!</v>
      </c>
      <c r="X171" t="e">
        <f t="shared" si="36"/>
        <v>#REF!</v>
      </c>
      <c r="Y171" t="e">
        <f t="shared" si="37"/>
        <v>#REF!</v>
      </c>
      <c r="Z171">
        <f t="shared" si="38"/>
        <v>0</v>
      </c>
      <c r="AB171" t="e">
        <f t="shared" si="32"/>
        <v>#REF!</v>
      </c>
      <c r="AC171" t="e">
        <f t="shared" si="33"/>
        <v>#REF!</v>
      </c>
      <c r="AD171">
        <f t="shared" si="34"/>
        <v>5</v>
      </c>
    </row>
    <row r="172" spans="1:30" x14ac:dyDescent="0.25">
      <c r="A172" t="s">
        <v>225</v>
      </c>
      <c r="B172" s="63">
        <v>43646</v>
      </c>
      <c r="C172">
        <v>50</v>
      </c>
      <c r="D172" t="s">
        <v>197</v>
      </c>
      <c r="E172">
        <v>-5</v>
      </c>
      <c r="F172">
        <v>9488.39</v>
      </c>
      <c r="G172">
        <v>368</v>
      </c>
      <c r="H172">
        <v>9595</v>
      </c>
      <c r="I172">
        <v>1279</v>
      </c>
      <c r="J172">
        <v>13.48</v>
      </c>
      <c r="K172">
        <v>7.5</v>
      </c>
      <c r="L172" t="s">
        <v>50</v>
      </c>
      <c r="M172" t="s">
        <v>50</v>
      </c>
      <c r="N172" t="s">
        <v>50</v>
      </c>
      <c r="O172">
        <v>3.9</v>
      </c>
      <c r="P172">
        <v>4.5</v>
      </c>
      <c r="Q172">
        <v>3736</v>
      </c>
      <c r="R172">
        <v>830</v>
      </c>
      <c r="S172">
        <v>8.75</v>
      </c>
      <c r="U172">
        <f t="shared" si="30"/>
        <v>34600</v>
      </c>
      <c r="V172" t="str">
        <f t="shared" si="31"/>
        <v>0410</v>
      </c>
      <c r="W172" t="e">
        <f t="shared" si="35"/>
        <v>#REF!</v>
      </c>
      <c r="X172" t="e">
        <f t="shared" si="36"/>
        <v>#REF!</v>
      </c>
      <c r="Y172" t="e">
        <f t="shared" si="37"/>
        <v>#REF!</v>
      </c>
      <c r="Z172">
        <f t="shared" si="38"/>
        <v>0</v>
      </c>
      <c r="AB172" t="e">
        <f t="shared" si="32"/>
        <v>#REF!</v>
      </c>
      <c r="AC172" t="e">
        <f t="shared" si="33"/>
        <v>#REF!</v>
      </c>
      <c r="AD172">
        <f t="shared" si="34"/>
        <v>5</v>
      </c>
    </row>
    <row r="173" spans="1:30" x14ac:dyDescent="0.25">
      <c r="A173" t="s">
        <v>226</v>
      </c>
      <c r="B173" s="63">
        <v>43281</v>
      </c>
      <c r="C173">
        <v>50</v>
      </c>
      <c r="D173" t="s">
        <v>197</v>
      </c>
      <c r="E173">
        <v>-5</v>
      </c>
      <c r="F173">
        <v>9494.3799999999992</v>
      </c>
      <c r="G173">
        <v>374</v>
      </c>
      <c r="H173">
        <v>9595</v>
      </c>
      <c r="I173">
        <v>1476</v>
      </c>
      <c r="J173">
        <v>15.55</v>
      </c>
      <c r="K173">
        <v>6.5</v>
      </c>
      <c r="L173" t="s">
        <v>50</v>
      </c>
      <c r="M173" t="s">
        <v>50</v>
      </c>
      <c r="N173" t="s">
        <v>50</v>
      </c>
      <c r="O173">
        <v>3.9</v>
      </c>
      <c r="P173">
        <v>4.5</v>
      </c>
      <c r="Q173">
        <v>4078</v>
      </c>
      <c r="R173">
        <v>906</v>
      </c>
      <c r="S173">
        <v>9.5399999999999991</v>
      </c>
      <c r="U173">
        <f t="shared" si="30"/>
        <v>34600</v>
      </c>
      <c r="V173" t="str">
        <f t="shared" si="31"/>
        <v>0430</v>
      </c>
      <c r="W173" t="e">
        <f t="shared" si="35"/>
        <v>#REF!</v>
      </c>
      <c r="X173" t="e">
        <f t="shared" si="36"/>
        <v>#REF!</v>
      </c>
      <c r="Y173" t="e">
        <f t="shared" si="37"/>
        <v>#REF!</v>
      </c>
      <c r="Z173">
        <f t="shared" si="38"/>
        <v>0</v>
      </c>
      <c r="AB173" t="e">
        <f t="shared" si="32"/>
        <v>#REF!</v>
      </c>
      <c r="AC173" t="e">
        <f t="shared" si="33"/>
        <v>#REF!</v>
      </c>
      <c r="AD173">
        <f t="shared" si="34"/>
        <v>5</v>
      </c>
    </row>
    <row r="174" spans="1:30" x14ac:dyDescent="0.25">
      <c r="A174" t="s">
        <v>227</v>
      </c>
      <c r="B174" s="63">
        <v>48029</v>
      </c>
      <c r="C174">
        <v>50</v>
      </c>
      <c r="D174" t="s">
        <v>197</v>
      </c>
      <c r="E174">
        <v>-5</v>
      </c>
      <c r="F174">
        <v>1281034.19</v>
      </c>
      <c r="G174">
        <v>434536</v>
      </c>
      <c r="H174">
        <v>910550</v>
      </c>
      <c r="I174">
        <v>47218</v>
      </c>
      <c r="J174">
        <v>3.69</v>
      </c>
      <c r="K174">
        <v>19.3</v>
      </c>
      <c r="L174" t="s">
        <v>50</v>
      </c>
      <c r="M174" t="s">
        <v>50</v>
      </c>
      <c r="N174" t="s">
        <v>50</v>
      </c>
      <c r="O174">
        <v>33.9</v>
      </c>
      <c r="P174">
        <v>10.4</v>
      </c>
      <c r="Q174">
        <v>469763</v>
      </c>
      <c r="R174">
        <v>45420</v>
      </c>
      <c r="S174">
        <v>3.55</v>
      </c>
      <c r="U174">
        <f t="shared" si="30"/>
        <v>34600</v>
      </c>
      <c r="V174" t="str">
        <f t="shared" si="31"/>
        <v>0432</v>
      </c>
      <c r="W174" t="e">
        <f t="shared" si="35"/>
        <v>#REF!</v>
      </c>
      <c r="X174" t="e">
        <f t="shared" si="36"/>
        <v>#REF!</v>
      </c>
      <c r="Y174" t="e">
        <f t="shared" si="37"/>
        <v>#REF!</v>
      </c>
      <c r="Z174">
        <f t="shared" si="38"/>
        <v>0</v>
      </c>
      <c r="AB174" t="e">
        <f t="shared" si="32"/>
        <v>#REF!</v>
      </c>
      <c r="AC174" t="e">
        <f t="shared" si="33"/>
        <v>#REF!</v>
      </c>
      <c r="AD174">
        <f t="shared" si="34"/>
        <v>5</v>
      </c>
    </row>
    <row r="175" spans="1:30" x14ac:dyDescent="0.25">
      <c r="A175" t="s">
        <v>228</v>
      </c>
      <c r="B175" s="63">
        <v>48029</v>
      </c>
      <c r="C175">
        <v>50</v>
      </c>
      <c r="D175" t="s">
        <v>197</v>
      </c>
      <c r="E175">
        <v>-5</v>
      </c>
      <c r="F175">
        <v>2395225.12</v>
      </c>
      <c r="G175">
        <v>815731</v>
      </c>
      <c r="H175">
        <v>1699255</v>
      </c>
      <c r="I175">
        <v>88126</v>
      </c>
      <c r="J175">
        <v>3.68</v>
      </c>
      <c r="K175">
        <v>19.3</v>
      </c>
      <c r="L175" t="s">
        <v>50</v>
      </c>
      <c r="M175" t="s">
        <v>50</v>
      </c>
      <c r="N175" t="s">
        <v>50</v>
      </c>
      <c r="O175">
        <v>34.1</v>
      </c>
      <c r="P175">
        <v>10.4</v>
      </c>
      <c r="Q175">
        <v>882435</v>
      </c>
      <c r="R175">
        <v>84719</v>
      </c>
      <c r="S175">
        <v>3.54</v>
      </c>
      <c r="U175">
        <f t="shared" si="30"/>
        <v>34600</v>
      </c>
      <c r="V175" t="str">
        <f t="shared" si="31"/>
        <v>0459</v>
      </c>
      <c r="W175" t="e">
        <f t="shared" si="35"/>
        <v>#REF!</v>
      </c>
      <c r="X175" t="e">
        <f t="shared" si="36"/>
        <v>#REF!</v>
      </c>
      <c r="Y175" t="e">
        <f t="shared" si="37"/>
        <v>#REF!</v>
      </c>
      <c r="Z175">
        <f t="shared" si="38"/>
        <v>0</v>
      </c>
      <c r="AB175" t="e">
        <f t="shared" si="32"/>
        <v>#REF!</v>
      </c>
      <c r="AC175" t="e">
        <f t="shared" si="33"/>
        <v>#REF!</v>
      </c>
      <c r="AD175">
        <f t="shared" si="34"/>
        <v>5</v>
      </c>
    </row>
    <row r="176" spans="1:30" x14ac:dyDescent="0.25">
      <c r="A176" t="s">
        <v>229</v>
      </c>
      <c r="B176" s="63">
        <v>47299</v>
      </c>
      <c r="C176">
        <v>50</v>
      </c>
      <c r="D176" t="s">
        <v>197</v>
      </c>
      <c r="E176">
        <v>-5</v>
      </c>
      <c r="F176">
        <v>22455.77</v>
      </c>
      <c r="G176">
        <v>8149</v>
      </c>
      <c r="H176">
        <v>15430</v>
      </c>
      <c r="I176">
        <v>888</v>
      </c>
      <c r="J176">
        <v>3.95</v>
      </c>
      <c r="K176">
        <v>17.399999999999999</v>
      </c>
      <c r="L176" t="s">
        <v>50</v>
      </c>
      <c r="M176" t="s">
        <v>50</v>
      </c>
      <c r="N176" t="s">
        <v>50</v>
      </c>
      <c r="O176">
        <v>36.299999999999997</v>
      </c>
      <c r="P176">
        <v>10</v>
      </c>
      <c r="Q176">
        <v>8556</v>
      </c>
      <c r="R176">
        <v>865</v>
      </c>
      <c r="S176">
        <v>3.85</v>
      </c>
      <c r="U176">
        <f t="shared" si="30"/>
        <v>34600</v>
      </c>
      <c r="V176" t="str">
        <f t="shared" si="31"/>
        <v>0460</v>
      </c>
      <c r="W176" t="e">
        <f t="shared" si="35"/>
        <v>#REF!</v>
      </c>
      <c r="X176" t="e">
        <f t="shared" si="36"/>
        <v>#REF!</v>
      </c>
      <c r="Y176" t="e">
        <f t="shared" si="37"/>
        <v>#REF!</v>
      </c>
      <c r="Z176">
        <f t="shared" si="38"/>
        <v>0</v>
      </c>
      <c r="AB176" t="e">
        <f t="shared" si="32"/>
        <v>#REF!</v>
      </c>
      <c r="AC176" t="e">
        <f t="shared" si="33"/>
        <v>#REF!</v>
      </c>
      <c r="AD176">
        <f t="shared" si="34"/>
        <v>5</v>
      </c>
    </row>
    <row r="177" spans="1:30" x14ac:dyDescent="0.25">
      <c r="A177" t="s">
        <v>230</v>
      </c>
      <c r="B177" s="63">
        <v>47299</v>
      </c>
      <c r="C177">
        <v>50</v>
      </c>
      <c r="D177" t="s">
        <v>197</v>
      </c>
      <c r="E177">
        <v>-5</v>
      </c>
      <c r="F177">
        <v>23047.78</v>
      </c>
      <c r="G177">
        <v>8142</v>
      </c>
      <c r="H177">
        <v>16058</v>
      </c>
      <c r="I177">
        <v>924</v>
      </c>
      <c r="J177">
        <v>4.01</v>
      </c>
      <c r="K177">
        <v>17.399999999999999</v>
      </c>
      <c r="L177" t="s">
        <v>50</v>
      </c>
      <c r="M177" t="s">
        <v>50</v>
      </c>
      <c r="N177" t="s">
        <v>50</v>
      </c>
      <c r="O177">
        <v>35.299999999999997</v>
      </c>
      <c r="P177">
        <v>9.9</v>
      </c>
      <c r="Q177">
        <v>8761</v>
      </c>
      <c r="R177">
        <v>889</v>
      </c>
      <c r="S177">
        <v>3.86</v>
      </c>
      <c r="U177">
        <f t="shared" si="30"/>
        <v>34600</v>
      </c>
      <c r="V177" t="str">
        <f t="shared" si="31"/>
        <v>0461</v>
      </c>
      <c r="W177" t="e">
        <f t="shared" si="35"/>
        <v>#REF!</v>
      </c>
      <c r="X177" t="e">
        <f t="shared" si="36"/>
        <v>#REF!</v>
      </c>
      <c r="Y177" t="e">
        <f t="shared" si="37"/>
        <v>#REF!</v>
      </c>
      <c r="Z177">
        <f t="shared" si="38"/>
        <v>0</v>
      </c>
      <c r="AB177" t="e">
        <f t="shared" si="32"/>
        <v>#REF!</v>
      </c>
      <c r="AC177" t="e">
        <f t="shared" si="33"/>
        <v>#REF!</v>
      </c>
      <c r="AD177">
        <f t="shared" si="34"/>
        <v>5</v>
      </c>
    </row>
    <row r="178" spans="1:30" x14ac:dyDescent="0.25">
      <c r="A178" t="s">
        <v>231</v>
      </c>
      <c r="B178" s="63">
        <v>48395</v>
      </c>
      <c r="C178">
        <v>50</v>
      </c>
      <c r="D178" t="s">
        <v>197</v>
      </c>
      <c r="E178">
        <v>-5</v>
      </c>
      <c r="F178">
        <v>14528.92</v>
      </c>
      <c r="G178">
        <v>3935</v>
      </c>
      <c r="H178">
        <v>11320</v>
      </c>
      <c r="I178">
        <v>555</v>
      </c>
      <c r="J178">
        <v>3.82</v>
      </c>
      <c r="K178">
        <v>20.399999999999999</v>
      </c>
      <c r="L178" t="s">
        <v>50</v>
      </c>
      <c r="M178" t="s">
        <v>50</v>
      </c>
      <c r="N178" t="s">
        <v>50</v>
      </c>
      <c r="O178">
        <v>27.1</v>
      </c>
      <c r="P178">
        <v>5.7</v>
      </c>
      <c r="Q178">
        <v>3327</v>
      </c>
      <c r="R178">
        <v>585</v>
      </c>
      <c r="S178">
        <v>4.0199999999999996</v>
      </c>
      <c r="U178">
        <f t="shared" si="30"/>
        <v>34600</v>
      </c>
      <c r="V178" t="str">
        <f t="shared" si="31"/>
        <v>0470</v>
      </c>
      <c r="W178" t="e">
        <f t="shared" si="35"/>
        <v>#REF!</v>
      </c>
      <c r="X178" t="e">
        <f t="shared" si="36"/>
        <v>#REF!</v>
      </c>
      <c r="Y178" t="e">
        <f t="shared" si="37"/>
        <v>#REF!</v>
      </c>
      <c r="Z178">
        <f t="shared" si="38"/>
        <v>0</v>
      </c>
      <c r="AB178" t="e">
        <f t="shared" si="32"/>
        <v>#REF!</v>
      </c>
      <c r="AC178" t="e">
        <f t="shared" si="33"/>
        <v>#REF!</v>
      </c>
      <c r="AD178">
        <f t="shared" si="34"/>
        <v>5</v>
      </c>
    </row>
    <row r="179" spans="1:30" x14ac:dyDescent="0.25">
      <c r="A179" t="s">
        <v>232</v>
      </c>
      <c r="B179" s="63">
        <v>49125</v>
      </c>
      <c r="C179">
        <v>50</v>
      </c>
      <c r="D179" t="s">
        <v>197</v>
      </c>
      <c r="E179">
        <v>-5</v>
      </c>
      <c r="F179">
        <v>5204.51</v>
      </c>
      <c r="G179">
        <v>1298</v>
      </c>
      <c r="H179">
        <v>4167</v>
      </c>
      <c r="I179">
        <v>187</v>
      </c>
      <c r="J179">
        <v>3.59</v>
      </c>
      <c r="K179">
        <v>22.3</v>
      </c>
      <c r="L179" t="s">
        <v>50</v>
      </c>
      <c r="M179" t="s">
        <v>50</v>
      </c>
      <c r="N179" t="s">
        <v>50</v>
      </c>
      <c r="O179">
        <v>24.9</v>
      </c>
      <c r="P179">
        <v>7.5</v>
      </c>
      <c r="Q179">
        <v>1376</v>
      </c>
      <c r="R179">
        <v>184</v>
      </c>
      <c r="S179">
        <v>3.53</v>
      </c>
      <c r="U179">
        <f t="shared" si="30"/>
        <v>34600</v>
      </c>
      <c r="V179" t="str">
        <f t="shared" si="31"/>
        <v>0474</v>
      </c>
      <c r="W179" t="e">
        <f t="shared" si="35"/>
        <v>#REF!</v>
      </c>
      <c r="X179" t="e">
        <f t="shared" si="36"/>
        <v>#REF!</v>
      </c>
      <c r="Y179" t="e">
        <f t="shared" si="37"/>
        <v>#REF!</v>
      </c>
      <c r="Z179">
        <f t="shared" si="38"/>
        <v>0</v>
      </c>
      <c r="AB179" t="e">
        <f t="shared" si="32"/>
        <v>#REF!</v>
      </c>
      <c r="AC179" t="e">
        <f t="shared" si="33"/>
        <v>#REF!</v>
      </c>
      <c r="AD179">
        <f t="shared" si="34"/>
        <v>5</v>
      </c>
    </row>
    <row r="180" spans="1:30" x14ac:dyDescent="0.25">
      <c r="A180" t="s">
        <v>233</v>
      </c>
      <c r="B180" s="63">
        <v>49125</v>
      </c>
      <c r="C180">
        <v>50</v>
      </c>
      <c r="D180" t="s">
        <v>197</v>
      </c>
      <c r="E180">
        <v>-5</v>
      </c>
      <c r="F180">
        <v>5182.59</v>
      </c>
      <c r="G180">
        <v>1292</v>
      </c>
      <c r="H180">
        <v>4150</v>
      </c>
      <c r="I180">
        <v>186</v>
      </c>
      <c r="J180">
        <v>3.59</v>
      </c>
      <c r="K180">
        <v>22.3</v>
      </c>
      <c r="L180" t="s">
        <v>50</v>
      </c>
      <c r="M180" t="s">
        <v>50</v>
      </c>
      <c r="N180" t="s">
        <v>50</v>
      </c>
      <c r="O180">
        <v>24.9</v>
      </c>
      <c r="P180">
        <v>7.5</v>
      </c>
      <c r="Q180">
        <v>1370</v>
      </c>
      <c r="R180">
        <v>183</v>
      </c>
      <c r="S180">
        <v>3.53</v>
      </c>
      <c r="U180">
        <f t="shared" si="30"/>
        <v>34600</v>
      </c>
      <c r="V180" t="str">
        <f t="shared" si="31"/>
        <v>0475</v>
      </c>
      <c r="W180" t="e">
        <f t="shared" si="35"/>
        <v>#REF!</v>
      </c>
      <c r="X180" t="e">
        <f t="shared" si="36"/>
        <v>#REF!</v>
      </c>
      <c r="Y180" t="e">
        <f t="shared" si="37"/>
        <v>#REF!</v>
      </c>
      <c r="Z180">
        <f t="shared" si="38"/>
        <v>0</v>
      </c>
      <c r="AB180" t="e">
        <f t="shared" si="32"/>
        <v>#REF!</v>
      </c>
      <c r="AC180" t="e">
        <f t="shared" si="33"/>
        <v>#REF!</v>
      </c>
      <c r="AD180">
        <f t="shared" si="34"/>
        <v>5</v>
      </c>
    </row>
    <row r="181" spans="1:30" x14ac:dyDescent="0.25">
      <c r="A181" t="s">
        <v>234</v>
      </c>
      <c r="B181" s="63">
        <v>49125</v>
      </c>
      <c r="C181">
        <v>50</v>
      </c>
      <c r="D181" t="s">
        <v>197</v>
      </c>
      <c r="E181">
        <v>-5</v>
      </c>
      <c r="F181">
        <v>5328.44</v>
      </c>
      <c r="G181">
        <v>1315</v>
      </c>
      <c r="H181">
        <v>4280</v>
      </c>
      <c r="I181">
        <v>192</v>
      </c>
      <c r="J181">
        <v>3.6</v>
      </c>
      <c r="K181">
        <v>22.3</v>
      </c>
      <c r="L181" t="s">
        <v>50</v>
      </c>
      <c r="M181" t="s">
        <v>50</v>
      </c>
      <c r="N181" t="s">
        <v>50</v>
      </c>
      <c r="O181">
        <v>24.7</v>
      </c>
      <c r="P181">
        <v>7.5</v>
      </c>
      <c r="Q181">
        <v>1409</v>
      </c>
      <c r="R181">
        <v>188</v>
      </c>
      <c r="S181">
        <v>3.53</v>
      </c>
      <c r="U181">
        <f t="shared" si="30"/>
        <v>34600</v>
      </c>
      <c r="V181" t="str">
        <f t="shared" si="31"/>
        <v>0476</v>
      </c>
      <c r="W181" t="e">
        <f t="shared" si="35"/>
        <v>#REF!</v>
      </c>
      <c r="X181" t="e">
        <f t="shared" si="36"/>
        <v>#REF!</v>
      </c>
      <c r="Y181" t="e">
        <f t="shared" si="37"/>
        <v>#REF!</v>
      </c>
      <c r="Z181">
        <f t="shared" si="38"/>
        <v>0</v>
      </c>
      <c r="AB181" t="e">
        <f t="shared" si="32"/>
        <v>#REF!</v>
      </c>
      <c r="AC181" t="e">
        <f t="shared" si="33"/>
        <v>#REF!</v>
      </c>
      <c r="AD181">
        <f t="shared" si="34"/>
        <v>5</v>
      </c>
    </row>
    <row r="182" spans="1:30" x14ac:dyDescent="0.25">
      <c r="A182" t="s">
        <v>235</v>
      </c>
      <c r="B182" s="63">
        <v>49125</v>
      </c>
      <c r="C182">
        <v>50</v>
      </c>
      <c r="D182" t="s">
        <v>197</v>
      </c>
      <c r="E182">
        <v>-5</v>
      </c>
      <c r="F182">
        <v>25332.91</v>
      </c>
      <c r="G182">
        <v>2410</v>
      </c>
      <c r="H182">
        <v>24190</v>
      </c>
      <c r="I182">
        <v>1079</v>
      </c>
      <c r="J182">
        <v>4.26</v>
      </c>
      <c r="K182">
        <v>22.4</v>
      </c>
      <c r="L182" t="s">
        <v>50</v>
      </c>
      <c r="M182" t="s">
        <v>50</v>
      </c>
      <c r="N182" t="s">
        <v>50</v>
      </c>
      <c r="O182">
        <v>9.5</v>
      </c>
      <c r="P182">
        <v>2.6</v>
      </c>
      <c r="Q182">
        <v>2579</v>
      </c>
      <c r="R182">
        <v>1072</v>
      </c>
      <c r="S182">
        <v>4.2300000000000004</v>
      </c>
      <c r="U182">
        <f t="shared" si="30"/>
        <v>34600</v>
      </c>
      <c r="V182" t="str">
        <f t="shared" si="31"/>
        <v>0477</v>
      </c>
      <c r="W182" t="e">
        <f t="shared" si="35"/>
        <v>#REF!</v>
      </c>
      <c r="X182" t="e">
        <f t="shared" si="36"/>
        <v>#REF!</v>
      </c>
      <c r="Y182" t="e">
        <f t="shared" si="37"/>
        <v>#REF!</v>
      </c>
      <c r="Z182">
        <f t="shared" si="38"/>
        <v>0</v>
      </c>
      <c r="AB182" t="e">
        <f t="shared" si="32"/>
        <v>#REF!</v>
      </c>
      <c r="AC182" t="e">
        <f t="shared" si="33"/>
        <v>#REF!</v>
      </c>
      <c r="AD182">
        <f t="shared" si="34"/>
        <v>5</v>
      </c>
    </row>
    <row r="183" spans="1:30" x14ac:dyDescent="0.25">
      <c r="A183">
        <v>350.1</v>
      </c>
      <c r="B183" s="63" t="s">
        <v>48</v>
      </c>
      <c r="C183">
        <v>60</v>
      </c>
      <c r="D183" t="s">
        <v>158</v>
      </c>
      <c r="E183">
        <v>0</v>
      </c>
      <c r="F183">
        <v>7781410.5899999999</v>
      </c>
      <c r="G183">
        <v>2271916</v>
      </c>
      <c r="H183">
        <v>5509495</v>
      </c>
      <c r="I183">
        <v>116377</v>
      </c>
      <c r="J183">
        <v>1.5</v>
      </c>
      <c r="K183">
        <v>47.3</v>
      </c>
      <c r="L183" t="s">
        <v>50</v>
      </c>
      <c r="M183" t="s">
        <v>50</v>
      </c>
      <c r="N183" t="s">
        <v>50</v>
      </c>
      <c r="O183">
        <v>29.2</v>
      </c>
      <c r="P183">
        <v>18</v>
      </c>
      <c r="Q183">
        <v>2024783</v>
      </c>
      <c r="R183">
        <v>129950</v>
      </c>
      <c r="S183">
        <v>1.67</v>
      </c>
      <c r="U183">
        <f t="shared" si="30"/>
        <v>35010</v>
      </c>
      <c r="V183" t="str">
        <f t="shared" si="31"/>
        <v/>
      </c>
      <c r="W183" t="e">
        <f t="shared" si="35"/>
        <v>#REF!</v>
      </c>
      <c r="X183" t="e">
        <f t="shared" si="36"/>
        <v>#REF!</v>
      </c>
      <c r="Y183" t="e">
        <f t="shared" si="37"/>
        <v>#REF!</v>
      </c>
      <c r="Z183">
        <f t="shared" si="38"/>
        <v>0</v>
      </c>
      <c r="AB183" t="e">
        <f t="shared" si="32"/>
        <v>#REF!</v>
      </c>
      <c r="AC183" t="e">
        <f t="shared" si="33"/>
        <v>#REF!</v>
      </c>
      <c r="AD183">
        <f t="shared" si="34"/>
        <v>0</v>
      </c>
    </row>
    <row r="184" spans="1:30" x14ac:dyDescent="0.25">
      <c r="A184">
        <v>350.2</v>
      </c>
      <c r="B184" s="63" t="s">
        <v>48</v>
      </c>
      <c r="C184">
        <v>0</v>
      </c>
      <c r="D184" t="s">
        <v>245</v>
      </c>
      <c r="E184">
        <v>0</v>
      </c>
      <c r="F184">
        <v>1573048.99</v>
      </c>
      <c r="G184">
        <v>0</v>
      </c>
      <c r="H184">
        <v>0</v>
      </c>
      <c r="I184">
        <v>0</v>
      </c>
      <c r="J184">
        <v>0</v>
      </c>
      <c r="K184">
        <v>0</v>
      </c>
      <c r="L184" t="s">
        <v>50</v>
      </c>
      <c r="M184" t="s">
        <v>50</v>
      </c>
      <c r="N184" t="s">
        <v>50</v>
      </c>
      <c r="O184">
        <v>0</v>
      </c>
      <c r="P184">
        <v>20.8</v>
      </c>
      <c r="Q184">
        <v>0</v>
      </c>
      <c r="R184">
        <v>0</v>
      </c>
      <c r="S184">
        <v>0</v>
      </c>
      <c r="U184">
        <f t="shared" si="30"/>
        <v>35020</v>
      </c>
      <c r="V184" t="str">
        <f t="shared" si="31"/>
        <v/>
      </c>
      <c r="W184" t="e">
        <f t="shared" si="35"/>
        <v>#REF!</v>
      </c>
      <c r="X184" t="e">
        <f t="shared" si="36"/>
        <v>#REF!</v>
      </c>
      <c r="Y184" t="e">
        <f t="shared" si="37"/>
        <v>#REF!</v>
      </c>
      <c r="Z184">
        <f t="shared" si="38"/>
        <v>0</v>
      </c>
      <c r="AB184" t="e">
        <f t="shared" si="32"/>
        <v>#REF!</v>
      </c>
      <c r="AC184" t="e">
        <f t="shared" si="33"/>
        <v>#REF!</v>
      </c>
      <c r="AD184">
        <f t="shared" si="34"/>
        <v>0</v>
      </c>
    </row>
    <row r="185" spans="1:30" x14ac:dyDescent="0.25">
      <c r="A185">
        <v>352.1</v>
      </c>
      <c r="B185" s="63" t="s">
        <v>48</v>
      </c>
      <c r="C185">
        <v>55</v>
      </c>
      <c r="D185" t="s">
        <v>75</v>
      </c>
      <c r="E185">
        <v>-5</v>
      </c>
      <c r="F185">
        <v>6456555.1299999999</v>
      </c>
      <c r="G185">
        <v>1500856</v>
      </c>
      <c r="H185">
        <v>5278527</v>
      </c>
      <c r="I185">
        <v>112155</v>
      </c>
      <c r="J185">
        <v>1.74</v>
      </c>
      <c r="K185">
        <v>47.1</v>
      </c>
      <c r="L185" t="s">
        <v>50</v>
      </c>
      <c r="M185" t="s">
        <v>50</v>
      </c>
      <c r="N185" t="s">
        <v>50</v>
      </c>
      <c r="O185">
        <v>23.2</v>
      </c>
      <c r="P185">
        <v>13.1</v>
      </c>
      <c r="Q185">
        <v>1201350</v>
      </c>
      <c r="R185">
        <v>123385</v>
      </c>
      <c r="S185">
        <v>1.91</v>
      </c>
      <c r="U185">
        <f t="shared" si="30"/>
        <v>35210</v>
      </c>
      <c r="V185" t="str">
        <f t="shared" si="31"/>
        <v/>
      </c>
      <c r="W185" t="e">
        <f t="shared" si="35"/>
        <v>#REF!</v>
      </c>
      <c r="X185" t="e">
        <f t="shared" si="36"/>
        <v>#REF!</v>
      </c>
      <c r="Y185" t="e">
        <f t="shared" si="37"/>
        <v>#REF!</v>
      </c>
      <c r="Z185">
        <f t="shared" si="38"/>
        <v>0</v>
      </c>
      <c r="AB185" t="e">
        <f t="shared" si="32"/>
        <v>#REF!</v>
      </c>
      <c r="AC185" t="e">
        <f t="shared" si="33"/>
        <v>#REF!</v>
      </c>
      <c r="AD185">
        <f t="shared" si="34"/>
        <v>5</v>
      </c>
    </row>
    <row r="186" spans="1:30" x14ac:dyDescent="0.25">
      <c r="A186">
        <v>353.1</v>
      </c>
      <c r="B186" s="63" t="s">
        <v>48</v>
      </c>
      <c r="C186">
        <v>55</v>
      </c>
      <c r="D186" t="s">
        <v>134</v>
      </c>
      <c r="E186">
        <v>-10</v>
      </c>
      <c r="F186">
        <v>127564599.08</v>
      </c>
      <c r="G186">
        <v>69433144</v>
      </c>
      <c r="H186">
        <v>70887915</v>
      </c>
      <c r="I186">
        <v>1763324</v>
      </c>
      <c r="J186">
        <v>1.38</v>
      </c>
      <c r="K186">
        <v>40.200000000000003</v>
      </c>
      <c r="L186" t="s">
        <v>50</v>
      </c>
      <c r="M186" t="s">
        <v>50</v>
      </c>
      <c r="N186" t="s">
        <v>50</v>
      </c>
      <c r="O186">
        <v>54.4</v>
      </c>
      <c r="P186">
        <v>24.3</v>
      </c>
      <c r="Q186">
        <v>51857602</v>
      </c>
      <c r="R186">
        <v>2553843</v>
      </c>
      <c r="S186">
        <v>2</v>
      </c>
      <c r="U186">
        <f t="shared" si="30"/>
        <v>35310</v>
      </c>
      <c r="V186" t="str">
        <f t="shared" si="31"/>
        <v/>
      </c>
      <c r="W186" t="e">
        <f t="shared" si="35"/>
        <v>#REF!</v>
      </c>
      <c r="X186" t="e">
        <f t="shared" si="36"/>
        <v>#REF!</v>
      </c>
      <c r="Y186" t="e">
        <f t="shared" si="37"/>
        <v>#REF!</v>
      </c>
      <c r="Z186">
        <f t="shared" si="38"/>
        <v>0</v>
      </c>
      <c r="AB186" t="e">
        <f t="shared" si="32"/>
        <v>#REF!</v>
      </c>
      <c r="AC186" t="e">
        <f t="shared" si="33"/>
        <v>#REF!</v>
      </c>
      <c r="AD186">
        <f t="shared" si="34"/>
        <v>10</v>
      </c>
    </row>
    <row r="187" spans="1:30" x14ac:dyDescent="0.25">
      <c r="A187">
        <v>354</v>
      </c>
      <c r="B187" t="s">
        <v>48</v>
      </c>
      <c r="C187">
        <v>70</v>
      </c>
      <c r="D187" t="s">
        <v>158</v>
      </c>
      <c r="E187">
        <v>-50</v>
      </c>
      <c r="F187">
        <v>40070495.049999997</v>
      </c>
      <c r="G187">
        <v>22555849</v>
      </c>
      <c r="H187">
        <v>37549894</v>
      </c>
      <c r="I187">
        <v>688232</v>
      </c>
      <c r="J187">
        <v>1.72</v>
      </c>
      <c r="K187">
        <v>54.6</v>
      </c>
      <c r="L187" t="s">
        <v>50</v>
      </c>
      <c r="M187" t="s">
        <v>50</v>
      </c>
      <c r="N187" t="s">
        <v>50</v>
      </c>
      <c r="O187">
        <v>56.3</v>
      </c>
      <c r="P187">
        <v>22</v>
      </c>
      <c r="Q187">
        <v>17137035</v>
      </c>
      <c r="R187">
        <v>859512</v>
      </c>
      <c r="S187">
        <v>2.15</v>
      </c>
      <c r="U187">
        <f t="shared" si="30"/>
        <v>35400</v>
      </c>
    </row>
    <row r="188" spans="1:30" x14ac:dyDescent="0.25">
      <c r="A188">
        <v>355</v>
      </c>
      <c r="B188" t="s">
        <v>48</v>
      </c>
      <c r="C188">
        <v>53</v>
      </c>
      <c r="D188" t="s">
        <v>94</v>
      </c>
      <c r="E188">
        <v>-60</v>
      </c>
      <c r="F188">
        <v>53282211.939999998</v>
      </c>
      <c r="G188">
        <v>18093397</v>
      </c>
      <c r="H188">
        <v>67158142</v>
      </c>
      <c r="I188">
        <v>1611379</v>
      </c>
      <c r="J188">
        <v>3.02</v>
      </c>
      <c r="K188">
        <v>41.7</v>
      </c>
      <c r="L188" t="s">
        <v>50</v>
      </c>
      <c r="M188" t="s">
        <v>50</v>
      </c>
      <c r="N188" t="s">
        <v>50</v>
      </c>
      <c r="O188">
        <v>34</v>
      </c>
      <c r="P188">
        <v>13.6</v>
      </c>
      <c r="Q188">
        <v>18178398</v>
      </c>
      <c r="R188">
        <v>1611254</v>
      </c>
      <c r="S188">
        <v>3.02</v>
      </c>
      <c r="U188">
        <f t="shared" si="30"/>
        <v>35500</v>
      </c>
    </row>
    <row r="189" spans="1:30" x14ac:dyDescent="0.25">
      <c r="A189">
        <v>356</v>
      </c>
      <c r="B189" t="s">
        <v>48</v>
      </c>
      <c r="C189">
        <v>50</v>
      </c>
      <c r="D189" t="s">
        <v>94</v>
      </c>
      <c r="E189">
        <v>-40</v>
      </c>
      <c r="F189">
        <v>47242306.840000004</v>
      </c>
      <c r="G189">
        <v>24580970</v>
      </c>
      <c r="H189">
        <v>41558260</v>
      </c>
      <c r="I189">
        <v>1179283</v>
      </c>
      <c r="J189">
        <v>2.5</v>
      </c>
      <c r="K189">
        <v>35.200000000000003</v>
      </c>
      <c r="L189" t="s">
        <v>50</v>
      </c>
      <c r="M189" t="s">
        <v>50</v>
      </c>
      <c r="N189" t="s">
        <v>50</v>
      </c>
      <c r="O189">
        <v>52</v>
      </c>
      <c r="P189">
        <v>21</v>
      </c>
      <c r="Q189">
        <v>21776381</v>
      </c>
      <c r="R189">
        <v>1322785</v>
      </c>
      <c r="S189">
        <v>2.8</v>
      </c>
      <c r="U189">
        <f t="shared" si="30"/>
        <v>35600</v>
      </c>
    </row>
    <row r="190" spans="1:30" x14ac:dyDescent="0.25">
      <c r="A190">
        <v>357</v>
      </c>
      <c r="B190" t="s">
        <v>48</v>
      </c>
      <c r="C190">
        <v>55</v>
      </c>
      <c r="D190" t="s">
        <v>158</v>
      </c>
      <c r="E190">
        <v>0</v>
      </c>
      <c r="F190">
        <v>2437093.5699999998</v>
      </c>
      <c r="G190">
        <v>617934</v>
      </c>
      <c r="H190">
        <v>1819160</v>
      </c>
      <c r="I190">
        <v>40795</v>
      </c>
      <c r="J190">
        <v>1.67</v>
      </c>
      <c r="K190">
        <v>44.6</v>
      </c>
      <c r="L190" t="s">
        <v>50</v>
      </c>
      <c r="M190" t="s">
        <v>50</v>
      </c>
      <c r="N190" t="s">
        <v>50</v>
      </c>
      <c r="O190">
        <v>25.4</v>
      </c>
      <c r="P190">
        <v>11.9</v>
      </c>
      <c r="Q190">
        <v>498497</v>
      </c>
      <c r="R190">
        <v>44355</v>
      </c>
      <c r="S190">
        <v>1.82</v>
      </c>
      <c r="U190">
        <f t="shared" si="30"/>
        <v>35700</v>
      </c>
    </row>
    <row r="191" spans="1:30" x14ac:dyDescent="0.25">
      <c r="A191">
        <v>358</v>
      </c>
      <c r="B191" t="s">
        <v>48</v>
      </c>
      <c r="C191">
        <v>35</v>
      </c>
      <c r="D191" t="s">
        <v>158</v>
      </c>
      <c r="E191">
        <v>-5</v>
      </c>
      <c r="F191">
        <v>5659798.3799999999</v>
      </c>
      <c r="G191">
        <v>2183949</v>
      </c>
      <c r="H191">
        <v>3758839</v>
      </c>
      <c r="I191">
        <v>168808</v>
      </c>
      <c r="J191">
        <v>2.98</v>
      </c>
      <c r="K191">
        <v>22.3</v>
      </c>
      <c r="L191" t="s">
        <v>50</v>
      </c>
      <c r="M191" t="s">
        <v>50</v>
      </c>
      <c r="N191" t="s">
        <v>50</v>
      </c>
      <c r="O191">
        <v>38.6</v>
      </c>
      <c r="P191">
        <v>14.1</v>
      </c>
      <c r="Q191">
        <v>2170125</v>
      </c>
      <c r="R191">
        <v>169964</v>
      </c>
      <c r="S191">
        <v>3</v>
      </c>
      <c r="U191">
        <f t="shared" si="30"/>
        <v>35800</v>
      </c>
    </row>
    <row r="192" spans="1:30" x14ac:dyDescent="0.25">
      <c r="A192">
        <v>360.2</v>
      </c>
      <c r="B192" t="s">
        <v>48</v>
      </c>
      <c r="C192">
        <v>0</v>
      </c>
      <c r="D192" t="s">
        <v>245</v>
      </c>
      <c r="E192">
        <v>0</v>
      </c>
      <c r="F192">
        <v>4110848.65</v>
      </c>
      <c r="G192">
        <v>0</v>
      </c>
      <c r="H192">
        <v>0</v>
      </c>
      <c r="I192">
        <v>0</v>
      </c>
      <c r="J192">
        <v>0</v>
      </c>
      <c r="K192">
        <v>0</v>
      </c>
      <c r="L192" t="s">
        <v>50</v>
      </c>
      <c r="M192" t="s">
        <v>50</v>
      </c>
      <c r="N192" t="s">
        <v>50</v>
      </c>
      <c r="O192">
        <v>0</v>
      </c>
      <c r="P192">
        <v>16.100000000000001</v>
      </c>
      <c r="Q192">
        <v>0</v>
      </c>
      <c r="R192">
        <v>0</v>
      </c>
      <c r="S192">
        <v>0</v>
      </c>
      <c r="U192">
        <f t="shared" si="30"/>
        <v>36020</v>
      </c>
    </row>
    <row r="193" spans="1:21" x14ac:dyDescent="0.25">
      <c r="A193">
        <v>361</v>
      </c>
      <c r="B193" t="s">
        <v>48</v>
      </c>
      <c r="C193">
        <v>50</v>
      </c>
      <c r="D193" t="s">
        <v>236</v>
      </c>
      <c r="E193">
        <v>-10</v>
      </c>
      <c r="F193">
        <v>4257660.38</v>
      </c>
      <c r="G193">
        <v>1934525</v>
      </c>
      <c r="H193">
        <v>2748901</v>
      </c>
      <c r="I193">
        <v>68679</v>
      </c>
      <c r="J193">
        <v>1.61</v>
      </c>
      <c r="K193">
        <v>40</v>
      </c>
      <c r="L193" t="s">
        <v>50</v>
      </c>
      <c r="M193" t="s">
        <v>50</v>
      </c>
      <c r="N193" t="s">
        <v>50</v>
      </c>
      <c r="O193">
        <v>45.4</v>
      </c>
      <c r="P193">
        <v>19.2</v>
      </c>
      <c r="Q193">
        <v>1254474</v>
      </c>
      <c r="R193">
        <v>93669</v>
      </c>
      <c r="S193">
        <v>2.2000000000000002</v>
      </c>
      <c r="U193">
        <f t="shared" si="30"/>
        <v>36100</v>
      </c>
    </row>
    <row r="194" spans="1:21" x14ac:dyDescent="0.25">
      <c r="A194">
        <v>362</v>
      </c>
      <c r="B194" t="s">
        <v>48</v>
      </c>
      <c r="C194">
        <v>50</v>
      </c>
      <c r="D194" t="s">
        <v>75</v>
      </c>
      <c r="E194">
        <v>-10</v>
      </c>
      <c r="F194">
        <v>106268031.31999999</v>
      </c>
      <c r="G194">
        <v>37506516</v>
      </c>
      <c r="H194">
        <v>79388318</v>
      </c>
      <c r="I194">
        <v>2055434</v>
      </c>
      <c r="J194">
        <v>1.93</v>
      </c>
      <c r="K194">
        <v>38.6</v>
      </c>
      <c r="L194" t="s">
        <v>50</v>
      </c>
      <c r="M194" t="s">
        <v>50</v>
      </c>
      <c r="N194" t="s">
        <v>50</v>
      </c>
      <c r="O194">
        <v>35.299999999999997</v>
      </c>
      <c r="P194">
        <v>18.100000000000001</v>
      </c>
      <c r="Q194">
        <v>31023333</v>
      </c>
      <c r="R194">
        <v>2337897</v>
      </c>
      <c r="S194">
        <v>2.2000000000000002</v>
      </c>
      <c r="U194">
        <f t="shared" si="30"/>
        <v>36200</v>
      </c>
    </row>
    <row r="195" spans="1:21" x14ac:dyDescent="0.25">
      <c r="A195">
        <v>364</v>
      </c>
      <c r="B195" t="s">
        <v>48</v>
      </c>
      <c r="C195">
        <v>50</v>
      </c>
      <c r="D195" t="s">
        <v>134</v>
      </c>
      <c r="E195">
        <v>-80</v>
      </c>
      <c r="F195">
        <v>135482459.5</v>
      </c>
      <c r="G195">
        <v>68100569</v>
      </c>
      <c r="H195">
        <v>175767858</v>
      </c>
      <c r="I195">
        <v>5025822</v>
      </c>
      <c r="J195">
        <v>3.71</v>
      </c>
      <c r="K195">
        <v>35</v>
      </c>
      <c r="L195" t="s">
        <v>50</v>
      </c>
      <c r="M195" t="s">
        <v>50</v>
      </c>
      <c r="N195" t="s">
        <v>50</v>
      </c>
      <c r="O195">
        <v>50.3</v>
      </c>
      <c r="P195">
        <v>17</v>
      </c>
      <c r="Q195">
        <v>71614265</v>
      </c>
      <c r="R195">
        <v>4877339</v>
      </c>
      <c r="S195">
        <v>3.6</v>
      </c>
      <c r="U195">
        <f t="shared" ref="U195:U208" si="39">+VALUE(LEFT(A195,6))*100</f>
        <v>36400</v>
      </c>
    </row>
    <row r="196" spans="1:21" x14ac:dyDescent="0.25">
      <c r="A196">
        <v>365</v>
      </c>
      <c r="B196" t="s">
        <v>48</v>
      </c>
      <c r="C196">
        <v>50</v>
      </c>
      <c r="D196" t="s">
        <v>75</v>
      </c>
      <c r="E196">
        <v>-70</v>
      </c>
      <c r="F196">
        <v>234012661.34</v>
      </c>
      <c r="G196">
        <v>97059045</v>
      </c>
      <c r="H196">
        <v>300762479</v>
      </c>
      <c r="I196">
        <v>7619660</v>
      </c>
      <c r="J196">
        <v>3.26</v>
      </c>
      <c r="K196">
        <v>39.5</v>
      </c>
      <c r="L196" t="s">
        <v>50</v>
      </c>
      <c r="M196" t="s">
        <v>50</v>
      </c>
      <c r="N196" t="s">
        <v>50</v>
      </c>
      <c r="O196">
        <v>41.5</v>
      </c>
      <c r="P196">
        <v>14.4</v>
      </c>
      <c r="Q196">
        <v>87156369</v>
      </c>
      <c r="R196">
        <v>7956430</v>
      </c>
      <c r="S196">
        <v>3.4</v>
      </c>
      <c r="U196">
        <f t="shared" si="39"/>
        <v>36500</v>
      </c>
    </row>
    <row r="197" spans="1:21" x14ac:dyDescent="0.25">
      <c r="A197">
        <v>366</v>
      </c>
      <c r="B197" t="s">
        <v>48</v>
      </c>
      <c r="C197">
        <v>70</v>
      </c>
      <c r="D197" t="s">
        <v>237</v>
      </c>
      <c r="E197">
        <v>-30</v>
      </c>
      <c r="F197">
        <v>69528364.129999995</v>
      </c>
      <c r="G197">
        <v>26343100</v>
      </c>
      <c r="H197">
        <v>64043773</v>
      </c>
      <c r="I197">
        <v>1178455</v>
      </c>
      <c r="J197">
        <v>1.69</v>
      </c>
      <c r="K197">
        <v>54.3</v>
      </c>
      <c r="L197" t="s">
        <v>50</v>
      </c>
      <c r="M197" t="s">
        <v>50</v>
      </c>
      <c r="N197" t="s">
        <v>50</v>
      </c>
      <c r="O197">
        <v>37.9</v>
      </c>
      <c r="P197">
        <v>17.600000000000001</v>
      </c>
      <c r="Q197">
        <v>22053075</v>
      </c>
      <c r="R197">
        <v>1292531</v>
      </c>
      <c r="S197">
        <v>1.86</v>
      </c>
      <c r="U197">
        <f t="shared" si="39"/>
        <v>36600</v>
      </c>
    </row>
    <row r="198" spans="1:21" x14ac:dyDescent="0.25">
      <c r="A198">
        <v>367</v>
      </c>
      <c r="B198" t="s">
        <v>48</v>
      </c>
      <c r="C198">
        <v>55</v>
      </c>
      <c r="D198" t="s">
        <v>158</v>
      </c>
      <c r="E198">
        <v>-30</v>
      </c>
      <c r="F198">
        <v>145471542.41</v>
      </c>
      <c r="G198">
        <v>48421476</v>
      </c>
      <c r="H198">
        <v>140691529</v>
      </c>
      <c r="I198">
        <v>3160368</v>
      </c>
      <c r="J198">
        <v>2.17</v>
      </c>
      <c r="K198">
        <v>44.5</v>
      </c>
      <c r="L198" t="s">
        <v>50</v>
      </c>
      <c r="M198" t="s">
        <v>50</v>
      </c>
      <c r="N198" t="s">
        <v>50</v>
      </c>
      <c r="O198">
        <v>33.299999999999997</v>
      </c>
      <c r="P198">
        <v>12.5</v>
      </c>
      <c r="Q198">
        <v>39957749</v>
      </c>
      <c r="R198">
        <v>3441857</v>
      </c>
      <c r="S198">
        <v>2.37</v>
      </c>
      <c r="U198">
        <f t="shared" si="39"/>
        <v>36700</v>
      </c>
    </row>
    <row r="199" spans="1:21" x14ac:dyDescent="0.25">
      <c r="A199">
        <v>368</v>
      </c>
      <c r="B199" t="s">
        <v>48</v>
      </c>
      <c r="C199">
        <v>45</v>
      </c>
      <c r="D199" t="s">
        <v>158</v>
      </c>
      <c r="E199">
        <v>-25</v>
      </c>
      <c r="F199">
        <v>140346229.93000001</v>
      </c>
      <c r="G199">
        <v>63165088</v>
      </c>
      <c r="H199">
        <v>112267699</v>
      </c>
      <c r="I199">
        <v>3612838</v>
      </c>
      <c r="J199">
        <v>2.57</v>
      </c>
      <c r="K199">
        <v>31.1</v>
      </c>
      <c r="L199" t="s">
        <v>50</v>
      </c>
      <c r="M199" t="s">
        <v>50</v>
      </c>
      <c r="N199" t="s">
        <v>50</v>
      </c>
      <c r="O199">
        <v>45</v>
      </c>
      <c r="P199">
        <v>16.3</v>
      </c>
      <c r="Q199">
        <v>57470691</v>
      </c>
      <c r="R199">
        <v>3894608</v>
      </c>
      <c r="S199">
        <v>2.77</v>
      </c>
      <c r="U199">
        <f t="shared" si="39"/>
        <v>36800</v>
      </c>
    </row>
    <row r="200" spans="1:21" x14ac:dyDescent="0.25">
      <c r="A200">
        <v>369.1</v>
      </c>
      <c r="B200" t="s">
        <v>48</v>
      </c>
      <c r="C200">
        <v>45</v>
      </c>
      <c r="D200" t="s">
        <v>94</v>
      </c>
      <c r="E200">
        <v>-50</v>
      </c>
      <c r="F200">
        <v>6152801.5</v>
      </c>
      <c r="G200">
        <v>1616005</v>
      </c>
      <c r="H200">
        <v>7613197</v>
      </c>
      <c r="I200">
        <v>218495</v>
      </c>
      <c r="J200">
        <v>3.55</v>
      </c>
      <c r="K200">
        <v>34.799999999999997</v>
      </c>
      <c r="L200" t="s">
        <v>50</v>
      </c>
      <c r="M200" t="s">
        <v>50</v>
      </c>
      <c r="N200" t="s">
        <v>50</v>
      </c>
      <c r="O200">
        <v>26.3</v>
      </c>
      <c r="P200">
        <v>11.5</v>
      </c>
      <c r="Q200">
        <v>1931544</v>
      </c>
      <c r="R200">
        <v>204888</v>
      </c>
      <c r="S200">
        <v>3.33</v>
      </c>
      <c r="U200">
        <f t="shared" si="39"/>
        <v>36910</v>
      </c>
    </row>
    <row r="201" spans="1:21" x14ac:dyDescent="0.25">
      <c r="A201">
        <v>369.2</v>
      </c>
      <c r="B201" t="s">
        <v>48</v>
      </c>
      <c r="C201">
        <v>50</v>
      </c>
      <c r="D201" t="s">
        <v>94</v>
      </c>
      <c r="E201">
        <v>-100</v>
      </c>
      <c r="F201">
        <v>21115396.68</v>
      </c>
      <c r="G201">
        <v>19735617</v>
      </c>
      <c r="H201">
        <v>22495176</v>
      </c>
      <c r="I201">
        <v>758402</v>
      </c>
      <c r="J201">
        <v>3.59</v>
      </c>
      <c r="K201">
        <v>29.7</v>
      </c>
      <c r="L201" t="s">
        <v>50</v>
      </c>
      <c r="M201" t="s">
        <v>50</v>
      </c>
      <c r="N201" t="s">
        <v>50</v>
      </c>
      <c r="O201">
        <v>93.5</v>
      </c>
      <c r="P201">
        <v>26.3</v>
      </c>
      <c r="Q201">
        <v>17805088</v>
      </c>
      <c r="R201">
        <v>844471</v>
      </c>
      <c r="S201">
        <v>4</v>
      </c>
      <c r="U201">
        <f t="shared" si="39"/>
        <v>36920</v>
      </c>
    </row>
    <row r="202" spans="1:21" x14ac:dyDescent="0.25">
      <c r="A202">
        <v>370</v>
      </c>
      <c r="B202" t="s">
        <v>48</v>
      </c>
      <c r="C202">
        <v>30</v>
      </c>
      <c r="D202" t="s">
        <v>134</v>
      </c>
      <c r="E202">
        <v>0</v>
      </c>
      <c r="F202">
        <v>3273118.05</v>
      </c>
      <c r="G202">
        <v>19907329</v>
      </c>
      <c r="H202">
        <v>-16634211</v>
      </c>
      <c r="I202">
        <v>0</v>
      </c>
      <c r="J202">
        <v>0</v>
      </c>
      <c r="K202">
        <v>0</v>
      </c>
      <c r="L202" t="s">
        <v>50</v>
      </c>
      <c r="M202" t="s">
        <v>50</v>
      </c>
      <c r="N202" t="s">
        <v>50</v>
      </c>
      <c r="O202">
        <v>608.20000000000005</v>
      </c>
      <c r="P202">
        <v>-8.6999999999999993</v>
      </c>
      <c r="Q202">
        <v>-622525</v>
      </c>
      <c r="R202">
        <v>108995</v>
      </c>
      <c r="S202">
        <v>3.33</v>
      </c>
      <c r="U202">
        <f t="shared" si="39"/>
        <v>37000</v>
      </c>
    </row>
    <row r="203" spans="1:21" x14ac:dyDescent="0.25">
      <c r="A203">
        <v>373.1</v>
      </c>
      <c r="B203" t="s">
        <v>48</v>
      </c>
      <c r="C203">
        <v>30</v>
      </c>
      <c r="D203" t="s">
        <v>238</v>
      </c>
      <c r="E203">
        <v>-30</v>
      </c>
      <c r="F203">
        <v>34508233.240000002</v>
      </c>
      <c r="G203">
        <v>12877300</v>
      </c>
      <c r="H203">
        <v>31983403</v>
      </c>
      <c r="I203">
        <v>1335662</v>
      </c>
      <c r="J203">
        <v>3.87</v>
      </c>
      <c r="K203">
        <v>23.9</v>
      </c>
      <c r="L203" t="s">
        <v>50</v>
      </c>
      <c r="M203" t="s">
        <v>50</v>
      </c>
      <c r="N203" t="s">
        <v>50</v>
      </c>
      <c r="O203">
        <v>37.299999999999997</v>
      </c>
      <c r="P203">
        <v>11.7</v>
      </c>
      <c r="Q203">
        <v>9894568</v>
      </c>
      <c r="R203">
        <v>1493861</v>
      </c>
      <c r="S203">
        <v>4.33</v>
      </c>
      <c r="U203">
        <f t="shared" si="39"/>
        <v>37310</v>
      </c>
    </row>
    <row r="204" spans="1:21" x14ac:dyDescent="0.25">
      <c r="A204">
        <v>373.2</v>
      </c>
      <c r="B204" t="s">
        <v>48</v>
      </c>
      <c r="C204">
        <v>35</v>
      </c>
      <c r="D204" t="s">
        <v>94</v>
      </c>
      <c r="E204">
        <v>-30</v>
      </c>
      <c r="F204">
        <v>48188855.100000001</v>
      </c>
      <c r="G204">
        <v>21419157</v>
      </c>
      <c r="H204">
        <v>41226355</v>
      </c>
      <c r="I204">
        <v>1660101</v>
      </c>
      <c r="J204">
        <v>3.44</v>
      </c>
      <c r="K204">
        <v>24.8</v>
      </c>
      <c r="L204" t="s">
        <v>50</v>
      </c>
      <c r="M204" t="s">
        <v>50</v>
      </c>
      <c r="N204" t="s">
        <v>50</v>
      </c>
      <c r="O204">
        <v>44.4</v>
      </c>
      <c r="P204">
        <v>12.9</v>
      </c>
      <c r="Q204">
        <v>19023392</v>
      </c>
      <c r="R204">
        <v>1791662</v>
      </c>
      <c r="S204">
        <v>3.72</v>
      </c>
      <c r="U204">
        <f t="shared" si="39"/>
        <v>37320</v>
      </c>
    </row>
    <row r="205" spans="1:21" x14ac:dyDescent="0.25">
      <c r="A205">
        <v>392.1</v>
      </c>
      <c r="B205" t="s">
        <v>48</v>
      </c>
      <c r="C205">
        <v>15</v>
      </c>
      <c r="D205" t="s">
        <v>94</v>
      </c>
      <c r="E205">
        <v>0</v>
      </c>
      <c r="F205">
        <v>8184185.2400000002</v>
      </c>
      <c r="G205">
        <v>7149673</v>
      </c>
      <c r="H205">
        <v>1034512</v>
      </c>
      <c r="I205">
        <v>72144</v>
      </c>
      <c r="J205">
        <v>0.88</v>
      </c>
      <c r="K205">
        <v>14.3</v>
      </c>
      <c r="L205" t="s">
        <v>50</v>
      </c>
      <c r="M205" t="s">
        <v>50</v>
      </c>
      <c r="N205" t="s">
        <v>50</v>
      </c>
      <c r="O205">
        <v>87.4</v>
      </c>
      <c r="P205">
        <v>15.3</v>
      </c>
      <c r="Q205">
        <v>5501078</v>
      </c>
      <c r="R205">
        <v>541772</v>
      </c>
      <c r="S205">
        <v>6.62</v>
      </c>
      <c r="U205">
        <f t="shared" si="39"/>
        <v>39210</v>
      </c>
    </row>
    <row r="206" spans="1:21" x14ac:dyDescent="0.25">
      <c r="A206">
        <v>392.2</v>
      </c>
      <c r="B206" t="s">
        <v>48</v>
      </c>
      <c r="C206">
        <v>30</v>
      </c>
      <c r="D206" t="s">
        <v>237</v>
      </c>
      <c r="E206">
        <v>0</v>
      </c>
      <c r="F206">
        <v>607413.67000000004</v>
      </c>
      <c r="G206">
        <v>257488</v>
      </c>
      <c r="H206">
        <v>349926</v>
      </c>
      <c r="I206">
        <v>23654</v>
      </c>
      <c r="J206">
        <v>3.89</v>
      </c>
      <c r="K206">
        <v>14.8</v>
      </c>
      <c r="L206" t="s">
        <v>50</v>
      </c>
      <c r="M206" t="s">
        <v>50</v>
      </c>
      <c r="N206" t="s">
        <v>50</v>
      </c>
      <c r="O206">
        <v>42.4</v>
      </c>
      <c r="P206">
        <v>15.4</v>
      </c>
      <c r="Q206">
        <v>292563</v>
      </c>
      <c r="R206">
        <v>20082</v>
      </c>
      <c r="S206">
        <v>3.31</v>
      </c>
      <c r="U206">
        <f t="shared" si="39"/>
        <v>39220</v>
      </c>
    </row>
    <row r="207" spans="1:21" x14ac:dyDescent="0.25">
      <c r="A207">
        <v>394</v>
      </c>
      <c r="B207" t="s">
        <v>48</v>
      </c>
      <c r="C207">
        <v>25</v>
      </c>
      <c r="D207" t="s">
        <v>239</v>
      </c>
      <c r="E207">
        <v>0</v>
      </c>
      <c r="F207">
        <v>4603923.59</v>
      </c>
      <c r="G207">
        <v>1508076</v>
      </c>
      <c r="H207">
        <v>3095848</v>
      </c>
      <c r="I207">
        <v>207415</v>
      </c>
      <c r="J207">
        <v>4.51</v>
      </c>
      <c r="K207">
        <v>14.9</v>
      </c>
      <c r="L207" t="s">
        <v>50</v>
      </c>
      <c r="M207" t="s">
        <v>50</v>
      </c>
      <c r="N207" t="s">
        <v>50</v>
      </c>
      <c r="O207">
        <v>32.799999999999997</v>
      </c>
      <c r="P207">
        <v>9.3000000000000007</v>
      </c>
      <c r="Q207">
        <v>1703711</v>
      </c>
      <c r="R207">
        <v>184157</v>
      </c>
      <c r="S207">
        <v>4</v>
      </c>
      <c r="U207">
        <f t="shared" si="39"/>
        <v>39400</v>
      </c>
    </row>
    <row r="208" spans="1:21" x14ac:dyDescent="0.25">
      <c r="A208">
        <v>396.1</v>
      </c>
      <c r="B208" t="s">
        <v>48</v>
      </c>
      <c r="C208">
        <v>20</v>
      </c>
      <c r="D208" t="s">
        <v>134</v>
      </c>
      <c r="E208">
        <v>0</v>
      </c>
      <c r="F208">
        <v>2403265.2799999998</v>
      </c>
      <c r="G208">
        <v>2218551</v>
      </c>
      <c r="H208">
        <v>184714</v>
      </c>
      <c r="I208">
        <v>10258</v>
      </c>
      <c r="J208">
        <v>0.43</v>
      </c>
      <c r="K208">
        <v>18</v>
      </c>
      <c r="L208" t="s">
        <v>50</v>
      </c>
      <c r="M208" t="s">
        <v>50</v>
      </c>
      <c r="N208" t="s">
        <v>50</v>
      </c>
      <c r="O208">
        <v>92.3</v>
      </c>
      <c r="P208">
        <v>16.399999999999999</v>
      </c>
      <c r="Q208">
        <v>1475696</v>
      </c>
      <c r="R208">
        <v>117457</v>
      </c>
      <c r="S208">
        <v>4.8899999999999997</v>
      </c>
      <c r="U208">
        <f t="shared" si="39"/>
        <v>39610</v>
      </c>
    </row>
    <row r="209" spans="1:21" x14ac:dyDescent="0.25">
      <c r="A209">
        <v>396.2</v>
      </c>
      <c r="B209" t="s">
        <v>48</v>
      </c>
      <c r="C209">
        <v>30</v>
      </c>
      <c r="D209" t="s">
        <v>75</v>
      </c>
      <c r="E209">
        <v>0</v>
      </c>
      <c r="F209">
        <v>151086.93</v>
      </c>
      <c r="G209">
        <v>26948</v>
      </c>
      <c r="H209">
        <v>124139</v>
      </c>
      <c r="I209">
        <v>4951</v>
      </c>
      <c r="J209">
        <v>3.28</v>
      </c>
      <c r="K209">
        <v>25.1</v>
      </c>
      <c r="L209" t="s">
        <v>50</v>
      </c>
      <c r="M209" t="s">
        <v>50</v>
      </c>
      <c r="N209" t="s">
        <v>50</v>
      </c>
      <c r="O209">
        <v>17.8</v>
      </c>
      <c r="P209">
        <v>6.7</v>
      </c>
      <c r="Q209">
        <v>25515</v>
      </c>
      <c r="R209">
        <v>5031</v>
      </c>
      <c r="S209">
        <v>3.33</v>
      </c>
      <c r="U209" t="e">
        <f>+VALUE(LEFT(#REF!,6))*100</f>
        <v>#REF!</v>
      </c>
    </row>
    <row r="210" spans="1:21" x14ac:dyDescent="0.25">
      <c r="U210" t="e">
        <f>+VALUE(LEFT(#REF!,6))*100</f>
        <v>#REF!</v>
      </c>
    </row>
    <row r="211" spans="1:21" x14ac:dyDescent="0.25">
      <c r="U211">
        <f>+VALUE(LEFT(A209,6))*100</f>
        <v>39620</v>
      </c>
    </row>
  </sheetData>
  <autoFilter ref="A1:AD21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003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C8752B0-82A1-4E60-AD14-321E62706AF9}"/>
</file>

<file path=customXml/itemProps2.xml><?xml version="1.0" encoding="utf-8"?>
<ds:datastoreItem xmlns:ds="http://schemas.openxmlformats.org/officeDocument/2006/customXml" ds:itemID="{19A7706D-66DC-4FEF-BDCF-22D00752AB8F}"/>
</file>

<file path=customXml/itemProps3.xml><?xml version="1.0" encoding="utf-8"?>
<ds:datastoreItem xmlns:ds="http://schemas.openxmlformats.org/officeDocument/2006/customXml" ds:itemID="{C660F4A5-CB46-4CC5-8CAF-BBC6D40A9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KIUC-1-3</vt:lpstr>
      <vt:lpstr>Sheet1</vt:lpstr>
      <vt:lpstr>Deprate</vt:lpstr>
      <vt:lpstr>Deprate!DEPR_LOT_LGE_Elec_Scen_1</vt:lpstr>
      <vt:lpstr>'KIUC-1-3'!Print_Area</vt:lpstr>
      <vt:lpstr>'KIUC-1-3'!Print_Titles</vt:lpstr>
      <vt:lpstr>WeightedNetSalvage</vt:lpstr>
    </vt:vector>
  </TitlesOfParts>
  <Company>Gannett Fleming,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Joanna Richard</dc:creator>
  <cp:lastModifiedBy>Lewis, Samantha</cp:lastModifiedBy>
  <cp:lastPrinted>2017-01-20T20:26:51Z</cp:lastPrinted>
  <dcterms:created xsi:type="dcterms:W3CDTF">2011-01-28T19:16:00Z</dcterms:created>
  <dcterms:modified xsi:type="dcterms:W3CDTF">2017-01-20T20:27:31Z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