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705" yWindow="150" windowWidth="11370" windowHeight="6945" tabRatio="690"/>
  </bookViews>
  <sheets>
    <sheet name="ROE calc 12-16 and 1-17" sheetId="2" r:id="rId1"/>
  </sheets>
  <calcPr calcId="152511"/>
</workbook>
</file>

<file path=xl/calcChain.xml><?xml version="1.0" encoding="utf-8"?>
<calcChain xmlns="http://schemas.openxmlformats.org/spreadsheetml/2006/main">
  <c r="D21" i="2" l="1"/>
  <c r="G21" i="2" s="1"/>
  <c r="M22" i="2"/>
  <c r="J22" i="2"/>
  <c r="D22" i="2"/>
  <c r="G22" i="2" s="1"/>
  <c r="M21" i="2"/>
  <c r="J21" i="2"/>
  <c r="O22" i="2" l="1"/>
  <c r="O21" i="2"/>
</calcChain>
</file>

<file path=xl/sharedStrings.xml><?xml version="1.0" encoding="utf-8"?>
<sst xmlns="http://schemas.openxmlformats.org/spreadsheetml/2006/main" count="28" uniqueCount="19">
  <si>
    <t>Month-end Common Equity</t>
  </si>
  <si>
    <t>Average (1 - 13)</t>
  </si>
  <si>
    <t>Average (2 - 14)</t>
  </si>
  <si>
    <t>A</t>
  </si>
  <si>
    <t>B</t>
  </si>
  <si>
    <t>B/A</t>
  </si>
  <si>
    <t>Earned Return on Common Equity - ROE %</t>
  </si>
  <si>
    <t>Month</t>
  </si>
  <si>
    <t>Case No. 2016-00370</t>
  </si>
  <si>
    <t>KENTUCKY UTILITIES COMPANY</t>
  </si>
  <si>
    <t>12 months ending Net Income</t>
  </si>
  <si>
    <t>13 months average Equity</t>
  </si>
  <si>
    <t>GAAP</t>
  </si>
  <si>
    <t>Regulatory</t>
  </si>
  <si>
    <t>Month-end 
Net Income</t>
  </si>
  <si>
    <t>Sum (2 - 13)</t>
  </si>
  <si>
    <t>Sum (3 - 14)</t>
  </si>
  <si>
    <t>Monthly Earned Return on Common Equity for December 2016 and January 2017</t>
  </si>
  <si>
    <t xml:space="preserve">February 27, 2017 Supplemental Response to Commission Staff’s Second Request for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</si>
</sst>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4" fillId="0" borderId="0" xfId="0" applyNumberFormat="1" applyFont="1"/>
    <xf numFmtId="43" fontId="3" fillId="0" borderId="0" xfId="0" applyNumberFormat="1" applyFont="1" applyFill="1"/>
    <xf numFmtId="10" fontId="3" fillId="0" borderId="0" xfId="1" applyNumberFormat="1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center" wrapText="1"/>
    </xf>
    <xf numFmtId="10" fontId="3" fillId="0" borderId="0" xfId="1" applyNumberFormat="1" applyFont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10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0" xfId="3" applyFont="1" applyFill="1"/>
    <xf numFmtId="0" fontId="5" fillId="0" borderId="0" xfId="0" applyFont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10" fontId="3" fillId="0" borderId="0" xfId="1" applyNumberFormat="1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EV22"/>
  <sheetViews>
    <sheetView tabSelected="1" zoomScale="80" zoomScaleNormal="80" workbookViewId="0">
      <selection sqref="A1:O1"/>
    </sheetView>
  </sheetViews>
  <sheetFormatPr defaultRowHeight="15.75" x14ac:dyDescent="0.25"/>
  <cols>
    <col min="1" max="1" width="3.42578125" style="1" bestFit="1" customWidth="1"/>
    <col min="2" max="2" width="15.7109375" style="1" bestFit="1" customWidth="1"/>
    <col min="3" max="3" width="19.85546875" style="1" bestFit="1" customWidth="1"/>
    <col min="4" max="4" width="18.7109375" style="1" bestFit="1" customWidth="1"/>
    <col min="5" max="5" width="19.42578125" style="1" customWidth="1"/>
    <col min="6" max="6" width="18.140625" style="1" bestFit="1" customWidth="1"/>
    <col min="7" max="7" width="15.7109375" style="1" bestFit="1" customWidth="1"/>
    <col min="8" max="8" width="5.7109375" style="1" customWidth="1"/>
    <col min="9" max="12" width="18.7109375" style="1" bestFit="1" customWidth="1"/>
    <col min="13" max="14" width="18.7109375" style="1" customWidth="1"/>
    <col min="15" max="20" width="18.7109375" style="1" bestFit="1" customWidth="1"/>
    <col min="21" max="16384" width="9.140625" style="1"/>
  </cols>
  <sheetData>
    <row r="1" spans="1:16 16376:16376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 16376:16376" x14ac:dyDescent="0.2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 16376:16376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 16376:16376" x14ac:dyDescent="0.2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 16376:16376" x14ac:dyDescent="0.25">
      <c r="A5" s="16"/>
      <c r="B5" s="16"/>
      <c r="C5" s="16"/>
      <c r="D5" s="16"/>
      <c r="E5" s="16"/>
      <c r="F5" s="16"/>
      <c r="G5" s="16"/>
    </row>
    <row r="6" spans="1:16 16376:16376" x14ac:dyDescent="0.25">
      <c r="C6" s="20" t="s">
        <v>13</v>
      </c>
      <c r="D6" s="20"/>
      <c r="E6" s="20"/>
      <c r="F6" s="20"/>
      <c r="G6" s="20"/>
      <c r="H6" s="20" t="s">
        <v>12</v>
      </c>
      <c r="I6" s="20"/>
      <c r="J6" s="20"/>
      <c r="K6" s="20"/>
      <c r="L6" s="20"/>
      <c r="M6" s="20"/>
      <c r="N6" s="20"/>
      <c r="O6" s="20"/>
      <c r="XEV6" s="2"/>
    </row>
    <row r="7" spans="1:16 16376:16376" ht="47.25" x14ac:dyDescent="0.25">
      <c r="B7" s="12" t="s">
        <v>7</v>
      </c>
      <c r="C7" s="12" t="s">
        <v>0</v>
      </c>
      <c r="D7" s="13" t="s">
        <v>11</v>
      </c>
      <c r="E7" s="14"/>
      <c r="F7" s="13" t="s">
        <v>10</v>
      </c>
      <c r="G7" s="13" t="s">
        <v>6</v>
      </c>
      <c r="I7" s="12" t="s">
        <v>0</v>
      </c>
      <c r="J7" s="13" t="s">
        <v>11</v>
      </c>
      <c r="K7" s="14"/>
      <c r="L7" s="13" t="s">
        <v>14</v>
      </c>
      <c r="M7" s="13" t="s">
        <v>10</v>
      </c>
      <c r="N7" s="13"/>
      <c r="O7" s="13" t="s">
        <v>6</v>
      </c>
    </row>
    <row r="8" spans="1:16 16376:16376" x14ac:dyDescent="0.25">
      <c r="B8" s="8"/>
      <c r="C8" s="9"/>
      <c r="D8" s="10" t="s">
        <v>3</v>
      </c>
      <c r="E8" s="7"/>
      <c r="F8" s="10" t="s">
        <v>4</v>
      </c>
      <c r="G8" s="10" t="s">
        <v>5</v>
      </c>
      <c r="J8" s="10" t="s">
        <v>3</v>
      </c>
      <c r="M8" s="10" t="s">
        <v>4</v>
      </c>
      <c r="O8" s="10" t="s">
        <v>5</v>
      </c>
    </row>
    <row r="9" spans="1:16 16376:16376" x14ac:dyDescent="0.25">
      <c r="A9" s="1">
        <v>1</v>
      </c>
      <c r="B9" s="3">
        <v>42369</v>
      </c>
      <c r="C9" s="4">
        <v>2679352743.5599999</v>
      </c>
      <c r="D9" s="6"/>
      <c r="E9" s="11"/>
      <c r="F9" s="6"/>
      <c r="G9" s="5"/>
      <c r="I9" s="4">
        <v>3286531337.48</v>
      </c>
      <c r="J9" s="6"/>
      <c r="K9" s="11"/>
      <c r="L9" s="4"/>
      <c r="M9" s="6"/>
      <c r="N9" s="11"/>
      <c r="O9" s="5"/>
      <c r="P9" s="6"/>
    </row>
    <row r="10" spans="1:16 16376:16376" x14ac:dyDescent="0.25">
      <c r="A10" s="1">
        <v>2</v>
      </c>
      <c r="B10" s="3">
        <v>42400</v>
      </c>
      <c r="C10" s="15">
        <v>2713275451.6699996</v>
      </c>
      <c r="D10" s="6"/>
      <c r="E10" s="11"/>
      <c r="F10" s="6"/>
      <c r="G10" s="5"/>
      <c r="I10" s="15">
        <v>3320455313.8099999</v>
      </c>
      <c r="J10" s="6"/>
      <c r="K10" s="11"/>
      <c r="L10" s="15">
        <v>33941161.469999999</v>
      </c>
      <c r="M10" s="6"/>
      <c r="N10" s="11"/>
      <c r="O10" s="5"/>
    </row>
    <row r="11" spans="1:16 16376:16376" x14ac:dyDescent="0.25">
      <c r="A11" s="1">
        <v>3</v>
      </c>
      <c r="B11" s="3">
        <v>42429</v>
      </c>
      <c r="C11" s="15">
        <v>2674993114.25</v>
      </c>
      <c r="D11" s="6"/>
      <c r="E11" s="11"/>
      <c r="F11" s="6"/>
      <c r="G11" s="5"/>
      <c r="I11" s="15">
        <v>3282173731.4899998</v>
      </c>
      <c r="J11" s="6"/>
      <c r="K11" s="11"/>
      <c r="L11" s="15">
        <v>25735602.82</v>
      </c>
      <c r="M11" s="6"/>
      <c r="N11" s="11"/>
      <c r="O11" s="5"/>
    </row>
    <row r="12" spans="1:16 16376:16376" x14ac:dyDescent="0.25">
      <c r="A12" s="1">
        <v>4</v>
      </c>
      <c r="B12" s="3">
        <v>42460</v>
      </c>
      <c r="C12" s="15">
        <v>2690154476.21</v>
      </c>
      <c r="D12" s="6"/>
      <c r="E12" s="11"/>
      <c r="F12" s="6"/>
      <c r="G12" s="5"/>
      <c r="I12" s="15">
        <v>3297356416.7600002</v>
      </c>
      <c r="J12" s="6"/>
      <c r="K12" s="11"/>
      <c r="L12" s="15">
        <v>15323522.539999999</v>
      </c>
      <c r="M12" s="6"/>
      <c r="N12" s="11"/>
      <c r="O12" s="5"/>
      <c r="P12" s="6"/>
    </row>
    <row r="13" spans="1:16 16376:16376" x14ac:dyDescent="0.25">
      <c r="A13" s="1">
        <v>5</v>
      </c>
      <c r="B13" s="3">
        <v>42490</v>
      </c>
      <c r="C13" s="15">
        <v>2702138752.6300001</v>
      </c>
      <c r="D13" s="6"/>
      <c r="E13" s="11"/>
      <c r="F13" s="6"/>
      <c r="G13" s="5"/>
      <c r="I13" s="15">
        <v>3309341704.8400002</v>
      </c>
      <c r="J13" s="6"/>
      <c r="K13" s="11"/>
      <c r="L13" s="15">
        <v>12002473.220000001</v>
      </c>
      <c r="M13" s="6"/>
      <c r="N13" s="11"/>
      <c r="O13" s="5"/>
    </row>
    <row r="14" spans="1:16 16376:16376" x14ac:dyDescent="0.25">
      <c r="A14" s="1">
        <v>6</v>
      </c>
      <c r="B14" s="3">
        <v>42521</v>
      </c>
      <c r="C14" s="15">
        <v>2670337132.4700003</v>
      </c>
      <c r="D14" s="6"/>
      <c r="E14" s="11"/>
      <c r="F14" s="6"/>
      <c r="G14" s="5"/>
      <c r="I14" s="15">
        <v>3277554722.9299998</v>
      </c>
      <c r="J14" s="6"/>
      <c r="K14" s="11"/>
      <c r="L14" s="15">
        <v>17223187.59</v>
      </c>
      <c r="M14" s="6"/>
      <c r="N14" s="11"/>
      <c r="O14" s="5"/>
    </row>
    <row r="15" spans="1:16 16376:16376" x14ac:dyDescent="0.25">
      <c r="A15" s="1">
        <v>7</v>
      </c>
      <c r="B15" s="3">
        <v>42551</v>
      </c>
      <c r="C15" s="15">
        <v>2715929072.7900004</v>
      </c>
      <c r="D15" s="6"/>
      <c r="E15" s="11"/>
      <c r="F15" s="6"/>
      <c r="G15" s="5"/>
      <c r="I15" s="15">
        <v>3323154359.9499998</v>
      </c>
      <c r="J15" s="6"/>
      <c r="K15" s="11"/>
      <c r="L15" s="15">
        <v>25617957.940000001</v>
      </c>
      <c r="M15" s="6"/>
      <c r="N15" s="11"/>
      <c r="O15" s="5"/>
      <c r="P15" s="6"/>
    </row>
    <row r="16" spans="1:16 16376:16376" x14ac:dyDescent="0.25">
      <c r="A16" s="1">
        <v>8</v>
      </c>
      <c r="B16" s="3">
        <v>42582</v>
      </c>
      <c r="C16" s="15">
        <v>2743614674.8099999</v>
      </c>
      <c r="D16" s="6"/>
      <c r="E16" s="11"/>
      <c r="F16" s="6"/>
      <c r="G16" s="5"/>
      <c r="I16" s="15">
        <v>3350841230.1900001</v>
      </c>
      <c r="J16" s="6"/>
      <c r="K16" s="11"/>
      <c r="L16" s="15">
        <v>27704055.379999999</v>
      </c>
      <c r="M16" s="6"/>
      <c r="N16" s="11"/>
      <c r="O16" s="5"/>
    </row>
    <row r="17" spans="1:16" x14ac:dyDescent="0.25">
      <c r="A17" s="1">
        <v>9</v>
      </c>
      <c r="B17" s="3">
        <v>42613</v>
      </c>
      <c r="C17" s="15">
        <v>2688475590.3900003</v>
      </c>
      <c r="D17" s="6"/>
      <c r="E17" s="11"/>
      <c r="F17" s="6"/>
      <c r="G17" s="5"/>
      <c r="I17" s="15">
        <v>3295702905.73</v>
      </c>
      <c r="J17" s="6"/>
      <c r="K17" s="11"/>
      <c r="L17" s="15">
        <v>28889060.68</v>
      </c>
      <c r="M17" s="6"/>
      <c r="N17" s="11"/>
      <c r="O17" s="5"/>
    </row>
    <row r="18" spans="1:16" x14ac:dyDescent="0.25">
      <c r="A18" s="1">
        <v>10</v>
      </c>
      <c r="B18" s="3">
        <v>42643</v>
      </c>
      <c r="C18" s="15">
        <v>2709909465.3600001</v>
      </c>
      <c r="D18" s="6"/>
      <c r="E18" s="11"/>
      <c r="F18" s="6"/>
      <c r="G18" s="5"/>
      <c r="I18" s="15">
        <v>3317157847.4299998</v>
      </c>
      <c r="J18" s="6"/>
      <c r="K18" s="11"/>
      <c r="L18" s="15">
        <v>21455924.800000001</v>
      </c>
      <c r="M18" s="6"/>
      <c r="N18" s="11"/>
      <c r="O18" s="5"/>
      <c r="P18" s="6"/>
    </row>
    <row r="19" spans="1:16" x14ac:dyDescent="0.25">
      <c r="A19" s="1">
        <v>11</v>
      </c>
      <c r="B19" s="3">
        <v>42674</v>
      </c>
      <c r="C19" s="15">
        <v>2724292600.3600001</v>
      </c>
      <c r="D19" s="6"/>
      <c r="E19" s="11"/>
      <c r="F19" s="6"/>
      <c r="G19" s="5"/>
      <c r="I19" s="15">
        <v>3331542250.6500001</v>
      </c>
      <c r="J19" s="6"/>
      <c r="K19" s="11"/>
      <c r="L19" s="15">
        <v>14401588.359999999</v>
      </c>
      <c r="M19" s="6"/>
      <c r="N19" s="11"/>
      <c r="O19" s="5"/>
    </row>
    <row r="20" spans="1:16" x14ac:dyDescent="0.25">
      <c r="A20" s="1">
        <v>12</v>
      </c>
      <c r="B20" s="3">
        <v>42704</v>
      </c>
      <c r="C20" s="15">
        <v>2688697291.3800006</v>
      </c>
      <c r="D20" s="6"/>
      <c r="E20" s="11"/>
      <c r="F20" s="6"/>
      <c r="G20" s="5"/>
      <c r="I20" s="15">
        <v>3295947953.3000002</v>
      </c>
      <c r="J20" s="6"/>
      <c r="K20" s="11"/>
      <c r="L20" s="15">
        <v>15433087.789999999</v>
      </c>
      <c r="M20" s="6"/>
      <c r="N20" s="11"/>
      <c r="O20" s="5"/>
    </row>
    <row r="21" spans="1:16" x14ac:dyDescent="0.25">
      <c r="A21" s="1">
        <v>13</v>
      </c>
      <c r="B21" s="3">
        <v>42735</v>
      </c>
      <c r="C21" s="15">
        <v>2716574964.75</v>
      </c>
      <c r="D21" s="4">
        <f>AVERAGE(C9:C21)</f>
        <v>2701365025.4330773</v>
      </c>
      <c r="E21" s="18" t="s">
        <v>1</v>
      </c>
      <c r="F21" s="4">
        <v>265408209.59</v>
      </c>
      <c r="G21" s="19">
        <f t="shared" ref="G21:G22" si="0">F21/D21</f>
        <v>9.8249665295585251E-2</v>
      </c>
      <c r="H21" s="17"/>
      <c r="I21" s="15">
        <v>3323846949.9699998</v>
      </c>
      <c r="J21" s="4">
        <f t="shared" ref="J21:J22" si="1">AVERAGE(I9:I21)</f>
        <v>3308585132.6561537</v>
      </c>
      <c r="K21" s="18" t="s">
        <v>1</v>
      </c>
      <c r="L21" s="15">
        <v>27899979.739999998</v>
      </c>
      <c r="M21" s="4">
        <f t="shared" ref="M21:M22" si="2">SUM(L10:L21)</f>
        <v>265627602.33000001</v>
      </c>
      <c r="N21" s="18" t="s">
        <v>15</v>
      </c>
      <c r="O21" s="19">
        <f t="shared" ref="O21:O22" si="3">M21/J21</f>
        <v>8.0284348650491708E-2</v>
      </c>
    </row>
    <row r="22" spans="1:16" x14ac:dyDescent="0.25">
      <c r="A22" s="1">
        <v>14</v>
      </c>
      <c r="B22" s="3">
        <v>42766</v>
      </c>
      <c r="C22" s="15">
        <v>2744301185.9299998</v>
      </c>
      <c r="D22" s="4">
        <f t="shared" ref="D22" si="4">AVERAGE(C10:C22)</f>
        <v>2706361059.4615383</v>
      </c>
      <c r="E22" s="18" t="s">
        <v>2</v>
      </c>
      <c r="F22" s="4">
        <v>259211722.66</v>
      </c>
      <c r="G22" s="19">
        <f t="shared" si="0"/>
        <v>9.5778692112712102E-2</v>
      </c>
      <c r="H22" s="17"/>
      <c r="I22" s="15">
        <v>3351574439.3600001</v>
      </c>
      <c r="J22" s="4">
        <f t="shared" si="1"/>
        <v>3313588448.1853848</v>
      </c>
      <c r="K22" s="18" t="s">
        <v>2</v>
      </c>
      <c r="L22" s="15">
        <v>27744674.530000001</v>
      </c>
      <c r="M22" s="4">
        <f t="shared" si="2"/>
        <v>259431115.38999999</v>
      </c>
      <c r="N22" s="18" t="s">
        <v>16</v>
      </c>
      <c r="O22" s="19">
        <f t="shared" si="3"/>
        <v>7.8293101103751081E-2</v>
      </c>
    </row>
  </sheetData>
  <mergeCells count="6">
    <mergeCell ref="C6:G6"/>
    <mergeCell ref="H6:O6"/>
    <mergeCell ref="A1:O1"/>
    <mergeCell ref="A2:O2"/>
    <mergeCell ref="A3:O3"/>
    <mergeCell ref="A4:O4"/>
  </mergeCells>
  <pageMargins left="0.7" right="0.7" top="0.75" bottom="0.75" header="0.3" footer="0.3"/>
  <pageSetup scale="49" orientation="landscape" r:id="rId1"/>
  <headerFooter>
    <oddFooter>&amp;R&amp;"Times New Roman,Bold"&amp;12February 27, 2017
Supplemental Attachment 1 to Response to PSC-2 Question No. 35
Page 1 of 1
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ROE calc 12-16 and 1-17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2017-01-16T23:37:10Z</dcterms:created>
  <dcterms:modified xsi:type="dcterms:W3CDTF">2017-02-27T17:30:43Z</dcterms:modified>
</cp:coreProperties>
</file>