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105" windowWidth="13380" windowHeight="6630"/>
  </bookViews>
  <sheets>
    <sheet name="Sheet1" sheetId="1" r:id="rId1"/>
  </sheets>
  <definedNames>
    <definedName name="_xlnm.Print_Area" localSheetId="0">Sheet1!$A$2:$I$12</definedName>
  </definedNames>
  <calcPr calcId="145621"/>
</workbook>
</file>

<file path=xl/calcChain.xml><?xml version="1.0" encoding="utf-8"?>
<calcChain xmlns="http://schemas.openxmlformats.org/spreadsheetml/2006/main">
  <c r="G4" i="1" l="1"/>
  <c r="I4" i="1" s="1"/>
  <c r="H4" i="1"/>
  <c r="G5" i="1"/>
  <c r="H5" i="1"/>
  <c r="I5" i="1"/>
  <c r="G6" i="1"/>
  <c r="H6" i="1"/>
  <c r="I6" i="1" s="1"/>
  <c r="G7" i="1"/>
  <c r="G8" i="1"/>
  <c r="H8" i="1"/>
  <c r="E8" i="1"/>
  <c r="E5" i="1"/>
  <c r="I3" i="1"/>
  <c r="G3" i="1"/>
  <c r="E7" i="1"/>
  <c r="H7" i="1" s="1"/>
  <c r="E6" i="1"/>
  <c r="E4" i="1"/>
  <c r="E3" i="1"/>
  <c r="H3" i="1" s="1"/>
  <c r="I8" i="1" l="1"/>
  <c r="I7" i="1"/>
</calcChain>
</file>

<file path=xl/sharedStrings.xml><?xml version="1.0" encoding="utf-8"?>
<sst xmlns="http://schemas.openxmlformats.org/spreadsheetml/2006/main" count="18" uniqueCount="18">
  <si>
    <t>Distribution</t>
  </si>
  <si>
    <t>Other System Loss</t>
  </si>
  <si>
    <t>Service Level</t>
  </si>
  <si>
    <t>Other System</t>
  </si>
  <si>
    <t>Total Company*</t>
  </si>
  <si>
    <t>YTD Savings  with losses</t>
  </si>
  <si>
    <t>Energy kWH</t>
  </si>
  <si>
    <t>Year</t>
  </si>
  <si>
    <t>YTD Savings*</t>
  </si>
  <si>
    <t>Demand kW Winter</t>
  </si>
  <si>
    <t>Demand kW Summer</t>
  </si>
  <si>
    <t>Distribution**</t>
  </si>
  <si>
    <t>** From Kentucky Power Company Analysis of System Losses March 2016 and April 2013 Reports</t>
  </si>
  <si>
    <t>Energy kWH ***</t>
  </si>
  <si>
    <t>Demand kW Winter ***</t>
  </si>
  <si>
    <t>Demand kW Summer ***</t>
  </si>
  <si>
    <t>* From 2015 and 2016 Status Report page 4</t>
  </si>
  <si>
    <t>*** YTD Savings Reported through June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</si>
</sst>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">
    <xf numFmtId="0" fontId="0" fillId="0" borderId="0" xfId="0"/>
    <xf numFmtId="164" fontId="0" fillId="0" borderId="0" xfId="2" applyNumberFormat="1" applyFont="1"/>
    <xf numFmtId="165" fontId="0" fillId="0" borderId="0" xfId="1" applyNumberFormat="1" applyFont="1"/>
    <xf numFmtId="0" fontId="0" fillId="0" borderId="0" xfId="0" applyAlignment="1">
      <alignment horizontal="right" vertical="center" wrapText="1"/>
    </xf>
    <xf numFmtId="165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2"/>
  <sheetViews>
    <sheetView tabSelected="1" workbookViewId="0">
      <selection activeCell="B35" sqref="B35"/>
    </sheetView>
  </sheetViews>
  <sheetFormatPr defaultRowHeight="15" x14ac:dyDescent="0.25"/>
  <cols>
    <col min="1" max="1" width="22.140625" customWidth="1"/>
    <col min="2" max="3" width="18.5703125" customWidth="1"/>
    <col min="4" max="4" width="12.28515625" customWidth="1"/>
    <col min="5" max="5" width="15.28515625" customWidth="1"/>
    <col min="6" max="6" width="15.140625" bestFit="1" customWidth="1"/>
    <col min="7" max="7" width="14.28515625" customWidth="1"/>
    <col min="8" max="8" width="14.7109375" customWidth="1"/>
    <col min="9" max="9" width="16.5703125" customWidth="1"/>
  </cols>
  <sheetData>
    <row r="2" spans="1:9" s="3" customFormat="1" ht="28.9" x14ac:dyDescent="0.3">
      <c r="A2" s="3" t="s">
        <v>2</v>
      </c>
      <c r="B2" s="3" t="s">
        <v>7</v>
      </c>
      <c r="C2" s="3" t="s">
        <v>4</v>
      </c>
      <c r="D2" s="3" t="s">
        <v>11</v>
      </c>
      <c r="E2" s="3" t="s">
        <v>1</v>
      </c>
      <c r="F2" s="3" t="s">
        <v>8</v>
      </c>
      <c r="G2" s="3" t="s">
        <v>0</v>
      </c>
      <c r="H2" s="3" t="s">
        <v>3</v>
      </c>
      <c r="I2" s="3" t="s">
        <v>5</v>
      </c>
    </row>
    <row r="3" spans="1:9" ht="14.45" x14ac:dyDescent="0.3">
      <c r="A3" t="s">
        <v>6</v>
      </c>
      <c r="B3">
        <v>2015</v>
      </c>
      <c r="C3" s="1">
        <v>0.09</v>
      </c>
      <c r="D3" s="1">
        <v>5.0999999999999997E-2</v>
      </c>
      <c r="E3" s="1">
        <f t="shared" ref="E3:E8" si="0">C3-D3</f>
        <v>3.9E-2</v>
      </c>
      <c r="F3" s="2">
        <v>26668537</v>
      </c>
      <c r="G3" s="4">
        <f>D3*F3</f>
        <v>1360095.3869999999</v>
      </c>
      <c r="H3" s="4">
        <f>E3*F3</f>
        <v>1040072.943</v>
      </c>
      <c r="I3" s="4">
        <f>SUM(F3:H3)</f>
        <v>29068705.329999998</v>
      </c>
    </row>
    <row r="4" spans="1:9" ht="14.45" x14ac:dyDescent="0.3">
      <c r="A4" t="s">
        <v>9</v>
      </c>
      <c r="B4">
        <v>2015</v>
      </c>
      <c r="C4" s="1">
        <v>0.1</v>
      </c>
      <c r="D4" s="1">
        <v>5.8799999999999998E-2</v>
      </c>
      <c r="E4" s="1">
        <f t="shared" si="0"/>
        <v>4.1200000000000007E-2</v>
      </c>
      <c r="F4" s="2">
        <v>3604</v>
      </c>
      <c r="G4" s="4">
        <f t="shared" ref="G4:G8" si="1">D4*F4</f>
        <v>211.9152</v>
      </c>
      <c r="H4" s="4">
        <f t="shared" ref="H4:H8" si="2">E4*F4</f>
        <v>148.48480000000004</v>
      </c>
      <c r="I4" s="4">
        <f t="shared" ref="I4:I8" si="3">SUM(F4:H4)</f>
        <v>3964.4</v>
      </c>
    </row>
    <row r="5" spans="1:9" ht="14.45" x14ac:dyDescent="0.3">
      <c r="A5" t="s">
        <v>10</v>
      </c>
      <c r="B5">
        <v>2015</v>
      </c>
      <c r="C5" s="1">
        <v>0.1</v>
      </c>
      <c r="D5" s="1">
        <v>5.8799999999999998E-2</v>
      </c>
      <c r="E5" s="1">
        <f t="shared" si="0"/>
        <v>4.1200000000000007E-2</v>
      </c>
      <c r="F5" s="2">
        <v>2875</v>
      </c>
      <c r="G5" s="4">
        <f t="shared" si="1"/>
        <v>169.04999999999998</v>
      </c>
      <c r="H5" s="4">
        <f t="shared" si="2"/>
        <v>118.45000000000002</v>
      </c>
      <c r="I5" s="4">
        <f t="shared" si="3"/>
        <v>3162.5</v>
      </c>
    </row>
    <row r="6" spans="1:9" ht="14.45" x14ac:dyDescent="0.3">
      <c r="A6" t="s">
        <v>13</v>
      </c>
      <c r="B6">
        <v>2016</v>
      </c>
      <c r="C6" s="1">
        <v>8.5999999999999993E-2</v>
      </c>
      <c r="D6" s="1">
        <v>5.4600000000000003E-2</v>
      </c>
      <c r="E6" s="1">
        <f t="shared" si="0"/>
        <v>3.139999999999999E-2</v>
      </c>
      <c r="F6" s="2">
        <v>13678209</v>
      </c>
      <c r="G6" s="4">
        <f t="shared" si="1"/>
        <v>746830.21140000003</v>
      </c>
      <c r="H6" s="4">
        <f t="shared" si="2"/>
        <v>429495.76259999984</v>
      </c>
      <c r="I6" s="4">
        <f t="shared" si="3"/>
        <v>14854534.973999999</v>
      </c>
    </row>
    <row r="7" spans="1:9" ht="14.45" x14ac:dyDescent="0.3">
      <c r="A7" t="s">
        <v>14</v>
      </c>
      <c r="B7">
        <v>2016</v>
      </c>
      <c r="C7" s="1">
        <v>0.124</v>
      </c>
      <c r="D7" s="1">
        <v>7.5200000000000003E-2</v>
      </c>
      <c r="E7" s="1">
        <f t="shared" si="0"/>
        <v>4.8799999999999996E-2</v>
      </c>
      <c r="F7" s="2">
        <v>2113</v>
      </c>
      <c r="G7" s="4">
        <f t="shared" si="1"/>
        <v>158.89760000000001</v>
      </c>
      <c r="H7" s="4">
        <f t="shared" si="2"/>
        <v>103.11439999999999</v>
      </c>
      <c r="I7" s="4">
        <f t="shared" si="3"/>
        <v>2375.0120000000002</v>
      </c>
    </row>
    <row r="8" spans="1:9" ht="14.45" x14ac:dyDescent="0.3">
      <c r="A8" t="s">
        <v>15</v>
      </c>
      <c r="B8">
        <v>2016</v>
      </c>
      <c r="C8" s="1">
        <v>0.124</v>
      </c>
      <c r="D8" s="1">
        <v>7.5200000000000003E-2</v>
      </c>
      <c r="E8" s="1">
        <f t="shared" si="0"/>
        <v>4.8799999999999996E-2</v>
      </c>
      <c r="F8" s="2">
        <v>2024</v>
      </c>
      <c r="G8" s="4">
        <f t="shared" si="1"/>
        <v>152.20480000000001</v>
      </c>
      <c r="H8" s="4">
        <f t="shared" si="2"/>
        <v>98.771199999999993</v>
      </c>
      <c r="I8" s="4">
        <f t="shared" si="3"/>
        <v>2274.9760000000001</v>
      </c>
    </row>
    <row r="10" spans="1:9" ht="14.45" x14ac:dyDescent="0.3">
      <c r="A10" t="s">
        <v>16</v>
      </c>
    </row>
    <row r="11" spans="1:9" ht="14.45" x14ac:dyDescent="0.3">
      <c r="A11" t="s">
        <v>12</v>
      </c>
    </row>
    <row r="12" spans="1:9" ht="14.45" x14ac:dyDescent="0.3">
      <c r="A12" t="s">
        <v>17</v>
      </c>
    </row>
  </sheetData>
  <pageMargins left="0.7" right="0.7" top="0.75" bottom="0.75" header="0.3" footer="0.3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AEP</dc:creator>
  <cp:lastModifiedBy>AEP</cp:lastModifiedBy>
  <cp:lastPrinted>2016-09-14T17:30:09Z</cp:lastPrinted>
  <dcterms:created xsi:type="dcterms:W3CDTF">2016-09-14T14:31:49Z</dcterms:created>
  <dcterms:modified xsi:type="dcterms:W3CDTF">2016-09-21T18:47:18Z</dcterms:modified>
</cp:coreProperties>
</file>