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Sheet1!$A$1:$G$35</definedName>
  </definedNames>
  <calcPr calcId="145621" iterateDelta="252"/>
</workbook>
</file>

<file path=xl/calcChain.xml><?xml version="1.0" encoding="utf-8"?>
<calcChain xmlns="http://schemas.openxmlformats.org/spreadsheetml/2006/main">
  <c r="F23" i="1" l="1"/>
  <c r="F20" i="1"/>
  <c r="D31" i="1" l="1"/>
  <c r="B31" i="1"/>
  <c r="D29" i="1"/>
  <c r="B29" i="1"/>
  <c r="D28" i="1"/>
  <c r="B28" i="1"/>
  <c r="D20" i="1"/>
  <c r="B20" i="1"/>
  <c r="B33" i="1" l="1"/>
  <c r="D15" i="1"/>
  <c r="D17" i="1" l="1"/>
  <c r="B15" i="1"/>
  <c r="B17" i="1"/>
  <c r="F17" i="1" l="1"/>
</calcChain>
</file>

<file path=xl/sharedStrings.xml><?xml version="1.0" encoding="utf-8"?>
<sst xmlns="http://schemas.openxmlformats.org/spreadsheetml/2006/main" count="32" uniqueCount="27">
  <si>
    <t>Less:</t>
  </si>
  <si>
    <t>ST Labor</t>
  </si>
  <si>
    <t>Fleet</t>
  </si>
  <si>
    <t>DHE Internal Labor</t>
  </si>
  <si>
    <t>O&amp;M Percentage</t>
  </si>
  <si>
    <t>Total Deferral</t>
  </si>
  <si>
    <t>Major O&amp;M Storm Cost in Base Rates</t>
  </si>
  <si>
    <t xml:space="preserve"> </t>
  </si>
  <si>
    <t>Total Major Storm Cost</t>
  </si>
  <si>
    <t>Incremental Major Storm Cost</t>
  </si>
  <si>
    <t>Incremental O&amp;M Major Storm Cost</t>
  </si>
  <si>
    <t>Major O&amp;M Storm Cost exceeding Base Rates</t>
  </si>
  <si>
    <t>ST Fringes and Overheads</t>
  </si>
  <si>
    <t>Kentucky Power Company</t>
  </si>
  <si>
    <t>Major Storm Cost Deferral</t>
  </si>
  <si>
    <t>7/13/15 Thunderstorm</t>
  </si>
  <si>
    <t>3/4/15 Snow Storm</t>
  </si>
  <si>
    <t>Period Ending 12/31/15</t>
  </si>
  <si>
    <t>Jurisdictional Incremental O&amp;M</t>
  </si>
  <si>
    <t>Jurisdictional Incremental O&amp;M Percentage</t>
  </si>
  <si>
    <t>Calculation of Major O&amp;M Storm Cost in Base Rates:</t>
  </si>
  <si>
    <t>Major Storm Amount</t>
  </si>
  <si>
    <t>First half of year</t>
  </si>
  <si>
    <t>Second half of year</t>
  </si>
  <si>
    <t>Annnualized Amount</t>
  </si>
  <si>
    <t>50% of Annualized Amount</t>
  </si>
  <si>
    <t>Sum, First Half of Year + Second Half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</si>
</sst>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66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164" fontId="1" fillId="0" borderId="0" xfId="1" applyNumberFormat="1" applyFont="1"/>
    <xf numFmtId="164" fontId="0" fillId="0" borderId="0" xfId="0" applyNumberFormat="1"/>
    <xf numFmtId="164" fontId="0" fillId="0" borderId="2" xfId="0" applyNumberFormat="1" applyBorder="1"/>
    <xf numFmtId="165" fontId="1" fillId="0" borderId="0" xfId="2" applyNumberFormat="1" applyFont="1" applyBorder="1"/>
    <xf numFmtId="164" fontId="0" fillId="0" borderId="0" xfId="0" applyNumberFormat="1" applyBorder="1"/>
    <xf numFmtId="10" fontId="1" fillId="0" borderId="1" xfId="2" applyNumberFormat="1" applyFont="1" applyBorder="1"/>
    <xf numFmtId="41" fontId="1" fillId="0" borderId="0" xfId="1" applyNumberFormat="1" applyFont="1"/>
    <xf numFmtId="41" fontId="1" fillId="0" borderId="1" xfId="1" applyNumberFormat="1" applyFont="1" applyBorder="1"/>
    <xf numFmtId="164" fontId="1" fillId="0" borderId="3" xfId="1" applyNumberFormat="1" applyFont="1" applyBorder="1"/>
    <xf numFmtId="0" fontId="0" fillId="0" borderId="3" xfId="0" applyBorder="1"/>
    <xf numFmtId="164" fontId="0" fillId="0" borderId="3" xfId="0" applyNumberFormat="1" applyBorder="1"/>
    <xf numFmtId="41" fontId="0" fillId="0" borderId="1" xfId="0" applyNumberFormat="1" applyBorder="1"/>
    <xf numFmtId="0" fontId="0" fillId="0" borderId="0" xfId="0" applyAlignment="1">
      <alignment horizontal="center"/>
    </xf>
    <xf numFmtId="166" fontId="1" fillId="0" borderId="0" xfId="1" applyNumberFormat="1" applyFont="1"/>
    <xf numFmtId="166" fontId="0" fillId="0" borderId="0" xfId="0" applyNumberFormat="1"/>
    <xf numFmtId="164" fontId="1" fillId="0" borderId="2" xfId="1" applyNumberFormat="1" applyFont="1" applyBorder="1"/>
    <xf numFmtId="164" fontId="0" fillId="0" borderId="0" xfId="0" applyNumberFormat="1" applyAlignment="1"/>
    <xf numFmtId="164" fontId="0" fillId="0" borderId="4" xfId="0" applyNumberFormat="1" applyBorder="1" applyAlignment="1"/>
    <xf numFmtId="164" fontId="0" fillId="0" borderId="4" xfId="0" applyNumberFormat="1" applyBorder="1"/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zoomScaleNormal="100" workbookViewId="0">
      <selection activeCell="A2" sqref="A2:F2"/>
    </sheetView>
  </sheetViews>
  <sheetFormatPr defaultRowHeight="15" x14ac:dyDescent="0.25"/>
  <cols>
    <col min="1" max="1" width="48.28515625" bestFit="1" customWidth="1"/>
    <col min="2" max="2" width="18.140625" customWidth="1"/>
    <col min="3" max="3" width="3.140625" customWidth="1"/>
    <col min="4" max="4" width="21.140625" customWidth="1"/>
    <col min="5" max="5" width="3.140625" customWidth="1"/>
    <col min="6" max="6" width="18.28515625" customWidth="1"/>
    <col min="7" max="7" width="1.7109375" customWidth="1"/>
  </cols>
  <sheetData>
    <row r="1" spans="1:6" x14ac:dyDescent="0.25">
      <c r="A1" s="21" t="s">
        <v>13</v>
      </c>
      <c r="B1" s="21"/>
      <c r="C1" s="21"/>
      <c r="D1" s="21"/>
      <c r="E1" s="21"/>
      <c r="F1" s="21"/>
    </row>
    <row r="2" spans="1:6" x14ac:dyDescent="0.25">
      <c r="A2" s="21" t="s">
        <v>14</v>
      </c>
      <c r="B2" s="21"/>
      <c r="C2" s="21"/>
      <c r="D2" s="21"/>
      <c r="E2" s="21"/>
      <c r="F2" s="21"/>
    </row>
    <row r="3" spans="1:6" x14ac:dyDescent="0.25">
      <c r="A3" s="21" t="s">
        <v>17</v>
      </c>
      <c r="B3" s="21"/>
      <c r="C3" s="21"/>
      <c r="D3" s="21"/>
      <c r="E3" s="21"/>
      <c r="F3" s="21"/>
    </row>
    <row r="6" spans="1:6" x14ac:dyDescent="0.25">
      <c r="B6" s="1" t="s">
        <v>16</v>
      </c>
      <c r="D6" s="1" t="s">
        <v>15</v>
      </c>
    </row>
    <row r="7" spans="1:6" x14ac:dyDescent="0.25">
      <c r="B7" s="1"/>
      <c r="D7" s="1"/>
      <c r="F7" s="1" t="s">
        <v>5</v>
      </c>
    </row>
    <row r="9" spans="1:6" x14ac:dyDescent="0.25">
      <c r="A9" t="s">
        <v>8</v>
      </c>
      <c r="B9" s="2">
        <v>1450406</v>
      </c>
      <c r="D9" s="2">
        <v>7744052</v>
      </c>
    </row>
    <row r="10" spans="1:6" x14ac:dyDescent="0.25">
      <c r="A10" t="s">
        <v>0</v>
      </c>
      <c r="B10" s="2"/>
      <c r="D10" s="2"/>
    </row>
    <row r="11" spans="1:6" x14ac:dyDescent="0.25">
      <c r="A11" t="s">
        <v>1</v>
      </c>
      <c r="B11" s="8">
        <v>84723</v>
      </c>
      <c r="D11" s="8">
        <v>132045</v>
      </c>
    </row>
    <row r="12" spans="1:6" x14ac:dyDescent="0.25">
      <c r="A12" t="s">
        <v>12</v>
      </c>
      <c r="B12" s="8">
        <v>104196</v>
      </c>
      <c r="D12" s="8">
        <v>167598</v>
      </c>
    </row>
    <row r="13" spans="1:6" x14ac:dyDescent="0.25">
      <c r="A13" t="s">
        <v>2</v>
      </c>
      <c r="B13" s="8">
        <v>124039</v>
      </c>
      <c r="D13" s="8">
        <v>195991</v>
      </c>
    </row>
    <row r="14" spans="1:6" x14ac:dyDescent="0.25">
      <c r="A14" t="s">
        <v>3</v>
      </c>
      <c r="B14" s="9">
        <v>44149</v>
      </c>
      <c r="D14" s="9">
        <v>116294</v>
      </c>
    </row>
    <row r="15" spans="1:6" x14ac:dyDescent="0.25">
      <c r="A15" t="s">
        <v>9</v>
      </c>
      <c r="B15" s="2">
        <f>B9-B11-B12-B13-B14</f>
        <v>1093299</v>
      </c>
      <c r="D15" s="2">
        <f>D9-D11-D12-D13-D14</f>
        <v>7132124</v>
      </c>
    </row>
    <row r="16" spans="1:6" x14ac:dyDescent="0.25">
      <c r="A16" t="s">
        <v>4</v>
      </c>
      <c r="B16" s="7">
        <v>0.6774715</v>
      </c>
      <c r="D16" s="7">
        <v>0.73776900000000001</v>
      </c>
    </row>
    <row r="17" spans="1:6" x14ac:dyDescent="0.25">
      <c r="A17" t="s">
        <v>10</v>
      </c>
      <c r="B17" s="10">
        <f>B15*B16</f>
        <v>740678.91347849998</v>
      </c>
      <c r="C17" s="11"/>
      <c r="D17" s="10">
        <f>D15*D16</f>
        <v>5261859.9913560003</v>
      </c>
      <c r="E17" s="11"/>
      <c r="F17" s="12">
        <f>+B17+D17</f>
        <v>6002538.9048345005</v>
      </c>
    </row>
    <row r="18" spans="1:6" x14ac:dyDescent="0.25">
      <c r="B18" s="2"/>
      <c r="D18" s="2"/>
      <c r="F18" s="3"/>
    </row>
    <row r="19" spans="1:6" x14ac:dyDescent="0.25">
      <c r="A19" t="s">
        <v>19</v>
      </c>
      <c r="B19" s="15">
        <v>0.99099999999999999</v>
      </c>
      <c r="C19" s="16"/>
      <c r="D19" s="15">
        <v>0.98899999999999999</v>
      </c>
    </row>
    <row r="20" spans="1:6" x14ac:dyDescent="0.25">
      <c r="A20" t="s">
        <v>18</v>
      </c>
      <c r="B20" s="2">
        <f>ROUND(B17*B19,0)</f>
        <v>734013</v>
      </c>
      <c r="D20" s="2">
        <f>ROUND(D17*D19,0)</f>
        <v>5203980</v>
      </c>
      <c r="F20" s="3">
        <f>SUM(B20:D20)</f>
        <v>5937993</v>
      </c>
    </row>
    <row r="21" spans="1:6" x14ac:dyDescent="0.25">
      <c r="A21" t="s">
        <v>0</v>
      </c>
      <c r="B21" s="5" t="s">
        <v>7</v>
      </c>
      <c r="D21" s="5" t="s">
        <v>7</v>
      </c>
      <c r="F21" s="5"/>
    </row>
    <row r="22" spans="1:6" x14ac:dyDescent="0.25">
      <c r="A22" t="s">
        <v>6</v>
      </c>
      <c r="B22" s="6" t="s">
        <v>7</v>
      </c>
      <c r="D22" s="6" t="s">
        <v>7</v>
      </c>
      <c r="F22" s="13">
        <v>1243763</v>
      </c>
    </row>
    <row r="23" spans="1:6" ht="15.75" thickBot="1" x14ac:dyDescent="0.3">
      <c r="A23" t="s">
        <v>11</v>
      </c>
      <c r="F23" s="4">
        <f>+F20-F22</f>
        <v>4694230</v>
      </c>
    </row>
    <row r="24" spans="1:6" ht="15.75" thickTop="1" x14ac:dyDescent="0.25"/>
    <row r="26" spans="1:6" x14ac:dyDescent="0.25">
      <c r="A26" t="s">
        <v>20</v>
      </c>
      <c r="B26" s="14" t="s">
        <v>22</v>
      </c>
      <c r="C26" s="14"/>
      <c r="D26" s="14" t="s">
        <v>23</v>
      </c>
    </row>
    <row r="27" spans="1:6" x14ac:dyDescent="0.25">
      <c r="A27" t="s">
        <v>21</v>
      </c>
      <c r="B27" s="2">
        <v>904953</v>
      </c>
      <c r="D27" s="2">
        <v>1608410</v>
      </c>
    </row>
    <row r="28" spans="1:6" x14ac:dyDescent="0.25">
      <c r="A28" t="s">
        <v>19</v>
      </c>
      <c r="B28" s="16">
        <f>B19</f>
        <v>0.99099999999999999</v>
      </c>
      <c r="D28" s="16">
        <f>D19</f>
        <v>0.98899999999999999</v>
      </c>
    </row>
    <row r="29" spans="1:6" ht="15.75" thickBot="1" x14ac:dyDescent="0.3">
      <c r="A29" t="s">
        <v>24</v>
      </c>
      <c r="B29" s="17">
        <f>ROUND(B27*B28,0)</f>
        <v>896808</v>
      </c>
      <c r="D29" s="17">
        <f>ROUND(D27*D28,0)</f>
        <v>1590717</v>
      </c>
    </row>
    <row r="30" spans="1:6" ht="15.75" thickTop="1" x14ac:dyDescent="0.25"/>
    <row r="31" spans="1:6" ht="15.75" thickBot="1" x14ac:dyDescent="0.3">
      <c r="A31" t="s">
        <v>25</v>
      </c>
      <c r="B31" s="20">
        <f>B29*0.5</f>
        <v>448404</v>
      </c>
      <c r="D31" s="20">
        <f>D29*0.5</f>
        <v>795358.5</v>
      </c>
    </row>
    <row r="32" spans="1:6" ht="15.75" thickTop="1" x14ac:dyDescent="0.25">
      <c r="C32" s="18"/>
      <c r="D32" s="18"/>
    </row>
    <row r="33" spans="1:2" ht="15.75" thickBot="1" x14ac:dyDescent="0.3">
      <c r="A33" t="s">
        <v>26</v>
      </c>
      <c r="B33" s="19">
        <f>SUM(B31:D31)</f>
        <v>1243762.5</v>
      </c>
    </row>
    <row r="34" spans="1:2" ht="15.75" thickTop="1" x14ac:dyDescent="0.25"/>
  </sheetData>
  <mergeCells count="3">
    <mergeCell ref="A1:F1"/>
    <mergeCell ref="A2:F2"/>
    <mergeCell ref="A3:F3"/>
  </mergeCells>
  <pageMargins left="0.7" right="0.7" top="0.75" bottom="0.75" header="0.3" footer="0.3"/>
  <pageSetup scale="79" orientation="portrait" r:id="rId1"/>
  <headerFooter>
    <oddHeader>&amp;RExhibit 2
Page 1 of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K Rosquist</dc:creator>
  <cp:lastModifiedBy>AEP</cp:lastModifiedBy>
  <cp:lastPrinted>2016-05-31T15:42:10Z</cp:lastPrinted>
  <dcterms:created xsi:type="dcterms:W3CDTF">2016-05-27T13:40:41Z</dcterms:created>
  <dcterms:modified xsi:type="dcterms:W3CDTF">2016-05-31T15:42:23Z</dcterms:modified>
</cp:coreProperties>
</file>