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1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<sst xmlns="http://schemas.openxmlformats.org/spreadsheetml/2006/main" count="39" uniqueCount="28">
  <si>
    <t xml:space="preserve">January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</si>
  <si>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</si>
  <si>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</si>
  <si>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</si>
  <si>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</si>
  <si>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</si>
  <si>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</si>
  <si>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</si>
  <si>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</si>
  <si>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</si>
  <si>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</si>
  <si>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</si>
  <si>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Beginning Balance</t>
  </si>
  <si>
    <t>Equity</t>
  </si>
  <si>
    <t>Total Equity</t>
  </si>
  <si>
    <t>Current</t>
  </si>
  <si>
    <t>Month</t>
  </si>
  <si>
    <t>13 Month</t>
  </si>
  <si>
    <t>Prior</t>
  </si>
  <si>
    <t>Current Month</t>
  </si>
  <si>
    <t>Average Equity</t>
  </si>
  <si>
    <t>Net Income</t>
  </si>
  <si>
    <t>12 Month Prior</t>
  </si>
  <si>
    <t>Average</t>
  </si>
  <si>
    <t>ROE</t>
  </si>
  <si>
    <t>12 Month Ending</t>
  </si>
  <si>
    <t>KENTUCKY POWER COMPANY</t>
  </si>
  <si>
    <t>Calculation of ROE for Calendar Year 2015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</si>
</sst>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7" fontId="0" fillId="0" borderId="0" xfId="44" applyNumberFormat="1" applyFont="1" applyAlignment="1">
      <alignment/>
    </xf>
    <xf numFmtId="167" fontId="0" fillId="0" borderId="0" xfId="0" applyNumberFormat="1" applyAlignment="1">
      <alignment/>
    </xf>
    <xf numFmtId="10" fontId="0" fillId="0" borderId="0" xfId="57" applyNumberFormat="1" applyFont="1" applyAlignment="1">
      <alignment/>
    </xf>
    <xf numFmtId="10" fontId="33" fillId="0" borderId="0" xfId="57" applyNumberFormat="1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1" max="1" width="10.8515625" style="0" bestFit="1" customWidth="1"/>
    <col min="2" max="2" width="17.421875" style="0" customWidth="1"/>
    <col min="3" max="3" width="17.421875" style="0" bestFit="1" customWidth="1"/>
    <col min="4" max="4" width="16.28125" style="0" bestFit="1" customWidth="1"/>
    <col min="5" max="5" width="15.28125" style="0" bestFit="1" customWidth="1"/>
    <col min="6" max="6" width="14.421875" style="0" bestFit="1" customWidth="1"/>
    <col min="7" max="7" width="3.28125" style="0" customWidth="1"/>
    <col min="8" max="8" width="17.421875" style="0" bestFit="1" customWidth="1"/>
    <col min="9" max="9" width="14.140625" style="0" bestFit="1" customWidth="1"/>
    <col min="10" max="10" width="16.00390625" style="0" bestFit="1" customWidth="1"/>
    <col min="11" max="11" width="15.8515625" style="0" bestFit="1" customWidth="1"/>
  </cols>
  <sheetData>
    <row r="1" spans="1:12" ht="15">
      <c r="A1" s="6" t="s">
        <v>26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5">
      <c r="A2" s="6" t="s">
        <v>27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6" spans="3:12" ht="15">
      <c r="C6" s="1" t="s">
        <v>15</v>
      </c>
      <c r="D6" s="1" t="s">
        <v>17</v>
      </c>
      <c r="H6" s="1" t="s">
        <v>12</v>
      </c>
      <c r="K6" s="1" t="s">
        <v>19</v>
      </c>
      <c r="L6" s="1" t="s">
        <v>17</v>
      </c>
    </row>
    <row r="7" spans="2:12" ht="15">
      <c r="B7" s="1" t="s">
        <v>12</v>
      </c>
      <c r="C7" s="1" t="s">
        <v>16</v>
      </c>
      <c r="D7" s="1" t="s">
        <v>18</v>
      </c>
      <c r="E7" s="1" t="s">
        <v>19</v>
      </c>
      <c r="F7" s="1" t="s">
        <v>17</v>
      </c>
      <c r="H7" s="1" t="s">
        <v>25</v>
      </c>
      <c r="I7" s="1" t="s">
        <v>19</v>
      </c>
      <c r="J7" s="1" t="s">
        <v>22</v>
      </c>
      <c r="K7" s="1" t="s">
        <v>25</v>
      </c>
      <c r="L7" s="1" t="s">
        <v>23</v>
      </c>
    </row>
    <row r="8" spans="2:12" ht="15">
      <c r="B8" s="1" t="s">
        <v>14</v>
      </c>
      <c r="C8" s="1" t="s">
        <v>13</v>
      </c>
      <c r="D8" s="1" t="s">
        <v>13</v>
      </c>
      <c r="E8" s="1" t="s">
        <v>14</v>
      </c>
      <c r="F8" s="1" t="s">
        <v>20</v>
      </c>
      <c r="H8" s="1" t="s">
        <v>21</v>
      </c>
      <c r="I8" s="1" t="s">
        <v>21</v>
      </c>
      <c r="J8" s="1" t="s">
        <v>21</v>
      </c>
      <c r="K8" s="1" t="s">
        <v>21</v>
      </c>
      <c r="L8" s="1" t="s">
        <v>24</v>
      </c>
    </row>
    <row r="9" spans="3:4" ht="15">
      <c r="C9" s="1"/>
      <c r="D9" s="1"/>
    </row>
    <row r="10" spans="1:12" ht="15">
      <c r="A10" t="s">
        <v>0</v>
      </c>
      <c r="B10" s="2">
        <v>9714688413</v>
      </c>
      <c r="C10" s="2">
        <v>676654248</v>
      </c>
      <c r="D10" s="2">
        <v>839369490</v>
      </c>
      <c r="E10" s="3">
        <f>+B10+C10-D10</f>
        <v>9551973171</v>
      </c>
      <c r="F10" s="3">
        <f>E10/13</f>
        <v>734767167</v>
      </c>
      <c r="H10" s="2">
        <v>38378223</v>
      </c>
      <c r="I10" s="2">
        <v>7832328</v>
      </c>
      <c r="J10" s="2">
        <v>12407750</v>
      </c>
      <c r="K10" s="3">
        <f>H10+I10-J10</f>
        <v>33802801</v>
      </c>
      <c r="L10" s="4">
        <f>K10/F10</f>
        <v>0.04600477881723313</v>
      </c>
    </row>
    <row r="11" spans="1:12" ht="15">
      <c r="A11" t="s">
        <v>1</v>
      </c>
      <c r="B11" s="3">
        <f>+E10</f>
        <v>9551973171</v>
      </c>
      <c r="C11" s="2">
        <v>669087803</v>
      </c>
      <c r="D11" s="2">
        <v>850521352</v>
      </c>
      <c r="E11" s="3">
        <f aca="true" t="shared" si="0" ref="E11:E21">+B11+C11-D11</f>
        <v>9370539622</v>
      </c>
      <c r="F11" s="3">
        <f aca="true" t="shared" si="1" ref="F11:F21">E11/13</f>
        <v>720810740.1538461</v>
      </c>
      <c r="H11" s="3">
        <f>+K10</f>
        <v>33802801</v>
      </c>
      <c r="I11" s="2">
        <v>3428520</v>
      </c>
      <c r="J11" s="2">
        <v>11008876</v>
      </c>
      <c r="K11" s="3">
        <f aca="true" t="shared" si="2" ref="K11:K21">H11+I11-J11</f>
        <v>26222445</v>
      </c>
      <c r="L11" s="4">
        <f aca="true" t="shared" si="3" ref="L11:L21">K11/F11</f>
        <v>0.03637909861665382</v>
      </c>
    </row>
    <row r="12" spans="1:12" ht="15">
      <c r="A12" t="s">
        <v>2</v>
      </c>
      <c r="B12" s="3">
        <f aca="true" t="shared" si="4" ref="B12:B21">+E11</f>
        <v>9370539622</v>
      </c>
      <c r="C12" s="2">
        <v>668845960</v>
      </c>
      <c r="D12" s="2">
        <v>771484922</v>
      </c>
      <c r="E12" s="3">
        <f t="shared" si="0"/>
        <v>9267900660</v>
      </c>
      <c r="F12" s="3">
        <f t="shared" si="1"/>
        <v>712915435.3846154</v>
      </c>
      <c r="H12" s="3">
        <f aca="true" t="shared" si="5" ref="H12:H21">+K11</f>
        <v>26222445</v>
      </c>
      <c r="I12" s="2">
        <v>-263210</v>
      </c>
      <c r="J12" s="2">
        <v>9131163</v>
      </c>
      <c r="K12" s="3">
        <f t="shared" si="2"/>
        <v>16828072</v>
      </c>
      <c r="L12" s="4">
        <f t="shared" si="3"/>
        <v>0.023604583608042254</v>
      </c>
    </row>
    <row r="13" spans="1:12" ht="15">
      <c r="A13" t="s">
        <v>3</v>
      </c>
      <c r="B13" s="3">
        <f t="shared" si="4"/>
        <v>9267900660</v>
      </c>
      <c r="C13" s="2">
        <v>668814322</v>
      </c>
      <c r="D13" s="2">
        <v>758547370</v>
      </c>
      <c r="E13" s="3">
        <f t="shared" si="0"/>
        <v>9178167612</v>
      </c>
      <c r="F13" s="3">
        <f t="shared" si="1"/>
        <v>706012893.2307693</v>
      </c>
      <c r="H13" s="3">
        <f t="shared" si="5"/>
        <v>16828072</v>
      </c>
      <c r="I13" s="2">
        <v>-36673</v>
      </c>
      <c r="J13" s="2">
        <v>4097174</v>
      </c>
      <c r="K13" s="3">
        <f t="shared" si="2"/>
        <v>12694225</v>
      </c>
      <c r="L13" s="4">
        <f t="shared" si="3"/>
        <v>0.017980160308277447</v>
      </c>
    </row>
    <row r="14" spans="1:12" ht="15">
      <c r="A14" t="s">
        <v>4</v>
      </c>
      <c r="B14" s="3">
        <f t="shared" si="4"/>
        <v>9178167612</v>
      </c>
      <c r="C14" s="2">
        <v>659335756</v>
      </c>
      <c r="D14" s="2">
        <v>762647584</v>
      </c>
      <c r="E14" s="3">
        <f t="shared" si="0"/>
        <v>9074855784</v>
      </c>
      <c r="F14" s="3">
        <f t="shared" si="1"/>
        <v>698065829.5384616</v>
      </c>
      <c r="H14" s="3">
        <f t="shared" si="5"/>
        <v>12694225</v>
      </c>
      <c r="I14" s="2">
        <v>1516399</v>
      </c>
      <c r="J14" s="2">
        <v>5018518</v>
      </c>
      <c r="K14" s="3">
        <f t="shared" si="2"/>
        <v>9192106</v>
      </c>
      <c r="L14" s="4">
        <f t="shared" si="3"/>
        <v>0.013167964411146612</v>
      </c>
    </row>
    <row r="15" spans="1:12" ht="15">
      <c r="A15" t="s">
        <v>5</v>
      </c>
      <c r="B15" s="3">
        <f t="shared" si="4"/>
        <v>9074855784</v>
      </c>
      <c r="C15" s="2">
        <v>660185869</v>
      </c>
      <c r="D15" s="2">
        <v>752655209</v>
      </c>
      <c r="E15" s="3">
        <f t="shared" si="0"/>
        <v>8982386444</v>
      </c>
      <c r="F15" s="3">
        <f t="shared" si="1"/>
        <v>690952803.3846154</v>
      </c>
      <c r="H15" s="3">
        <f t="shared" si="5"/>
        <v>9192106</v>
      </c>
      <c r="I15" s="2">
        <v>828748</v>
      </c>
      <c r="J15" s="2">
        <v>6142878</v>
      </c>
      <c r="K15" s="3">
        <f t="shared" si="2"/>
        <v>3877976</v>
      </c>
      <c r="L15" s="4">
        <f t="shared" si="3"/>
        <v>0.005612504907721381</v>
      </c>
    </row>
    <row r="16" spans="1:12" ht="15">
      <c r="A16" t="s">
        <v>6</v>
      </c>
      <c r="B16" s="3">
        <f t="shared" si="4"/>
        <v>8982386444</v>
      </c>
      <c r="C16" s="2">
        <v>661095968</v>
      </c>
      <c r="D16" s="2">
        <v>758920357</v>
      </c>
      <c r="E16" s="3">
        <f t="shared" si="0"/>
        <v>8884562055</v>
      </c>
      <c r="F16" s="3">
        <f t="shared" si="1"/>
        <v>683427850.3846154</v>
      </c>
      <c r="H16" s="3">
        <f t="shared" si="5"/>
        <v>3877976</v>
      </c>
      <c r="I16" s="2">
        <v>905064</v>
      </c>
      <c r="J16" s="2">
        <v>4452084</v>
      </c>
      <c r="K16" s="3">
        <f t="shared" si="2"/>
        <v>330956</v>
      </c>
      <c r="L16" s="4">
        <f t="shared" si="3"/>
        <v>0.00048425887211612253</v>
      </c>
    </row>
    <row r="17" spans="1:12" ht="15">
      <c r="A17" t="s">
        <v>7</v>
      </c>
      <c r="B17" s="3">
        <f t="shared" si="4"/>
        <v>8884562055</v>
      </c>
      <c r="C17" s="2">
        <v>651776829</v>
      </c>
      <c r="D17" s="2">
        <v>763377476</v>
      </c>
      <c r="E17" s="3">
        <f t="shared" si="0"/>
        <v>8772961408</v>
      </c>
      <c r="F17" s="3">
        <f t="shared" si="1"/>
        <v>674843185.2307693</v>
      </c>
      <c r="H17" s="3">
        <f t="shared" si="5"/>
        <v>330956</v>
      </c>
      <c r="I17" s="2">
        <v>1675826</v>
      </c>
      <c r="J17" s="2">
        <v>7021692</v>
      </c>
      <c r="K17" s="3">
        <f t="shared" si="2"/>
        <v>-5014910</v>
      </c>
      <c r="L17" s="5">
        <f t="shared" si="3"/>
        <v>-0.007431222704405175</v>
      </c>
    </row>
    <row r="18" spans="1:12" ht="15">
      <c r="A18" t="s">
        <v>8</v>
      </c>
      <c r="B18" s="3">
        <f t="shared" si="4"/>
        <v>8772961408</v>
      </c>
      <c r="C18" s="2">
        <v>656213574</v>
      </c>
      <c r="D18" s="2">
        <v>700404204</v>
      </c>
      <c r="E18" s="3">
        <f t="shared" si="0"/>
        <v>8728770778</v>
      </c>
      <c r="F18" s="3">
        <f t="shared" si="1"/>
        <v>671443906</v>
      </c>
      <c r="H18" s="3">
        <f t="shared" si="5"/>
        <v>-5014910</v>
      </c>
      <c r="I18" s="2">
        <v>4415379</v>
      </c>
      <c r="J18" s="2">
        <v>327271</v>
      </c>
      <c r="K18" s="3">
        <f t="shared" si="2"/>
        <v>-926802</v>
      </c>
      <c r="L18" s="5">
        <f t="shared" si="3"/>
        <v>-0.0013803118796940873</v>
      </c>
    </row>
    <row r="19" spans="1:12" ht="15">
      <c r="A19" t="s">
        <v>9</v>
      </c>
      <c r="B19" s="3">
        <f t="shared" si="4"/>
        <v>8728770778</v>
      </c>
      <c r="C19" s="2">
        <v>656664439</v>
      </c>
      <c r="D19" s="2">
        <v>700853742</v>
      </c>
      <c r="E19" s="3">
        <f t="shared" si="0"/>
        <v>8684581475</v>
      </c>
      <c r="F19" s="3">
        <f t="shared" si="1"/>
        <v>668044728.8461539</v>
      </c>
      <c r="H19" s="3">
        <f t="shared" si="5"/>
        <v>-926802</v>
      </c>
      <c r="I19" s="2">
        <v>440386</v>
      </c>
      <c r="J19" s="2">
        <v>2059154</v>
      </c>
      <c r="K19" s="3">
        <f t="shared" si="2"/>
        <v>-2545570</v>
      </c>
      <c r="L19" s="5">
        <f t="shared" si="3"/>
        <v>-0.0038104783857762126</v>
      </c>
    </row>
    <row r="20" spans="1:12" ht="15">
      <c r="A20" t="s">
        <v>10</v>
      </c>
      <c r="B20" s="3">
        <f t="shared" si="4"/>
        <v>8684581475</v>
      </c>
      <c r="C20" s="2">
        <v>652388780</v>
      </c>
      <c r="D20" s="2">
        <v>702917934</v>
      </c>
      <c r="E20" s="3">
        <f t="shared" si="0"/>
        <v>8634052321</v>
      </c>
      <c r="F20" s="3">
        <f t="shared" si="1"/>
        <v>664157870.8461539</v>
      </c>
      <c r="H20" s="3">
        <f t="shared" si="5"/>
        <v>-2545570</v>
      </c>
      <c r="I20" s="2">
        <v>6713863</v>
      </c>
      <c r="J20" s="2">
        <v>1422807</v>
      </c>
      <c r="K20" s="3">
        <f t="shared" si="2"/>
        <v>2745486</v>
      </c>
      <c r="L20" s="4">
        <f t="shared" si="3"/>
        <v>0.004133785234679492</v>
      </c>
    </row>
    <row r="21" spans="1:12" ht="15">
      <c r="A21" t="s">
        <v>11</v>
      </c>
      <c r="B21" s="3">
        <f t="shared" si="4"/>
        <v>8634052321</v>
      </c>
      <c r="C21" s="2">
        <v>663073876</v>
      </c>
      <c r="D21" s="2">
        <v>689345776</v>
      </c>
      <c r="E21" s="3">
        <f t="shared" si="0"/>
        <v>8607780421</v>
      </c>
      <c r="F21" s="3">
        <f t="shared" si="1"/>
        <v>662136955.4615384</v>
      </c>
      <c r="H21" s="3">
        <f t="shared" si="5"/>
        <v>2745486</v>
      </c>
      <c r="I21" s="2">
        <v>434497</v>
      </c>
      <c r="J21" s="2">
        <v>-24711144</v>
      </c>
      <c r="K21" s="3">
        <f t="shared" si="2"/>
        <v>27891127</v>
      </c>
      <c r="L21" s="4">
        <f t="shared" si="3"/>
        <v>0.04212289734011095</v>
      </c>
    </row>
  </sheetData>
  <sheetProtection/>
  <mergeCells count="2">
    <mergeCell ref="A1:L1"/>
    <mergeCell ref="A2:L2"/>
  </mergeCells>
  <printOptions/>
  <pageMargins left="0.7" right="0.7" top="0.75" bottom="0.75" header="0.3" footer="0.3"/>
  <pageSetup fitToHeight="1" fitToWidth="1" horizontalDpi="600" verticalDpi="600" orientation="landscape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AEP</cp:lastModifiedBy>
  <cp:lastPrinted>2016-08-10T14:17:37Z</cp:lastPrinted>
  <dcterms:created xsi:type="dcterms:W3CDTF">2016-08-01T19:22:54Z</dcterms:created>
  <dcterms:modified xsi:type="dcterms:W3CDTF">2016-08-10T14:20:34Z</dcterms:modified>
  <cp:category/>
  <cp:version/>
  <cp:contentType/>
  <cp:contentStatus/>
</cp:coreProperties>
</file>