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126238\AppData\Local\Temp\notesC9812B\"/>
    </mc:Choice>
  </mc:AlternateContent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5" i="1" l="1"/>
  <c r="F15" i="1"/>
  <c r="C15" i="1"/>
  <c r="C9" i="1"/>
  <c r="C10" i="1"/>
  <c r="D21" i="1" l="1"/>
  <c r="E21" i="1"/>
  <c r="H19" i="1"/>
  <c r="F17" i="1" l="1"/>
  <c r="F21" i="1" s="1"/>
  <c r="C17" i="1"/>
  <c r="G17" i="1"/>
  <c r="G21" i="1" s="1"/>
  <c r="C21" i="1" l="1"/>
  <c r="H21" i="1" s="1"/>
  <c r="H17" i="1"/>
  <c r="G11" i="1"/>
  <c r="G13" i="1" s="1"/>
  <c r="H10" i="1"/>
  <c r="H9" i="1"/>
  <c r="H7" i="1"/>
  <c r="D11" i="1"/>
  <c r="C11" i="1"/>
  <c r="E11" i="1"/>
  <c r="F11" i="1"/>
  <c r="F13" i="1" l="1"/>
  <c r="C13" i="1"/>
  <c r="H11" i="1"/>
  <c r="H13" i="1" l="1"/>
  <c r="H15" i="1"/>
</calcChain>
</file>

<file path=xl/sharedStrings.xml><?xml version="1.0" encoding="utf-8"?>
<sst xmlns="http://schemas.openxmlformats.org/spreadsheetml/2006/main" count="25" uniqueCount="22">
  <si>
    <t>2011</t>
  </si>
  <si>
    <t>2012</t>
  </si>
  <si>
    <t>2013</t>
  </si>
  <si>
    <t>2014</t>
  </si>
  <si>
    <t>Bonus Depr</t>
  </si>
  <si>
    <t>Tax Depr-Non Bonus</t>
  </si>
  <si>
    <t>Total</t>
  </si>
  <si>
    <t>2015-n1</t>
  </si>
  <si>
    <t>Federal Taxable Income/(Loss)</t>
  </si>
  <si>
    <t>Line No</t>
  </si>
  <si>
    <t xml:space="preserve">Subtotal </t>
  </si>
  <si>
    <t>Remaining NOL ADIT (Lines 7+8)</t>
  </si>
  <si>
    <t>n1-This is the estimated taxable income as of 12-31-15. The 2015 return has not been completed yet.</t>
  </si>
  <si>
    <t>Federal Taxable Income/(Loss) without Bonus</t>
  </si>
  <si>
    <t>N/A</t>
  </si>
  <si>
    <t>Non Depr ADIT-NOL (If Line 5&lt;0,Line 5 x 35%)</t>
  </si>
  <si>
    <t>ADIT-NOL Creation [(Line 1 x 35%) - Line 6]</t>
  </si>
  <si>
    <t>Columbia Gas of Kentucky</t>
  </si>
  <si>
    <t>Taxable Income</t>
  </si>
  <si>
    <t>KY PSC Case No. 2016-000162</t>
  </si>
  <si>
    <t>NOL Utilized</t>
  </si>
  <si>
    <t>Attachment B to AG Set 1-21(d)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</si>
</sst>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164" fontId="0" fillId="0" borderId="0" xfId="1" applyNumberFormat="1" applyFont="1" applyFill="1"/>
    <xf numFmtId="164" fontId="0" fillId="0" borderId="0" xfId="0" applyNumberFormat="1" applyFill="1"/>
    <xf numFmtId="164" fontId="0" fillId="0" borderId="1" xfId="1" applyNumberFormat="1" applyFont="1" applyFill="1" applyBorder="1"/>
    <xf numFmtId="164" fontId="0" fillId="0" borderId="1" xfId="0" applyNumberFormat="1" applyFill="1" applyBorder="1"/>
    <xf numFmtId="0" fontId="0" fillId="0" borderId="0" xfId="0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/>
    <xf numFmtId="164" fontId="0" fillId="0" borderId="2" xfId="0" applyNumberFormat="1" applyFill="1" applyBorder="1"/>
    <xf numFmtId="14" fontId="0" fillId="0" borderId="0" xfId="0" applyNumberFormat="1" applyFill="1"/>
    <xf numFmtId="0" fontId="0" fillId="0" borderId="0" xfId="0" quotePrefix="1" applyFill="1"/>
    <xf numFmtId="0" fontId="4" fillId="0" borderId="0" xfId="0" applyFont="1" applyFill="1" applyAlignment="1">
      <alignment horizontal="right"/>
    </xf>
    <xf numFmtId="164" fontId="0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24"/>
  <sheetViews>
    <sheetView tabSelected="1" workbookViewId="0">
      <selection activeCell="J9" sqref="J9"/>
    </sheetView>
  </sheetViews>
  <sheetFormatPr defaultRowHeight="15" x14ac:dyDescent="0.25"/>
  <cols>
    <col min="1" max="1" width="9.140625" style="1"/>
    <col min="2" max="2" width="42.28515625" style="1" customWidth="1"/>
    <col min="3" max="3" width="13" style="1" customWidth="1"/>
    <col min="4" max="5" width="12.28515625" style="1" bestFit="1" customWidth="1"/>
    <col min="6" max="6" width="14" style="1" bestFit="1" customWidth="1"/>
    <col min="7" max="7" width="13.28515625" style="1" bestFit="1" customWidth="1"/>
    <col min="8" max="8" width="13.42578125" style="1" bestFit="1" customWidth="1"/>
    <col min="9" max="9" width="9.140625" style="1"/>
    <col min="10" max="10" width="13.28515625" style="1" bestFit="1" customWidth="1"/>
    <col min="11" max="11" width="11.5703125" style="1" bestFit="1" customWidth="1"/>
    <col min="12" max="16384" width="9.140625" style="1"/>
  </cols>
  <sheetData>
    <row r="1" spans="1:11" x14ac:dyDescent="0.25">
      <c r="B1" s="2" t="s">
        <v>17</v>
      </c>
      <c r="C1" s="2"/>
      <c r="H1" s="17" t="s">
        <v>19</v>
      </c>
    </row>
    <row r="2" spans="1:11" x14ac:dyDescent="0.25">
      <c r="B2" s="3" t="s">
        <v>18</v>
      </c>
      <c r="H2" s="19" t="s">
        <v>21</v>
      </c>
    </row>
    <row r="3" spans="1:11" x14ac:dyDescent="0.25">
      <c r="B3" s="3"/>
    </row>
    <row r="4" spans="1:11" x14ac:dyDescent="0.25">
      <c r="B4" s="3"/>
    </row>
    <row r="5" spans="1:11" x14ac:dyDescent="0.25">
      <c r="G5" s="4"/>
      <c r="H5" s="15">
        <v>42369</v>
      </c>
    </row>
    <row r="6" spans="1:11" x14ac:dyDescent="0.25">
      <c r="A6" s="1" t="s">
        <v>9</v>
      </c>
      <c r="C6" s="5" t="s">
        <v>0</v>
      </c>
      <c r="D6" s="5" t="s">
        <v>1</v>
      </c>
      <c r="E6" s="5" t="s">
        <v>2</v>
      </c>
      <c r="F6" s="5" t="s">
        <v>3</v>
      </c>
      <c r="G6" s="5" t="s">
        <v>7</v>
      </c>
      <c r="H6" s="4" t="s">
        <v>6</v>
      </c>
    </row>
    <row r="7" spans="1:11" x14ac:dyDescent="0.25">
      <c r="A7" s="16">
        <v>1</v>
      </c>
      <c r="B7" s="1" t="s">
        <v>8</v>
      </c>
      <c r="C7" s="6">
        <v>-2630715</v>
      </c>
      <c r="D7" s="6">
        <v>4548835</v>
      </c>
      <c r="E7" s="6">
        <v>366922</v>
      </c>
      <c r="F7" s="6">
        <v>-33692</v>
      </c>
      <c r="G7" s="6">
        <v>-4231339</v>
      </c>
      <c r="H7" s="7">
        <f>SUM(C7:G7)</f>
        <v>-1979989</v>
      </c>
    </row>
    <row r="8" spans="1:11" x14ac:dyDescent="0.25">
      <c r="C8" s="6"/>
      <c r="D8" s="6"/>
      <c r="E8" s="6"/>
      <c r="F8" s="6"/>
      <c r="G8" s="6"/>
    </row>
    <row r="9" spans="1:11" x14ac:dyDescent="0.25">
      <c r="A9" s="1">
        <v>2</v>
      </c>
      <c r="B9" s="1" t="s">
        <v>4</v>
      </c>
      <c r="C9" s="6">
        <f>-12978740</f>
        <v>-12978740</v>
      </c>
      <c r="D9" s="6">
        <v>-7226250</v>
      </c>
      <c r="E9" s="6">
        <v>-7881049</v>
      </c>
      <c r="F9" s="6">
        <v>-12336491</v>
      </c>
      <c r="G9" s="6">
        <v>-12162182</v>
      </c>
      <c r="H9" s="7">
        <f>SUM(C9:G9)</f>
        <v>-52584712</v>
      </c>
    </row>
    <row r="10" spans="1:11" x14ac:dyDescent="0.25">
      <c r="A10" s="1">
        <v>3</v>
      </c>
      <c r="B10" s="1" t="s">
        <v>5</v>
      </c>
      <c r="C10" s="8">
        <f>-6080068</f>
        <v>-6080068</v>
      </c>
      <c r="D10" s="8">
        <v>-5958075</v>
      </c>
      <c r="E10" s="8">
        <v>-5661324</v>
      </c>
      <c r="F10" s="8">
        <v>-6112446</v>
      </c>
      <c r="G10" s="8">
        <v>-7054637</v>
      </c>
      <c r="H10" s="9">
        <f>SUM(C10:G10)</f>
        <v>-30866550</v>
      </c>
    </row>
    <row r="11" spans="1:11" x14ac:dyDescent="0.25">
      <c r="A11" s="1">
        <v>4</v>
      </c>
      <c r="B11" s="1" t="s">
        <v>10</v>
      </c>
      <c r="C11" s="6">
        <f t="shared" ref="C11:D11" si="0">SUM(C9:C10)</f>
        <v>-19058808</v>
      </c>
      <c r="D11" s="6">
        <f t="shared" si="0"/>
        <v>-13184325</v>
      </c>
      <c r="E11" s="6">
        <f>SUM(E9:E10)</f>
        <v>-13542373</v>
      </c>
      <c r="F11" s="6">
        <f>SUM(F9:F10)</f>
        <v>-18448937</v>
      </c>
      <c r="G11" s="6">
        <f>SUM(G9:G10)</f>
        <v>-19216819</v>
      </c>
      <c r="H11" s="7">
        <f>SUM(C11:G11)</f>
        <v>-83451262</v>
      </c>
    </row>
    <row r="12" spans="1:11" x14ac:dyDescent="0.25">
      <c r="C12" s="6"/>
      <c r="D12" s="6"/>
      <c r="E12" s="6"/>
      <c r="F12" s="6"/>
      <c r="G12" s="6"/>
      <c r="H12" s="7"/>
    </row>
    <row r="13" spans="1:11" x14ac:dyDescent="0.25">
      <c r="A13" s="1">
        <v>5</v>
      </c>
      <c r="B13" s="1" t="s">
        <v>13</v>
      </c>
      <c r="C13" s="6">
        <f>C7-C11</f>
        <v>16428093</v>
      </c>
      <c r="D13" s="18" t="s">
        <v>14</v>
      </c>
      <c r="E13" s="18" t="s">
        <v>14</v>
      </c>
      <c r="F13" s="6">
        <f t="shared" ref="F13:G13" si="1">F7-F11</f>
        <v>18415245</v>
      </c>
      <c r="G13" s="6">
        <f t="shared" si="1"/>
        <v>14985480</v>
      </c>
      <c r="H13" s="7">
        <f>SUM(C13:G13)</f>
        <v>49828818</v>
      </c>
    </row>
    <row r="14" spans="1:11" x14ac:dyDescent="0.25">
      <c r="C14" s="6"/>
      <c r="D14" s="6"/>
      <c r="E14" s="6"/>
      <c r="F14" s="6"/>
      <c r="G14" s="6"/>
      <c r="H14" s="7"/>
    </row>
    <row r="15" spans="1:11" x14ac:dyDescent="0.25">
      <c r="A15" s="1">
        <v>6</v>
      </c>
      <c r="B15" s="1" t="s">
        <v>15</v>
      </c>
      <c r="C15" s="6">
        <f>IF(C13&lt;0,-C13*0.35,0)</f>
        <v>0</v>
      </c>
      <c r="D15" s="18" t="s">
        <v>14</v>
      </c>
      <c r="E15" s="18" t="s">
        <v>14</v>
      </c>
      <c r="F15" s="6">
        <f>IF(F13&lt;0,-F13*0.35,0)</f>
        <v>0</v>
      </c>
      <c r="G15" s="6">
        <f>IF(G13&lt;0,-G13*0.35,0)</f>
        <v>0</v>
      </c>
      <c r="H15" s="7">
        <f>SUM(C15:G15)</f>
        <v>0</v>
      </c>
      <c r="I15" s="10"/>
      <c r="J15" s="11"/>
      <c r="K15" s="6"/>
    </row>
    <row r="16" spans="1:11" x14ac:dyDescent="0.25">
      <c r="F16" s="7"/>
      <c r="I16" s="12"/>
      <c r="J16" s="13"/>
      <c r="K16" s="6"/>
    </row>
    <row r="17" spans="1:10" x14ac:dyDescent="0.25">
      <c r="A17" s="1">
        <v>7</v>
      </c>
      <c r="B17" s="1" t="s">
        <v>16</v>
      </c>
      <c r="C17" s="6">
        <f>-C7*0.35</f>
        <v>920750.24999999988</v>
      </c>
      <c r="D17" s="6">
        <v>0</v>
      </c>
      <c r="E17" s="6">
        <v>0</v>
      </c>
      <c r="F17" s="6">
        <f>-F7*0.35</f>
        <v>11792.199999999999</v>
      </c>
      <c r="G17" s="6">
        <f>-G7*0.35</f>
        <v>1480968.65</v>
      </c>
      <c r="H17" s="7">
        <f>SUM(C17:G17)</f>
        <v>2413511.0999999996</v>
      </c>
      <c r="I17" s="12"/>
      <c r="J17" s="13"/>
    </row>
    <row r="18" spans="1:10" x14ac:dyDescent="0.25">
      <c r="I18" s="12"/>
      <c r="J18" s="13"/>
    </row>
    <row r="19" spans="1:10" x14ac:dyDescent="0.25">
      <c r="A19" s="1">
        <v>8</v>
      </c>
      <c r="B19" s="1" t="s">
        <v>20</v>
      </c>
      <c r="C19" s="6">
        <v>-746259</v>
      </c>
      <c r="H19" s="7">
        <f>SUM(C19:G19)</f>
        <v>-746259</v>
      </c>
      <c r="I19" s="12"/>
      <c r="J19" s="13"/>
    </row>
    <row r="21" spans="1:10" ht="15.75" thickBot="1" x14ac:dyDescent="0.3">
      <c r="A21" s="1">
        <v>9</v>
      </c>
      <c r="B21" s="1" t="s">
        <v>11</v>
      </c>
      <c r="C21" s="14">
        <f>C17+C19</f>
        <v>174491.24999999988</v>
      </c>
      <c r="D21" s="14">
        <f t="shared" ref="D21:G21" si="2">D17+D19</f>
        <v>0</v>
      </c>
      <c r="E21" s="14">
        <f t="shared" si="2"/>
        <v>0</v>
      </c>
      <c r="F21" s="14">
        <f t="shared" si="2"/>
        <v>11792.199999999999</v>
      </c>
      <c r="G21" s="14">
        <f t="shared" si="2"/>
        <v>1480968.65</v>
      </c>
      <c r="H21" s="14">
        <f>SUM(C21:G21)</f>
        <v>1667252.0999999999</v>
      </c>
    </row>
    <row r="22" spans="1:10" ht="15.75" thickTop="1" x14ac:dyDescent="0.25"/>
    <row r="24" spans="1:10" x14ac:dyDescent="0.25">
      <c r="B24" s="1" t="s">
        <v>12</v>
      </c>
    </row>
  </sheetData>
  <pageMargins left="0.7" right="0.7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Nisource</dc:creator>
  <cp:lastModifiedBy>MacDonald \ Cheryl \ Ann</cp:lastModifiedBy>
  <cp:lastPrinted>2016-07-11T18:50:11Z</cp:lastPrinted>
  <dcterms:created xsi:type="dcterms:W3CDTF">2015-12-28T13:35:00Z</dcterms:created>
  <dcterms:modified xsi:type="dcterms:W3CDTF">2016-07-18T16:12:38Z</dcterms:modified>
</cp:coreProperties>
</file>